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olnar\Documents\Ostatne\&amp; COST BENEFIT ANALYSIS\CBA manual ISSUE\&amp;Verzia MD SR 1.0\Príručka\prílohy (1.2)\"/>
    </mc:Choice>
  </mc:AlternateContent>
  <bookViews>
    <workbookView xWindow="360" yWindow="360" windowWidth="15315" windowHeight="9000" tabRatio="931" firstSheet="10" activeTab="21"/>
  </bookViews>
  <sheets>
    <sheet name="Parametre" sheetId="1" r:id="rId1"/>
    <sheet name="Úseky 0" sheetId="20" r:id="rId2"/>
    <sheet name="Úseky 1" sheetId="25" r:id="rId3"/>
    <sheet name="Intenzity 0" sheetId="26" r:id="rId4"/>
    <sheet name="Intenzity 1" sheetId="27" r:id="rId5"/>
    <sheet name="Rýchlosti 0" sheetId="28" r:id="rId6"/>
    <sheet name="Rýchlosti 1" sheetId="29" r:id="rId7"/>
    <sheet name="01 Investičné výdavky" sheetId="2" r:id="rId8"/>
    <sheet name="02 Zostatková hodnota" sheetId="9" r:id="rId9"/>
    <sheet name="03 Prevádzkové výdavky" sheetId="3" r:id="rId10"/>
    <sheet name="04 Prevádzkové príjmy" sheetId="4" r:id="rId11"/>
    <sheet name="05 Financovanie" sheetId="7" r:id="rId12"/>
    <sheet name="06 Finančná analýza" sheetId="6" r:id="rId13"/>
    <sheet name="07 Čas cestujúcich" sheetId="10" r:id="rId14"/>
    <sheet name="08 Čas tovaru" sheetId="22" r:id="rId15"/>
    <sheet name="09 Spotreba PHM_E" sheetId="16" r:id="rId16"/>
    <sheet name="10 Ostatné náklady" sheetId="21" r:id="rId17"/>
    <sheet name="11 Bezpečnosť" sheetId="17" r:id="rId18"/>
    <sheet name="12 Znečisťujúce látky" sheetId="18" r:id="rId19"/>
    <sheet name="13 Skleníkové plyny" sheetId="23" r:id="rId20"/>
    <sheet name="14 Hluk" sheetId="24" r:id="rId21"/>
    <sheet name="15 Ekonomická analýza" sheetId="19" r:id="rId22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tn1" localSheetId="7">'01 Investičné výdavky'!#REF!</definedName>
    <definedName name="_ftn1" localSheetId="8">'02 Zostatková hodnota'!#REF!</definedName>
    <definedName name="_ftnref1" localSheetId="7">'01 Investičné výdavky'!#REF!</definedName>
    <definedName name="_ftnref1" localSheetId="8">'02 Zostatková hodnota'!#REF!</definedName>
    <definedName name="Pal_Workbook_GUID" hidden="1">"YAVAPPP159GAT4C47DU3K6SV"</definedName>
    <definedName name="PalisadeReportWorkbookCreatedBy">"AtRisk"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62913"/>
</workbook>
</file>

<file path=xl/calcChain.xml><?xml version="1.0" encoding="utf-8"?>
<calcChain xmlns="http://schemas.openxmlformats.org/spreadsheetml/2006/main">
  <c r="E51" i="6" l="1"/>
  <c r="F51" i="6"/>
  <c r="G51" i="6"/>
  <c r="H51" i="6"/>
  <c r="I51" i="6"/>
  <c r="D51" i="6"/>
  <c r="E48" i="6"/>
  <c r="F48" i="6"/>
  <c r="G48" i="6"/>
  <c r="H48" i="6"/>
  <c r="I48" i="6"/>
  <c r="D48" i="6"/>
  <c r="E32" i="6"/>
  <c r="F32" i="6"/>
  <c r="G32" i="6"/>
  <c r="H32" i="6"/>
  <c r="I32" i="6"/>
  <c r="D32" i="6"/>
  <c r="E35" i="6"/>
  <c r="F35" i="6"/>
  <c r="G35" i="6"/>
  <c r="H35" i="6"/>
  <c r="I35" i="6"/>
  <c r="D35" i="6"/>
  <c r="E18" i="6"/>
  <c r="F18" i="6"/>
  <c r="G18" i="6"/>
  <c r="H18" i="6"/>
  <c r="I18" i="6"/>
  <c r="D18" i="6"/>
  <c r="D27" i="7"/>
  <c r="Z220" i="1" l="1"/>
  <c r="AA220" i="1"/>
  <c r="AB220" i="1"/>
  <c r="Y220" i="1"/>
  <c r="U220" i="1"/>
  <c r="V220" i="1" s="1"/>
  <c r="W220" i="1" s="1"/>
  <c r="T220" i="1"/>
  <c r="P220" i="1"/>
  <c r="Q220" i="1" s="1"/>
  <c r="R220" i="1" s="1"/>
  <c r="O220" i="1"/>
  <c r="K220" i="1"/>
  <c r="L220" i="1" s="1"/>
  <c r="M220" i="1" s="1"/>
  <c r="J220" i="1"/>
  <c r="F220" i="1"/>
  <c r="G220" i="1"/>
  <c r="H220" i="1" s="1"/>
  <c r="E220" i="1"/>
  <c r="E44" i="18" l="1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D50" i="18"/>
  <c r="D49" i="18"/>
  <c r="D48" i="18"/>
  <c r="D47" i="18"/>
  <c r="D46" i="18"/>
  <c r="D45" i="18"/>
  <c r="D44" i="18"/>
  <c r="E98" i="16" l="1"/>
  <c r="F98" i="16"/>
  <c r="G98" i="16"/>
  <c r="H98" i="16"/>
  <c r="I98" i="16"/>
  <c r="J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AA98" i="16"/>
  <c r="AB98" i="16"/>
  <c r="AC98" i="16"/>
  <c r="AD98" i="16"/>
  <c r="AE98" i="16"/>
  <c r="AF98" i="16"/>
  <c r="AG98" i="16"/>
  <c r="AH98" i="16"/>
  <c r="AI98" i="16"/>
  <c r="AJ98" i="16"/>
  <c r="AK98" i="16"/>
  <c r="AL98" i="16"/>
  <c r="AM98" i="16"/>
  <c r="AN98" i="16"/>
  <c r="AO98" i="16"/>
  <c r="AP98" i="16"/>
  <c r="AQ98" i="16"/>
  <c r="AR98" i="16"/>
  <c r="AS98" i="16"/>
  <c r="AT98" i="16"/>
  <c r="AU98" i="16"/>
  <c r="AV98" i="16"/>
  <c r="AW98" i="16"/>
  <c r="AX98" i="16"/>
  <c r="AY98" i="16"/>
  <c r="AZ98" i="16"/>
  <c r="BA98" i="16"/>
  <c r="D98" i="16"/>
  <c r="E83" i="16"/>
  <c r="F83" i="16"/>
  <c r="G83" i="16"/>
  <c r="H83" i="16"/>
  <c r="I83" i="16"/>
  <c r="J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AB83" i="16"/>
  <c r="AC83" i="16"/>
  <c r="AD83" i="16"/>
  <c r="AE83" i="16"/>
  <c r="AF83" i="16"/>
  <c r="AG83" i="16"/>
  <c r="AH83" i="16"/>
  <c r="AI83" i="16"/>
  <c r="AJ83" i="16"/>
  <c r="AK83" i="16"/>
  <c r="AL83" i="16"/>
  <c r="AM83" i="16"/>
  <c r="AN83" i="16"/>
  <c r="AO83" i="16"/>
  <c r="AP83" i="16"/>
  <c r="AQ83" i="16"/>
  <c r="AR83" i="16"/>
  <c r="AS83" i="16"/>
  <c r="AT83" i="16"/>
  <c r="AU83" i="16"/>
  <c r="AV83" i="16"/>
  <c r="AW83" i="16"/>
  <c r="AX83" i="16"/>
  <c r="AY83" i="16"/>
  <c r="AZ83" i="16"/>
  <c r="BA83" i="16"/>
  <c r="E84" i="16"/>
  <c r="F84" i="16"/>
  <c r="G84" i="16"/>
  <c r="H84" i="16"/>
  <c r="I84" i="16"/>
  <c r="J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AB84" i="16"/>
  <c r="AC84" i="16"/>
  <c r="AD84" i="16"/>
  <c r="AE84" i="16"/>
  <c r="AF84" i="16"/>
  <c r="AG84" i="16"/>
  <c r="AH84" i="16"/>
  <c r="AI84" i="16"/>
  <c r="AJ84" i="16"/>
  <c r="AK84" i="16"/>
  <c r="AL84" i="16"/>
  <c r="AM84" i="16"/>
  <c r="AN84" i="16"/>
  <c r="AO84" i="16"/>
  <c r="AP84" i="16"/>
  <c r="AQ84" i="16"/>
  <c r="AR84" i="16"/>
  <c r="AS84" i="16"/>
  <c r="AT84" i="16"/>
  <c r="AU84" i="16"/>
  <c r="AV84" i="16"/>
  <c r="AW84" i="16"/>
  <c r="AX84" i="16"/>
  <c r="AY84" i="16"/>
  <c r="AZ84" i="16"/>
  <c r="BA84" i="16"/>
  <c r="D84" i="16"/>
  <c r="D83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AH45" i="16"/>
  <c r="AI45" i="16"/>
  <c r="AJ45" i="16"/>
  <c r="AK45" i="16"/>
  <c r="AL45" i="16"/>
  <c r="AM45" i="16"/>
  <c r="AN45" i="16"/>
  <c r="AO45" i="16"/>
  <c r="AP45" i="16"/>
  <c r="AQ45" i="16"/>
  <c r="AR45" i="16"/>
  <c r="AS45" i="16"/>
  <c r="AT45" i="16"/>
  <c r="AU45" i="16"/>
  <c r="AV45" i="16"/>
  <c r="AW45" i="16"/>
  <c r="AX45" i="16"/>
  <c r="AY45" i="16"/>
  <c r="AZ45" i="16"/>
  <c r="BA45" i="16"/>
  <c r="D45" i="16"/>
  <c r="D75" i="21" l="1"/>
  <c r="E75" i="21"/>
  <c r="F75" i="21"/>
  <c r="G75" i="21"/>
  <c r="H75" i="21"/>
  <c r="I75" i="21"/>
  <c r="J75" i="21"/>
  <c r="D76" i="21"/>
  <c r="E76" i="21"/>
  <c r="E86" i="21" s="1"/>
  <c r="F76" i="21"/>
  <c r="G76" i="21"/>
  <c r="H76" i="21"/>
  <c r="H86" i="21" s="1"/>
  <c r="H93" i="21" s="1"/>
  <c r="H97" i="21" s="1"/>
  <c r="I76" i="21"/>
  <c r="J76" i="21"/>
  <c r="D77" i="21"/>
  <c r="D87" i="21" s="1"/>
  <c r="E77" i="21"/>
  <c r="F77" i="21"/>
  <c r="G77" i="21"/>
  <c r="H77" i="21"/>
  <c r="I77" i="21"/>
  <c r="J77" i="21"/>
  <c r="D78" i="21"/>
  <c r="E78" i="21"/>
  <c r="F78" i="21"/>
  <c r="F88" i="21" s="1"/>
  <c r="F93" i="21" s="1"/>
  <c r="F97" i="21" s="1"/>
  <c r="G78" i="21"/>
  <c r="H78" i="21"/>
  <c r="I78" i="21"/>
  <c r="I88" i="21" s="1"/>
  <c r="J78" i="21"/>
  <c r="D79" i="21"/>
  <c r="E79" i="21"/>
  <c r="F79" i="21"/>
  <c r="G79" i="21"/>
  <c r="H79" i="21"/>
  <c r="I79" i="21"/>
  <c r="J79" i="21"/>
  <c r="D80" i="21"/>
  <c r="D90" i="21" s="1"/>
  <c r="D93" i="21" s="1"/>
  <c r="D97" i="21" s="1"/>
  <c r="E80" i="21"/>
  <c r="F80" i="21"/>
  <c r="G80" i="21"/>
  <c r="G90" i="21" s="1"/>
  <c r="H80" i="21"/>
  <c r="I80" i="21"/>
  <c r="J80" i="21"/>
  <c r="D81" i="21"/>
  <c r="E81" i="21"/>
  <c r="F81" i="21"/>
  <c r="G81" i="21"/>
  <c r="H81" i="21"/>
  <c r="I81" i="21"/>
  <c r="I91" i="21" s="1"/>
  <c r="I93" i="21" s="1"/>
  <c r="I97" i="21" s="1"/>
  <c r="J81" i="21"/>
  <c r="D82" i="21"/>
  <c r="E82" i="21"/>
  <c r="E92" i="21" s="1"/>
  <c r="F82" i="21"/>
  <c r="G82" i="21"/>
  <c r="H82" i="21"/>
  <c r="I82" i="21"/>
  <c r="J82" i="21"/>
  <c r="D86" i="21"/>
  <c r="F86" i="21"/>
  <c r="G86" i="21"/>
  <c r="G93" i="21" s="1"/>
  <c r="G97" i="21" s="1"/>
  <c r="I86" i="21"/>
  <c r="J86" i="21"/>
  <c r="E87" i="21"/>
  <c r="F87" i="21"/>
  <c r="G87" i="21"/>
  <c r="H87" i="21"/>
  <c r="I87" i="21"/>
  <c r="J87" i="21"/>
  <c r="D88" i="21"/>
  <c r="E88" i="21"/>
  <c r="G88" i="21"/>
  <c r="H88" i="21"/>
  <c r="J88" i="21"/>
  <c r="D89" i="21"/>
  <c r="E89" i="21"/>
  <c r="F89" i="21"/>
  <c r="G89" i="21"/>
  <c r="H89" i="21"/>
  <c r="I89" i="21"/>
  <c r="J89" i="21"/>
  <c r="E90" i="21"/>
  <c r="F90" i="21"/>
  <c r="H90" i="21"/>
  <c r="I90" i="21"/>
  <c r="J90" i="21"/>
  <c r="D91" i="21"/>
  <c r="E91" i="21"/>
  <c r="F91" i="21"/>
  <c r="G91" i="21"/>
  <c r="H91" i="21"/>
  <c r="J91" i="21"/>
  <c r="D92" i="21"/>
  <c r="F92" i="21"/>
  <c r="G92" i="21"/>
  <c r="H92" i="21"/>
  <c r="I92" i="21"/>
  <c r="J92" i="21"/>
  <c r="D12" i="18"/>
  <c r="D17" i="18"/>
  <c r="D25" i="18"/>
  <c r="D30" i="18"/>
  <c r="D31" i="18"/>
  <c r="D32" i="18"/>
  <c r="D33" i="18"/>
  <c r="D34" i="18"/>
  <c r="D35" i="18"/>
  <c r="D36" i="18"/>
  <c r="D37" i="18"/>
  <c r="D43" i="18"/>
  <c r="E93" i="21" l="1"/>
  <c r="E97" i="21" s="1"/>
  <c r="J93" i="21"/>
  <c r="J97" i="21" s="1"/>
  <c r="D38" i="18"/>
  <c r="D51" i="18"/>
  <c r="D54" i="2"/>
  <c r="AD220" i="1" l="1"/>
  <c r="AE220" i="1" s="1"/>
  <c r="AF220" i="1" s="1"/>
  <c r="AG220" i="1" s="1"/>
  <c r="AH220" i="1" s="1"/>
  <c r="AI220" i="1" s="1"/>
  <c r="AJ220" i="1" s="1"/>
  <c r="AK220" i="1" s="1"/>
  <c r="AL220" i="1" s="1"/>
  <c r="AM220" i="1" s="1"/>
  <c r="AN220" i="1" s="1"/>
  <c r="AO220" i="1" s="1"/>
  <c r="AP220" i="1" s="1"/>
  <c r="AQ220" i="1" s="1"/>
  <c r="AR220" i="1" s="1"/>
  <c r="AS220" i="1" s="1"/>
  <c r="AT220" i="1" s="1"/>
  <c r="AU220" i="1" s="1"/>
  <c r="AV220" i="1" s="1"/>
  <c r="AW220" i="1" s="1"/>
  <c r="AX220" i="1" s="1"/>
  <c r="AY220" i="1" s="1"/>
  <c r="AZ220" i="1" s="1"/>
  <c r="BA220" i="1" s="1"/>
  <c r="BB220" i="1" s="1"/>
  <c r="A545" i="29" l="1"/>
  <c r="B545" i="29"/>
  <c r="C545" i="29"/>
  <c r="D545" i="29"/>
  <c r="A546" i="29"/>
  <c r="B546" i="29"/>
  <c r="C546" i="29"/>
  <c r="D546" i="29"/>
  <c r="A547" i="29"/>
  <c r="B547" i="29"/>
  <c r="C547" i="29"/>
  <c r="D547" i="29"/>
  <c r="A548" i="29"/>
  <c r="B548" i="29"/>
  <c r="C548" i="29"/>
  <c r="D548" i="29"/>
  <c r="A549" i="29"/>
  <c r="B549" i="29"/>
  <c r="C549" i="29"/>
  <c r="D549" i="29"/>
  <c r="A550" i="29"/>
  <c r="B550" i="29"/>
  <c r="C550" i="29"/>
  <c r="D550" i="29"/>
  <c r="A551" i="29"/>
  <c r="B551" i="29"/>
  <c r="C551" i="29"/>
  <c r="D551" i="29"/>
  <c r="A552" i="29"/>
  <c r="B552" i="29"/>
  <c r="C552" i="29"/>
  <c r="D552" i="29"/>
  <c r="A553" i="29"/>
  <c r="B553" i="29"/>
  <c r="C553" i="29"/>
  <c r="D553" i="29"/>
  <c r="A535" i="29"/>
  <c r="B535" i="29"/>
  <c r="C535" i="29"/>
  <c r="D535" i="29"/>
  <c r="A536" i="29"/>
  <c r="B536" i="29"/>
  <c r="C536" i="29"/>
  <c r="D536" i="29"/>
  <c r="A537" i="29"/>
  <c r="B537" i="29"/>
  <c r="C537" i="29"/>
  <c r="D537" i="29"/>
  <c r="A538" i="29"/>
  <c r="B538" i="29"/>
  <c r="C538" i="29"/>
  <c r="D538" i="29"/>
  <c r="A539" i="29"/>
  <c r="B539" i="29"/>
  <c r="C539" i="29"/>
  <c r="D539" i="29"/>
  <c r="A540" i="29"/>
  <c r="B540" i="29"/>
  <c r="C540" i="29"/>
  <c r="D540" i="29"/>
  <c r="A541" i="29"/>
  <c r="B541" i="29"/>
  <c r="C541" i="29"/>
  <c r="D541" i="29"/>
  <c r="A542" i="29"/>
  <c r="B542" i="29"/>
  <c r="C542" i="29"/>
  <c r="D542" i="29"/>
  <c r="A543" i="29"/>
  <c r="B543" i="29"/>
  <c r="C543" i="29"/>
  <c r="D543" i="29"/>
  <c r="A491" i="29"/>
  <c r="B491" i="29"/>
  <c r="C491" i="29"/>
  <c r="D491" i="29"/>
  <c r="A492" i="29"/>
  <c r="B492" i="29"/>
  <c r="C492" i="29"/>
  <c r="D492" i="29"/>
  <c r="A493" i="29"/>
  <c r="B493" i="29"/>
  <c r="C493" i="29"/>
  <c r="D493" i="29"/>
  <c r="A494" i="29"/>
  <c r="B494" i="29"/>
  <c r="C494" i="29"/>
  <c r="D494" i="29"/>
  <c r="A495" i="29"/>
  <c r="B495" i="29"/>
  <c r="C495" i="29"/>
  <c r="D495" i="29"/>
  <c r="A496" i="29"/>
  <c r="B496" i="29"/>
  <c r="C496" i="29"/>
  <c r="D496" i="29"/>
  <c r="A497" i="29"/>
  <c r="B497" i="29"/>
  <c r="C497" i="29"/>
  <c r="D497" i="29"/>
  <c r="A498" i="29"/>
  <c r="B498" i="29"/>
  <c r="C498" i="29"/>
  <c r="D498" i="29"/>
  <c r="A480" i="29"/>
  <c r="B480" i="29"/>
  <c r="C480" i="29"/>
  <c r="D480" i="29"/>
  <c r="A481" i="29"/>
  <c r="B481" i="29"/>
  <c r="C481" i="29"/>
  <c r="D481" i="29"/>
  <c r="A482" i="29"/>
  <c r="B482" i="29"/>
  <c r="C482" i="29"/>
  <c r="D482" i="29"/>
  <c r="A483" i="29"/>
  <c r="B483" i="29"/>
  <c r="C483" i="29"/>
  <c r="D483" i="29"/>
  <c r="A484" i="29"/>
  <c r="B484" i="29"/>
  <c r="C484" i="29"/>
  <c r="D484" i="29"/>
  <c r="A485" i="29"/>
  <c r="B485" i="29"/>
  <c r="C485" i="29"/>
  <c r="D485" i="29"/>
  <c r="A486" i="29"/>
  <c r="B486" i="29"/>
  <c r="C486" i="29"/>
  <c r="D486" i="29"/>
  <c r="A487" i="29"/>
  <c r="B487" i="29"/>
  <c r="C487" i="29"/>
  <c r="D487" i="29"/>
  <c r="A488" i="29"/>
  <c r="B488" i="29"/>
  <c r="C488" i="29"/>
  <c r="D488" i="29"/>
  <c r="A434" i="29"/>
  <c r="B434" i="29"/>
  <c r="C434" i="29"/>
  <c r="D434" i="29"/>
  <c r="A435" i="29"/>
  <c r="B435" i="29"/>
  <c r="C435" i="29"/>
  <c r="D435" i="29"/>
  <c r="A436" i="29"/>
  <c r="B436" i="29"/>
  <c r="C436" i="29"/>
  <c r="D436" i="29"/>
  <c r="A437" i="29"/>
  <c r="B437" i="29"/>
  <c r="C437" i="29"/>
  <c r="D437" i="29"/>
  <c r="A438" i="29"/>
  <c r="B438" i="29"/>
  <c r="C438" i="29"/>
  <c r="D438" i="29"/>
  <c r="A439" i="29"/>
  <c r="B439" i="29"/>
  <c r="C439" i="29"/>
  <c r="D439" i="29"/>
  <c r="A440" i="29"/>
  <c r="B440" i="29"/>
  <c r="C440" i="29"/>
  <c r="D440" i="29"/>
  <c r="A441" i="29"/>
  <c r="B441" i="29"/>
  <c r="C441" i="29"/>
  <c r="D441" i="29"/>
  <c r="A442" i="29"/>
  <c r="B442" i="29"/>
  <c r="C442" i="29"/>
  <c r="D442" i="29"/>
  <c r="A424" i="29"/>
  <c r="B424" i="29"/>
  <c r="C424" i="29"/>
  <c r="D424" i="29"/>
  <c r="A425" i="29"/>
  <c r="B425" i="29"/>
  <c r="C425" i="29"/>
  <c r="D425" i="29"/>
  <c r="A426" i="29"/>
  <c r="B426" i="29"/>
  <c r="C426" i="29"/>
  <c r="D426" i="29"/>
  <c r="A427" i="29"/>
  <c r="B427" i="29"/>
  <c r="C427" i="29"/>
  <c r="D427" i="29"/>
  <c r="A428" i="29"/>
  <c r="B428" i="29"/>
  <c r="C428" i="29"/>
  <c r="D428" i="29"/>
  <c r="A429" i="29"/>
  <c r="B429" i="29"/>
  <c r="C429" i="29"/>
  <c r="D429" i="29"/>
  <c r="A430" i="29"/>
  <c r="B430" i="29"/>
  <c r="C430" i="29"/>
  <c r="D430" i="29"/>
  <c r="A431" i="29"/>
  <c r="B431" i="29"/>
  <c r="C431" i="29"/>
  <c r="D431" i="29"/>
  <c r="A432" i="29"/>
  <c r="B432" i="29"/>
  <c r="C432" i="29"/>
  <c r="D432" i="29"/>
  <c r="A379" i="29"/>
  <c r="B379" i="29"/>
  <c r="C379" i="29"/>
  <c r="D379" i="29"/>
  <c r="A380" i="29"/>
  <c r="B380" i="29"/>
  <c r="C380" i="29"/>
  <c r="D380" i="29"/>
  <c r="A381" i="29"/>
  <c r="B381" i="29"/>
  <c r="C381" i="29"/>
  <c r="D381" i="29"/>
  <c r="A382" i="29"/>
  <c r="B382" i="29"/>
  <c r="C382" i="29"/>
  <c r="D382" i="29"/>
  <c r="A383" i="29"/>
  <c r="B383" i="29"/>
  <c r="C383" i="29"/>
  <c r="D383" i="29"/>
  <c r="A384" i="29"/>
  <c r="B384" i="29"/>
  <c r="C384" i="29"/>
  <c r="D384" i="29"/>
  <c r="A385" i="29"/>
  <c r="B385" i="29"/>
  <c r="C385" i="29"/>
  <c r="D385" i="29"/>
  <c r="A386" i="29"/>
  <c r="B386" i="29"/>
  <c r="C386" i="29"/>
  <c r="D386" i="29"/>
  <c r="A387" i="29"/>
  <c r="B387" i="29"/>
  <c r="C387" i="29"/>
  <c r="D387" i="29"/>
  <c r="A369" i="29"/>
  <c r="B369" i="29"/>
  <c r="C369" i="29"/>
  <c r="D369" i="29"/>
  <c r="A370" i="29"/>
  <c r="B370" i="29"/>
  <c r="C370" i="29"/>
  <c r="D370" i="29"/>
  <c r="A371" i="29"/>
  <c r="B371" i="29"/>
  <c r="C371" i="29"/>
  <c r="D371" i="29"/>
  <c r="A372" i="29"/>
  <c r="B372" i="29"/>
  <c r="C372" i="29"/>
  <c r="D372" i="29"/>
  <c r="A373" i="29"/>
  <c r="B373" i="29"/>
  <c r="C373" i="29"/>
  <c r="D373" i="29"/>
  <c r="A374" i="29"/>
  <c r="B374" i="29"/>
  <c r="C374" i="29"/>
  <c r="D374" i="29"/>
  <c r="A375" i="29"/>
  <c r="B375" i="29"/>
  <c r="C375" i="29"/>
  <c r="D375" i="29"/>
  <c r="A376" i="29"/>
  <c r="B376" i="29"/>
  <c r="C376" i="29"/>
  <c r="D376" i="29"/>
  <c r="A377" i="29"/>
  <c r="B377" i="29"/>
  <c r="C377" i="29"/>
  <c r="D377" i="29"/>
  <c r="A323" i="29"/>
  <c r="B323" i="29"/>
  <c r="C323" i="29"/>
  <c r="D323" i="29"/>
  <c r="A324" i="29"/>
  <c r="B324" i="29"/>
  <c r="C324" i="29"/>
  <c r="D324" i="29"/>
  <c r="A325" i="29"/>
  <c r="B325" i="29"/>
  <c r="C325" i="29"/>
  <c r="D325" i="29"/>
  <c r="A326" i="29"/>
  <c r="B326" i="29"/>
  <c r="C326" i="29"/>
  <c r="D326" i="29"/>
  <c r="A327" i="29"/>
  <c r="B327" i="29"/>
  <c r="C327" i="29"/>
  <c r="D327" i="29"/>
  <c r="A328" i="29"/>
  <c r="B328" i="29"/>
  <c r="C328" i="29"/>
  <c r="D328" i="29"/>
  <c r="A329" i="29"/>
  <c r="B329" i="29"/>
  <c r="C329" i="29"/>
  <c r="D329" i="29"/>
  <c r="A330" i="29"/>
  <c r="B330" i="29"/>
  <c r="C330" i="29"/>
  <c r="D330" i="29"/>
  <c r="A331" i="29"/>
  <c r="B331" i="29"/>
  <c r="C331" i="29"/>
  <c r="D331" i="29"/>
  <c r="A313" i="29"/>
  <c r="B313" i="29"/>
  <c r="C313" i="29"/>
  <c r="D313" i="29"/>
  <c r="A314" i="29"/>
  <c r="B314" i="29"/>
  <c r="C314" i="29"/>
  <c r="D314" i="29"/>
  <c r="A315" i="29"/>
  <c r="B315" i="29"/>
  <c r="C315" i="29"/>
  <c r="D315" i="29"/>
  <c r="A316" i="29"/>
  <c r="B316" i="29"/>
  <c r="C316" i="29"/>
  <c r="D316" i="29"/>
  <c r="A317" i="29"/>
  <c r="B317" i="29"/>
  <c r="C317" i="29"/>
  <c r="D317" i="29"/>
  <c r="A318" i="29"/>
  <c r="B318" i="29"/>
  <c r="C318" i="29"/>
  <c r="D318" i="29"/>
  <c r="A319" i="29"/>
  <c r="B319" i="29"/>
  <c r="C319" i="29"/>
  <c r="D319" i="29"/>
  <c r="A320" i="29"/>
  <c r="B320" i="29"/>
  <c r="C320" i="29"/>
  <c r="D320" i="29"/>
  <c r="A321" i="29"/>
  <c r="B321" i="29"/>
  <c r="C321" i="29"/>
  <c r="D321" i="29"/>
  <c r="A268" i="29"/>
  <c r="B268" i="29"/>
  <c r="C268" i="29"/>
  <c r="D268" i="29"/>
  <c r="A269" i="29"/>
  <c r="B269" i="29"/>
  <c r="C269" i="29"/>
  <c r="D269" i="29"/>
  <c r="A270" i="29"/>
  <c r="B270" i="29"/>
  <c r="C270" i="29"/>
  <c r="D270" i="29"/>
  <c r="A271" i="29"/>
  <c r="B271" i="29"/>
  <c r="C271" i="29"/>
  <c r="D271" i="29"/>
  <c r="A272" i="29"/>
  <c r="B272" i="29"/>
  <c r="C272" i="29"/>
  <c r="D272" i="29"/>
  <c r="A273" i="29"/>
  <c r="B273" i="29"/>
  <c r="C273" i="29"/>
  <c r="D273" i="29"/>
  <c r="A274" i="29"/>
  <c r="B274" i="29"/>
  <c r="C274" i="29"/>
  <c r="D274" i="29"/>
  <c r="A275" i="29"/>
  <c r="B275" i="29"/>
  <c r="C275" i="29"/>
  <c r="D275" i="29"/>
  <c r="A276" i="29"/>
  <c r="B276" i="29"/>
  <c r="C276" i="29"/>
  <c r="D276" i="29"/>
  <c r="A258" i="29"/>
  <c r="B258" i="29"/>
  <c r="C258" i="29"/>
  <c r="D258" i="29"/>
  <c r="A259" i="29"/>
  <c r="B259" i="29"/>
  <c r="C259" i="29"/>
  <c r="D259" i="29"/>
  <c r="A260" i="29"/>
  <c r="B260" i="29"/>
  <c r="C260" i="29"/>
  <c r="D260" i="29"/>
  <c r="A261" i="29"/>
  <c r="B261" i="29"/>
  <c r="C261" i="29"/>
  <c r="D261" i="29"/>
  <c r="A262" i="29"/>
  <c r="B262" i="29"/>
  <c r="C262" i="29"/>
  <c r="D262" i="29"/>
  <c r="A263" i="29"/>
  <c r="B263" i="29"/>
  <c r="C263" i="29"/>
  <c r="D263" i="29"/>
  <c r="A264" i="29"/>
  <c r="B264" i="29"/>
  <c r="C264" i="29"/>
  <c r="D264" i="29"/>
  <c r="A265" i="29"/>
  <c r="B265" i="29"/>
  <c r="C265" i="29"/>
  <c r="D265" i="29"/>
  <c r="A266" i="29"/>
  <c r="B266" i="29"/>
  <c r="C266" i="29"/>
  <c r="D266" i="29"/>
  <c r="A212" i="29"/>
  <c r="B212" i="29"/>
  <c r="C212" i="29"/>
  <c r="D212" i="29"/>
  <c r="A213" i="29"/>
  <c r="B213" i="29"/>
  <c r="C213" i="29"/>
  <c r="D213" i="29"/>
  <c r="A214" i="29"/>
  <c r="B214" i="29"/>
  <c r="C214" i="29"/>
  <c r="D214" i="29"/>
  <c r="A215" i="29"/>
  <c r="B215" i="29"/>
  <c r="C215" i="29"/>
  <c r="D215" i="29"/>
  <c r="A216" i="29"/>
  <c r="B216" i="29"/>
  <c r="C216" i="29"/>
  <c r="D216" i="29"/>
  <c r="A217" i="29"/>
  <c r="B217" i="29"/>
  <c r="C217" i="29"/>
  <c r="D217" i="29"/>
  <c r="A218" i="29"/>
  <c r="B218" i="29"/>
  <c r="C218" i="29"/>
  <c r="D218" i="29"/>
  <c r="A219" i="29"/>
  <c r="B219" i="29"/>
  <c r="C219" i="29"/>
  <c r="D219" i="29"/>
  <c r="A220" i="29"/>
  <c r="B220" i="29"/>
  <c r="C220" i="29"/>
  <c r="D220" i="29"/>
  <c r="A202" i="29"/>
  <c r="B202" i="29"/>
  <c r="C202" i="29"/>
  <c r="D202" i="29"/>
  <c r="A203" i="29"/>
  <c r="B203" i="29"/>
  <c r="C203" i="29"/>
  <c r="D203" i="29"/>
  <c r="A204" i="29"/>
  <c r="B204" i="29"/>
  <c r="C204" i="29"/>
  <c r="D204" i="29"/>
  <c r="A205" i="29"/>
  <c r="B205" i="29"/>
  <c r="C205" i="29"/>
  <c r="D205" i="29"/>
  <c r="A206" i="29"/>
  <c r="B206" i="29"/>
  <c r="C206" i="29"/>
  <c r="D206" i="29"/>
  <c r="A207" i="29"/>
  <c r="B207" i="29"/>
  <c r="C207" i="29"/>
  <c r="D207" i="29"/>
  <c r="A208" i="29"/>
  <c r="B208" i="29"/>
  <c r="C208" i="29"/>
  <c r="D208" i="29"/>
  <c r="A209" i="29"/>
  <c r="B209" i="29"/>
  <c r="C209" i="29"/>
  <c r="D209" i="29"/>
  <c r="A210" i="29"/>
  <c r="B210" i="29"/>
  <c r="C210" i="29"/>
  <c r="D210" i="29"/>
  <c r="A157" i="29"/>
  <c r="B157" i="29"/>
  <c r="C157" i="29"/>
  <c r="D157" i="29"/>
  <c r="A158" i="29"/>
  <c r="B158" i="29"/>
  <c r="C158" i="29"/>
  <c r="D158" i="29"/>
  <c r="A159" i="29"/>
  <c r="B159" i="29"/>
  <c r="C159" i="29"/>
  <c r="D159" i="29"/>
  <c r="A160" i="29"/>
  <c r="B160" i="29"/>
  <c r="C160" i="29"/>
  <c r="D160" i="29"/>
  <c r="A161" i="29"/>
  <c r="B161" i="29"/>
  <c r="C161" i="29"/>
  <c r="D161" i="29"/>
  <c r="A162" i="29"/>
  <c r="B162" i="29"/>
  <c r="C162" i="29"/>
  <c r="D162" i="29"/>
  <c r="A163" i="29"/>
  <c r="B163" i="29"/>
  <c r="C163" i="29"/>
  <c r="D163" i="29"/>
  <c r="A164" i="29"/>
  <c r="B164" i="29"/>
  <c r="C164" i="29"/>
  <c r="D164" i="29"/>
  <c r="A165" i="29"/>
  <c r="B165" i="29"/>
  <c r="C165" i="29"/>
  <c r="D165" i="29"/>
  <c r="A147" i="29"/>
  <c r="B147" i="29"/>
  <c r="C147" i="29"/>
  <c r="D147" i="29"/>
  <c r="A148" i="29"/>
  <c r="B148" i="29"/>
  <c r="C148" i="29"/>
  <c r="D148" i="29"/>
  <c r="A149" i="29"/>
  <c r="B149" i="29"/>
  <c r="C149" i="29"/>
  <c r="D149" i="29"/>
  <c r="A150" i="29"/>
  <c r="B150" i="29"/>
  <c r="C150" i="29"/>
  <c r="D150" i="29"/>
  <c r="A151" i="29"/>
  <c r="B151" i="29"/>
  <c r="C151" i="29"/>
  <c r="D151" i="29"/>
  <c r="A152" i="29"/>
  <c r="B152" i="29"/>
  <c r="C152" i="29"/>
  <c r="D152" i="29"/>
  <c r="A153" i="29"/>
  <c r="B153" i="29"/>
  <c r="C153" i="29"/>
  <c r="D153" i="29"/>
  <c r="A154" i="29"/>
  <c r="B154" i="29"/>
  <c r="C154" i="29"/>
  <c r="D154" i="29"/>
  <c r="A155" i="29"/>
  <c r="B155" i="29"/>
  <c r="C155" i="29"/>
  <c r="D155" i="29"/>
  <c r="A101" i="29"/>
  <c r="B101" i="29"/>
  <c r="C101" i="29"/>
  <c r="D101" i="29"/>
  <c r="A102" i="29"/>
  <c r="B102" i="29"/>
  <c r="C102" i="29"/>
  <c r="D102" i="29"/>
  <c r="A103" i="29"/>
  <c r="B103" i="29"/>
  <c r="C103" i="29"/>
  <c r="D103" i="29"/>
  <c r="A104" i="29"/>
  <c r="B104" i="29"/>
  <c r="C104" i="29"/>
  <c r="D104" i="29"/>
  <c r="A105" i="29"/>
  <c r="B105" i="29"/>
  <c r="C105" i="29"/>
  <c r="D105" i="29"/>
  <c r="A106" i="29"/>
  <c r="B106" i="29"/>
  <c r="C106" i="29"/>
  <c r="D106" i="29"/>
  <c r="A107" i="29"/>
  <c r="B107" i="29"/>
  <c r="C107" i="29"/>
  <c r="D107" i="29"/>
  <c r="A108" i="29"/>
  <c r="B108" i="29"/>
  <c r="C108" i="29"/>
  <c r="D108" i="29"/>
  <c r="A109" i="29"/>
  <c r="B109" i="29"/>
  <c r="C109" i="29"/>
  <c r="D109" i="29"/>
  <c r="A91" i="29"/>
  <c r="B91" i="29"/>
  <c r="C91" i="29"/>
  <c r="D91" i="29"/>
  <c r="A92" i="29"/>
  <c r="B92" i="29"/>
  <c r="C92" i="29"/>
  <c r="D92" i="29"/>
  <c r="A93" i="29"/>
  <c r="B93" i="29"/>
  <c r="C93" i="29"/>
  <c r="D93" i="29"/>
  <c r="A94" i="29"/>
  <c r="B94" i="29"/>
  <c r="C94" i="29"/>
  <c r="D94" i="29"/>
  <c r="A95" i="29"/>
  <c r="B95" i="29"/>
  <c r="C95" i="29"/>
  <c r="D95" i="29"/>
  <c r="A96" i="29"/>
  <c r="B96" i="29"/>
  <c r="C96" i="29"/>
  <c r="D96" i="29"/>
  <c r="A97" i="29"/>
  <c r="B97" i="29"/>
  <c r="C97" i="29"/>
  <c r="D97" i="29"/>
  <c r="A98" i="29"/>
  <c r="B98" i="29"/>
  <c r="C98" i="29"/>
  <c r="D98" i="29"/>
  <c r="A99" i="29"/>
  <c r="B99" i="29"/>
  <c r="C99" i="29"/>
  <c r="D99" i="29"/>
  <c r="A46" i="29"/>
  <c r="B46" i="29"/>
  <c r="C46" i="29"/>
  <c r="D46" i="29"/>
  <c r="A47" i="29"/>
  <c r="B47" i="29"/>
  <c r="C47" i="29"/>
  <c r="D47" i="29"/>
  <c r="A48" i="29"/>
  <c r="B48" i="29"/>
  <c r="C48" i="29"/>
  <c r="D48" i="29"/>
  <c r="A49" i="29"/>
  <c r="B49" i="29"/>
  <c r="C49" i="29"/>
  <c r="D49" i="29"/>
  <c r="A50" i="29"/>
  <c r="B50" i="29"/>
  <c r="C50" i="29"/>
  <c r="D50" i="29"/>
  <c r="A51" i="29"/>
  <c r="B51" i="29"/>
  <c r="C51" i="29"/>
  <c r="D51" i="29"/>
  <c r="A52" i="29"/>
  <c r="B52" i="29"/>
  <c r="C52" i="29"/>
  <c r="D52" i="29"/>
  <c r="A53" i="29"/>
  <c r="B53" i="29"/>
  <c r="C53" i="29"/>
  <c r="D53" i="29"/>
  <c r="A54" i="29"/>
  <c r="B54" i="29"/>
  <c r="C54" i="29"/>
  <c r="D54" i="29"/>
  <c r="A36" i="29"/>
  <c r="B36" i="29"/>
  <c r="C36" i="29"/>
  <c r="D36" i="29"/>
  <c r="A37" i="29"/>
  <c r="B37" i="29"/>
  <c r="C37" i="29"/>
  <c r="D37" i="29"/>
  <c r="A38" i="29"/>
  <c r="B38" i="29"/>
  <c r="C38" i="29"/>
  <c r="D38" i="29"/>
  <c r="A39" i="29"/>
  <c r="B39" i="29"/>
  <c r="C39" i="29"/>
  <c r="D39" i="29"/>
  <c r="A40" i="29"/>
  <c r="B40" i="29"/>
  <c r="C40" i="29"/>
  <c r="D40" i="29"/>
  <c r="A41" i="29"/>
  <c r="B41" i="29"/>
  <c r="C41" i="29"/>
  <c r="D41" i="29"/>
  <c r="A42" i="29"/>
  <c r="B42" i="29"/>
  <c r="C42" i="29"/>
  <c r="D42" i="29"/>
  <c r="A43" i="29"/>
  <c r="B43" i="29"/>
  <c r="C43" i="29"/>
  <c r="D43" i="29"/>
  <c r="A44" i="29"/>
  <c r="B44" i="29"/>
  <c r="C44" i="29"/>
  <c r="D44" i="29"/>
  <c r="A443" i="28"/>
  <c r="B443" i="28"/>
  <c r="C443" i="28"/>
  <c r="D443" i="28"/>
  <c r="A444" i="28"/>
  <c r="B444" i="28"/>
  <c r="C444" i="28"/>
  <c r="D444" i="28"/>
  <c r="A445" i="28"/>
  <c r="B445" i="28"/>
  <c r="C445" i="28"/>
  <c r="D445" i="28"/>
  <c r="A446" i="28"/>
  <c r="B446" i="28"/>
  <c r="C446" i="28"/>
  <c r="D446" i="28"/>
  <c r="A447" i="28"/>
  <c r="B447" i="28"/>
  <c r="C447" i="28"/>
  <c r="D447" i="28"/>
  <c r="A448" i="28"/>
  <c r="B448" i="28"/>
  <c r="C448" i="28"/>
  <c r="D448" i="28"/>
  <c r="A449" i="28"/>
  <c r="B449" i="28"/>
  <c r="C449" i="28"/>
  <c r="D449" i="28"/>
  <c r="A450" i="28"/>
  <c r="B450" i="28"/>
  <c r="C450" i="28"/>
  <c r="D450" i="28"/>
  <c r="A451" i="28"/>
  <c r="B451" i="28"/>
  <c r="C451" i="28"/>
  <c r="D451" i="28"/>
  <c r="A452" i="28"/>
  <c r="B452" i="28"/>
  <c r="C452" i="28"/>
  <c r="D452" i="28"/>
  <c r="A453" i="28"/>
  <c r="B453" i="28"/>
  <c r="C453" i="28"/>
  <c r="D453" i="28"/>
  <c r="A398" i="28"/>
  <c r="B398" i="28"/>
  <c r="C398" i="28"/>
  <c r="D398" i="28"/>
  <c r="A399" i="28"/>
  <c r="B399" i="28"/>
  <c r="C399" i="28"/>
  <c r="D399" i="28"/>
  <c r="A400" i="28"/>
  <c r="B400" i="28"/>
  <c r="C400" i="28"/>
  <c r="D400" i="28"/>
  <c r="A401" i="28"/>
  <c r="B401" i="28"/>
  <c r="C401" i="28"/>
  <c r="D401" i="28"/>
  <c r="A402" i="28"/>
  <c r="B402" i="28"/>
  <c r="C402" i="28"/>
  <c r="D402" i="28"/>
  <c r="A403" i="28"/>
  <c r="B403" i="28"/>
  <c r="C403" i="28"/>
  <c r="D403" i="28"/>
  <c r="A404" i="28"/>
  <c r="B404" i="28"/>
  <c r="C404" i="28"/>
  <c r="D404" i="28"/>
  <c r="A405" i="28"/>
  <c r="B405" i="28"/>
  <c r="C405" i="28"/>
  <c r="D405" i="28"/>
  <c r="A406" i="28"/>
  <c r="B406" i="28"/>
  <c r="C406" i="28"/>
  <c r="D406" i="28"/>
  <c r="A407" i="28"/>
  <c r="B407" i="28"/>
  <c r="C407" i="28"/>
  <c r="D407" i="28"/>
  <c r="A408" i="28"/>
  <c r="B408" i="28"/>
  <c r="C408" i="28"/>
  <c r="D408" i="28"/>
  <c r="A352" i="28"/>
  <c r="B352" i="28"/>
  <c r="C352" i="28"/>
  <c r="D352" i="28"/>
  <c r="A353" i="28"/>
  <c r="B353" i="28"/>
  <c r="C353" i="28"/>
  <c r="D353" i="28"/>
  <c r="A354" i="28"/>
  <c r="B354" i="28"/>
  <c r="C354" i="28"/>
  <c r="D354" i="28"/>
  <c r="A355" i="28"/>
  <c r="B355" i="28"/>
  <c r="C355" i="28"/>
  <c r="D355" i="28"/>
  <c r="A356" i="28"/>
  <c r="B356" i="28"/>
  <c r="C356" i="28"/>
  <c r="D356" i="28"/>
  <c r="A357" i="28"/>
  <c r="B357" i="28"/>
  <c r="C357" i="28"/>
  <c r="D357" i="28"/>
  <c r="A358" i="28"/>
  <c r="B358" i="28"/>
  <c r="C358" i="28"/>
  <c r="D358" i="28"/>
  <c r="A359" i="28"/>
  <c r="B359" i="28"/>
  <c r="C359" i="28"/>
  <c r="D359" i="28"/>
  <c r="A360" i="28"/>
  <c r="B360" i="28"/>
  <c r="C360" i="28"/>
  <c r="D360" i="28"/>
  <c r="A361" i="28"/>
  <c r="B361" i="28"/>
  <c r="C361" i="28"/>
  <c r="D361" i="28"/>
  <c r="A362" i="28"/>
  <c r="B362" i="28"/>
  <c r="C362" i="28"/>
  <c r="D362" i="28"/>
  <c r="A307" i="28"/>
  <c r="B307" i="28"/>
  <c r="C307" i="28"/>
  <c r="D307" i="28"/>
  <c r="A308" i="28"/>
  <c r="B308" i="28"/>
  <c r="C308" i="28"/>
  <c r="D308" i="28"/>
  <c r="A309" i="28"/>
  <c r="B309" i="28"/>
  <c r="C309" i="28"/>
  <c r="D309" i="28"/>
  <c r="A310" i="28"/>
  <c r="B310" i="28"/>
  <c r="C310" i="28"/>
  <c r="D310" i="28"/>
  <c r="A311" i="28"/>
  <c r="B311" i="28"/>
  <c r="C311" i="28"/>
  <c r="D311" i="28"/>
  <c r="A312" i="28"/>
  <c r="B312" i="28"/>
  <c r="C312" i="28"/>
  <c r="D312" i="28"/>
  <c r="A313" i="28"/>
  <c r="B313" i="28"/>
  <c r="C313" i="28"/>
  <c r="D313" i="28"/>
  <c r="A314" i="28"/>
  <c r="B314" i="28"/>
  <c r="C314" i="28"/>
  <c r="D314" i="28"/>
  <c r="A315" i="28"/>
  <c r="B315" i="28"/>
  <c r="C315" i="28"/>
  <c r="D315" i="28"/>
  <c r="A316" i="28"/>
  <c r="B316" i="28"/>
  <c r="C316" i="28"/>
  <c r="D316" i="28"/>
  <c r="A317" i="28"/>
  <c r="B317" i="28"/>
  <c r="C317" i="28"/>
  <c r="D317" i="28"/>
  <c r="A261" i="28"/>
  <c r="B261" i="28"/>
  <c r="C261" i="28"/>
  <c r="D261" i="28"/>
  <c r="A262" i="28"/>
  <c r="B262" i="28"/>
  <c r="C262" i="28"/>
  <c r="D262" i="28"/>
  <c r="A263" i="28"/>
  <c r="B263" i="28"/>
  <c r="C263" i="28"/>
  <c r="D263" i="28"/>
  <c r="A264" i="28"/>
  <c r="B264" i="28"/>
  <c r="C264" i="28"/>
  <c r="D264" i="28"/>
  <c r="A265" i="28"/>
  <c r="B265" i="28"/>
  <c r="C265" i="28"/>
  <c r="D265" i="28"/>
  <c r="A266" i="28"/>
  <c r="B266" i="28"/>
  <c r="C266" i="28"/>
  <c r="D266" i="28"/>
  <c r="A267" i="28"/>
  <c r="B267" i="28"/>
  <c r="C267" i="28"/>
  <c r="D267" i="28"/>
  <c r="A268" i="28"/>
  <c r="B268" i="28"/>
  <c r="C268" i="28"/>
  <c r="D268" i="28"/>
  <c r="A269" i="28"/>
  <c r="B269" i="28"/>
  <c r="C269" i="28"/>
  <c r="D269" i="28"/>
  <c r="A270" i="28"/>
  <c r="B270" i="28"/>
  <c r="C270" i="28"/>
  <c r="D270" i="28"/>
  <c r="A271" i="28"/>
  <c r="B271" i="28"/>
  <c r="C271" i="28"/>
  <c r="D271" i="28"/>
  <c r="A216" i="28"/>
  <c r="B216" i="28"/>
  <c r="C216" i="28"/>
  <c r="D216" i="28"/>
  <c r="A217" i="28"/>
  <c r="B217" i="28"/>
  <c r="C217" i="28"/>
  <c r="D217" i="28"/>
  <c r="A218" i="28"/>
  <c r="B218" i="28"/>
  <c r="C218" i="28"/>
  <c r="D218" i="28"/>
  <c r="A219" i="28"/>
  <c r="B219" i="28"/>
  <c r="C219" i="28"/>
  <c r="D219" i="28"/>
  <c r="A220" i="28"/>
  <c r="B220" i="28"/>
  <c r="C220" i="28"/>
  <c r="D220" i="28"/>
  <c r="A221" i="28"/>
  <c r="B221" i="28"/>
  <c r="C221" i="28"/>
  <c r="D221" i="28"/>
  <c r="A222" i="28"/>
  <c r="B222" i="28"/>
  <c r="C222" i="28"/>
  <c r="D222" i="28"/>
  <c r="A223" i="28"/>
  <c r="B223" i="28"/>
  <c r="C223" i="28"/>
  <c r="D223" i="28"/>
  <c r="A224" i="28"/>
  <c r="B224" i="28"/>
  <c r="C224" i="28"/>
  <c r="D224" i="28"/>
  <c r="A225" i="28"/>
  <c r="B225" i="28"/>
  <c r="C225" i="28"/>
  <c r="D225" i="28"/>
  <c r="A226" i="28"/>
  <c r="B226" i="28"/>
  <c r="C226" i="28"/>
  <c r="D226" i="28"/>
  <c r="A170" i="28"/>
  <c r="B170" i="28"/>
  <c r="C170" i="28"/>
  <c r="D170" i="28"/>
  <c r="A171" i="28"/>
  <c r="B171" i="28"/>
  <c r="C171" i="28"/>
  <c r="D171" i="28"/>
  <c r="A172" i="28"/>
  <c r="B172" i="28"/>
  <c r="C172" i="28"/>
  <c r="D172" i="28"/>
  <c r="A173" i="28"/>
  <c r="B173" i="28"/>
  <c r="C173" i="28"/>
  <c r="D173" i="28"/>
  <c r="A174" i="28"/>
  <c r="B174" i="28"/>
  <c r="C174" i="28"/>
  <c r="D174" i="28"/>
  <c r="A175" i="28"/>
  <c r="B175" i="28"/>
  <c r="C175" i="28"/>
  <c r="D175" i="28"/>
  <c r="A176" i="28"/>
  <c r="B176" i="28"/>
  <c r="C176" i="28"/>
  <c r="D176" i="28"/>
  <c r="A177" i="28"/>
  <c r="B177" i="28"/>
  <c r="C177" i="28"/>
  <c r="D177" i="28"/>
  <c r="A178" i="28"/>
  <c r="B178" i="28"/>
  <c r="C178" i="28"/>
  <c r="D178" i="28"/>
  <c r="A179" i="28"/>
  <c r="B179" i="28"/>
  <c r="C179" i="28"/>
  <c r="D179" i="28"/>
  <c r="A180" i="28"/>
  <c r="B180" i="28"/>
  <c r="C180" i="28"/>
  <c r="D180" i="28"/>
  <c r="A125" i="28"/>
  <c r="B125" i="28"/>
  <c r="C125" i="28"/>
  <c r="D125" i="28"/>
  <c r="A126" i="28"/>
  <c r="B126" i="28"/>
  <c r="C126" i="28"/>
  <c r="D126" i="28"/>
  <c r="A127" i="28"/>
  <c r="B127" i="28"/>
  <c r="C127" i="28"/>
  <c r="D127" i="28"/>
  <c r="A128" i="28"/>
  <c r="B128" i="28"/>
  <c r="C128" i="28"/>
  <c r="D128" i="28"/>
  <c r="A129" i="28"/>
  <c r="B129" i="28"/>
  <c r="C129" i="28"/>
  <c r="D129" i="28"/>
  <c r="A130" i="28"/>
  <c r="B130" i="28"/>
  <c r="C130" i="28"/>
  <c r="D130" i="28"/>
  <c r="A131" i="28"/>
  <c r="B131" i="28"/>
  <c r="C131" i="28"/>
  <c r="D131" i="28"/>
  <c r="A132" i="28"/>
  <c r="B132" i="28"/>
  <c r="C132" i="28"/>
  <c r="D132" i="28"/>
  <c r="A133" i="28"/>
  <c r="B133" i="28"/>
  <c r="C133" i="28"/>
  <c r="D133" i="28"/>
  <c r="A134" i="28"/>
  <c r="B134" i="28"/>
  <c r="C134" i="28"/>
  <c r="D134" i="28"/>
  <c r="A135" i="28"/>
  <c r="B135" i="28"/>
  <c r="C135" i="28"/>
  <c r="D135" i="28"/>
  <c r="A79" i="28"/>
  <c r="B79" i="28"/>
  <c r="C79" i="28"/>
  <c r="D79" i="28"/>
  <c r="A80" i="28"/>
  <c r="B80" i="28"/>
  <c r="C80" i="28"/>
  <c r="D80" i="28"/>
  <c r="A81" i="28"/>
  <c r="B81" i="28"/>
  <c r="C81" i="28"/>
  <c r="D81" i="28"/>
  <c r="A82" i="28"/>
  <c r="B82" i="28"/>
  <c r="C82" i="28"/>
  <c r="D82" i="28"/>
  <c r="A83" i="28"/>
  <c r="B83" i="28"/>
  <c r="C83" i="28"/>
  <c r="D83" i="28"/>
  <c r="A84" i="28"/>
  <c r="B84" i="28"/>
  <c r="C84" i="28"/>
  <c r="D84" i="28"/>
  <c r="A85" i="28"/>
  <c r="B85" i="28"/>
  <c r="C85" i="28"/>
  <c r="D85" i="28"/>
  <c r="A86" i="28"/>
  <c r="B86" i="28"/>
  <c r="C86" i="28"/>
  <c r="D86" i="28"/>
  <c r="A87" i="28"/>
  <c r="B87" i="28"/>
  <c r="C87" i="28"/>
  <c r="D87" i="28"/>
  <c r="A88" i="28"/>
  <c r="B88" i="28"/>
  <c r="C88" i="28"/>
  <c r="D88" i="28"/>
  <c r="A89" i="28"/>
  <c r="B89" i="28"/>
  <c r="C89" i="28"/>
  <c r="D89" i="28"/>
  <c r="A34" i="28"/>
  <c r="B34" i="28"/>
  <c r="C34" i="28"/>
  <c r="D34" i="28"/>
  <c r="A35" i="28"/>
  <c r="B35" i="28"/>
  <c r="C35" i="28"/>
  <c r="D35" i="28"/>
  <c r="A36" i="28"/>
  <c r="B36" i="28"/>
  <c r="C36" i="28"/>
  <c r="D36" i="28"/>
  <c r="A37" i="28"/>
  <c r="B37" i="28"/>
  <c r="C37" i="28"/>
  <c r="D37" i="28"/>
  <c r="A38" i="28"/>
  <c r="B38" i="28"/>
  <c r="C38" i="28"/>
  <c r="D38" i="28"/>
  <c r="A39" i="28"/>
  <c r="B39" i="28"/>
  <c r="C39" i="28"/>
  <c r="D39" i="28"/>
  <c r="A40" i="28"/>
  <c r="B40" i="28"/>
  <c r="C40" i="28"/>
  <c r="D40" i="28"/>
  <c r="A41" i="28"/>
  <c r="B41" i="28"/>
  <c r="C41" i="28"/>
  <c r="D41" i="28"/>
  <c r="A42" i="28"/>
  <c r="B42" i="28"/>
  <c r="C42" i="28"/>
  <c r="D42" i="28"/>
  <c r="A43" i="28"/>
  <c r="B43" i="28"/>
  <c r="C43" i="28"/>
  <c r="D43" i="28"/>
  <c r="A44" i="28"/>
  <c r="B44" i="28"/>
  <c r="C44" i="28"/>
  <c r="D44" i="28"/>
  <c r="A545" i="27"/>
  <c r="B545" i="27"/>
  <c r="C545" i="27"/>
  <c r="D545" i="27"/>
  <c r="A546" i="27"/>
  <c r="B546" i="27"/>
  <c r="C546" i="27"/>
  <c r="D546" i="27"/>
  <c r="P546" i="27" s="1"/>
  <c r="A547" i="27"/>
  <c r="B547" i="27"/>
  <c r="C547" i="27"/>
  <c r="D547" i="27"/>
  <c r="I547" i="27" s="1"/>
  <c r="A548" i="27"/>
  <c r="B548" i="27"/>
  <c r="C548" i="27"/>
  <c r="D548" i="27"/>
  <c r="BB548" i="27" s="1"/>
  <c r="A549" i="27"/>
  <c r="B549" i="27"/>
  <c r="C549" i="27"/>
  <c r="D549" i="27"/>
  <c r="J549" i="27" s="1"/>
  <c r="J549" i="29" s="1"/>
  <c r="A550" i="27"/>
  <c r="B550" i="27"/>
  <c r="C550" i="27"/>
  <c r="D550" i="27"/>
  <c r="A551" i="27"/>
  <c r="B551" i="27"/>
  <c r="C551" i="27"/>
  <c r="D551" i="27"/>
  <c r="A552" i="27"/>
  <c r="B552" i="27"/>
  <c r="C552" i="27"/>
  <c r="D552" i="27"/>
  <c r="A553" i="27"/>
  <c r="B553" i="27"/>
  <c r="C553" i="27"/>
  <c r="D553" i="27"/>
  <c r="A535" i="27"/>
  <c r="B535" i="27"/>
  <c r="C535" i="27"/>
  <c r="D535" i="27"/>
  <c r="K535" i="27" s="1"/>
  <c r="A536" i="27"/>
  <c r="B536" i="27"/>
  <c r="C536" i="27"/>
  <c r="D536" i="27"/>
  <c r="I536" i="27" s="1"/>
  <c r="A537" i="27"/>
  <c r="B537" i="27"/>
  <c r="C537" i="27"/>
  <c r="D537" i="27"/>
  <c r="AE537" i="27" s="1"/>
  <c r="A538" i="27"/>
  <c r="B538" i="27"/>
  <c r="C538" i="27"/>
  <c r="D538" i="27"/>
  <c r="A539" i="27"/>
  <c r="B539" i="27"/>
  <c r="C539" i="27"/>
  <c r="D539" i="27"/>
  <c r="A540" i="27"/>
  <c r="B540" i="27"/>
  <c r="C540" i="27"/>
  <c r="D540" i="27"/>
  <c r="A541" i="27"/>
  <c r="B541" i="27"/>
  <c r="C541" i="27"/>
  <c r="D541" i="27"/>
  <c r="A542" i="27"/>
  <c r="B542" i="27"/>
  <c r="C542" i="27"/>
  <c r="D542" i="27"/>
  <c r="A543" i="27"/>
  <c r="B543" i="27"/>
  <c r="C543" i="27"/>
  <c r="D543" i="27"/>
  <c r="A490" i="27"/>
  <c r="B490" i="27"/>
  <c r="C490" i="27"/>
  <c r="D490" i="27"/>
  <c r="A491" i="27"/>
  <c r="B491" i="27"/>
  <c r="C491" i="27"/>
  <c r="D491" i="27"/>
  <c r="A492" i="27"/>
  <c r="B492" i="27"/>
  <c r="C492" i="27"/>
  <c r="D492" i="27"/>
  <c r="A493" i="27"/>
  <c r="B493" i="27"/>
  <c r="C493" i="27"/>
  <c r="D493" i="27"/>
  <c r="A494" i="27"/>
  <c r="B494" i="27"/>
  <c r="C494" i="27"/>
  <c r="D494" i="27"/>
  <c r="A495" i="27"/>
  <c r="B495" i="27"/>
  <c r="C495" i="27"/>
  <c r="D495" i="27"/>
  <c r="A496" i="27"/>
  <c r="B496" i="27"/>
  <c r="C496" i="27"/>
  <c r="D496" i="27"/>
  <c r="A497" i="27"/>
  <c r="B497" i="27"/>
  <c r="C497" i="27"/>
  <c r="D497" i="27"/>
  <c r="A498" i="27"/>
  <c r="B498" i="27"/>
  <c r="C498" i="27"/>
  <c r="D498" i="27"/>
  <c r="A480" i="27"/>
  <c r="B480" i="27"/>
  <c r="C480" i="27"/>
  <c r="D480" i="27"/>
  <c r="A481" i="27"/>
  <c r="B481" i="27"/>
  <c r="C481" i="27"/>
  <c r="D481" i="27"/>
  <c r="A482" i="27"/>
  <c r="B482" i="27"/>
  <c r="C482" i="27"/>
  <c r="D482" i="27"/>
  <c r="A483" i="27"/>
  <c r="B483" i="27"/>
  <c r="C483" i="27"/>
  <c r="D483" i="27"/>
  <c r="A484" i="27"/>
  <c r="B484" i="27"/>
  <c r="C484" i="27"/>
  <c r="D484" i="27"/>
  <c r="A485" i="27"/>
  <c r="B485" i="27"/>
  <c r="C485" i="27"/>
  <c r="D485" i="27"/>
  <c r="A486" i="27"/>
  <c r="B486" i="27"/>
  <c r="C486" i="27"/>
  <c r="D486" i="27"/>
  <c r="A487" i="27"/>
  <c r="B487" i="27"/>
  <c r="C487" i="27"/>
  <c r="D487" i="27"/>
  <c r="A488" i="27"/>
  <c r="B488" i="27"/>
  <c r="C488" i="27"/>
  <c r="D488" i="27"/>
  <c r="A434" i="27"/>
  <c r="B434" i="27"/>
  <c r="C434" i="27"/>
  <c r="D434" i="27"/>
  <c r="A435" i="27"/>
  <c r="B435" i="27"/>
  <c r="C435" i="27"/>
  <c r="D435" i="27"/>
  <c r="K435" i="27" s="1"/>
  <c r="A436" i="27"/>
  <c r="B436" i="27"/>
  <c r="C436" i="27"/>
  <c r="D436" i="27"/>
  <c r="AJ436" i="27" s="1"/>
  <c r="AJ436" i="29" s="1"/>
  <c r="A437" i="27"/>
  <c r="B437" i="27"/>
  <c r="C437" i="27"/>
  <c r="D437" i="27"/>
  <c r="K437" i="27" s="1"/>
  <c r="A438" i="27"/>
  <c r="B438" i="27"/>
  <c r="C438" i="27"/>
  <c r="D438" i="27"/>
  <c r="H438" i="27" s="1"/>
  <c r="A439" i="27"/>
  <c r="B439" i="27"/>
  <c r="C439" i="27"/>
  <c r="D439" i="27"/>
  <c r="A440" i="27"/>
  <c r="B440" i="27"/>
  <c r="C440" i="27"/>
  <c r="D440" i="27"/>
  <c r="A441" i="27"/>
  <c r="B441" i="27"/>
  <c r="C441" i="27"/>
  <c r="D441" i="27"/>
  <c r="A442" i="27"/>
  <c r="B442" i="27"/>
  <c r="C442" i="27"/>
  <c r="D442" i="27"/>
  <c r="A424" i="27"/>
  <c r="B424" i="27"/>
  <c r="C424" i="27"/>
  <c r="D424" i="27"/>
  <c r="AG424" i="27" s="1"/>
  <c r="A425" i="27"/>
  <c r="B425" i="27"/>
  <c r="C425" i="27"/>
  <c r="D425" i="27"/>
  <c r="AS425" i="27" s="1"/>
  <c r="A426" i="27"/>
  <c r="B426" i="27"/>
  <c r="C426" i="27"/>
  <c r="D426" i="27"/>
  <c r="AU426" i="27" s="1"/>
  <c r="A427" i="27"/>
  <c r="B427" i="27"/>
  <c r="C427" i="27"/>
  <c r="D427" i="27"/>
  <c r="A428" i="27"/>
  <c r="B428" i="27"/>
  <c r="C428" i="27"/>
  <c r="D428" i="27"/>
  <c r="A429" i="27"/>
  <c r="B429" i="27"/>
  <c r="C429" i="27"/>
  <c r="D429" i="27"/>
  <c r="A430" i="27"/>
  <c r="B430" i="27"/>
  <c r="C430" i="27"/>
  <c r="D430" i="27"/>
  <c r="A431" i="27"/>
  <c r="B431" i="27"/>
  <c r="C431" i="27"/>
  <c r="D431" i="27"/>
  <c r="A432" i="27"/>
  <c r="B432" i="27"/>
  <c r="C432" i="27"/>
  <c r="D432" i="27"/>
  <c r="A379" i="27"/>
  <c r="B379" i="27"/>
  <c r="C379" i="27"/>
  <c r="D379" i="27"/>
  <c r="A380" i="27"/>
  <c r="B380" i="27"/>
  <c r="C380" i="27"/>
  <c r="D380" i="27"/>
  <c r="A381" i="27"/>
  <c r="B381" i="27"/>
  <c r="C381" i="27"/>
  <c r="D381" i="27"/>
  <c r="A382" i="27"/>
  <c r="B382" i="27"/>
  <c r="C382" i="27"/>
  <c r="D382" i="27"/>
  <c r="A383" i="27"/>
  <c r="B383" i="27"/>
  <c r="C383" i="27"/>
  <c r="D383" i="27"/>
  <c r="A384" i="27"/>
  <c r="B384" i="27"/>
  <c r="C384" i="27"/>
  <c r="D384" i="27"/>
  <c r="A385" i="27"/>
  <c r="B385" i="27"/>
  <c r="C385" i="27"/>
  <c r="D385" i="27"/>
  <c r="A386" i="27"/>
  <c r="B386" i="27"/>
  <c r="C386" i="27"/>
  <c r="D386" i="27"/>
  <c r="A387" i="27"/>
  <c r="B387" i="27"/>
  <c r="C387" i="27"/>
  <c r="D387" i="27"/>
  <c r="A369" i="27"/>
  <c r="B369" i="27"/>
  <c r="C369" i="27"/>
  <c r="D369" i="27"/>
  <c r="A370" i="27"/>
  <c r="B370" i="27"/>
  <c r="C370" i="27"/>
  <c r="D370" i="27"/>
  <c r="A371" i="27"/>
  <c r="B371" i="27"/>
  <c r="C371" i="27"/>
  <c r="D371" i="27"/>
  <c r="A372" i="27"/>
  <c r="B372" i="27"/>
  <c r="C372" i="27"/>
  <c r="D372" i="27"/>
  <c r="A373" i="27"/>
  <c r="B373" i="27"/>
  <c r="C373" i="27"/>
  <c r="D373" i="27"/>
  <c r="A374" i="27"/>
  <c r="B374" i="27"/>
  <c r="C374" i="27"/>
  <c r="D374" i="27"/>
  <c r="A375" i="27"/>
  <c r="B375" i="27"/>
  <c r="C375" i="27"/>
  <c r="D375" i="27"/>
  <c r="A376" i="27"/>
  <c r="B376" i="27"/>
  <c r="C376" i="27"/>
  <c r="D376" i="27"/>
  <c r="A377" i="27"/>
  <c r="B377" i="27"/>
  <c r="C377" i="27"/>
  <c r="D377" i="27"/>
  <c r="A323" i="27"/>
  <c r="B323" i="27"/>
  <c r="C323" i="27"/>
  <c r="D323" i="27"/>
  <c r="A324" i="27"/>
  <c r="B324" i="27"/>
  <c r="C324" i="27"/>
  <c r="D324" i="27"/>
  <c r="O324" i="27" s="1"/>
  <c r="A325" i="27"/>
  <c r="B325" i="27"/>
  <c r="C325" i="27"/>
  <c r="D325" i="27"/>
  <c r="G325" i="27" s="1"/>
  <c r="A326" i="27"/>
  <c r="B326" i="27"/>
  <c r="C326" i="27"/>
  <c r="D326" i="27"/>
  <c r="Q326" i="27" s="1"/>
  <c r="A327" i="27"/>
  <c r="B327" i="27"/>
  <c r="C327" i="27"/>
  <c r="D327" i="27"/>
  <c r="A328" i="27"/>
  <c r="B328" i="27"/>
  <c r="C328" i="27"/>
  <c r="D328" i="27"/>
  <c r="A329" i="27"/>
  <c r="B329" i="27"/>
  <c r="C329" i="27"/>
  <c r="D329" i="27"/>
  <c r="A330" i="27"/>
  <c r="B330" i="27"/>
  <c r="C330" i="27"/>
  <c r="D330" i="27"/>
  <c r="A331" i="27"/>
  <c r="B331" i="27"/>
  <c r="C331" i="27"/>
  <c r="D331" i="27"/>
  <c r="A313" i="27"/>
  <c r="B313" i="27"/>
  <c r="C313" i="27"/>
  <c r="D313" i="27"/>
  <c r="R313" i="27" s="1"/>
  <c r="A314" i="27"/>
  <c r="B314" i="27"/>
  <c r="C314" i="27"/>
  <c r="D314" i="27"/>
  <c r="Z314" i="27" s="1"/>
  <c r="A315" i="27"/>
  <c r="B315" i="27"/>
  <c r="C315" i="27"/>
  <c r="D315" i="27"/>
  <c r="Q315" i="27" s="1"/>
  <c r="A316" i="27"/>
  <c r="B316" i="27"/>
  <c r="C316" i="27"/>
  <c r="D316" i="27"/>
  <c r="A317" i="27"/>
  <c r="B317" i="27"/>
  <c r="C317" i="27"/>
  <c r="D317" i="27"/>
  <c r="A318" i="27"/>
  <c r="B318" i="27"/>
  <c r="C318" i="27"/>
  <c r="D318" i="27"/>
  <c r="A319" i="27"/>
  <c r="B319" i="27"/>
  <c r="C319" i="27"/>
  <c r="D319" i="27"/>
  <c r="A320" i="27"/>
  <c r="B320" i="27"/>
  <c r="C320" i="27"/>
  <c r="D320" i="27"/>
  <c r="A321" i="27"/>
  <c r="B321" i="27"/>
  <c r="C321" i="27"/>
  <c r="D321" i="27"/>
  <c r="A268" i="27"/>
  <c r="B268" i="27"/>
  <c r="C268" i="27"/>
  <c r="D268" i="27"/>
  <c r="A269" i="27"/>
  <c r="B269" i="27"/>
  <c r="C269" i="27"/>
  <c r="D269" i="27"/>
  <c r="A270" i="27"/>
  <c r="B270" i="27"/>
  <c r="C270" i="27"/>
  <c r="D270" i="27"/>
  <c r="A271" i="27"/>
  <c r="B271" i="27"/>
  <c r="C271" i="27"/>
  <c r="D271" i="27"/>
  <c r="A272" i="27"/>
  <c r="B272" i="27"/>
  <c r="C272" i="27"/>
  <c r="D272" i="27"/>
  <c r="A273" i="27"/>
  <c r="B273" i="27"/>
  <c r="C273" i="27"/>
  <c r="D273" i="27"/>
  <c r="A274" i="27"/>
  <c r="B274" i="27"/>
  <c r="C274" i="27"/>
  <c r="D274" i="27"/>
  <c r="A275" i="27"/>
  <c r="B275" i="27"/>
  <c r="C275" i="27"/>
  <c r="D275" i="27"/>
  <c r="A276" i="27"/>
  <c r="B276" i="27"/>
  <c r="C276" i="27"/>
  <c r="D276" i="27"/>
  <c r="A258" i="27"/>
  <c r="B258" i="27"/>
  <c r="C258" i="27"/>
  <c r="D258" i="27"/>
  <c r="A259" i="27"/>
  <c r="B259" i="27"/>
  <c r="C259" i="27"/>
  <c r="D259" i="27"/>
  <c r="A260" i="27"/>
  <c r="B260" i="27"/>
  <c r="C260" i="27"/>
  <c r="D260" i="27"/>
  <c r="A261" i="27"/>
  <c r="B261" i="27"/>
  <c r="C261" i="27"/>
  <c r="D261" i="27"/>
  <c r="A262" i="27"/>
  <c r="B262" i="27"/>
  <c r="C262" i="27"/>
  <c r="D262" i="27"/>
  <c r="A263" i="27"/>
  <c r="B263" i="27"/>
  <c r="C263" i="27"/>
  <c r="D263" i="27"/>
  <c r="A264" i="27"/>
  <c r="B264" i="27"/>
  <c r="C264" i="27"/>
  <c r="D264" i="27"/>
  <c r="A265" i="27"/>
  <c r="B265" i="27"/>
  <c r="C265" i="27"/>
  <c r="D265" i="27"/>
  <c r="A266" i="27"/>
  <c r="B266" i="27"/>
  <c r="C266" i="27"/>
  <c r="D266" i="27"/>
  <c r="A212" i="27"/>
  <c r="B212" i="27"/>
  <c r="C212" i="27"/>
  <c r="D212" i="27"/>
  <c r="E212" i="27" s="1"/>
  <c r="A213" i="27"/>
  <c r="B213" i="27"/>
  <c r="C213" i="27"/>
  <c r="D213" i="27"/>
  <c r="J213" i="27" s="1"/>
  <c r="J213" i="29" s="1"/>
  <c r="A214" i="27"/>
  <c r="B214" i="27"/>
  <c r="C214" i="27"/>
  <c r="D214" i="27"/>
  <c r="S214" i="27" s="1"/>
  <c r="A215" i="27"/>
  <c r="B215" i="27"/>
  <c r="C215" i="27"/>
  <c r="D215" i="27"/>
  <c r="AA215" i="27" s="1"/>
  <c r="A216" i="27"/>
  <c r="B216" i="27"/>
  <c r="C216" i="27"/>
  <c r="D216" i="27"/>
  <c r="A217" i="27"/>
  <c r="B217" i="27"/>
  <c r="C217" i="27"/>
  <c r="D217" i="27"/>
  <c r="A218" i="27"/>
  <c r="B218" i="27"/>
  <c r="C218" i="27"/>
  <c r="D218" i="27"/>
  <c r="A219" i="27"/>
  <c r="B219" i="27"/>
  <c r="C219" i="27"/>
  <c r="D219" i="27"/>
  <c r="A220" i="27"/>
  <c r="B220" i="27"/>
  <c r="C220" i="27"/>
  <c r="D220" i="27"/>
  <c r="A202" i="27"/>
  <c r="B202" i="27"/>
  <c r="C202" i="27"/>
  <c r="D202" i="27"/>
  <c r="AY202" i="27" s="1"/>
  <c r="AY202" i="29" s="1"/>
  <c r="A203" i="27"/>
  <c r="B203" i="27"/>
  <c r="C203" i="27"/>
  <c r="D203" i="27"/>
  <c r="Y203" i="27" s="1"/>
  <c r="Y203" i="29" s="1"/>
  <c r="A204" i="27"/>
  <c r="B204" i="27"/>
  <c r="C204" i="27"/>
  <c r="D204" i="27"/>
  <c r="AC204" i="27" s="1"/>
  <c r="A205" i="27"/>
  <c r="B205" i="27"/>
  <c r="C205" i="27"/>
  <c r="D205" i="27"/>
  <c r="AX205" i="27" s="1"/>
  <c r="A206" i="27"/>
  <c r="B206" i="27"/>
  <c r="C206" i="27"/>
  <c r="D206" i="27"/>
  <c r="Z206" i="27" s="1"/>
  <c r="A207" i="27"/>
  <c r="B207" i="27"/>
  <c r="C207" i="27"/>
  <c r="D207" i="27"/>
  <c r="A208" i="27"/>
  <c r="B208" i="27"/>
  <c r="C208" i="27"/>
  <c r="D208" i="27"/>
  <c r="AQ208" i="27" s="1"/>
  <c r="A209" i="27"/>
  <c r="B209" i="27"/>
  <c r="C209" i="27"/>
  <c r="D209" i="27"/>
  <c r="X209" i="27" s="1"/>
  <c r="A210" i="27"/>
  <c r="B210" i="27"/>
  <c r="C210" i="27"/>
  <c r="D210" i="27"/>
  <c r="AG210" i="27" s="1"/>
  <c r="A157" i="27"/>
  <c r="B157" i="27"/>
  <c r="C157" i="27"/>
  <c r="D157" i="27"/>
  <c r="A158" i="27"/>
  <c r="B158" i="27"/>
  <c r="C158" i="27"/>
  <c r="D158" i="27"/>
  <c r="A159" i="27"/>
  <c r="B159" i="27"/>
  <c r="C159" i="27"/>
  <c r="D159" i="27"/>
  <c r="A160" i="27"/>
  <c r="B160" i="27"/>
  <c r="C160" i="27"/>
  <c r="D160" i="27"/>
  <c r="A161" i="27"/>
  <c r="B161" i="27"/>
  <c r="C161" i="27"/>
  <c r="D161" i="27"/>
  <c r="A162" i="27"/>
  <c r="B162" i="27"/>
  <c r="C162" i="27"/>
  <c r="D162" i="27"/>
  <c r="A163" i="27"/>
  <c r="B163" i="27"/>
  <c r="C163" i="27"/>
  <c r="D163" i="27"/>
  <c r="A164" i="27"/>
  <c r="B164" i="27"/>
  <c r="C164" i="27"/>
  <c r="D164" i="27"/>
  <c r="A165" i="27"/>
  <c r="B165" i="27"/>
  <c r="C165" i="27"/>
  <c r="D165" i="27"/>
  <c r="A147" i="27"/>
  <c r="B147" i="27"/>
  <c r="C147" i="27"/>
  <c r="D147" i="27"/>
  <c r="A148" i="27"/>
  <c r="B148" i="27"/>
  <c r="C148" i="27"/>
  <c r="D148" i="27"/>
  <c r="A149" i="27"/>
  <c r="B149" i="27"/>
  <c r="C149" i="27"/>
  <c r="D149" i="27"/>
  <c r="A150" i="27"/>
  <c r="B150" i="27"/>
  <c r="C150" i="27"/>
  <c r="D150" i="27"/>
  <c r="A151" i="27"/>
  <c r="B151" i="27"/>
  <c r="C151" i="27"/>
  <c r="D151" i="27"/>
  <c r="A152" i="27"/>
  <c r="B152" i="27"/>
  <c r="C152" i="27"/>
  <c r="D152" i="27"/>
  <c r="A153" i="27"/>
  <c r="B153" i="27"/>
  <c r="C153" i="27"/>
  <c r="D153" i="27"/>
  <c r="A154" i="27"/>
  <c r="B154" i="27"/>
  <c r="C154" i="27"/>
  <c r="D154" i="27"/>
  <c r="A155" i="27"/>
  <c r="B155" i="27"/>
  <c r="C155" i="27"/>
  <c r="D155" i="27"/>
  <c r="A101" i="27"/>
  <c r="B101" i="27"/>
  <c r="C101" i="27"/>
  <c r="D101" i="27"/>
  <c r="Y101" i="27" s="1"/>
  <c r="A102" i="27"/>
  <c r="B102" i="27"/>
  <c r="C102" i="27"/>
  <c r="D102" i="27"/>
  <c r="G102" i="27" s="1"/>
  <c r="A103" i="27"/>
  <c r="B103" i="27"/>
  <c r="C103" i="27"/>
  <c r="D103" i="27"/>
  <c r="AB103" i="27" s="1"/>
  <c r="A104" i="27"/>
  <c r="B104" i="27"/>
  <c r="C104" i="27"/>
  <c r="D104" i="27"/>
  <c r="M104" i="27" s="1"/>
  <c r="A105" i="27"/>
  <c r="B105" i="27"/>
  <c r="C105" i="27"/>
  <c r="D105" i="27"/>
  <c r="A106" i="27"/>
  <c r="B106" i="27"/>
  <c r="C106" i="27"/>
  <c r="D106" i="27"/>
  <c r="A107" i="27"/>
  <c r="B107" i="27"/>
  <c r="C107" i="27"/>
  <c r="D107" i="27"/>
  <c r="A108" i="27"/>
  <c r="B108" i="27"/>
  <c r="C108" i="27"/>
  <c r="D108" i="27"/>
  <c r="A109" i="27"/>
  <c r="B109" i="27"/>
  <c r="C109" i="27"/>
  <c r="D109" i="27"/>
  <c r="A91" i="27"/>
  <c r="B91" i="27"/>
  <c r="C91" i="27"/>
  <c r="D91" i="27"/>
  <c r="K91" i="27" s="1"/>
  <c r="A92" i="27"/>
  <c r="B92" i="27"/>
  <c r="C92" i="27"/>
  <c r="D92" i="27"/>
  <c r="F92" i="27" s="1"/>
  <c r="A93" i="27"/>
  <c r="B93" i="27"/>
  <c r="C93" i="27"/>
  <c r="D93" i="27"/>
  <c r="AB93" i="27" s="1"/>
  <c r="A94" i="27"/>
  <c r="B94" i="27"/>
  <c r="C94" i="27"/>
  <c r="D94" i="27"/>
  <c r="N94" i="27" s="1"/>
  <c r="A95" i="27"/>
  <c r="B95" i="27"/>
  <c r="C95" i="27"/>
  <c r="D95" i="27"/>
  <c r="AA95" i="27" s="1"/>
  <c r="A96" i="27"/>
  <c r="B96" i="27"/>
  <c r="C96" i="27"/>
  <c r="D96" i="27"/>
  <c r="H96" i="27" s="1"/>
  <c r="A97" i="27"/>
  <c r="B97" i="27"/>
  <c r="C97" i="27"/>
  <c r="D97" i="27"/>
  <c r="A98" i="27"/>
  <c r="B98" i="27"/>
  <c r="C98" i="27"/>
  <c r="D98" i="27"/>
  <c r="AT98" i="27" s="1"/>
  <c r="A99" i="27"/>
  <c r="B99" i="27"/>
  <c r="C99" i="27"/>
  <c r="D99" i="27"/>
  <c r="U99" i="27" s="1"/>
  <c r="A46" i="27"/>
  <c r="B46" i="27"/>
  <c r="C46" i="27"/>
  <c r="D46" i="27"/>
  <c r="A47" i="27"/>
  <c r="B47" i="27"/>
  <c r="C47" i="27"/>
  <c r="D47" i="27"/>
  <c r="A48" i="27"/>
  <c r="B48" i="27"/>
  <c r="C48" i="27"/>
  <c r="D48" i="27"/>
  <c r="A49" i="27"/>
  <c r="B49" i="27"/>
  <c r="C49" i="27"/>
  <c r="D49" i="27"/>
  <c r="A50" i="27"/>
  <c r="B50" i="27"/>
  <c r="C50" i="27"/>
  <c r="D50" i="27"/>
  <c r="A51" i="27"/>
  <c r="B51" i="27"/>
  <c r="C51" i="27"/>
  <c r="D51" i="27"/>
  <c r="A52" i="27"/>
  <c r="B52" i="27"/>
  <c r="C52" i="27"/>
  <c r="D52" i="27"/>
  <c r="A53" i="27"/>
  <c r="B53" i="27"/>
  <c r="C53" i="27"/>
  <c r="D53" i="27"/>
  <c r="A54" i="27"/>
  <c r="B54" i="27"/>
  <c r="C54" i="27"/>
  <c r="D54" i="27"/>
  <c r="A36" i="27"/>
  <c r="B36" i="27"/>
  <c r="C36" i="27"/>
  <c r="D36" i="27"/>
  <c r="A37" i="27"/>
  <c r="B37" i="27"/>
  <c r="C37" i="27"/>
  <c r="D37" i="27"/>
  <c r="A38" i="27"/>
  <c r="B38" i="27"/>
  <c r="C38" i="27"/>
  <c r="D38" i="27"/>
  <c r="A39" i="27"/>
  <c r="B39" i="27"/>
  <c r="C39" i="27"/>
  <c r="D39" i="27"/>
  <c r="A40" i="27"/>
  <c r="B40" i="27"/>
  <c r="C40" i="27"/>
  <c r="D40" i="27"/>
  <c r="A41" i="27"/>
  <c r="B41" i="27"/>
  <c r="C41" i="27"/>
  <c r="D41" i="27"/>
  <c r="A42" i="27"/>
  <c r="B42" i="27"/>
  <c r="C42" i="27"/>
  <c r="D42" i="27"/>
  <c r="A43" i="27"/>
  <c r="B43" i="27"/>
  <c r="C43" i="27"/>
  <c r="D43" i="27"/>
  <c r="A44" i="27"/>
  <c r="B44" i="27"/>
  <c r="C44" i="27"/>
  <c r="D44" i="27"/>
  <c r="A443" i="26"/>
  <c r="B443" i="26"/>
  <c r="C443" i="26"/>
  <c r="D443" i="26"/>
  <c r="W443" i="26" s="1"/>
  <c r="A444" i="26"/>
  <c r="B444" i="26"/>
  <c r="C444" i="26"/>
  <c r="D444" i="26"/>
  <c r="Q444" i="26" s="1"/>
  <c r="A445" i="26"/>
  <c r="B445" i="26"/>
  <c r="C445" i="26"/>
  <c r="D445" i="26"/>
  <c r="G445" i="26" s="1"/>
  <c r="A446" i="26"/>
  <c r="B446" i="26"/>
  <c r="C446" i="26"/>
  <c r="D446" i="26"/>
  <c r="A447" i="26"/>
  <c r="B447" i="26"/>
  <c r="C447" i="26"/>
  <c r="D447" i="26"/>
  <c r="A448" i="26"/>
  <c r="B448" i="26"/>
  <c r="C448" i="26"/>
  <c r="D448" i="26"/>
  <c r="A449" i="26"/>
  <c r="B449" i="26"/>
  <c r="C449" i="26"/>
  <c r="D449" i="26"/>
  <c r="A450" i="26"/>
  <c r="B450" i="26"/>
  <c r="C450" i="26"/>
  <c r="D450" i="26"/>
  <c r="A451" i="26"/>
  <c r="B451" i="26"/>
  <c r="C451" i="26"/>
  <c r="D451" i="26"/>
  <c r="A452" i="26"/>
  <c r="B452" i="26"/>
  <c r="C452" i="26"/>
  <c r="D452" i="26"/>
  <c r="A453" i="26"/>
  <c r="B453" i="26"/>
  <c r="C453" i="26"/>
  <c r="D453" i="26"/>
  <c r="A398" i="26"/>
  <c r="B398" i="26"/>
  <c r="C398" i="26"/>
  <c r="D398" i="26"/>
  <c r="A399" i="26"/>
  <c r="B399" i="26"/>
  <c r="C399" i="26"/>
  <c r="D399" i="26"/>
  <c r="A400" i="26"/>
  <c r="B400" i="26"/>
  <c r="C400" i="26"/>
  <c r="D400" i="26"/>
  <c r="A401" i="26"/>
  <c r="B401" i="26"/>
  <c r="C401" i="26"/>
  <c r="D401" i="26"/>
  <c r="A402" i="26"/>
  <c r="B402" i="26"/>
  <c r="C402" i="26"/>
  <c r="D402" i="26"/>
  <c r="A403" i="26"/>
  <c r="B403" i="26"/>
  <c r="C403" i="26"/>
  <c r="D403" i="26"/>
  <c r="A404" i="26"/>
  <c r="B404" i="26"/>
  <c r="C404" i="26"/>
  <c r="D404" i="26"/>
  <c r="A405" i="26"/>
  <c r="B405" i="26"/>
  <c r="C405" i="26"/>
  <c r="D405" i="26"/>
  <c r="A406" i="26"/>
  <c r="B406" i="26"/>
  <c r="C406" i="26"/>
  <c r="D406" i="26"/>
  <c r="A407" i="26"/>
  <c r="B407" i="26"/>
  <c r="C407" i="26"/>
  <c r="D407" i="26"/>
  <c r="A408" i="26"/>
  <c r="B408" i="26"/>
  <c r="C408" i="26"/>
  <c r="D408" i="26"/>
  <c r="A352" i="26"/>
  <c r="B352" i="26"/>
  <c r="C352" i="26"/>
  <c r="D352" i="26"/>
  <c r="T352" i="26" s="1"/>
  <c r="A353" i="26"/>
  <c r="B353" i="26"/>
  <c r="C353" i="26"/>
  <c r="D353" i="26"/>
  <c r="AB353" i="26" s="1"/>
  <c r="A354" i="26"/>
  <c r="B354" i="26"/>
  <c r="C354" i="26"/>
  <c r="D354" i="26"/>
  <c r="M354" i="26" s="1"/>
  <c r="A261" i="26"/>
  <c r="B261" i="26"/>
  <c r="C261" i="26"/>
  <c r="D261" i="26"/>
  <c r="O261" i="26" s="1"/>
  <c r="A262" i="26"/>
  <c r="B262" i="26"/>
  <c r="C262" i="26"/>
  <c r="D262" i="26"/>
  <c r="K262" i="26" s="1"/>
  <c r="A263" i="26"/>
  <c r="B263" i="26"/>
  <c r="C263" i="26"/>
  <c r="D263" i="26"/>
  <c r="I263" i="26" s="1"/>
  <c r="A264" i="26"/>
  <c r="B264" i="26"/>
  <c r="C264" i="26"/>
  <c r="D264" i="26"/>
  <c r="A265" i="26"/>
  <c r="B265" i="26"/>
  <c r="C265" i="26"/>
  <c r="D265" i="26"/>
  <c r="A266" i="26"/>
  <c r="B266" i="26"/>
  <c r="C266" i="26"/>
  <c r="D266" i="26"/>
  <c r="A267" i="26"/>
  <c r="B267" i="26"/>
  <c r="C267" i="26"/>
  <c r="D267" i="26"/>
  <c r="A268" i="26"/>
  <c r="B268" i="26"/>
  <c r="C268" i="26"/>
  <c r="D268" i="26"/>
  <c r="A269" i="26"/>
  <c r="B269" i="26"/>
  <c r="C269" i="26"/>
  <c r="D269" i="26"/>
  <c r="A270" i="26"/>
  <c r="B270" i="26"/>
  <c r="C270" i="26"/>
  <c r="D270" i="26"/>
  <c r="A271" i="26"/>
  <c r="B271" i="26"/>
  <c r="C271" i="26"/>
  <c r="D271" i="26"/>
  <c r="A307" i="26"/>
  <c r="B307" i="26"/>
  <c r="C307" i="26"/>
  <c r="D307" i="26"/>
  <c r="A308" i="26"/>
  <c r="B308" i="26"/>
  <c r="C308" i="26"/>
  <c r="D308" i="26"/>
  <c r="A309" i="26"/>
  <c r="B309" i="26"/>
  <c r="C309" i="26"/>
  <c r="D309" i="26"/>
  <c r="A310" i="26"/>
  <c r="B310" i="26"/>
  <c r="C310" i="26"/>
  <c r="D310" i="26"/>
  <c r="A311" i="26"/>
  <c r="B311" i="26"/>
  <c r="C311" i="26"/>
  <c r="D311" i="26"/>
  <c r="A312" i="26"/>
  <c r="B312" i="26"/>
  <c r="C312" i="26"/>
  <c r="D312" i="26"/>
  <c r="A313" i="26"/>
  <c r="B313" i="26"/>
  <c r="C313" i="26"/>
  <c r="D313" i="26"/>
  <c r="A314" i="26"/>
  <c r="B314" i="26"/>
  <c r="C314" i="26"/>
  <c r="D314" i="26"/>
  <c r="A315" i="26"/>
  <c r="B315" i="26"/>
  <c r="C315" i="26"/>
  <c r="D315" i="26"/>
  <c r="A316" i="26"/>
  <c r="B316" i="26"/>
  <c r="C316" i="26"/>
  <c r="D316" i="26"/>
  <c r="A317" i="26"/>
  <c r="B317" i="26"/>
  <c r="C317" i="26"/>
  <c r="D317" i="26"/>
  <c r="L261" i="26"/>
  <c r="N261" i="26"/>
  <c r="P261" i="26"/>
  <c r="AD261" i="26"/>
  <c r="AQ261" i="26"/>
  <c r="AT261" i="26"/>
  <c r="AZ261" i="26"/>
  <c r="BB261" i="26"/>
  <c r="A216" i="26"/>
  <c r="B216" i="26"/>
  <c r="C216" i="26"/>
  <c r="D216" i="26"/>
  <c r="A217" i="26"/>
  <c r="B217" i="26"/>
  <c r="C217" i="26"/>
  <c r="D217" i="26"/>
  <c r="A218" i="26"/>
  <c r="B218" i="26"/>
  <c r="C218" i="26"/>
  <c r="D218" i="26"/>
  <c r="A170" i="26"/>
  <c r="B170" i="26"/>
  <c r="C170" i="26"/>
  <c r="D170" i="26"/>
  <c r="H170" i="26" s="1"/>
  <c r="A171" i="26"/>
  <c r="B171" i="26"/>
  <c r="C171" i="26"/>
  <c r="D171" i="26"/>
  <c r="AO171" i="26" s="1"/>
  <c r="A172" i="26"/>
  <c r="B172" i="26"/>
  <c r="C172" i="26"/>
  <c r="D172" i="26"/>
  <c r="O172" i="26" s="1"/>
  <c r="A173" i="26"/>
  <c r="B173" i="26"/>
  <c r="C173" i="26"/>
  <c r="D173" i="26"/>
  <c r="A174" i="26"/>
  <c r="B174" i="26"/>
  <c r="C174" i="26"/>
  <c r="D174" i="26"/>
  <c r="A175" i="26"/>
  <c r="B175" i="26"/>
  <c r="C175" i="26"/>
  <c r="D175" i="26"/>
  <c r="A176" i="26"/>
  <c r="B176" i="26"/>
  <c r="C176" i="26"/>
  <c r="D176" i="26"/>
  <c r="A177" i="26"/>
  <c r="B177" i="26"/>
  <c r="C177" i="26"/>
  <c r="D177" i="26"/>
  <c r="A178" i="26"/>
  <c r="B178" i="26"/>
  <c r="C178" i="26"/>
  <c r="D178" i="26"/>
  <c r="A179" i="26"/>
  <c r="B179" i="26"/>
  <c r="C179" i="26"/>
  <c r="D179" i="26"/>
  <c r="A180" i="26"/>
  <c r="B180" i="26"/>
  <c r="C180" i="26"/>
  <c r="D180" i="26"/>
  <c r="A125" i="26"/>
  <c r="B125" i="26"/>
  <c r="C125" i="26"/>
  <c r="D125" i="26"/>
  <c r="A126" i="26"/>
  <c r="B126" i="26"/>
  <c r="C126" i="26"/>
  <c r="D126" i="26"/>
  <c r="A127" i="26"/>
  <c r="B127" i="26"/>
  <c r="C127" i="26"/>
  <c r="D127" i="26"/>
  <c r="A128" i="26"/>
  <c r="B128" i="26"/>
  <c r="C128" i="26"/>
  <c r="D128" i="26"/>
  <c r="A129" i="26"/>
  <c r="B129" i="26"/>
  <c r="C129" i="26"/>
  <c r="D129" i="26"/>
  <c r="A130" i="26"/>
  <c r="B130" i="26"/>
  <c r="C130" i="26"/>
  <c r="D130" i="26"/>
  <c r="A131" i="26"/>
  <c r="B131" i="26"/>
  <c r="C131" i="26"/>
  <c r="D131" i="26"/>
  <c r="A132" i="26"/>
  <c r="B132" i="26"/>
  <c r="C132" i="26"/>
  <c r="D132" i="26"/>
  <c r="A133" i="26"/>
  <c r="B133" i="26"/>
  <c r="C133" i="26"/>
  <c r="D133" i="26"/>
  <c r="A134" i="26"/>
  <c r="B134" i="26"/>
  <c r="C134" i="26"/>
  <c r="D134" i="26"/>
  <c r="A135" i="26"/>
  <c r="B135" i="26"/>
  <c r="C135" i="26"/>
  <c r="D135" i="26"/>
  <c r="A79" i="26"/>
  <c r="B79" i="26"/>
  <c r="C79" i="26"/>
  <c r="D79" i="26"/>
  <c r="M79" i="26" s="1"/>
  <c r="A80" i="26"/>
  <c r="B80" i="26"/>
  <c r="C80" i="26"/>
  <c r="D80" i="26"/>
  <c r="S80" i="26" s="1"/>
  <c r="A81" i="26"/>
  <c r="B81" i="26"/>
  <c r="C81" i="26"/>
  <c r="D81" i="26"/>
  <c r="E81" i="26" s="1"/>
  <c r="A34" i="26"/>
  <c r="B34" i="26"/>
  <c r="C34" i="26"/>
  <c r="D34" i="26"/>
  <c r="A35" i="26"/>
  <c r="B35" i="26"/>
  <c r="C35" i="26"/>
  <c r="D35" i="26"/>
  <c r="A36" i="26"/>
  <c r="B36" i="26"/>
  <c r="C36" i="26"/>
  <c r="D36" i="26"/>
  <c r="A37" i="26"/>
  <c r="B37" i="26"/>
  <c r="C37" i="26"/>
  <c r="D37" i="26"/>
  <c r="A38" i="26"/>
  <c r="B38" i="26"/>
  <c r="C38" i="26"/>
  <c r="D38" i="26"/>
  <c r="A39" i="26"/>
  <c r="B39" i="26"/>
  <c r="C39" i="26"/>
  <c r="D39" i="26"/>
  <c r="A40" i="26"/>
  <c r="B40" i="26"/>
  <c r="C40" i="26"/>
  <c r="D40" i="26"/>
  <c r="A41" i="26"/>
  <c r="B41" i="26"/>
  <c r="C41" i="26"/>
  <c r="D41" i="26"/>
  <c r="A42" i="26"/>
  <c r="B42" i="26"/>
  <c r="C42" i="26"/>
  <c r="D42" i="26"/>
  <c r="A43" i="26"/>
  <c r="B43" i="26"/>
  <c r="C43" i="26"/>
  <c r="D43" i="26"/>
  <c r="A44" i="26"/>
  <c r="B44" i="26"/>
  <c r="C44" i="26"/>
  <c r="D44" i="26"/>
  <c r="AD47" i="25"/>
  <c r="AE47" i="25"/>
  <c r="AF47" i="25"/>
  <c r="AD48" i="25"/>
  <c r="AE48" i="25"/>
  <c r="AF48" i="25"/>
  <c r="AD49" i="25"/>
  <c r="AE49" i="25"/>
  <c r="AF49" i="25"/>
  <c r="AD36" i="25"/>
  <c r="AE36" i="25"/>
  <c r="AF36" i="25"/>
  <c r="AD37" i="25"/>
  <c r="AE37" i="25"/>
  <c r="AF37" i="25"/>
  <c r="AD38" i="25"/>
  <c r="AE38" i="25"/>
  <c r="AF38" i="25"/>
  <c r="F55" i="25"/>
  <c r="E36" i="25"/>
  <c r="L36" i="25"/>
  <c r="R36" i="25"/>
  <c r="E37" i="25"/>
  <c r="L37" i="25"/>
  <c r="R37" i="25"/>
  <c r="E38" i="25"/>
  <c r="L38" i="25"/>
  <c r="R38" i="25"/>
  <c r="E47" i="25"/>
  <c r="L47" i="25"/>
  <c r="R47" i="25"/>
  <c r="E48" i="25"/>
  <c r="L48" i="25"/>
  <c r="R48" i="25"/>
  <c r="E49" i="25"/>
  <c r="L49" i="25"/>
  <c r="R49" i="25"/>
  <c r="AD34" i="20"/>
  <c r="AE34" i="20"/>
  <c r="AF34" i="20"/>
  <c r="AD35" i="20"/>
  <c r="AE35" i="20"/>
  <c r="AF35" i="20"/>
  <c r="AD36" i="20"/>
  <c r="AE36" i="20"/>
  <c r="AF36" i="20"/>
  <c r="E34" i="20"/>
  <c r="L34" i="20"/>
  <c r="R34" i="20"/>
  <c r="E35" i="20"/>
  <c r="L35" i="20"/>
  <c r="R35" i="20"/>
  <c r="E36" i="20"/>
  <c r="L36" i="20"/>
  <c r="R36" i="20"/>
  <c r="AL261" i="26" l="1"/>
  <c r="AH261" i="26"/>
  <c r="AE261" i="26"/>
  <c r="AB261" i="26"/>
  <c r="U261" i="26"/>
  <c r="S261" i="26"/>
  <c r="BA444" i="26"/>
  <c r="AS261" i="26"/>
  <c r="F261" i="26"/>
  <c r="AF547" i="27"/>
  <c r="W549" i="27"/>
  <c r="W549" i="29" s="1"/>
  <c r="AF263" i="26"/>
  <c r="H263" i="26"/>
  <c r="O214" i="27"/>
  <c r="S170" i="26"/>
  <c r="AS324" i="27"/>
  <c r="R170" i="26"/>
  <c r="X324" i="27"/>
  <c r="X324" i="29" s="1"/>
  <c r="V324" i="27"/>
  <c r="Z324" i="27"/>
  <c r="T324" i="27"/>
  <c r="V80" i="26"/>
  <c r="H324" i="27"/>
  <c r="H324" i="29" s="1"/>
  <c r="AH79" i="26"/>
  <c r="AD438" i="27"/>
  <c r="AA202" i="27"/>
  <c r="AA202" i="29" s="1"/>
  <c r="AR547" i="27"/>
  <c r="I214" i="27"/>
  <c r="AS546" i="27"/>
  <c r="R352" i="26"/>
  <c r="R352" i="28" s="1"/>
  <c r="AJ212" i="27"/>
  <c r="P353" i="26"/>
  <c r="AM79" i="26"/>
  <c r="H262" i="26"/>
  <c r="AC353" i="26"/>
  <c r="R214" i="27"/>
  <c r="H79" i="26"/>
  <c r="AS262" i="26"/>
  <c r="AH104" i="27"/>
  <c r="AB313" i="27"/>
  <c r="L324" i="27"/>
  <c r="K353" i="26"/>
  <c r="AR262" i="26"/>
  <c r="U104" i="27"/>
  <c r="I313" i="27"/>
  <c r="AY80" i="26"/>
  <c r="AP262" i="26"/>
  <c r="AP102" i="27"/>
  <c r="AZ324" i="27"/>
  <c r="AJ426" i="27"/>
  <c r="AS80" i="26"/>
  <c r="AH262" i="26"/>
  <c r="AK102" i="27"/>
  <c r="AV324" i="27"/>
  <c r="G426" i="27"/>
  <c r="AB79" i="26"/>
  <c r="AE262" i="26"/>
  <c r="O80" i="26"/>
  <c r="E171" i="26"/>
  <c r="S262" i="26"/>
  <c r="AJ354" i="26"/>
  <c r="L444" i="26"/>
  <c r="AX214" i="27"/>
  <c r="AL324" i="27"/>
  <c r="AR437" i="27"/>
  <c r="I80" i="26"/>
  <c r="AT170" i="26"/>
  <c r="R262" i="26"/>
  <c r="AE354" i="26"/>
  <c r="AP214" i="27"/>
  <c r="AG324" i="27"/>
  <c r="T437" i="27"/>
  <c r="AD79" i="26"/>
  <c r="G80" i="26"/>
  <c r="AE170" i="26"/>
  <c r="I262" i="26"/>
  <c r="L354" i="26"/>
  <c r="U214" i="27"/>
  <c r="U214" i="29" s="1"/>
  <c r="AB324" i="27"/>
  <c r="AI436" i="27"/>
  <c r="AW81" i="26"/>
  <c r="AV81" i="26"/>
  <c r="AQ80" i="26"/>
  <c r="F80" i="26"/>
  <c r="AA79" i="26"/>
  <c r="J170" i="26"/>
  <c r="X354" i="26"/>
  <c r="AW352" i="26"/>
  <c r="AJ443" i="26"/>
  <c r="L93" i="27"/>
  <c r="L93" i="29" s="1"/>
  <c r="AF102" i="27"/>
  <c r="AN215" i="27"/>
  <c r="AR213" i="27"/>
  <c r="AR213" i="29" s="1"/>
  <c r="AK315" i="27"/>
  <c r="AF326" i="27"/>
  <c r="AE547" i="27"/>
  <c r="M96" i="27"/>
  <c r="BB326" i="27"/>
  <c r="AQ81" i="26"/>
  <c r="AP80" i="26"/>
  <c r="BA79" i="26"/>
  <c r="W79" i="26"/>
  <c r="O354" i="26"/>
  <c r="AN352" i="26"/>
  <c r="R443" i="26"/>
  <c r="AV104" i="27"/>
  <c r="AB102" i="27"/>
  <c r="Q215" i="27"/>
  <c r="AQ213" i="27"/>
  <c r="AQ213" i="29" s="1"/>
  <c r="AI315" i="27"/>
  <c r="H326" i="27"/>
  <c r="AV436" i="27"/>
  <c r="H547" i="27"/>
  <c r="AJ81" i="26"/>
  <c r="AL80" i="26"/>
  <c r="AZ79" i="26"/>
  <c r="V79" i="26"/>
  <c r="X102" i="27"/>
  <c r="AN213" i="27"/>
  <c r="AN213" i="29" s="1"/>
  <c r="AT313" i="27"/>
  <c r="L99" i="27"/>
  <c r="P203" i="27"/>
  <c r="P203" i="29" s="1"/>
  <c r="AF81" i="26"/>
  <c r="AK80" i="26"/>
  <c r="AV79" i="26"/>
  <c r="T79" i="26"/>
  <c r="BB170" i="26"/>
  <c r="G354" i="26"/>
  <c r="X104" i="27"/>
  <c r="P102" i="27"/>
  <c r="AS214" i="27"/>
  <c r="AI213" i="27"/>
  <c r="AI213" i="29" s="1"/>
  <c r="AP313" i="27"/>
  <c r="AW324" i="27"/>
  <c r="AW324" i="29" s="1"/>
  <c r="I324" i="27"/>
  <c r="W436" i="27"/>
  <c r="AC546" i="27"/>
  <c r="AE81" i="26"/>
  <c r="AG80" i="26"/>
  <c r="AR79" i="26"/>
  <c r="P79" i="26"/>
  <c r="BA353" i="26"/>
  <c r="M102" i="27"/>
  <c r="AF213" i="27"/>
  <c r="AM313" i="27"/>
  <c r="AF537" i="27"/>
  <c r="F444" i="26"/>
  <c r="Y81" i="26"/>
  <c r="AA80" i="26"/>
  <c r="AP79" i="26"/>
  <c r="L79" i="26"/>
  <c r="AS170" i="26"/>
  <c r="AW353" i="26"/>
  <c r="L104" i="27"/>
  <c r="F102" i="27"/>
  <c r="AE214" i="27"/>
  <c r="W213" i="27"/>
  <c r="W213" i="29" s="1"/>
  <c r="AH313" i="27"/>
  <c r="AT426" i="27"/>
  <c r="L537" i="27"/>
  <c r="L537" i="29" s="1"/>
  <c r="AU213" i="27"/>
  <c r="AU213" i="29" s="1"/>
  <c r="P81" i="26"/>
  <c r="Y80" i="26"/>
  <c r="AO79" i="26"/>
  <c r="I79" i="26"/>
  <c r="AP170" i="26"/>
  <c r="AK353" i="26"/>
  <c r="J104" i="27"/>
  <c r="S210" i="27"/>
  <c r="Z214" i="27"/>
  <c r="T213" i="27"/>
  <c r="T213" i="29" s="1"/>
  <c r="AD313" i="27"/>
  <c r="AD313" i="29" s="1"/>
  <c r="AR324" i="27"/>
  <c r="AQ426" i="27"/>
  <c r="G537" i="27"/>
  <c r="L81" i="26"/>
  <c r="R103" i="27"/>
  <c r="AZ81" i="26"/>
  <c r="S213" i="27"/>
  <c r="S213" i="29" s="1"/>
  <c r="K81" i="26"/>
  <c r="AJ79" i="26"/>
  <c r="F79" i="26"/>
  <c r="AA170" i="26"/>
  <c r="AV354" i="26"/>
  <c r="Y353" i="26"/>
  <c r="Y353" i="28" s="1"/>
  <c r="AP444" i="26"/>
  <c r="BA102" i="27"/>
  <c r="AA205" i="27"/>
  <c r="P213" i="27"/>
  <c r="Q313" i="27"/>
  <c r="BA548" i="27"/>
  <c r="H213" i="27"/>
  <c r="H213" i="29" s="1"/>
  <c r="AU206" i="27"/>
  <c r="V170" i="26"/>
  <c r="AM354" i="26"/>
  <c r="U353" i="26"/>
  <c r="AB444" i="26"/>
  <c r="AW102" i="27"/>
  <c r="AV203" i="27"/>
  <c r="AV203" i="29" s="1"/>
  <c r="K213" i="27"/>
  <c r="K213" i="29" s="1"/>
  <c r="J313" i="27"/>
  <c r="AK425" i="27"/>
  <c r="AK548" i="27"/>
  <c r="F81" i="26"/>
  <c r="H81" i="26"/>
  <c r="AC81" i="26"/>
  <c r="M81" i="26"/>
  <c r="AI81" i="26"/>
  <c r="Q81" i="26"/>
  <c r="S81" i="26"/>
  <c r="AN81" i="26"/>
  <c r="T81" i="26"/>
  <c r="AO81" i="26"/>
  <c r="X81" i="26"/>
  <c r="AR81" i="26"/>
  <c r="BA81" i="26"/>
  <c r="W81" i="26"/>
  <c r="BA171" i="26"/>
  <c r="F171" i="26"/>
  <c r="H171" i="26"/>
  <c r="T171" i="26"/>
  <c r="AC171" i="26"/>
  <c r="AF171" i="26"/>
  <c r="AR171" i="26"/>
  <c r="Q171" i="26"/>
  <c r="K80" i="26"/>
  <c r="U80" i="26"/>
  <c r="AM80" i="26"/>
  <c r="H80" i="26"/>
  <c r="Z80" i="26"/>
  <c r="AR80" i="26"/>
  <c r="J80" i="26"/>
  <c r="AD80" i="26"/>
  <c r="AT80" i="26"/>
  <c r="M80" i="26"/>
  <c r="AE80" i="26"/>
  <c r="AW80" i="26"/>
  <c r="AW80" i="28" s="1"/>
  <c r="N80" i="26"/>
  <c r="AF80" i="26"/>
  <c r="AX80" i="26"/>
  <c r="R80" i="26"/>
  <c r="AH80" i="26"/>
  <c r="BB80" i="26"/>
  <c r="AU81" i="26"/>
  <c r="G81" i="26"/>
  <c r="T80" i="26"/>
  <c r="AK81" i="26"/>
  <c r="AB81" i="26"/>
  <c r="P172" i="26"/>
  <c r="AA172" i="26"/>
  <c r="AM172" i="26"/>
  <c r="AY172" i="26"/>
  <c r="AZ314" i="27"/>
  <c r="N314" i="27"/>
  <c r="AY354" i="26"/>
  <c r="AA354" i="26"/>
  <c r="AK352" i="26"/>
  <c r="P352" i="26"/>
  <c r="AV444" i="26"/>
  <c r="J99" i="27"/>
  <c r="AU92" i="27"/>
  <c r="AU92" i="29" s="1"/>
  <c r="AV102" i="27"/>
  <c r="Z102" i="27"/>
  <c r="E102" i="27"/>
  <c r="AX314" i="27"/>
  <c r="M314" i="27"/>
  <c r="M314" i="29" s="1"/>
  <c r="AA425" i="27"/>
  <c r="AA438" i="27"/>
  <c r="AP437" i="27"/>
  <c r="R437" i="27"/>
  <c r="AX435" i="27"/>
  <c r="AY79" i="26"/>
  <c r="AI79" i="26"/>
  <c r="U79" i="26"/>
  <c r="G79" i="26"/>
  <c r="AQ170" i="26"/>
  <c r="O170" i="26"/>
  <c r="O170" i="28" s="1"/>
  <c r="AR261" i="26"/>
  <c r="AC261" i="26"/>
  <c r="M261" i="26"/>
  <c r="AX354" i="26"/>
  <c r="Z354" i="26"/>
  <c r="AX353" i="26"/>
  <c r="L353" i="26"/>
  <c r="AJ352" i="26"/>
  <c r="L352" i="26"/>
  <c r="AT444" i="26"/>
  <c r="AI443" i="26"/>
  <c r="AN98" i="27"/>
  <c r="AW104" i="27"/>
  <c r="AY103" i="27"/>
  <c r="AR102" i="27"/>
  <c r="Y102" i="27"/>
  <c r="AW202" i="27"/>
  <c r="AW202" i="29" s="1"/>
  <c r="AQ214" i="27"/>
  <c r="N214" i="27"/>
  <c r="AG213" i="27"/>
  <c r="AG213" i="29" s="1"/>
  <c r="I213" i="27"/>
  <c r="I213" i="29" s="1"/>
  <c r="AV314" i="27"/>
  <c r="K314" i="27"/>
  <c r="AC313" i="27"/>
  <c r="AD326" i="27"/>
  <c r="AN324" i="27"/>
  <c r="U324" i="27"/>
  <c r="AK426" i="27"/>
  <c r="U425" i="27"/>
  <c r="V438" i="27"/>
  <c r="AO437" i="27"/>
  <c r="Q437" i="27"/>
  <c r="AW435" i="27"/>
  <c r="AY536" i="27"/>
  <c r="AJ548" i="27"/>
  <c r="AD547" i="27"/>
  <c r="AB546" i="27"/>
  <c r="AI352" i="26"/>
  <c r="J352" i="26"/>
  <c r="U98" i="27"/>
  <c r="AU103" i="27"/>
  <c r="AT314" i="27"/>
  <c r="H314" i="27"/>
  <c r="S425" i="27"/>
  <c r="R438" i="27"/>
  <c r="AJ437" i="27"/>
  <c r="L437" i="27"/>
  <c r="AJ435" i="27"/>
  <c r="AO535" i="27"/>
  <c r="R548" i="27"/>
  <c r="AA547" i="27"/>
  <c r="J546" i="27"/>
  <c r="AU79" i="26"/>
  <c r="AG79" i="26"/>
  <c r="S79" i="26"/>
  <c r="E79" i="26"/>
  <c r="AM170" i="26"/>
  <c r="I170" i="26"/>
  <c r="AP261" i="26"/>
  <c r="AP261" i="28" s="1"/>
  <c r="Z261" i="26"/>
  <c r="Z261" i="28" s="1"/>
  <c r="I261" i="26"/>
  <c r="AU354" i="26"/>
  <c r="W354" i="26"/>
  <c r="AT353" i="26"/>
  <c r="H353" i="26"/>
  <c r="AH352" i="26"/>
  <c r="I352" i="26"/>
  <c r="AG444" i="26"/>
  <c r="N443" i="26"/>
  <c r="AQ96" i="27"/>
  <c r="AS104" i="27"/>
  <c r="AP103" i="27"/>
  <c r="AO102" i="27"/>
  <c r="T102" i="27"/>
  <c r="AL208" i="27"/>
  <c r="Z202" i="27"/>
  <c r="Z202" i="29" s="1"/>
  <c r="AM214" i="27"/>
  <c r="G214" i="27"/>
  <c r="AE213" i="27"/>
  <c r="AE213" i="29" s="1"/>
  <c r="G213" i="27"/>
  <c r="G213" i="29" s="1"/>
  <c r="AP314" i="27"/>
  <c r="AY313" i="27"/>
  <c r="W313" i="27"/>
  <c r="F326" i="27"/>
  <c r="AK324" i="27"/>
  <c r="P324" i="27"/>
  <c r="X426" i="27"/>
  <c r="AO424" i="27"/>
  <c r="P438" i="27"/>
  <c r="AH437" i="27"/>
  <c r="AH437" i="29" s="1"/>
  <c r="J437" i="27"/>
  <c r="J437" i="29" s="1"/>
  <c r="X435" i="27"/>
  <c r="AN535" i="27"/>
  <c r="Q548" i="27"/>
  <c r="Z547" i="27"/>
  <c r="I546" i="27"/>
  <c r="AT79" i="26"/>
  <c r="AF79" i="26"/>
  <c r="R79" i="26"/>
  <c r="AH170" i="26"/>
  <c r="AH170" i="28" s="1"/>
  <c r="G170" i="26"/>
  <c r="AO261" i="26"/>
  <c r="Y261" i="26"/>
  <c r="H261" i="26"/>
  <c r="AR354" i="26"/>
  <c r="T354" i="26"/>
  <c r="AO353" i="26"/>
  <c r="AY352" i="26"/>
  <c r="AG352" i="26"/>
  <c r="AF444" i="26"/>
  <c r="AF96" i="27"/>
  <c r="AN104" i="27"/>
  <c r="AA103" i="27"/>
  <c r="AN102" i="27"/>
  <c r="R102" i="27"/>
  <c r="T208" i="27"/>
  <c r="AW215" i="27"/>
  <c r="AL214" i="27"/>
  <c r="BA213" i="27"/>
  <c r="BA213" i="29" s="1"/>
  <c r="AC213" i="27"/>
  <c r="AC213" i="29" s="1"/>
  <c r="E213" i="27"/>
  <c r="E213" i="29" s="1"/>
  <c r="AK314" i="27"/>
  <c r="AW313" i="27"/>
  <c r="AW313" i="29" s="1"/>
  <c r="V313" i="27"/>
  <c r="AH325" i="27"/>
  <c r="AJ324" i="27"/>
  <c r="N324" i="27"/>
  <c r="S426" i="27"/>
  <c r="V424" i="27"/>
  <c r="G438" i="27"/>
  <c r="AG437" i="27"/>
  <c r="I437" i="27"/>
  <c r="J435" i="27"/>
  <c r="L535" i="27"/>
  <c r="BB547" i="27"/>
  <c r="BB547" i="29" s="1"/>
  <c r="R547" i="27"/>
  <c r="AS79" i="26"/>
  <c r="AE79" i="26"/>
  <c r="Q79" i="26"/>
  <c r="AG170" i="26"/>
  <c r="F170" i="26"/>
  <c r="AN261" i="26"/>
  <c r="AN261" i="28" s="1"/>
  <c r="V261" i="26"/>
  <c r="G261" i="26"/>
  <c r="AQ354" i="26"/>
  <c r="S354" i="26"/>
  <c r="AL353" i="26"/>
  <c r="AX352" i="26"/>
  <c r="AB352" i="26"/>
  <c r="AC444" i="26"/>
  <c r="AD96" i="27"/>
  <c r="AJ104" i="27"/>
  <c r="W103" i="27"/>
  <c r="AL102" i="27"/>
  <c r="Q102" i="27"/>
  <c r="Q102" i="29" s="1"/>
  <c r="O208" i="27"/>
  <c r="AO215" i="27"/>
  <c r="AO215" i="29" s="1"/>
  <c r="AG214" i="27"/>
  <c r="AG214" i="29" s="1"/>
  <c r="AZ213" i="27"/>
  <c r="AZ213" i="29" s="1"/>
  <c r="AB213" i="27"/>
  <c r="AB213" i="29" s="1"/>
  <c r="AL212" i="27"/>
  <c r="AI314" i="27"/>
  <c r="AV313" i="27"/>
  <c r="U313" i="27"/>
  <c r="J325" i="27"/>
  <c r="AH324" i="27"/>
  <c r="M324" i="27"/>
  <c r="R426" i="27"/>
  <c r="BB438" i="27"/>
  <c r="F438" i="27"/>
  <c r="AF437" i="27"/>
  <c r="H437" i="27"/>
  <c r="AL537" i="27"/>
  <c r="AL537" i="29" s="1"/>
  <c r="AY547" i="27"/>
  <c r="O547" i="27"/>
  <c r="Z352" i="26"/>
  <c r="AG314" i="27"/>
  <c r="Q426" i="27"/>
  <c r="AY438" i="27"/>
  <c r="BB437" i="27"/>
  <c r="AD437" i="27"/>
  <c r="F437" i="27"/>
  <c r="AJ537" i="27"/>
  <c r="AJ537" i="29" s="1"/>
  <c r="AN549" i="27"/>
  <c r="AN549" i="29" s="1"/>
  <c r="AX547" i="27"/>
  <c r="N547" i="27"/>
  <c r="AQ79" i="26"/>
  <c r="AQ79" i="28" s="1"/>
  <c r="AC79" i="26"/>
  <c r="O79" i="26"/>
  <c r="AD170" i="26"/>
  <c r="T263" i="26"/>
  <c r="T263" i="28" s="1"/>
  <c r="BA261" i="26"/>
  <c r="AI261" i="26"/>
  <c r="T261" i="26"/>
  <c r="E261" i="26"/>
  <c r="AL354" i="26"/>
  <c r="N354" i="26"/>
  <c r="AH353" i="26"/>
  <c r="AV352" i="26"/>
  <c r="Y352" i="26"/>
  <c r="U444" i="26"/>
  <c r="BA93" i="27"/>
  <c r="Y104" i="27"/>
  <c r="BB102" i="27"/>
  <c r="BB102" i="29" s="1"/>
  <c r="AJ102" i="27"/>
  <c r="N102" i="27"/>
  <c r="AS205" i="27"/>
  <c r="Y215" i="27"/>
  <c r="AA214" i="27"/>
  <c r="AS213" i="27"/>
  <c r="AS213" i="29" s="1"/>
  <c r="U213" i="27"/>
  <c r="U213" i="29" s="1"/>
  <c r="AU315" i="27"/>
  <c r="AA314" i="27"/>
  <c r="AR313" i="27"/>
  <c r="O313" i="27"/>
  <c r="AX324" i="27"/>
  <c r="AF324" i="27"/>
  <c r="J324" i="27"/>
  <c r="J426" i="27"/>
  <c r="AT438" i="27"/>
  <c r="BA437" i="27"/>
  <c r="AC437" i="27"/>
  <c r="E437" i="27"/>
  <c r="AG537" i="27"/>
  <c r="AM549" i="27"/>
  <c r="AM549" i="29" s="1"/>
  <c r="AT547" i="27"/>
  <c r="AT547" i="29" s="1"/>
  <c r="J547" i="27"/>
  <c r="J547" i="29" s="1"/>
  <c r="AU352" i="26"/>
  <c r="V352" i="26"/>
  <c r="AL445" i="26"/>
  <c r="AS99" i="27"/>
  <c r="AY93" i="27"/>
  <c r="Y314" i="27"/>
  <c r="AP438" i="27"/>
  <c r="AV437" i="27"/>
  <c r="X437" i="27"/>
  <c r="K79" i="26"/>
  <c r="AV261" i="26"/>
  <c r="AG261" i="26"/>
  <c r="R261" i="26"/>
  <c r="AI354" i="26"/>
  <c r="K354" i="26"/>
  <c r="K354" i="28" s="1"/>
  <c r="AR352" i="26"/>
  <c r="AR352" i="28" s="1"/>
  <c r="U352" i="26"/>
  <c r="S445" i="26"/>
  <c r="J444" i="26"/>
  <c r="AQ99" i="27"/>
  <c r="AA93" i="27"/>
  <c r="AA93" i="29" s="1"/>
  <c r="AZ102" i="27"/>
  <c r="AD102" i="27"/>
  <c r="L102" i="27"/>
  <c r="Z205" i="27"/>
  <c r="P215" i="27"/>
  <c r="P215" i="29" s="1"/>
  <c r="T314" i="27"/>
  <c r="AR425" i="27"/>
  <c r="AN438" i="27"/>
  <c r="AT437" i="27"/>
  <c r="AT437" i="29" s="1"/>
  <c r="V437" i="27"/>
  <c r="V437" i="29" s="1"/>
  <c r="Z537" i="27"/>
  <c r="Z537" i="29" s="1"/>
  <c r="V549" i="27"/>
  <c r="V549" i="29" s="1"/>
  <c r="AQ547" i="27"/>
  <c r="G547" i="27"/>
  <c r="BB79" i="26"/>
  <c r="AN79" i="26"/>
  <c r="X79" i="26"/>
  <c r="J79" i="26"/>
  <c r="AY170" i="26"/>
  <c r="U170" i="26"/>
  <c r="AU261" i="26"/>
  <c r="AF261" i="26"/>
  <c r="Q261" i="26"/>
  <c r="AF354" i="26"/>
  <c r="H354" i="26"/>
  <c r="X353" i="26"/>
  <c r="AP352" i="26"/>
  <c r="AP352" i="28" s="1"/>
  <c r="BB444" i="26"/>
  <c r="H444" i="26"/>
  <c r="W99" i="27"/>
  <c r="N93" i="27"/>
  <c r="N93" i="29" s="1"/>
  <c r="P104" i="27"/>
  <c r="P104" i="29" s="1"/>
  <c r="AX102" i="27"/>
  <c r="AC102" i="27"/>
  <c r="H102" i="27"/>
  <c r="AY214" i="27"/>
  <c r="AO213" i="27"/>
  <c r="AO213" i="29" s="1"/>
  <c r="Q213" i="27"/>
  <c r="Q213" i="29" s="1"/>
  <c r="K315" i="27"/>
  <c r="S314" i="27"/>
  <c r="AK313" i="27"/>
  <c r="F313" i="27"/>
  <c r="AT324" i="27"/>
  <c r="Y324" i="27"/>
  <c r="AQ425" i="27"/>
  <c r="AE438" i="27"/>
  <c r="AS437" i="27"/>
  <c r="U437" i="27"/>
  <c r="X436" i="27"/>
  <c r="X436" i="29" s="1"/>
  <c r="Y537" i="27"/>
  <c r="Y537" i="29" s="1"/>
  <c r="AH547" i="27"/>
  <c r="AH547" i="29" s="1"/>
  <c r="AT546" i="27"/>
  <c r="F171" i="28"/>
  <c r="M354" i="28"/>
  <c r="Q444" i="28"/>
  <c r="AB353" i="28"/>
  <c r="W443" i="28"/>
  <c r="M104" i="29"/>
  <c r="M79" i="28"/>
  <c r="H170" i="28"/>
  <c r="AB103" i="29"/>
  <c r="G445" i="28"/>
  <c r="Q81" i="28"/>
  <c r="F261" i="28"/>
  <c r="AD80" i="28"/>
  <c r="BB170" i="28"/>
  <c r="AO81" i="28"/>
  <c r="U79" i="28"/>
  <c r="AF261" i="28"/>
  <c r="AX172" i="26"/>
  <c r="AU352" i="28"/>
  <c r="AN104" i="29"/>
  <c r="AY81" i="26"/>
  <c r="AM81" i="26"/>
  <c r="AA81" i="26"/>
  <c r="O81" i="26"/>
  <c r="BA80" i="26"/>
  <c r="AO80" i="26"/>
  <c r="AC80" i="26"/>
  <c r="Q80" i="26"/>
  <c r="E80" i="26"/>
  <c r="AE79" i="28"/>
  <c r="S79" i="28"/>
  <c r="AW172" i="26"/>
  <c r="AK172" i="26"/>
  <c r="Y172" i="26"/>
  <c r="M172" i="26"/>
  <c r="AY171" i="26"/>
  <c r="AM171" i="26"/>
  <c r="AA171" i="26"/>
  <c r="O171" i="26"/>
  <c r="BA170" i="26"/>
  <c r="AO170" i="26"/>
  <c r="AC170" i="26"/>
  <c r="Q170" i="26"/>
  <c r="E170" i="26"/>
  <c r="AG262" i="26"/>
  <c r="G262" i="26"/>
  <c r="AQ261" i="28"/>
  <c r="AD261" i="28"/>
  <c r="Q261" i="28"/>
  <c r="O261" i="28"/>
  <c r="O352" i="26"/>
  <c r="AA352" i="26"/>
  <c r="E352" i="26"/>
  <c r="Q352" i="26"/>
  <c r="AC352" i="26"/>
  <c r="AO352" i="26"/>
  <c r="BA352" i="26"/>
  <c r="G352" i="26"/>
  <c r="S352" i="26"/>
  <c r="AE352" i="26"/>
  <c r="AQ352" i="26"/>
  <c r="K352" i="26"/>
  <c r="AT354" i="26"/>
  <c r="AH354" i="26"/>
  <c r="V354" i="26"/>
  <c r="J354" i="26"/>
  <c r="AV353" i="26"/>
  <c r="AJ353" i="26"/>
  <c r="W353" i="26"/>
  <c r="J353" i="26"/>
  <c r="AT352" i="26"/>
  <c r="AF352" i="26"/>
  <c r="N352" i="26"/>
  <c r="AZ445" i="26"/>
  <c r="AH445" i="26"/>
  <c r="P445" i="26"/>
  <c r="AS444" i="26"/>
  <c r="X444" i="26"/>
  <c r="E444" i="26"/>
  <c r="AH443" i="26"/>
  <c r="L443" i="26"/>
  <c r="AM99" i="27"/>
  <c r="I99" i="27"/>
  <c r="AC96" i="27"/>
  <c r="AX93" i="27"/>
  <c r="J93" i="27"/>
  <c r="J93" i="29" s="1"/>
  <c r="AL104" i="27"/>
  <c r="N104" i="27"/>
  <c r="AN103" i="27"/>
  <c r="P103" i="27"/>
  <c r="BB210" i="27"/>
  <c r="L210" i="27"/>
  <c r="AI210" i="27"/>
  <c r="Q207" i="27"/>
  <c r="H207" i="27"/>
  <c r="AC207" i="27"/>
  <c r="AN207" i="27"/>
  <c r="R204" i="27"/>
  <c r="R204" i="29" s="1"/>
  <c r="E204" i="27"/>
  <c r="E204" i="29" s="1"/>
  <c r="AL204" i="27"/>
  <c r="AL204" i="29" s="1"/>
  <c r="H214" i="27"/>
  <c r="T214" i="27"/>
  <c r="AF214" i="27"/>
  <c r="AF214" i="29" s="1"/>
  <c r="AR214" i="27"/>
  <c r="J214" i="27"/>
  <c r="V214" i="27"/>
  <c r="AH214" i="27"/>
  <c r="AT214" i="27"/>
  <c r="K214" i="27"/>
  <c r="W214" i="27"/>
  <c r="AI214" i="27"/>
  <c r="AU214" i="27"/>
  <c r="L214" i="27"/>
  <c r="X214" i="27"/>
  <c r="AJ214" i="27"/>
  <c r="AV214" i="27"/>
  <c r="M214" i="27"/>
  <c r="Y214" i="27"/>
  <c r="AK214" i="27"/>
  <c r="AW214" i="27"/>
  <c r="P214" i="27"/>
  <c r="AB214" i="27"/>
  <c r="AN214" i="27"/>
  <c r="AZ214" i="27"/>
  <c r="AZ214" i="29" s="1"/>
  <c r="AT210" i="27"/>
  <c r="N208" i="27"/>
  <c r="U205" i="27"/>
  <c r="Y202" i="27"/>
  <c r="Y202" i="29" s="1"/>
  <c r="AM215" i="27"/>
  <c r="O215" i="27"/>
  <c r="AO214" i="27"/>
  <c r="Q214" i="27"/>
  <c r="AI212" i="27"/>
  <c r="BA326" i="27"/>
  <c r="AC326" i="27"/>
  <c r="E326" i="27"/>
  <c r="AE325" i="27"/>
  <c r="Y425" i="27"/>
  <c r="AR438" i="27"/>
  <c r="T438" i="27"/>
  <c r="AU436" i="27"/>
  <c r="W435" i="27"/>
  <c r="BA171" i="28"/>
  <c r="S170" i="28"/>
  <c r="X354" i="28"/>
  <c r="W103" i="29"/>
  <c r="AZ81" i="28"/>
  <c r="Z172" i="26"/>
  <c r="AB171" i="26"/>
  <c r="M325" i="27"/>
  <c r="Y325" i="27"/>
  <c r="Y325" i="29" s="1"/>
  <c r="AK325" i="27"/>
  <c r="AW325" i="27"/>
  <c r="O325" i="27"/>
  <c r="AA325" i="27"/>
  <c r="AM325" i="27"/>
  <c r="AY325" i="27"/>
  <c r="P325" i="27"/>
  <c r="AB325" i="27"/>
  <c r="AN325" i="27"/>
  <c r="AZ325" i="27"/>
  <c r="E325" i="27"/>
  <c r="Q325" i="27"/>
  <c r="Q325" i="29" s="1"/>
  <c r="AC325" i="27"/>
  <c r="AO325" i="27"/>
  <c r="BA325" i="27"/>
  <c r="F325" i="27"/>
  <c r="R325" i="27"/>
  <c r="AD325" i="27"/>
  <c r="AP325" i="27"/>
  <c r="BB325" i="27"/>
  <c r="I325" i="27"/>
  <c r="U325" i="27"/>
  <c r="AG325" i="27"/>
  <c r="AS325" i="27"/>
  <c r="AS325" i="29" s="1"/>
  <c r="AF325" i="27"/>
  <c r="H325" i="27"/>
  <c r="AX81" i="26"/>
  <c r="AL81" i="26"/>
  <c r="Z81" i="26"/>
  <c r="N81" i="26"/>
  <c r="AZ80" i="26"/>
  <c r="AN80" i="26"/>
  <c r="AB80" i="26"/>
  <c r="P80" i="26"/>
  <c r="F79" i="28"/>
  <c r="AV172" i="26"/>
  <c r="AJ172" i="26"/>
  <c r="X172" i="26"/>
  <c r="L172" i="26"/>
  <c r="AX171" i="26"/>
  <c r="AL171" i="26"/>
  <c r="Z171" i="26"/>
  <c r="N171" i="26"/>
  <c r="AZ170" i="26"/>
  <c r="AN170" i="26"/>
  <c r="AB170" i="26"/>
  <c r="P170" i="26"/>
  <c r="AR263" i="26"/>
  <c r="AF262" i="26"/>
  <c r="F262" i="26"/>
  <c r="P261" i="28"/>
  <c r="AS354" i="26"/>
  <c r="AG354" i="26"/>
  <c r="U354" i="26"/>
  <c r="I354" i="26"/>
  <c r="AU353" i="26"/>
  <c r="AI353" i="26"/>
  <c r="V353" i="26"/>
  <c r="I353" i="26"/>
  <c r="AS352" i="26"/>
  <c r="AD352" i="26"/>
  <c r="M352" i="26"/>
  <c r="AY445" i="26"/>
  <c r="AF445" i="26"/>
  <c r="O445" i="26"/>
  <c r="AR444" i="26"/>
  <c r="V444" i="26"/>
  <c r="BB443" i="26"/>
  <c r="AF443" i="26"/>
  <c r="K443" i="26"/>
  <c r="AL99" i="27"/>
  <c r="H99" i="27"/>
  <c r="AB96" i="27"/>
  <c r="AW93" i="27"/>
  <c r="I93" i="27"/>
  <c r="I93" i="29" s="1"/>
  <c r="AK104" i="27"/>
  <c r="AM103" i="27"/>
  <c r="O103" i="27"/>
  <c r="J208" i="27"/>
  <c r="S205" i="27"/>
  <c r="S202" i="27"/>
  <c r="S202" i="29" s="1"/>
  <c r="AK215" i="27"/>
  <c r="AK215" i="29" s="1"/>
  <c r="M215" i="27"/>
  <c r="AC212" i="27"/>
  <c r="AV326" i="27"/>
  <c r="X326" i="27"/>
  <c r="AX325" i="27"/>
  <c r="Z325" i="27"/>
  <c r="X425" i="27"/>
  <c r="AQ438" i="27"/>
  <c r="S438" i="27"/>
  <c r="AH352" i="28"/>
  <c r="H79" i="28"/>
  <c r="AH262" i="28"/>
  <c r="E79" i="28"/>
  <c r="AM170" i="28"/>
  <c r="AE445" i="26"/>
  <c r="AJ99" i="27"/>
  <c r="Z96" i="27"/>
  <c r="AQ93" i="27"/>
  <c r="G93" i="27"/>
  <c r="L104" i="29"/>
  <c r="AL103" i="27"/>
  <c r="N103" i="27"/>
  <c r="G208" i="27"/>
  <c r="P205" i="27"/>
  <c r="R202" i="27"/>
  <c r="R202" i="29" s="1"/>
  <c r="AJ215" i="27"/>
  <c r="L215" i="27"/>
  <c r="AB212" i="27"/>
  <c r="AT326" i="27"/>
  <c r="V326" i="27"/>
  <c r="AV325" i="27"/>
  <c r="X325" i="27"/>
  <c r="S80" i="28"/>
  <c r="M81" i="28"/>
  <c r="BA79" i="28"/>
  <c r="AK171" i="26"/>
  <c r="AF263" i="28"/>
  <c r="AF354" i="28"/>
  <c r="AJ81" i="28"/>
  <c r="AZ79" i="28"/>
  <c r="BA261" i="28"/>
  <c r="Z352" i="28"/>
  <c r="AI99" i="27"/>
  <c r="Y96" i="27"/>
  <c r="AO93" i="27"/>
  <c r="E93" i="27"/>
  <c r="AH104" i="29"/>
  <c r="AJ103" i="27"/>
  <c r="L103" i="27"/>
  <c r="AZ208" i="27"/>
  <c r="G202" i="27"/>
  <c r="G202" i="29" s="1"/>
  <c r="AE215" i="27"/>
  <c r="G215" i="27"/>
  <c r="Q212" i="27"/>
  <c r="AS326" i="27"/>
  <c r="U326" i="27"/>
  <c r="AU325" i="27"/>
  <c r="W325" i="27"/>
  <c r="I547" i="29"/>
  <c r="AC81" i="28"/>
  <c r="AO171" i="28"/>
  <c r="AJ354" i="28"/>
  <c r="L353" i="28"/>
  <c r="AJ443" i="28"/>
  <c r="AU103" i="29"/>
  <c r="P81" i="28"/>
  <c r="AR79" i="28"/>
  <c r="AL172" i="26"/>
  <c r="AN171" i="26"/>
  <c r="AG352" i="28"/>
  <c r="BB445" i="26"/>
  <c r="F444" i="28"/>
  <c r="Y81" i="28"/>
  <c r="AC79" i="28"/>
  <c r="W172" i="26"/>
  <c r="AW171" i="26"/>
  <c r="M171" i="26"/>
  <c r="BB261" i="28"/>
  <c r="U353" i="28"/>
  <c r="U444" i="28"/>
  <c r="J443" i="26"/>
  <c r="Z80" i="28"/>
  <c r="AH172" i="26"/>
  <c r="AV171" i="26"/>
  <c r="L171" i="26"/>
  <c r="AE354" i="28"/>
  <c r="AV445" i="26"/>
  <c r="AO444" i="26"/>
  <c r="AD443" i="26"/>
  <c r="AI81" i="28"/>
  <c r="AY79" i="28"/>
  <c r="O79" i="28"/>
  <c r="AS172" i="26"/>
  <c r="I172" i="26"/>
  <c r="K171" i="26"/>
  <c r="AK170" i="26"/>
  <c r="M170" i="26"/>
  <c r="AZ261" i="28"/>
  <c r="AL261" i="28"/>
  <c r="L261" i="28"/>
  <c r="I263" i="28"/>
  <c r="BB354" i="26"/>
  <c r="AP354" i="26"/>
  <c r="AD354" i="26"/>
  <c r="R354" i="26"/>
  <c r="F354" i="26"/>
  <c r="AR353" i="26"/>
  <c r="AF353" i="26"/>
  <c r="S353" i="26"/>
  <c r="F353" i="26"/>
  <c r="AN352" i="28"/>
  <c r="Y352" i="28"/>
  <c r="I352" i="28"/>
  <c r="AT445" i="26"/>
  <c r="AB445" i="26"/>
  <c r="H445" i="26"/>
  <c r="AN444" i="26"/>
  <c r="R444" i="26"/>
  <c r="AU443" i="26"/>
  <c r="Z443" i="26"/>
  <c r="G443" i="26"/>
  <c r="O104" i="27"/>
  <c r="AA104" i="27"/>
  <c r="AM104" i="27"/>
  <c r="AY104" i="27"/>
  <c r="E104" i="27"/>
  <c r="Q104" i="27"/>
  <c r="AC104" i="27"/>
  <c r="AO104" i="27"/>
  <c r="BA104" i="27"/>
  <c r="F104" i="27"/>
  <c r="R104" i="27"/>
  <c r="AD104" i="27"/>
  <c r="AP104" i="27"/>
  <c r="BB104" i="27"/>
  <c r="G104" i="27"/>
  <c r="S104" i="27"/>
  <c r="AE104" i="27"/>
  <c r="AQ104" i="27"/>
  <c r="H104" i="27"/>
  <c r="T104" i="27"/>
  <c r="AF104" i="27"/>
  <c r="AR104" i="27"/>
  <c r="K104" i="27"/>
  <c r="W104" i="27"/>
  <c r="AI104" i="27"/>
  <c r="AU104" i="27"/>
  <c r="AA99" i="27"/>
  <c r="AX96" i="27"/>
  <c r="Q96" i="27"/>
  <c r="AJ93" i="27"/>
  <c r="AJ93" i="29" s="1"/>
  <c r="AG104" i="27"/>
  <c r="I104" i="27"/>
  <c r="AI103" i="27"/>
  <c r="K103" i="27"/>
  <c r="AS208" i="27"/>
  <c r="AZ205" i="27"/>
  <c r="BA215" i="27"/>
  <c r="AC215" i="27"/>
  <c r="E215" i="27"/>
  <c r="L212" i="27"/>
  <c r="AR326" i="27"/>
  <c r="T326" i="27"/>
  <c r="AT325" i="27"/>
  <c r="V325" i="27"/>
  <c r="V325" i="29" s="1"/>
  <c r="O425" i="27"/>
  <c r="AM438" i="27"/>
  <c r="O438" i="27"/>
  <c r="AS79" i="28"/>
  <c r="O172" i="28"/>
  <c r="AV352" i="28"/>
  <c r="AC444" i="28"/>
  <c r="U104" i="29"/>
  <c r="BB80" i="28"/>
  <c r="N172" i="26"/>
  <c r="P171" i="26"/>
  <c r="AE261" i="28"/>
  <c r="AY80" i="28"/>
  <c r="Q79" i="28"/>
  <c r="AI172" i="26"/>
  <c r="K172" i="26"/>
  <c r="Y171" i="26"/>
  <c r="AB261" i="28"/>
  <c r="T354" i="28"/>
  <c r="H353" i="28"/>
  <c r="L352" i="28"/>
  <c r="AX445" i="26"/>
  <c r="N445" i="26"/>
  <c r="AX443" i="26"/>
  <c r="V172" i="26"/>
  <c r="AJ171" i="26"/>
  <c r="AL170" i="26"/>
  <c r="AD262" i="26"/>
  <c r="G354" i="28"/>
  <c r="T353" i="26"/>
  <c r="AD445" i="26"/>
  <c r="AV443" i="26"/>
  <c r="AU81" i="28"/>
  <c r="AU171" i="26"/>
  <c r="H263" i="28"/>
  <c r="AT81" i="26"/>
  <c r="AH81" i="26"/>
  <c r="V81" i="26"/>
  <c r="J81" i="26"/>
  <c r="AV80" i="26"/>
  <c r="AJ80" i="26"/>
  <c r="X80" i="26"/>
  <c r="L80" i="26"/>
  <c r="AX79" i="26"/>
  <c r="AL79" i="26"/>
  <c r="Z79" i="26"/>
  <c r="N79" i="26"/>
  <c r="AR172" i="26"/>
  <c r="AF172" i="26"/>
  <c r="T172" i="26"/>
  <c r="H172" i="26"/>
  <c r="AT171" i="26"/>
  <c r="AH171" i="26"/>
  <c r="V171" i="26"/>
  <c r="J171" i="26"/>
  <c r="AV170" i="26"/>
  <c r="AJ170" i="26"/>
  <c r="X170" i="26"/>
  <c r="L170" i="26"/>
  <c r="BB262" i="26"/>
  <c r="U262" i="26"/>
  <c r="AX261" i="26"/>
  <c r="AK261" i="26"/>
  <c r="X261" i="26"/>
  <c r="K261" i="26"/>
  <c r="BA354" i="26"/>
  <c r="AO354" i="26"/>
  <c r="AC354" i="26"/>
  <c r="Q354" i="26"/>
  <c r="E354" i="26"/>
  <c r="AQ353" i="26"/>
  <c r="AE353" i="26"/>
  <c r="R353" i="26"/>
  <c r="BB352" i="26"/>
  <c r="AM352" i="26"/>
  <c r="X352" i="26"/>
  <c r="H352" i="26"/>
  <c r="AR445" i="26"/>
  <c r="AA445" i="26"/>
  <c r="AJ444" i="26"/>
  <c r="AT443" i="26"/>
  <c r="X443" i="26"/>
  <c r="F443" i="26"/>
  <c r="Y99" i="27"/>
  <c r="AS96" i="27"/>
  <c r="O96" i="27"/>
  <c r="AC93" i="27"/>
  <c r="AZ104" i="27"/>
  <c r="AB104" i="27"/>
  <c r="BB103" i="27"/>
  <c r="AD103" i="27"/>
  <c r="F103" i="27"/>
  <c r="AR208" i="27"/>
  <c r="AY205" i="27"/>
  <c r="AZ215" i="27"/>
  <c r="AB215" i="27"/>
  <c r="BB214" i="27"/>
  <c r="AD214" i="27"/>
  <c r="AD214" i="29" s="1"/>
  <c r="F214" i="27"/>
  <c r="K212" i="27"/>
  <c r="AP326" i="27"/>
  <c r="R326" i="27"/>
  <c r="AR325" i="27"/>
  <c r="T325" i="27"/>
  <c r="V426" i="27"/>
  <c r="W426" i="27"/>
  <c r="AV426" i="27"/>
  <c r="Y426" i="27"/>
  <c r="AC426" i="27"/>
  <c r="E426" i="27"/>
  <c r="AD426" i="27"/>
  <c r="F426" i="27"/>
  <c r="F426" i="29" s="1"/>
  <c r="AI426" i="27"/>
  <c r="M426" i="27"/>
  <c r="AO426" i="27"/>
  <c r="M436" i="27"/>
  <c r="Y436" i="27"/>
  <c r="AK436" i="27"/>
  <c r="AW436" i="27"/>
  <c r="N436" i="27"/>
  <c r="Z436" i="27"/>
  <c r="AL436" i="27"/>
  <c r="AX436" i="27"/>
  <c r="O436" i="27"/>
  <c r="O436" i="29" s="1"/>
  <c r="AA436" i="27"/>
  <c r="AM436" i="27"/>
  <c r="AY436" i="27"/>
  <c r="P436" i="27"/>
  <c r="AB436" i="27"/>
  <c r="AN436" i="27"/>
  <c r="AZ436" i="27"/>
  <c r="E436" i="27"/>
  <c r="Q436" i="27"/>
  <c r="AC436" i="27"/>
  <c r="AO436" i="27"/>
  <c r="BA436" i="27"/>
  <c r="BA436" i="29" s="1"/>
  <c r="F436" i="27"/>
  <c r="R436" i="27"/>
  <c r="AD436" i="27"/>
  <c r="AP436" i="27"/>
  <c r="BB436" i="27"/>
  <c r="G436" i="27"/>
  <c r="S436" i="27"/>
  <c r="AE436" i="27"/>
  <c r="AQ436" i="27"/>
  <c r="H436" i="27"/>
  <c r="T436" i="27"/>
  <c r="AF436" i="27"/>
  <c r="AR436" i="27"/>
  <c r="I436" i="27"/>
  <c r="U436" i="27"/>
  <c r="AG436" i="27"/>
  <c r="AS436" i="27"/>
  <c r="J436" i="27"/>
  <c r="V436" i="27"/>
  <c r="AH436" i="27"/>
  <c r="AT436" i="27"/>
  <c r="AW426" i="27"/>
  <c r="AW425" i="27"/>
  <c r="H425" i="27"/>
  <c r="H425" i="29" s="1"/>
  <c r="AH438" i="27"/>
  <c r="J438" i="27"/>
  <c r="L436" i="27"/>
  <c r="L436" i="29" s="1"/>
  <c r="AC171" i="28"/>
  <c r="AS261" i="28"/>
  <c r="AP80" i="28"/>
  <c r="T79" i="28"/>
  <c r="AZ171" i="26"/>
  <c r="R170" i="28"/>
  <c r="R261" i="28"/>
  <c r="I445" i="26"/>
  <c r="U445" i="26"/>
  <c r="AG445" i="26"/>
  <c r="AS445" i="26"/>
  <c r="K445" i="26"/>
  <c r="W445" i="26"/>
  <c r="AI445" i="26"/>
  <c r="AU445" i="26"/>
  <c r="L445" i="26"/>
  <c r="M445" i="26"/>
  <c r="Y445" i="26"/>
  <c r="AK445" i="26"/>
  <c r="AW445" i="26"/>
  <c r="E445" i="26"/>
  <c r="Q445" i="26"/>
  <c r="AC445" i="26"/>
  <c r="AO445" i="26"/>
  <c r="BA445" i="26"/>
  <c r="AJ445" i="26"/>
  <c r="R445" i="26"/>
  <c r="AU172" i="26"/>
  <c r="AO261" i="28"/>
  <c r="N261" i="28"/>
  <c r="AR354" i="28"/>
  <c r="AH353" i="28"/>
  <c r="AB352" i="28"/>
  <c r="AE443" i="26"/>
  <c r="AV81" i="28"/>
  <c r="P79" i="28"/>
  <c r="AT172" i="26"/>
  <c r="J172" i="26"/>
  <c r="X171" i="26"/>
  <c r="AX170" i="26"/>
  <c r="Z170" i="26"/>
  <c r="N170" i="26"/>
  <c r="AS353" i="26"/>
  <c r="AG353" i="26"/>
  <c r="G353" i="26"/>
  <c r="K444" i="26"/>
  <c r="W444" i="26"/>
  <c r="AI444" i="26"/>
  <c r="AU444" i="26"/>
  <c r="M444" i="26"/>
  <c r="Y444" i="26"/>
  <c r="AK444" i="26"/>
  <c r="AW444" i="26"/>
  <c r="N444" i="26"/>
  <c r="Z444" i="26"/>
  <c r="AL444" i="26"/>
  <c r="AX444" i="26"/>
  <c r="O444" i="26"/>
  <c r="AA444" i="26"/>
  <c r="AM444" i="26"/>
  <c r="AY444" i="26"/>
  <c r="G444" i="26"/>
  <c r="S444" i="26"/>
  <c r="AE444" i="26"/>
  <c r="AQ444" i="26"/>
  <c r="J445" i="26"/>
  <c r="T444" i="26"/>
  <c r="H443" i="26"/>
  <c r="K81" i="28"/>
  <c r="Y80" i="28"/>
  <c r="AG172" i="26"/>
  <c r="U172" i="26"/>
  <c r="AI171" i="26"/>
  <c r="W171" i="26"/>
  <c r="AW170" i="26"/>
  <c r="Y170" i="26"/>
  <c r="V262" i="26"/>
  <c r="AS81" i="26"/>
  <c r="AG81" i="26"/>
  <c r="U81" i="26"/>
  <c r="I81" i="26"/>
  <c r="AU80" i="26"/>
  <c r="AI80" i="26"/>
  <c r="W80" i="26"/>
  <c r="AW79" i="26"/>
  <c r="AK79" i="26"/>
  <c r="Y79" i="26"/>
  <c r="AQ172" i="26"/>
  <c r="AE172" i="26"/>
  <c r="S172" i="26"/>
  <c r="G172" i="26"/>
  <c r="AS171" i="26"/>
  <c r="AG171" i="26"/>
  <c r="U171" i="26"/>
  <c r="I171" i="26"/>
  <c r="AU170" i="26"/>
  <c r="AI170" i="26"/>
  <c r="W170" i="26"/>
  <c r="K170" i="26"/>
  <c r="AT262" i="26"/>
  <c r="T262" i="26"/>
  <c r="AW261" i="26"/>
  <c r="AJ261" i="26"/>
  <c r="W261" i="26"/>
  <c r="J261" i="26"/>
  <c r="AZ354" i="26"/>
  <c r="AN354" i="26"/>
  <c r="AB354" i="26"/>
  <c r="P354" i="26"/>
  <c r="BB353" i="26"/>
  <c r="AP353" i="26"/>
  <c r="AD353" i="26"/>
  <c r="Q353" i="26"/>
  <c r="AZ352" i="26"/>
  <c r="AL352" i="26"/>
  <c r="W352" i="26"/>
  <c r="F352" i="26"/>
  <c r="AQ445" i="26"/>
  <c r="Z445" i="26"/>
  <c r="F445" i="26"/>
  <c r="AH444" i="26"/>
  <c r="P444" i="26"/>
  <c r="AR443" i="26"/>
  <c r="X99" i="27"/>
  <c r="AR96" i="27"/>
  <c r="N96" i="27"/>
  <c r="AX104" i="27"/>
  <c r="Z104" i="27"/>
  <c r="AZ103" i="27"/>
  <c r="AY215" i="27"/>
  <c r="BA214" i="27"/>
  <c r="AC214" i="27"/>
  <c r="E214" i="27"/>
  <c r="AO326" i="27"/>
  <c r="AQ325" i="27"/>
  <c r="S325" i="27"/>
  <c r="AF438" i="27"/>
  <c r="K436" i="27"/>
  <c r="AG79" i="28"/>
  <c r="J80" i="28"/>
  <c r="L79" i="28"/>
  <c r="AP172" i="26"/>
  <c r="AD172" i="26"/>
  <c r="F172" i="26"/>
  <c r="H171" i="28"/>
  <c r="J170" i="28"/>
  <c r="AM354" i="28"/>
  <c r="AO353" i="28"/>
  <c r="AK352" i="28"/>
  <c r="AG444" i="28"/>
  <c r="AA103" i="29"/>
  <c r="K326" i="27"/>
  <c r="W326" i="27"/>
  <c r="AI326" i="27"/>
  <c r="AU326" i="27"/>
  <c r="M326" i="27"/>
  <c r="Y326" i="27"/>
  <c r="AK326" i="27"/>
  <c r="AW326" i="27"/>
  <c r="N326" i="27"/>
  <c r="Z326" i="27"/>
  <c r="AL326" i="27"/>
  <c r="AX326" i="27"/>
  <c r="O326" i="27"/>
  <c r="AA326" i="27"/>
  <c r="AM326" i="27"/>
  <c r="AY326" i="27"/>
  <c r="P326" i="27"/>
  <c r="AB326" i="27"/>
  <c r="AN326" i="27"/>
  <c r="AZ326" i="27"/>
  <c r="G326" i="27"/>
  <c r="S326" i="27"/>
  <c r="AE326" i="27"/>
  <c r="AQ326" i="27"/>
  <c r="AJ326" i="27"/>
  <c r="L326" i="27"/>
  <c r="AL325" i="27"/>
  <c r="N325" i="27"/>
  <c r="AH80" i="28"/>
  <c r="AJ79" i="28"/>
  <c r="BB172" i="26"/>
  <c r="R172" i="26"/>
  <c r="AS262" i="28"/>
  <c r="AA354" i="28"/>
  <c r="AC353" i="28"/>
  <c r="X445" i="26"/>
  <c r="AS80" i="28"/>
  <c r="W79" i="28"/>
  <c r="Q172" i="26"/>
  <c r="AE171" i="26"/>
  <c r="G171" i="26"/>
  <c r="U170" i="28"/>
  <c r="AU261" i="28"/>
  <c r="Z354" i="28"/>
  <c r="AJ352" i="28"/>
  <c r="V445" i="26"/>
  <c r="M93" i="27"/>
  <c r="AH93" i="27"/>
  <c r="AH93" i="29" s="1"/>
  <c r="AZ93" i="27"/>
  <c r="O93" i="27"/>
  <c r="AK93" i="27"/>
  <c r="T93" i="27"/>
  <c r="AL93" i="27"/>
  <c r="U93" i="27"/>
  <c r="U93" i="29" s="1"/>
  <c r="AM93" i="27"/>
  <c r="V93" i="27"/>
  <c r="V93" i="29" s="1"/>
  <c r="AN93" i="27"/>
  <c r="H93" i="27"/>
  <c r="H93" i="29" s="1"/>
  <c r="Z93" i="27"/>
  <c r="Z93" i="29" s="1"/>
  <c r="AR93" i="27"/>
  <c r="AR93" i="29" s="1"/>
  <c r="E103" i="27"/>
  <c r="Q103" i="27"/>
  <c r="AC103" i="27"/>
  <c r="AO103" i="27"/>
  <c r="BA103" i="27"/>
  <c r="G103" i="27"/>
  <c r="S103" i="27"/>
  <c r="AE103" i="27"/>
  <c r="AQ103" i="27"/>
  <c r="H103" i="27"/>
  <c r="T103" i="27"/>
  <c r="AF103" i="27"/>
  <c r="AR103" i="27"/>
  <c r="I103" i="27"/>
  <c r="U103" i="27"/>
  <c r="AG103" i="27"/>
  <c r="AS103" i="27"/>
  <c r="J103" i="27"/>
  <c r="V103" i="27"/>
  <c r="AH103" i="27"/>
  <c r="AT103" i="27"/>
  <c r="M103" i="27"/>
  <c r="Y103" i="27"/>
  <c r="AK103" i="27"/>
  <c r="AW103" i="27"/>
  <c r="AY99" i="27"/>
  <c r="AO96" i="27"/>
  <c r="Y93" i="27"/>
  <c r="AX103" i="27"/>
  <c r="Z103" i="27"/>
  <c r="U208" i="27"/>
  <c r="AT208" i="27"/>
  <c r="AA208" i="27"/>
  <c r="BB208" i="27"/>
  <c r="AB208" i="27"/>
  <c r="AD208" i="27"/>
  <c r="F208" i="27"/>
  <c r="AE208" i="27"/>
  <c r="M208" i="27"/>
  <c r="AM208" i="27"/>
  <c r="AB205" i="27"/>
  <c r="AH205" i="27"/>
  <c r="J205" i="27"/>
  <c r="AJ205" i="27"/>
  <c r="L205" i="27"/>
  <c r="AK205" i="27"/>
  <c r="M205" i="27"/>
  <c r="AQ205" i="27"/>
  <c r="T205" i="27"/>
  <c r="AW205" i="27"/>
  <c r="AF202" i="27"/>
  <c r="H202" i="27"/>
  <c r="H202" i="29" s="1"/>
  <c r="AH202" i="27"/>
  <c r="AH202" i="29" s="1"/>
  <c r="I202" i="27"/>
  <c r="AM202" i="27"/>
  <c r="AM202" i="29" s="1"/>
  <c r="J202" i="27"/>
  <c r="J202" i="29" s="1"/>
  <c r="AN202" i="27"/>
  <c r="AN202" i="29" s="1"/>
  <c r="P202" i="27"/>
  <c r="P202" i="29" s="1"/>
  <c r="AP202" i="27"/>
  <c r="AP202" i="29" s="1"/>
  <c r="V202" i="27"/>
  <c r="V202" i="29" s="1"/>
  <c r="AX202" i="27"/>
  <c r="AX202" i="29" s="1"/>
  <c r="F215" i="27"/>
  <c r="R215" i="27"/>
  <c r="AD215" i="27"/>
  <c r="AD215" i="29" s="1"/>
  <c r="AP215" i="27"/>
  <c r="BB215" i="27"/>
  <c r="H215" i="27"/>
  <c r="T215" i="27"/>
  <c r="AF215" i="27"/>
  <c r="AR215" i="27"/>
  <c r="I215" i="27"/>
  <c r="U215" i="27"/>
  <c r="AG215" i="27"/>
  <c r="AS215" i="27"/>
  <c r="J215" i="27"/>
  <c r="V215" i="27"/>
  <c r="AH215" i="27"/>
  <c r="AT215" i="27"/>
  <c r="K215" i="27"/>
  <c r="W215" i="27"/>
  <c r="AI215" i="27"/>
  <c r="AU215" i="27"/>
  <c r="N215" i="27"/>
  <c r="Z215" i="27"/>
  <c r="AL215" i="27"/>
  <c r="AX215" i="27"/>
  <c r="N212" i="27"/>
  <c r="AP212" i="27"/>
  <c r="R212" i="27"/>
  <c r="AT212" i="27"/>
  <c r="U212" i="27"/>
  <c r="AX212" i="27"/>
  <c r="V212" i="27"/>
  <c r="AY212" i="27"/>
  <c r="AA212" i="27"/>
  <c r="AZ212" i="27"/>
  <c r="AH212" i="27"/>
  <c r="AK208" i="27"/>
  <c r="AR205" i="27"/>
  <c r="AQ202" i="27"/>
  <c r="AQ202" i="29" s="1"/>
  <c r="AV215" i="27"/>
  <c r="X215" i="27"/>
  <c r="BA212" i="27"/>
  <c r="AH326" i="27"/>
  <c r="J326" i="27"/>
  <c r="AJ325" i="27"/>
  <c r="L325" i="27"/>
  <c r="AA79" i="28"/>
  <c r="E81" i="28"/>
  <c r="S261" i="28"/>
  <c r="AX353" i="28"/>
  <c r="AT80" i="28"/>
  <c r="V80" i="28"/>
  <c r="AV79" i="28"/>
  <c r="T171" i="28"/>
  <c r="V170" i="28"/>
  <c r="S262" i="28"/>
  <c r="AV261" i="28"/>
  <c r="AY354" i="28"/>
  <c r="O354" i="28"/>
  <c r="BA353" i="28"/>
  <c r="AY352" i="28"/>
  <c r="M443" i="26"/>
  <c r="Y443" i="26"/>
  <c r="AK443" i="26"/>
  <c r="AW443" i="26"/>
  <c r="O443" i="26"/>
  <c r="AA443" i="26"/>
  <c r="AM443" i="26"/>
  <c r="AY443" i="26"/>
  <c r="P443" i="26"/>
  <c r="AB443" i="26"/>
  <c r="AN443" i="26"/>
  <c r="AZ443" i="26"/>
  <c r="E443" i="26"/>
  <c r="Q443" i="26"/>
  <c r="AC443" i="26"/>
  <c r="AO443" i="26"/>
  <c r="BA443" i="26"/>
  <c r="I443" i="26"/>
  <c r="U443" i="26"/>
  <c r="AG443" i="26"/>
  <c r="AS443" i="26"/>
  <c r="AP445" i="26"/>
  <c r="L444" i="28"/>
  <c r="AQ443" i="26"/>
  <c r="V443" i="26"/>
  <c r="S81" i="28"/>
  <c r="G81" i="28"/>
  <c r="U80" i="28"/>
  <c r="AU79" i="28"/>
  <c r="AI79" i="28"/>
  <c r="K79" i="28"/>
  <c r="BA172" i="26"/>
  <c r="AO172" i="26"/>
  <c r="AC172" i="26"/>
  <c r="E172" i="26"/>
  <c r="AQ171" i="26"/>
  <c r="S171" i="26"/>
  <c r="AG170" i="28"/>
  <c r="R262" i="28"/>
  <c r="AH261" i="28"/>
  <c r="U261" i="28"/>
  <c r="K262" i="28"/>
  <c r="O353" i="26"/>
  <c r="AA353" i="26"/>
  <c r="E353" i="26"/>
  <c r="N354" i="28"/>
  <c r="AZ353" i="26"/>
  <c r="AN353" i="26"/>
  <c r="N353" i="26"/>
  <c r="AX352" i="28"/>
  <c r="AN445" i="26"/>
  <c r="BA444" i="28"/>
  <c r="AP443" i="26"/>
  <c r="T443" i="26"/>
  <c r="P99" i="27"/>
  <c r="K99" i="27"/>
  <c r="Z99" i="27"/>
  <c r="AR99" i="27"/>
  <c r="M99" i="27"/>
  <c r="AE99" i="27"/>
  <c r="AT99" i="27"/>
  <c r="N99" i="27"/>
  <c r="AF99" i="27"/>
  <c r="AU99" i="27"/>
  <c r="O99" i="27"/>
  <c r="AG99" i="27"/>
  <c r="AV99" i="27"/>
  <c r="S99" i="27"/>
  <c r="AH99" i="27"/>
  <c r="AW99" i="27"/>
  <c r="G99" i="27"/>
  <c r="V99" i="27"/>
  <c r="AK99" i="27"/>
  <c r="J96" i="27"/>
  <c r="P96" i="27"/>
  <c r="AE96" i="27"/>
  <c r="AW96" i="27"/>
  <c r="R96" i="27"/>
  <c r="AG96" i="27"/>
  <c r="AY96" i="27"/>
  <c r="S96" i="27"/>
  <c r="AK96" i="27"/>
  <c r="AZ96" i="27"/>
  <c r="E96" i="27"/>
  <c r="T96" i="27"/>
  <c r="AL96" i="27"/>
  <c r="BA96" i="27"/>
  <c r="F96" i="27"/>
  <c r="U96" i="27"/>
  <c r="AM96" i="27"/>
  <c r="BB96" i="27"/>
  <c r="I96" i="27"/>
  <c r="AA96" i="27"/>
  <c r="AP96" i="27"/>
  <c r="BB81" i="26"/>
  <c r="AP81" i="26"/>
  <c r="AD81" i="26"/>
  <c r="R81" i="26"/>
  <c r="AR80" i="28"/>
  <c r="T80" i="28"/>
  <c r="AT79" i="28"/>
  <c r="V79" i="28"/>
  <c r="AZ172" i="26"/>
  <c r="AN172" i="26"/>
  <c r="AB172" i="26"/>
  <c r="BB171" i="26"/>
  <c r="AP171" i="26"/>
  <c r="AD171" i="26"/>
  <c r="R171" i="26"/>
  <c r="AR170" i="26"/>
  <c r="AF170" i="26"/>
  <c r="T170" i="26"/>
  <c r="AQ262" i="26"/>
  <c r="J262" i="26"/>
  <c r="AT261" i="28"/>
  <c r="AG261" i="28"/>
  <c r="AW354" i="26"/>
  <c r="AK354" i="26"/>
  <c r="Y354" i="26"/>
  <c r="AY353" i="26"/>
  <c r="AM353" i="26"/>
  <c r="Z353" i="26"/>
  <c r="M353" i="26"/>
  <c r="AW352" i="28"/>
  <c r="T352" i="28"/>
  <c r="AM445" i="26"/>
  <c r="T445" i="26"/>
  <c r="AZ444" i="26"/>
  <c r="AD444" i="26"/>
  <c r="I444" i="26"/>
  <c r="AL443" i="26"/>
  <c r="S443" i="26"/>
  <c r="AX99" i="27"/>
  <c r="T99" i="27"/>
  <c r="AN96" i="27"/>
  <c r="G96" i="27"/>
  <c r="X93" i="27"/>
  <c r="X93" i="29" s="1"/>
  <c r="AT104" i="27"/>
  <c r="V104" i="27"/>
  <c r="AV103" i="27"/>
  <c r="X103" i="27"/>
  <c r="V208" i="27"/>
  <c r="AG205" i="27"/>
  <c r="AG202" i="27"/>
  <c r="AQ215" i="27"/>
  <c r="AQ215" i="29" s="1"/>
  <c r="S215" i="27"/>
  <c r="AS212" i="27"/>
  <c r="AG326" i="27"/>
  <c r="I326" i="27"/>
  <c r="AI325" i="27"/>
  <c r="K325" i="27"/>
  <c r="K425" i="27"/>
  <c r="G425" i="27"/>
  <c r="Z425" i="27"/>
  <c r="AV425" i="27"/>
  <c r="I425" i="27"/>
  <c r="AE425" i="27"/>
  <c r="AX425" i="27"/>
  <c r="L425" i="27"/>
  <c r="AF425" i="27"/>
  <c r="AY425" i="27"/>
  <c r="M425" i="27"/>
  <c r="AG425" i="27"/>
  <c r="N425" i="27"/>
  <c r="AJ425" i="27"/>
  <c r="T425" i="27"/>
  <c r="AM425" i="27"/>
  <c r="I438" i="27"/>
  <c r="U438" i="27"/>
  <c r="AG438" i="27"/>
  <c r="AS438" i="27"/>
  <c r="K438" i="27"/>
  <c r="W438" i="27"/>
  <c r="AI438" i="27"/>
  <c r="AU438" i="27"/>
  <c r="L438" i="27"/>
  <c r="X438" i="27"/>
  <c r="AJ438" i="27"/>
  <c r="AV438" i="27"/>
  <c r="M438" i="27"/>
  <c r="Y438" i="27"/>
  <c r="AK438" i="27"/>
  <c r="AW438" i="27"/>
  <c r="N438" i="27"/>
  <c r="Z438" i="27"/>
  <c r="AL438" i="27"/>
  <c r="AX438" i="27"/>
  <c r="E438" i="27"/>
  <c r="Q438" i="27"/>
  <c r="AC438" i="27"/>
  <c r="AO438" i="27"/>
  <c r="BA438" i="27"/>
  <c r="I435" i="27"/>
  <c r="U435" i="27"/>
  <c r="AG435" i="27"/>
  <c r="AS435" i="27"/>
  <c r="L435" i="27"/>
  <c r="Y435" i="27"/>
  <c r="AL435" i="27"/>
  <c r="AL435" i="29" s="1"/>
  <c r="AY435" i="27"/>
  <c r="M435" i="27"/>
  <c r="Z435" i="27"/>
  <c r="Z435" i="29" s="1"/>
  <c r="AM435" i="27"/>
  <c r="AZ435" i="27"/>
  <c r="N435" i="27"/>
  <c r="N435" i="29" s="1"/>
  <c r="AA435" i="27"/>
  <c r="AN435" i="27"/>
  <c r="BA435" i="27"/>
  <c r="O435" i="27"/>
  <c r="AB435" i="27"/>
  <c r="AO435" i="27"/>
  <c r="BB435" i="27"/>
  <c r="P435" i="27"/>
  <c r="AC435" i="27"/>
  <c r="AP435" i="27"/>
  <c r="Q435" i="27"/>
  <c r="AD435" i="27"/>
  <c r="AD435" i="29" s="1"/>
  <c r="AQ435" i="27"/>
  <c r="E435" i="27"/>
  <c r="R435" i="27"/>
  <c r="AE435" i="27"/>
  <c r="AR435" i="27"/>
  <c r="F435" i="27"/>
  <c r="S435" i="27"/>
  <c r="AF435" i="27"/>
  <c r="AT435" i="27"/>
  <c r="G435" i="27"/>
  <c r="T435" i="27"/>
  <c r="AH435" i="27"/>
  <c r="AU435" i="27"/>
  <c r="H435" i="27"/>
  <c r="V435" i="27"/>
  <c r="AI435" i="27"/>
  <c r="AV435" i="27"/>
  <c r="AL425" i="27"/>
  <c r="AZ438" i="27"/>
  <c r="AB438" i="27"/>
  <c r="AK435" i="27"/>
  <c r="O535" i="27"/>
  <c r="E535" i="27"/>
  <c r="Y535" i="27"/>
  <c r="AU535" i="27"/>
  <c r="F535" i="27"/>
  <c r="F535" i="29" s="1"/>
  <c r="AB535" i="27"/>
  <c r="AB535" i="29" s="1"/>
  <c r="AV535" i="27"/>
  <c r="G535" i="27"/>
  <c r="G535" i="29" s="1"/>
  <c r="AC535" i="27"/>
  <c r="AW535" i="27"/>
  <c r="M535" i="27"/>
  <c r="AI535" i="27"/>
  <c r="BB535" i="27"/>
  <c r="BB535" i="29" s="1"/>
  <c r="I548" i="27"/>
  <c r="U548" i="27"/>
  <c r="U548" i="29" s="1"/>
  <c r="AG548" i="27"/>
  <c r="AG548" i="29" s="1"/>
  <c r="AS548" i="27"/>
  <c r="AS548" i="29" s="1"/>
  <c r="J548" i="27"/>
  <c r="V548" i="27"/>
  <c r="V548" i="29" s="1"/>
  <c r="AH548" i="27"/>
  <c r="AH548" i="29" s="1"/>
  <c r="AT548" i="27"/>
  <c r="K548" i="27"/>
  <c r="W548" i="27"/>
  <c r="AI548" i="27"/>
  <c r="AU548" i="27"/>
  <c r="N548" i="27"/>
  <c r="Z548" i="27"/>
  <c r="AL548" i="27"/>
  <c r="AX548" i="27"/>
  <c r="AC536" i="27"/>
  <c r="AC536" i="29" s="1"/>
  <c r="AK535" i="27"/>
  <c r="BB549" i="27"/>
  <c r="BB549" i="29" s="1"/>
  <c r="AL549" i="27"/>
  <c r="AL549" i="29" s="1"/>
  <c r="R549" i="27"/>
  <c r="R549" i="29" s="1"/>
  <c r="AZ548" i="27"/>
  <c r="AF548" i="27"/>
  <c r="AF548" i="29" s="1"/>
  <c r="P548" i="27"/>
  <c r="AR546" i="27"/>
  <c r="X546" i="27"/>
  <c r="X546" i="29" s="1"/>
  <c r="H546" i="27"/>
  <c r="AY102" i="27"/>
  <c r="AM102" i="27"/>
  <c r="AA102" i="27"/>
  <c r="O102" i="27"/>
  <c r="BB213" i="27"/>
  <c r="BB213" i="29" s="1"/>
  <c r="AP213" i="27"/>
  <c r="AP213" i="29" s="1"/>
  <c r="AD213" i="27"/>
  <c r="AD213" i="29" s="1"/>
  <c r="R213" i="27"/>
  <c r="R213" i="29" s="1"/>
  <c r="F213" i="27"/>
  <c r="F213" i="29" s="1"/>
  <c r="AZ315" i="27"/>
  <c r="AS314" i="27"/>
  <c r="O314" i="27"/>
  <c r="AS313" i="27"/>
  <c r="Y313" i="27"/>
  <c r="E313" i="27"/>
  <c r="AU324" i="27"/>
  <c r="AI324" i="27"/>
  <c r="W324" i="27"/>
  <c r="K324" i="27"/>
  <c r="K324" i="29" s="1"/>
  <c r="AQ437" i="27"/>
  <c r="AE437" i="27"/>
  <c r="S437" i="27"/>
  <c r="G437" i="27"/>
  <c r="AB536" i="27"/>
  <c r="AJ535" i="27"/>
  <c r="BA549" i="27"/>
  <c r="BA549" i="29" s="1"/>
  <c r="AK549" i="27"/>
  <c r="AK549" i="29" s="1"/>
  <c r="Q549" i="27"/>
  <c r="Q549" i="29" s="1"/>
  <c r="AY548" i="27"/>
  <c r="AE548" i="27"/>
  <c r="O548" i="27"/>
  <c r="O548" i="29" s="1"/>
  <c r="AS547" i="27"/>
  <c r="AC547" i="27"/>
  <c r="AQ546" i="27"/>
  <c r="W546" i="27"/>
  <c r="G546" i="27"/>
  <c r="W536" i="27"/>
  <c r="AE535" i="27"/>
  <c r="AE535" i="29" s="1"/>
  <c r="AZ549" i="27"/>
  <c r="AZ549" i="29" s="1"/>
  <c r="AI549" i="27"/>
  <c r="AI549" i="29" s="1"/>
  <c r="P549" i="27"/>
  <c r="P549" i="29" s="1"/>
  <c r="AW548" i="27"/>
  <c r="AD548" i="27"/>
  <c r="M548" i="27"/>
  <c r="AO546" i="27"/>
  <c r="V546" i="27"/>
  <c r="E546" i="27"/>
  <c r="U536" i="27"/>
  <c r="AD535" i="27"/>
  <c r="AD535" i="29" s="1"/>
  <c r="AY549" i="27"/>
  <c r="AY549" i="29" s="1"/>
  <c r="AH549" i="27"/>
  <c r="AH549" i="29" s="1"/>
  <c r="O549" i="27"/>
  <c r="O549" i="29" s="1"/>
  <c r="AV548" i="27"/>
  <c r="AC548" i="27"/>
  <c r="L548" i="27"/>
  <c r="AN546" i="27"/>
  <c r="U546" i="27"/>
  <c r="AY213" i="27"/>
  <c r="AM213" i="27"/>
  <c r="AA213" i="27"/>
  <c r="O213" i="27"/>
  <c r="AZ437" i="27"/>
  <c r="AN437" i="27"/>
  <c r="AB437" i="27"/>
  <c r="P437" i="27"/>
  <c r="K537" i="27"/>
  <c r="T537" i="27"/>
  <c r="T537" i="29" s="1"/>
  <c r="AM537" i="27"/>
  <c r="U537" i="27"/>
  <c r="AQ537" i="27"/>
  <c r="X537" i="27"/>
  <c r="AR537" i="27"/>
  <c r="H537" i="27"/>
  <c r="AA537" i="27"/>
  <c r="AA537" i="29" s="1"/>
  <c r="AW537" i="27"/>
  <c r="K547" i="27"/>
  <c r="K547" i="29" s="1"/>
  <c r="W547" i="27"/>
  <c r="AI547" i="27"/>
  <c r="AI547" i="29" s="1"/>
  <c r="AU547" i="27"/>
  <c r="AU547" i="29" s="1"/>
  <c r="L547" i="27"/>
  <c r="X547" i="27"/>
  <c r="X547" i="29" s="1"/>
  <c r="AJ547" i="27"/>
  <c r="AJ547" i="29" s="1"/>
  <c r="AV547" i="27"/>
  <c r="M547" i="27"/>
  <c r="Y547" i="27"/>
  <c r="AK547" i="27"/>
  <c r="AW547" i="27"/>
  <c r="P547" i="27"/>
  <c r="AB547" i="27"/>
  <c r="AN547" i="27"/>
  <c r="AZ547" i="27"/>
  <c r="AZ547" i="29" s="1"/>
  <c r="AY537" i="27"/>
  <c r="S537" i="27"/>
  <c r="J536" i="27"/>
  <c r="X535" i="27"/>
  <c r="AX549" i="27"/>
  <c r="AX549" i="29" s="1"/>
  <c r="AD549" i="27"/>
  <c r="AD549" i="29" s="1"/>
  <c r="N549" i="27"/>
  <c r="N549" i="29" s="1"/>
  <c r="AR548" i="27"/>
  <c r="AB548" i="27"/>
  <c r="H548" i="27"/>
  <c r="AP547" i="27"/>
  <c r="V547" i="27"/>
  <c r="V547" i="29" s="1"/>
  <c r="F547" i="27"/>
  <c r="AJ546" i="27"/>
  <c r="AJ546" i="29" s="1"/>
  <c r="T546" i="27"/>
  <c r="U92" i="27"/>
  <c r="AU102" i="27"/>
  <c r="AI102" i="27"/>
  <c r="W102" i="27"/>
  <c r="K102" i="27"/>
  <c r="K102" i="29" s="1"/>
  <c r="AL209" i="27"/>
  <c r="AX213" i="27"/>
  <c r="AL213" i="27"/>
  <c r="Z213" i="27"/>
  <c r="N213" i="27"/>
  <c r="U315" i="27"/>
  <c r="AH314" i="27"/>
  <c r="I314" i="27"/>
  <c r="AL313" i="27"/>
  <c r="T313" i="27"/>
  <c r="AQ324" i="27"/>
  <c r="AE324" i="27"/>
  <c r="AE324" i="29" s="1"/>
  <c r="S324" i="27"/>
  <c r="G324" i="27"/>
  <c r="AY437" i="27"/>
  <c r="AM437" i="27"/>
  <c r="AA437" i="27"/>
  <c r="O437" i="27"/>
  <c r="AX537" i="27"/>
  <c r="O537" i="27"/>
  <c r="O537" i="29" s="1"/>
  <c r="W535" i="27"/>
  <c r="AW549" i="27"/>
  <c r="AW549" i="29" s="1"/>
  <c r="AC549" i="27"/>
  <c r="AC549" i="29" s="1"/>
  <c r="M549" i="27"/>
  <c r="M549" i="29" s="1"/>
  <c r="AQ548" i="27"/>
  <c r="AA548" i="27"/>
  <c r="G548" i="27"/>
  <c r="AO547" i="27"/>
  <c r="U547" i="27"/>
  <c r="E547" i="27"/>
  <c r="AI546" i="27"/>
  <c r="S546" i="27"/>
  <c r="AO95" i="27"/>
  <c r="AT102" i="27"/>
  <c r="AH102" i="27"/>
  <c r="V102" i="27"/>
  <c r="V102" i="29" s="1"/>
  <c r="J102" i="27"/>
  <c r="J102" i="29" s="1"/>
  <c r="L209" i="27"/>
  <c r="AW213" i="27"/>
  <c r="AW213" i="29" s="1"/>
  <c r="AK213" i="27"/>
  <c r="Y213" i="27"/>
  <c r="Y213" i="29" s="1"/>
  <c r="M213" i="27"/>
  <c r="M213" i="29" s="1"/>
  <c r="BB324" i="27"/>
  <c r="BB324" i="29" s="1"/>
  <c r="AP324" i="27"/>
  <c r="AD324" i="27"/>
  <c r="R324" i="27"/>
  <c r="F324" i="27"/>
  <c r="AX437" i="27"/>
  <c r="AL437" i="27"/>
  <c r="Z437" i="27"/>
  <c r="N437" i="27"/>
  <c r="AV537" i="27"/>
  <c r="N537" i="27"/>
  <c r="N537" i="29" s="1"/>
  <c r="BA535" i="27"/>
  <c r="BA535" i="29" s="1"/>
  <c r="S535" i="27"/>
  <c r="S535" i="29" s="1"/>
  <c r="AU549" i="27"/>
  <c r="AU549" i="29" s="1"/>
  <c r="AB549" i="27"/>
  <c r="AB549" i="29" s="1"/>
  <c r="K549" i="27"/>
  <c r="K549" i="29" s="1"/>
  <c r="AP548" i="27"/>
  <c r="Y548" i="27"/>
  <c r="F548" i="27"/>
  <c r="AM547" i="27"/>
  <c r="T547" i="27"/>
  <c r="BA546" i="27"/>
  <c r="AH546" i="27"/>
  <c r="Q546" i="27"/>
  <c r="U95" i="27"/>
  <c r="AS102" i="27"/>
  <c r="AG102" i="27"/>
  <c r="U102" i="27"/>
  <c r="I102" i="27"/>
  <c r="AV213" i="27"/>
  <c r="AV213" i="29" s="1"/>
  <c r="AJ213" i="27"/>
  <c r="AJ213" i="29" s="1"/>
  <c r="X213" i="27"/>
  <c r="X213" i="29" s="1"/>
  <c r="L213" i="27"/>
  <c r="L213" i="29" s="1"/>
  <c r="BB314" i="27"/>
  <c r="AF314" i="27"/>
  <c r="AZ313" i="27"/>
  <c r="AI313" i="27"/>
  <c r="P313" i="27"/>
  <c r="BA324" i="27"/>
  <c r="AO324" i="27"/>
  <c r="AC324" i="27"/>
  <c r="Q324" i="27"/>
  <c r="E324" i="27"/>
  <c r="AW437" i="27"/>
  <c r="AW437" i="29" s="1"/>
  <c r="AK437" i="27"/>
  <c r="Y437" i="27"/>
  <c r="M437" i="27"/>
  <c r="AS537" i="27"/>
  <c r="M537" i="27"/>
  <c r="M537" i="29" s="1"/>
  <c r="AZ535" i="27"/>
  <c r="R535" i="27"/>
  <c r="R535" i="29" s="1"/>
  <c r="AT549" i="27"/>
  <c r="AT549" i="29" s="1"/>
  <c r="AA549" i="27"/>
  <c r="AA549" i="29" s="1"/>
  <c r="AO548" i="27"/>
  <c r="X548" i="27"/>
  <c r="E548" i="27"/>
  <c r="AL547" i="27"/>
  <c r="S547" i="27"/>
  <c r="AZ546" i="27"/>
  <c r="AG546" i="27"/>
  <c r="O536" i="27"/>
  <c r="O536" i="29" s="1"/>
  <c r="AN536" i="27"/>
  <c r="AS536" i="27"/>
  <c r="AX536" i="27"/>
  <c r="AX536" i="29" s="1"/>
  <c r="G549" i="27"/>
  <c r="G549" i="29" s="1"/>
  <c r="S549" i="27"/>
  <c r="S549" i="29" s="1"/>
  <c r="AE549" i="27"/>
  <c r="AE549" i="29" s="1"/>
  <c r="AQ549" i="27"/>
  <c r="AQ549" i="29" s="1"/>
  <c r="H549" i="27"/>
  <c r="H549" i="29" s="1"/>
  <c r="T549" i="27"/>
  <c r="T549" i="29" s="1"/>
  <c r="AF549" i="27"/>
  <c r="AF549" i="29" s="1"/>
  <c r="AR549" i="27"/>
  <c r="AR549" i="29" s="1"/>
  <c r="I549" i="27"/>
  <c r="I549" i="29" s="1"/>
  <c r="U549" i="27"/>
  <c r="U549" i="29" s="1"/>
  <c r="AG549" i="27"/>
  <c r="AG549" i="29" s="1"/>
  <c r="AS549" i="27"/>
  <c r="AS549" i="29" s="1"/>
  <c r="L549" i="27"/>
  <c r="L549" i="29" s="1"/>
  <c r="X549" i="27"/>
  <c r="X549" i="29" s="1"/>
  <c r="AJ549" i="27"/>
  <c r="AJ549" i="29" s="1"/>
  <c r="AV549" i="27"/>
  <c r="AV549" i="29" s="1"/>
  <c r="M546" i="27"/>
  <c r="M546" i="29" s="1"/>
  <c r="Y546" i="27"/>
  <c r="Y546" i="29" s="1"/>
  <c r="AK546" i="27"/>
  <c r="AK546" i="29" s="1"/>
  <c r="AW546" i="27"/>
  <c r="N546" i="27"/>
  <c r="Z546" i="27"/>
  <c r="AL546" i="27"/>
  <c r="AL546" i="29" s="1"/>
  <c r="AX546" i="27"/>
  <c r="AX546" i="29" s="1"/>
  <c r="O546" i="27"/>
  <c r="AA546" i="27"/>
  <c r="AM546" i="27"/>
  <c r="AY546" i="27"/>
  <c r="F546" i="27"/>
  <c r="R546" i="27"/>
  <c r="AD546" i="27"/>
  <c r="AP546" i="27"/>
  <c r="BB546" i="27"/>
  <c r="AQ535" i="27"/>
  <c r="Q535" i="27"/>
  <c r="Q535" i="29" s="1"/>
  <c r="AP549" i="27"/>
  <c r="AP549" i="29" s="1"/>
  <c r="Z549" i="27"/>
  <c r="Z549" i="29" s="1"/>
  <c r="F549" i="27"/>
  <c r="F549" i="29" s="1"/>
  <c r="AN548" i="27"/>
  <c r="T548" i="27"/>
  <c r="AV546" i="27"/>
  <c r="AV546" i="29" s="1"/>
  <c r="AF546" i="27"/>
  <c r="L546" i="27"/>
  <c r="L546" i="29" s="1"/>
  <c r="AQ102" i="27"/>
  <c r="AE102" i="27"/>
  <c r="S102" i="27"/>
  <c r="N206" i="27"/>
  <c r="AT213" i="27"/>
  <c r="AT213" i="29" s="1"/>
  <c r="AH213" i="27"/>
  <c r="AH213" i="29" s="1"/>
  <c r="V213" i="27"/>
  <c r="V213" i="29" s="1"/>
  <c r="AY314" i="27"/>
  <c r="AX313" i="27"/>
  <c r="AF313" i="27"/>
  <c r="N313" i="27"/>
  <c r="AY324" i="27"/>
  <c r="AM324" i="27"/>
  <c r="AA324" i="27"/>
  <c r="AU437" i="27"/>
  <c r="AI437" i="27"/>
  <c r="W437" i="27"/>
  <c r="AK537" i="27"/>
  <c r="I537" i="27"/>
  <c r="AP535" i="27"/>
  <c r="AP535" i="29" s="1"/>
  <c r="P535" i="27"/>
  <c r="P535" i="29" s="1"/>
  <c r="AO549" i="27"/>
  <c r="AO549" i="29" s="1"/>
  <c r="Y549" i="27"/>
  <c r="Y549" i="29" s="1"/>
  <c r="E549" i="27"/>
  <c r="E549" i="29" s="1"/>
  <c r="AM548" i="27"/>
  <c r="S548" i="27"/>
  <c r="BA547" i="27"/>
  <c r="AG547" i="27"/>
  <c r="Q547" i="27"/>
  <c r="AU546" i="27"/>
  <c r="AE546" i="27"/>
  <c r="K546" i="27"/>
  <c r="H97" i="27"/>
  <c r="T97" i="27"/>
  <c r="AF97" i="27"/>
  <c r="AR97" i="27"/>
  <c r="I97" i="27"/>
  <c r="U97" i="27"/>
  <c r="AG97" i="27"/>
  <c r="AS97" i="27"/>
  <c r="J97" i="27"/>
  <c r="V97" i="27"/>
  <c r="AH97" i="27"/>
  <c r="AT97" i="27"/>
  <c r="N97" i="27"/>
  <c r="Z97" i="27"/>
  <c r="AL97" i="27"/>
  <c r="AX97" i="27"/>
  <c r="O97" i="27"/>
  <c r="AA97" i="27"/>
  <c r="AM97" i="27"/>
  <c r="AY97" i="27"/>
  <c r="G97" i="27"/>
  <c r="U91" i="27"/>
  <c r="U91" i="29" s="1"/>
  <c r="L101" i="27"/>
  <c r="AM98" i="27"/>
  <c r="Q98" i="27"/>
  <c r="AV97" i="27"/>
  <c r="AB97" i="27"/>
  <c r="F97" i="27"/>
  <c r="AN95" i="27"/>
  <c r="T95" i="27"/>
  <c r="AT94" i="27"/>
  <c r="Y94" i="27"/>
  <c r="AQ92" i="27"/>
  <c r="S92" i="27"/>
  <c r="S92" i="29" s="1"/>
  <c r="AQ91" i="27"/>
  <c r="T91" i="27"/>
  <c r="AH101" i="27"/>
  <c r="J101" i="27"/>
  <c r="AH210" i="27"/>
  <c r="K210" i="27"/>
  <c r="AI209" i="27"/>
  <c r="K209" i="27"/>
  <c r="X207" i="27"/>
  <c r="AQ206" i="27"/>
  <c r="K206" i="27"/>
  <c r="BB204" i="27"/>
  <c r="BB204" i="29" s="1"/>
  <c r="W204" i="27"/>
  <c r="W204" i="29" s="1"/>
  <c r="AO203" i="27"/>
  <c r="AO203" i="29" s="1"/>
  <c r="H203" i="27"/>
  <c r="H203" i="29" s="1"/>
  <c r="AC204" i="29"/>
  <c r="AL98" i="27"/>
  <c r="P98" i="27"/>
  <c r="AU97" i="27"/>
  <c r="Y97" i="27"/>
  <c r="E97" i="27"/>
  <c r="AM95" i="27"/>
  <c r="Q95" i="27"/>
  <c r="AS94" i="27"/>
  <c r="U94" i="27"/>
  <c r="AP92" i="27"/>
  <c r="R92" i="27"/>
  <c r="AP91" i="27"/>
  <c r="S91" i="27"/>
  <c r="AG101" i="27"/>
  <c r="G101" i="27"/>
  <c r="F210" i="27"/>
  <c r="AG209" i="27"/>
  <c r="H209" i="27"/>
  <c r="BB207" i="27"/>
  <c r="W207" i="27"/>
  <c r="AP206" i="27"/>
  <c r="J206" i="27"/>
  <c r="BA204" i="27"/>
  <c r="V204" i="27"/>
  <c r="V204" i="29" s="1"/>
  <c r="AN203" i="27"/>
  <c r="AN203" i="29" s="1"/>
  <c r="G203" i="27"/>
  <c r="O98" i="27"/>
  <c r="AQ97" i="27"/>
  <c r="X97" i="27"/>
  <c r="AI95" i="27"/>
  <c r="P95" i="27"/>
  <c r="AR94" i="27"/>
  <c r="T94" i="27"/>
  <c r="AO92" i="27"/>
  <c r="AO92" i="29" s="1"/>
  <c r="O92" i="27"/>
  <c r="AO91" i="27"/>
  <c r="N91" i="27"/>
  <c r="AB101" i="27"/>
  <c r="E101" i="27"/>
  <c r="AE210" i="27"/>
  <c r="E210" i="27"/>
  <c r="AF209" i="27"/>
  <c r="E209" i="27"/>
  <c r="AV207" i="27"/>
  <c r="AI206" i="27"/>
  <c r="H206" i="27"/>
  <c r="AZ204" i="27"/>
  <c r="U204" i="27"/>
  <c r="U204" i="29" s="1"/>
  <c r="AL203" i="27"/>
  <c r="AL203" i="29" s="1"/>
  <c r="F203" i="27"/>
  <c r="M207" i="27"/>
  <c r="Y207" i="27"/>
  <c r="AK207" i="27"/>
  <c r="AW207" i="27"/>
  <c r="N207" i="27"/>
  <c r="Z207" i="27"/>
  <c r="AL207" i="27"/>
  <c r="AX207" i="27"/>
  <c r="G207" i="27"/>
  <c r="S207" i="27"/>
  <c r="AE207" i="27"/>
  <c r="AQ207" i="27"/>
  <c r="R207" i="27"/>
  <c r="AH207" i="27"/>
  <c r="AY207" i="27"/>
  <c r="F207" i="27"/>
  <c r="V207" i="27"/>
  <c r="AM207" i="27"/>
  <c r="T207" i="27"/>
  <c r="AI207" i="27"/>
  <c r="AZ207" i="27"/>
  <c r="E207" i="27"/>
  <c r="U207" i="27"/>
  <c r="AJ207" i="27"/>
  <c r="BA207" i="27"/>
  <c r="J207" i="27"/>
  <c r="AA207" i="27"/>
  <c r="AP207" i="27"/>
  <c r="K207" i="27"/>
  <c r="AB207" i="27"/>
  <c r="AR207" i="27"/>
  <c r="BB209" i="27"/>
  <c r="AB209" i="27"/>
  <c r="P207" i="27"/>
  <c r="AH206" i="27"/>
  <c r="AY204" i="27"/>
  <c r="AY204" i="29" s="1"/>
  <c r="AK203" i="27"/>
  <c r="AK203" i="29" s="1"/>
  <c r="E203" i="27"/>
  <c r="E203" i="29" s="1"/>
  <c r="BA98" i="27"/>
  <c r="N98" i="27"/>
  <c r="AP97" i="27"/>
  <c r="W97" i="27"/>
  <c r="AH95" i="27"/>
  <c r="O95" i="27"/>
  <c r="AO94" i="27"/>
  <c r="S94" i="27"/>
  <c r="AJ92" i="27"/>
  <c r="AJ92" i="29" s="1"/>
  <c r="N92" i="27"/>
  <c r="AN91" i="27"/>
  <c r="AN91" i="29" s="1"/>
  <c r="M91" i="27"/>
  <c r="BA101" i="27"/>
  <c r="AA101" i="27"/>
  <c r="H210" i="27"/>
  <c r="T210" i="27"/>
  <c r="AF210" i="27"/>
  <c r="AR210" i="27"/>
  <c r="M210" i="27"/>
  <c r="Y210" i="27"/>
  <c r="AK210" i="27"/>
  <c r="AW210" i="27"/>
  <c r="G210" i="27"/>
  <c r="V210" i="27"/>
  <c r="AJ210" i="27"/>
  <c r="AY210" i="27"/>
  <c r="I210" i="27"/>
  <c r="W210" i="27"/>
  <c r="AL210" i="27"/>
  <c r="AZ210" i="27"/>
  <c r="J210" i="27"/>
  <c r="X210" i="27"/>
  <c r="AM210" i="27"/>
  <c r="BA210" i="27"/>
  <c r="O210" i="27"/>
  <c r="AC210" i="27"/>
  <c r="AQ210" i="27"/>
  <c r="P210" i="27"/>
  <c r="AD210" i="27"/>
  <c r="AS210" i="27"/>
  <c r="G204" i="27"/>
  <c r="G204" i="29" s="1"/>
  <c r="S204" i="27"/>
  <c r="S204" i="29" s="1"/>
  <c r="AE204" i="27"/>
  <c r="AE204" i="29" s="1"/>
  <c r="AQ204" i="27"/>
  <c r="AQ204" i="29" s="1"/>
  <c r="H204" i="27"/>
  <c r="H204" i="29" s="1"/>
  <c r="T204" i="27"/>
  <c r="T204" i="29" s="1"/>
  <c r="AF204" i="27"/>
  <c r="AF204" i="29" s="1"/>
  <c r="AR204" i="27"/>
  <c r="AR204" i="29" s="1"/>
  <c r="M204" i="27"/>
  <c r="Y204" i="27"/>
  <c r="Y204" i="29" s="1"/>
  <c r="AK204" i="27"/>
  <c r="AK204" i="29" s="1"/>
  <c r="AW204" i="27"/>
  <c r="AW204" i="29" s="1"/>
  <c r="I204" i="27"/>
  <c r="I204" i="29" s="1"/>
  <c r="X204" i="27"/>
  <c r="X204" i="29" s="1"/>
  <c r="AN204" i="27"/>
  <c r="AB204" i="27"/>
  <c r="J204" i="27"/>
  <c r="J204" i="29" s="1"/>
  <c r="Z204" i="27"/>
  <c r="Z204" i="29" s="1"/>
  <c r="AO204" i="27"/>
  <c r="L204" i="27"/>
  <c r="L204" i="29" s="1"/>
  <c r="AS204" i="27"/>
  <c r="K204" i="27"/>
  <c r="K204" i="29" s="1"/>
  <c r="AA204" i="27"/>
  <c r="AA204" i="29" s="1"/>
  <c r="AP204" i="27"/>
  <c r="AP204" i="29" s="1"/>
  <c r="P204" i="27"/>
  <c r="AG204" i="27"/>
  <c r="AG204" i="29" s="1"/>
  <c r="AV204" i="27"/>
  <c r="AV204" i="29" s="1"/>
  <c r="Q204" i="27"/>
  <c r="AH204" i="27"/>
  <c r="AH204" i="29" s="1"/>
  <c r="AX204" i="27"/>
  <c r="AX204" i="29" s="1"/>
  <c r="AB210" i="27"/>
  <c r="AU207" i="27"/>
  <c r="AZ98" i="27"/>
  <c r="AG98" i="27"/>
  <c r="K98" i="27"/>
  <c r="AO97" i="27"/>
  <c r="S97" i="27"/>
  <c r="BA95" i="27"/>
  <c r="AG95" i="27"/>
  <c r="J95" i="27"/>
  <c r="AM94" i="27"/>
  <c r="R94" i="27"/>
  <c r="AI92" i="27"/>
  <c r="AI92" i="29" s="1"/>
  <c r="L92" i="27"/>
  <c r="AJ91" i="27"/>
  <c r="L91" i="27"/>
  <c r="AX101" i="27"/>
  <c r="Z101" i="27"/>
  <c r="AX210" i="27"/>
  <c r="AA210" i="27"/>
  <c r="BA209" i="27"/>
  <c r="Z209" i="27"/>
  <c r="AT207" i="27"/>
  <c r="O207" i="27"/>
  <c r="AF206" i="27"/>
  <c r="AU204" i="27"/>
  <c r="AU204" i="29" s="1"/>
  <c r="O204" i="27"/>
  <c r="AF203" i="27"/>
  <c r="AF203" i="29" s="1"/>
  <c r="AW97" i="27"/>
  <c r="AU94" i="27"/>
  <c r="Z94" i="27"/>
  <c r="E94" i="27"/>
  <c r="AV91" i="27"/>
  <c r="AI98" i="27"/>
  <c r="AH98" i="27"/>
  <c r="AY98" i="27"/>
  <c r="AC98" i="27"/>
  <c r="J98" i="27"/>
  <c r="AN97" i="27"/>
  <c r="R97" i="27"/>
  <c r="AZ95" i="27"/>
  <c r="AF95" i="27"/>
  <c r="I95" i="27"/>
  <c r="AL94" i="27"/>
  <c r="AH92" i="27"/>
  <c r="AH92" i="29" s="1"/>
  <c r="G92" i="27"/>
  <c r="AI91" i="27"/>
  <c r="AW101" i="27"/>
  <c r="AV210" i="27"/>
  <c r="Z210" i="27"/>
  <c r="AW209" i="27"/>
  <c r="Y209" i="27"/>
  <c r="AS207" i="27"/>
  <c r="L207" i="27"/>
  <c r="AE206" i="27"/>
  <c r="AT204" i="27"/>
  <c r="AT204" i="29" s="1"/>
  <c r="N204" i="27"/>
  <c r="N204" i="29" s="1"/>
  <c r="AE203" i="27"/>
  <c r="O315" i="27"/>
  <c r="AA315" i="27"/>
  <c r="AM315" i="27"/>
  <c r="F315" i="27"/>
  <c r="S315" i="27"/>
  <c r="AF315" i="27"/>
  <c r="AS315" i="27"/>
  <c r="G315" i="27"/>
  <c r="G315" i="29" s="1"/>
  <c r="T315" i="27"/>
  <c r="AG315" i="27"/>
  <c r="AT315" i="27"/>
  <c r="L315" i="27"/>
  <c r="Y315" i="27"/>
  <c r="AL315" i="27"/>
  <c r="AY315" i="27"/>
  <c r="R315" i="27"/>
  <c r="AJ315" i="27"/>
  <c r="BA315" i="27"/>
  <c r="V315" i="27"/>
  <c r="AN315" i="27"/>
  <c r="AN315" i="29" s="1"/>
  <c r="E315" i="27"/>
  <c r="W315" i="27"/>
  <c r="AO315" i="27"/>
  <c r="J315" i="27"/>
  <c r="H315" i="27"/>
  <c r="X315" i="27"/>
  <c r="AP315" i="27"/>
  <c r="AB315" i="27"/>
  <c r="I315" i="27"/>
  <c r="Z315" i="27"/>
  <c r="Z315" i="29" s="1"/>
  <c r="AQ315" i="27"/>
  <c r="AR315" i="27"/>
  <c r="AR315" i="29" s="1"/>
  <c r="M315" i="27"/>
  <c r="AD315" i="27"/>
  <c r="AV315" i="27"/>
  <c r="AV315" i="29" s="1"/>
  <c r="N315" i="27"/>
  <c r="AE315" i="27"/>
  <c r="AW315" i="27"/>
  <c r="P315" i="27"/>
  <c r="AH315" i="27"/>
  <c r="AX315" i="27"/>
  <c r="BB315" i="27"/>
  <c r="P94" i="27"/>
  <c r="AB94" i="27"/>
  <c r="AN94" i="27"/>
  <c r="AZ94" i="27"/>
  <c r="I94" i="27"/>
  <c r="V94" i="27"/>
  <c r="AI94" i="27"/>
  <c r="AV94" i="27"/>
  <c r="J94" i="27"/>
  <c r="W94" i="27"/>
  <c r="AJ94" i="27"/>
  <c r="AW94" i="27"/>
  <c r="K94" i="27"/>
  <c r="X94" i="27"/>
  <c r="AK94" i="27"/>
  <c r="AX94" i="27"/>
  <c r="O94" i="27"/>
  <c r="AC94" i="27"/>
  <c r="AP94" i="27"/>
  <c r="Q94" i="27"/>
  <c r="AD94" i="27"/>
  <c r="AQ94" i="27"/>
  <c r="J91" i="27"/>
  <c r="V91" i="27"/>
  <c r="AH91" i="27"/>
  <c r="AT91" i="27"/>
  <c r="AT91" i="29" s="1"/>
  <c r="O91" i="27"/>
  <c r="AA91" i="27"/>
  <c r="AM91" i="27"/>
  <c r="AY91" i="27"/>
  <c r="P91" i="27"/>
  <c r="P91" i="29" s="1"/>
  <c r="AD91" i="27"/>
  <c r="AR91" i="27"/>
  <c r="Q91" i="27"/>
  <c r="AE91" i="27"/>
  <c r="AS91" i="27"/>
  <c r="R91" i="27"/>
  <c r="AF91" i="27"/>
  <c r="AU91" i="27"/>
  <c r="H91" i="27"/>
  <c r="W91" i="27"/>
  <c r="AK91" i="27"/>
  <c r="AZ91" i="27"/>
  <c r="AZ91" i="29" s="1"/>
  <c r="I91" i="27"/>
  <c r="X91" i="27"/>
  <c r="AL91" i="27"/>
  <c r="BA91" i="27"/>
  <c r="F101" i="27"/>
  <c r="R101" i="27"/>
  <c r="AD101" i="27"/>
  <c r="AP101" i="27"/>
  <c r="BB101" i="27"/>
  <c r="K101" i="27"/>
  <c r="W101" i="27"/>
  <c r="AI101" i="27"/>
  <c r="AU101" i="27"/>
  <c r="O101" i="27"/>
  <c r="AC101" i="27"/>
  <c r="AR101" i="27"/>
  <c r="P101" i="27"/>
  <c r="AE101" i="27"/>
  <c r="AS101" i="27"/>
  <c r="Q101" i="27"/>
  <c r="AF101" i="27"/>
  <c r="AT101" i="27"/>
  <c r="H101" i="27"/>
  <c r="V101" i="27"/>
  <c r="AK101" i="27"/>
  <c r="AY101" i="27"/>
  <c r="I101" i="27"/>
  <c r="X101" i="27"/>
  <c r="AL101" i="27"/>
  <c r="AZ101" i="27"/>
  <c r="AJ101" i="27"/>
  <c r="AX98" i="27"/>
  <c r="AB98" i="27"/>
  <c r="I98" i="27"/>
  <c r="AK97" i="27"/>
  <c r="Q97" i="27"/>
  <c r="AY95" i="27"/>
  <c r="AC95" i="27"/>
  <c r="H95" i="27"/>
  <c r="AH94" i="27"/>
  <c r="M94" i="27"/>
  <c r="AG92" i="27"/>
  <c r="AG92" i="29" s="1"/>
  <c r="AG91" i="27"/>
  <c r="AG91" i="29" s="1"/>
  <c r="G91" i="27"/>
  <c r="AV101" i="27"/>
  <c r="U101" i="27"/>
  <c r="AU210" i="27"/>
  <c r="U210" i="27"/>
  <c r="AV209" i="27"/>
  <c r="AO207" i="27"/>
  <c r="I207" i="27"/>
  <c r="AM204" i="27"/>
  <c r="F204" i="27"/>
  <c r="F204" i="29" s="1"/>
  <c r="H92" i="27"/>
  <c r="T92" i="27"/>
  <c r="T92" i="29" s="1"/>
  <c r="AF92" i="27"/>
  <c r="AR92" i="27"/>
  <c r="M92" i="27"/>
  <c r="M92" i="29" s="1"/>
  <c r="Y92" i="27"/>
  <c r="Y92" i="29" s="1"/>
  <c r="AK92" i="27"/>
  <c r="AK92" i="29" s="1"/>
  <c r="AW92" i="27"/>
  <c r="AW92" i="29" s="1"/>
  <c r="I92" i="27"/>
  <c r="W92" i="27"/>
  <c r="W92" i="29" s="1"/>
  <c r="AL92" i="27"/>
  <c r="AZ92" i="27"/>
  <c r="J92" i="27"/>
  <c r="X92" i="27"/>
  <c r="X92" i="29" s="1"/>
  <c r="AM92" i="27"/>
  <c r="BA92" i="27"/>
  <c r="K92" i="27"/>
  <c r="K92" i="29" s="1"/>
  <c r="Z92" i="27"/>
  <c r="Z92" i="29" s="1"/>
  <c r="AN92" i="27"/>
  <c r="BB92" i="27"/>
  <c r="P92" i="27"/>
  <c r="AD92" i="27"/>
  <c r="AS92" i="27"/>
  <c r="Q92" i="27"/>
  <c r="AE92" i="27"/>
  <c r="AT92" i="27"/>
  <c r="AT92" i="29" s="1"/>
  <c r="AA98" i="27"/>
  <c r="E98" i="27"/>
  <c r="AJ97" i="27"/>
  <c r="AU95" i="27"/>
  <c r="AB95" i="27"/>
  <c r="G95" i="27"/>
  <c r="AG94" i="27"/>
  <c r="L94" i="27"/>
  <c r="AC92" i="27"/>
  <c r="E92" i="27"/>
  <c r="E92" i="29" s="1"/>
  <c r="AC91" i="27"/>
  <c r="F91" i="27"/>
  <c r="AQ101" i="27"/>
  <c r="T101" i="27"/>
  <c r="I209" i="27"/>
  <c r="J209" i="27"/>
  <c r="V209" i="27"/>
  <c r="AH209" i="27"/>
  <c r="AT209" i="27"/>
  <c r="O209" i="27"/>
  <c r="AA209" i="27"/>
  <c r="AM209" i="27"/>
  <c r="AY209" i="27"/>
  <c r="N209" i="27"/>
  <c r="AC209" i="27"/>
  <c r="AQ209" i="27"/>
  <c r="P209" i="27"/>
  <c r="AD209" i="27"/>
  <c r="AR209" i="27"/>
  <c r="Q209" i="27"/>
  <c r="AE209" i="27"/>
  <c r="AS209" i="27"/>
  <c r="F209" i="27"/>
  <c r="U209" i="27"/>
  <c r="AJ209" i="27"/>
  <c r="AX209" i="27"/>
  <c r="G209" i="27"/>
  <c r="W209" i="27"/>
  <c r="AK209" i="27"/>
  <c r="AZ209" i="27"/>
  <c r="O206" i="27"/>
  <c r="AA206" i="27"/>
  <c r="AM206" i="27"/>
  <c r="AY206" i="27"/>
  <c r="P206" i="27"/>
  <c r="AB206" i="27"/>
  <c r="AN206" i="27"/>
  <c r="AZ206" i="27"/>
  <c r="I206" i="27"/>
  <c r="U206" i="27"/>
  <c r="AG206" i="27"/>
  <c r="AS206" i="27"/>
  <c r="E206" i="27"/>
  <c r="T206" i="27"/>
  <c r="AJ206" i="27"/>
  <c r="BA206" i="27"/>
  <c r="X206" i="27"/>
  <c r="AO206" i="27"/>
  <c r="F206" i="27"/>
  <c r="V206" i="27"/>
  <c r="AK206" i="27"/>
  <c r="BB206" i="27"/>
  <c r="G206" i="27"/>
  <c r="W206" i="27"/>
  <c r="AL206" i="27"/>
  <c r="L206" i="27"/>
  <c r="AC206" i="27"/>
  <c r="AR206" i="27"/>
  <c r="M206" i="27"/>
  <c r="AD206" i="27"/>
  <c r="AT206" i="27"/>
  <c r="I203" i="27"/>
  <c r="I203" i="29" s="1"/>
  <c r="U203" i="27"/>
  <c r="U203" i="29" s="1"/>
  <c r="AG203" i="27"/>
  <c r="AG203" i="29" s="1"/>
  <c r="AS203" i="27"/>
  <c r="AS203" i="29" s="1"/>
  <c r="J203" i="27"/>
  <c r="J203" i="29" s="1"/>
  <c r="V203" i="27"/>
  <c r="V203" i="29" s="1"/>
  <c r="AH203" i="27"/>
  <c r="AH203" i="29" s="1"/>
  <c r="AT203" i="27"/>
  <c r="AT203" i="29" s="1"/>
  <c r="O203" i="27"/>
  <c r="O203" i="29" s="1"/>
  <c r="AA203" i="27"/>
  <c r="AM203" i="27"/>
  <c r="AM203" i="29" s="1"/>
  <c r="AY203" i="27"/>
  <c r="AY203" i="29" s="1"/>
  <c r="K203" i="27"/>
  <c r="K203" i="29" s="1"/>
  <c r="Z203" i="27"/>
  <c r="Z203" i="29" s="1"/>
  <c r="AP203" i="27"/>
  <c r="AD203" i="27"/>
  <c r="AU203" i="27"/>
  <c r="AU203" i="29" s="1"/>
  <c r="L203" i="27"/>
  <c r="L203" i="29" s="1"/>
  <c r="AB203" i="27"/>
  <c r="AB203" i="29" s="1"/>
  <c r="AQ203" i="27"/>
  <c r="N203" i="27"/>
  <c r="N203" i="29" s="1"/>
  <c r="M203" i="27"/>
  <c r="AC203" i="27"/>
  <c r="AC203" i="29" s="1"/>
  <c r="AR203" i="27"/>
  <c r="AR203" i="29" s="1"/>
  <c r="R203" i="27"/>
  <c r="AI203" i="27"/>
  <c r="AI203" i="29" s="1"/>
  <c r="AX203" i="27"/>
  <c r="AX203" i="29" s="1"/>
  <c r="S203" i="27"/>
  <c r="AJ203" i="27"/>
  <c r="AJ203" i="29" s="1"/>
  <c r="AZ203" i="27"/>
  <c r="AZ203" i="29" s="1"/>
  <c r="AU209" i="27"/>
  <c r="T209" i="27"/>
  <c r="Y206" i="27"/>
  <c r="X203" i="27"/>
  <c r="AU98" i="27"/>
  <c r="BB97" i="27"/>
  <c r="AI97" i="27"/>
  <c r="M97" i="27"/>
  <c r="AT95" i="27"/>
  <c r="BB94" i="27"/>
  <c r="AF94" i="27"/>
  <c r="H94" i="27"/>
  <c r="AY92" i="27"/>
  <c r="AB92" i="27"/>
  <c r="AB92" i="29" s="1"/>
  <c r="BB91" i="27"/>
  <c r="AB91" i="27"/>
  <c r="E91" i="27"/>
  <c r="E91" i="29" s="1"/>
  <c r="AO101" i="27"/>
  <c r="S101" i="27"/>
  <c r="AP210" i="27"/>
  <c r="R210" i="27"/>
  <c r="AP209" i="27"/>
  <c r="S209" i="27"/>
  <c r="AG207" i="27"/>
  <c r="AX206" i="27"/>
  <c r="S206" i="27"/>
  <c r="AJ204" i="27"/>
  <c r="AJ204" i="29" s="1"/>
  <c r="BB203" i="27"/>
  <c r="W203" i="27"/>
  <c r="W203" i="29" s="1"/>
  <c r="F98" i="27"/>
  <c r="R98" i="27"/>
  <c r="AD98" i="27"/>
  <c r="AP98" i="27"/>
  <c r="BB98" i="27"/>
  <c r="G98" i="27"/>
  <c r="S98" i="27"/>
  <c r="AE98" i="27"/>
  <c r="AQ98" i="27"/>
  <c r="H98" i="27"/>
  <c r="T98" i="27"/>
  <c r="AF98" i="27"/>
  <c r="AR98" i="27"/>
  <c r="L98" i="27"/>
  <c r="X98" i="27"/>
  <c r="AJ98" i="27"/>
  <c r="AV98" i="27"/>
  <c r="M98" i="27"/>
  <c r="Y98" i="27"/>
  <c r="AK98" i="27"/>
  <c r="AW98" i="27"/>
  <c r="AO209" i="27"/>
  <c r="AC97" i="27"/>
  <c r="N95" i="27"/>
  <c r="K95" i="27"/>
  <c r="X95" i="27"/>
  <c r="AJ95" i="27"/>
  <c r="AV95" i="27"/>
  <c r="L95" i="27"/>
  <c r="Y95" i="27"/>
  <c r="AK95" i="27"/>
  <c r="AW95" i="27"/>
  <c r="M95" i="27"/>
  <c r="Z95" i="27"/>
  <c r="AL95" i="27"/>
  <c r="AX95" i="27"/>
  <c r="E95" i="27"/>
  <c r="R95" i="27"/>
  <c r="AD95" i="27"/>
  <c r="AP95" i="27"/>
  <c r="BB95" i="27"/>
  <c r="F95" i="27"/>
  <c r="S95" i="27"/>
  <c r="AE95" i="27"/>
  <c r="AQ95" i="27"/>
  <c r="P97" i="27"/>
  <c r="Z98" i="27"/>
  <c r="AS98" i="27"/>
  <c r="W98" i="27"/>
  <c r="BA97" i="27"/>
  <c r="AE97" i="27"/>
  <c r="L97" i="27"/>
  <c r="AS95" i="27"/>
  <c r="W95" i="27"/>
  <c r="BA94" i="27"/>
  <c r="AE94" i="27"/>
  <c r="G94" i="27"/>
  <c r="AX92" i="27"/>
  <c r="AX92" i="29" s="1"/>
  <c r="AA92" i="27"/>
  <c r="AX91" i="27"/>
  <c r="Z91" i="27"/>
  <c r="AN101" i="27"/>
  <c r="N101" i="27"/>
  <c r="AO210" i="27"/>
  <c r="Q210" i="27"/>
  <c r="R209" i="27"/>
  <c r="AF207" i="27"/>
  <c r="AW206" i="27"/>
  <c r="R206" i="27"/>
  <c r="AI204" i="27"/>
  <c r="AI204" i="29" s="1"/>
  <c r="BA203" i="27"/>
  <c r="T203" i="27"/>
  <c r="T203" i="29" s="1"/>
  <c r="AO98" i="27"/>
  <c r="V98" i="27"/>
  <c r="AZ97" i="27"/>
  <c r="AD97" i="27"/>
  <c r="K97" i="27"/>
  <c r="AR95" i="27"/>
  <c r="V95" i="27"/>
  <c r="AY94" i="27"/>
  <c r="AA94" i="27"/>
  <c r="F94" i="27"/>
  <c r="AV92" i="27"/>
  <c r="V92" i="27"/>
  <c r="V92" i="29" s="1"/>
  <c r="AW91" i="27"/>
  <c r="Y91" i="27"/>
  <c r="Y91" i="29" s="1"/>
  <c r="AM101" i="27"/>
  <c r="M101" i="27"/>
  <c r="AN210" i="27"/>
  <c r="N210" i="27"/>
  <c r="AN209" i="27"/>
  <c r="M209" i="27"/>
  <c r="AD207" i="27"/>
  <c r="AV206" i="27"/>
  <c r="Q206" i="27"/>
  <c r="AD204" i="27"/>
  <c r="AD204" i="29" s="1"/>
  <c r="AW203" i="27"/>
  <c r="AW203" i="29" s="1"/>
  <c r="Q203" i="27"/>
  <c r="Q203" i="29" s="1"/>
  <c r="I202" i="29"/>
  <c r="AC315" i="27"/>
  <c r="K208" i="27"/>
  <c r="W208" i="27"/>
  <c r="AI208" i="27"/>
  <c r="AU208" i="27"/>
  <c r="L208" i="27"/>
  <c r="X208" i="27"/>
  <c r="AJ208" i="27"/>
  <c r="AV208" i="27"/>
  <c r="E208" i="27"/>
  <c r="Q208" i="27"/>
  <c r="AC208" i="27"/>
  <c r="AO208" i="27"/>
  <c r="BA208" i="27"/>
  <c r="E205" i="27"/>
  <c r="Q205" i="27"/>
  <c r="AC205" i="27"/>
  <c r="AO205" i="27"/>
  <c r="BA205" i="27"/>
  <c r="F205" i="27"/>
  <c r="R205" i="27"/>
  <c r="AD205" i="27"/>
  <c r="AP205" i="27"/>
  <c r="BB205" i="27"/>
  <c r="K205" i="27"/>
  <c r="W205" i="27"/>
  <c r="AI205" i="27"/>
  <c r="AU205" i="27"/>
  <c r="K202" i="27"/>
  <c r="K202" i="29" s="1"/>
  <c r="W202" i="27"/>
  <c r="W202" i="29" s="1"/>
  <c r="AI202" i="27"/>
  <c r="AU202" i="27"/>
  <c r="AU202" i="29" s="1"/>
  <c r="L202" i="27"/>
  <c r="L202" i="29" s="1"/>
  <c r="X202" i="27"/>
  <c r="X202" i="29" s="1"/>
  <c r="AJ202" i="27"/>
  <c r="AJ202" i="29" s="1"/>
  <c r="AV202" i="27"/>
  <c r="AV202" i="29" s="1"/>
  <c r="E202" i="27"/>
  <c r="E202" i="29" s="1"/>
  <c r="Q202" i="27"/>
  <c r="Q202" i="29" s="1"/>
  <c r="AC202" i="27"/>
  <c r="AC202" i="29" s="1"/>
  <c r="AO202" i="27"/>
  <c r="AO202" i="29" s="1"/>
  <c r="BA202" i="27"/>
  <c r="BA202" i="29" s="1"/>
  <c r="G212" i="27"/>
  <c r="S212" i="27"/>
  <c r="AE212" i="27"/>
  <c r="AQ212" i="27"/>
  <c r="H212" i="27"/>
  <c r="T212" i="27"/>
  <c r="AF212" i="27"/>
  <c r="AR212" i="27"/>
  <c r="M212" i="27"/>
  <c r="Y212" i="27"/>
  <c r="AK212" i="27"/>
  <c r="AW212" i="27"/>
  <c r="AP208" i="27"/>
  <c r="Z208" i="27"/>
  <c r="I208" i="27"/>
  <c r="AV205" i="27"/>
  <c r="AF205" i="27"/>
  <c r="O205" i="27"/>
  <c r="BB202" i="27"/>
  <c r="BB202" i="29" s="1"/>
  <c r="AL202" i="27"/>
  <c r="AL202" i="29" s="1"/>
  <c r="U202" i="27"/>
  <c r="F202" i="27"/>
  <c r="F202" i="29" s="1"/>
  <c r="AV212" i="27"/>
  <c r="AG212" i="27"/>
  <c r="P212" i="27"/>
  <c r="AN424" i="27"/>
  <c r="AN208" i="27"/>
  <c r="Y208" i="27"/>
  <c r="H208" i="27"/>
  <c r="AT205" i="27"/>
  <c r="AE205" i="27"/>
  <c r="N205" i="27"/>
  <c r="AZ202" i="27"/>
  <c r="AZ202" i="29" s="1"/>
  <c r="AK202" i="27"/>
  <c r="AK202" i="29" s="1"/>
  <c r="T202" i="27"/>
  <c r="AU212" i="27"/>
  <c r="AD212" i="27"/>
  <c r="O212" i="27"/>
  <c r="E314" i="27"/>
  <c r="Q314" i="27"/>
  <c r="AC314" i="27"/>
  <c r="AO314" i="27"/>
  <c r="BA314" i="27"/>
  <c r="P314" i="27"/>
  <c r="AD314" i="27"/>
  <c r="AQ314" i="27"/>
  <c r="R314" i="27"/>
  <c r="AE314" i="27"/>
  <c r="AR314" i="27"/>
  <c r="AR314" i="29" s="1"/>
  <c r="J314" i="27"/>
  <c r="W314" i="27"/>
  <c r="AJ314" i="27"/>
  <c r="AW314" i="27"/>
  <c r="AW314" i="29" s="1"/>
  <c r="AU314" i="27"/>
  <c r="AB314" i="27"/>
  <c r="L314" i="27"/>
  <c r="AI424" i="27"/>
  <c r="M424" i="27"/>
  <c r="Y424" i="27"/>
  <c r="AK424" i="27"/>
  <c r="AW424" i="27"/>
  <c r="F424" i="27"/>
  <c r="F424" i="29" s="1"/>
  <c r="R424" i="27"/>
  <c r="AD424" i="27"/>
  <c r="AP424" i="27"/>
  <c r="BB424" i="27"/>
  <c r="G424" i="27"/>
  <c r="S424" i="27"/>
  <c r="AE424" i="27"/>
  <c r="AQ424" i="27"/>
  <c r="H424" i="27"/>
  <c r="H424" i="29" s="1"/>
  <c r="T424" i="27"/>
  <c r="T424" i="29" s="1"/>
  <c r="AF424" i="27"/>
  <c r="AF424" i="29" s="1"/>
  <c r="AR424" i="27"/>
  <c r="L424" i="27"/>
  <c r="X424" i="27"/>
  <c r="AJ424" i="27"/>
  <c r="AV424" i="27"/>
  <c r="W424" i="27"/>
  <c r="AS424" i="27"/>
  <c r="Z424" i="27"/>
  <c r="Z424" i="29" s="1"/>
  <c r="AT424" i="27"/>
  <c r="E424" i="27"/>
  <c r="AA424" i="27"/>
  <c r="AU424" i="27"/>
  <c r="I424" i="27"/>
  <c r="I424" i="29" s="1"/>
  <c r="AB424" i="27"/>
  <c r="AX424" i="27"/>
  <c r="J424" i="27"/>
  <c r="AC424" i="27"/>
  <c r="AY424" i="27"/>
  <c r="N424" i="27"/>
  <c r="AH424" i="27"/>
  <c r="AH424" i="29" s="1"/>
  <c r="BA424" i="27"/>
  <c r="P424" i="27"/>
  <c r="AL424" i="27"/>
  <c r="Q424" i="27"/>
  <c r="AM424" i="27"/>
  <c r="U424" i="27"/>
  <c r="F93" i="27"/>
  <c r="F93" i="29" s="1"/>
  <c r="R93" i="27"/>
  <c r="R93" i="29" s="1"/>
  <c r="AD93" i="27"/>
  <c r="AP93" i="27"/>
  <c r="BB93" i="27"/>
  <c r="K93" i="27"/>
  <c r="K93" i="29" s="1"/>
  <c r="W93" i="27"/>
  <c r="W93" i="29" s="1"/>
  <c r="AI93" i="27"/>
  <c r="AI93" i="29" s="1"/>
  <c r="AU93" i="27"/>
  <c r="AU93" i="29" s="1"/>
  <c r="BB99" i="27"/>
  <c r="AP99" i="27"/>
  <c r="AD99" i="27"/>
  <c r="R99" i="27"/>
  <c r="F99" i="27"/>
  <c r="AV96" i="27"/>
  <c r="AJ96" i="27"/>
  <c r="X96" i="27"/>
  <c r="L96" i="27"/>
  <c r="AV93" i="27"/>
  <c r="AV93" i="29" s="1"/>
  <c r="AG93" i="27"/>
  <c r="AG93" i="29" s="1"/>
  <c r="S93" i="27"/>
  <c r="AY208" i="27"/>
  <c r="AH208" i="27"/>
  <c r="S208" i="27"/>
  <c r="AN205" i="27"/>
  <c r="Y205" i="27"/>
  <c r="I205" i="27"/>
  <c r="AT202" i="27"/>
  <c r="AT202" i="29" s="1"/>
  <c r="AE202" i="27"/>
  <c r="AE202" i="29" s="1"/>
  <c r="O202" i="27"/>
  <c r="O202" i="29" s="1"/>
  <c r="AO212" i="27"/>
  <c r="Z212" i="27"/>
  <c r="J212" i="27"/>
  <c r="AN314" i="27"/>
  <c r="X314" i="27"/>
  <c r="G314" i="27"/>
  <c r="G314" i="29" s="1"/>
  <c r="O424" i="27"/>
  <c r="BA99" i="27"/>
  <c r="AO99" i="27"/>
  <c r="AC99" i="27"/>
  <c r="Q99" i="27"/>
  <c r="E99" i="27"/>
  <c r="AU96" i="27"/>
  <c r="AI96" i="27"/>
  <c r="W96" i="27"/>
  <c r="K96" i="27"/>
  <c r="AT93" i="27"/>
  <c r="AF93" i="27"/>
  <c r="AF93" i="29" s="1"/>
  <c r="Q93" i="27"/>
  <c r="Q93" i="29" s="1"/>
  <c r="AX208" i="27"/>
  <c r="AG208" i="27"/>
  <c r="R208" i="27"/>
  <c r="AM205" i="27"/>
  <c r="X205" i="27"/>
  <c r="H205" i="27"/>
  <c r="AS202" i="27"/>
  <c r="AD202" i="27"/>
  <c r="AD202" i="29" s="1"/>
  <c r="N202" i="27"/>
  <c r="N202" i="29" s="1"/>
  <c r="AN212" i="27"/>
  <c r="X212" i="27"/>
  <c r="I212" i="27"/>
  <c r="AM314" i="27"/>
  <c r="V314" i="27"/>
  <c r="F314" i="27"/>
  <c r="K424" i="27"/>
  <c r="AZ99" i="27"/>
  <c r="AN99" i="27"/>
  <c r="AB99" i="27"/>
  <c r="AT96" i="27"/>
  <c r="AH96" i="27"/>
  <c r="V96" i="27"/>
  <c r="AS93" i="27"/>
  <c r="AS93" i="29" s="1"/>
  <c r="AE93" i="27"/>
  <c r="AE93" i="29" s="1"/>
  <c r="P93" i="27"/>
  <c r="AW208" i="27"/>
  <c r="AF208" i="27"/>
  <c r="P208" i="27"/>
  <c r="AL205" i="27"/>
  <c r="V205" i="27"/>
  <c r="G205" i="27"/>
  <c r="AR202" i="27"/>
  <c r="AB202" i="27"/>
  <c r="M202" i="27"/>
  <c r="M202" i="29" s="1"/>
  <c r="BB212" i="27"/>
  <c r="AM212" i="27"/>
  <c r="W212" i="27"/>
  <c r="F212" i="27"/>
  <c r="AL314" i="27"/>
  <c r="U314" i="27"/>
  <c r="AZ424" i="27"/>
  <c r="AZ424" i="29" s="1"/>
  <c r="AU313" i="27"/>
  <c r="AU313" i="29" s="1"/>
  <c r="AG313" i="27"/>
  <c r="AP426" i="27"/>
  <c r="O535" i="29"/>
  <c r="AU536" i="27"/>
  <c r="AA536" i="27"/>
  <c r="E536" i="27"/>
  <c r="E536" i="29" s="1"/>
  <c r="AT536" i="27"/>
  <c r="Z536" i="27"/>
  <c r="Z536" i="29" s="1"/>
  <c r="AO536" i="27"/>
  <c r="AO536" i="29" s="1"/>
  <c r="V536" i="27"/>
  <c r="K537" i="29"/>
  <c r="G313" i="27"/>
  <c r="S313" i="27"/>
  <c r="AE313" i="27"/>
  <c r="AQ313" i="27"/>
  <c r="H313" i="27"/>
  <c r="L313" i="27"/>
  <c r="X313" i="27"/>
  <c r="AJ313" i="27"/>
  <c r="BB313" i="27"/>
  <c r="BB313" i="29" s="1"/>
  <c r="AO313" i="27"/>
  <c r="AA313" i="27"/>
  <c r="AA313" i="29" s="1"/>
  <c r="M313" i="27"/>
  <c r="I426" i="27"/>
  <c r="I426" i="29" s="1"/>
  <c r="U426" i="27"/>
  <c r="AG426" i="27"/>
  <c r="AS426" i="27"/>
  <c r="N426" i="27"/>
  <c r="Z426" i="27"/>
  <c r="Z426" i="29" s="1"/>
  <c r="AL426" i="27"/>
  <c r="AX426" i="27"/>
  <c r="AX426" i="29" s="1"/>
  <c r="O426" i="27"/>
  <c r="O426" i="29" s="1"/>
  <c r="AA426" i="27"/>
  <c r="AM426" i="27"/>
  <c r="AY426" i="27"/>
  <c r="P426" i="27"/>
  <c r="P426" i="29" s="1"/>
  <c r="AB426" i="27"/>
  <c r="AB426" i="29" s="1"/>
  <c r="AN426" i="27"/>
  <c r="AZ426" i="27"/>
  <c r="H426" i="27"/>
  <c r="T426" i="27"/>
  <c r="T426" i="29" s="1"/>
  <c r="AF426" i="27"/>
  <c r="AR426" i="27"/>
  <c r="BB426" i="27"/>
  <c r="BB426" i="29" s="1"/>
  <c r="AH426" i="27"/>
  <c r="L426" i="27"/>
  <c r="AM536" i="27"/>
  <c r="Q536" i="27"/>
  <c r="BA313" i="27"/>
  <c r="AN313" i="27"/>
  <c r="Z313" i="27"/>
  <c r="K313" i="27"/>
  <c r="BA426" i="27"/>
  <c r="BA426" i="29" s="1"/>
  <c r="AE426" i="27"/>
  <c r="AE426" i="29" s="1"/>
  <c r="K426" i="27"/>
  <c r="AL536" i="27"/>
  <c r="P536" i="27"/>
  <c r="AI536" i="27"/>
  <c r="M536" i="27"/>
  <c r="Y536" i="27"/>
  <c r="AK536" i="27"/>
  <c r="AW536" i="27"/>
  <c r="F536" i="27"/>
  <c r="R536" i="27"/>
  <c r="AD536" i="27"/>
  <c r="AP536" i="27"/>
  <c r="BB536" i="27"/>
  <c r="G536" i="27"/>
  <c r="S536" i="27"/>
  <c r="AE536" i="27"/>
  <c r="AQ536" i="27"/>
  <c r="AQ536" i="29" s="1"/>
  <c r="H536" i="27"/>
  <c r="H536" i="29" s="1"/>
  <c r="T536" i="27"/>
  <c r="AF536" i="27"/>
  <c r="AR536" i="27"/>
  <c r="L536" i="27"/>
  <c r="X536" i="27"/>
  <c r="AJ536" i="27"/>
  <c r="AV536" i="27"/>
  <c r="BA536" i="27"/>
  <c r="AH536" i="27"/>
  <c r="N536" i="27"/>
  <c r="N536" i="29" s="1"/>
  <c r="AZ536" i="27"/>
  <c r="AZ536" i="29" s="1"/>
  <c r="AG536" i="27"/>
  <c r="AG536" i="29" s="1"/>
  <c r="K536" i="27"/>
  <c r="AT425" i="27"/>
  <c r="AH425" i="27"/>
  <c r="V425" i="27"/>
  <c r="V425" i="29" s="1"/>
  <c r="J425" i="27"/>
  <c r="J425" i="29" s="1"/>
  <c r="AT537" i="27"/>
  <c r="AH537" i="27"/>
  <c r="V537" i="27"/>
  <c r="J537" i="27"/>
  <c r="AX535" i="27"/>
  <c r="AL535" i="27"/>
  <c r="AL535" i="29" s="1"/>
  <c r="Z535" i="27"/>
  <c r="Z535" i="29" s="1"/>
  <c r="N535" i="27"/>
  <c r="BB425" i="27"/>
  <c r="BB425" i="29" s="1"/>
  <c r="AP425" i="27"/>
  <c r="AP425" i="29" s="1"/>
  <c r="AD425" i="27"/>
  <c r="AD425" i="29" s="1"/>
  <c r="R425" i="27"/>
  <c r="F425" i="27"/>
  <c r="F425" i="29" s="1"/>
  <c r="BB537" i="27"/>
  <c r="AP537" i="27"/>
  <c r="AD537" i="27"/>
  <c r="R537" i="27"/>
  <c r="F537" i="27"/>
  <c r="AT535" i="27"/>
  <c r="AH535" i="27"/>
  <c r="AH535" i="29" s="1"/>
  <c r="V535" i="27"/>
  <c r="J535" i="27"/>
  <c r="BA425" i="27"/>
  <c r="BA425" i="29" s="1"/>
  <c r="AO425" i="27"/>
  <c r="AC425" i="27"/>
  <c r="AC425" i="29" s="1"/>
  <c r="Q425" i="27"/>
  <c r="Q425" i="29" s="1"/>
  <c r="E425" i="27"/>
  <c r="BA537" i="27"/>
  <c r="AO537" i="27"/>
  <c r="AC537" i="27"/>
  <c r="Q537" i="27"/>
  <c r="E537" i="27"/>
  <c r="AS535" i="27"/>
  <c r="AG535" i="27"/>
  <c r="U535" i="27"/>
  <c r="I535" i="27"/>
  <c r="AZ425" i="27"/>
  <c r="AZ425" i="29" s="1"/>
  <c r="AN425" i="27"/>
  <c r="AB425" i="27"/>
  <c r="P425" i="27"/>
  <c r="AZ537" i="27"/>
  <c r="AN537" i="27"/>
  <c r="AB537" i="27"/>
  <c r="P537" i="27"/>
  <c r="AR535" i="27"/>
  <c r="AF535" i="27"/>
  <c r="T535" i="27"/>
  <c r="H535" i="27"/>
  <c r="AU425" i="27"/>
  <c r="AI425" i="27"/>
  <c r="AI425" i="29" s="1"/>
  <c r="W425" i="27"/>
  <c r="W425" i="29" s="1"/>
  <c r="AU537" i="27"/>
  <c r="AI537" i="27"/>
  <c r="W537" i="27"/>
  <c r="AY535" i="27"/>
  <c r="AM535" i="27"/>
  <c r="AA535" i="27"/>
  <c r="J537" i="29"/>
  <c r="BB548" i="29"/>
  <c r="AP548" i="29"/>
  <c r="R548" i="29"/>
  <c r="AR547" i="29"/>
  <c r="AF547" i="29"/>
  <c r="T547" i="29"/>
  <c r="AH546" i="29"/>
  <c r="V546" i="29"/>
  <c r="J546" i="29"/>
  <c r="AG537" i="29"/>
  <c r="W536" i="29"/>
  <c r="BA548" i="29"/>
  <c r="AC548" i="29"/>
  <c r="S547" i="29"/>
  <c r="G547" i="29"/>
  <c r="AS546" i="29"/>
  <c r="U546" i="29"/>
  <c r="AR537" i="29"/>
  <c r="H537" i="29"/>
  <c r="AH536" i="29"/>
  <c r="V536" i="29"/>
  <c r="J536" i="29"/>
  <c r="AV535" i="29"/>
  <c r="AJ535" i="29"/>
  <c r="L535" i="29"/>
  <c r="AN548" i="29"/>
  <c r="P548" i="29"/>
  <c r="AP547" i="29"/>
  <c r="AD547" i="29"/>
  <c r="R547" i="29"/>
  <c r="AF546" i="29"/>
  <c r="T546" i="29"/>
  <c r="H546" i="29"/>
  <c r="AQ537" i="29"/>
  <c r="AE537" i="29"/>
  <c r="G537" i="29"/>
  <c r="AS536" i="29"/>
  <c r="I536" i="29"/>
  <c r="AU535" i="29"/>
  <c r="AI535" i="29"/>
  <c r="W535" i="29"/>
  <c r="K535" i="29"/>
  <c r="AY548" i="29"/>
  <c r="AM548" i="29"/>
  <c r="AA548" i="29"/>
  <c r="BA547" i="29"/>
  <c r="AO547" i="29"/>
  <c r="AC547" i="29"/>
  <c r="Q547" i="29"/>
  <c r="S546" i="29"/>
  <c r="AF536" i="29"/>
  <c r="V535" i="29"/>
  <c r="J535" i="29"/>
  <c r="AX548" i="29"/>
  <c r="AL548" i="29"/>
  <c r="AN547" i="29"/>
  <c r="AD546" i="29"/>
  <c r="R546" i="29"/>
  <c r="F546" i="29"/>
  <c r="E537" i="29"/>
  <c r="S536" i="29"/>
  <c r="AS535" i="29"/>
  <c r="U535" i="29"/>
  <c r="Y548" i="29"/>
  <c r="AY547" i="29"/>
  <c r="O547" i="29"/>
  <c r="AO546" i="29"/>
  <c r="E546" i="29"/>
  <c r="AX547" i="29"/>
  <c r="AL547" i="29"/>
  <c r="Z547" i="29"/>
  <c r="N547" i="29"/>
  <c r="P546" i="29"/>
  <c r="AU548" i="29"/>
  <c r="AI548" i="29"/>
  <c r="W548" i="29"/>
  <c r="AK547" i="29"/>
  <c r="Y547" i="29"/>
  <c r="M547" i="29"/>
  <c r="AM546" i="29"/>
  <c r="J548" i="29"/>
  <c r="AM426" i="29"/>
  <c r="AA426" i="29"/>
  <c r="AE424" i="29"/>
  <c r="S424" i="29"/>
  <c r="AS437" i="29"/>
  <c r="U437" i="29"/>
  <c r="I437" i="29"/>
  <c r="AU436" i="29"/>
  <c r="W436" i="29"/>
  <c r="AW435" i="29"/>
  <c r="AK435" i="29"/>
  <c r="Y435" i="29"/>
  <c r="AN425" i="29"/>
  <c r="AD424" i="29"/>
  <c r="R424" i="29"/>
  <c r="AF437" i="29"/>
  <c r="H437" i="29"/>
  <c r="AT436" i="29"/>
  <c r="AV435" i="29"/>
  <c r="X435" i="29"/>
  <c r="L435" i="29"/>
  <c r="AK426" i="29"/>
  <c r="M426" i="29"/>
  <c r="AY425" i="29"/>
  <c r="AM425" i="29"/>
  <c r="AA425" i="29"/>
  <c r="O425" i="29"/>
  <c r="AO424" i="29"/>
  <c r="Q424" i="29"/>
  <c r="E424" i="29"/>
  <c r="AQ437" i="29"/>
  <c r="AE437" i="29"/>
  <c r="S437" i="29"/>
  <c r="AG436" i="29"/>
  <c r="U436" i="29"/>
  <c r="I436" i="29"/>
  <c r="AU435" i="29"/>
  <c r="AI435" i="29"/>
  <c r="W435" i="29"/>
  <c r="K435" i="29"/>
  <c r="L426" i="29"/>
  <c r="AX425" i="29"/>
  <c r="AL425" i="29"/>
  <c r="Z425" i="29"/>
  <c r="AB424" i="29"/>
  <c r="P424" i="29"/>
  <c r="R437" i="29"/>
  <c r="AR436" i="29"/>
  <c r="AF436" i="29"/>
  <c r="T436" i="29"/>
  <c r="AT435" i="29"/>
  <c r="V435" i="29"/>
  <c r="AU426" i="29"/>
  <c r="AI426" i="29"/>
  <c r="AW425" i="29"/>
  <c r="AK425" i="29"/>
  <c r="Y425" i="29"/>
  <c r="M425" i="29"/>
  <c r="AA424" i="29"/>
  <c r="O424" i="29"/>
  <c r="BA437" i="29"/>
  <c r="AO437" i="29"/>
  <c r="AC437" i="29"/>
  <c r="Q437" i="29"/>
  <c r="E437" i="29"/>
  <c r="AQ436" i="29"/>
  <c r="AS435" i="29"/>
  <c r="AG435" i="29"/>
  <c r="U435" i="29"/>
  <c r="AH426" i="29"/>
  <c r="AV425" i="29"/>
  <c r="L425" i="29"/>
  <c r="AX424" i="29"/>
  <c r="AL424" i="29"/>
  <c r="N424" i="29"/>
  <c r="AZ437" i="29"/>
  <c r="AP436" i="29"/>
  <c r="AD436" i="29"/>
  <c r="R436" i="29"/>
  <c r="F436" i="29"/>
  <c r="AR435" i="29"/>
  <c r="H435" i="29"/>
  <c r="AG426" i="29"/>
  <c r="U426" i="29"/>
  <c r="AW424" i="29"/>
  <c r="AK424" i="29"/>
  <c r="Y424" i="29"/>
  <c r="AY437" i="29"/>
  <c r="AM437" i="29"/>
  <c r="AA437" i="29"/>
  <c r="AO436" i="29"/>
  <c r="Q436" i="29"/>
  <c r="AQ435" i="29"/>
  <c r="AE435" i="29"/>
  <c r="G435" i="29"/>
  <c r="AR426" i="29"/>
  <c r="AT425" i="29"/>
  <c r="X424" i="29"/>
  <c r="L424" i="29"/>
  <c r="AX437" i="29"/>
  <c r="N437" i="29"/>
  <c r="P436" i="29"/>
  <c r="BB435" i="29"/>
  <c r="AP435" i="29"/>
  <c r="R435" i="29"/>
  <c r="AQ426" i="29"/>
  <c r="AS425" i="29"/>
  <c r="U425" i="29"/>
  <c r="AU424" i="29"/>
  <c r="AI424" i="29"/>
  <c r="K424" i="29"/>
  <c r="AK437" i="29"/>
  <c r="Y437" i="29"/>
  <c r="AY436" i="29"/>
  <c r="AM436" i="29"/>
  <c r="AA436" i="29"/>
  <c r="BA435" i="29"/>
  <c r="AC435" i="29"/>
  <c r="E435" i="29"/>
  <c r="AP426" i="29"/>
  <c r="AD426" i="29"/>
  <c r="AR425" i="29"/>
  <c r="AF425" i="29"/>
  <c r="T425" i="29"/>
  <c r="V424" i="29"/>
  <c r="J424" i="29"/>
  <c r="AV437" i="29"/>
  <c r="X437" i="29"/>
  <c r="L437" i="29"/>
  <c r="AX436" i="29"/>
  <c r="AL436" i="29"/>
  <c r="Z436" i="29"/>
  <c r="AN435" i="29"/>
  <c r="AB435" i="29"/>
  <c r="AO426" i="29"/>
  <c r="AC426" i="29"/>
  <c r="S425" i="29"/>
  <c r="AS424" i="29"/>
  <c r="AG424" i="29"/>
  <c r="U424" i="29"/>
  <c r="AU437" i="29"/>
  <c r="AI437" i="29"/>
  <c r="W437" i="29"/>
  <c r="K437" i="29"/>
  <c r="AW436" i="29"/>
  <c r="AK436" i="29"/>
  <c r="M436" i="29"/>
  <c r="AM435" i="29"/>
  <c r="AA435" i="29"/>
  <c r="O435" i="29"/>
  <c r="AZ315" i="29"/>
  <c r="AB315" i="29"/>
  <c r="BB314" i="29"/>
  <c r="AD314" i="29"/>
  <c r="R314" i="29"/>
  <c r="AR313" i="29"/>
  <c r="AF313" i="29"/>
  <c r="H313" i="29"/>
  <c r="AT326" i="29"/>
  <c r="AH326" i="29"/>
  <c r="V326" i="29"/>
  <c r="J326" i="29"/>
  <c r="AV325" i="29"/>
  <c r="AJ325" i="29"/>
  <c r="L325" i="29"/>
  <c r="AL324" i="29"/>
  <c r="AL315" i="29"/>
  <c r="AN314" i="29"/>
  <c r="P314" i="29"/>
  <c r="AP313" i="29"/>
  <c r="R313" i="29"/>
  <c r="F313" i="29"/>
  <c r="AF326" i="29"/>
  <c r="H326" i="29"/>
  <c r="AT325" i="29"/>
  <c r="AH325" i="29"/>
  <c r="AV324" i="29"/>
  <c r="AJ324" i="29"/>
  <c r="L324" i="29"/>
  <c r="AW315" i="29"/>
  <c r="AK315" i="29"/>
  <c r="Y315" i="29"/>
  <c r="M315" i="29"/>
  <c r="AY314" i="29"/>
  <c r="AM314" i="29"/>
  <c r="O314" i="29"/>
  <c r="BA313" i="29"/>
  <c r="AO313" i="29"/>
  <c r="AC313" i="29"/>
  <c r="S326" i="29"/>
  <c r="G326" i="29"/>
  <c r="AG325" i="29"/>
  <c r="U325" i="29"/>
  <c r="I325" i="29"/>
  <c r="AI324" i="29"/>
  <c r="W324" i="29"/>
  <c r="AJ315" i="29"/>
  <c r="X315" i="29"/>
  <c r="AX314" i="29"/>
  <c r="AL314" i="29"/>
  <c r="Z314" i="29"/>
  <c r="N314" i="29"/>
  <c r="AN313" i="29"/>
  <c r="AP326" i="29"/>
  <c r="R326" i="29"/>
  <c r="AR325" i="29"/>
  <c r="AF325" i="29"/>
  <c r="T325" i="29"/>
  <c r="H325" i="29"/>
  <c r="AH324" i="29"/>
  <c r="V324" i="29"/>
  <c r="AU315" i="29"/>
  <c r="AI315" i="29"/>
  <c r="K315" i="29"/>
  <c r="AK314" i="29"/>
  <c r="Y314" i="29"/>
  <c r="AM313" i="29"/>
  <c r="O313" i="29"/>
  <c r="BA326" i="29"/>
  <c r="AO326" i="29"/>
  <c r="AC326" i="29"/>
  <c r="Q326" i="29"/>
  <c r="AE325" i="29"/>
  <c r="S325" i="29"/>
  <c r="G325" i="29"/>
  <c r="AG324" i="29"/>
  <c r="I324" i="29"/>
  <c r="AT315" i="29"/>
  <c r="AH315" i="29"/>
  <c r="V315" i="29"/>
  <c r="AJ314" i="29"/>
  <c r="L314" i="29"/>
  <c r="AX313" i="29"/>
  <c r="AL313" i="29"/>
  <c r="Z313" i="29"/>
  <c r="AZ326" i="29"/>
  <c r="AN326" i="29"/>
  <c r="AB326" i="29"/>
  <c r="P326" i="29"/>
  <c r="BB325" i="29"/>
  <c r="AP325" i="29"/>
  <c r="AD325" i="29"/>
  <c r="AR324" i="29"/>
  <c r="AF324" i="29"/>
  <c r="T324" i="29"/>
  <c r="AS315" i="29"/>
  <c r="AI314" i="29"/>
  <c r="W314" i="29"/>
  <c r="Y313" i="29"/>
  <c r="AA326" i="29"/>
  <c r="O326" i="29"/>
  <c r="BA325" i="29"/>
  <c r="AO325" i="29"/>
  <c r="AC325" i="29"/>
  <c r="G324" i="29"/>
  <c r="AF315" i="29"/>
  <c r="T315" i="29"/>
  <c r="H315" i="29"/>
  <c r="AT314" i="29"/>
  <c r="AH314" i="29"/>
  <c r="J314" i="29"/>
  <c r="AV313" i="29"/>
  <c r="AJ313" i="29"/>
  <c r="L313" i="29"/>
  <c r="Z326" i="29"/>
  <c r="N326" i="29"/>
  <c r="AZ325" i="29"/>
  <c r="AN325" i="29"/>
  <c r="AB325" i="29"/>
  <c r="P325" i="29"/>
  <c r="AP324" i="29"/>
  <c r="R324" i="29"/>
  <c r="F324" i="29"/>
  <c r="AQ315" i="29"/>
  <c r="AE315" i="29"/>
  <c r="I314" i="29"/>
  <c r="AI313" i="29"/>
  <c r="W313" i="29"/>
  <c r="AW326" i="29"/>
  <c r="AK326" i="29"/>
  <c r="Y326" i="29"/>
  <c r="M326" i="29"/>
  <c r="O325" i="29"/>
  <c r="BA324" i="29"/>
  <c r="AO324" i="29"/>
  <c r="AC324" i="29"/>
  <c r="Q324" i="29"/>
  <c r="E324" i="29"/>
  <c r="BB315" i="29"/>
  <c r="R315" i="29"/>
  <c r="F315" i="29"/>
  <c r="AF314" i="29"/>
  <c r="H314" i="29"/>
  <c r="AT313" i="29"/>
  <c r="V313" i="29"/>
  <c r="J313" i="29"/>
  <c r="AV326" i="29"/>
  <c r="AJ326" i="29"/>
  <c r="X326" i="29"/>
  <c r="L326" i="29"/>
  <c r="Z325" i="29"/>
  <c r="AZ324" i="29"/>
  <c r="AN324" i="29"/>
  <c r="AB324" i="29"/>
  <c r="BA315" i="29"/>
  <c r="AO315" i="29"/>
  <c r="AC315" i="29"/>
  <c r="Q315" i="29"/>
  <c r="E315" i="29"/>
  <c r="AE314" i="29"/>
  <c r="AS313" i="29"/>
  <c r="AG313" i="29"/>
  <c r="I313" i="29"/>
  <c r="W326" i="29"/>
  <c r="K326" i="29"/>
  <c r="AW325" i="29"/>
  <c r="AM324" i="29"/>
  <c r="O324" i="29"/>
  <c r="AT215" i="29"/>
  <c r="AH215" i="29"/>
  <c r="V215" i="29"/>
  <c r="AV214" i="29"/>
  <c r="X214" i="29"/>
  <c r="L214" i="29"/>
  <c r="AS215" i="29"/>
  <c r="AG215" i="29"/>
  <c r="U215" i="29"/>
  <c r="I215" i="29"/>
  <c r="AI214" i="29"/>
  <c r="W214" i="29"/>
  <c r="K214" i="29"/>
  <c r="AR215" i="29"/>
  <c r="AF215" i="29"/>
  <c r="T215" i="29"/>
  <c r="H215" i="29"/>
  <c r="AT214" i="29"/>
  <c r="AH214" i="29"/>
  <c r="V214" i="29"/>
  <c r="J214" i="29"/>
  <c r="AE215" i="29"/>
  <c r="S215" i="29"/>
  <c r="AS214" i="29"/>
  <c r="BB215" i="29"/>
  <c r="AP215" i="29"/>
  <c r="F215" i="29"/>
  <c r="AR214" i="29"/>
  <c r="T214" i="29"/>
  <c r="H214" i="29"/>
  <c r="AC215" i="29"/>
  <c r="Q215" i="29"/>
  <c r="AQ214" i="29"/>
  <c r="S214" i="29"/>
  <c r="G214" i="29"/>
  <c r="AN215" i="29"/>
  <c r="AB215" i="29"/>
  <c r="BB214" i="29"/>
  <c r="AP214" i="29"/>
  <c r="R214" i="29"/>
  <c r="F214" i="29"/>
  <c r="AY215" i="29"/>
  <c r="AM215" i="29"/>
  <c r="AA215" i="29"/>
  <c r="O215" i="29"/>
  <c r="BA214" i="29"/>
  <c r="AO214" i="29"/>
  <c r="AC214" i="29"/>
  <c r="Q214" i="29"/>
  <c r="E214" i="29"/>
  <c r="AX215" i="29"/>
  <c r="AL215" i="29"/>
  <c r="Z215" i="29"/>
  <c r="N215" i="29"/>
  <c r="AN214" i="29"/>
  <c r="AB214" i="29"/>
  <c r="P214" i="29"/>
  <c r="AW215" i="29"/>
  <c r="Y215" i="29"/>
  <c r="M215" i="29"/>
  <c r="AY214" i="29"/>
  <c r="AM214" i="29"/>
  <c r="AA214" i="29"/>
  <c r="O214" i="29"/>
  <c r="AV215" i="29"/>
  <c r="AJ215" i="29"/>
  <c r="X215" i="29"/>
  <c r="L215" i="29"/>
  <c r="AX214" i="29"/>
  <c r="N214" i="29"/>
  <c r="AU91" i="29"/>
  <c r="AI91" i="29"/>
  <c r="W91" i="29"/>
  <c r="K91" i="29"/>
  <c r="BA102" i="29"/>
  <c r="AO102" i="29"/>
  <c r="E102" i="29"/>
  <c r="AV91" i="29"/>
  <c r="H92" i="29"/>
  <c r="AH91" i="29"/>
  <c r="V91" i="29"/>
  <c r="AZ102" i="29"/>
  <c r="AN102" i="29"/>
  <c r="AB102" i="29"/>
  <c r="P102" i="29"/>
  <c r="G92" i="29"/>
  <c r="AS91" i="29"/>
  <c r="I91" i="29"/>
  <c r="AY102" i="29"/>
  <c r="AM102" i="29"/>
  <c r="AA102" i="29"/>
  <c r="F92" i="29"/>
  <c r="AF91" i="29"/>
  <c r="T91" i="29"/>
  <c r="AX102" i="29"/>
  <c r="AL102" i="29"/>
  <c r="Z102" i="29"/>
  <c r="AQ91" i="29"/>
  <c r="S91" i="29"/>
  <c r="G91" i="29"/>
  <c r="AW102" i="29"/>
  <c r="AK102" i="29"/>
  <c r="M102" i="29"/>
  <c r="AQ93" i="29"/>
  <c r="S93" i="29"/>
  <c r="G93" i="29"/>
  <c r="AS92" i="29"/>
  <c r="U92" i="29"/>
  <c r="BB91" i="29"/>
  <c r="AP91" i="29"/>
  <c r="AD91" i="29"/>
  <c r="R91" i="29"/>
  <c r="F91" i="29"/>
  <c r="AJ102" i="29"/>
  <c r="X102" i="29"/>
  <c r="BB93" i="29"/>
  <c r="AP93" i="29"/>
  <c r="AF92" i="29"/>
  <c r="O92" i="29"/>
  <c r="AO91" i="29"/>
  <c r="AC91" i="29"/>
  <c r="Q91" i="29"/>
  <c r="AU102" i="29"/>
  <c r="AI102" i="29"/>
  <c r="AC93" i="29"/>
  <c r="E93" i="29"/>
  <c r="AQ92" i="29"/>
  <c r="AE92" i="29"/>
  <c r="J92" i="29"/>
  <c r="AZ93" i="29"/>
  <c r="AN93" i="29"/>
  <c r="AB93" i="29"/>
  <c r="BB92" i="29"/>
  <c r="AD92" i="29"/>
  <c r="R92" i="29"/>
  <c r="AD102" i="29"/>
  <c r="AY91" i="29"/>
  <c r="AM91" i="29"/>
  <c r="O91" i="29"/>
  <c r="AS102" i="29"/>
  <c r="AG102" i="29"/>
  <c r="U102" i="29"/>
  <c r="I102" i="29"/>
  <c r="AY93" i="29"/>
  <c r="AM93" i="29"/>
  <c r="O93" i="29"/>
  <c r="Q92" i="29"/>
  <c r="L92" i="29"/>
  <c r="AX91" i="29"/>
  <c r="AL91" i="29"/>
  <c r="Z91" i="29"/>
  <c r="N91" i="29"/>
  <c r="AF102" i="29"/>
  <c r="T102" i="29"/>
  <c r="H102" i="29"/>
  <c r="AX93" i="29"/>
  <c r="AZ92" i="29"/>
  <c r="AN92" i="29"/>
  <c r="AT102" i="29"/>
  <c r="L91" i="29"/>
  <c r="AW91" i="29"/>
  <c r="AK91" i="29"/>
  <c r="M91" i="29"/>
  <c r="AQ102" i="29"/>
  <c r="AE102" i="29"/>
  <c r="S102" i="29"/>
  <c r="G102" i="29"/>
  <c r="AW93" i="29"/>
  <c r="AY92" i="29"/>
  <c r="AM92" i="29"/>
  <c r="AA92" i="29"/>
  <c r="N92" i="29"/>
  <c r="AH102" i="29"/>
  <c r="G263" i="26"/>
  <c r="BB263" i="26"/>
  <c r="R263" i="26"/>
  <c r="AB263" i="26"/>
  <c r="AY263" i="26"/>
  <c r="AM263" i="26"/>
  <c r="AA263" i="26"/>
  <c r="O263" i="26"/>
  <c r="BA262" i="26"/>
  <c r="Q262" i="26"/>
  <c r="AX263" i="26"/>
  <c r="AL263" i="26"/>
  <c r="Z263" i="26"/>
  <c r="N263" i="26"/>
  <c r="AZ262" i="26"/>
  <c r="AN262" i="26"/>
  <c r="AB262" i="26"/>
  <c r="P262" i="26"/>
  <c r="Q263" i="26"/>
  <c r="AZ263" i="26"/>
  <c r="AJ263" i="26"/>
  <c r="L263" i="26"/>
  <c r="AX262" i="26"/>
  <c r="AL262" i="26"/>
  <c r="N262" i="26"/>
  <c r="AQ263" i="26"/>
  <c r="AD263" i="26"/>
  <c r="BA263" i="26"/>
  <c r="AN263" i="26"/>
  <c r="AC262" i="26"/>
  <c r="AW263" i="26"/>
  <c r="M263" i="26"/>
  <c r="AM262" i="26"/>
  <c r="O262" i="26"/>
  <c r="AV263" i="26"/>
  <c r="X263" i="26"/>
  <c r="Z262" i="26"/>
  <c r="AU263" i="26"/>
  <c r="AI263" i="26"/>
  <c r="W263" i="26"/>
  <c r="K263" i="26"/>
  <c r="AW262" i="26"/>
  <c r="AK262" i="26"/>
  <c r="Y262" i="26"/>
  <c r="M262" i="26"/>
  <c r="AY261" i="26"/>
  <c r="AM261" i="26"/>
  <c r="AA261" i="26"/>
  <c r="S263" i="26"/>
  <c r="AC263" i="26"/>
  <c r="E263" i="26"/>
  <c r="P263" i="26"/>
  <c r="E262" i="26"/>
  <c r="Y263" i="26"/>
  <c r="AY262" i="26"/>
  <c r="AA262" i="26"/>
  <c r="AT263" i="26"/>
  <c r="AH263" i="26"/>
  <c r="V263" i="26"/>
  <c r="J263" i="26"/>
  <c r="AV262" i="26"/>
  <c r="AJ262" i="26"/>
  <c r="X262" i="26"/>
  <c r="L262" i="26"/>
  <c r="AE263" i="26"/>
  <c r="AP263" i="26"/>
  <c r="F263" i="26"/>
  <c r="AO263" i="26"/>
  <c r="AO262" i="26"/>
  <c r="AK263" i="26"/>
  <c r="AS263" i="26"/>
  <c r="AG263" i="26"/>
  <c r="U263" i="26"/>
  <c r="AU262" i="26"/>
  <c r="AI262" i="26"/>
  <c r="W262" i="26"/>
  <c r="AP92" i="29" l="1"/>
  <c r="AW426" i="29"/>
  <c r="F537" i="29"/>
  <c r="AE326" i="29"/>
  <c r="H91" i="29"/>
  <c r="AS314" i="29"/>
  <c r="AC436" i="29"/>
  <c r="H436" i="29"/>
  <c r="I214" i="29"/>
  <c r="AG535" i="29"/>
  <c r="Y93" i="29"/>
  <c r="U315" i="29"/>
  <c r="AS324" i="29"/>
  <c r="E426" i="29"/>
  <c r="T437" i="29"/>
  <c r="AY325" i="29"/>
  <c r="AL326" i="29"/>
  <c r="AG315" i="29"/>
  <c r="O437" i="29"/>
  <c r="BA92" i="29"/>
  <c r="T93" i="29"/>
  <c r="AD324" i="29"/>
  <c r="AQ325" i="29"/>
  <c r="AC537" i="29"/>
  <c r="AJ214" i="29"/>
  <c r="G437" i="29"/>
  <c r="H261" i="28"/>
  <c r="AR262" i="28"/>
  <c r="J79" i="28"/>
  <c r="J444" i="28"/>
  <c r="E261" i="28"/>
  <c r="F437" i="29"/>
  <c r="S354" i="28"/>
  <c r="Y261" i="28"/>
  <c r="W354" i="28"/>
  <c r="M261" i="28"/>
  <c r="AX80" i="28"/>
  <c r="AM80" i="28"/>
  <c r="BA81" i="28"/>
  <c r="F81" i="28"/>
  <c r="R103" i="29"/>
  <c r="AF537" i="29"/>
  <c r="AF81" i="28"/>
  <c r="I262" i="28"/>
  <c r="I80" i="28"/>
  <c r="O80" i="28"/>
  <c r="AJ426" i="29"/>
  <c r="K353" i="28"/>
  <c r="AH79" i="28"/>
  <c r="AA91" i="29"/>
  <c r="AO93" i="29"/>
  <c r="AR92" i="29"/>
  <c r="AL325" i="29"/>
  <c r="AZ314" i="29"/>
  <c r="K436" i="29"/>
  <c r="AY170" i="28"/>
  <c r="Y324" i="29"/>
  <c r="H444" i="28"/>
  <c r="X79" i="28"/>
  <c r="S445" i="28"/>
  <c r="AD437" i="29"/>
  <c r="R426" i="29"/>
  <c r="AQ354" i="28"/>
  <c r="AG437" i="29"/>
  <c r="AK324" i="29"/>
  <c r="AU354" i="28"/>
  <c r="AO535" i="29"/>
  <c r="J352" i="28"/>
  <c r="AY103" i="29"/>
  <c r="AC261" i="28"/>
  <c r="AF80" i="28"/>
  <c r="AR81" i="28"/>
  <c r="L81" i="28"/>
  <c r="J104" i="29"/>
  <c r="AT426" i="29"/>
  <c r="AW353" i="28"/>
  <c r="X104" i="29"/>
  <c r="AE170" i="28"/>
  <c r="P353" i="28"/>
  <c r="S436" i="29"/>
  <c r="AZ436" i="29"/>
  <c r="Y102" i="29"/>
  <c r="AD315" i="29"/>
  <c r="AO537" i="29"/>
  <c r="J436" i="29"/>
  <c r="G436" i="29"/>
  <c r="AN436" i="29"/>
  <c r="W426" i="29"/>
  <c r="AM172" i="28"/>
  <c r="AL354" i="28"/>
  <c r="AL353" i="28"/>
  <c r="H81" i="28"/>
  <c r="V436" i="29"/>
  <c r="AV426" i="29"/>
  <c r="X425" i="29"/>
  <c r="AD93" i="29"/>
  <c r="AC102" i="29"/>
  <c r="AZ215" i="29"/>
  <c r="M325" i="29"/>
  <c r="V314" i="29"/>
  <c r="AM326" i="29"/>
  <c r="W315" i="29"/>
  <c r="BB326" i="29"/>
  <c r="Z324" i="29"/>
  <c r="AQ425" i="29"/>
  <c r="AE81" i="28"/>
  <c r="X426" i="29"/>
  <c r="AX354" i="28"/>
  <c r="E171" i="28"/>
  <c r="AL93" i="29"/>
  <c r="AA547" i="29"/>
  <c r="R537" i="29"/>
  <c r="V537" i="29"/>
  <c r="BA536" i="29"/>
  <c r="G536" i="29"/>
  <c r="P536" i="29"/>
  <c r="N426" i="29"/>
  <c r="AA536" i="29"/>
  <c r="AQ535" i="29"/>
  <c r="Z546" i="29"/>
  <c r="AN536" i="29"/>
  <c r="E548" i="29"/>
  <c r="AX537" i="29"/>
  <c r="H548" i="29"/>
  <c r="AB547" i="29"/>
  <c r="W547" i="29"/>
  <c r="P437" i="29"/>
  <c r="M548" i="29"/>
  <c r="G546" i="29"/>
  <c r="AB536" i="29"/>
  <c r="AZ548" i="29"/>
  <c r="M535" i="29"/>
  <c r="AF435" i="29"/>
  <c r="P435" i="29"/>
  <c r="M435" i="29"/>
  <c r="AJ425" i="29"/>
  <c r="G425" i="29"/>
  <c r="AL80" i="28"/>
  <c r="AQ80" i="28"/>
  <c r="L354" i="28"/>
  <c r="N102" i="29"/>
  <c r="AV424" i="29"/>
  <c r="AE546" i="29"/>
  <c r="BB546" i="29"/>
  <c r="E547" i="29"/>
  <c r="AB437" i="29"/>
  <c r="AN546" i="29"/>
  <c r="S435" i="29"/>
  <c r="AY435" i="29"/>
  <c r="N425" i="29"/>
  <c r="K425" i="29"/>
  <c r="T261" i="28"/>
  <c r="AK80" i="28"/>
  <c r="H262" i="28"/>
  <c r="AV102" i="29"/>
  <c r="J324" i="29"/>
  <c r="AB425" i="29"/>
  <c r="E425" i="29"/>
  <c r="AT537" i="29"/>
  <c r="AJ536" i="29"/>
  <c r="K426" i="29"/>
  <c r="AN426" i="29"/>
  <c r="AJ424" i="29"/>
  <c r="AP424" i="29"/>
  <c r="AW547" i="29"/>
  <c r="AN437" i="29"/>
  <c r="AQ546" i="29"/>
  <c r="AC535" i="29"/>
  <c r="F435" i="29"/>
  <c r="AO435" i="29"/>
  <c r="AG425" i="29"/>
  <c r="W81" i="28"/>
  <c r="F80" i="28"/>
  <c r="Z214" i="29"/>
  <c r="AK93" i="29"/>
  <c r="P93" i="29"/>
  <c r="P324" i="29"/>
  <c r="AM79" i="28"/>
  <c r="AT353" i="28"/>
  <c r="R80" i="28"/>
  <c r="AG80" i="28"/>
  <c r="AV104" i="29"/>
  <c r="AT170" i="28"/>
  <c r="AK325" i="29"/>
  <c r="AC424" i="29"/>
  <c r="BB424" i="29"/>
  <c r="AR102" i="29"/>
  <c r="E325" i="29"/>
  <c r="AU314" i="29"/>
  <c r="U324" i="29"/>
  <c r="H426" i="29"/>
  <c r="H80" i="28"/>
  <c r="AY172" i="28"/>
  <c r="J426" i="29"/>
  <c r="J435" i="29"/>
  <c r="AQ81" i="28"/>
  <c r="AI326" i="29"/>
  <c r="T314" i="29"/>
  <c r="AN79" i="28"/>
  <c r="U352" i="28"/>
  <c r="M324" i="29"/>
  <c r="AP103" i="29"/>
  <c r="AI352" i="28"/>
  <c r="AR261" i="28"/>
  <c r="X81" i="28"/>
  <c r="AK353" i="28"/>
  <c r="AF213" i="29"/>
  <c r="AA314" i="29"/>
  <c r="AD170" i="28"/>
  <c r="AF444" i="28"/>
  <c r="AP314" i="29"/>
  <c r="AY536" i="29"/>
  <c r="M80" i="28"/>
  <c r="P213" i="29"/>
  <c r="K80" i="28"/>
  <c r="H354" i="28"/>
  <c r="AJ104" i="29"/>
  <c r="AF79" i="28"/>
  <c r="I170" i="28"/>
  <c r="AT444" i="28"/>
  <c r="AK81" i="28"/>
  <c r="AB444" i="28"/>
  <c r="AX324" i="29"/>
  <c r="G170" i="28"/>
  <c r="I261" i="28"/>
  <c r="AD326" i="29"/>
  <c r="AH313" i="29"/>
  <c r="G80" i="28"/>
  <c r="AT546" i="29"/>
  <c r="AG314" i="29"/>
  <c r="U313" i="29"/>
  <c r="F170" i="28"/>
  <c r="R102" i="29"/>
  <c r="AN535" i="29"/>
  <c r="AF171" i="28"/>
  <c r="AI261" i="28"/>
  <c r="BB444" i="28"/>
  <c r="L102" i="29"/>
  <c r="AX435" i="29"/>
  <c r="AS170" i="28"/>
  <c r="AE262" i="28"/>
  <c r="S314" i="29"/>
  <c r="AI354" i="28"/>
  <c r="V352" i="28"/>
  <c r="N324" i="29"/>
  <c r="AV314" i="29"/>
  <c r="G79" i="28"/>
  <c r="P352" i="28"/>
  <c r="AN81" i="28"/>
  <c r="AK548" i="29"/>
  <c r="AA170" i="28"/>
  <c r="AO79" i="28"/>
  <c r="F102" i="29"/>
  <c r="AA80" i="28"/>
  <c r="AC546" i="29"/>
  <c r="AV436" i="29"/>
  <c r="R443" i="28"/>
  <c r="AP262" i="28"/>
  <c r="AE547" i="29"/>
  <c r="AU425" i="29"/>
  <c r="I535" i="29"/>
  <c r="AO425" i="29"/>
  <c r="R425" i="29"/>
  <c r="AH425" i="29"/>
  <c r="AR536" i="29"/>
  <c r="K313" i="29"/>
  <c r="AM536" i="29"/>
  <c r="AY426" i="29"/>
  <c r="M313" i="29"/>
  <c r="AB202" i="29"/>
  <c r="AT93" i="29"/>
  <c r="X314" i="29"/>
  <c r="AM424" i="29"/>
  <c r="AR424" i="29"/>
  <c r="AN424" i="29"/>
  <c r="AI202" i="29"/>
  <c r="AV92" i="29"/>
  <c r="BA203" i="29"/>
  <c r="AB91" i="29"/>
  <c r="X203" i="29"/>
  <c r="AT324" i="29"/>
  <c r="BB437" i="29"/>
  <c r="AL214" i="29"/>
  <c r="AB546" i="29"/>
  <c r="N80" i="28"/>
  <c r="AR437" i="29"/>
  <c r="AI436" i="29"/>
  <c r="M203" i="29"/>
  <c r="AA203" i="29"/>
  <c r="AC92" i="29"/>
  <c r="AL92" i="29"/>
  <c r="AM204" i="29"/>
  <c r="BA91" i="29"/>
  <c r="AE91" i="29"/>
  <c r="J91" i="29"/>
  <c r="AX315" i="29"/>
  <c r="I315" i="29"/>
  <c r="S315" i="29"/>
  <c r="O204" i="29"/>
  <c r="AJ91" i="29"/>
  <c r="AS204" i="29"/>
  <c r="M204" i="29"/>
  <c r="AA324" i="29"/>
  <c r="T548" i="29"/>
  <c r="AY546" i="29"/>
  <c r="AZ535" i="29"/>
  <c r="P313" i="29"/>
  <c r="BA546" i="29"/>
  <c r="AV537" i="29"/>
  <c r="AK213" i="29"/>
  <c r="S324" i="29"/>
  <c r="X535" i="29"/>
  <c r="AV547" i="29"/>
  <c r="X537" i="29"/>
  <c r="F326" i="29"/>
  <c r="AJ435" i="29"/>
  <c r="AW104" i="29"/>
  <c r="AA172" i="28"/>
  <c r="AP444" i="28"/>
  <c r="AW81" i="28"/>
  <c r="G426" i="29"/>
  <c r="E215" i="29"/>
  <c r="BA215" i="29"/>
  <c r="G261" i="28"/>
  <c r="I546" i="29"/>
  <c r="AB313" i="29"/>
  <c r="AP102" i="29"/>
  <c r="N535" i="29"/>
  <c r="K536" i="29"/>
  <c r="T536" i="29"/>
  <c r="AO548" i="29"/>
  <c r="L536" i="29"/>
  <c r="X536" i="29"/>
  <c r="I537" i="29"/>
  <c r="N546" i="29"/>
  <c r="X548" i="29"/>
  <c r="AB548" i="29"/>
  <c r="P547" i="29"/>
  <c r="AD548" i="29"/>
  <c r="K548" i="29"/>
  <c r="AW535" i="29"/>
  <c r="AP537" i="29"/>
  <c r="AK537" i="29"/>
  <c r="AP546" i="29"/>
  <c r="AW546" i="29"/>
  <c r="AR548" i="29"/>
  <c r="AW537" i="29"/>
  <c r="L548" i="29"/>
  <c r="AW548" i="29"/>
  <c r="AT548" i="29"/>
  <c r="BB537" i="29"/>
  <c r="Q536" i="29"/>
  <c r="Q546" i="29"/>
  <c r="AV548" i="29"/>
  <c r="AK535" i="29"/>
  <c r="V261" i="28"/>
  <c r="AB79" i="28"/>
  <c r="AD79" i="28"/>
  <c r="AS104" i="29"/>
  <c r="Q171" i="28"/>
  <c r="P172" i="28"/>
  <c r="AP170" i="28"/>
  <c r="BB79" i="28"/>
  <c r="Y104" i="29"/>
  <c r="N325" i="29"/>
  <c r="Q313" i="29"/>
  <c r="BA424" i="29"/>
  <c r="AM547" i="29"/>
  <c r="AE536" i="29"/>
  <c r="Q548" i="29"/>
  <c r="U537" i="29"/>
  <c r="AF202" i="29"/>
  <c r="AL445" i="28"/>
  <c r="AP79" i="28"/>
  <c r="AE214" i="29"/>
  <c r="AB81" i="28"/>
  <c r="W102" i="29"/>
  <c r="R215" i="29"/>
  <c r="AU326" i="29"/>
  <c r="U314" i="29"/>
  <c r="AT424" i="29"/>
  <c r="AJ548" i="29"/>
  <c r="AS537" i="29"/>
  <c r="AR91" i="29"/>
  <c r="X91" i="29"/>
  <c r="AX325" i="29"/>
  <c r="AA325" i="29"/>
  <c r="AB436" i="29"/>
  <c r="BB436" i="29"/>
  <c r="AS436" i="29"/>
  <c r="Q537" i="29"/>
  <c r="AT535" i="29"/>
  <c r="M93" i="29"/>
  <c r="AU214" i="29"/>
  <c r="J215" i="29"/>
  <c r="AY313" i="29"/>
  <c r="AU324" i="29"/>
  <c r="J325" i="29"/>
  <c r="P315" i="29"/>
  <c r="R79" i="28"/>
  <c r="P92" i="29"/>
  <c r="BA93" i="29"/>
  <c r="O102" i="29"/>
  <c r="AY326" i="29"/>
  <c r="AZ313" i="29"/>
  <c r="Y436" i="29"/>
  <c r="V426" i="29"/>
  <c r="AL426" i="29"/>
  <c r="AA546" i="29"/>
  <c r="AG546" i="29"/>
  <c r="Y535" i="29"/>
  <c r="AX535" i="29"/>
  <c r="AI443" i="28"/>
  <c r="AV444" i="28"/>
  <c r="I92" i="29"/>
  <c r="AY324" i="29"/>
  <c r="AE425" i="29"/>
  <c r="S426" i="29"/>
  <c r="AP437" i="29"/>
  <c r="H547" i="29"/>
  <c r="I79" i="28"/>
  <c r="G215" i="29"/>
  <c r="AP315" i="29"/>
  <c r="Z437" i="29"/>
  <c r="AF426" i="29"/>
  <c r="AV354" i="28"/>
  <c r="AQ324" i="29"/>
  <c r="AK313" i="29"/>
  <c r="E326" i="29"/>
  <c r="I435" i="29"/>
  <c r="AT536" i="29"/>
  <c r="AE80" i="28"/>
  <c r="Q426" i="29"/>
  <c r="AJ437" i="29"/>
  <c r="M424" i="29"/>
  <c r="AH435" i="29"/>
  <c r="AQ424" i="29"/>
  <c r="Z548" i="29"/>
  <c r="S537" i="29"/>
  <c r="T81" i="28"/>
  <c r="X353" i="28"/>
  <c r="AQ170" i="28"/>
  <c r="AQ314" i="29"/>
  <c r="X313" i="29"/>
  <c r="K314" i="29"/>
  <c r="F325" i="29"/>
  <c r="AR326" i="29"/>
  <c r="AQ547" i="29"/>
  <c r="AI536" i="29"/>
  <c r="AR171" i="28"/>
  <c r="N443" i="28"/>
  <c r="AC263" i="28"/>
  <c r="T353" i="28"/>
  <c r="U263" i="28"/>
  <c r="AV262" i="28"/>
  <c r="S263" i="28"/>
  <c r="Z262" i="28"/>
  <c r="N262" i="28"/>
  <c r="Z263" i="28"/>
  <c r="G263" i="28"/>
  <c r="AU215" i="29"/>
  <c r="J103" i="29"/>
  <c r="G103" i="29"/>
  <c r="G171" i="28"/>
  <c r="AQ444" i="28"/>
  <c r="AW444" i="28"/>
  <c r="I104" i="29"/>
  <c r="T104" i="29"/>
  <c r="AO104" i="29"/>
  <c r="AP354" i="28"/>
  <c r="K171" i="28"/>
  <c r="AA261" i="28"/>
  <c r="Y214" i="29"/>
  <c r="J353" i="28"/>
  <c r="G352" i="28"/>
  <c r="AA171" i="28"/>
  <c r="AG263" i="28"/>
  <c r="J263" i="28"/>
  <c r="X263" i="28"/>
  <c r="AL262" i="28"/>
  <c r="AL263" i="28"/>
  <c r="AS263" i="28"/>
  <c r="V263" i="28"/>
  <c r="AM261" i="28"/>
  <c r="AV263" i="28"/>
  <c r="AX262" i="28"/>
  <c r="AX263" i="28"/>
  <c r="AH436" i="29"/>
  <c r="AE436" i="29"/>
  <c r="E436" i="29"/>
  <c r="N436" i="29"/>
  <c r="Y426" i="29"/>
  <c r="AJ444" i="28"/>
  <c r="AC354" i="28"/>
  <c r="AV170" i="28"/>
  <c r="AX79" i="28"/>
  <c r="T326" i="29"/>
  <c r="AY261" i="28"/>
  <c r="Q262" i="28"/>
  <c r="I443" i="28"/>
  <c r="AA443" i="28"/>
  <c r="N103" i="29"/>
  <c r="AU263" i="28"/>
  <c r="AH263" i="28"/>
  <c r="O262" i="28"/>
  <c r="AT263" i="28"/>
  <c r="AM262" i="28"/>
  <c r="AJ263" i="28"/>
  <c r="BA262" i="28"/>
  <c r="AZ103" i="29"/>
  <c r="W352" i="28"/>
  <c r="W261" i="28"/>
  <c r="AS171" i="28"/>
  <c r="U81" i="28"/>
  <c r="AJ262" i="28"/>
  <c r="AK263" i="28"/>
  <c r="L263" i="28"/>
  <c r="AO262" i="28"/>
  <c r="M262" i="28"/>
  <c r="AO263" i="28"/>
  <c r="AA262" i="28"/>
  <c r="Y262" i="28"/>
  <c r="M263" i="28"/>
  <c r="AZ263" i="28"/>
  <c r="O263" i="28"/>
  <c r="R445" i="28"/>
  <c r="AU445" i="28"/>
  <c r="P171" i="28"/>
  <c r="X325" i="29"/>
  <c r="AQ263" i="28"/>
  <c r="AD172" i="28"/>
  <c r="Z81" i="28"/>
  <c r="R325" i="29"/>
  <c r="AM325" i="29"/>
  <c r="AU262" i="28"/>
  <c r="AY262" i="28"/>
  <c r="Q263" i="28"/>
  <c r="Y263" i="28"/>
  <c r="AM263" i="28"/>
  <c r="N313" i="29"/>
  <c r="O546" i="29"/>
  <c r="AZ546" i="29"/>
  <c r="M437" i="29"/>
  <c r="F548" i="29"/>
  <c r="AL437" i="29"/>
  <c r="T313" i="29"/>
  <c r="F547" i="29"/>
  <c r="AY537" i="29"/>
  <c r="L547" i="29"/>
  <c r="AM537" i="29"/>
  <c r="U536" i="29"/>
  <c r="E313" i="29"/>
  <c r="AR546" i="29"/>
  <c r="N548" i="29"/>
  <c r="I548" i="29"/>
  <c r="E535" i="29"/>
  <c r="T435" i="29"/>
  <c r="Q435" i="29"/>
  <c r="AZ435" i="29"/>
  <c r="I425" i="29"/>
  <c r="AG202" i="29"/>
  <c r="I444" i="28"/>
  <c r="Z353" i="28"/>
  <c r="AN172" i="28"/>
  <c r="N263" i="28"/>
  <c r="F263" i="28"/>
  <c r="AK262" i="28"/>
  <c r="AW263" i="28"/>
  <c r="AA263" i="28"/>
  <c r="AP263" i="28"/>
  <c r="AW262" i="28"/>
  <c r="AC262" i="28"/>
  <c r="P262" i="28"/>
  <c r="AE263" i="28"/>
  <c r="E262" i="28"/>
  <c r="K263" i="28"/>
  <c r="AN263" i="28"/>
  <c r="AB262" i="28"/>
  <c r="AY263" i="28"/>
  <c r="AQ326" i="29"/>
  <c r="AX326" i="29"/>
  <c r="BB263" i="28"/>
  <c r="W262" i="28"/>
  <c r="P263" i="28"/>
  <c r="AN262" i="28"/>
  <c r="P425" i="29"/>
  <c r="BA537" i="29"/>
  <c r="AD537" i="29"/>
  <c r="AH537" i="29"/>
  <c r="AV536" i="29"/>
  <c r="AL536" i="29"/>
  <c r="AZ426" i="29"/>
  <c r="AS426" i="29"/>
  <c r="AU536" i="29"/>
  <c r="F314" i="29"/>
  <c r="AY424" i="29"/>
  <c r="W424" i="29"/>
  <c r="G424" i="29"/>
  <c r="AB314" i="29"/>
  <c r="N315" i="29"/>
  <c r="J315" i="29"/>
  <c r="L315" i="29"/>
  <c r="AD443" i="28"/>
  <c r="AV171" i="28"/>
  <c r="M352" i="28"/>
  <c r="N171" i="28"/>
  <c r="L262" i="28"/>
  <c r="W263" i="28"/>
  <c r="BA263" i="28"/>
  <c r="AB263" i="28"/>
  <c r="AI262" i="28"/>
  <c r="X262" i="28"/>
  <c r="E263" i="28"/>
  <c r="AI263" i="28"/>
  <c r="AD263" i="28"/>
  <c r="AZ262" i="28"/>
  <c r="R263" i="28"/>
  <c r="AD444" i="28"/>
  <c r="AM353" i="28"/>
  <c r="AZ172" i="28"/>
  <c r="BA443" i="28"/>
  <c r="O443" i="28"/>
  <c r="AI215" i="29"/>
  <c r="AS103" i="29"/>
  <c r="BA103" i="29"/>
  <c r="AE171" i="28"/>
  <c r="AP172" i="28"/>
  <c r="Z104" i="29"/>
  <c r="AL352" i="28"/>
  <c r="AJ261" i="28"/>
  <c r="G172" i="28"/>
  <c r="AG81" i="28"/>
  <c r="AE444" i="28"/>
  <c r="AK444" i="28"/>
  <c r="AJ445" i="28"/>
  <c r="AI445" i="28"/>
  <c r="AA445" i="28"/>
  <c r="AO354" i="28"/>
  <c r="J171" i="28"/>
  <c r="L80" i="28"/>
  <c r="N172" i="28"/>
  <c r="AG104" i="29"/>
  <c r="H104" i="29"/>
  <c r="AC104" i="29"/>
  <c r="BB354" i="28"/>
  <c r="I172" i="28"/>
  <c r="AO444" i="28"/>
  <c r="AH172" i="28"/>
  <c r="BB445" i="28"/>
  <c r="W325" i="29"/>
  <c r="AL103" i="29"/>
  <c r="AD352" i="28"/>
  <c r="Z171" i="28"/>
  <c r="AL81" i="28"/>
  <c r="M214" i="29"/>
  <c r="L443" i="28"/>
  <c r="W353" i="28"/>
  <c r="BA352" i="28"/>
  <c r="AM171" i="28"/>
  <c r="AZ444" i="28"/>
  <c r="AY353" i="28"/>
  <c r="J262" i="28"/>
  <c r="N353" i="28"/>
  <c r="V443" i="28"/>
  <c r="AO443" i="28"/>
  <c r="AW443" i="28"/>
  <c r="W215" i="29"/>
  <c r="AG103" i="29"/>
  <c r="AO103" i="29"/>
  <c r="Q172" i="28"/>
  <c r="R172" i="28"/>
  <c r="AX104" i="29"/>
  <c r="AZ352" i="28"/>
  <c r="AW261" i="28"/>
  <c r="S172" i="28"/>
  <c r="AS81" i="28"/>
  <c r="S444" i="28"/>
  <c r="Y444" i="28"/>
  <c r="BA445" i="28"/>
  <c r="W445" i="28"/>
  <c r="AZ171" i="28"/>
  <c r="AR445" i="28"/>
  <c r="BA354" i="28"/>
  <c r="V171" i="28"/>
  <c r="X80" i="28"/>
  <c r="AX443" i="28"/>
  <c r="AQ104" i="29"/>
  <c r="Q104" i="29"/>
  <c r="AS172" i="28"/>
  <c r="AV445" i="28"/>
  <c r="AU325" i="29"/>
  <c r="AS352" i="28"/>
  <c r="AL171" i="28"/>
  <c r="AX81" i="28"/>
  <c r="AH443" i="28"/>
  <c r="AJ353" i="28"/>
  <c r="AO352" i="28"/>
  <c r="AY171" i="28"/>
  <c r="K546" i="29"/>
  <c r="AI546" i="29"/>
  <c r="X103" i="29"/>
  <c r="T445" i="28"/>
  <c r="Y354" i="28"/>
  <c r="AQ262" i="28"/>
  <c r="T443" i="28"/>
  <c r="AN353" i="28"/>
  <c r="AQ443" i="28"/>
  <c r="AC443" i="28"/>
  <c r="AK443" i="28"/>
  <c r="K215" i="29"/>
  <c r="U103" i="29"/>
  <c r="AC103" i="29"/>
  <c r="BB172" i="28"/>
  <c r="Q353" i="28"/>
  <c r="T262" i="28"/>
  <c r="AE172" i="28"/>
  <c r="G444" i="28"/>
  <c r="M444" i="28"/>
  <c r="N170" i="28"/>
  <c r="AO445" i="28"/>
  <c r="K445" i="28"/>
  <c r="H352" i="28"/>
  <c r="K261" i="28"/>
  <c r="AH171" i="28"/>
  <c r="AJ80" i="28"/>
  <c r="N445" i="28"/>
  <c r="AE104" i="29"/>
  <c r="E104" i="29"/>
  <c r="G443" i="28"/>
  <c r="U326" i="29"/>
  <c r="I353" i="28"/>
  <c r="AX171" i="28"/>
  <c r="E444" i="28"/>
  <c r="AV353" i="28"/>
  <c r="AC352" i="28"/>
  <c r="M172" i="28"/>
  <c r="E80" i="28"/>
  <c r="W546" i="29"/>
  <c r="AV103" i="29"/>
  <c r="AM445" i="28"/>
  <c r="AK354" i="28"/>
  <c r="T170" i="28"/>
  <c r="AP443" i="28"/>
  <c r="AZ353" i="28"/>
  <c r="S171" i="28"/>
  <c r="Q443" i="28"/>
  <c r="Y443" i="28"/>
  <c r="Z103" i="29"/>
  <c r="I103" i="29"/>
  <c r="Q103" i="29"/>
  <c r="AD353" i="28"/>
  <c r="AT262" i="28"/>
  <c r="AQ172" i="28"/>
  <c r="AY444" i="28"/>
  <c r="AU444" i="28"/>
  <c r="Z170" i="28"/>
  <c r="AC445" i="28"/>
  <c r="AS445" i="28"/>
  <c r="X352" i="28"/>
  <c r="X261" i="28"/>
  <c r="AT171" i="28"/>
  <c r="AV80" i="28"/>
  <c r="AX445" i="28"/>
  <c r="S104" i="29"/>
  <c r="AY104" i="29"/>
  <c r="Z443" i="28"/>
  <c r="J443" i="28"/>
  <c r="AS326" i="29"/>
  <c r="K443" i="28"/>
  <c r="V353" i="28"/>
  <c r="L172" i="28"/>
  <c r="AB171" i="28"/>
  <c r="P103" i="29"/>
  <c r="X444" i="28"/>
  <c r="J354" i="28"/>
  <c r="Q352" i="28"/>
  <c r="G262" i="28"/>
  <c r="Y172" i="28"/>
  <c r="Q80" i="28"/>
  <c r="AU546" i="29"/>
  <c r="U547" i="29"/>
  <c r="N213" i="29"/>
  <c r="K325" i="29"/>
  <c r="V104" i="29"/>
  <c r="AW354" i="28"/>
  <c r="AF170" i="28"/>
  <c r="AQ171" i="28"/>
  <c r="E443" i="28"/>
  <c r="M443" i="28"/>
  <c r="AX103" i="29"/>
  <c r="AW103" i="29"/>
  <c r="AR103" i="29"/>
  <c r="E103" i="29"/>
  <c r="AR443" i="28"/>
  <c r="AP353" i="28"/>
  <c r="K170" i="28"/>
  <c r="Y79" i="28"/>
  <c r="V262" i="28"/>
  <c r="AM444" i="28"/>
  <c r="AI444" i="28"/>
  <c r="AX170" i="28"/>
  <c r="AE443" i="28"/>
  <c r="Q445" i="28"/>
  <c r="AG445" i="28"/>
  <c r="AM352" i="28"/>
  <c r="AK261" i="28"/>
  <c r="H172" i="28"/>
  <c r="J81" i="28"/>
  <c r="Y171" i="28"/>
  <c r="G104" i="29"/>
  <c r="AM104" i="29"/>
  <c r="AU443" i="28"/>
  <c r="F353" i="28"/>
  <c r="M171" i="28"/>
  <c r="AE445" i="28"/>
  <c r="AF443" i="28"/>
  <c r="AI353" i="28"/>
  <c r="F262" i="28"/>
  <c r="X172" i="28"/>
  <c r="Z172" i="28"/>
  <c r="AN103" i="29"/>
  <c r="AS444" i="28"/>
  <c r="V354" i="28"/>
  <c r="E352" i="28"/>
  <c r="AG262" i="28"/>
  <c r="AK172" i="28"/>
  <c r="AC80" i="28"/>
  <c r="Z213" i="29"/>
  <c r="AI325" i="29"/>
  <c r="AT104" i="29"/>
  <c r="AR170" i="28"/>
  <c r="R81" i="28"/>
  <c r="E172" i="28"/>
  <c r="AZ443" i="28"/>
  <c r="AK103" i="29"/>
  <c r="AF103" i="29"/>
  <c r="P444" i="28"/>
  <c r="BB353" i="28"/>
  <c r="W170" i="28"/>
  <c r="AK79" i="28"/>
  <c r="Y170" i="28"/>
  <c r="AA444" i="28"/>
  <c r="W444" i="28"/>
  <c r="X171" i="28"/>
  <c r="E445" i="28"/>
  <c r="U445" i="28"/>
  <c r="F103" i="29"/>
  <c r="BB352" i="28"/>
  <c r="AX261" i="28"/>
  <c r="T172" i="28"/>
  <c r="V81" i="28"/>
  <c r="K172" i="28"/>
  <c r="AU104" i="29"/>
  <c r="BB104" i="29"/>
  <c r="AA104" i="29"/>
  <c r="R444" i="28"/>
  <c r="S353" i="28"/>
  <c r="AW171" i="28"/>
  <c r="O103" i="29"/>
  <c r="BB443" i="28"/>
  <c r="AU353" i="28"/>
  <c r="AF262" i="28"/>
  <c r="AJ172" i="28"/>
  <c r="N104" i="29"/>
  <c r="P445" i="28"/>
  <c r="AH354" i="28"/>
  <c r="AA352" i="28"/>
  <c r="E170" i="28"/>
  <c r="AW172" i="28"/>
  <c r="AO80" i="28"/>
  <c r="AG547" i="29"/>
  <c r="G548" i="29"/>
  <c r="AL213" i="29"/>
  <c r="O213" i="29"/>
  <c r="AS547" i="29"/>
  <c r="I326" i="29"/>
  <c r="R171" i="28"/>
  <c r="AD81" i="28"/>
  <c r="AC172" i="28"/>
  <c r="AN443" i="28"/>
  <c r="Y103" i="29"/>
  <c r="T103" i="29"/>
  <c r="AH444" i="28"/>
  <c r="P354" i="28"/>
  <c r="AI170" i="28"/>
  <c r="AW79" i="28"/>
  <c r="AW170" i="28"/>
  <c r="O444" i="28"/>
  <c r="K444" i="28"/>
  <c r="J172" i="28"/>
  <c r="AW445" i="28"/>
  <c r="I445" i="28"/>
  <c r="AD103" i="29"/>
  <c r="R353" i="28"/>
  <c r="U262" i="28"/>
  <c r="AF172" i="28"/>
  <c r="AH81" i="28"/>
  <c r="AD262" i="28"/>
  <c r="AI172" i="28"/>
  <c r="AI104" i="29"/>
  <c r="AP104" i="29"/>
  <c r="O104" i="29"/>
  <c r="AN444" i="28"/>
  <c r="AF353" i="28"/>
  <c r="W172" i="28"/>
  <c r="AK171" i="28"/>
  <c r="AM103" i="29"/>
  <c r="V444" i="28"/>
  <c r="I354" i="28"/>
  <c r="AR263" i="28"/>
  <c r="AV172" i="28"/>
  <c r="P80" i="28"/>
  <c r="AL104" i="29"/>
  <c r="AH445" i="28"/>
  <c r="AT354" i="28"/>
  <c r="O352" i="28"/>
  <c r="Q170" i="28"/>
  <c r="BA80" i="28"/>
  <c r="AX213" i="29"/>
  <c r="AA213" i="29"/>
  <c r="AG326" i="29"/>
  <c r="AD171" i="28"/>
  <c r="AP81" i="28"/>
  <c r="AO172" i="28"/>
  <c r="AP445" i="28"/>
  <c r="AB443" i="28"/>
  <c r="M103" i="29"/>
  <c r="H103" i="29"/>
  <c r="F445" i="28"/>
  <c r="AB354" i="28"/>
  <c r="AU170" i="28"/>
  <c r="W80" i="28"/>
  <c r="W171" i="28"/>
  <c r="AX444" i="28"/>
  <c r="G353" i="28"/>
  <c r="AT172" i="28"/>
  <c r="AU172" i="28"/>
  <c r="AK445" i="28"/>
  <c r="BB103" i="29"/>
  <c r="AE353" i="28"/>
  <c r="BB262" i="28"/>
  <c r="AR172" i="28"/>
  <c r="AT81" i="28"/>
  <c r="AV443" i="28"/>
  <c r="AL170" i="28"/>
  <c r="W104" i="29"/>
  <c r="AD104" i="29"/>
  <c r="H445" i="28"/>
  <c r="AR353" i="28"/>
  <c r="AK104" i="29"/>
  <c r="AR444" i="28"/>
  <c r="U354" i="28"/>
  <c r="P170" i="28"/>
  <c r="AB80" i="28"/>
  <c r="AZ445" i="28"/>
  <c r="K352" i="28"/>
  <c r="AC170" i="28"/>
  <c r="O81" i="28"/>
  <c r="AX172" i="28"/>
  <c r="S548" i="29"/>
  <c r="AQ548" i="29"/>
  <c r="AM213" i="29"/>
  <c r="AE548" i="29"/>
  <c r="AP171" i="28"/>
  <c r="BB81" i="28"/>
  <c r="AN445" i="28"/>
  <c r="E353" i="28"/>
  <c r="BA172" i="28"/>
  <c r="AS443" i="28"/>
  <c r="P443" i="28"/>
  <c r="AT103" i="29"/>
  <c r="AQ103" i="29"/>
  <c r="Z445" i="28"/>
  <c r="AN354" i="28"/>
  <c r="I171" i="28"/>
  <c r="AI80" i="28"/>
  <c r="AI171" i="28"/>
  <c r="H443" i="28"/>
  <c r="AL444" i="28"/>
  <c r="AG353" i="28"/>
  <c r="Y445" i="28"/>
  <c r="AB104" i="29"/>
  <c r="F443" i="28"/>
  <c r="AQ353" i="28"/>
  <c r="L170" i="28"/>
  <c r="N79" i="28"/>
  <c r="AD445" i="28"/>
  <c r="AJ171" i="28"/>
  <c r="K104" i="29"/>
  <c r="R104" i="29"/>
  <c r="AB445" i="28"/>
  <c r="F354" i="28"/>
  <c r="O445" i="28"/>
  <c r="AG354" i="28"/>
  <c r="AB170" i="28"/>
  <c r="AN80" i="28"/>
  <c r="N352" i="28"/>
  <c r="AQ352" i="28"/>
  <c r="AO170" i="28"/>
  <c r="AA81" i="28"/>
  <c r="AY213" i="29"/>
  <c r="S443" i="28"/>
  <c r="BB171" i="28"/>
  <c r="AA353" i="28"/>
  <c r="AG443" i="28"/>
  <c r="AY443" i="28"/>
  <c r="AH103" i="29"/>
  <c r="AE103" i="29"/>
  <c r="AQ445" i="28"/>
  <c r="AZ354" i="28"/>
  <c r="U171" i="28"/>
  <c r="AU80" i="28"/>
  <c r="U172" i="28"/>
  <c r="T444" i="28"/>
  <c r="Z444" i="28"/>
  <c r="AS353" i="28"/>
  <c r="M445" i="28"/>
  <c r="AZ104" i="29"/>
  <c r="X443" i="28"/>
  <c r="E354" i="28"/>
  <c r="X170" i="28"/>
  <c r="Z79" i="28"/>
  <c r="V172" i="28"/>
  <c r="K103" i="29"/>
  <c r="AR104" i="29"/>
  <c r="F104" i="29"/>
  <c r="AT445" i="28"/>
  <c r="R354" i="28"/>
  <c r="M170" i="28"/>
  <c r="AN171" i="28"/>
  <c r="L103" i="29"/>
  <c r="AF445" i="28"/>
  <c r="AS354" i="28"/>
  <c r="AN170" i="28"/>
  <c r="AZ80" i="28"/>
  <c r="AW214" i="29"/>
  <c r="AF352" i="28"/>
  <c r="AE352" i="28"/>
  <c r="BA170" i="28"/>
  <c r="AM81" i="28"/>
  <c r="AL443" i="28"/>
  <c r="M353" i="28"/>
  <c r="AB172" i="28"/>
  <c r="O353" i="28"/>
  <c r="U443" i="28"/>
  <c r="AM443" i="28"/>
  <c r="V103" i="29"/>
  <c r="S103" i="29"/>
  <c r="V445" i="28"/>
  <c r="X445" i="28"/>
  <c r="F172" i="28"/>
  <c r="F352" i="28"/>
  <c r="J261" i="28"/>
  <c r="AG171" i="28"/>
  <c r="I81" i="28"/>
  <c r="AG172" i="28"/>
  <c r="J445" i="28"/>
  <c r="N444" i="28"/>
  <c r="L445" i="28"/>
  <c r="AT443" i="28"/>
  <c r="Q354" i="28"/>
  <c r="AJ170" i="28"/>
  <c r="AL79" i="28"/>
  <c r="AU171" i="28"/>
  <c r="AI103" i="29"/>
  <c r="AF104" i="29"/>
  <c r="BA104" i="29"/>
  <c r="AD354" i="28"/>
  <c r="AK170" i="28"/>
  <c r="L171" i="28"/>
  <c r="AL172" i="28"/>
  <c r="AJ103" i="29"/>
  <c r="AY445" i="28"/>
  <c r="AZ170" i="28"/>
  <c r="N81" i="28"/>
  <c r="AK214" i="29"/>
  <c r="AT352" i="28"/>
  <c r="S352" i="28"/>
  <c r="O171" i="28"/>
  <c r="AY81" i="28"/>
  <c r="AY535" i="29"/>
  <c r="AN537" i="29"/>
  <c r="W537" i="29"/>
  <c r="AZ537" i="29"/>
  <c r="U202" i="29"/>
  <c r="AQ203" i="29"/>
  <c r="AY315" i="29"/>
  <c r="AM315" i="29"/>
  <c r="AO204" i="29"/>
  <c r="AI537" i="29"/>
  <c r="BB536" i="29"/>
  <c r="AQ313" i="29"/>
  <c r="BA314" i="29"/>
  <c r="AA315" i="29"/>
  <c r="AU537" i="29"/>
  <c r="AP536" i="29"/>
  <c r="AE313" i="29"/>
  <c r="AO314" i="29"/>
  <c r="O315" i="29"/>
  <c r="F203" i="29"/>
  <c r="G203" i="29"/>
  <c r="AD536" i="29"/>
  <c r="S313" i="29"/>
  <c r="AC314" i="29"/>
  <c r="AE203" i="29"/>
  <c r="Q204" i="29"/>
  <c r="AB204" i="29"/>
  <c r="R536" i="29"/>
  <c r="G313" i="29"/>
  <c r="Q314" i="29"/>
  <c r="S203" i="29"/>
  <c r="AD203" i="29"/>
  <c r="AN204" i="29"/>
  <c r="H535" i="29"/>
  <c r="F536" i="29"/>
  <c r="E314" i="29"/>
  <c r="AP203" i="29"/>
  <c r="AZ204" i="29"/>
  <c r="BA204" i="29"/>
  <c r="T535" i="29"/>
  <c r="AW536" i="29"/>
  <c r="AR202" i="29"/>
  <c r="P204" i="29"/>
  <c r="AF535" i="29"/>
  <c r="AK536" i="29"/>
  <c r="BB203" i="29"/>
  <c r="R203" i="29"/>
  <c r="AR535" i="29"/>
  <c r="Y536" i="29"/>
  <c r="AA535" i="29"/>
  <c r="P537" i="29"/>
  <c r="M536" i="29"/>
  <c r="AS202" i="29"/>
  <c r="T202" i="29"/>
  <c r="AM535" i="29"/>
  <c r="AB537" i="29"/>
  <c r="D8" i="2" l="1"/>
  <c r="D24" i="2" s="1"/>
  <c r="D544" i="29" l="1"/>
  <c r="C544" i="29"/>
  <c r="B544" i="29"/>
  <c r="A544" i="29"/>
  <c r="D534" i="29"/>
  <c r="C534" i="29"/>
  <c r="B534" i="29"/>
  <c r="A534" i="29"/>
  <c r="D533" i="29"/>
  <c r="C533" i="29"/>
  <c r="B533" i="29"/>
  <c r="A533" i="29"/>
  <c r="D532" i="29"/>
  <c r="C532" i="29"/>
  <c r="B532" i="29"/>
  <c r="A532" i="29"/>
  <c r="D531" i="29"/>
  <c r="C531" i="29"/>
  <c r="B531" i="29"/>
  <c r="A531" i="29"/>
  <c r="D530" i="29"/>
  <c r="C530" i="29"/>
  <c r="B530" i="29"/>
  <c r="A530" i="29"/>
  <c r="D529" i="29"/>
  <c r="C529" i="29"/>
  <c r="B529" i="29"/>
  <c r="A529" i="29"/>
  <c r="D528" i="29"/>
  <c r="C528" i="29"/>
  <c r="B528" i="29"/>
  <c r="A528" i="29"/>
  <c r="D527" i="29"/>
  <c r="C527" i="29"/>
  <c r="B527" i="29"/>
  <c r="A527" i="29"/>
  <c r="D526" i="29"/>
  <c r="C526" i="29"/>
  <c r="B526" i="29"/>
  <c r="A526" i="29"/>
  <c r="D525" i="29"/>
  <c r="C525" i="29"/>
  <c r="B525" i="29"/>
  <c r="A525" i="29"/>
  <c r="D524" i="29"/>
  <c r="C524" i="29"/>
  <c r="B524" i="29"/>
  <c r="A524" i="29"/>
  <c r="D523" i="29"/>
  <c r="C523" i="29"/>
  <c r="B523" i="29"/>
  <c r="A523" i="29"/>
  <c r="D522" i="29"/>
  <c r="C522" i="29"/>
  <c r="B522" i="29"/>
  <c r="A522" i="29"/>
  <c r="D521" i="29"/>
  <c r="C521" i="29"/>
  <c r="B521" i="29"/>
  <c r="A521" i="29"/>
  <c r="D520" i="29"/>
  <c r="C520" i="29"/>
  <c r="B520" i="29"/>
  <c r="A520" i="29"/>
  <c r="D519" i="29"/>
  <c r="C519" i="29"/>
  <c r="B519" i="29"/>
  <c r="A519" i="29"/>
  <c r="D518" i="29"/>
  <c r="C518" i="29"/>
  <c r="B518" i="29"/>
  <c r="A518" i="29"/>
  <c r="D517" i="29"/>
  <c r="C517" i="29"/>
  <c r="B517" i="29"/>
  <c r="A517" i="29"/>
  <c r="D516" i="29"/>
  <c r="C516" i="29"/>
  <c r="B516" i="29"/>
  <c r="A516" i="29"/>
  <c r="D515" i="29"/>
  <c r="C515" i="29"/>
  <c r="B515" i="29"/>
  <c r="A515" i="29"/>
  <c r="D514" i="29"/>
  <c r="C514" i="29"/>
  <c r="B514" i="29"/>
  <c r="A514" i="29"/>
  <c r="D513" i="29"/>
  <c r="C513" i="29"/>
  <c r="B513" i="29"/>
  <c r="A513" i="29"/>
  <c r="D512" i="29"/>
  <c r="C512" i="29"/>
  <c r="B512" i="29"/>
  <c r="A512" i="29"/>
  <c r="D511" i="29"/>
  <c r="C511" i="29"/>
  <c r="B511" i="29"/>
  <c r="A511" i="29"/>
  <c r="D510" i="29"/>
  <c r="C510" i="29"/>
  <c r="B510" i="29"/>
  <c r="A510" i="29"/>
  <c r="D509" i="29"/>
  <c r="C509" i="29"/>
  <c r="B509" i="29"/>
  <c r="A509" i="29"/>
  <c r="D508" i="29"/>
  <c r="C508" i="29"/>
  <c r="B508" i="29"/>
  <c r="A508" i="29"/>
  <c r="D507" i="29"/>
  <c r="C507" i="29"/>
  <c r="B507" i="29"/>
  <c r="A507" i="29"/>
  <c r="D506" i="29"/>
  <c r="C506" i="29"/>
  <c r="B506" i="29"/>
  <c r="A506" i="29"/>
  <c r="D505" i="29"/>
  <c r="C505" i="29"/>
  <c r="B505" i="29"/>
  <c r="A505" i="29"/>
  <c r="D504" i="29"/>
  <c r="C504" i="29"/>
  <c r="B504" i="29"/>
  <c r="D490" i="29"/>
  <c r="C490" i="29"/>
  <c r="B490" i="29"/>
  <c r="A490" i="29"/>
  <c r="D489" i="29"/>
  <c r="C489" i="29"/>
  <c r="B489" i="29"/>
  <c r="A489" i="29"/>
  <c r="D479" i="29"/>
  <c r="C479" i="29"/>
  <c r="B479" i="29"/>
  <c r="A479" i="29"/>
  <c r="D478" i="29"/>
  <c r="C478" i="29"/>
  <c r="B478" i="29"/>
  <c r="A478" i="29"/>
  <c r="D477" i="29"/>
  <c r="C477" i="29"/>
  <c r="B477" i="29"/>
  <c r="A477" i="29"/>
  <c r="D476" i="29"/>
  <c r="C476" i="29"/>
  <c r="B476" i="29"/>
  <c r="A476" i="29"/>
  <c r="D475" i="29"/>
  <c r="C475" i="29"/>
  <c r="B475" i="29"/>
  <c r="A475" i="29"/>
  <c r="D474" i="29"/>
  <c r="C474" i="29"/>
  <c r="B474" i="29"/>
  <c r="A474" i="29"/>
  <c r="D473" i="29"/>
  <c r="C473" i="29"/>
  <c r="B473" i="29"/>
  <c r="A473" i="29"/>
  <c r="D472" i="29"/>
  <c r="C472" i="29"/>
  <c r="B472" i="29"/>
  <c r="A472" i="29"/>
  <c r="D471" i="29"/>
  <c r="C471" i="29"/>
  <c r="B471" i="29"/>
  <c r="A471" i="29"/>
  <c r="D470" i="29"/>
  <c r="C470" i="29"/>
  <c r="B470" i="29"/>
  <c r="A470" i="29"/>
  <c r="D469" i="29"/>
  <c r="C469" i="29"/>
  <c r="B469" i="29"/>
  <c r="A469" i="29"/>
  <c r="D468" i="29"/>
  <c r="C468" i="29"/>
  <c r="B468" i="29"/>
  <c r="A468" i="29"/>
  <c r="D467" i="29"/>
  <c r="C467" i="29"/>
  <c r="B467" i="29"/>
  <c r="A467" i="29"/>
  <c r="D466" i="29"/>
  <c r="C466" i="29"/>
  <c r="B466" i="29"/>
  <c r="A466" i="29"/>
  <c r="D465" i="29"/>
  <c r="C465" i="29"/>
  <c r="B465" i="29"/>
  <c r="A465" i="29"/>
  <c r="D464" i="29"/>
  <c r="C464" i="29"/>
  <c r="B464" i="29"/>
  <c r="A464" i="29"/>
  <c r="D463" i="29"/>
  <c r="C463" i="29"/>
  <c r="B463" i="29"/>
  <c r="A463" i="29"/>
  <c r="D462" i="29"/>
  <c r="C462" i="29"/>
  <c r="B462" i="29"/>
  <c r="A462" i="29"/>
  <c r="D461" i="29"/>
  <c r="C461" i="29"/>
  <c r="B461" i="29"/>
  <c r="A461" i="29"/>
  <c r="D460" i="29"/>
  <c r="C460" i="29"/>
  <c r="B460" i="29"/>
  <c r="A460" i="29"/>
  <c r="D459" i="29"/>
  <c r="C459" i="29"/>
  <c r="B459" i="29"/>
  <c r="A459" i="29"/>
  <c r="D458" i="29"/>
  <c r="C458" i="29"/>
  <c r="B458" i="29"/>
  <c r="A458" i="29"/>
  <c r="D457" i="29"/>
  <c r="C457" i="29"/>
  <c r="B457" i="29"/>
  <c r="A457" i="29"/>
  <c r="D456" i="29"/>
  <c r="C456" i="29"/>
  <c r="B456" i="29"/>
  <c r="A456" i="29"/>
  <c r="D455" i="29"/>
  <c r="C455" i="29"/>
  <c r="B455" i="29"/>
  <c r="A455" i="29"/>
  <c r="D454" i="29"/>
  <c r="C454" i="29"/>
  <c r="B454" i="29"/>
  <c r="A454" i="29"/>
  <c r="D453" i="29"/>
  <c r="C453" i="29"/>
  <c r="B453" i="29"/>
  <c r="A453" i="29"/>
  <c r="D452" i="29"/>
  <c r="C452" i="29"/>
  <c r="B452" i="29"/>
  <c r="A452" i="29"/>
  <c r="D451" i="29"/>
  <c r="C451" i="29"/>
  <c r="B451" i="29"/>
  <c r="A451" i="29"/>
  <c r="D450" i="29"/>
  <c r="C450" i="29"/>
  <c r="B450" i="29"/>
  <c r="A450" i="29"/>
  <c r="D449" i="29"/>
  <c r="C449" i="29"/>
  <c r="B449" i="29"/>
  <c r="D433" i="29"/>
  <c r="C433" i="29"/>
  <c r="B433" i="29"/>
  <c r="A433" i="29"/>
  <c r="D423" i="29"/>
  <c r="C423" i="29"/>
  <c r="B423" i="29"/>
  <c r="A423" i="29"/>
  <c r="D422" i="29"/>
  <c r="C422" i="29"/>
  <c r="B422" i="29"/>
  <c r="A422" i="29"/>
  <c r="D421" i="29"/>
  <c r="C421" i="29"/>
  <c r="B421" i="29"/>
  <c r="A421" i="29"/>
  <c r="D420" i="29"/>
  <c r="C420" i="29"/>
  <c r="B420" i="29"/>
  <c r="A420" i="29"/>
  <c r="D419" i="29"/>
  <c r="C419" i="29"/>
  <c r="B419" i="29"/>
  <c r="A419" i="29"/>
  <c r="D418" i="29"/>
  <c r="C418" i="29"/>
  <c r="B418" i="29"/>
  <c r="A418" i="29"/>
  <c r="D417" i="29"/>
  <c r="C417" i="29"/>
  <c r="B417" i="29"/>
  <c r="A417" i="29"/>
  <c r="D416" i="29"/>
  <c r="C416" i="29"/>
  <c r="B416" i="29"/>
  <c r="A416" i="29"/>
  <c r="D415" i="29"/>
  <c r="C415" i="29"/>
  <c r="B415" i="29"/>
  <c r="A415" i="29"/>
  <c r="D414" i="29"/>
  <c r="C414" i="29"/>
  <c r="B414" i="29"/>
  <c r="A414" i="29"/>
  <c r="D413" i="29"/>
  <c r="C413" i="29"/>
  <c r="B413" i="29"/>
  <c r="A413" i="29"/>
  <c r="D412" i="29"/>
  <c r="C412" i="29"/>
  <c r="B412" i="29"/>
  <c r="A412" i="29"/>
  <c r="D411" i="29"/>
  <c r="C411" i="29"/>
  <c r="B411" i="29"/>
  <c r="A411" i="29"/>
  <c r="D410" i="29"/>
  <c r="C410" i="29"/>
  <c r="B410" i="29"/>
  <c r="A410" i="29"/>
  <c r="D409" i="29"/>
  <c r="C409" i="29"/>
  <c r="B409" i="29"/>
  <c r="A409" i="29"/>
  <c r="D408" i="29"/>
  <c r="C408" i="29"/>
  <c r="B408" i="29"/>
  <c r="A408" i="29"/>
  <c r="D407" i="29"/>
  <c r="C407" i="29"/>
  <c r="B407" i="29"/>
  <c r="A407" i="29"/>
  <c r="D406" i="29"/>
  <c r="C406" i="29"/>
  <c r="B406" i="29"/>
  <c r="A406" i="29"/>
  <c r="D405" i="29"/>
  <c r="C405" i="29"/>
  <c r="B405" i="29"/>
  <c r="A405" i="29"/>
  <c r="D404" i="29"/>
  <c r="C404" i="29"/>
  <c r="B404" i="29"/>
  <c r="A404" i="29"/>
  <c r="D403" i="29"/>
  <c r="C403" i="29"/>
  <c r="B403" i="29"/>
  <c r="A403" i="29"/>
  <c r="D402" i="29"/>
  <c r="C402" i="29"/>
  <c r="B402" i="29"/>
  <c r="A402" i="29"/>
  <c r="D401" i="29"/>
  <c r="C401" i="29"/>
  <c r="B401" i="29"/>
  <c r="A401" i="29"/>
  <c r="D400" i="29"/>
  <c r="C400" i="29"/>
  <c r="B400" i="29"/>
  <c r="A400" i="29"/>
  <c r="D399" i="29"/>
  <c r="C399" i="29"/>
  <c r="B399" i="29"/>
  <c r="A399" i="29"/>
  <c r="D398" i="29"/>
  <c r="C398" i="29"/>
  <c r="B398" i="29"/>
  <c r="A398" i="29"/>
  <c r="D397" i="29"/>
  <c r="C397" i="29"/>
  <c r="B397" i="29"/>
  <c r="A397" i="29"/>
  <c r="D396" i="29"/>
  <c r="C396" i="29"/>
  <c r="B396" i="29"/>
  <c r="A396" i="29"/>
  <c r="D395" i="29"/>
  <c r="C395" i="29"/>
  <c r="B395" i="29"/>
  <c r="A395" i="29"/>
  <c r="D394" i="29"/>
  <c r="C394" i="29"/>
  <c r="B394" i="29"/>
  <c r="A394" i="29"/>
  <c r="D393" i="29"/>
  <c r="C393" i="29"/>
  <c r="B393" i="29"/>
  <c r="D378" i="29"/>
  <c r="C378" i="29"/>
  <c r="B378" i="29"/>
  <c r="A378" i="29"/>
  <c r="D368" i="29"/>
  <c r="C368" i="29"/>
  <c r="B368" i="29"/>
  <c r="A368" i="29"/>
  <c r="D367" i="29"/>
  <c r="C367" i="29"/>
  <c r="B367" i="29"/>
  <c r="A367" i="29"/>
  <c r="D366" i="29"/>
  <c r="C366" i="29"/>
  <c r="B366" i="29"/>
  <c r="A366" i="29"/>
  <c r="D365" i="29"/>
  <c r="C365" i="29"/>
  <c r="B365" i="29"/>
  <c r="A365" i="29"/>
  <c r="D364" i="29"/>
  <c r="C364" i="29"/>
  <c r="B364" i="29"/>
  <c r="A364" i="29"/>
  <c r="D363" i="29"/>
  <c r="C363" i="29"/>
  <c r="B363" i="29"/>
  <c r="A363" i="29"/>
  <c r="D362" i="29"/>
  <c r="C362" i="29"/>
  <c r="B362" i="29"/>
  <c r="A362" i="29"/>
  <c r="D361" i="29"/>
  <c r="C361" i="29"/>
  <c r="B361" i="29"/>
  <c r="A361" i="29"/>
  <c r="D360" i="29"/>
  <c r="C360" i="29"/>
  <c r="B360" i="29"/>
  <c r="A360" i="29"/>
  <c r="D359" i="29"/>
  <c r="C359" i="29"/>
  <c r="B359" i="29"/>
  <c r="A359" i="29"/>
  <c r="D358" i="29"/>
  <c r="C358" i="29"/>
  <c r="B358" i="29"/>
  <c r="A358" i="29"/>
  <c r="D357" i="29"/>
  <c r="C357" i="29"/>
  <c r="B357" i="29"/>
  <c r="A357" i="29"/>
  <c r="D356" i="29"/>
  <c r="C356" i="29"/>
  <c r="B356" i="29"/>
  <c r="A356" i="29"/>
  <c r="D355" i="29"/>
  <c r="C355" i="29"/>
  <c r="B355" i="29"/>
  <c r="A355" i="29"/>
  <c r="D354" i="29"/>
  <c r="C354" i="29"/>
  <c r="B354" i="29"/>
  <c r="A354" i="29"/>
  <c r="D353" i="29"/>
  <c r="C353" i="29"/>
  <c r="B353" i="29"/>
  <c r="A353" i="29"/>
  <c r="D352" i="29"/>
  <c r="C352" i="29"/>
  <c r="B352" i="29"/>
  <c r="A352" i="29"/>
  <c r="D351" i="29"/>
  <c r="C351" i="29"/>
  <c r="B351" i="29"/>
  <c r="A351" i="29"/>
  <c r="D350" i="29"/>
  <c r="C350" i="29"/>
  <c r="B350" i="29"/>
  <c r="A350" i="29"/>
  <c r="D349" i="29"/>
  <c r="C349" i="29"/>
  <c r="B349" i="29"/>
  <c r="A349" i="29"/>
  <c r="D348" i="29"/>
  <c r="C348" i="29"/>
  <c r="B348" i="29"/>
  <c r="A348" i="29"/>
  <c r="D347" i="29"/>
  <c r="C347" i="29"/>
  <c r="B347" i="29"/>
  <c r="A347" i="29"/>
  <c r="D346" i="29"/>
  <c r="C346" i="29"/>
  <c r="B346" i="29"/>
  <c r="A346" i="29"/>
  <c r="D345" i="29"/>
  <c r="C345" i="29"/>
  <c r="B345" i="29"/>
  <c r="A345" i="29"/>
  <c r="D344" i="29"/>
  <c r="C344" i="29"/>
  <c r="B344" i="29"/>
  <c r="A344" i="29"/>
  <c r="D343" i="29"/>
  <c r="C343" i="29"/>
  <c r="B343" i="29"/>
  <c r="A343" i="29"/>
  <c r="D342" i="29"/>
  <c r="C342" i="29"/>
  <c r="B342" i="29"/>
  <c r="A342" i="29"/>
  <c r="D341" i="29"/>
  <c r="C341" i="29"/>
  <c r="B341" i="29"/>
  <c r="A341" i="29"/>
  <c r="D340" i="29"/>
  <c r="C340" i="29"/>
  <c r="B340" i="29"/>
  <c r="A340" i="29"/>
  <c r="D339" i="29"/>
  <c r="C339" i="29"/>
  <c r="B339" i="29"/>
  <c r="A339" i="29"/>
  <c r="D338" i="29"/>
  <c r="C338" i="29"/>
  <c r="B338" i="29"/>
  <c r="D322" i="29"/>
  <c r="C322" i="29"/>
  <c r="B322" i="29"/>
  <c r="A322" i="29"/>
  <c r="D312" i="29"/>
  <c r="C312" i="29"/>
  <c r="B312" i="29"/>
  <c r="A312" i="29"/>
  <c r="D311" i="29"/>
  <c r="C311" i="29"/>
  <c r="B311" i="29"/>
  <c r="A311" i="29"/>
  <c r="D310" i="29"/>
  <c r="C310" i="29"/>
  <c r="B310" i="29"/>
  <c r="A310" i="29"/>
  <c r="D309" i="29"/>
  <c r="C309" i="29"/>
  <c r="B309" i="29"/>
  <c r="A309" i="29"/>
  <c r="D308" i="29"/>
  <c r="C308" i="29"/>
  <c r="B308" i="29"/>
  <c r="A308" i="29"/>
  <c r="D307" i="29"/>
  <c r="C307" i="29"/>
  <c r="B307" i="29"/>
  <c r="A307" i="29"/>
  <c r="D306" i="29"/>
  <c r="C306" i="29"/>
  <c r="B306" i="29"/>
  <c r="A306" i="29"/>
  <c r="D305" i="29"/>
  <c r="C305" i="29"/>
  <c r="B305" i="29"/>
  <c r="A305" i="29"/>
  <c r="D304" i="29"/>
  <c r="C304" i="29"/>
  <c r="B304" i="29"/>
  <c r="A304" i="29"/>
  <c r="D303" i="29"/>
  <c r="C303" i="29"/>
  <c r="B303" i="29"/>
  <c r="A303" i="29"/>
  <c r="D302" i="29"/>
  <c r="C302" i="29"/>
  <c r="B302" i="29"/>
  <c r="A302" i="29"/>
  <c r="D301" i="29"/>
  <c r="C301" i="29"/>
  <c r="B301" i="29"/>
  <c r="A301" i="29"/>
  <c r="D300" i="29"/>
  <c r="C300" i="29"/>
  <c r="B300" i="29"/>
  <c r="A300" i="29"/>
  <c r="D299" i="29"/>
  <c r="C299" i="29"/>
  <c r="B299" i="29"/>
  <c r="A299" i="29"/>
  <c r="D298" i="29"/>
  <c r="C298" i="29"/>
  <c r="B298" i="29"/>
  <c r="A298" i="29"/>
  <c r="D297" i="29"/>
  <c r="C297" i="29"/>
  <c r="B297" i="29"/>
  <c r="A297" i="29"/>
  <c r="D296" i="29"/>
  <c r="C296" i="29"/>
  <c r="B296" i="29"/>
  <c r="A296" i="29"/>
  <c r="D295" i="29"/>
  <c r="C295" i="29"/>
  <c r="B295" i="29"/>
  <c r="A295" i="29"/>
  <c r="D294" i="29"/>
  <c r="C294" i="29"/>
  <c r="B294" i="29"/>
  <c r="A294" i="29"/>
  <c r="D293" i="29"/>
  <c r="C293" i="29"/>
  <c r="B293" i="29"/>
  <c r="A293" i="29"/>
  <c r="D292" i="29"/>
  <c r="C292" i="29"/>
  <c r="B292" i="29"/>
  <c r="A292" i="29"/>
  <c r="D291" i="29"/>
  <c r="C291" i="29"/>
  <c r="B291" i="29"/>
  <c r="A291" i="29"/>
  <c r="D290" i="29"/>
  <c r="C290" i="29"/>
  <c r="B290" i="29"/>
  <c r="A290" i="29"/>
  <c r="D289" i="29"/>
  <c r="C289" i="29"/>
  <c r="B289" i="29"/>
  <c r="A289" i="29"/>
  <c r="D288" i="29"/>
  <c r="C288" i="29"/>
  <c r="B288" i="29"/>
  <c r="A288" i="29"/>
  <c r="D287" i="29"/>
  <c r="C287" i="29"/>
  <c r="B287" i="29"/>
  <c r="A287" i="29"/>
  <c r="D286" i="29"/>
  <c r="C286" i="29"/>
  <c r="B286" i="29"/>
  <c r="A286" i="29"/>
  <c r="D285" i="29"/>
  <c r="C285" i="29"/>
  <c r="B285" i="29"/>
  <c r="A285" i="29"/>
  <c r="D284" i="29"/>
  <c r="C284" i="29"/>
  <c r="B284" i="29"/>
  <c r="A284" i="29"/>
  <c r="D283" i="29"/>
  <c r="C283" i="29"/>
  <c r="B283" i="29"/>
  <c r="A283" i="29"/>
  <c r="D282" i="29"/>
  <c r="C282" i="29"/>
  <c r="B282" i="29"/>
  <c r="D267" i="29"/>
  <c r="C267" i="29"/>
  <c r="B267" i="29"/>
  <c r="A267" i="29"/>
  <c r="D257" i="29"/>
  <c r="C257" i="29"/>
  <c r="B257" i="29"/>
  <c r="A257" i="29"/>
  <c r="D256" i="29"/>
  <c r="C256" i="29"/>
  <c r="B256" i="29"/>
  <c r="A256" i="29"/>
  <c r="D255" i="29"/>
  <c r="C255" i="29"/>
  <c r="B255" i="29"/>
  <c r="A255" i="29"/>
  <c r="D254" i="29"/>
  <c r="C254" i="29"/>
  <c r="B254" i="29"/>
  <c r="A254" i="29"/>
  <c r="D253" i="29"/>
  <c r="C253" i="29"/>
  <c r="B253" i="29"/>
  <c r="A253" i="29"/>
  <c r="D252" i="29"/>
  <c r="C252" i="29"/>
  <c r="B252" i="29"/>
  <c r="A252" i="29"/>
  <c r="D251" i="29"/>
  <c r="C251" i="29"/>
  <c r="B251" i="29"/>
  <c r="A251" i="29"/>
  <c r="D250" i="29"/>
  <c r="C250" i="29"/>
  <c r="B250" i="29"/>
  <c r="A250" i="29"/>
  <c r="D249" i="29"/>
  <c r="C249" i="29"/>
  <c r="B249" i="29"/>
  <c r="A249" i="29"/>
  <c r="D248" i="29"/>
  <c r="C248" i="29"/>
  <c r="B248" i="29"/>
  <c r="A248" i="29"/>
  <c r="D247" i="29"/>
  <c r="C247" i="29"/>
  <c r="B247" i="29"/>
  <c r="A247" i="29"/>
  <c r="D246" i="29"/>
  <c r="C246" i="29"/>
  <c r="B246" i="29"/>
  <c r="A246" i="29"/>
  <c r="D245" i="29"/>
  <c r="C245" i="29"/>
  <c r="B245" i="29"/>
  <c r="A245" i="29"/>
  <c r="D244" i="29"/>
  <c r="C244" i="29"/>
  <c r="B244" i="29"/>
  <c r="A244" i="29"/>
  <c r="D243" i="29"/>
  <c r="C243" i="29"/>
  <c r="B243" i="29"/>
  <c r="A243" i="29"/>
  <c r="D242" i="29"/>
  <c r="C242" i="29"/>
  <c r="B242" i="29"/>
  <c r="A242" i="29"/>
  <c r="D241" i="29"/>
  <c r="C241" i="29"/>
  <c r="B241" i="29"/>
  <c r="A241" i="29"/>
  <c r="D240" i="29"/>
  <c r="C240" i="29"/>
  <c r="B240" i="29"/>
  <c r="A240" i="29"/>
  <c r="D239" i="29"/>
  <c r="C239" i="29"/>
  <c r="B239" i="29"/>
  <c r="A239" i="29"/>
  <c r="D238" i="29"/>
  <c r="C238" i="29"/>
  <c r="B238" i="29"/>
  <c r="A238" i="29"/>
  <c r="D237" i="29"/>
  <c r="C237" i="29"/>
  <c r="B237" i="29"/>
  <c r="A237" i="29"/>
  <c r="D236" i="29"/>
  <c r="C236" i="29"/>
  <c r="B236" i="29"/>
  <c r="A236" i="29"/>
  <c r="D235" i="29"/>
  <c r="C235" i="29"/>
  <c r="B235" i="29"/>
  <c r="A235" i="29"/>
  <c r="D234" i="29"/>
  <c r="C234" i="29"/>
  <c r="B234" i="29"/>
  <c r="A234" i="29"/>
  <c r="D233" i="29"/>
  <c r="C233" i="29"/>
  <c r="B233" i="29"/>
  <c r="A233" i="29"/>
  <c r="D232" i="29"/>
  <c r="C232" i="29"/>
  <c r="B232" i="29"/>
  <c r="A232" i="29"/>
  <c r="D231" i="29"/>
  <c r="C231" i="29"/>
  <c r="B231" i="29"/>
  <c r="A231" i="29"/>
  <c r="D230" i="29"/>
  <c r="C230" i="29"/>
  <c r="B230" i="29"/>
  <c r="A230" i="29"/>
  <c r="D229" i="29"/>
  <c r="C229" i="29"/>
  <c r="B229" i="29"/>
  <c r="A229" i="29"/>
  <c r="D228" i="29"/>
  <c r="C228" i="29"/>
  <c r="B228" i="29"/>
  <c r="A228" i="29"/>
  <c r="D227" i="29"/>
  <c r="C227" i="29"/>
  <c r="B227" i="29"/>
  <c r="D211" i="29"/>
  <c r="C211" i="29"/>
  <c r="B211" i="29"/>
  <c r="A211" i="29"/>
  <c r="D201" i="29"/>
  <c r="C201" i="29"/>
  <c r="B201" i="29"/>
  <c r="A201" i="29"/>
  <c r="D200" i="29"/>
  <c r="C200" i="29"/>
  <c r="B200" i="29"/>
  <c r="A200" i="29"/>
  <c r="D199" i="29"/>
  <c r="C199" i="29"/>
  <c r="B199" i="29"/>
  <c r="A199" i="29"/>
  <c r="D198" i="29"/>
  <c r="C198" i="29"/>
  <c r="B198" i="29"/>
  <c r="A198" i="29"/>
  <c r="D197" i="29"/>
  <c r="C197" i="29"/>
  <c r="B197" i="29"/>
  <c r="A197" i="29"/>
  <c r="D196" i="29"/>
  <c r="C196" i="29"/>
  <c r="B196" i="29"/>
  <c r="A196" i="29"/>
  <c r="D195" i="29"/>
  <c r="C195" i="29"/>
  <c r="B195" i="29"/>
  <c r="A195" i="29"/>
  <c r="D194" i="29"/>
  <c r="C194" i="29"/>
  <c r="B194" i="29"/>
  <c r="A194" i="29"/>
  <c r="D193" i="29"/>
  <c r="C193" i="29"/>
  <c r="B193" i="29"/>
  <c r="A193" i="29"/>
  <c r="D192" i="29"/>
  <c r="C192" i="29"/>
  <c r="B192" i="29"/>
  <c r="A192" i="29"/>
  <c r="D191" i="29"/>
  <c r="C191" i="29"/>
  <c r="B191" i="29"/>
  <c r="A191" i="29"/>
  <c r="D190" i="29"/>
  <c r="C190" i="29"/>
  <c r="B190" i="29"/>
  <c r="A190" i="29"/>
  <c r="D189" i="29"/>
  <c r="C189" i="29"/>
  <c r="B189" i="29"/>
  <c r="A189" i="29"/>
  <c r="D188" i="29"/>
  <c r="C188" i="29"/>
  <c r="B188" i="29"/>
  <c r="A188" i="29"/>
  <c r="D187" i="29"/>
  <c r="C187" i="29"/>
  <c r="B187" i="29"/>
  <c r="A187" i="29"/>
  <c r="D186" i="29"/>
  <c r="C186" i="29"/>
  <c r="B186" i="29"/>
  <c r="A186" i="29"/>
  <c r="D185" i="29"/>
  <c r="C185" i="29"/>
  <c r="B185" i="29"/>
  <c r="A185" i="29"/>
  <c r="D184" i="29"/>
  <c r="C184" i="29"/>
  <c r="B184" i="29"/>
  <c r="A184" i="29"/>
  <c r="D183" i="29"/>
  <c r="C183" i="29"/>
  <c r="B183" i="29"/>
  <c r="A183" i="29"/>
  <c r="D182" i="29"/>
  <c r="C182" i="29"/>
  <c r="B182" i="29"/>
  <c r="A182" i="29"/>
  <c r="D181" i="29"/>
  <c r="C181" i="29"/>
  <c r="B181" i="29"/>
  <c r="A181" i="29"/>
  <c r="D180" i="29"/>
  <c r="C180" i="29"/>
  <c r="B180" i="29"/>
  <c r="A180" i="29"/>
  <c r="D179" i="29"/>
  <c r="C179" i="29"/>
  <c r="B179" i="29"/>
  <c r="A179" i="29"/>
  <c r="D178" i="29"/>
  <c r="C178" i="29"/>
  <c r="B178" i="29"/>
  <c r="A178" i="29"/>
  <c r="D177" i="29"/>
  <c r="C177" i="29"/>
  <c r="B177" i="29"/>
  <c r="A177" i="29"/>
  <c r="D176" i="29"/>
  <c r="C176" i="29"/>
  <c r="B176" i="29"/>
  <c r="A176" i="29"/>
  <c r="D175" i="29"/>
  <c r="C175" i="29"/>
  <c r="B175" i="29"/>
  <c r="A175" i="29"/>
  <c r="D174" i="29"/>
  <c r="C174" i="29"/>
  <c r="B174" i="29"/>
  <c r="A174" i="29"/>
  <c r="D173" i="29"/>
  <c r="C173" i="29"/>
  <c r="B173" i="29"/>
  <c r="A173" i="29"/>
  <c r="D172" i="29"/>
  <c r="C172" i="29"/>
  <c r="B172" i="29"/>
  <c r="A172" i="29"/>
  <c r="D171" i="29"/>
  <c r="C171" i="29"/>
  <c r="B171" i="29"/>
  <c r="D156" i="29"/>
  <c r="C156" i="29"/>
  <c r="B156" i="29"/>
  <c r="A156" i="29"/>
  <c r="D146" i="29"/>
  <c r="C146" i="29"/>
  <c r="B146" i="29"/>
  <c r="A146" i="29"/>
  <c r="D145" i="29"/>
  <c r="C145" i="29"/>
  <c r="B145" i="29"/>
  <c r="A145" i="29"/>
  <c r="D144" i="29"/>
  <c r="C144" i="29"/>
  <c r="B144" i="29"/>
  <c r="A144" i="29"/>
  <c r="D143" i="29"/>
  <c r="C143" i="29"/>
  <c r="B143" i="29"/>
  <c r="A143" i="29"/>
  <c r="D142" i="29"/>
  <c r="C142" i="29"/>
  <c r="B142" i="29"/>
  <c r="A142" i="29"/>
  <c r="D141" i="29"/>
  <c r="C141" i="29"/>
  <c r="B141" i="29"/>
  <c r="A141" i="29"/>
  <c r="D140" i="29"/>
  <c r="C140" i="29"/>
  <c r="B140" i="29"/>
  <c r="A140" i="29"/>
  <c r="D139" i="29"/>
  <c r="C139" i="29"/>
  <c r="B139" i="29"/>
  <c r="A139" i="29"/>
  <c r="D138" i="29"/>
  <c r="C138" i="29"/>
  <c r="B138" i="29"/>
  <c r="A138" i="29"/>
  <c r="D137" i="29"/>
  <c r="C137" i="29"/>
  <c r="B137" i="29"/>
  <c r="A137" i="29"/>
  <c r="D136" i="29"/>
  <c r="C136" i="29"/>
  <c r="B136" i="29"/>
  <c r="A136" i="29"/>
  <c r="D135" i="29"/>
  <c r="C135" i="29"/>
  <c r="B135" i="29"/>
  <c r="A135" i="29"/>
  <c r="D134" i="29"/>
  <c r="C134" i="29"/>
  <c r="B134" i="29"/>
  <c r="A134" i="29"/>
  <c r="D133" i="29"/>
  <c r="C133" i="29"/>
  <c r="B133" i="29"/>
  <c r="A133" i="29"/>
  <c r="D132" i="29"/>
  <c r="C132" i="29"/>
  <c r="B132" i="29"/>
  <c r="A132" i="29"/>
  <c r="D131" i="29"/>
  <c r="C131" i="29"/>
  <c r="B131" i="29"/>
  <c r="A131" i="29"/>
  <c r="D130" i="29"/>
  <c r="C130" i="29"/>
  <c r="B130" i="29"/>
  <c r="A130" i="29"/>
  <c r="D129" i="29"/>
  <c r="C129" i="29"/>
  <c r="B129" i="29"/>
  <c r="A129" i="29"/>
  <c r="D128" i="29"/>
  <c r="C128" i="29"/>
  <c r="B128" i="29"/>
  <c r="A128" i="29"/>
  <c r="D127" i="29"/>
  <c r="C127" i="29"/>
  <c r="B127" i="29"/>
  <c r="A127" i="29"/>
  <c r="D126" i="29"/>
  <c r="C126" i="29"/>
  <c r="B126" i="29"/>
  <c r="A126" i="29"/>
  <c r="D125" i="29"/>
  <c r="C125" i="29"/>
  <c r="B125" i="29"/>
  <c r="A125" i="29"/>
  <c r="D124" i="29"/>
  <c r="C124" i="29"/>
  <c r="B124" i="29"/>
  <c r="A124" i="29"/>
  <c r="D123" i="29"/>
  <c r="C123" i="29"/>
  <c r="B123" i="29"/>
  <c r="A123" i="29"/>
  <c r="D122" i="29"/>
  <c r="C122" i="29"/>
  <c r="B122" i="29"/>
  <c r="A122" i="29"/>
  <c r="D121" i="29"/>
  <c r="C121" i="29"/>
  <c r="B121" i="29"/>
  <c r="A121" i="29"/>
  <c r="D120" i="29"/>
  <c r="C120" i="29"/>
  <c r="B120" i="29"/>
  <c r="A120" i="29"/>
  <c r="D119" i="29"/>
  <c r="C119" i="29"/>
  <c r="B119" i="29"/>
  <c r="A119" i="29"/>
  <c r="D118" i="29"/>
  <c r="C118" i="29"/>
  <c r="B118" i="29"/>
  <c r="A118" i="29"/>
  <c r="D117" i="29"/>
  <c r="C117" i="29"/>
  <c r="B117" i="29"/>
  <c r="A117" i="29"/>
  <c r="D116" i="29"/>
  <c r="C116" i="29"/>
  <c r="B116" i="29"/>
  <c r="D100" i="29"/>
  <c r="C100" i="29"/>
  <c r="B100" i="29"/>
  <c r="A100" i="29"/>
  <c r="D90" i="29"/>
  <c r="C90" i="29"/>
  <c r="B90" i="29"/>
  <c r="A90" i="29"/>
  <c r="D89" i="29"/>
  <c r="C89" i="29"/>
  <c r="B89" i="29"/>
  <c r="A89" i="29"/>
  <c r="D88" i="29"/>
  <c r="C88" i="29"/>
  <c r="B88" i="29"/>
  <c r="A88" i="29"/>
  <c r="D87" i="29"/>
  <c r="C87" i="29"/>
  <c r="B87" i="29"/>
  <c r="A87" i="29"/>
  <c r="D86" i="29"/>
  <c r="C86" i="29"/>
  <c r="B86" i="29"/>
  <c r="A86" i="29"/>
  <c r="D85" i="29"/>
  <c r="C85" i="29"/>
  <c r="B85" i="29"/>
  <c r="A85" i="29"/>
  <c r="D84" i="29"/>
  <c r="C84" i="29"/>
  <c r="B84" i="29"/>
  <c r="A84" i="29"/>
  <c r="D83" i="29"/>
  <c r="C83" i="29"/>
  <c r="B83" i="29"/>
  <c r="A83" i="29"/>
  <c r="D82" i="29"/>
  <c r="C82" i="29"/>
  <c r="B82" i="29"/>
  <c r="A82" i="29"/>
  <c r="D81" i="29"/>
  <c r="C81" i="29"/>
  <c r="B81" i="29"/>
  <c r="A81" i="29"/>
  <c r="D80" i="29"/>
  <c r="C80" i="29"/>
  <c r="B80" i="29"/>
  <c r="A80" i="29"/>
  <c r="D79" i="29"/>
  <c r="C79" i="29"/>
  <c r="B79" i="29"/>
  <c r="A79" i="29"/>
  <c r="D78" i="29"/>
  <c r="C78" i="29"/>
  <c r="B78" i="29"/>
  <c r="A78" i="29"/>
  <c r="D77" i="29"/>
  <c r="C77" i="29"/>
  <c r="B77" i="29"/>
  <c r="A77" i="29"/>
  <c r="D76" i="29"/>
  <c r="C76" i="29"/>
  <c r="B76" i="29"/>
  <c r="A76" i="29"/>
  <c r="D75" i="29"/>
  <c r="C75" i="29"/>
  <c r="B75" i="29"/>
  <c r="A75" i="29"/>
  <c r="D74" i="29"/>
  <c r="C74" i="29"/>
  <c r="B74" i="29"/>
  <c r="A74" i="29"/>
  <c r="D73" i="29"/>
  <c r="C73" i="29"/>
  <c r="B73" i="29"/>
  <c r="A73" i="29"/>
  <c r="D72" i="29"/>
  <c r="C72" i="29"/>
  <c r="B72" i="29"/>
  <c r="A72" i="29"/>
  <c r="D71" i="29"/>
  <c r="C71" i="29"/>
  <c r="B71" i="29"/>
  <c r="A71" i="29"/>
  <c r="D70" i="29"/>
  <c r="C70" i="29"/>
  <c r="B70" i="29"/>
  <c r="A70" i="29"/>
  <c r="D69" i="29"/>
  <c r="C69" i="29"/>
  <c r="B69" i="29"/>
  <c r="A69" i="29"/>
  <c r="D68" i="29"/>
  <c r="C68" i="29"/>
  <c r="B68" i="29"/>
  <c r="A68" i="29"/>
  <c r="D67" i="29"/>
  <c r="C67" i="29"/>
  <c r="B67" i="29"/>
  <c r="A67" i="29"/>
  <c r="D66" i="29"/>
  <c r="C66" i="29"/>
  <c r="B66" i="29"/>
  <c r="A66" i="29"/>
  <c r="D65" i="29"/>
  <c r="C65" i="29"/>
  <c r="B65" i="29"/>
  <c r="A65" i="29"/>
  <c r="D64" i="29"/>
  <c r="C64" i="29"/>
  <c r="B64" i="29"/>
  <c r="A64" i="29"/>
  <c r="D63" i="29"/>
  <c r="C63" i="29"/>
  <c r="B63" i="29"/>
  <c r="A63" i="29"/>
  <c r="D62" i="29"/>
  <c r="C62" i="29"/>
  <c r="B62" i="29"/>
  <c r="A62" i="29"/>
  <c r="D61" i="29"/>
  <c r="C61" i="29"/>
  <c r="B61" i="29"/>
  <c r="A61" i="29"/>
  <c r="D60" i="29"/>
  <c r="C60" i="29"/>
  <c r="B60" i="29"/>
  <c r="D45" i="29"/>
  <c r="C45" i="29"/>
  <c r="B45" i="29"/>
  <c r="A45" i="29"/>
  <c r="D35" i="29"/>
  <c r="C35" i="29"/>
  <c r="B35" i="29"/>
  <c r="A35" i="29"/>
  <c r="D34" i="29"/>
  <c r="C34" i="29"/>
  <c r="B34" i="29"/>
  <c r="A34" i="29"/>
  <c r="D33" i="29"/>
  <c r="C33" i="29"/>
  <c r="B33" i="29"/>
  <c r="A33" i="29"/>
  <c r="D32" i="29"/>
  <c r="C32" i="29"/>
  <c r="B32" i="29"/>
  <c r="A32" i="29"/>
  <c r="D31" i="29"/>
  <c r="C31" i="29"/>
  <c r="B31" i="29"/>
  <c r="A31" i="29"/>
  <c r="D30" i="29"/>
  <c r="C30" i="29"/>
  <c r="B30" i="29"/>
  <c r="A30" i="29"/>
  <c r="D29" i="29"/>
  <c r="C29" i="29"/>
  <c r="B29" i="29"/>
  <c r="A29" i="29"/>
  <c r="D28" i="29"/>
  <c r="C28" i="29"/>
  <c r="B28" i="29"/>
  <c r="A28" i="29"/>
  <c r="D27" i="29"/>
  <c r="C27" i="29"/>
  <c r="B27" i="29"/>
  <c r="A27" i="29"/>
  <c r="D26" i="29"/>
  <c r="C26" i="29"/>
  <c r="B26" i="29"/>
  <c r="A26" i="29"/>
  <c r="D25" i="29"/>
  <c r="C25" i="29"/>
  <c r="B25" i="29"/>
  <c r="A25" i="29"/>
  <c r="D24" i="29"/>
  <c r="C24" i="29"/>
  <c r="B24" i="29"/>
  <c r="A24" i="29"/>
  <c r="D23" i="29"/>
  <c r="C23" i="29"/>
  <c r="B23" i="29"/>
  <c r="A23" i="29"/>
  <c r="D22" i="29"/>
  <c r="C22" i="29"/>
  <c r="B22" i="29"/>
  <c r="A22" i="29"/>
  <c r="D21" i="29"/>
  <c r="C21" i="29"/>
  <c r="B21" i="29"/>
  <c r="A21" i="29"/>
  <c r="D20" i="29"/>
  <c r="C20" i="29"/>
  <c r="B20" i="29"/>
  <c r="A20" i="29"/>
  <c r="D19" i="29"/>
  <c r="C19" i="29"/>
  <c r="B19" i="29"/>
  <c r="A19" i="29"/>
  <c r="D18" i="29"/>
  <c r="C18" i="29"/>
  <c r="B18" i="29"/>
  <c r="A18" i="29"/>
  <c r="D17" i="29"/>
  <c r="C17" i="29"/>
  <c r="B17" i="29"/>
  <c r="A17" i="29"/>
  <c r="D16" i="29"/>
  <c r="C16" i="29"/>
  <c r="B16" i="29"/>
  <c r="A16" i="29"/>
  <c r="D15" i="29"/>
  <c r="C15" i="29"/>
  <c r="B15" i="29"/>
  <c r="A15" i="29"/>
  <c r="D14" i="29"/>
  <c r="C14" i="29"/>
  <c r="B14" i="29"/>
  <c r="A14" i="29"/>
  <c r="D13" i="29"/>
  <c r="C13" i="29"/>
  <c r="B13" i="29"/>
  <c r="A13" i="29"/>
  <c r="D12" i="29"/>
  <c r="C12" i="29"/>
  <c r="B12" i="29"/>
  <c r="A12" i="29"/>
  <c r="D11" i="29"/>
  <c r="C11" i="29"/>
  <c r="B11" i="29"/>
  <c r="A11" i="29"/>
  <c r="D10" i="29"/>
  <c r="C10" i="29"/>
  <c r="B10" i="29"/>
  <c r="A10" i="29"/>
  <c r="D9" i="29"/>
  <c r="C9" i="29"/>
  <c r="B9" i="29"/>
  <c r="A9" i="29"/>
  <c r="D8" i="29"/>
  <c r="C8" i="29"/>
  <c r="B8" i="29"/>
  <c r="A8" i="29"/>
  <c r="D7" i="29"/>
  <c r="C7" i="29"/>
  <c r="B7" i="29"/>
  <c r="A7" i="29"/>
  <c r="D6" i="29"/>
  <c r="C6" i="29"/>
  <c r="B6" i="29"/>
  <c r="A6" i="29"/>
  <c r="D5" i="29"/>
  <c r="C5" i="29"/>
  <c r="B5" i="29"/>
  <c r="A504" i="29"/>
  <c r="A449" i="29"/>
  <c r="A393" i="29"/>
  <c r="A338" i="29"/>
  <c r="A282" i="29"/>
  <c r="A227" i="29"/>
  <c r="A171" i="29"/>
  <c r="A116" i="29"/>
  <c r="A60" i="29"/>
  <c r="A5" i="29"/>
  <c r="A415" i="28"/>
  <c r="B415" i="28"/>
  <c r="C415" i="28"/>
  <c r="D415" i="28"/>
  <c r="A416" i="28"/>
  <c r="B416" i="28"/>
  <c r="C416" i="28"/>
  <c r="D416" i="28"/>
  <c r="A417" i="28"/>
  <c r="B417" i="28"/>
  <c r="C417" i="28"/>
  <c r="D417" i="28"/>
  <c r="A418" i="28"/>
  <c r="B418" i="28"/>
  <c r="C418" i="28"/>
  <c r="D418" i="28"/>
  <c r="A419" i="28"/>
  <c r="B419" i="28"/>
  <c r="C419" i="28"/>
  <c r="D419" i="28"/>
  <c r="A420" i="28"/>
  <c r="B420" i="28"/>
  <c r="C420" i="28"/>
  <c r="D420" i="28"/>
  <c r="A421" i="28"/>
  <c r="B421" i="28"/>
  <c r="C421" i="28"/>
  <c r="D421" i="28"/>
  <c r="A422" i="28"/>
  <c r="B422" i="28"/>
  <c r="C422" i="28"/>
  <c r="D422" i="28"/>
  <c r="A423" i="28"/>
  <c r="B423" i="28"/>
  <c r="C423" i="28"/>
  <c r="D423" i="28"/>
  <c r="A424" i="28"/>
  <c r="B424" i="28"/>
  <c r="C424" i="28"/>
  <c r="D424" i="28"/>
  <c r="A425" i="28"/>
  <c r="B425" i="28"/>
  <c r="C425" i="28"/>
  <c r="D425" i="28"/>
  <c r="A426" i="28"/>
  <c r="B426" i="28"/>
  <c r="C426" i="28"/>
  <c r="D426" i="28"/>
  <c r="A427" i="28"/>
  <c r="B427" i="28"/>
  <c r="C427" i="28"/>
  <c r="D427" i="28"/>
  <c r="A428" i="28"/>
  <c r="B428" i="28"/>
  <c r="C428" i="28"/>
  <c r="D428" i="28"/>
  <c r="A429" i="28"/>
  <c r="B429" i="28"/>
  <c r="C429" i="28"/>
  <c r="D429" i="28"/>
  <c r="A430" i="28"/>
  <c r="B430" i="28"/>
  <c r="C430" i="28"/>
  <c r="D430" i="28"/>
  <c r="A431" i="28"/>
  <c r="B431" i="28"/>
  <c r="C431" i="28"/>
  <c r="D431" i="28"/>
  <c r="A432" i="28"/>
  <c r="B432" i="28"/>
  <c r="C432" i="28"/>
  <c r="D432" i="28"/>
  <c r="A433" i="28"/>
  <c r="B433" i="28"/>
  <c r="C433" i="28"/>
  <c r="D433" i="28"/>
  <c r="A434" i="28"/>
  <c r="B434" i="28"/>
  <c r="C434" i="28"/>
  <c r="D434" i="28"/>
  <c r="A435" i="28"/>
  <c r="B435" i="28"/>
  <c r="C435" i="28"/>
  <c r="D435" i="28"/>
  <c r="A436" i="28"/>
  <c r="B436" i="28"/>
  <c r="C436" i="28"/>
  <c r="D436" i="28"/>
  <c r="A437" i="28"/>
  <c r="B437" i="28"/>
  <c r="C437" i="28"/>
  <c r="D437" i="28"/>
  <c r="A438" i="28"/>
  <c r="B438" i="28"/>
  <c r="C438" i="28"/>
  <c r="D438" i="28"/>
  <c r="A439" i="28"/>
  <c r="B439" i="28"/>
  <c r="C439" i="28"/>
  <c r="D439" i="28"/>
  <c r="A440" i="28"/>
  <c r="B440" i="28"/>
  <c r="C440" i="28"/>
  <c r="D440" i="28"/>
  <c r="A441" i="28"/>
  <c r="B441" i="28"/>
  <c r="C441" i="28"/>
  <c r="D441" i="28"/>
  <c r="A442" i="28"/>
  <c r="B442" i="28"/>
  <c r="C442" i="28"/>
  <c r="D442" i="28"/>
  <c r="D414" i="28"/>
  <c r="C414" i="28"/>
  <c r="B414" i="28"/>
  <c r="A370" i="28"/>
  <c r="B370" i="28"/>
  <c r="C370" i="28"/>
  <c r="D370" i="28"/>
  <c r="A371" i="28"/>
  <c r="B371" i="28"/>
  <c r="C371" i="28"/>
  <c r="D371" i="28"/>
  <c r="A372" i="28"/>
  <c r="B372" i="28"/>
  <c r="C372" i="28"/>
  <c r="D372" i="28"/>
  <c r="A373" i="28"/>
  <c r="B373" i="28"/>
  <c r="C373" i="28"/>
  <c r="D373" i="28"/>
  <c r="A374" i="28"/>
  <c r="B374" i="28"/>
  <c r="C374" i="28"/>
  <c r="D374" i="28"/>
  <c r="A375" i="28"/>
  <c r="B375" i="28"/>
  <c r="C375" i="28"/>
  <c r="D375" i="28"/>
  <c r="A376" i="28"/>
  <c r="B376" i="28"/>
  <c r="C376" i="28"/>
  <c r="D376" i="28"/>
  <c r="A377" i="28"/>
  <c r="B377" i="28"/>
  <c r="C377" i="28"/>
  <c r="D377" i="28"/>
  <c r="A378" i="28"/>
  <c r="B378" i="28"/>
  <c r="C378" i="28"/>
  <c r="D378" i="28"/>
  <c r="A379" i="28"/>
  <c r="B379" i="28"/>
  <c r="C379" i="28"/>
  <c r="D379" i="28"/>
  <c r="A380" i="28"/>
  <c r="B380" i="28"/>
  <c r="C380" i="28"/>
  <c r="D380" i="28"/>
  <c r="A381" i="28"/>
  <c r="B381" i="28"/>
  <c r="C381" i="28"/>
  <c r="D381" i="28"/>
  <c r="A382" i="28"/>
  <c r="B382" i="28"/>
  <c r="C382" i="28"/>
  <c r="D382" i="28"/>
  <c r="A383" i="28"/>
  <c r="B383" i="28"/>
  <c r="C383" i="28"/>
  <c r="D383" i="28"/>
  <c r="A384" i="28"/>
  <c r="B384" i="28"/>
  <c r="C384" i="28"/>
  <c r="D384" i="28"/>
  <c r="A385" i="28"/>
  <c r="B385" i="28"/>
  <c r="C385" i="28"/>
  <c r="D385" i="28"/>
  <c r="A386" i="28"/>
  <c r="B386" i="28"/>
  <c r="C386" i="28"/>
  <c r="D386" i="28"/>
  <c r="A387" i="28"/>
  <c r="B387" i="28"/>
  <c r="C387" i="28"/>
  <c r="D387" i="28"/>
  <c r="A388" i="28"/>
  <c r="B388" i="28"/>
  <c r="C388" i="28"/>
  <c r="D388" i="28"/>
  <c r="A389" i="28"/>
  <c r="B389" i="28"/>
  <c r="C389" i="28"/>
  <c r="D389" i="28"/>
  <c r="A390" i="28"/>
  <c r="B390" i="28"/>
  <c r="C390" i="28"/>
  <c r="D390" i="28"/>
  <c r="A391" i="28"/>
  <c r="B391" i="28"/>
  <c r="C391" i="28"/>
  <c r="D391" i="28"/>
  <c r="A392" i="28"/>
  <c r="B392" i="28"/>
  <c r="C392" i="28"/>
  <c r="D392" i="28"/>
  <c r="A393" i="28"/>
  <c r="B393" i="28"/>
  <c r="C393" i="28"/>
  <c r="D393" i="28"/>
  <c r="A394" i="28"/>
  <c r="B394" i="28"/>
  <c r="C394" i="28"/>
  <c r="D394" i="28"/>
  <c r="A395" i="28"/>
  <c r="B395" i="28"/>
  <c r="C395" i="28"/>
  <c r="D395" i="28"/>
  <c r="A396" i="28"/>
  <c r="B396" i="28"/>
  <c r="C396" i="28"/>
  <c r="D396" i="28"/>
  <c r="A397" i="28"/>
  <c r="B397" i="28"/>
  <c r="C397" i="28"/>
  <c r="D397" i="28"/>
  <c r="D369" i="28"/>
  <c r="C369" i="28"/>
  <c r="B369" i="28"/>
  <c r="A324" i="28"/>
  <c r="B324" i="28"/>
  <c r="C324" i="28"/>
  <c r="D324" i="28"/>
  <c r="A325" i="28"/>
  <c r="B325" i="28"/>
  <c r="C325" i="28"/>
  <c r="D325" i="28"/>
  <c r="A326" i="28"/>
  <c r="B326" i="28"/>
  <c r="C326" i="28"/>
  <c r="D326" i="28"/>
  <c r="A327" i="28"/>
  <c r="B327" i="28"/>
  <c r="C327" i="28"/>
  <c r="D327" i="28"/>
  <c r="A328" i="28"/>
  <c r="B328" i="28"/>
  <c r="C328" i="28"/>
  <c r="D328" i="28"/>
  <c r="A329" i="28"/>
  <c r="B329" i="28"/>
  <c r="C329" i="28"/>
  <c r="D329" i="28"/>
  <c r="A330" i="28"/>
  <c r="B330" i="28"/>
  <c r="C330" i="28"/>
  <c r="D330" i="28"/>
  <c r="A331" i="28"/>
  <c r="B331" i="28"/>
  <c r="C331" i="28"/>
  <c r="D331" i="28"/>
  <c r="A332" i="28"/>
  <c r="B332" i="28"/>
  <c r="C332" i="28"/>
  <c r="D332" i="28"/>
  <c r="A333" i="28"/>
  <c r="B333" i="28"/>
  <c r="C333" i="28"/>
  <c r="D333" i="28"/>
  <c r="A334" i="28"/>
  <c r="B334" i="28"/>
  <c r="C334" i="28"/>
  <c r="D334" i="28"/>
  <c r="A335" i="28"/>
  <c r="B335" i="28"/>
  <c r="C335" i="28"/>
  <c r="D335" i="28"/>
  <c r="A336" i="28"/>
  <c r="B336" i="28"/>
  <c r="C336" i="28"/>
  <c r="D336" i="28"/>
  <c r="A337" i="28"/>
  <c r="B337" i="28"/>
  <c r="C337" i="28"/>
  <c r="D337" i="28"/>
  <c r="A338" i="28"/>
  <c r="B338" i="28"/>
  <c r="C338" i="28"/>
  <c r="D338" i="28"/>
  <c r="A339" i="28"/>
  <c r="B339" i="28"/>
  <c r="C339" i="28"/>
  <c r="D339" i="28"/>
  <c r="A340" i="28"/>
  <c r="B340" i="28"/>
  <c r="C340" i="28"/>
  <c r="D340" i="28"/>
  <c r="A341" i="28"/>
  <c r="B341" i="28"/>
  <c r="C341" i="28"/>
  <c r="D341" i="28"/>
  <c r="A342" i="28"/>
  <c r="B342" i="28"/>
  <c r="C342" i="28"/>
  <c r="D342" i="28"/>
  <c r="A343" i="28"/>
  <c r="B343" i="28"/>
  <c r="C343" i="28"/>
  <c r="D343" i="28"/>
  <c r="A344" i="28"/>
  <c r="B344" i="28"/>
  <c r="C344" i="28"/>
  <c r="D344" i="28"/>
  <c r="A345" i="28"/>
  <c r="B345" i="28"/>
  <c r="C345" i="28"/>
  <c r="D345" i="28"/>
  <c r="A346" i="28"/>
  <c r="B346" i="28"/>
  <c r="C346" i="28"/>
  <c r="D346" i="28"/>
  <c r="A347" i="28"/>
  <c r="B347" i="28"/>
  <c r="C347" i="28"/>
  <c r="D347" i="28"/>
  <c r="A348" i="28"/>
  <c r="B348" i="28"/>
  <c r="C348" i="28"/>
  <c r="D348" i="28"/>
  <c r="A349" i="28"/>
  <c r="B349" i="28"/>
  <c r="C349" i="28"/>
  <c r="D349" i="28"/>
  <c r="A350" i="28"/>
  <c r="B350" i="28"/>
  <c r="C350" i="28"/>
  <c r="D350" i="28"/>
  <c r="A351" i="28"/>
  <c r="B351" i="28"/>
  <c r="C351" i="28"/>
  <c r="D351" i="28"/>
  <c r="D323" i="28"/>
  <c r="C323" i="28"/>
  <c r="B323" i="28"/>
  <c r="A279" i="28"/>
  <c r="B279" i="28"/>
  <c r="C279" i="28"/>
  <c r="D279" i="28"/>
  <c r="A280" i="28"/>
  <c r="B280" i="28"/>
  <c r="C280" i="28"/>
  <c r="D280" i="28"/>
  <c r="A281" i="28"/>
  <c r="B281" i="28"/>
  <c r="C281" i="28"/>
  <c r="D281" i="28"/>
  <c r="A282" i="28"/>
  <c r="B282" i="28"/>
  <c r="C282" i="28"/>
  <c r="D282" i="28"/>
  <c r="A283" i="28"/>
  <c r="B283" i="28"/>
  <c r="C283" i="28"/>
  <c r="D283" i="28"/>
  <c r="A284" i="28"/>
  <c r="B284" i="28"/>
  <c r="C284" i="28"/>
  <c r="D284" i="28"/>
  <c r="A285" i="28"/>
  <c r="B285" i="28"/>
  <c r="C285" i="28"/>
  <c r="D285" i="28"/>
  <c r="A286" i="28"/>
  <c r="B286" i="28"/>
  <c r="C286" i="28"/>
  <c r="D286" i="28"/>
  <c r="A287" i="28"/>
  <c r="B287" i="28"/>
  <c r="C287" i="28"/>
  <c r="D287" i="28"/>
  <c r="A288" i="28"/>
  <c r="B288" i="28"/>
  <c r="C288" i="28"/>
  <c r="D288" i="28"/>
  <c r="A289" i="28"/>
  <c r="B289" i="28"/>
  <c r="C289" i="28"/>
  <c r="D289" i="28"/>
  <c r="A290" i="28"/>
  <c r="B290" i="28"/>
  <c r="C290" i="28"/>
  <c r="D290" i="28"/>
  <c r="A291" i="28"/>
  <c r="B291" i="28"/>
  <c r="C291" i="28"/>
  <c r="D291" i="28"/>
  <c r="A292" i="28"/>
  <c r="B292" i="28"/>
  <c r="C292" i="28"/>
  <c r="D292" i="28"/>
  <c r="A293" i="28"/>
  <c r="B293" i="28"/>
  <c r="C293" i="28"/>
  <c r="D293" i="28"/>
  <c r="A294" i="28"/>
  <c r="B294" i="28"/>
  <c r="C294" i="28"/>
  <c r="D294" i="28"/>
  <c r="A295" i="28"/>
  <c r="B295" i="28"/>
  <c r="C295" i="28"/>
  <c r="D295" i="28"/>
  <c r="A296" i="28"/>
  <c r="B296" i="28"/>
  <c r="C296" i="28"/>
  <c r="D296" i="28"/>
  <c r="A297" i="28"/>
  <c r="B297" i="28"/>
  <c r="C297" i="28"/>
  <c r="D297" i="28"/>
  <c r="A298" i="28"/>
  <c r="B298" i="28"/>
  <c r="C298" i="28"/>
  <c r="D298" i="28"/>
  <c r="A299" i="28"/>
  <c r="B299" i="28"/>
  <c r="C299" i="28"/>
  <c r="D299" i="28"/>
  <c r="A300" i="28"/>
  <c r="B300" i="28"/>
  <c r="C300" i="28"/>
  <c r="D300" i="28"/>
  <c r="A301" i="28"/>
  <c r="B301" i="28"/>
  <c r="C301" i="28"/>
  <c r="D301" i="28"/>
  <c r="A302" i="28"/>
  <c r="B302" i="28"/>
  <c r="C302" i="28"/>
  <c r="D302" i="28"/>
  <c r="A303" i="28"/>
  <c r="B303" i="28"/>
  <c r="C303" i="28"/>
  <c r="D303" i="28"/>
  <c r="A304" i="28"/>
  <c r="B304" i="28"/>
  <c r="C304" i="28"/>
  <c r="D304" i="28"/>
  <c r="A305" i="28"/>
  <c r="B305" i="28"/>
  <c r="C305" i="28"/>
  <c r="D305" i="28"/>
  <c r="A306" i="28"/>
  <c r="B306" i="28"/>
  <c r="C306" i="28"/>
  <c r="D306" i="28"/>
  <c r="D278" i="28"/>
  <c r="C278" i="28"/>
  <c r="B278" i="28"/>
  <c r="A233" i="28"/>
  <c r="B233" i="28"/>
  <c r="C233" i="28"/>
  <c r="D233" i="28"/>
  <c r="A234" i="28"/>
  <c r="B234" i="28"/>
  <c r="C234" i="28"/>
  <c r="D234" i="28"/>
  <c r="A235" i="28"/>
  <c r="B235" i="28"/>
  <c r="C235" i="28"/>
  <c r="D235" i="28"/>
  <c r="A236" i="28"/>
  <c r="B236" i="28"/>
  <c r="C236" i="28"/>
  <c r="D236" i="28"/>
  <c r="A237" i="28"/>
  <c r="B237" i="28"/>
  <c r="C237" i="28"/>
  <c r="D237" i="28"/>
  <c r="A238" i="28"/>
  <c r="B238" i="28"/>
  <c r="C238" i="28"/>
  <c r="D238" i="28"/>
  <c r="A239" i="28"/>
  <c r="B239" i="28"/>
  <c r="C239" i="28"/>
  <c r="D239" i="28"/>
  <c r="A240" i="28"/>
  <c r="B240" i="28"/>
  <c r="C240" i="28"/>
  <c r="D240" i="28"/>
  <c r="A241" i="28"/>
  <c r="B241" i="28"/>
  <c r="C241" i="28"/>
  <c r="D241" i="28"/>
  <c r="A242" i="28"/>
  <c r="B242" i="28"/>
  <c r="C242" i="28"/>
  <c r="D242" i="28"/>
  <c r="A243" i="28"/>
  <c r="B243" i="28"/>
  <c r="C243" i="28"/>
  <c r="D243" i="28"/>
  <c r="A244" i="28"/>
  <c r="B244" i="28"/>
  <c r="C244" i="28"/>
  <c r="D244" i="28"/>
  <c r="A245" i="28"/>
  <c r="B245" i="28"/>
  <c r="C245" i="28"/>
  <c r="D245" i="28"/>
  <c r="A246" i="28"/>
  <c r="B246" i="28"/>
  <c r="C246" i="28"/>
  <c r="D246" i="28"/>
  <c r="A247" i="28"/>
  <c r="B247" i="28"/>
  <c r="C247" i="28"/>
  <c r="D247" i="28"/>
  <c r="A248" i="28"/>
  <c r="B248" i="28"/>
  <c r="C248" i="28"/>
  <c r="D248" i="28"/>
  <c r="A249" i="28"/>
  <c r="B249" i="28"/>
  <c r="C249" i="28"/>
  <c r="D249" i="28"/>
  <c r="A250" i="28"/>
  <c r="B250" i="28"/>
  <c r="C250" i="28"/>
  <c r="D250" i="28"/>
  <c r="A251" i="28"/>
  <c r="B251" i="28"/>
  <c r="C251" i="28"/>
  <c r="D251" i="28"/>
  <c r="A252" i="28"/>
  <c r="B252" i="28"/>
  <c r="C252" i="28"/>
  <c r="D252" i="28"/>
  <c r="A253" i="28"/>
  <c r="B253" i="28"/>
  <c r="C253" i="28"/>
  <c r="D253" i="28"/>
  <c r="A254" i="28"/>
  <c r="B254" i="28"/>
  <c r="C254" i="28"/>
  <c r="D254" i="28"/>
  <c r="A255" i="28"/>
  <c r="B255" i="28"/>
  <c r="C255" i="28"/>
  <c r="D255" i="28"/>
  <c r="A256" i="28"/>
  <c r="B256" i="28"/>
  <c r="C256" i="28"/>
  <c r="D256" i="28"/>
  <c r="A257" i="28"/>
  <c r="B257" i="28"/>
  <c r="C257" i="28"/>
  <c r="D257" i="28"/>
  <c r="A258" i="28"/>
  <c r="B258" i="28"/>
  <c r="C258" i="28"/>
  <c r="D258" i="28"/>
  <c r="A259" i="28"/>
  <c r="B259" i="28"/>
  <c r="C259" i="28"/>
  <c r="D259" i="28"/>
  <c r="A260" i="28"/>
  <c r="B260" i="28"/>
  <c r="C260" i="28"/>
  <c r="D260" i="28"/>
  <c r="D232" i="28"/>
  <c r="C232" i="28"/>
  <c r="B232" i="28"/>
  <c r="A188" i="28"/>
  <c r="B188" i="28"/>
  <c r="C188" i="28"/>
  <c r="D188" i="28"/>
  <c r="A189" i="28"/>
  <c r="B189" i="28"/>
  <c r="C189" i="28"/>
  <c r="D189" i="28"/>
  <c r="A190" i="28"/>
  <c r="B190" i="28"/>
  <c r="C190" i="28"/>
  <c r="D190" i="28"/>
  <c r="A191" i="28"/>
  <c r="B191" i="28"/>
  <c r="C191" i="28"/>
  <c r="D191" i="28"/>
  <c r="A192" i="28"/>
  <c r="B192" i="28"/>
  <c r="C192" i="28"/>
  <c r="D192" i="28"/>
  <c r="A193" i="28"/>
  <c r="B193" i="28"/>
  <c r="C193" i="28"/>
  <c r="D193" i="28"/>
  <c r="A194" i="28"/>
  <c r="B194" i="28"/>
  <c r="C194" i="28"/>
  <c r="D194" i="28"/>
  <c r="A195" i="28"/>
  <c r="B195" i="28"/>
  <c r="C195" i="28"/>
  <c r="D195" i="28"/>
  <c r="A196" i="28"/>
  <c r="B196" i="28"/>
  <c r="C196" i="28"/>
  <c r="D196" i="28"/>
  <c r="A197" i="28"/>
  <c r="B197" i="28"/>
  <c r="C197" i="28"/>
  <c r="D197" i="28"/>
  <c r="A198" i="28"/>
  <c r="B198" i="28"/>
  <c r="C198" i="28"/>
  <c r="D198" i="28"/>
  <c r="A199" i="28"/>
  <c r="B199" i="28"/>
  <c r="C199" i="28"/>
  <c r="D199" i="28"/>
  <c r="A200" i="28"/>
  <c r="B200" i="28"/>
  <c r="C200" i="28"/>
  <c r="D200" i="28"/>
  <c r="A201" i="28"/>
  <c r="B201" i="28"/>
  <c r="C201" i="28"/>
  <c r="D201" i="28"/>
  <c r="A202" i="28"/>
  <c r="B202" i="28"/>
  <c r="C202" i="28"/>
  <c r="D202" i="28"/>
  <c r="A203" i="28"/>
  <c r="B203" i="28"/>
  <c r="C203" i="28"/>
  <c r="D203" i="28"/>
  <c r="A204" i="28"/>
  <c r="B204" i="28"/>
  <c r="C204" i="28"/>
  <c r="D204" i="28"/>
  <c r="A205" i="28"/>
  <c r="B205" i="28"/>
  <c r="C205" i="28"/>
  <c r="D205" i="28"/>
  <c r="A206" i="28"/>
  <c r="B206" i="28"/>
  <c r="C206" i="28"/>
  <c r="D206" i="28"/>
  <c r="A207" i="28"/>
  <c r="B207" i="28"/>
  <c r="C207" i="28"/>
  <c r="D207" i="28"/>
  <c r="A208" i="28"/>
  <c r="B208" i="28"/>
  <c r="C208" i="28"/>
  <c r="D208" i="28"/>
  <c r="A209" i="28"/>
  <c r="B209" i="28"/>
  <c r="C209" i="28"/>
  <c r="D209" i="28"/>
  <c r="A210" i="28"/>
  <c r="B210" i="28"/>
  <c r="C210" i="28"/>
  <c r="D210" i="28"/>
  <c r="A211" i="28"/>
  <c r="B211" i="28"/>
  <c r="C211" i="28"/>
  <c r="D211" i="28"/>
  <c r="A212" i="28"/>
  <c r="B212" i="28"/>
  <c r="C212" i="28"/>
  <c r="D212" i="28"/>
  <c r="A213" i="28"/>
  <c r="B213" i="28"/>
  <c r="C213" i="28"/>
  <c r="D213" i="28"/>
  <c r="A214" i="28"/>
  <c r="B214" i="28"/>
  <c r="C214" i="28"/>
  <c r="D214" i="28"/>
  <c r="A215" i="28"/>
  <c r="B215" i="28"/>
  <c r="C215" i="28"/>
  <c r="D215" i="28"/>
  <c r="D187" i="28"/>
  <c r="C187" i="28"/>
  <c r="B187" i="28"/>
  <c r="A142" i="28"/>
  <c r="B142" i="28"/>
  <c r="C142" i="28"/>
  <c r="D142" i="28"/>
  <c r="A143" i="28"/>
  <c r="B143" i="28"/>
  <c r="C143" i="28"/>
  <c r="D143" i="28"/>
  <c r="A144" i="28"/>
  <c r="B144" i="28"/>
  <c r="C144" i="28"/>
  <c r="D144" i="28"/>
  <c r="A145" i="28"/>
  <c r="B145" i="28"/>
  <c r="C145" i="28"/>
  <c r="D145" i="28"/>
  <c r="A146" i="28"/>
  <c r="B146" i="28"/>
  <c r="C146" i="28"/>
  <c r="D146" i="28"/>
  <c r="A147" i="28"/>
  <c r="B147" i="28"/>
  <c r="C147" i="28"/>
  <c r="D147" i="28"/>
  <c r="A148" i="28"/>
  <c r="B148" i="28"/>
  <c r="C148" i="28"/>
  <c r="D148" i="28"/>
  <c r="A149" i="28"/>
  <c r="B149" i="28"/>
  <c r="C149" i="28"/>
  <c r="D149" i="28"/>
  <c r="A150" i="28"/>
  <c r="B150" i="28"/>
  <c r="C150" i="28"/>
  <c r="D150" i="28"/>
  <c r="A151" i="28"/>
  <c r="B151" i="28"/>
  <c r="C151" i="28"/>
  <c r="D151" i="28"/>
  <c r="A152" i="28"/>
  <c r="B152" i="28"/>
  <c r="C152" i="28"/>
  <c r="D152" i="28"/>
  <c r="A153" i="28"/>
  <c r="B153" i="28"/>
  <c r="C153" i="28"/>
  <c r="D153" i="28"/>
  <c r="A154" i="28"/>
  <c r="B154" i="28"/>
  <c r="C154" i="28"/>
  <c r="D154" i="28"/>
  <c r="A155" i="28"/>
  <c r="B155" i="28"/>
  <c r="C155" i="28"/>
  <c r="D155" i="28"/>
  <c r="A156" i="28"/>
  <c r="B156" i="28"/>
  <c r="C156" i="28"/>
  <c r="D156" i="28"/>
  <c r="A157" i="28"/>
  <c r="B157" i="28"/>
  <c r="C157" i="28"/>
  <c r="D157" i="28"/>
  <c r="A158" i="28"/>
  <c r="B158" i="28"/>
  <c r="C158" i="28"/>
  <c r="D158" i="28"/>
  <c r="A159" i="28"/>
  <c r="B159" i="28"/>
  <c r="C159" i="28"/>
  <c r="D159" i="28"/>
  <c r="A160" i="28"/>
  <c r="B160" i="28"/>
  <c r="C160" i="28"/>
  <c r="D160" i="28"/>
  <c r="A161" i="28"/>
  <c r="B161" i="28"/>
  <c r="C161" i="28"/>
  <c r="D161" i="28"/>
  <c r="A162" i="28"/>
  <c r="B162" i="28"/>
  <c r="C162" i="28"/>
  <c r="D162" i="28"/>
  <c r="A163" i="28"/>
  <c r="B163" i="28"/>
  <c r="C163" i="28"/>
  <c r="D163" i="28"/>
  <c r="A164" i="28"/>
  <c r="B164" i="28"/>
  <c r="C164" i="28"/>
  <c r="D164" i="28"/>
  <c r="A165" i="28"/>
  <c r="B165" i="28"/>
  <c r="C165" i="28"/>
  <c r="D165" i="28"/>
  <c r="A166" i="28"/>
  <c r="B166" i="28"/>
  <c r="C166" i="28"/>
  <c r="D166" i="28"/>
  <c r="A167" i="28"/>
  <c r="B167" i="28"/>
  <c r="C167" i="28"/>
  <c r="D167" i="28"/>
  <c r="A168" i="28"/>
  <c r="B168" i="28"/>
  <c r="C168" i="28"/>
  <c r="D168" i="28"/>
  <c r="A169" i="28"/>
  <c r="B169" i="28"/>
  <c r="C169" i="28"/>
  <c r="D169" i="28"/>
  <c r="D141" i="28"/>
  <c r="C141" i="28"/>
  <c r="B141" i="28"/>
  <c r="A97" i="28"/>
  <c r="B97" i="28"/>
  <c r="C97" i="28"/>
  <c r="D97" i="28"/>
  <c r="A98" i="28"/>
  <c r="B98" i="28"/>
  <c r="C98" i="28"/>
  <c r="D98" i="28"/>
  <c r="A99" i="28"/>
  <c r="B99" i="28"/>
  <c r="C99" i="28"/>
  <c r="D99" i="28"/>
  <c r="A100" i="28"/>
  <c r="B100" i="28"/>
  <c r="C100" i="28"/>
  <c r="D100" i="28"/>
  <c r="A101" i="28"/>
  <c r="B101" i="28"/>
  <c r="C101" i="28"/>
  <c r="D101" i="28"/>
  <c r="A102" i="28"/>
  <c r="B102" i="28"/>
  <c r="C102" i="28"/>
  <c r="D102" i="28"/>
  <c r="A103" i="28"/>
  <c r="B103" i="28"/>
  <c r="C103" i="28"/>
  <c r="D103" i="28"/>
  <c r="A104" i="28"/>
  <c r="B104" i="28"/>
  <c r="C104" i="28"/>
  <c r="D104" i="28"/>
  <c r="A105" i="28"/>
  <c r="B105" i="28"/>
  <c r="C105" i="28"/>
  <c r="D105" i="28"/>
  <c r="A106" i="28"/>
  <c r="B106" i="28"/>
  <c r="C106" i="28"/>
  <c r="D106" i="28"/>
  <c r="A107" i="28"/>
  <c r="B107" i="28"/>
  <c r="C107" i="28"/>
  <c r="D107" i="28"/>
  <c r="A108" i="28"/>
  <c r="B108" i="28"/>
  <c r="C108" i="28"/>
  <c r="D108" i="28"/>
  <c r="A109" i="28"/>
  <c r="B109" i="28"/>
  <c r="C109" i="28"/>
  <c r="D109" i="28"/>
  <c r="A110" i="28"/>
  <c r="B110" i="28"/>
  <c r="C110" i="28"/>
  <c r="D110" i="28"/>
  <c r="A111" i="28"/>
  <c r="B111" i="28"/>
  <c r="C111" i="28"/>
  <c r="D111" i="28"/>
  <c r="A112" i="28"/>
  <c r="B112" i="28"/>
  <c r="C112" i="28"/>
  <c r="D112" i="28"/>
  <c r="A113" i="28"/>
  <c r="B113" i="28"/>
  <c r="C113" i="28"/>
  <c r="D113" i="28"/>
  <c r="A114" i="28"/>
  <c r="B114" i="28"/>
  <c r="C114" i="28"/>
  <c r="D114" i="28"/>
  <c r="A115" i="28"/>
  <c r="B115" i="28"/>
  <c r="C115" i="28"/>
  <c r="D115" i="28"/>
  <c r="A116" i="28"/>
  <c r="B116" i="28"/>
  <c r="C116" i="28"/>
  <c r="D116" i="28"/>
  <c r="A117" i="28"/>
  <c r="B117" i="28"/>
  <c r="C117" i="28"/>
  <c r="D117" i="28"/>
  <c r="A118" i="28"/>
  <c r="B118" i="28"/>
  <c r="C118" i="28"/>
  <c r="D118" i="28"/>
  <c r="A119" i="28"/>
  <c r="B119" i="28"/>
  <c r="C119" i="28"/>
  <c r="D119" i="28"/>
  <c r="A120" i="28"/>
  <c r="B120" i="28"/>
  <c r="C120" i="28"/>
  <c r="D120" i="28"/>
  <c r="A121" i="28"/>
  <c r="B121" i="28"/>
  <c r="C121" i="28"/>
  <c r="D121" i="28"/>
  <c r="A122" i="28"/>
  <c r="B122" i="28"/>
  <c r="C122" i="28"/>
  <c r="D122" i="28"/>
  <c r="A123" i="28"/>
  <c r="B123" i="28"/>
  <c r="C123" i="28"/>
  <c r="D123" i="28"/>
  <c r="A124" i="28"/>
  <c r="B124" i="28"/>
  <c r="C124" i="28"/>
  <c r="D124" i="28"/>
  <c r="D96" i="28"/>
  <c r="C96" i="28"/>
  <c r="B96" i="28"/>
  <c r="A51" i="28"/>
  <c r="B51" i="28"/>
  <c r="C51" i="28"/>
  <c r="D51" i="28"/>
  <c r="A52" i="28"/>
  <c r="B52" i="28"/>
  <c r="C52" i="28"/>
  <c r="D52" i="28"/>
  <c r="A53" i="28"/>
  <c r="B53" i="28"/>
  <c r="C53" i="28"/>
  <c r="D53" i="28"/>
  <c r="A54" i="28"/>
  <c r="B54" i="28"/>
  <c r="C54" i="28"/>
  <c r="D54" i="28"/>
  <c r="A55" i="28"/>
  <c r="B55" i="28"/>
  <c r="C55" i="28"/>
  <c r="D55" i="28"/>
  <c r="A56" i="28"/>
  <c r="B56" i="28"/>
  <c r="C56" i="28"/>
  <c r="D56" i="28"/>
  <c r="A57" i="28"/>
  <c r="B57" i="28"/>
  <c r="C57" i="28"/>
  <c r="D57" i="28"/>
  <c r="A58" i="28"/>
  <c r="B58" i="28"/>
  <c r="C58" i="28"/>
  <c r="D58" i="28"/>
  <c r="A59" i="28"/>
  <c r="B59" i="28"/>
  <c r="C59" i="28"/>
  <c r="D59" i="28"/>
  <c r="A60" i="28"/>
  <c r="B60" i="28"/>
  <c r="C60" i="28"/>
  <c r="D60" i="28"/>
  <c r="A61" i="28"/>
  <c r="B61" i="28"/>
  <c r="C61" i="28"/>
  <c r="D61" i="28"/>
  <c r="A62" i="28"/>
  <c r="B62" i="28"/>
  <c r="C62" i="28"/>
  <c r="D62" i="28"/>
  <c r="A63" i="28"/>
  <c r="B63" i="28"/>
  <c r="C63" i="28"/>
  <c r="D63" i="28"/>
  <c r="A64" i="28"/>
  <c r="B64" i="28"/>
  <c r="C64" i="28"/>
  <c r="D64" i="28"/>
  <c r="A65" i="28"/>
  <c r="B65" i="28"/>
  <c r="C65" i="28"/>
  <c r="D65" i="28"/>
  <c r="A66" i="28"/>
  <c r="B66" i="28"/>
  <c r="C66" i="28"/>
  <c r="D66" i="28"/>
  <c r="A67" i="28"/>
  <c r="B67" i="28"/>
  <c r="C67" i="28"/>
  <c r="D67" i="28"/>
  <c r="A68" i="28"/>
  <c r="B68" i="28"/>
  <c r="C68" i="28"/>
  <c r="D68" i="28"/>
  <c r="A69" i="28"/>
  <c r="B69" i="28"/>
  <c r="C69" i="28"/>
  <c r="D69" i="28"/>
  <c r="A70" i="28"/>
  <c r="B70" i="28"/>
  <c r="C70" i="28"/>
  <c r="D70" i="28"/>
  <c r="A71" i="28"/>
  <c r="B71" i="28"/>
  <c r="C71" i="28"/>
  <c r="D71" i="28"/>
  <c r="A72" i="28"/>
  <c r="B72" i="28"/>
  <c r="C72" i="28"/>
  <c r="D72" i="28"/>
  <c r="A73" i="28"/>
  <c r="B73" i="28"/>
  <c r="C73" i="28"/>
  <c r="D73" i="28"/>
  <c r="A74" i="28"/>
  <c r="B74" i="28"/>
  <c r="C74" i="28"/>
  <c r="D74" i="28"/>
  <c r="A75" i="28"/>
  <c r="B75" i="28"/>
  <c r="C75" i="28"/>
  <c r="D75" i="28"/>
  <c r="A76" i="28"/>
  <c r="B76" i="28"/>
  <c r="C76" i="28"/>
  <c r="D76" i="28"/>
  <c r="A77" i="28"/>
  <c r="B77" i="28"/>
  <c r="C77" i="28"/>
  <c r="D77" i="28"/>
  <c r="A78" i="28"/>
  <c r="B78" i="28"/>
  <c r="C78" i="28"/>
  <c r="D78" i="28"/>
  <c r="D50" i="28"/>
  <c r="C50" i="28"/>
  <c r="B50" i="28"/>
  <c r="A414" i="28"/>
  <c r="A369" i="28"/>
  <c r="A323" i="28"/>
  <c r="A278" i="28"/>
  <c r="A232" i="28"/>
  <c r="A187" i="28"/>
  <c r="A141" i="28"/>
  <c r="A96" i="28"/>
  <c r="A50" i="28"/>
  <c r="A6" i="28"/>
  <c r="B6" i="28"/>
  <c r="C6" i="28"/>
  <c r="D6" i="28"/>
  <c r="A7" i="28"/>
  <c r="B7" i="28"/>
  <c r="C7" i="28"/>
  <c r="D7" i="28"/>
  <c r="A8" i="28"/>
  <c r="B8" i="28"/>
  <c r="C8" i="28"/>
  <c r="D8" i="28"/>
  <c r="A9" i="28"/>
  <c r="B9" i="28"/>
  <c r="C9" i="28"/>
  <c r="D9" i="28"/>
  <c r="A10" i="28"/>
  <c r="B10" i="28"/>
  <c r="C10" i="28"/>
  <c r="D10" i="28"/>
  <c r="A11" i="28"/>
  <c r="B11" i="28"/>
  <c r="C11" i="28"/>
  <c r="D11" i="28"/>
  <c r="A12" i="28"/>
  <c r="B12" i="28"/>
  <c r="C12" i="28"/>
  <c r="D12" i="28"/>
  <c r="A13" i="28"/>
  <c r="B13" i="28"/>
  <c r="C13" i="28"/>
  <c r="D13" i="28"/>
  <c r="A14" i="28"/>
  <c r="B14" i="28"/>
  <c r="C14" i="28"/>
  <c r="D14" i="28"/>
  <c r="A15" i="28"/>
  <c r="B15" i="28"/>
  <c r="C15" i="28"/>
  <c r="D15" i="28"/>
  <c r="A16" i="28"/>
  <c r="B16" i="28"/>
  <c r="C16" i="28"/>
  <c r="D16" i="28"/>
  <c r="A17" i="28"/>
  <c r="B17" i="28"/>
  <c r="C17" i="28"/>
  <c r="D17" i="28"/>
  <c r="A18" i="28"/>
  <c r="B18" i="28"/>
  <c r="C18" i="28"/>
  <c r="D18" i="28"/>
  <c r="A19" i="28"/>
  <c r="B19" i="28"/>
  <c r="C19" i="28"/>
  <c r="D19" i="28"/>
  <c r="A20" i="28"/>
  <c r="B20" i="28"/>
  <c r="C20" i="28"/>
  <c r="D20" i="28"/>
  <c r="A21" i="28"/>
  <c r="B21" i="28"/>
  <c r="C21" i="28"/>
  <c r="D21" i="28"/>
  <c r="A22" i="28"/>
  <c r="B22" i="28"/>
  <c r="C22" i="28"/>
  <c r="D22" i="28"/>
  <c r="A23" i="28"/>
  <c r="B23" i="28"/>
  <c r="C23" i="28"/>
  <c r="D23" i="28"/>
  <c r="A24" i="28"/>
  <c r="B24" i="28"/>
  <c r="C24" i="28"/>
  <c r="D24" i="28"/>
  <c r="A25" i="28"/>
  <c r="B25" i="28"/>
  <c r="C25" i="28"/>
  <c r="D25" i="28"/>
  <c r="A26" i="28"/>
  <c r="B26" i="28"/>
  <c r="C26" i="28"/>
  <c r="D26" i="28"/>
  <c r="A27" i="28"/>
  <c r="B27" i="28"/>
  <c r="C27" i="28"/>
  <c r="D27" i="28"/>
  <c r="A28" i="28"/>
  <c r="B28" i="28"/>
  <c r="C28" i="28"/>
  <c r="D28" i="28"/>
  <c r="A29" i="28"/>
  <c r="B29" i="28"/>
  <c r="C29" i="28"/>
  <c r="D29" i="28"/>
  <c r="A30" i="28"/>
  <c r="B30" i="28"/>
  <c r="C30" i="28"/>
  <c r="D30" i="28"/>
  <c r="A31" i="28"/>
  <c r="B31" i="28"/>
  <c r="C31" i="28"/>
  <c r="D31" i="28"/>
  <c r="A32" i="28"/>
  <c r="B32" i="28"/>
  <c r="C32" i="28"/>
  <c r="D32" i="28"/>
  <c r="A33" i="28"/>
  <c r="B33" i="28"/>
  <c r="C33" i="28"/>
  <c r="D33" i="28"/>
  <c r="D5" i="28"/>
  <c r="C5" i="28"/>
  <c r="B5" i="28"/>
  <c r="A5" i="28"/>
  <c r="Q553" i="27"/>
  <c r="F552" i="27"/>
  <c r="G551" i="27"/>
  <c r="H550" i="27"/>
  <c r="J545" i="27"/>
  <c r="D544" i="27"/>
  <c r="K544" i="27" s="1"/>
  <c r="C544" i="27"/>
  <c r="B544" i="27"/>
  <c r="A544" i="27"/>
  <c r="L543" i="27"/>
  <c r="M542" i="27"/>
  <c r="N541" i="27"/>
  <c r="O540" i="27"/>
  <c r="P539" i="27"/>
  <c r="Q538" i="27"/>
  <c r="D534" i="27"/>
  <c r="F534" i="27" s="1"/>
  <c r="C534" i="27"/>
  <c r="B534" i="27"/>
  <c r="A534" i="27"/>
  <c r="D533" i="27"/>
  <c r="G533" i="27" s="1"/>
  <c r="C533" i="27"/>
  <c r="B533" i="27"/>
  <c r="A533" i="27"/>
  <c r="D532" i="27"/>
  <c r="H532" i="27" s="1"/>
  <c r="C532" i="27"/>
  <c r="B532" i="27"/>
  <c r="A532" i="27"/>
  <c r="D531" i="27"/>
  <c r="I531" i="27" s="1"/>
  <c r="C531" i="27"/>
  <c r="B531" i="27"/>
  <c r="A531" i="27"/>
  <c r="D530" i="27"/>
  <c r="J530" i="27" s="1"/>
  <c r="C530" i="27"/>
  <c r="B530" i="27"/>
  <c r="A530" i="27"/>
  <c r="D529" i="27"/>
  <c r="K529" i="27" s="1"/>
  <c r="C529" i="27"/>
  <c r="B529" i="27"/>
  <c r="A529" i="27"/>
  <c r="D528" i="27"/>
  <c r="L528" i="27" s="1"/>
  <c r="C528" i="27"/>
  <c r="B528" i="27"/>
  <c r="A528" i="27"/>
  <c r="D527" i="27"/>
  <c r="M527" i="27" s="1"/>
  <c r="C527" i="27"/>
  <c r="B527" i="27"/>
  <c r="A527" i="27"/>
  <c r="D526" i="27"/>
  <c r="N526" i="27" s="1"/>
  <c r="C526" i="27"/>
  <c r="B526" i="27"/>
  <c r="A526" i="27"/>
  <c r="D525" i="27"/>
  <c r="N525" i="27" s="1"/>
  <c r="C525" i="27"/>
  <c r="B525" i="27"/>
  <c r="A525" i="27"/>
  <c r="D524" i="27"/>
  <c r="S524" i="27" s="1"/>
  <c r="C524" i="27"/>
  <c r="B524" i="27"/>
  <c r="A524" i="27"/>
  <c r="D523" i="27"/>
  <c r="K523" i="27" s="1"/>
  <c r="C523" i="27"/>
  <c r="B523" i="27"/>
  <c r="A523" i="27"/>
  <c r="D522" i="27"/>
  <c r="R522" i="27" s="1"/>
  <c r="C522" i="27"/>
  <c r="B522" i="27"/>
  <c r="A522" i="27"/>
  <c r="D521" i="27"/>
  <c r="U521" i="27" s="1"/>
  <c r="C521" i="27"/>
  <c r="B521" i="27"/>
  <c r="A521" i="27"/>
  <c r="D520" i="27"/>
  <c r="V520" i="27" s="1"/>
  <c r="C520" i="27"/>
  <c r="B520" i="27"/>
  <c r="A520" i="27"/>
  <c r="D519" i="27"/>
  <c r="W519" i="27" s="1"/>
  <c r="C519" i="27"/>
  <c r="B519" i="27"/>
  <c r="A519" i="27"/>
  <c r="D518" i="27"/>
  <c r="Q518" i="27" s="1"/>
  <c r="C518" i="27"/>
  <c r="B518" i="27"/>
  <c r="A518" i="27"/>
  <c r="D517" i="27"/>
  <c r="L517" i="27" s="1"/>
  <c r="C517" i="27"/>
  <c r="B517" i="27"/>
  <c r="A517" i="27"/>
  <c r="D516" i="27"/>
  <c r="Z516" i="27" s="1"/>
  <c r="C516" i="27"/>
  <c r="B516" i="27"/>
  <c r="A516" i="27"/>
  <c r="D515" i="27"/>
  <c r="T515" i="27" s="1"/>
  <c r="C515" i="27"/>
  <c r="B515" i="27"/>
  <c r="A515" i="27"/>
  <c r="D514" i="27"/>
  <c r="O514" i="27" s="1"/>
  <c r="C514" i="27"/>
  <c r="B514" i="27"/>
  <c r="A514" i="27"/>
  <c r="D513" i="27"/>
  <c r="G513" i="27" s="1"/>
  <c r="C513" i="27"/>
  <c r="B513" i="27"/>
  <c r="A513" i="27"/>
  <c r="D512" i="27"/>
  <c r="P512" i="27" s="1"/>
  <c r="C512" i="27"/>
  <c r="B512" i="27"/>
  <c r="A512" i="27"/>
  <c r="D511" i="27"/>
  <c r="X511" i="27" s="1"/>
  <c r="C511" i="27"/>
  <c r="B511" i="27"/>
  <c r="A511" i="27"/>
  <c r="D510" i="27"/>
  <c r="AH510" i="27" s="1"/>
  <c r="C510" i="27"/>
  <c r="B510" i="27"/>
  <c r="A510" i="27"/>
  <c r="D509" i="27"/>
  <c r="X509" i="27" s="1"/>
  <c r="C509" i="27"/>
  <c r="B509" i="27"/>
  <c r="A509" i="27"/>
  <c r="D508" i="27"/>
  <c r="M508" i="27" s="1"/>
  <c r="C508" i="27"/>
  <c r="B508" i="27"/>
  <c r="A508" i="27"/>
  <c r="D507" i="27"/>
  <c r="AL507" i="27" s="1"/>
  <c r="C507" i="27"/>
  <c r="B507" i="27"/>
  <c r="A507" i="27"/>
  <c r="D506" i="27"/>
  <c r="V506" i="27" s="1"/>
  <c r="C506" i="27"/>
  <c r="B506" i="27"/>
  <c r="A506" i="27"/>
  <c r="D505" i="27"/>
  <c r="AM505" i="27" s="1"/>
  <c r="C505" i="27"/>
  <c r="B505" i="27"/>
  <c r="A505" i="27"/>
  <c r="D504" i="27"/>
  <c r="G504" i="27" s="1"/>
  <c r="C504" i="27"/>
  <c r="B504" i="27"/>
  <c r="D489" i="27"/>
  <c r="C489" i="27"/>
  <c r="B489" i="27"/>
  <c r="A489" i="27"/>
  <c r="D479" i="27"/>
  <c r="C479" i="27"/>
  <c r="B479" i="27"/>
  <c r="A479" i="27"/>
  <c r="D478" i="27"/>
  <c r="C478" i="27"/>
  <c r="B478" i="27"/>
  <c r="A478" i="27"/>
  <c r="D477" i="27"/>
  <c r="C477" i="27"/>
  <c r="B477" i="27"/>
  <c r="A477" i="27"/>
  <c r="D476" i="27"/>
  <c r="C476" i="27"/>
  <c r="B476" i="27"/>
  <c r="A476" i="27"/>
  <c r="D475" i="27"/>
  <c r="C475" i="27"/>
  <c r="B475" i="27"/>
  <c r="A475" i="27"/>
  <c r="D474" i="27"/>
  <c r="C474" i="27"/>
  <c r="B474" i="27"/>
  <c r="A474" i="27"/>
  <c r="D473" i="27"/>
  <c r="C473" i="27"/>
  <c r="B473" i="27"/>
  <c r="A473" i="27"/>
  <c r="D472" i="27"/>
  <c r="C472" i="27"/>
  <c r="B472" i="27"/>
  <c r="A472" i="27"/>
  <c r="D471" i="27"/>
  <c r="C471" i="27"/>
  <c r="B471" i="27"/>
  <c r="A471" i="27"/>
  <c r="D470" i="27"/>
  <c r="C470" i="27"/>
  <c r="B470" i="27"/>
  <c r="A470" i="27"/>
  <c r="D469" i="27"/>
  <c r="C469" i="27"/>
  <c r="B469" i="27"/>
  <c r="A469" i="27"/>
  <c r="D468" i="27"/>
  <c r="C468" i="27"/>
  <c r="B468" i="27"/>
  <c r="A468" i="27"/>
  <c r="D467" i="27"/>
  <c r="C467" i="27"/>
  <c r="B467" i="27"/>
  <c r="A467" i="27"/>
  <c r="D466" i="27"/>
  <c r="C466" i="27"/>
  <c r="B466" i="27"/>
  <c r="A466" i="27"/>
  <c r="D465" i="27"/>
  <c r="C465" i="27"/>
  <c r="B465" i="27"/>
  <c r="A465" i="27"/>
  <c r="D464" i="27"/>
  <c r="C464" i="27"/>
  <c r="B464" i="27"/>
  <c r="A464" i="27"/>
  <c r="D463" i="27"/>
  <c r="C463" i="27"/>
  <c r="B463" i="27"/>
  <c r="A463" i="27"/>
  <c r="D462" i="27"/>
  <c r="C462" i="27"/>
  <c r="B462" i="27"/>
  <c r="A462" i="27"/>
  <c r="D461" i="27"/>
  <c r="C461" i="27"/>
  <c r="B461" i="27"/>
  <c r="A461" i="27"/>
  <c r="D460" i="27"/>
  <c r="C460" i="27"/>
  <c r="B460" i="27"/>
  <c r="A460" i="27"/>
  <c r="D459" i="27"/>
  <c r="C459" i="27"/>
  <c r="B459" i="27"/>
  <c r="A459" i="27"/>
  <c r="D458" i="27"/>
  <c r="C458" i="27"/>
  <c r="B458" i="27"/>
  <c r="A458" i="27"/>
  <c r="D457" i="27"/>
  <c r="C457" i="27"/>
  <c r="B457" i="27"/>
  <c r="A457" i="27"/>
  <c r="D456" i="27"/>
  <c r="C456" i="27"/>
  <c r="B456" i="27"/>
  <c r="A456" i="27"/>
  <c r="D455" i="27"/>
  <c r="C455" i="27"/>
  <c r="B455" i="27"/>
  <c r="A455" i="27"/>
  <c r="D454" i="27"/>
  <c r="C454" i="27"/>
  <c r="B454" i="27"/>
  <c r="A454" i="27"/>
  <c r="D453" i="27"/>
  <c r="C453" i="27"/>
  <c r="B453" i="27"/>
  <c r="A453" i="27"/>
  <c r="D452" i="27"/>
  <c r="C452" i="27"/>
  <c r="B452" i="27"/>
  <c r="A452" i="27"/>
  <c r="D451" i="27"/>
  <c r="C451" i="27"/>
  <c r="B451" i="27"/>
  <c r="A451" i="27"/>
  <c r="D450" i="27"/>
  <c r="C450" i="27"/>
  <c r="B450" i="27"/>
  <c r="A450" i="27"/>
  <c r="D449" i="27"/>
  <c r="C449" i="27"/>
  <c r="B449" i="27"/>
  <c r="G442" i="27"/>
  <c r="O441" i="27"/>
  <c r="P440" i="27"/>
  <c r="L439" i="27"/>
  <c r="S434" i="27"/>
  <c r="D433" i="27"/>
  <c r="O433" i="27" s="1"/>
  <c r="C433" i="27"/>
  <c r="B433" i="27"/>
  <c r="A433" i="27"/>
  <c r="H432" i="27"/>
  <c r="V431" i="27"/>
  <c r="N430" i="27"/>
  <c r="O429" i="27"/>
  <c r="P428" i="27"/>
  <c r="Q427" i="27"/>
  <c r="D423" i="27"/>
  <c r="R423" i="27" s="1"/>
  <c r="C423" i="27"/>
  <c r="B423" i="27"/>
  <c r="A423" i="27"/>
  <c r="D422" i="27"/>
  <c r="S422" i="27" s="1"/>
  <c r="C422" i="27"/>
  <c r="B422" i="27"/>
  <c r="A422" i="27"/>
  <c r="D421" i="27"/>
  <c r="T421" i="27" s="1"/>
  <c r="C421" i="27"/>
  <c r="B421" i="27"/>
  <c r="A421" i="27"/>
  <c r="D420" i="27"/>
  <c r="U420" i="27" s="1"/>
  <c r="C420" i="27"/>
  <c r="B420" i="27"/>
  <c r="A420" i="27"/>
  <c r="D419" i="27"/>
  <c r="V419" i="27" s="1"/>
  <c r="C419" i="27"/>
  <c r="B419" i="27"/>
  <c r="A419" i="27"/>
  <c r="D418" i="27"/>
  <c r="W418" i="27" s="1"/>
  <c r="C418" i="27"/>
  <c r="B418" i="27"/>
  <c r="A418" i="27"/>
  <c r="D417" i="27"/>
  <c r="X417" i="27" s="1"/>
  <c r="C417" i="27"/>
  <c r="B417" i="27"/>
  <c r="A417" i="27"/>
  <c r="D416" i="27"/>
  <c r="Y416" i="27" s="1"/>
  <c r="C416" i="27"/>
  <c r="B416" i="27"/>
  <c r="A416" i="27"/>
  <c r="D415" i="27"/>
  <c r="X415" i="27" s="1"/>
  <c r="C415" i="27"/>
  <c r="B415" i="27"/>
  <c r="A415" i="27"/>
  <c r="D414" i="27"/>
  <c r="M414" i="27" s="1"/>
  <c r="C414" i="27"/>
  <c r="B414" i="27"/>
  <c r="A414" i="27"/>
  <c r="D413" i="27"/>
  <c r="AL413" i="27" s="1"/>
  <c r="C413" i="27"/>
  <c r="B413" i="27"/>
  <c r="A413" i="27"/>
  <c r="D412" i="27"/>
  <c r="AA412" i="27" s="1"/>
  <c r="C412" i="27"/>
  <c r="B412" i="27"/>
  <c r="A412" i="27"/>
  <c r="D411" i="27"/>
  <c r="P411" i="27" s="1"/>
  <c r="C411" i="27"/>
  <c r="B411" i="27"/>
  <c r="A411" i="27"/>
  <c r="D410" i="27"/>
  <c r="AO410" i="27" s="1"/>
  <c r="C410" i="27"/>
  <c r="B410" i="27"/>
  <c r="A410" i="27"/>
  <c r="D409" i="27"/>
  <c r="AD409" i="27" s="1"/>
  <c r="C409" i="27"/>
  <c r="B409" i="27"/>
  <c r="A409" i="27"/>
  <c r="D408" i="27"/>
  <c r="S408" i="27" s="1"/>
  <c r="C408" i="27"/>
  <c r="B408" i="27"/>
  <c r="A408" i="27"/>
  <c r="D407" i="27"/>
  <c r="H407" i="27" s="1"/>
  <c r="C407" i="27"/>
  <c r="B407" i="27"/>
  <c r="A407" i="27"/>
  <c r="D406" i="27"/>
  <c r="AG406" i="27" s="1"/>
  <c r="C406" i="27"/>
  <c r="B406" i="27"/>
  <c r="A406" i="27"/>
  <c r="D405" i="27"/>
  <c r="V405" i="27" s="1"/>
  <c r="C405" i="27"/>
  <c r="B405" i="27"/>
  <c r="A405" i="27"/>
  <c r="D404" i="27"/>
  <c r="K404" i="27" s="1"/>
  <c r="C404" i="27"/>
  <c r="B404" i="27"/>
  <c r="A404" i="27"/>
  <c r="D403" i="27"/>
  <c r="AJ403" i="27" s="1"/>
  <c r="C403" i="27"/>
  <c r="B403" i="27"/>
  <c r="A403" i="27"/>
  <c r="D402" i="27"/>
  <c r="Y402" i="27" s="1"/>
  <c r="C402" i="27"/>
  <c r="B402" i="27"/>
  <c r="A402" i="27"/>
  <c r="D401" i="27"/>
  <c r="AU401" i="27" s="1"/>
  <c r="C401" i="27"/>
  <c r="B401" i="27"/>
  <c r="A401" i="27"/>
  <c r="D400" i="27"/>
  <c r="X400" i="27" s="1"/>
  <c r="C400" i="27"/>
  <c r="B400" i="27"/>
  <c r="A400" i="27"/>
  <c r="D399" i="27"/>
  <c r="AQ399" i="27" s="1"/>
  <c r="C399" i="27"/>
  <c r="B399" i="27"/>
  <c r="A399" i="27"/>
  <c r="D398" i="27"/>
  <c r="N398" i="27" s="1"/>
  <c r="C398" i="27"/>
  <c r="B398" i="27"/>
  <c r="A398" i="27"/>
  <c r="D397" i="27"/>
  <c r="AC397" i="27" s="1"/>
  <c r="C397" i="27"/>
  <c r="B397" i="27"/>
  <c r="A397" i="27"/>
  <c r="D396" i="27"/>
  <c r="AP396" i="27" s="1"/>
  <c r="C396" i="27"/>
  <c r="B396" i="27"/>
  <c r="A396" i="27"/>
  <c r="D395" i="27"/>
  <c r="BA395" i="27" s="1"/>
  <c r="C395" i="27"/>
  <c r="B395" i="27"/>
  <c r="A395" i="27"/>
  <c r="D394" i="27"/>
  <c r="I394" i="27" s="1"/>
  <c r="C394" i="27"/>
  <c r="B394" i="27"/>
  <c r="A394" i="27"/>
  <c r="D393" i="27"/>
  <c r="G393" i="27" s="1"/>
  <c r="C393" i="27"/>
  <c r="B393" i="27"/>
  <c r="D378" i="27"/>
  <c r="C378" i="27"/>
  <c r="B378" i="27"/>
  <c r="A378" i="27"/>
  <c r="D368" i="27"/>
  <c r="C368" i="27"/>
  <c r="B368" i="27"/>
  <c r="A368" i="27"/>
  <c r="D367" i="27"/>
  <c r="C367" i="27"/>
  <c r="B367" i="27"/>
  <c r="A367" i="27"/>
  <c r="D366" i="27"/>
  <c r="C366" i="27"/>
  <c r="B366" i="27"/>
  <c r="A366" i="27"/>
  <c r="D365" i="27"/>
  <c r="C365" i="27"/>
  <c r="B365" i="27"/>
  <c r="A365" i="27"/>
  <c r="D364" i="27"/>
  <c r="C364" i="27"/>
  <c r="B364" i="27"/>
  <c r="A364" i="27"/>
  <c r="D363" i="27"/>
  <c r="C363" i="27"/>
  <c r="B363" i="27"/>
  <c r="A363" i="27"/>
  <c r="D362" i="27"/>
  <c r="C362" i="27"/>
  <c r="B362" i="27"/>
  <c r="A362" i="27"/>
  <c r="D361" i="27"/>
  <c r="C361" i="27"/>
  <c r="B361" i="27"/>
  <c r="A361" i="27"/>
  <c r="D360" i="27"/>
  <c r="C360" i="27"/>
  <c r="B360" i="27"/>
  <c r="A360" i="27"/>
  <c r="D359" i="27"/>
  <c r="C359" i="27"/>
  <c r="B359" i="27"/>
  <c r="A359" i="27"/>
  <c r="D358" i="27"/>
  <c r="C358" i="27"/>
  <c r="B358" i="27"/>
  <c r="A358" i="27"/>
  <c r="D357" i="27"/>
  <c r="C357" i="27"/>
  <c r="B357" i="27"/>
  <c r="A357" i="27"/>
  <c r="D356" i="27"/>
  <c r="C356" i="27"/>
  <c r="B356" i="27"/>
  <c r="A356" i="27"/>
  <c r="D355" i="27"/>
  <c r="C355" i="27"/>
  <c r="B355" i="27"/>
  <c r="A355" i="27"/>
  <c r="D354" i="27"/>
  <c r="C354" i="27"/>
  <c r="B354" i="27"/>
  <c r="A354" i="27"/>
  <c r="D353" i="27"/>
  <c r="C353" i="27"/>
  <c r="B353" i="27"/>
  <c r="A353" i="27"/>
  <c r="D352" i="27"/>
  <c r="C352" i="27"/>
  <c r="B352" i="27"/>
  <c r="A352" i="27"/>
  <c r="D351" i="27"/>
  <c r="C351" i="27"/>
  <c r="B351" i="27"/>
  <c r="A351" i="27"/>
  <c r="D350" i="27"/>
  <c r="C350" i="27"/>
  <c r="B350" i="27"/>
  <c r="A350" i="27"/>
  <c r="D349" i="27"/>
  <c r="C349" i="27"/>
  <c r="B349" i="27"/>
  <c r="A349" i="27"/>
  <c r="D348" i="27"/>
  <c r="C348" i="27"/>
  <c r="B348" i="27"/>
  <c r="A348" i="27"/>
  <c r="D347" i="27"/>
  <c r="C347" i="27"/>
  <c r="B347" i="27"/>
  <c r="A347" i="27"/>
  <c r="D346" i="27"/>
  <c r="C346" i="27"/>
  <c r="B346" i="27"/>
  <c r="A346" i="27"/>
  <c r="D345" i="27"/>
  <c r="C345" i="27"/>
  <c r="B345" i="27"/>
  <c r="A345" i="27"/>
  <c r="D344" i="27"/>
  <c r="C344" i="27"/>
  <c r="B344" i="27"/>
  <c r="A344" i="27"/>
  <c r="D343" i="27"/>
  <c r="C343" i="27"/>
  <c r="B343" i="27"/>
  <c r="A343" i="27"/>
  <c r="D342" i="27"/>
  <c r="C342" i="27"/>
  <c r="B342" i="27"/>
  <c r="A342" i="27"/>
  <c r="D341" i="27"/>
  <c r="C341" i="27"/>
  <c r="B341" i="27"/>
  <c r="A341" i="27"/>
  <c r="D340" i="27"/>
  <c r="C340" i="27"/>
  <c r="B340" i="27"/>
  <c r="A340" i="27"/>
  <c r="D339" i="27"/>
  <c r="C339" i="27"/>
  <c r="B339" i="27"/>
  <c r="A339" i="27"/>
  <c r="D338" i="27"/>
  <c r="C338" i="27"/>
  <c r="B338" i="27"/>
  <c r="AM331" i="27"/>
  <c r="X330" i="27"/>
  <c r="AK329" i="27"/>
  <c r="F328" i="27"/>
  <c r="U327" i="27"/>
  <c r="AT323" i="27"/>
  <c r="D322" i="27"/>
  <c r="AI322" i="27" s="1"/>
  <c r="C322" i="27"/>
  <c r="B322" i="27"/>
  <c r="A322" i="27"/>
  <c r="X321" i="27"/>
  <c r="M320" i="27"/>
  <c r="AL319" i="27"/>
  <c r="Y318" i="27"/>
  <c r="AN317" i="27"/>
  <c r="G316" i="27"/>
  <c r="D312" i="27"/>
  <c r="AB312" i="27" s="1"/>
  <c r="C312" i="27"/>
  <c r="B312" i="27"/>
  <c r="A312" i="27"/>
  <c r="D311" i="27"/>
  <c r="AO311" i="27" s="1"/>
  <c r="C311" i="27"/>
  <c r="B311" i="27"/>
  <c r="A311" i="27"/>
  <c r="D310" i="27"/>
  <c r="AP310" i="27" s="1"/>
  <c r="C310" i="27"/>
  <c r="B310" i="27"/>
  <c r="A310" i="27"/>
  <c r="D309" i="27"/>
  <c r="AQ309" i="27" s="1"/>
  <c r="C309" i="27"/>
  <c r="B309" i="27"/>
  <c r="A309" i="27"/>
  <c r="D308" i="27"/>
  <c r="AR308" i="27" s="1"/>
  <c r="C308" i="27"/>
  <c r="B308" i="27"/>
  <c r="A308" i="27"/>
  <c r="D307" i="27"/>
  <c r="AS307" i="27" s="1"/>
  <c r="C307" i="27"/>
  <c r="B307" i="27"/>
  <c r="A307" i="27"/>
  <c r="D306" i="27"/>
  <c r="AT306" i="27" s="1"/>
  <c r="C306" i="27"/>
  <c r="B306" i="27"/>
  <c r="A306" i="27"/>
  <c r="D305" i="27"/>
  <c r="AM305" i="27" s="1"/>
  <c r="C305" i="27"/>
  <c r="B305" i="27"/>
  <c r="A305" i="27"/>
  <c r="D304" i="27"/>
  <c r="G304" i="27" s="1"/>
  <c r="C304" i="27"/>
  <c r="B304" i="27"/>
  <c r="A304" i="27"/>
  <c r="D303" i="27"/>
  <c r="E303" i="27" s="1"/>
  <c r="C303" i="27"/>
  <c r="B303" i="27"/>
  <c r="A303" i="27"/>
  <c r="D302" i="27"/>
  <c r="C302" i="27"/>
  <c r="B302" i="27"/>
  <c r="A302" i="27"/>
  <c r="D301" i="27"/>
  <c r="E301" i="27" s="1"/>
  <c r="C301" i="27"/>
  <c r="B301" i="27"/>
  <c r="A301" i="27"/>
  <c r="D300" i="27"/>
  <c r="AA300" i="27" s="1"/>
  <c r="C300" i="27"/>
  <c r="B300" i="27"/>
  <c r="A300" i="27"/>
  <c r="D299" i="27"/>
  <c r="C299" i="27"/>
  <c r="B299" i="27"/>
  <c r="A299" i="27"/>
  <c r="D298" i="27"/>
  <c r="C298" i="27"/>
  <c r="B298" i="27"/>
  <c r="A298" i="27"/>
  <c r="D297" i="27"/>
  <c r="N297" i="27" s="1"/>
  <c r="C297" i="27"/>
  <c r="B297" i="27"/>
  <c r="A297" i="27"/>
  <c r="D296" i="27"/>
  <c r="C296" i="27"/>
  <c r="B296" i="27"/>
  <c r="A296" i="27"/>
  <c r="D295" i="27"/>
  <c r="P295" i="27" s="1"/>
  <c r="C295" i="27"/>
  <c r="B295" i="27"/>
  <c r="A295" i="27"/>
  <c r="D294" i="27"/>
  <c r="C294" i="27"/>
  <c r="B294" i="27"/>
  <c r="A294" i="27"/>
  <c r="D293" i="27"/>
  <c r="AY293" i="27" s="1"/>
  <c r="C293" i="27"/>
  <c r="B293" i="27"/>
  <c r="A293" i="27"/>
  <c r="D292" i="27"/>
  <c r="S292" i="27" s="1"/>
  <c r="C292" i="27"/>
  <c r="B292" i="27"/>
  <c r="A292" i="27"/>
  <c r="D291" i="27"/>
  <c r="E291" i="27" s="1"/>
  <c r="C291" i="27"/>
  <c r="B291" i="27"/>
  <c r="A291" i="27"/>
  <c r="D290" i="27"/>
  <c r="F290" i="27" s="1"/>
  <c r="C290" i="27"/>
  <c r="B290" i="27"/>
  <c r="A290" i="27"/>
  <c r="D289" i="27"/>
  <c r="G289" i="27" s="1"/>
  <c r="C289" i="27"/>
  <c r="B289" i="27"/>
  <c r="A289" i="27"/>
  <c r="D288" i="27"/>
  <c r="AM288" i="27" s="1"/>
  <c r="C288" i="27"/>
  <c r="B288" i="27"/>
  <c r="A288" i="27"/>
  <c r="D287" i="27"/>
  <c r="C287" i="27"/>
  <c r="B287" i="27"/>
  <c r="A287" i="27"/>
  <c r="D286" i="27"/>
  <c r="C286" i="27"/>
  <c r="B286" i="27"/>
  <c r="A286" i="27"/>
  <c r="D285" i="27"/>
  <c r="M285" i="27" s="1"/>
  <c r="C285" i="27"/>
  <c r="B285" i="27"/>
  <c r="A285" i="27"/>
  <c r="D284" i="27"/>
  <c r="C284" i="27"/>
  <c r="B284" i="27"/>
  <c r="A284" i="27"/>
  <c r="D283" i="27"/>
  <c r="C283" i="27"/>
  <c r="B283" i="27"/>
  <c r="A283" i="27"/>
  <c r="D282" i="27"/>
  <c r="C282" i="27"/>
  <c r="B282" i="27"/>
  <c r="D267" i="27"/>
  <c r="C267" i="27"/>
  <c r="B267" i="27"/>
  <c r="A267" i="27"/>
  <c r="D257" i="27"/>
  <c r="C257" i="27"/>
  <c r="B257" i="27"/>
  <c r="A257" i="27"/>
  <c r="D256" i="27"/>
  <c r="C256" i="27"/>
  <c r="B256" i="27"/>
  <c r="A256" i="27"/>
  <c r="D255" i="27"/>
  <c r="C255" i="27"/>
  <c r="B255" i="27"/>
  <c r="A255" i="27"/>
  <c r="D254" i="27"/>
  <c r="C254" i="27"/>
  <c r="B254" i="27"/>
  <c r="A254" i="27"/>
  <c r="D253" i="27"/>
  <c r="C253" i="27"/>
  <c r="B253" i="27"/>
  <c r="A253" i="27"/>
  <c r="D252" i="27"/>
  <c r="C252" i="27"/>
  <c r="B252" i="27"/>
  <c r="A252" i="27"/>
  <c r="D251" i="27"/>
  <c r="C251" i="27"/>
  <c r="B251" i="27"/>
  <c r="A251" i="27"/>
  <c r="D250" i="27"/>
  <c r="C250" i="27"/>
  <c r="B250" i="27"/>
  <c r="A250" i="27"/>
  <c r="D249" i="27"/>
  <c r="C249" i="27"/>
  <c r="B249" i="27"/>
  <c r="A249" i="27"/>
  <c r="D248" i="27"/>
  <c r="C248" i="27"/>
  <c r="B248" i="27"/>
  <c r="A248" i="27"/>
  <c r="D247" i="27"/>
  <c r="C247" i="27"/>
  <c r="B247" i="27"/>
  <c r="A247" i="27"/>
  <c r="D246" i="27"/>
  <c r="C246" i="27"/>
  <c r="B246" i="27"/>
  <c r="A246" i="27"/>
  <c r="D245" i="27"/>
  <c r="C245" i="27"/>
  <c r="B245" i="27"/>
  <c r="A245" i="27"/>
  <c r="D244" i="27"/>
  <c r="C244" i="27"/>
  <c r="B244" i="27"/>
  <c r="A244" i="27"/>
  <c r="D243" i="27"/>
  <c r="C243" i="27"/>
  <c r="B243" i="27"/>
  <c r="A243" i="27"/>
  <c r="D242" i="27"/>
  <c r="C242" i="27"/>
  <c r="B242" i="27"/>
  <c r="A242" i="27"/>
  <c r="D241" i="27"/>
  <c r="C241" i="27"/>
  <c r="B241" i="27"/>
  <c r="A241" i="27"/>
  <c r="D240" i="27"/>
  <c r="C240" i="27"/>
  <c r="B240" i="27"/>
  <c r="A240" i="27"/>
  <c r="D239" i="27"/>
  <c r="C239" i="27"/>
  <c r="B239" i="27"/>
  <c r="A239" i="27"/>
  <c r="D238" i="27"/>
  <c r="C238" i="27"/>
  <c r="B238" i="27"/>
  <c r="A238" i="27"/>
  <c r="D237" i="27"/>
  <c r="C237" i="27"/>
  <c r="B237" i="27"/>
  <c r="A237" i="27"/>
  <c r="D236" i="27"/>
  <c r="C236" i="27"/>
  <c r="B236" i="27"/>
  <c r="A236" i="27"/>
  <c r="D235" i="27"/>
  <c r="C235" i="27"/>
  <c r="B235" i="27"/>
  <c r="A235" i="27"/>
  <c r="D234" i="27"/>
  <c r="C234" i="27"/>
  <c r="B234" i="27"/>
  <c r="A234" i="27"/>
  <c r="D233" i="27"/>
  <c r="C233" i="27"/>
  <c r="B233" i="27"/>
  <c r="A233" i="27"/>
  <c r="D232" i="27"/>
  <c r="C232" i="27"/>
  <c r="B232" i="27"/>
  <c r="A232" i="27"/>
  <c r="D231" i="27"/>
  <c r="C231" i="27"/>
  <c r="B231" i="27"/>
  <c r="A231" i="27"/>
  <c r="D230" i="27"/>
  <c r="C230" i="27"/>
  <c r="B230" i="27"/>
  <c r="A230" i="27"/>
  <c r="D229" i="27"/>
  <c r="C229" i="27"/>
  <c r="B229" i="27"/>
  <c r="A229" i="27"/>
  <c r="D228" i="27"/>
  <c r="C228" i="27"/>
  <c r="B228" i="27"/>
  <c r="A228" i="27"/>
  <c r="D227" i="27"/>
  <c r="C227" i="27"/>
  <c r="B227" i="27"/>
  <c r="AB220" i="27"/>
  <c r="H219" i="27"/>
  <c r="F218" i="27"/>
  <c r="I217" i="27"/>
  <c r="F216" i="27"/>
  <c r="D211" i="27"/>
  <c r="AF211" i="27" s="1"/>
  <c r="C211" i="27"/>
  <c r="B211" i="27"/>
  <c r="A211" i="27"/>
  <c r="D201" i="27"/>
  <c r="F201" i="27" s="1"/>
  <c r="C201" i="27"/>
  <c r="B201" i="27"/>
  <c r="A201" i="27"/>
  <c r="D200" i="27"/>
  <c r="X200" i="27" s="1"/>
  <c r="C200" i="27"/>
  <c r="B200" i="27"/>
  <c r="A200" i="27"/>
  <c r="D199" i="27"/>
  <c r="AB199" i="27" s="1"/>
  <c r="C199" i="27"/>
  <c r="B199" i="27"/>
  <c r="A199" i="27"/>
  <c r="D198" i="27"/>
  <c r="AS198" i="27" s="1"/>
  <c r="C198" i="27"/>
  <c r="B198" i="27"/>
  <c r="A198" i="27"/>
  <c r="D197" i="27"/>
  <c r="AJ197" i="27" s="1"/>
  <c r="C197" i="27"/>
  <c r="B197" i="27"/>
  <c r="A197" i="27"/>
  <c r="D196" i="27"/>
  <c r="S196" i="27" s="1"/>
  <c r="C196" i="27"/>
  <c r="B196" i="27"/>
  <c r="A196" i="27"/>
  <c r="D195" i="27"/>
  <c r="K195" i="27" s="1"/>
  <c r="C195" i="27"/>
  <c r="B195" i="27"/>
  <c r="A195" i="27"/>
  <c r="D194" i="27"/>
  <c r="AC194" i="27" s="1"/>
  <c r="C194" i="27"/>
  <c r="B194" i="27"/>
  <c r="A194" i="27"/>
  <c r="D193" i="27"/>
  <c r="V193" i="27" s="1"/>
  <c r="C193" i="27"/>
  <c r="B193" i="27"/>
  <c r="A193" i="27"/>
  <c r="D192" i="27"/>
  <c r="W192" i="27" s="1"/>
  <c r="C192" i="27"/>
  <c r="B192" i="27"/>
  <c r="A192" i="27"/>
  <c r="D191" i="27"/>
  <c r="AA191" i="27" s="1"/>
  <c r="C191" i="27"/>
  <c r="B191" i="27"/>
  <c r="A191" i="27"/>
  <c r="D190" i="27"/>
  <c r="C190" i="27"/>
  <c r="B190" i="27"/>
  <c r="A190" i="27"/>
  <c r="D189" i="27"/>
  <c r="E189" i="27" s="1"/>
  <c r="C189" i="27"/>
  <c r="B189" i="27"/>
  <c r="A189" i="27"/>
  <c r="D188" i="27"/>
  <c r="J188" i="27" s="1"/>
  <c r="C188" i="27"/>
  <c r="B188" i="27"/>
  <c r="A188" i="27"/>
  <c r="D187" i="27"/>
  <c r="C187" i="27"/>
  <c r="B187" i="27"/>
  <c r="A187" i="27"/>
  <c r="D186" i="27"/>
  <c r="E186" i="27" s="1"/>
  <c r="C186" i="27"/>
  <c r="B186" i="27"/>
  <c r="A186" i="27"/>
  <c r="D185" i="27"/>
  <c r="AX185" i="27" s="1"/>
  <c r="C185" i="27"/>
  <c r="B185" i="27"/>
  <c r="A185" i="27"/>
  <c r="D184" i="27"/>
  <c r="E184" i="27" s="1"/>
  <c r="C184" i="27"/>
  <c r="B184" i="27"/>
  <c r="A184" i="27"/>
  <c r="D183" i="27"/>
  <c r="V183" i="27" s="1"/>
  <c r="C183" i="27"/>
  <c r="B183" i="27"/>
  <c r="A183" i="27"/>
  <c r="D182" i="27"/>
  <c r="E182" i="27" s="1"/>
  <c r="C182" i="27"/>
  <c r="B182" i="27"/>
  <c r="A182" i="27"/>
  <c r="D181" i="27"/>
  <c r="E181" i="27" s="1"/>
  <c r="C181" i="27"/>
  <c r="B181" i="27"/>
  <c r="A181" i="27"/>
  <c r="D180" i="27"/>
  <c r="G180" i="27" s="1"/>
  <c r="C180" i="27"/>
  <c r="B180" i="27"/>
  <c r="A180" i="27"/>
  <c r="D179" i="27"/>
  <c r="N179" i="27" s="1"/>
  <c r="C179" i="27"/>
  <c r="B179" i="27"/>
  <c r="A179" i="27"/>
  <c r="D178" i="27"/>
  <c r="C178" i="27"/>
  <c r="B178" i="27"/>
  <c r="A178" i="27"/>
  <c r="D177" i="27"/>
  <c r="AA177" i="27" s="1"/>
  <c r="C177" i="27"/>
  <c r="B177" i="27"/>
  <c r="A177" i="27"/>
  <c r="D176" i="27"/>
  <c r="E176" i="27" s="1"/>
  <c r="C176" i="27"/>
  <c r="B176" i="27"/>
  <c r="A176" i="27"/>
  <c r="D175" i="27"/>
  <c r="C175" i="27"/>
  <c r="B175" i="27"/>
  <c r="A175" i="27"/>
  <c r="D174" i="27"/>
  <c r="E174" i="27" s="1"/>
  <c r="C174" i="27"/>
  <c r="B174" i="27"/>
  <c r="A174" i="27"/>
  <c r="D173" i="27"/>
  <c r="U173" i="27" s="1"/>
  <c r="C173" i="27"/>
  <c r="B173" i="27"/>
  <c r="A173" i="27"/>
  <c r="D172" i="27"/>
  <c r="C172" i="27"/>
  <c r="B172" i="27"/>
  <c r="A172" i="27"/>
  <c r="D171" i="27"/>
  <c r="AV171" i="27" s="1"/>
  <c r="C171" i="27"/>
  <c r="B171" i="27"/>
  <c r="D156" i="27"/>
  <c r="C156" i="27"/>
  <c r="B156" i="27"/>
  <c r="A156" i="27"/>
  <c r="D146" i="27"/>
  <c r="C146" i="27"/>
  <c r="B146" i="27"/>
  <c r="A146" i="27"/>
  <c r="D145" i="27"/>
  <c r="C145" i="27"/>
  <c r="B145" i="27"/>
  <c r="A145" i="27"/>
  <c r="D144" i="27"/>
  <c r="C144" i="27"/>
  <c r="B144" i="27"/>
  <c r="A144" i="27"/>
  <c r="D143" i="27"/>
  <c r="C143" i="27"/>
  <c r="B143" i="27"/>
  <c r="A143" i="27"/>
  <c r="D142" i="27"/>
  <c r="C142" i="27"/>
  <c r="B142" i="27"/>
  <c r="A142" i="27"/>
  <c r="D141" i="27"/>
  <c r="C141" i="27"/>
  <c r="B141" i="27"/>
  <c r="A141" i="27"/>
  <c r="D140" i="27"/>
  <c r="C140" i="27"/>
  <c r="B140" i="27"/>
  <c r="A140" i="27"/>
  <c r="D139" i="27"/>
  <c r="C139" i="27"/>
  <c r="B139" i="27"/>
  <c r="A139" i="27"/>
  <c r="D138" i="27"/>
  <c r="C138" i="27"/>
  <c r="B138" i="27"/>
  <c r="A138" i="27"/>
  <c r="D137" i="27"/>
  <c r="C137" i="27"/>
  <c r="B137" i="27"/>
  <c r="A137" i="27"/>
  <c r="D136" i="27"/>
  <c r="C136" i="27"/>
  <c r="B136" i="27"/>
  <c r="A136" i="27"/>
  <c r="D135" i="27"/>
  <c r="C135" i="27"/>
  <c r="B135" i="27"/>
  <c r="A135" i="27"/>
  <c r="D134" i="27"/>
  <c r="C134" i="27"/>
  <c r="B134" i="27"/>
  <c r="A134" i="27"/>
  <c r="D133" i="27"/>
  <c r="C133" i="27"/>
  <c r="B133" i="27"/>
  <c r="A133" i="27"/>
  <c r="D132" i="27"/>
  <c r="C132" i="27"/>
  <c r="B132" i="27"/>
  <c r="A132" i="27"/>
  <c r="D131" i="27"/>
  <c r="C131" i="27"/>
  <c r="B131" i="27"/>
  <c r="A131" i="27"/>
  <c r="D130" i="27"/>
  <c r="C130" i="27"/>
  <c r="B130" i="27"/>
  <c r="A130" i="27"/>
  <c r="D129" i="27"/>
  <c r="C129" i="27"/>
  <c r="B129" i="27"/>
  <c r="A129" i="27"/>
  <c r="D128" i="27"/>
  <c r="C128" i="27"/>
  <c r="B128" i="27"/>
  <c r="A128" i="27"/>
  <c r="D127" i="27"/>
  <c r="C127" i="27"/>
  <c r="B127" i="27"/>
  <c r="A127" i="27"/>
  <c r="D126" i="27"/>
  <c r="C126" i="27"/>
  <c r="B126" i="27"/>
  <c r="A126" i="27"/>
  <c r="D125" i="27"/>
  <c r="C125" i="27"/>
  <c r="B125" i="27"/>
  <c r="A125" i="27"/>
  <c r="D124" i="27"/>
  <c r="C124" i="27"/>
  <c r="B124" i="27"/>
  <c r="A124" i="27"/>
  <c r="D123" i="27"/>
  <c r="C123" i="27"/>
  <c r="B123" i="27"/>
  <c r="A123" i="27"/>
  <c r="D122" i="27"/>
  <c r="C122" i="27"/>
  <c r="B122" i="27"/>
  <c r="A122" i="27"/>
  <c r="D121" i="27"/>
  <c r="C121" i="27"/>
  <c r="B121" i="27"/>
  <c r="A121" i="27"/>
  <c r="D120" i="27"/>
  <c r="C120" i="27"/>
  <c r="B120" i="27"/>
  <c r="A120" i="27"/>
  <c r="D119" i="27"/>
  <c r="C119" i="27"/>
  <c r="B119" i="27"/>
  <c r="A119" i="27"/>
  <c r="D118" i="27"/>
  <c r="C118" i="27"/>
  <c r="B118" i="27"/>
  <c r="A118" i="27"/>
  <c r="D117" i="27"/>
  <c r="C117" i="27"/>
  <c r="B117" i="27"/>
  <c r="A117" i="27"/>
  <c r="D116" i="27"/>
  <c r="C116" i="27"/>
  <c r="B116" i="27"/>
  <c r="AP109" i="27"/>
  <c r="U108" i="27"/>
  <c r="L107" i="27"/>
  <c r="Z106" i="27"/>
  <c r="S105" i="27"/>
  <c r="D100" i="27"/>
  <c r="BA100" i="27" s="1"/>
  <c r="C100" i="27"/>
  <c r="B100" i="27"/>
  <c r="A100" i="27"/>
  <c r="D90" i="27"/>
  <c r="H90" i="27" s="1"/>
  <c r="C90" i="27"/>
  <c r="B90" i="27"/>
  <c r="A90" i="27"/>
  <c r="D89" i="27"/>
  <c r="Z89" i="27" s="1"/>
  <c r="C89" i="27"/>
  <c r="B89" i="27"/>
  <c r="A89" i="27"/>
  <c r="D88" i="27"/>
  <c r="AY88" i="27" s="1"/>
  <c r="C88" i="27"/>
  <c r="B88" i="27"/>
  <c r="A88" i="27"/>
  <c r="D87" i="27"/>
  <c r="T87" i="27" s="1"/>
  <c r="C87" i="27"/>
  <c r="B87" i="27"/>
  <c r="A87" i="27"/>
  <c r="D86" i="27"/>
  <c r="AG86" i="27" s="1"/>
  <c r="C86" i="27"/>
  <c r="B86" i="27"/>
  <c r="A86" i="27"/>
  <c r="D85" i="27"/>
  <c r="O85" i="27" s="1"/>
  <c r="C85" i="27"/>
  <c r="B85" i="27"/>
  <c r="A85" i="27"/>
  <c r="D84" i="27"/>
  <c r="I84" i="27" s="1"/>
  <c r="C84" i="27"/>
  <c r="B84" i="27"/>
  <c r="A84" i="27"/>
  <c r="D83" i="27"/>
  <c r="L83" i="27" s="1"/>
  <c r="C83" i="27"/>
  <c r="B83" i="27"/>
  <c r="A83" i="27"/>
  <c r="D82" i="27"/>
  <c r="H82" i="27" s="1"/>
  <c r="C82" i="27"/>
  <c r="B82" i="27"/>
  <c r="A82" i="27"/>
  <c r="D81" i="27"/>
  <c r="X81" i="27" s="1"/>
  <c r="C81" i="27"/>
  <c r="B81" i="27"/>
  <c r="A81" i="27"/>
  <c r="D80" i="27"/>
  <c r="Z80" i="27" s="1"/>
  <c r="C80" i="27"/>
  <c r="B80" i="27"/>
  <c r="A80" i="27"/>
  <c r="D79" i="27"/>
  <c r="W79" i="27" s="1"/>
  <c r="C79" i="27"/>
  <c r="B79" i="27"/>
  <c r="A79" i="27"/>
  <c r="D78" i="27"/>
  <c r="AK78" i="27" s="1"/>
  <c r="C78" i="27"/>
  <c r="B78" i="27"/>
  <c r="A78" i="27"/>
  <c r="D77" i="27"/>
  <c r="AP77" i="27" s="1"/>
  <c r="C77" i="27"/>
  <c r="B77" i="27"/>
  <c r="A77" i="27"/>
  <c r="D76" i="27"/>
  <c r="AS76" i="27" s="1"/>
  <c r="C76" i="27"/>
  <c r="B76" i="27"/>
  <c r="A76" i="27"/>
  <c r="D75" i="27"/>
  <c r="AW75" i="27" s="1"/>
  <c r="C75" i="27"/>
  <c r="B75" i="27"/>
  <c r="A75" i="27"/>
  <c r="D74" i="27"/>
  <c r="AV74" i="27" s="1"/>
  <c r="C74" i="27"/>
  <c r="B74" i="27"/>
  <c r="A74" i="27"/>
  <c r="D73" i="27"/>
  <c r="AJ73" i="27" s="1"/>
  <c r="C73" i="27"/>
  <c r="B73" i="27"/>
  <c r="A73" i="27"/>
  <c r="D72" i="27"/>
  <c r="AZ72" i="27" s="1"/>
  <c r="C72" i="27"/>
  <c r="B72" i="27"/>
  <c r="A72" i="27"/>
  <c r="D71" i="27"/>
  <c r="AW71" i="27" s="1"/>
  <c r="C71" i="27"/>
  <c r="B71" i="27"/>
  <c r="A71" i="27"/>
  <c r="D70" i="27"/>
  <c r="AQ70" i="27" s="1"/>
  <c r="C70" i="27"/>
  <c r="B70" i="27"/>
  <c r="A70" i="27"/>
  <c r="D69" i="27"/>
  <c r="BB69" i="27" s="1"/>
  <c r="C69" i="27"/>
  <c r="B69" i="27"/>
  <c r="A69" i="27"/>
  <c r="D68" i="27"/>
  <c r="AY68" i="27" s="1"/>
  <c r="C68" i="27"/>
  <c r="B68" i="27"/>
  <c r="A68" i="27"/>
  <c r="D67" i="27"/>
  <c r="AT67" i="27" s="1"/>
  <c r="C67" i="27"/>
  <c r="B67" i="27"/>
  <c r="A67" i="27"/>
  <c r="D66" i="27"/>
  <c r="I66" i="27" s="1"/>
  <c r="C66" i="27"/>
  <c r="B66" i="27"/>
  <c r="A66" i="27"/>
  <c r="D65" i="27"/>
  <c r="C65" i="27"/>
  <c r="B65" i="27"/>
  <c r="A65" i="27"/>
  <c r="D64" i="27"/>
  <c r="AY64" i="27" s="1"/>
  <c r="C64" i="27"/>
  <c r="B64" i="27"/>
  <c r="A64" i="27"/>
  <c r="D63" i="27"/>
  <c r="AZ63" i="27" s="1"/>
  <c r="C63" i="27"/>
  <c r="B63" i="27"/>
  <c r="A63" i="27"/>
  <c r="D62" i="27"/>
  <c r="AQ62" i="27" s="1"/>
  <c r="C62" i="27"/>
  <c r="B62" i="27"/>
  <c r="A62" i="27"/>
  <c r="D61" i="27"/>
  <c r="E61" i="27" s="1"/>
  <c r="C61" i="27"/>
  <c r="B61" i="27"/>
  <c r="A61" i="27"/>
  <c r="D60" i="27"/>
  <c r="AJ60" i="27" s="1"/>
  <c r="C60" i="27"/>
  <c r="B60" i="27"/>
  <c r="A504" i="27"/>
  <c r="A449" i="27"/>
  <c r="A393" i="27"/>
  <c r="A338" i="27"/>
  <c r="A282" i="27"/>
  <c r="A227" i="27"/>
  <c r="A171" i="27"/>
  <c r="A116" i="27"/>
  <c r="A60" i="27"/>
  <c r="D45" i="27"/>
  <c r="C45" i="27"/>
  <c r="B45" i="27"/>
  <c r="A45" i="27"/>
  <c r="D35" i="27"/>
  <c r="C35" i="27"/>
  <c r="B35" i="27"/>
  <c r="A35" i="27"/>
  <c r="D34" i="27"/>
  <c r="C34" i="27"/>
  <c r="B34" i="27"/>
  <c r="A34" i="27"/>
  <c r="D33" i="27"/>
  <c r="C33" i="27"/>
  <c r="B33" i="27"/>
  <c r="A33" i="27"/>
  <c r="D32" i="27"/>
  <c r="C32" i="27"/>
  <c r="B32" i="27"/>
  <c r="A32" i="27"/>
  <c r="D31" i="27"/>
  <c r="C31" i="27"/>
  <c r="B31" i="27"/>
  <c r="A31" i="27"/>
  <c r="D30" i="27"/>
  <c r="C30" i="27"/>
  <c r="B30" i="27"/>
  <c r="A30" i="27"/>
  <c r="D29" i="27"/>
  <c r="C29" i="27"/>
  <c r="B29" i="27"/>
  <c r="A29" i="27"/>
  <c r="D28" i="27"/>
  <c r="C28" i="27"/>
  <c r="B28" i="27"/>
  <c r="A28" i="27"/>
  <c r="D27" i="27"/>
  <c r="C27" i="27"/>
  <c r="B27" i="27"/>
  <c r="A27" i="27"/>
  <c r="D26" i="27"/>
  <c r="C26" i="27"/>
  <c r="B26" i="27"/>
  <c r="A26" i="27"/>
  <c r="D25" i="27"/>
  <c r="C25" i="27"/>
  <c r="B25" i="27"/>
  <c r="A25" i="27"/>
  <c r="D24" i="27"/>
  <c r="C24" i="27"/>
  <c r="B24" i="27"/>
  <c r="A24" i="27"/>
  <c r="D23" i="27"/>
  <c r="C23" i="27"/>
  <c r="B23" i="27"/>
  <c r="A23" i="27"/>
  <c r="D22" i="27"/>
  <c r="C22" i="27"/>
  <c r="B22" i="27"/>
  <c r="A22" i="27"/>
  <c r="D21" i="27"/>
  <c r="C21" i="27"/>
  <c r="B21" i="27"/>
  <c r="A21" i="27"/>
  <c r="D20" i="27"/>
  <c r="C20" i="27"/>
  <c r="B20" i="27"/>
  <c r="A20" i="27"/>
  <c r="D19" i="27"/>
  <c r="C19" i="27"/>
  <c r="B19" i="27"/>
  <c r="A19" i="27"/>
  <c r="D18" i="27"/>
  <c r="C18" i="27"/>
  <c r="B18" i="27"/>
  <c r="A18" i="27"/>
  <c r="D17" i="27"/>
  <c r="C17" i="27"/>
  <c r="B17" i="27"/>
  <c r="A17" i="27"/>
  <c r="D16" i="27"/>
  <c r="C16" i="27"/>
  <c r="B16" i="27"/>
  <c r="A16" i="27"/>
  <c r="D15" i="27"/>
  <c r="C15" i="27"/>
  <c r="B15" i="27"/>
  <c r="A15" i="27"/>
  <c r="D14" i="27"/>
  <c r="C14" i="27"/>
  <c r="B14" i="27"/>
  <c r="A14" i="27"/>
  <c r="D13" i="27"/>
  <c r="C13" i="27"/>
  <c r="B13" i="27"/>
  <c r="A13" i="27"/>
  <c r="D12" i="27"/>
  <c r="C12" i="27"/>
  <c r="B12" i="27"/>
  <c r="A12" i="27"/>
  <c r="D11" i="27"/>
  <c r="C11" i="27"/>
  <c r="B11" i="27"/>
  <c r="A11" i="27"/>
  <c r="D10" i="27"/>
  <c r="C10" i="27"/>
  <c r="B10" i="27"/>
  <c r="A10" i="27"/>
  <c r="D9" i="27"/>
  <c r="C9" i="27"/>
  <c r="B9" i="27"/>
  <c r="A9" i="27"/>
  <c r="D8" i="27"/>
  <c r="C8" i="27"/>
  <c r="B8" i="27"/>
  <c r="A8" i="27"/>
  <c r="D7" i="27"/>
  <c r="C7" i="27"/>
  <c r="B7" i="27"/>
  <c r="A7" i="27"/>
  <c r="D6" i="27"/>
  <c r="C6" i="27"/>
  <c r="B6" i="27"/>
  <c r="A6" i="27"/>
  <c r="D5" i="27"/>
  <c r="C5" i="27"/>
  <c r="B5" i="27"/>
  <c r="A5" i="27"/>
  <c r="A415" i="26"/>
  <c r="B415" i="26"/>
  <c r="C415" i="26"/>
  <c r="D415" i="26"/>
  <c r="A416" i="26"/>
  <c r="B416" i="26"/>
  <c r="C416" i="26"/>
  <c r="D416" i="26"/>
  <c r="G416" i="26" s="1"/>
  <c r="A417" i="26"/>
  <c r="B417" i="26"/>
  <c r="C417" i="26"/>
  <c r="D417" i="26"/>
  <c r="M417" i="26" s="1"/>
  <c r="A418" i="26"/>
  <c r="B418" i="26"/>
  <c r="C418" i="26"/>
  <c r="D418" i="26"/>
  <c r="BA418" i="26" s="1"/>
  <c r="A419" i="26"/>
  <c r="B419" i="26"/>
  <c r="C419" i="26"/>
  <c r="D419" i="26"/>
  <c r="I419" i="26" s="1"/>
  <c r="A420" i="26"/>
  <c r="B420" i="26"/>
  <c r="C420" i="26"/>
  <c r="D420" i="26"/>
  <c r="A421" i="26"/>
  <c r="B421" i="26"/>
  <c r="C421" i="26"/>
  <c r="D421" i="26"/>
  <c r="A422" i="26"/>
  <c r="B422" i="26"/>
  <c r="C422" i="26"/>
  <c r="D422" i="26"/>
  <c r="AP422" i="26" s="1"/>
  <c r="A423" i="26"/>
  <c r="B423" i="26"/>
  <c r="C423" i="26"/>
  <c r="D423" i="26"/>
  <c r="L423" i="26" s="1"/>
  <c r="A424" i="26"/>
  <c r="B424" i="26"/>
  <c r="C424" i="26"/>
  <c r="D424" i="26"/>
  <c r="P424" i="26" s="1"/>
  <c r="A425" i="26"/>
  <c r="B425" i="26"/>
  <c r="C425" i="26"/>
  <c r="D425" i="26"/>
  <c r="AA425" i="26" s="1"/>
  <c r="A426" i="26"/>
  <c r="B426" i="26"/>
  <c r="C426" i="26"/>
  <c r="D426" i="26"/>
  <c r="Z426" i="26" s="1"/>
  <c r="A427" i="26"/>
  <c r="B427" i="26"/>
  <c r="C427" i="26"/>
  <c r="D427" i="26"/>
  <c r="AF427" i="26" s="1"/>
  <c r="A428" i="26"/>
  <c r="B428" i="26"/>
  <c r="C428" i="26"/>
  <c r="D428" i="26"/>
  <c r="X428" i="26" s="1"/>
  <c r="A429" i="26"/>
  <c r="B429" i="26"/>
  <c r="C429" i="26"/>
  <c r="D429" i="26"/>
  <c r="A430" i="26"/>
  <c r="B430" i="26"/>
  <c r="C430" i="26"/>
  <c r="D430" i="26"/>
  <c r="AT430" i="26" s="1"/>
  <c r="A431" i="26"/>
  <c r="B431" i="26"/>
  <c r="C431" i="26"/>
  <c r="D431" i="26"/>
  <c r="U431" i="26" s="1"/>
  <c r="A432" i="26"/>
  <c r="B432" i="26"/>
  <c r="C432" i="26"/>
  <c r="D432" i="26"/>
  <c r="H432" i="26" s="1"/>
  <c r="A433" i="26"/>
  <c r="B433" i="26"/>
  <c r="C433" i="26"/>
  <c r="D433" i="26"/>
  <c r="AL433" i="26" s="1"/>
  <c r="A434" i="26"/>
  <c r="B434" i="26"/>
  <c r="C434" i="26"/>
  <c r="D434" i="26"/>
  <c r="AW434" i="26" s="1"/>
  <c r="A435" i="26"/>
  <c r="B435" i="26"/>
  <c r="C435" i="26"/>
  <c r="D435" i="26"/>
  <c r="A436" i="26"/>
  <c r="B436" i="26"/>
  <c r="C436" i="26"/>
  <c r="D436" i="26"/>
  <c r="AN436" i="26" s="1"/>
  <c r="A437" i="26"/>
  <c r="B437" i="26"/>
  <c r="C437" i="26"/>
  <c r="D437" i="26"/>
  <c r="AT437" i="26" s="1"/>
  <c r="A438" i="26"/>
  <c r="B438" i="26"/>
  <c r="C438" i="26"/>
  <c r="D438" i="26"/>
  <c r="I438" i="26" s="1"/>
  <c r="A439" i="26"/>
  <c r="B439" i="26"/>
  <c r="C439" i="26"/>
  <c r="D439" i="26"/>
  <c r="AF439" i="26" s="1"/>
  <c r="A440" i="26"/>
  <c r="B440" i="26"/>
  <c r="C440" i="26"/>
  <c r="D440" i="26"/>
  <c r="AQ440" i="26" s="1"/>
  <c r="A441" i="26"/>
  <c r="B441" i="26"/>
  <c r="C441" i="26"/>
  <c r="D441" i="26"/>
  <c r="A442" i="26"/>
  <c r="B442" i="26"/>
  <c r="C442" i="26"/>
  <c r="D442" i="26"/>
  <c r="V442" i="26" s="1"/>
  <c r="I446" i="26"/>
  <c r="H447" i="26"/>
  <c r="AK449" i="26"/>
  <c r="AZ451" i="26"/>
  <c r="O452" i="26"/>
  <c r="D414" i="26"/>
  <c r="C414" i="26"/>
  <c r="B414" i="26"/>
  <c r="A370" i="26"/>
  <c r="B370" i="26"/>
  <c r="C370" i="26"/>
  <c r="D370" i="26"/>
  <c r="A371" i="26"/>
  <c r="B371" i="26"/>
  <c r="C371" i="26"/>
  <c r="D371" i="26"/>
  <c r="A372" i="26"/>
  <c r="B372" i="26"/>
  <c r="C372" i="26"/>
  <c r="D372" i="26"/>
  <c r="A373" i="26"/>
  <c r="B373" i="26"/>
  <c r="C373" i="26"/>
  <c r="D373" i="26"/>
  <c r="A374" i="26"/>
  <c r="B374" i="26"/>
  <c r="C374" i="26"/>
  <c r="D374" i="26"/>
  <c r="A375" i="26"/>
  <c r="B375" i="26"/>
  <c r="C375" i="26"/>
  <c r="D375" i="26"/>
  <c r="A376" i="26"/>
  <c r="B376" i="26"/>
  <c r="C376" i="26"/>
  <c r="D376" i="26"/>
  <c r="A377" i="26"/>
  <c r="B377" i="26"/>
  <c r="C377" i="26"/>
  <c r="D377" i="26"/>
  <c r="A378" i="26"/>
  <c r="B378" i="26"/>
  <c r="C378" i="26"/>
  <c r="D378" i="26"/>
  <c r="A379" i="26"/>
  <c r="B379" i="26"/>
  <c r="C379" i="26"/>
  <c r="D379" i="26"/>
  <c r="A380" i="26"/>
  <c r="B380" i="26"/>
  <c r="C380" i="26"/>
  <c r="D380" i="26"/>
  <c r="A381" i="26"/>
  <c r="B381" i="26"/>
  <c r="C381" i="26"/>
  <c r="D381" i="26"/>
  <c r="A382" i="26"/>
  <c r="B382" i="26"/>
  <c r="C382" i="26"/>
  <c r="D382" i="26"/>
  <c r="A383" i="26"/>
  <c r="B383" i="26"/>
  <c r="C383" i="26"/>
  <c r="D383" i="26"/>
  <c r="A384" i="26"/>
  <c r="B384" i="26"/>
  <c r="C384" i="26"/>
  <c r="D384" i="26"/>
  <c r="A385" i="26"/>
  <c r="B385" i="26"/>
  <c r="C385" i="26"/>
  <c r="D385" i="26"/>
  <c r="A386" i="26"/>
  <c r="B386" i="26"/>
  <c r="C386" i="26"/>
  <c r="D386" i="26"/>
  <c r="A387" i="26"/>
  <c r="B387" i="26"/>
  <c r="C387" i="26"/>
  <c r="D387" i="26"/>
  <c r="A388" i="26"/>
  <c r="B388" i="26"/>
  <c r="C388" i="26"/>
  <c r="D388" i="26"/>
  <c r="A389" i="26"/>
  <c r="B389" i="26"/>
  <c r="C389" i="26"/>
  <c r="D389" i="26"/>
  <c r="A390" i="26"/>
  <c r="B390" i="26"/>
  <c r="C390" i="26"/>
  <c r="D390" i="26"/>
  <c r="A391" i="26"/>
  <c r="B391" i="26"/>
  <c r="C391" i="26"/>
  <c r="D391" i="26"/>
  <c r="A392" i="26"/>
  <c r="B392" i="26"/>
  <c r="C392" i="26"/>
  <c r="D392" i="26"/>
  <c r="A393" i="26"/>
  <c r="B393" i="26"/>
  <c r="C393" i="26"/>
  <c r="D393" i="26"/>
  <c r="A394" i="26"/>
  <c r="B394" i="26"/>
  <c r="C394" i="26"/>
  <c r="D394" i="26"/>
  <c r="A395" i="26"/>
  <c r="B395" i="26"/>
  <c r="C395" i="26"/>
  <c r="D395" i="26"/>
  <c r="A396" i="26"/>
  <c r="B396" i="26"/>
  <c r="C396" i="26"/>
  <c r="D396" i="26"/>
  <c r="A397" i="26"/>
  <c r="B397" i="26"/>
  <c r="C397" i="26"/>
  <c r="D397" i="26"/>
  <c r="D369" i="26"/>
  <c r="C369" i="26"/>
  <c r="B369" i="26"/>
  <c r="A324" i="26"/>
  <c r="B324" i="26"/>
  <c r="C324" i="26"/>
  <c r="D324" i="26"/>
  <c r="AS324" i="26" s="1"/>
  <c r="A325" i="26"/>
  <c r="B325" i="26"/>
  <c r="C325" i="26"/>
  <c r="D325" i="26"/>
  <c r="N325" i="26" s="1"/>
  <c r="A326" i="26"/>
  <c r="B326" i="26"/>
  <c r="C326" i="26"/>
  <c r="D326" i="26"/>
  <c r="Y326" i="26" s="1"/>
  <c r="A327" i="26"/>
  <c r="B327" i="26"/>
  <c r="C327" i="26"/>
  <c r="D327" i="26"/>
  <c r="X327" i="26" s="1"/>
  <c r="A328" i="26"/>
  <c r="B328" i="26"/>
  <c r="C328" i="26"/>
  <c r="D328" i="26"/>
  <c r="AC328" i="26" s="1"/>
  <c r="A329" i="26"/>
  <c r="B329" i="26"/>
  <c r="C329" i="26"/>
  <c r="D329" i="26"/>
  <c r="A330" i="26"/>
  <c r="B330" i="26"/>
  <c r="C330" i="26"/>
  <c r="D330" i="26"/>
  <c r="S330" i="26" s="1"/>
  <c r="A331" i="26"/>
  <c r="B331" i="26"/>
  <c r="C331" i="26"/>
  <c r="D331" i="26"/>
  <c r="BA331" i="26" s="1"/>
  <c r="A332" i="26"/>
  <c r="B332" i="26"/>
  <c r="C332" i="26"/>
  <c r="D332" i="26"/>
  <c r="AZ332" i="26" s="1"/>
  <c r="A333" i="26"/>
  <c r="B333" i="26"/>
  <c r="C333" i="26"/>
  <c r="D333" i="26"/>
  <c r="AR333" i="26" s="1"/>
  <c r="A334" i="26"/>
  <c r="B334" i="26"/>
  <c r="C334" i="26"/>
  <c r="D334" i="26"/>
  <c r="Q334" i="26" s="1"/>
  <c r="A335" i="26"/>
  <c r="B335" i="26"/>
  <c r="C335" i="26"/>
  <c r="D335" i="26"/>
  <c r="A336" i="26"/>
  <c r="B336" i="26"/>
  <c r="C336" i="26"/>
  <c r="D336" i="26"/>
  <c r="AS336" i="26" s="1"/>
  <c r="A337" i="26"/>
  <c r="B337" i="26"/>
  <c r="C337" i="26"/>
  <c r="D337" i="26"/>
  <c r="J337" i="26" s="1"/>
  <c r="A338" i="26"/>
  <c r="B338" i="26"/>
  <c r="C338" i="26"/>
  <c r="D338" i="26"/>
  <c r="AM338" i="26" s="1"/>
  <c r="A339" i="26"/>
  <c r="B339" i="26"/>
  <c r="C339" i="26"/>
  <c r="D339" i="26"/>
  <c r="T339" i="26" s="1"/>
  <c r="A340" i="26"/>
  <c r="B340" i="26"/>
  <c r="C340" i="26"/>
  <c r="D340" i="26"/>
  <c r="AG340" i="26" s="1"/>
  <c r="A341" i="26"/>
  <c r="B341" i="26"/>
  <c r="C341" i="26"/>
  <c r="D341" i="26"/>
  <c r="J341" i="26" s="1"/>
  <c r="A342" i="26"/>
  <c r="B342" i="26"/>
  <c r="C342" i="26"/>
  <c r="D342" i="26"/>
  <c r="AG342" i="26" s="1"/>
  <c r="A343" i="26"/>
  <c r="B343" i="26"/>
  <c r="C343" i="26"/>
  <c r="D343" i="26"/>
  <c r="AZ343" i="26" s="1"/>
  <c r="A344" i="26"/>
  <c r="B344" i="26"/>
  <c r="C344" i="26"/>
  <c r="D344" i="26"/>
  <c r="A345" i="26"/>
  <c r="B345" i="26"/>
  <c r="C345" i="26"/>
  <c r="D345" i="26"/>
  <c r="AR345" i="26" s="1"/>
  <c r="A346" i="26"/>
  <c r="B346" i="26"/>
  <c r="C346" i="26"/>
  <c r="D346" i="26"/>
  <c r="AK346" i="26" s="1"/>
  <c r="A347" i="26"/>
  <c r="B347" i="26"/>
  <c r="C347" i="26"/>
  <c r="D347" i="26"/>
  <c r="AX347" i="26" s="1"/>
  <c r="A348" i="26"/>
  <c r="B348" i="26"/>
  <c r="C348" i="26"/>
  <c r="D348" i="26"/>
  <c r="AA348" i="26" s="1"/>
  <c r="A349" i="26"/>
  <c r="B349" i="26"/>
  <c r="C349" i="26"/>
  <c r="D349" i="26"/>
  <c r="V349" i="26" s="1"/>
  <c r="A350" i="26"/>
  <c r="B350" i="26"/>
  <c r="C350" i="26"/>
  <c r="D350" i="26"/>
  <c r="AM350" i="26" s="1"/>
  <c r="A351" i="26"/>
  <c r="B351" i="26"/>
  <c r="C351" i="26"/>
  <c r="D351" i="26"/>
  <c r="AV351" i="26" s="1"/>
  <c r="A355" i="26"/>
  <c r="B355" i="26"/>
  <c r="C355" i="26"/>
  <c r="D355" i="26"/>
  <c r="AU355" i="26" s="1"/>
  <c r="A356" i="26"/>
  <c r="B356" i="26"/>
  <c r="C356" i="26"/>
  <c r="D356" i="26"/>
  <c r="R356" i="26" s="1"/>
  <c r="A357" i="26"/>
  <c r="B357" i="26"/>
  <c r="C357" i="26"/>
  <c r="D357" i="26"/>
  <c r="AI357" i="26" s="1"/>
  <c r="A358" i="26"/>
  <c r="B358" i="26"/>
  <c r="C358" i="26"/>
  <c r="D358" i="26"/>
  <c r="AB358" i="26" s="1"/>
  <c r="A359" i="26"/>
  <c r="B359" i="26"/>
  <c r="C359" i="26"/>
  <c r="D359" i="26"/>
  <c r="AQ359" i="26" s="1"/>
  <c r="A360" i="26"/>
  <c r="B360" i="26"/>
  <c r="C360" i="26"/>
  <c r="D360" i="26"/>
  <c r="R360" i="26" s="1"/>
  <c r="A361" i="26"/>
  <c r="B361" i="26"/>
  <c r="C361" i="26"/>
  <c r="D361" i="26"/>
  <c r="M361" i="26" s="1"/>
  <c r="A362" i="26"/>
  <c r="B362" i="26"/>
  <c r="C362" i="26"/>
  <c r="D362" i="26"/>
  <c r="D323" i="26"/>
  <c r="M323" i="26" s="1"/>
  <c r="C323" i="26"/>
  <c r="B323" i="26"/>
  <c r="A279" i="26"/>
  <c r="B279" i="26"/>
  <c r="C279" i="26"/>
  <c r="D279" i="26"/>
  <c r="A280" i="26"/>
  <c r="B280" i="26"/>
  <c r="C280" i="26"/>
  <c r="D280" i="26"/>
  <c r="A281" i="26"/>
  <c r="B281" i="26"/>
  <c r="C281" i="26"/>
  <c r="D281" i="26"/>
  <c r="A282" i="26"/>
  <c r="B282" i="26"/>
  <c r="C282" i="26"/>
  <c r="D282" i="26"/>
  <c r="A283" i="26"/>
  <c r="B283" i="26"/>
  <c r="C283" i="26"/>
  <c r="D283" i="26"/>
  <c r="A284" i="26"/>
  <c r="B284" i="26"/>
  <c r="C284" i="26"/>
  <c r="D284" i="26"/>
  <c r="A285" i="26"/>
  <c r="B285" i="26"/>
  <c r="C285" i="26"/>
  <c r="D285" i="26"/>
  <c r="A286" i="26"/>
  <c r="B286" i="26"/>
  <c r="C286" i="26"/>
  <c r="D286" i="26"/>
  <c r="A287" i="26"/>
  <c r="B287" i="26"/>
  <c r="C287" i="26"/>
  <c r="D287" i="26"/>
  <c r="A288" i="26"/>
  <c r="B288" i="26"/>
  <c r="C288" i="26"/>
  <c r="D288" i="26"/>
  <c r="A289" i="26"/>
  <c r="B289" i="26"/>
  <c r="C289" i="26"/>
  <c r="D289" i="26"/>
  <c r="A290" i="26"/>
  <c r="B290" i="26"/>
  <c r="C290" i="26"/>
  <c r="D290" i="26"/>
  <c r="A291" i="26"/>
  <c r="B291" i="26"/>
  <c r="C291" i="26"/>
  <c r="D291" i="26"/>
  <c r="A292" i="26"/>
  <c r="B292" i="26"/>
  <c r="C292" i="26"/>
  <c r="D292" i="26"/>
  <c r="A293" i="26"/>
  <c r="B293" i="26"/>
  <c r="C293" i="26"/>
  <c r="D293" i="26"/>
  <c r="A294" i="26"/>
  <c r="B294" i="26"/>
  <c r="C294" i="26"/>
  <c r="D294" i="26"/>
  <c r="A295" i="26"/>
  <c r="B295" i="26"/>
  <c r="C295" i="26"/>
  <c r="D295" i="26"/>
  <c r="A296" i="26"/>
  <c r="B296" i="26"/>
  <c r="C296" i="26"/>
  <c r="D296" i="26"/>
  <c r="A297" i="26"/>
  <c r="B297" i="26"/>
  <c r="C297" i="26"/>
  <c r="D297" i="26"/>
  <c r="A298" i="26"/>
  <c r="B298" i="26"/>
  <c r="C298" i="26"/>
  <c r="D298" i="26"/>
  <c r="A299" i="26"/>
  <c r="B299" i="26"/>
  <c r="C299" i="26"/>
  <c r="D299" i="26"/>
  <c r="A300" i="26"/>
  <c r="B300" i="26"/>
  <c r="C300" i="26"/>
  <c r="D300" i="26"/>
  <c r="A301" i="26"/>
  <c r="B301" i="26"/>
  <c r="C301" i="26"/>
  <c r="D301" i="26"/>
  <c r="A302" i="26"/>
  <c r="B302" i="26"/>
  <c r="C302" i="26"/>
  <c r="D302" i="26"/>
  <c r="A303" i="26"/>
  <c r="B303" i="26"/>
  <c r="C303" i="26"/>
  <c r="D303" i="26"/>
  <c r="A304" i="26"/>
  <c r="B304" i="26"/>
  <c r="C304" i="26"/>
  <c r="D304" i="26"/>
  <c r="A305" i="26"/>
  <c r="B305" i="26"/>
  <c r="C305" i="26"/>
  <c r="D305" i="26"/>
  <c r="A306" i="26"/>
  <c r="B306" i="26"/>
  <c r="C306" i="26"/>
  <c r="D306" i="26"/>
  <c r="D278" i="26"/>
  <c r="C278" i="26"/>
  <c r="B278" i="26"/>
  <c r="A233" i="26"/>
  <c r="B233" i="26"/>
  <c r="C233" i="26"/>
  <c r="D233" i="26"/>
  <c r="AS233" i="26" s="1"/>
  <c r="A234" i="26"/>
  <c r="B234" i="26"/>
  <c r="C234" i="26"/>
  <c r="D234" i="26"/>
  <c r="AN234" i="26" s="1"/>
  <c r="A235" i="26"/>
  <c r="B235" i="26"/>
  <c r="C235" i="26"/>
  <c r="D235" i="26"/>
  <c r="U235" i="26" s="1"/>
  <c r="A236" i="26"/>
  <c r="B236" i="26"/>
  <c r="C236" i="26"/>
  <c r="D236" i="26"/>
  <c r="H236" i="26" s="1"/>
  <c r="A237" i="26"/>
  <c r="B237" i="26"/>
  <c r="C237" i="26"/>
  <c r="D237" i="26"/>
  <c r="S237" i="26" s="1"/>
  <c r="A238" i="26"/>
  <c r="B238" i="26"/>
  <c r="C238" i="26"/>
  <c r="D238" i="26"/>
  <c r="N238" i="26" s="1"/>
  <c r="A239" i="26"/>
  <c r="B239" i="26"/>
  <c r="C239" i="26"/>
  <c r="D239" i="26"/>
  <c r="AC239" i="26" s="1"/>
  <c r="A240" i="26"/>
  <c r="B240" i="26"/>
  <c r="C240" i="26"/>
  <c r="D240" i="26"/>
  <c r="A241" i="26"/>
  <c r="B241" i="26"/>
  <c r="C241" i="26"/>
  <c r="D241" i="26"/>
  <c r="Y241" i="26" s="1"/>
  <c r="A242" i="26"/>
  <c r="B242" i="26"/>
  <c r="C242" i="26"/>
  <c r="D242" i="26"/>
  <c r="H242" i="26" s="1"/>
  <c r="A243" i="26"/>
  <c r="B243" i="26"/>
  <c r="C243" i="26"/>
  <c r="D243" i="26"/>
  <c r="AK243" i="26" s="1"/>
  <c r="A244" i="26"/>
  <c r="B244" i="26"/>
  <c r="C244" i="26"/>
  <c r="D244" i="26"/>
  <c r="L244" i="26" s="1"/>
  <c r="A245" i="26"/>
  <c r="B245" i="26"/>
  <c r="C245" i="26"/>
  <c r="D245" i="26"/>
  <c r="W245" i="26" s="1"/>
  <c r="A246" i="26"/>
  <c r="B246" i="26"/>
  <c r="C246" i="26"/>
  <c r="D246" i="26"/>
  <c r="Z246" i="26" s="1"/>
  <c r="A247" i="26"/>
  <c r="B247" i="26"/>
  <c r="C247" i="26"/>
  <c r="D247" i="26"/>
  <c r="W247" i="26" s="1"/>
  <c r="A248" i="26"/>
  <c r="B248" i="26"/>
  <c r="C248" i="26"/>
  <c r="D248" i="26"/>
  <c r="AF248" i="26" s="1"/>
  <c r="A249" i="26"/>
  <c r="B249" i="26"/>
  <c r="C249" i="26"/>
  <c r="D249" i="26"/>
  <c r="AC249" i="26" s="1"/>
  <c r="A250" i="26"/>
  <c r="B250" i="26"/>
  <c r="C250" i="26"/>
  <c r="D250" i="26"/>
  <c r="AD250" i="26" s="1"/>
  <c r="A251" i="26"/>
  <c r="B251" i="26"/>
  <c r="C251" i="26"/>
  <c r="D251" i="26"/>
  <c r="Q251" i="26" s="1"/>
  <c r="A252" i="26"/>
  <c r="B252" i="26"/>
  <c r="C252" i="26"/>
  <c r="D252" i="26"/>
  <c r="L252" i="26" s="1"/>
  <c r="A253" i="26"/>
  <c r="B253" i="26"/>
  <c r="C253" i="26"/>
  <c r="D253" i="26"/>
  <c r="S253" i="26" s="1"/>
  <c r="A254" i="26"/>
  <c r="B254" i="26"/>
  <c r="C254" i="26"/>
  <c r="D254" i="26"/>
  <c r="M254" i="26" s="1"/>
  <c r="A255" i="26"/>
  <c r="B255" i="26"/>
  <c r="C255" i="26"/>
  <c r="D255" i="26"/>
  <c r="AK255" i="26" s="1"/>
  <c r="A256" i="26"/>
  <c r="B256" i="26"/>
  <c r="C256" i="26"/>
  <c r="D256" i="26"/>
  <c r="K256" i="26" s="1"/>
  <c r="A257" i="26"/>
  <c r="B257" i="26"/>
  <c r="C257" i="26"/>
  <c r="D257" i="26"/>
  <c r="J257" i="26" s="1"/>
  <c r="A258" i="26"/>
  <c r="B258" i="26"/>
  <c r="C258" i="26"/>
  <c r="D258" i="26"/>
  <c r="R258" i="26" s="1"/>
  <c r="A259" i="26"/>
  <c r="B259" i="26"/>
  <c r="C259" i="26"/>
  <c r="D259" i="26"/>
  <c r="H259" i="26" s="1"/>
  <c r="A260" i="26"/>
  <c r="B260" i="26"/>
  <c r="C260" i="26"/>
  <c r="D260" i="26"/>
  <c r="G260" i="26" s="1"/>
  <c r="AI264" i="26"/>
  <c r="Q265" i="26"/>
  <c r="P266" i="26"/>
  <c r="L267" i="26"/>
  <c r="N268" i="26"/>
  <c r="M269" i="26"/>
  <c r="AW270" i="26"/>
  <c r="K271" i="26"/>
  <c r="D232" i="26"/>
  <c r="K232" i="26" s="1"/>
  <c r="C232" i="26"/>
  <c r="B232" i="26"/>
  <c r="A188" i="26"/>
  <c r="B188" i="26"/>
  <c r="C188" i="26"/>
  <c r="D188" i="26"/>
  <c r="A189" i="26"/>
  <c r="B189" i="26"/>
  <c r="C189" i="26"/>
  <c r="D189" i="26"/>
  <c r="A190" i="26"/>
  <c r="B190" i="26"/>
  <c r="C190" i="26"/>
  <c r="D190" i="26"/>
  <c r="A191" i="26"/>
  <c r="B191" i="26"/>
  <c r="C191" i="26"/>
  <c r="D191" i="26"/>
  <c r="A192" i="26"/>
  <c r="B192" i="26"/>
  <c r="C192" i="26"/>
  <c r="D192" i="26"/>
  <c r="A193" i="26"/>
  <c r="B193" i="26"/>
  <c r="C193" i="26"/>
  <c r="D193" i="26"/>
  <c r="A194" i="26"/>
  <c r="B194" i="26"/>
  <c r="C194" i="26"/>
  <c r="D194" i="26"/>
  <c r="A195" i="26"/>
  <c r="B195" i="26"/>
  <c r="C195" i="26"/>
  <c r="D195" i="26"/>
  <c r="A196" i="26"/>
  <c r="B196" i="26"/>
  <c r="C196" i="26"/>
  <c r="D196" i="26"/>
  <c r="A197" i="26"/>
  <c r="B197" i="26"/>
  <c r="C197" i="26"/>
  <c r="D197" i="26"/>
  <c r="A198" i="26"/>
  <c r="B198" i="26"/>
  <c r="C198" i="26"/>
  <c r="D198" i="26"/>
  <c r="A199" i="26"/>
  <c r="B199" i="26"/>
  <c r="C199" i="26"/>
  <c r="D199" i="26"/>
  <c r="A200" i="26"/>
  <c r="B200" i="26"/>
  <c r="C200" i="26"/>
  <c r="D200" i="26"/>
  <c r="A201" i="26"/>
  <c r="B201" i="26"/>
  <c r="C201" i="26"/>
  <c r="D201" i="26"/>
  <c r="A202" i="26"/>
  <c r="B202" i="26"/>
  <c r="C202" i="26"/>
  <c r="D202" i="26"/>
  <c r="A203" i="26"/>
  <c r="B203" i="26"/>
  <c r="C203" i="26"/>
  <c r="D203" i="26"/>
  <c r="A204" i="26"/>
  <c r="B204" i="26"/>
  <c r="C204" i="26"/>
  <c r="D204" i="26"/>
  <c r="A205" i="26"/>
  <c r="B205" i="26"/>
  <c r="C205" i="26"/>
  <c r="D205" i="26"/>
  <c r="A206" i="26"/>
  <c r="B206" i="26"/>
  <c r="C206" i="26"/>
  <c r="D206" i="26"/>
  <c r="A207" i="26"/>
  <c r="B207" i="26"/>
  <c r="C207" i="26"/>
  <c r="D207" i="26"/>
  <c r="A208" i="26"/>
  <c r="B208" i="26"/>
  <c r="C208" i="26"/>
  <c r="D208" i="26"/>
  <c r="A209" i="26"/>
  <c r="B209" i="26"/>
  <c r="C209" i="26"/>
  <c r="D209" i="26"/>
  <c r="A210" i="26"/>
  <c r="B210" i="26"/>
  <c r="C210" i="26"/>
  <c r="D210" i="26"/>
  <c r="A211" i="26"/>
  <c r="B211" i="26"/>
  <c r="C211" i="26"/>
  <c r="D211" i="26"/>
  <c r="A212" i="26"/>
  <c r="B212" i="26"/>
  <c r="C212" i="26"/>
  <c r="D212" i="26"/>
  <c r="A213" i="26"/>
  <c r="B213" i="26"/>
  <c r="C213" i="26"/>
  <c r="D213" i="26"/>
  <c r="A214" i="26"/>
  <c r="B214" i="26"/>
  <c r="C214" i="26"/>
  <c r="D214" i="26"/>
  <c r="A215" i="26"/>
  <c r="B215" i="26"/>
  <c r="C215" i="26"/>
  <c r="D215" i="26"/>
  <c r="A219" i="26"/>
  <c r="B219" i="26"/>
  <c r="C219" i="26"/>
  <c r="D219" i="26"/>
  <c r="A220" i="26"/>
  <c r="B220" i="26"/>
  <c r="C220" i="26"/>
  <c r="D220" i="26"/>
  <c r="A221" i="26"/>
  <c r="B221" i="26"/>
  <c r="C221" i="26"/>
  <c r="D221" i="26"/>
  <c r="A222" i="26"/>
  <c r="B222" i="26"/>
  <c r="C222" i="26"/>
  <c r="D222" i="26"/>
  <c r="A223" i="26"/>
  <c r="B223" i="26"/>
  <c r="C223" i="26"/>
  <c r="D223" i="26"/>
  <c r="A224" i="26"/>
  <c r="B224" i="26"/>
  <c r="C224" i="26"/>
  <c r="D224" i="26"/>
  <c r="A225" i="26"/>
  <c r="B225" i="26"/>
  <c r="C225" i="26"/>
  <c r="D225" i="26"/>
  <c r="A226" i="26"/>
  <c r="B226" i="26"/>
  <c r="C226" i="26"/>
  <c r="D226" i="26"/>
  <c r="D187" i="26"/>
  <c r="C187" i="26"/>
  <c r="B187" i="26"/>
  <c r="A142" i="26"/>
  <c r="B142" i="26"/>
  <c r="C142" i="26"/>
  <c r="D142" i="26"/>
  <c r="A143" i="26"/>
  <c r="B143" i="26"/>
  <c r="C143" i="26"/>
  <c r="D143" i="26"/>
  <c r="A144" i="26"/>
  <c r="B144" i="26"/>
  <c r="C144" i="26"/>
  <c r="D144" i="26"/>
  <c r="A145" i="26"/>
  <c r="B145" i="26"/>
  <c r="C145" i="26"/>
  <c r="D145" i="26"/>
  <c r="K145" i="26" s="1"/>
  <c r="A146" i="26"/>
  <c r="B146" i="26"/>
  <c r="C146" i="26"/>
  <c r="D146" i="26"/>
  <c r="J146" i="26" s="1"/>
  <c r="A147" i="26"/>
  <c r="B147" i="26"/>
  <c r="C147" i="26"/>
  <c r="D147" i="26"/>
  <c r="I147" i="26" s="1"/>
  <c r="A148" i="26"/>
  <c r="B148" i="26"/>
  <c r="C148" i="26"/>
  <c r="D148" i="26"/>
  <c r="H148" i="26" s="1"/>
  <c r="A149" i="26"/>
  <c r="B149" i="26"/>
  <c r="C149" i="26"/>
  <c r="D149" i="26"/>
  <c r="G149" i="26" s="1"/>
  <c r="A150" i="26"/>
  <c r="B150" i="26"/>
  <c r="C150" i="26"/>
  <c r="D150" i="26"/>
  <c r="F150" i="26" s="1"/>
  <c r="A151" i="26"/>
  <c r="B151" i="26"/>
  <c r="C151" i="26"/>
  <c r="D151" i="26"/>
  <c r="Q151" i="26" s="1"/>
  <c r="A152" i="26"/>
  <c r="B152" i="26"/>
  <c r="C152" i="26"/>
  <c r="D152" i="26"/>
  <c r="P152" i="26" s="1"/>
  <c r="A153" i="26"/>
  <c r="B153" i="26"/>
  <c r="C153" i="26"/>
  <c r="D153" i="26"/>
  <c r="O153" i="26" s="1"/>
  <c r="A154" i="26"/>
  <c r="B154" i="26"/>
  <c r="C154" i="26"/>
  <c r="D154" i="26"/>
  <c r="N154" i="26" s="1"/>
  <c r="A155" i="26"/>
  <c r="B155" i="26"/>
  <c r="C155" i="26"/>
  <c r="D155" i="26"/>
  <c r="M155" i="26" s="1"/>
  <c r="A156" i="26"/>
  <c r="B156" i="26"/>
  <c r="C156" i="26"/>
  <c r="D156" i="26"/>
  <c r="L156" i="26" s="1"/>
  <c r="A157" i="26"/>
  <c r="B157" i="26"/>
  <c r="C157" i="26"/>
  <c r="D157" i="26"/>
  <c r="K157" i="26" s="1"/>
  <c r="A158" i="26"/>
  <c r="B158" i="26"/>
  <c r="C158" i="26"/>
  <c r="D158" i="26"/>
  <c r="J158" i="26" s="1"/>
  <c r="A159" i="26"/>
  <c r="B159" i="26"/>
  <c r="C159" i="26"/>
  <c r="D159" i="26"/>
  <c r="I159" i="26" s="1"/>
  <c r="A160" i="26"/>
  <c r="B160" i="26"/>
  <c r="C160" i="26"/>
  <c r="D160" i="26"/>
  <c r="H160" i="26" s="1"/>
  <c r="A161" i="26"/>
  <c r="B161" i="26"/>
  <c r="C161" i="26"/>
  <c r="D161" i="26"/>
  <c r="G161" i="26" s="1"/>
  <c r="A162" i="26"/>
  <c r="B162" i="26"/>
  <c r="C162" i="26"/>
  <c r="D162" i="26"/>
  <c r="F162" i="26" s="1"/>
  <c r="A163" i="26"/>
  <c r="B163" i="26"/>
  <c r="C163" i="26"/>
  <c r="D163" i="26"/>
  <c r="Q163" i="26" s="1"/>
  <c r="A164" i="26"/>
  <c r="B164" i="26"/>
  <c r="C164" i="26"/>
  <c r="D164" i="26"/>
  <c r="P164" i="26" s="1"/>
  <c r="A165" i="26"/>
  <c r="B165" i="26"/>
  <c r="C165" i="26"/>
  <c r="D165" i="26"/>
  <c r="O165" i="26" s="1"/>
  <c r="A166" i="26"/>
  <c r="B166" i="26"/>
  <c r="C166" i="26"/>
  <c r="D166" i="26"/>
  <c r="N166" i="26" s="1"/>
  <c r="A167" i="26"/>
  <c r="B167" i="26"/>
  <c r="C167" i="26"/>
  <c r="D167" i="26"/>
  <c r="M167" i="26" s="1"/>
  <c r="A168" i="26"/>
  <c r="B168" i="26"/>
  <c r="C168" i="26"/>
  <c r="D168" i="26"/>
  <c r="L168" i="26" s="1"/>
  <c r="A169" i="26"/>
  <c r="B169" i="26"/>
  <c r="C169" i="26"/>
  <c r="D169" i="26"/>
  <c r="K169" i="26" s="1"/>
  <c r="J173" i="26"/>
  <c r="I174" i="26"/>
  <c r="H175" i="26"/>
  <c r="G176" i="26"/>
  <c r="F177" i="26"/>
  <c r="Q178" i="26"/>
  <c r="P179" i="26"/>
  <c r="O180" i="26"/>
  <c r="D141" i="26"/>
  <c r="C141" i="26"/>
  <c r="B141" i="26"/>
  <c r="A97" i="26"/>
  <c r="B97" i="26"/>
  <c r="C97" i="26"/>
  <c r="D97" i="26"/>
  <c r="A98" i="26"/>
  <c r="B98" i="26"/>
  <c r="C98" i="26"/>
  <c r="D98" i="26"/>
  <c r="A99" i="26"/>
  <c r="B99" i="26"/>
  <c r="C99" i="26"/>
  <c r="D99" i="26"/>
  <c r="A100" i="26"/>
  <c r="B100" i="26"/>
  <c r="C100" i="26"/>
  <c r="D100" i="26"/>
  <c r="A101" i="26"/>
  <c r="B101" i="26"/>
  <c r="C101" i="26"/>
  <c r="D101" i="26"/>
  <c r="A102" i="26"/>
  <c r="B102" i="26"/>
  <c r="C102" i="26"/>
  <c r="D102" i="26"/>
  <c r="A103" i="26"/>
  <c r="B103" i="26"/>
  <c r="C103" i="26"/>
  <c r="D103" i="26"/>
  <c r="A104" i="26"/>
  <c r="B104" i="26"/>
  <c r="C104" i="26"/>
  <c r="D104" i="26"/>
  <c r="A105" i="26"/>
  <c r="B105" i="26"/>
  <c r="C105" i="26"/>
  <c r="D105" i="26"/>
  <c r="A106" i="26"/>
  <c r="B106" i="26"/>
  <c r="C106" i="26"/>
  <c r="D106" i="26"/>
  <c r="A107" i="26"/>
  <c r="B107" i="26"/>
  <c r="C107" i="26"/>
  <c r="D107" i="26"/>
  <c r="A108" i="26"/>
  <c r="B108" i="26"/>
  <c r="C108" i="26"/>
  <c r="D108" i="26"/>
  <c r="A109" i="26"/>
  <c r="B109" i="26"/>
  <c r="C109" i="26"/>
  <c r="D109" i="26"/>
  <c r="A110" i="26"/>
  <c r="B110" i="26"/>
  <c r="C110" i="26"/>
  <c r="D110" i="26"/>
  <c r="A111" i="26"/>
  <c r="B111" i="26"/>
  <c r="C111" i="26"/>
  <c r="D111" i="26"/>
  <c r="A112" i="26"/>
  <c r="B112" i="26"/>
  <c r="C112" i="26"/>
  <c r="D112" i="26"/>
  <c r="A113" i="26"/>
  <c r="B113" i="26"/>
  <c r="C113" i="26"/>
  <c r="D113" i="26"/>
  <c r="A114" i="26"/>
  <c r="B114" i="26"/>
  <c r="C114" i="26"/>
  <c r="D114" i="26"/>
  <c r="A115" i="26"/>
  <c r="B115" i="26"/>
  <c r="C115" i="26"/>
  <c r="D115" i="26"/>
  <c r="A116" i="26"/>
  <c r="B116" i="26"/>
  <c r="C116" i="26"/>
  <c r="D116" i="26"/>
  <c r="A117" i="26"/>
  <c r="B117" i="26"/>
  <c r="C117" i="26"/>
  <c r="D117" i="26"/>
  <c r="A118" i="26"/>
  <c r="B118" i="26"/>
  <c r="C118" i="26"/>
  <c r="D118" i="26"/>
  <c r="A119" i="26"/>
  <c r="B119" i="26"/>
  <c r="C119" i="26"/>
  <c r="D119" i="26"/>
  <c r="A120" i="26"/>
  <c r="B120" i="26"/>
  <c r="C120" i="26"/>
  <c r="D120" i="26"/>
  <c r="A121" i="26"/>
  <c r="B121" i="26"/>
  <c r="C121" i="26"/>
  <c r="D121" i="26"/>
  <c r="A122" i="26"/>
  <c r="B122" i="26"/>
  <c r="C122" i="26"/>
  <c r="D122" i="26"/>
  <c r="A123" i="26"/>
  <c r="B123" i="26"/>
  <c r="C123" i="26"/>
  <c r="D123" i="26"/>
  <c r="A124" i="26"/>
  <c r="B124" i="26"/>
  <c r="C124" i="26"/>
  <c r="D124" i="26"/>
  <c r="D96" i="26"/>
  <c r="C96" i="26"/>
  <c r="B96" i="26"/>
  <c r="A96" i="26"/>
  <c r="AI264" i="28" l="1"/>
  <c r="Z407" i="27"/>
  <c r="Q322" i="27"/>
  <c r="AY100" i="27"/>
  <c r="AY70" i="27"/>
  <c r="AG412" i="27"/>
  <c r="AU106" i="27"/>
  <c r="AP100" i="27"/>
  <c r="G218" i="27"/>
  <c r="AS106" i="27"/>
  <c r="AV409" i="27"/>
  <c r="AC442" i="27"/>
  <c r="AA442" i="27"/>
  <c r="AV439" i="27"/>
  <c r="E442" i="27"/>
  <c r="AZ439" i="27"/>
  <c r="AL433" i="27"/>
  <c r="AG431" i="27"/>
  <c r="AO430" i="27"/>
  <c r="S109" i="27"/>
  <c r="H330" i="27"/>
  <c r="AH430" i="27"/>
  <c r="AY440" i="27"/>
  <c r="K331" i="27"/>
  <c r="Z434" i="27"/>
  <c r="AP415" i="27"/>
  <c r="AT218" i="27"/>
  <c r="BB330" i="27"/>
  <c r="E395" i="27"/>
  <c r="M434" i="27"/>
  <c r="AA218" i="27"/>
  <c r="L330" i="27"/>
  <c r="E440" i="27"/>
  <c r="BA322" i="27"/>
  <c r="R197" i="27"/>
  <c r="W322" i="27"/>
  <c r="BA440" i="27"/>
  <c r="Z430" i="27"/>
  <c r="AO316" i="27"/>
  <c r="E318" i="27"/>
  <c r="AU327" i="27"/>
  <c r="AF428" i="27"/>
  <c r="BA422" i="27"/>
  <c r="AQ422" i="27"/>
  <c r="AP64" i="27"/>
  <c r="AU331" i="27"/>
  <c r="AW285" i="27"/>
  <c r="F439" i="27"/>
  <c r="AI422" i="27"/>
  <c r="O331" i="27"/>
  <c r="AD434" i="27"/>
  <c r="K416" i="27"/>
  <c r="F422" i="26"/>
  <c r="V167" i="26"/>
  <c r="AU164" i="26"/>
  <c r="AB161" i="26"/>
  <c r="N149" i="26"/>
  <c r="AY158" i="26"/>
  <c r="AH155" i="26"/>
  <c r="I152" i="26"/>
  <c r="AE158" i="26"/>
  <c r="AN149" i="26"/>
  <c r="AM173" i="26"/>
  <c r="E243" i="26"/>
  <c r="AQ160" i="26"/>
  <c r="E146" i="26"/>
  <c r="AF155" i="26"/>
  <c r="O179" i="26"/>
  <c r="J178" i="26"/>
  <c r="AN176" i="26"/>
  <c r="L176" i="26"/>
  <c r="K152" i="26"/>
  <c r="O257" i="26"/>
  <c r="BB161" i="26"/>
  <c r="L149" i="26"/>
  <c r="AZ161" i="26"/>
  <c r="AY164" i="26"/>
  <c r="AM152" i="26"/>
  <c r="AH256" i="26"/>
  <c r="BA235" i="26"/>
  <c r="N176" i="26"/>
  <c r="AC160" i="26"/>
  <c r="Q146" i="26"/>
  <c r="AY452" i="26"/>
  <c r="U166" i="26"/>
  <c r="AJ256" i="26"/>
  <c r="O166" i="26"/>
  <c r="AG154" i="26"/>
  <c r="M166" i="26"/>
  <c r="K175" i="26"/>
  <c r="BA251" i="26"/>
  <c r="AZ248" i="26"/>
  <c r="O432" i="26"/>
  <c r="G175" i="26"/>
  <c r="U164" i="26"/>
  <c r="AF157" i="26"/>
  <c r="P149" i="26"/>
  <c r="AW268" i="26"/>
  <c r="AT248" i="26"/>
  <c r="AD422" i="26"/>
  <c r="AC233" i="26"/>
  <c r="AN163" i="26"/>
  <c r="AD157" i="26"/>
  <c r="W268" i="26"/>
  <c r="AQ247" i="26"/>
  <c r="AG179" i="26"/>
  <c r="O173" i="26"/>
  <c r="BA266" i="26"/>
  <c r="BB242" i="26"/>
  <c r="AE233" i="26"/>
  <c r="AH157" i="26"/>
  <c r="AY266" i="26"/>
  <c r="M179" i="26"/>
  <c r="L169" i="26"/>
  <c r="AX161" i="26"/>
  <c r="L155" i="26"/>
  <c r="O146" i="26"/>
  <c r="P260" i="26"/>
  <c r="F238" i="26"/>
  <c r="AP254" i="26"/>
  <c r="BB151" i="26"/>
  <c r="I175" i="26"/>
  <c r="N169" i="26"/>
  <c r="AW239" i="26"/>
  <c r="U361" i="26"/>
  <c r="I179" i="26"/>
  <c r="AT167" i="26"/>
  <c r="AD161" i="26"/>
  <c r="AW154" i="26"/>
  <c r="L260" i="26"/>
  <c r="AL236" i="26"/>
  <c r="E350" i="26"/>
  <c r="I247" i="26"/>
  <c r="AI417" i="26"/>
  <c r="X271" i="26"/>
  <c r="AB265" i="26"/>
  <c r="J256" i="26"/>
  <c r="T246" i="26"/>
  <c r="X349" i="26"/>
  <c r="AT452" i="26"/>
  <c r="AD417" i="26"/>
  <c r="V271" i="26"/>
  <c r="Z265" i="26"/>
  <c r="R246" i="26"/>
  <c r="AZ347" i="26"/>
  <c r="AZ446" i="26"/>
  <c r="W417" i="26"/>
  <c r="K179" i="26"/>
  <c r="Q173" i="26"/>
  <c r="AW164" i="26"/>
  <c r="AE160" i="26"/>
  <c r="H155" i="26"/>
  <c r="AM146" i="26"/>
  <c r="T271" i="26"/>
  <c r="F265" i="26"/>
  <c r="AT254" i="26"/>
  <c r="G243" i="26"/>
  <c r="AS446" i="26"/>
  <c r="R417" i="26"/>
  <c r="AF256" i="26"/>
  <c r="M235" i="26"/>
  <c r="R341" i="26"/>
  <c r="X440" i="26"/>
  <c r="W270" i="26"/>
  <c r="N252" i="26"/>
  <c r="L440" i="26"/>
  <c r="U270" i="26"/>
  <c r="AC259" i="26"/>
  <c r="AU241" i="26"/>
  <c r="AY437" i="26"/>
  <c r="R176" i="26"/>
  <c r="J169" i="26"/>
  <c r="AB163" i="26"/>
  <c r="AC158" i="26"/>
  <c r="O152" i="26"/>
  <c r="AH269" i="26"/>
  <c r="BB258" i="26"/>
  <c r="BB250" i="26"/>
  <c r="AD434" i="26"/>
  <c r="Y270" i="26"/>
  <c r="AJ416" i="26"/>
  <c r="AY241" i="26"/>
  <c r="P176" i="26"/>
  <c r="AV167" i="26"/>
  <c r="T163" i="26"/>
  <c r="I158" i="26"/>
  <c r="V269" i="26"/>
  <c r="AA257" i="26"/>
  <c r="AX250" i="26"/>
  <c r="AH238" i="26"/>
  <c r="T432" i="26"/>
  <c r="AQ266" i="26"/>
  <c r="AF254" i="26"/>
  <c r="AZ242" i="26"/>
  <c r="S233" i="26"/>
  <c r="AB157" i="26"/>
  <c r="F260" i="26"/>
  <c r="AN248" i="26"/>
  <c r="AM239" i="26"/>
  <c r="AM346" i="26"/>
  <c r="S160" i="26"/>
  <c r="AO148" i="26"/>
  <c r="AC266" i="26"/>
  <c r="V254" i="26"/>
  <c r="AT242" i="26"/>
  <c r="L337" i="26"/>
  <c r="BB178" i="26"/>
  <c r="X157" i="26"/>
  <c r="AA154" i="26"/>
  <c r="AB151" i="26"/>
  <c r="AG148" i="26"/>
  <c r="AP145" i="26"/>
  <c r="F269" i="26"/>
  <c r="AA266" i="26"/>
  <c r="AV260" i="26"/>
  <c r="R254" i="26"/>
  <c r="AA251" i="26"/>
  <c r="Z248" i="26"/>
  <c r="AC245" i="26"/>
  <c r="AJ242" i="26"/>
  <c r="AI239" i="26"/>
  <c r="R236" i="26"/>
  <c r="AD358" i="26"/>
  <c r="M346" i="26"/>
  <c r="O334" i="26"/>
  <c r="AJ178" i="26"/>
  <c r="AQ175" i="26"/>
  <c r="AT169" i="26"/>
  <c r="AW166" i="26"/>
  <c r="AS164" i="26"/>
  <c r="AV161" i="26"/>
  <c r="AG158" i="26"/>
  <c r="F157" i="26"/>
  <c r="Y154" i="26"/>
  <c r="P151" i="26"/>
  <c r="Q148" i="26"/>
  <c r="AN145" i="26"/>
  <c r="E239" i="26"/>
  <c r="BB269" i="26"/>
  <c r="AY268" i="26"/>
  <c r="Y266" i="26"/>
  <c r="AT260" i="26"/>
  <c r="AW257" i="26"/>
  <c r="L256" i="26"/>
  <c r="N254" i="26"/>
  <c r="S251" i="26"/>
  <c r="X248" i="26"/>
  <c r="Y245" i="26"/>
  <c r="Z242" i="26"/>
  <c r="AE239" i="26"/>
  <c r="N236" i="26"/>
  <c r="F358" i="26"/>
  <c r="I346" i="26"/>
  <c r="M334" i="26"/>
  <c r="E423" i="26"/>
  <c r="R434" i="26"/>
  <c r="AV416" i="26"/>
  <c r="Q361" i="26"/>
  <c r="H260" i="26"/>
  <c r="AS245" i="26"/>
  <c r="AA160" i="26"/>
  <c r="AJ151" i="26"/>
  <c r="AT145" i="26"/>
  <c r="AG266" i="26"/>
  <c r="Z254" i="26"/>
  <c r="AG245" i="26"/>
  <c r="AB236" i="26"/>
  <c r="N337" i="26"/>
  <c r="AC154" i="26"/>
  <c r="AE245" i="26"/>
  <c r="T236" i="26"/>
  <c r="O346" i="26"/>
  <c r="AD178" i="26"/>
  <c r="AR169" i="26"/>
  <c r="M154" i="26"/>
  <c r="AM257" i="26"/>
  <c r="S355" i="26"/>
  <c r="AW328" i="26"/>
  <c r="J254" i="26"/>
  <c r="R343" i="26"/>
  <c r="E152" i="26"/>
  <c r="P178" i="26"/>
  <c r="Q175" i="26"/>
  <c r="AN169" i="26"/>
  <c r="AQ166" i="26"/>
  <c r="AT163" i="26"/>
  <c r="BA160" i="26"/>
  <c r="AA158" i="26"/>
  <c r="AD155" i="26"/>
  <c r="AG152" i="26"/>
  <c r="J151" i="26"/>
  <c r="K148" i="26"/>
  <c r="N145" i="26"/>
  <c r="E253" i="26"/>
  <c r="AP269" i="26"/>
  <c r="R267" i="26"/>
  <c r="I266" i="26"/>
  <c r="AB260" i="26"/>
  <c r="AG257" i="26"/>
  <c r="BB254" i="26"/>
  <c r="AK253" i="26"/>
  <c r="AZ250" i="26"/>
  <c r="AO247" i="26"/>
  <c r="AB244" i="26"/>
  <c r="F242" i="26"/>
  <c r="AJ238" i="26"/>
  <c r="AO233" i="26"/>
  <c r="E328" i="26"/>
  <c r="G355" i="26"/>
  <c r="P343" i="26"/>
  <c r="M326" i="26"/>
  <c r="R449" i="26"/>
  <c r="AJ428" i="26"/>
  <c r="Y337" i="26"/>
  <c r="P269" i="26"/>
  <c r="G257" i="26"/>
  <c r="AR248" i="26"/>
  <c r="AD236" i="26"/>
  <c r="AQ148" i="26"/>
  <c r="Z157" i="26"/>
  <c r="J269" i="26"/>
  <c r="AX260" i="26"/>
  <c r="AO251" i="26"/>
  <c r="AK239" i="26"/>
  <c r="O148" i="26"/>
  <c r="L254" i="26"/>
  <c r="P248" i="26"/>
  <c r="U245" i="26"/>
  <c r="M239" i="26"/>
  <c r="AB178" i="26"/>
  <c r="AS166" i="26"/>
  <c r="L151" i="26"/>
  <c r="P145" i="26"/>
  <c r="AN260" i="26"/>
  <c r="J242" i="26"/>
  <c r="I355" i="26"/>
  <c r="E154" i="26"/>
  <c r="N178" i="26"/>
  <c r="O175" i="26"/>
  <c r="V169" i="26"/>
  <c r="AO166" i="26"/>
  <c r="AR163" i="26"/>
  <c r="AU160" i="26"/>
  <c r="I148" i="26"/>
  <c r="L145" i="26"/>
  <c r="E257" i="26"/>
  <c r="AN269" i="26"/>
  <c r="P267" i="26"/>
  <c r="AX265" i="26"/>
  <c r="V260" i="26"/>
  <c r="AE257" i="26"/>
  <c r="AZ254" i="26"/>
  <c r="AR252" i="26"/>
  <c r="AS243" i="26"/>
  <c r="AM233" i="26"/>
  <c r="AX325" i="26"/>
  <c r="F449" i="26"/>
  <c r="AW251" i="26"/>
  <c r="AO239" i="26"/>
  <c r="O361" i="26"/>
  <c r="T337" i="26"/>
  <c r="AE154" i="26"/>
  <c r="N269" i="26"/>
  <c r="AZ260" i="26"/>
  <c r="AS251" i="26"/>
  <c r="AX242" i="26"/>
  <c r="AD151" i="26"/>
  <c r="AR145" i="26"/>
  <c r="AD248" i="26"/>
  <c r="AF358" i="26"/>
  <c r="AO175" i="26"/>
  <c r="AU166" i="26"/>
  <c r="N151" i="26"/>
  <c r="V145" i="26"/>
  <c r="AT269" i="26"/>
  <c r="W266" i="26"/>
  <c r="AR260" i="26"/>
  <c r="O251" i="26"/>
  <c r="N242" i="26"/>
  <c r="G346" i="26"/>
  <c r="E148" i="26"/>
  <c r="AG175" i="26"/>
  <c r="AP169" i="26"/>
  <c r="AV163" i="26"/>
  <c r="M148" i="26"/>
  <c r="E251" i="26"/>
  <c r="AR269" i="26"/>
  <c r="U266" i="26"/>
  <c r="AI257" i="26"/>
  <c r="K245" i="26"/>
  <c r="G239" i="26"/>
  <c r="AH328" i="26"/>
  <c r="AM179" i="26"/>
  <c r="L178" i="26"/>
  <c r="M175" i="26"/>
  <c r="P169" i="26"/>
  <c r="AM166" i="26"/>
  <c r="AP163" i="26"/>
  <c r="AS160" i="26"/>
  <c r="AX157" i="26"/>
  <c r="J155" i="26"/>
  <c r="M152" i="26"/>
  <c r="R149" i="26"/>
  <c r="G148" i="26"/>
  <c r="J145" i="26"/>
  <c r="AV271" i="26"/>
  <c r="AL269" i="26"/>
  <c r="AD265" i="26"/>
  <c r="T260" i="26"/>
  <c r="AC257" i="26"/>
  <c r="AX254" i="26"/>
  <c r="AP252" i="26"/>
  <c r="X250" i="26"/>
  <c r="G247" i="26"/>
  <c r="AW241" i="26"/>
  <c r="AF238" i="26"/>
  <c r="AG233" i="26"/>
  <c r="E355" i="26"/>
  <c r="Z349" i="26"/>
  <c r="AL325" i="26"/>
  <c r="L255" i="26"/>
  <c r="I255" i="26"/>
  <c r="AO255" i="26"/>
  <c r="K255" i="26"/>
  <c r="AS255" i="26"/>
  <c r="AW255" i="26"/>
  <c r="M255" i="26"/>
  <c r="Q255" i="26"/>
  <c r="AY255" i="26"/>
  <c r="AA255" i="26"/>
  <c r="U255" i="26"/>
  <c r="BA255" i="26"/>
  <c r="Y255" i="26"/>
  <c r="AV240" i="26"/>
  <c r="AZ240" i="26"/>
  <c r="AB240" i="26"/>
  <c r="H240" i="26"/>
  <c r="BB240" i="26"/>
  <c r="Z240" i="26"/>
  <c r="L240" i="26"/>
  <c r="P240" i="26"/>
  <c r="X240" i="26"/>
  <c r="S270" i="26"/>
  <c r="AX258" i="26"/>
  <c r="AV258" i="26"/>
  <c r="AE255" i="26"/>
  <c r="AT258" i="26"/>
  <c r="AC255" i="26"/>
  <c r="AA249" i="26"/>
  <c r="AD240" i="26"/>
  <c r="O267" i="26"/>
  <c r="T267" i="26"/>
  <c r="AX267" i="26"/>
  <c r="V267" i="26"/>
  <c r="AZ267" i="26"/>
  <c r="X267" i="26"/>
  <c r="Z267" i="26"/>
  <c r="AB267" i="26"/>
  <c r="AF267" i="26"/>
  <c r="AJ267" i="26"/>
  <c r="P252" i="26"/>
  <c r="AZ252" i="26"/>
  <c r="R252" i="26"/>
  <c r="T252" i="26"/>
  <c r="V252" i="26"/>
  <c r="AN252" i="26"/>
  <c r="Z252" i="26"/>
  <c r="AJ252" i="26"/>
  <c r="I243" i="26"/>
  <c r="BA243" i="26"/>
  <c r="K243" i="26"/>
  <c r="AI243" i="26"/>
  <c r="M243" i="26"/>
  <c r="W243" i="26"/>
  <c r="AA243" i="26"/>
  <c r="AG243" i="26"/>
  <c r="AE243" i="26"/>
  <c r="E255" i="26"/>
  <c r="AF240" i="26"/>
  <c r="AV267" i="26"/>
  <c r="X258" i="26"/>
  <c r="G255" i="26"/>
  <c r="Y249" i="26"/>
  <c r="AC237" i="26"/>
  <c r="AT234" i="26"/>
  <c r="AX426" i="26"/>
  <c r="F264" i="26"/>
  <c r="AM264" i="26"/>
  <c r="G264" i="26"/>
  <c r="AQ264" i="26"/>
  <c r="K264" i="26"/>
  <c r="AS264" i="26"/>
  <c r="BA264" i="26"/>
  <c r="O264" i="26"/>
  <c r="AU264" i="26"/>
  <c r="S264" i="26"/>
  <c r="AW264" i="26"/>
  <c r="U264" i="26"/>
  <c r="AY264" i="26"/>
  <c r="E264" i="26"/>
  <c r="W264" i="26"/>
  <c r="AE249" i="26"/>
  <c r="AT267" i="26"/>
  <c r="AE264" i="26"/>
  <c r="V258" i="26"/>
  <c r="BB246" i="26"/>
  <c r="AR234" i="26"/>
  <c r="AO249" i="26"/>
  <c r="AQ249" i="26"/>
  <c r="U249" i="26"/>
  <c r="AU249" i="26"/>
  <c r="AY249" i="26"/>
  <c r="G249" i="26"/>
  <c r="Q249" i="26"/>
  <c r="AG237" i="26"/>
  <c r="E237" i="26"/>
  <c r="K237" i="26"/>
  <c r="AK237" i="26"/>
  <c r="AM237" i="26"/>
  <c r="M237" i="26"/>
  <c r="AO237" i="26"/>
  <c r="BA237" i="26"/>
  <c r="G237" i="26"/>
  <c r="AQ237" i="26"/>
  <c r="I237" i="26"/>
  <c r="AY237" i="26"/>
  <c r="AZ258" i="26"/>
  <c r="AI255" i="26"/>
  <c r="AM249" i="26"/>
  <c r="AL240" i="26"/>
  <c r="AH240" i="26"/>
  <c r="BA270" i="26"/>
  <c r="AR267" i="26"/>
  <c r="AC264" i="26"/>
  <c r="AX252" i="26"/>
  <c r="Q237" i="26"/>
  <c r="Q423" i="26"/>
  <c r="I258" i="26"/>
  <c r="Z258" i="26"/>
  <c r="AB258" i="26"/>
  <c r="H258" i="26"/>
  <c r="AP258" i="26"/>
  <c r="AD258" i="26"/>
  <c r="AF258" i="26"/>
  <c r="AH258" i="26"/>
  <c r="F258" i="26"/>
  <c r="AL258" i="26"/>
  <c r="AB246" i="26"/>
  <c r="AF246" i="26"/>
  <c r="J246" i="26"/>
  <c r="AP246" i="26"/>
  <c r="AT246" i="26"/>
  <c r="AV246" i="26"/>
  <c r="AZ246" i="26"/>
  <c r="F246" i="26"/>
  <c r="AX246" i="26"/>
  <c r="F234" i="26"/>
  <c r="BB234" i="26"/>
  <c r="AD234" i="26"/>
  <c r="J234" i="26"/>
  <c r="N234" i="26"/>
  <c r="P234" i="26"/>
  <c r="V234" i="26"/>
  <c r="R234" i="26"/>
  <c r="T234" i="26"/>
  <c r="H267" i="26"/>
  <c r="AP267" i="26"/>
  <c r="AA264" i="26"/>
  <c r="N258" i="26"/>
  <c r="AV252" i="26"/>
  <c r="X246" i="26"/>
  <c r="AW243" i="26"/>
  <c r="O237" i="26"/>
  <c r="AH234" i="26"/>
  <c r="N438" i="26"/>
  <c r="L270" i="26"/>
  <c r="AG270" i="26"/>
  <c r="AK270" i="26"/>
  <c r="AM270" i="26"/>
  <c r="Q270" i="26"/>
  <c r="AU270" i="26"/>
  <c r="I270" i="26"/>
  <c r="AO270" i="26"/>
  <c r="E270" i="26"/>
  <c r="M270" i="26"/>
  <c r="AQ270" i="26"/>
  <c r="O270" i="26"/>
  <c r="AS270" i="26"/>
  <c r="AG255" i="26"/>
  <c r="AC270" i="26"/>
  <c r="AN267" i="26"/>
  <c r="Y264" i="26"/>
  <c r="J258" i="26"/>
  <c r="AT252" i="26"/>
  <c r="V246" i="26"/>
  <c r="AU243" i="26"/>
  <c r="AD362" i="26"/>
  <c r="Z362" i="26"/>
  <c r="T362" i="26"/>
  <c r="X362" i="26"/>
  <c r="AA359" i="26"/>
  <c r="AM359" i="26"/>
  <c r="AI359" i="26"/>
  <c r="AO359" i="26"/>
  <c r="AL356" i="26"/>
  <c r="L356" i="26"/>
  <c r="N356" i="26"/>
  <c r="J356" i="26"/>
  <c r="AU350" i="26"/>
  <c r="AG350" i="26"/>
  <c r="AI350" i="26"/>
  <c r="AC350" i="26"/>
  <c r="AV347" i="26"/>
  <c r="F347" i="26"/>
  <c r="H347" i="26"/>
  <c r="AR347" i="26"/>
  <c r="N347" i="26"/>
  <c r="AS344" i="26"/>
  <c r="Q344" i="26"/>
  <c r="AA344" i="26"/>
  <c r="S344" i="26"/>
  <c r="W344" i="26"/>
  <c r="AP341" i="26"/>
  <c r="F341" i="26"/>
  <c r="H341" i="26"/>
  <c r="E338" i="26"/>
  <c r="AQ338" i="26"/>
  <c r="AT338" i="26"/>
  <c r="V335" i="26"/>
  <c r="AP335" i="26"/>
  <c r="AT335" i="26"/>
  <c r="AW335" i="26"/>
  <c r="Y332" i="26"/>
  <c r="AD332" i="26"/>
  <c r="R329" i="26"/>
  <c r="T329" i="26"/>
  <c r="V329" i="26"/>
  <c r="AB329" i="26"/>
  <c r="AS332" i="26"/>
  <c r="F441" i="26"/>
  <c r="K441" i="26"/>
  <c r="L435" i="26"/>
  <c r="Q435" i="26"/>
  <c r="F429" i="26"/>
  <c r="K429" i="26"/>
  <c r="R429" i="26"/>
  <c r="W429" i="26"/>
  <c r="P426" i="26"/>
  <c r="U426" i="26"/>
  <c r="N426" i="26"/>
  <c r="I426" i="26"/>
  <c r="G423" i="26"/>
  <c r="X423" i="26"/>
  <c r="AC423" i="26"/>
  <c r="BA423" i="26"/>
  <c r="J420" i="26"/>
  <c r="AF420" i="26"/>
  <c r="O420" i="26"/>
  <c r="T420" i="26"/>
  <c r="AA420" i="26"/>
  <c r="E420" i="26"/>
  <c r="AM452" i="26"/>
  <c r="AZ431" i="26"/>
  <c r="E173" i="26"/>
  <c r="AZ178" i="26"/>
  <c r="H178" i="26"/>
  <c r="AM175" i="26"/>
  <c r="AS173" i="26"/>
  <c r="AK166" i="26"/>
  <c r="AA164" i="26"/>
  <c r="Z163" i="26"/>
  <c r="Z161" i="26"/>
  <c r="Y160" i="26"/>
  <c r="G158" i="26"/>
  <c r="V157" i="26"/>
  <c r="F155" i="26"/>
  <c r="K154" i="26"/>
  <c r="AZ151" i="26"/>
  <c r="H151" i="26"/>
  <c r="AM148" i="26"/>
  <c r="AS146" i="26"/>
  <c r="AL145" i="26"/>
  <c r="AD269" i="26"/>
  <c r="AU268" i="26"/>
  <c r="AW266" i="26"/>
  <c r="S266" i="26"/>
  <c r="AJ260" i="26"/>
  <c r="BA259" i="26"/>
  <c r="Y257" i="26"/>
  <c r="H256" i="26"/>
  <c r="AL254" i="26"/>
  <c r="H254" i="26"/>
  <c r="AM251" i="26"/>
  <c r="V250" i="26"/>
  <c r="V248" i="26"/>
  <c r="I245" i="26"/>
  <c r="AF242" i="26"/>
  <c r="O241" i="26"/>
  <c r="AA239" i="26"/>
  <c r="AS235" i="26"/>
  <c r="Q233" i="26"/>
  <c r="AQ340" i="26"/>
  <c r="R331" i="26"/>
  <c r="H325" i="26"/>
  <c r="AH452" i="26"/>
  <c r="U446" i="26"/>
  <c r="AA437" i="26"/>
  <c r="AG431" i="26"/>
  <c r="L416" i="26"/>
  <c r="AN446" i="26"/>
  <c r="AR167" i="26"/>
  <c r="E175" i="26"/>
  <c r="AN178" i="26"/>
  <c r="F178" i="26"/>
  <c r="AK175" i="26"/>
  <c r="AQ173" i="26"/>
  <c r="AJ169" i="26"/>
  <c r="AP167" i="26"/>
  <c r="Y166" i="26"/>
  <c r="Y164" i="26"/>
  <c r="X163" i="26"/>
  <c r="X161" i="26"/>
  <c r="W160" i="26"/>
  <c r="BB157" i="26"/>
  <c r="J157" i="26"/>
  <c r="BA154" i="26"/>
  <c r="I154" i="26"/>
  <c r="AN151" i="26"/>
  <c r="F151" i="26"/>
  <c r="AK148" i="26"/>
  <c r="AQ146" i="26"/>
  <c r="AJ145" i="26"/>
  <c r="E266" i="26"/>
  <c r="Z269" i="26"/>
  <c r="AA268" i="26"/>
  <c r="AU266" i="26"/>
  <c r="Q266" i="26"/>
  <c r="AF260" i="26"/>
  <c r="AG259" i="26"/>
  <c r="BA257" i="26"/>
  <c r="W257" i="26"/>
  <c r="AJ254" i="26"/>
  <c r="F254" i="26"/>
  <c r="AK251" i="26"/>
  <c r="T250" i="26"/>
  <c r="T248" i="26"/>
  <c r="AY245" i="26"/>
  <c r="G245" i="26"/>
  <c r="AD242" i="26"/>
  <c r="M241" i="26"/>
  <c r="Q239" i="26"/>
  <c r="AQ235" i="26"/>
  <c r="BB358" i="26"/>
  <c r="AY355" i="26"/>
  <c r="AN349" i="26"/>
  <c r="AM340" i="26"/>
  <c r="P331" i="26"/>
  <c r="O437" i="26"/>
  <c r="AM425" i="26"/>
  <c r="AL169" i="26"/>
  <c r="E179" i="26"/>
  <c r="AL178" i="26"/>
  <c r="AP176" i="26"/>
  <c r="AI175" i="26"/>
  <c r="AO173" i="26"/>
  <c r="AH169" i="26"/>
  <c r="X167" i="26"/>
  <c r="W166" i="26"/>
  <c r="W164" i="26"/>
  <c r="V163" i="26"/>
  <c r="F161" i="26"/>
  <c r="U160" i="26"/>
  <c r="AZ157" i="26"/>
  <c r="H157" i="26"/>
  <c r="AY154" i="26"/>
  <c r="G154" i="26"/>
  <c r="AL151" i="26"/>
  <c r="AP149" i="26"/>
  <c r="AI148" i="26"/>
  <c r="AO146" i="26"/>
  <c r="AH145" i="26"/>
  <c r="X269" i="26"/>
  <c r="Y268" i="26"/>
  <c r="AS266" i="26"/>
  <c r="M266" i="26"/>
  <c r="AD260" i="26"/>
  <c r="AE259" i="26"/>
  <c r="AY257" i="26"/>
  <c r="S257" i="26"/>
  <c r="AH254" i="26"/>
  <c r="AM253" i="26"/>
  <c r="AC251" i="26"/>
  <c r="BB248" i="26"/>
  <c r="R248" i="26"/>
  <c r="AU245" i="26"/>
  <c r="AD244" i="26"/>
  <c r="AB242" i="26"/>
  <c r="K241" i="26"/>
  <c r="O239" i="26"/>
  <c r="AZ236" i="26"/>
  <c r="O235" i="26"/>
  <c r="AE361" i="26"/>
  <c r="AV358" i="26"/>
  <c r="AW355" i="26"/>
  <c r="AL349" i="26"/>
  <c r="AI340" i="26"/>
  <c r="BB449" i="26"/>
  <c r="AC361" i="26"/>
  <c r="AT358" i="26"/>
  <c r="AA355" i="26"/>
  <c r="AJ349" i="26"/>
  <c r="BA346" i="26"/>
  <c r="BB343" i="26"/>
  <c r="G340" i="26"/>
  <c r="AB334" i="26"/>
  <c r="AW449" i="26"/>
  <c r="AS419" i="26"/>
  <c r="AH178" i="26"/>
  <c r="AL176" i="26"/>
  <c r="AE175" i="26"/>
  <c r="U173" i="26"/>
  <c r="T169" i="26"/>
  <c r="T167" i="26"/>
  <c r="S166" i="26"/>
  <c r="AZ163" i="26"/>
  <c r="R163" i="26"/>
  <c r="AY160" i="26"/>
  <c r="G160" i="26"/>
  <c r="AV157" i="26"/>
  <c r="BB155" i="26"/>
  <c r="AK154" i="26"/>
  <c r="AK152" i="26"/>
  <c r="AH151" i="26"/>
  <c r="AL149" i="26"/>
  <c r="AE148" i="26"/>
  <c r="T145" i="26"/>
  <c r="E233" i="26"/>
  <c r="AT271" i="26"/>
  <c r="AX269" i="26"/>
  <c r="T269" i="26"/>
  <c r="AO266" i="26"/>
  <c r="BB265" i="26"/>
  <c r="Z260" i="26"/>
  <c r="I259" i="26"/>
  <c r="AU257" i="26"/>
  <c r="K257" i="26"/>
  <c r="AD254" i="26"/>
  <c r="AI253" i="26"/>
  <c r="Y251" i="26"/>
  <c r="AX248" i="26"/>
  <c r="H248" i="26"/>
  <c r="AQ245" i="26"/>
  <c r="Z244" i="26"/>
  <c r="X242" i="26"/>
  <c r="BA239" i="26"/>
  <c r="K239" i="26"/>
  <c r="AJ236" i="26"/>
  <c r="I235" i="26"/>
  <c r="AA361" i="26"/>
  <c r="AR358" i="26"/>
  <c r="W355" i="26"/>
  <c r="AH349" i="26"/>
  <c r="AQ346" i="26"/>
  <c r="AB343" i="26"/>
  <c r="W334" i="26"/>
  <c r="AP449" i="26"/>
  <c r="AV440" i="26"/>
  <c r="BB434" i="26"/>
  <c r="AG419" i="26"/>
  <c r="AK179" i="26"/>
  <c r="U146" i="26"/>
  <c r="AI179" i="26"/>
  <c r="AF178" i="26"/>
  <c r="AJ176" i="26"/>
  <c r="S175" i="26"/>
  <c r="S173" i="26"/>
  <c r="R169" i="26"/>
  <c r="R167" i="26"/>
  <c r="Q166" i="26"/>
  <c r="AX163" i="26"/>
  <c r="P163" i="26"/>
  <c r="AW160" i="26"/>
  <c r="BA158" i="26"/>
  <c r="AT157" i="26"/>
  <c r="AJ155" i="26"/>
  <c r="AI154" i="26"/>
  <c r="AI152" i="26"/>
  <c r="AF151" i="26"/>
  <c r="AJ149" i="26"/>
  <c r="S148" i="26"/>
  <c r="S146" i="26"/>
  <c r="R145" i="26"/>
  <c r="AR271" i="26"/>
  <c r="AV269" i="26"/>
  <c r="R269" i="26"/>
  <c r="AK266" i="26"/>
  <c r="AZ265" i="26"/>
  <c r="BB260" i="26"/>
  <c r="X260" i="26"/>
  <c r="G259" i="26"/>
  <c r="AQ257" i="26"/>
  <c r="I257" i="26"/>
  <c r="AB254" i="26"/>
  <c r="W251" i="26"/>
  <c r="AV248" i="26"/>
  <c r="AS247" i="26"/>
  <c r="AI245" i="26"/>
  <c r="V242" i="26"/>
  <c r="AY239" i="26"/>
  <c r="I239" i="26"/>
  <c r="AF236" i="26"/>
  <c r="Y361" i="26"/>
  <c r="AH358" i="26"/>
  <c r="U355" i="26"/>
  <c r="AD349" i="26"/>
  <c r="AO346" i="26"/>
  <c r="T343" i="26"/>
  <c r="BA219" i="27"/>
  <c r="AD216" i="27"/>
  <c r="AZ201" i="27"/>
  <c r="AA219" i="27"/>
  <c r="J323" i="27"/>
  <c r="E432" i="27"/>
  <c r="Z216" i="27"/>
  <c r="AL201" i="27"/>
  <c r="W219" i="27"/>
  <c r="X216" i="27"/>
  <c r="K198" i="27"/>
  <c r="E180" i="27"/>
  <c r="AW216" i="27"/>
  <c r="N219" i="27"/>
  <c r="AQ216" i="27"/>
  <c r="AF186" i="27"/>
  <c r="E399" i="27"/>
  <c r="AQ414" i="27"/>
  <c r="AL219" i="27"/>
  <c r="J216" i="27"/>
  <c r="AC195" i="27"/>
  <c r="BB441" i="27"/>
  <c r="X432" i="27"/>
  <c r="AL419" i="27"/>
  <c r="AC404" i="27"/>
  <c r="V109" i="27"/>
  <c r="AH76" i="27"/>
  <c r="BB219" i="27"/>
  <c r="AC219" i="27"/>
  <c r="F219" i="27"/>
  <c r="AH216" i="27"/>
  <c r="AC198" i="27"/>
  <c r="X194" i="27"/>
  <c r="E316" i="27"/>
  <c r="AY327" i="27"/>
  <c r="E420" i="27"/>
  <c r="AP441" i="27"/>
  <c r="BB439" i="27"/>
  <c r="AF434" i="27"/>
  <c r="BA431" i="27"/>
  <c r="N423" i="27"/>
  <c r="I418" i="27"/>
  <c r="AS412" i="27"/>
  <c r="BA401" i="27"/>
  <c r="AB219" i="27"/>
  <c r="E429" i="27"/>
  <c r="AZ219" i="27"/>
  <c r="AA216" i="27"/>
  <c r="AO192" i="27"/>
  <c r="AH411" i="27"/>
  <c r="AG441" i="27"/>
  <c r="T417" i="27"/>
  <c r="BA216" i="27"/>
  <c r="Z441" i="27"/>
  <c r="AQ219" i="27"/>
  <c r="U219" i="27"/>
  <c r="AY216" i="27"/>
  <c r="W216" i="27"/>
  <c r="AF201" i="27"/>
  <c r="AN189" i="27"/>
  <c r="BA442" i="27"/>
  <c r="V441" i="27"/>
  <c r="AG433" i="27"/>
  <c r="AM429" i="27"/>
  <c r="AK420" i="27"/>
  <c r="AJ409" i="27"/>
  <c r="L100" i="27"/>
  <c r="AP219" i="27"/>
  <c r="S219" i="27"/>
  <c r="AX216" i="27"/>
  <c r="U216" i="27"/>
  <c r="AA201" i="27"/>
  <c r="AW195" i="27"/>
  <c r="N189" i="27"/>
  <c r="R330" i="27"/>
  <c r="AW320" i="27"/>
  <c r="E393" i="27"/>
  <c r="AF442" i="27"/>
  <c r="R441" i="27"/>
  <c r="AE433" i="27"/>
  <c r="AE429" i="27"/>
  <c r="AB420" i="27"/>
  <c r="AX415" i="27"/>
  <c r="X409" i="27"/>
  <c r="AA198" i="27"/>
  <c r="AV417" i="27"/>
  <c r="AM201" i="27"/>
  <c r="AN417" i="27"/>
  <c r="AT219" i="27"/>
  <c r="M198" i="27"/>
  <c r="P192" i="27"/>
  <c r="AS219" i="27"/>
  <c r="AG201" i="27"/>
  <c r="O192" i="27"/>
  <c r="AS420" i="27"/>
  <c r="AT195" i="27"/>
  <c r="F189" i="27"/>
  <c r="V429" i="27"/>
  <c r="AK408" i="27"/>
  <c r="E192" i="27"/>
  <c r="K216" i="27"/>
  <c r="N201" i="27"/>
  <c r="E201" i="27"/>
  <c r="AP216" i="27"/>
  <c r="I201" i="27"/>
  <c r="AQ329" i="27"/>
  <c r="E406" i="27"/>
  <c r="AE414" i="27"/>
  <c r="E76" i="27"/>
  <c r="AV88" i="27"/>
  <c r="AI219" i="27"/>
  <c r="K219" i="27"/>
  <c r="AN216" i="27"/>
  <c r="I216" i="27"/>
  <c r="AR200" i="27"/>
  <c r="N195" i="27"/>
  <c r="G329" i="27"/>
  <c r="AP312" i="27"/>
  <c r="E407" i="27"/>
  <c r="AY441" i="27"/>
  <c r="AQ440" i="27"/>
  <c r="S432" i="27"/>
  <c r="L428" i="27"/>
  <c r="AD418" i="27"/>
  <c r="G414" i="27"/>
  <c r="Q404" i="27"/>
  <c r="AU192" i="27"/>
  <c r="AM441" i="27"/>
  <c r="Y198" i="27"/>
  <c r="AK441" i="27"/>
  <c r="Z219" i="27"/>
  <c r="J411" i="27"/>
  <c r="J417" i="27"/>
  <c r="AO219" i="27"/>
  <c r="O219" i="27"/>
  <c r="L216" i="27"/>
  <c r="T201" i="27"/>
  <c r="AZ432" i="27"/>
  <c r="Q420" i="27"/>
  <c r="AM219" i="27"/>
  <c r="AS195" i="27"/>
  <c r="AS432" i="27"/>
  <c r="G420" i="27"/>
  <c r="M219" i="27"/>
  <c r="AU440" i="27"/>
  <c r="W428" i="27"/>
  <c r="E79" i="27"/>
  <c r="W88" i="27"/>
  <c r="AD219" i="27"/>
  <c r="J219" i="27"/>
  <c r="AI216" i="27"/>
  <c r="G216" i="27"/>
  <c r="AO198" i="27"/>
  <c r="L195" i="27"/>
  <c r="E309" i="27"/>
  <c r="N328" i="27"/>
  <c r="E410" i="27"/>
  <c r="AS441" i="27"/>
  <c r="AC440" i="27"/>
  <c r="AK434" i="27"/>
  <c r="J432" i="27"/>
  <c r="AZ423" i="27"/>
  <c r="S418" i="27"/>
  <c r="H413" i="27"/>
  <c r="AP403" i="27"/>
  <c r="AD105" i="27"/>
  <c r="E179" i="27"/>
  <c r="AR218" i="27"/>
  <c r="N197" i="27"/>
  <c r="P194" i="27"/>
  <c r="AO218" i="27"/>
  <c r="V218" i="27"/>
  <c r="AF200" i="27"/>
  <c r="E191" i="27"/>
  <c r="AN330" i="27"/>
  <c r="N433" i="27"/>
  <c r="BA218" i="27"/>
  <c r="AI218" i="27"/>
  <c r="P218" i="27"/>
  <c r="AX328" i="27"/>
  <c r="Y431" i="27"/>
  <c r="N407" i="27"/>
  <c r="AI331" i="27"/>
  <c r="AL328" i="27"/>
  <c r="Z319" i="27"/>
  <c r="W440" i="27"/>
  <c r="T439" i="27"/>
  <c r="BB434" i="27"/>
  <c r="F434" i="27"/>
  <c r="T431" i="27"/>
  <c r="AM406" i="27"/>
  <c r="AK109" i="27"/>
  <c r="AL105" i="27"/>
  <c r="AG79" i="27"/>
  <c r="E173" i="27"/>
  <c r="E200" i="27"/>
  <c r="AU219" i="27"/>
  <c r="AE219" i="27"/>
  <c r="P219" i="27"/>
  <c r="AV218" i="27"/>
  <c r="AC218" i="27"/>
  <c r="H218" i="27"/>
  <c r="AJ216" i="27"/>
  <c r="N216" i="27"/>
  <c r="AN201" i="27"/>
  <c r="AS200" i="27"/>
  <c r="AQ198" i="27"/>
  <c r="Z197" i="27"/>
  <c r="AO194" i="27"/>
  <c r="AP189" i="27"/>
  <c r="Q331" i="27"/>
  <c r="T330" i="27"/>
  <c r="T328" i="27"/>
  <c r="AN323" i="27"/>
  <c r="AC318" i="27"/>
  <c r="E404" i="27"/>
  <c r="E434" i="27"/>
  <c r="AJ442" i="27"/>
  <c r="H442" i="27"/>
  <c r="M441" i="27"/>
  <c r="J440" i="27"/>
  <c r="K439" i="27"/>
  <c r="AQ434" i="27"/>
  <c r="AP433" i="27"/>
  <c r="AF432" i="27"/>
  <c r="AU430" i="27"/>
  <c r="AN428" i="27"/>
  <c r="Y423" i="27"/>
  <c r="F421" i="27"/>
  <c r="AM418" i="27"/>
  <c r="U416" i="27"/>
  <c r="T413" i="27"/>
  <c r="K410" i="27"/>
  <c r="BA404" i="27"/>
  <c r="AY394" i="27"/>
  <c r="X218" i="27"/>
  <c r="AF108" i="27"/>
  <c r="E327" i="27"/>
  <c r="AV330" i="27"/>
  <c r="F330" i="27"/>
  <c r="AS327" i="27"/>
  <c r="AF312" i="27"/>
  <c r="E412" i="27"/>
  <c r="AY442" i="27"/>
  <c r="Z442" i="27"/>
  <c r="AO439" i="27"/>
  <c r="W433" i="27"/>
  <c r="U430" i="27"/>
  <c r="AY427" i="27"/>
  <c r="AD415" i="27"/>
  <c r="U412" i="27"/>
  <c r="L409" i="27"/>
  <c r="AD403" i="27"/>
  <c r="AU553" i="27"/>
  <c r="AB108" i="27"/>
  <c r="AL100" i="27"/>
  <c r="X90" i="27"/>
  <c r="AC69" i="27"/>
  <c r="E185" i="27"/>
  <c r="E218" i="27"/>
  <c r="AM218" i="27"/>
  <c r="T218" i="27"/>
  <c r="V200" i="27"/>
  <c r="BA331" i="27"/>
  <c r="AR330" i="27"/>
  <c r="AG327" i="27"/>
  <c r="AJ321" i="27"/>
  <c r="E416" i="27"/>
  <c r="AW442" i="27"/>
  <c r="X442" i="27"/>
  <c r="AN440" i="27"/>
  <c r="AM439" i="27"/>
  <c r="V434" i="27"/>
  <c r="T433" i="27"/>
  <c r="AT431" i="27"/>
  <c r="J430" i="27"/>
  <c r="AO427" i="27"/>
  <c r="Z422" i="27"/>
  <c r="R415" i="27"/>
  <c r="I412" i="27"/>
  <c r="F403" i="27"/>
  <c r="AI553" i="27"/>
  <c r="E73" i="27"/>
  <c r="X107" i="27"/>
  <c r="O100" i="27"/>
  <c r="E219" i="27"/>
  <c r="AN219" i="27"/>
  <c r="Y219" i="27"/>
  <c r="I219" i="27"/>
  <c r="AL218" i="27"/>
  <c r="S218" i="27"/>
  <c r="AU216" i="27"/>
  <c r="Y216" i="27"/>
  <c r="U201" i="27"/>
  <c r="T200" i="27"/>
  <c r="L198" i="27"/>
  <c r="AF195" i="27"/>
  <c r="BA183" i="27"/>
  <c r="AY331" i="27"/>
  <c r="AP330" i="27"/>
  <c r="AE327" i="27"/>
  <c r="AD321" i="27"/>
  <c r="R310" i="27"/>
  <c r="E394" i="27"/>
  <c r="E418" i="27"/>
  <c r="AU442" i="27"/>
  <c r="T442" i="27"/>
  <c r="AH440" i="27"/>
  <c r="AI439" i="27"/>
  <c r="Q434" i="27"/>
  <c r="R433" i="27"/>
  <c r="AN431" i="27"/>
  <c r="AW429" i="27"/>
  <c r="AG427" i="27"/>
  <c r="O422" i="27"/>
  <c r="AT419" i="27"/>
  <c r="AE417" i="27"/>
  <c r="F415" i="27"/>
  <c r="AT411" i="27"/>
  <c r="AX407" i="27"/>
  <c r="AQ402" i="27"/>
  <c r="W553" i="27"/>
  <c r="AN108" i="27"/>
  <c r="AQ218" i="27"/>
  <c r="W218" i="27"/>
  <c r="AG200" i="27"/>
  <c r="AW188" i="27"/>
  <c r="AJ218" i="27"/>
  <c r="Q218" i="27"/>
  <c r="S200" i="27"/>
  <c r="AS442" i="27"/>
  <c r="S442" i="27"/>
  <c r="X427" i="27"/>
  <c r="BB421" i="27"/>
  <c r="K553" i="27"/>
  <c r="AO331" i="27"/>
  <c r="AJ330" i="27"/>
  <c r="O327" i="27"/>
  <c r="AA440" i="27"/>
  <c r="AB439" i="27"/>
  <c r="H434" i="27"/>
  <c r="I433" i="27"/>
  <c r="M427" i="27"/>
  <c r="E106" i="27"/>
  <c r="AU197" i="27"/>
  <c r="AO191" i="27"/>
  <c r="E285" i="27"/>
  <c r="AD330" i="27"/>
  <c r="K327" i="27"/>
  <c r="AO442" i="27"/>
  <c r="AJ421" i="27"/>
  <c r="R419" i="27"/>
  <c r="AW416" i="27"/>
  <c r="AU410" i="27"/>
  <c r="P400" i="27"/>
  <c r="AN109" i="27"/>
  <c r="S106" i="27"/>
  <c r="AP82" i="27"/>
  <c r="E195" i="27"/>
  <c r="AX219" i="27"/>
  <c r="AH219" i="27"/>
  <c r="R219" i="27"/>
  <c r="AY218" i="27"/>
  <c r="AE218" i="27"/>
  <c r="L218" i="27"/>
  <c r="AM216" i="27"/>
  <c r="R216" i="27"/>
  <c r="AY201" i="27"/>
  <c r="H201" i="27"/>
  <c r="AY198" i="27"/>
  <c r="AH197" i="27"/>
  <c r="V191" i="27"/>
  <c r="AE331" i="27"/>
  <c r="AB330" i="27"/>
  <c r="AH328" i="27"/>
  <c r="I327" i="27"/>
  <c r="T319" i="27"/>
  <c r="AQ301" i="27"/>
  <c r="E400" i="27"/>
  <c r="AL442" i="27"/>
  <c r="L442" i="27"/>
  <c r="S440" i="27"/>
  <c r="Q439" i="27"/>
  <c r="AX434" i="27"/>
  <c r="AY433" i="27"/>
  <c r="K431" i="27"/>
  <c r="K429" i="27"/>
  <c r="AP423" i="27"/>
  <c r="AA421" i="27"/>
  <c r="H419" i="27"/>
  <c r="AO416" i="27"/>
  <c r="AR413" i="27"/>
  <c r="AI410" i="27"/>
  <c r="AA406" i="27"/>
  <c r="U398" i="27"/>
  <c r="AF105" i="27"/>
  <c r="U75" i="27"/>
  <c r="AQ200" i="27"/>
  <c r="U194" i="27"/>
  <c r="AF90" i="27"/>
  <c r="AA327" i="27"/>
  <c r="AD439" i="27"/>
  <c r="U63" i="27"/>
  <c r="J200" i="27"/>
  <c r="AW197" i="27"/>
  <c r="U307" i="27"/>
  <c r="E397" i="27"/>
  <c r="E422" i="27"/>
  <c r="AR442" i="27"/>
  <c r="Q442" i="27"/>
  <c r="AR421" i="27"/>
  <c r="AC419" i="27"/>
  <c r="K401" i="27"/>
  <c r="U106" i="27"/>
  <c r="AW85" i="27"/>
  <c r="E194" i="27"/>
  <c r="AZ218" i="27"/>
  <c r="AH218" i="27"/>
  <c r="O218" i="27"/>
  <c r="I200" i="27"/>
  <c r="N442" i="27"/>
  <c r="AM109" i="27"/>
  <c r="M106" i="27"/>
  <c r="O82" i="27"/>
  <c r="E171" i="27"/>
  <c r="E197" i="27"/>
  <c r="AW219" i="27"/>
  <c r="AG219" i="27"/>
  <c r="Q219" i="27"/>
  <c r="AX218" i="27"/>
  <c r="AD218" i="27"/>
  <c r="J218" i="27"/>
  <c r="AL216" i="27"/>
  <c r="Q216" i="27"/>
  <c r="AW201" i="27"/>
  <c r="AE197" i="27"/>
  <c r="AQ194" i="27"/>
  <c r="I191" i="27"/>
  <c r="E297" i="27"/>
  <c r="AC331" i="27"/>
  <c r="AF328" i="27"/>
  <c r="AM318" i="27"/>
  <c r="AU297" i="27"/>
  <c r="E401" i="27"/>
  <c r="E433" i="27"/>
  <c r="AK442" i="27"/>
  <c r="I442" i="27"/>
  <c r="N440" i="27"/>
  <c r="O439" i="27"/>
  <c r="AT434" i="27"/>
  <c r="AR433" i="27"/>
  <c r="AM432" i="27"/>
  <c r="BB430" i="27"/>
  <c r="AX428" i="27"/>
  <c r="AH423" i="27"/>
  <c r="P421" i="27"/>
  <c r="AU418" i="27"/>
  <c r="AF416" i="27"/>
  <c r="AF413" i="27"/>
  <c r="W410" i="27"/>
  <c r="AN405" i="27"/>
  <c r="S397" i="27"/>
  <c r="AO177" i="26"/>
  <c r="Q177" i="26"/>
  <c r="AX165" i="26"/>
  <c r="T147" i="26"/>
  <c r="I448" i="26"/>
  <c r="AL448" i="26"/>
  <c r="AQ448" i="26"/>
  <c r="AX448" i="26"/>
  <c r="G448" i="26"/>
  <c r="AM177" i="26"/>
  <c r="AY162" i="26"/>
  <c r="AA162" i="26"/>
  <c r="AJ153" i="26"/>
  <c r="P147" i="26"/>
  <c r="AV339" i="26"/>
  <c r="AF180" i="26"/>
  <c r="AI177" i="26"/>
  <c r="K177" i="26"/>
  <c r="AO168" i="26"/>
  <c r="Q168" i="26"/>
  <c r="BA156" i="26"/>
  <c r="AF153" i="26"/>
  <c r="AI150" i="26"/>
  <c r="K150" i="26"/>
  <c r="R271" i="26"/>
  <c r="BB256" i="26"/>
  <c r="F256" i="26"/>
  <c r="AV250" i="26"/>
  <c r="BB244" i="26"/>
  <c r="G342" i="26"/>
  <c r="AM168" i="26"/>
  <c r="O168" i="26"/>
  <c r="P167" i="26"/>
  <c r="R165" i="26"/>
  <c r="X159" i="26"/>
  <c r="Y158" i="26"/>
  <c r="AZ155" i="26"/>
  <c r="AG150" i="26"/>
  <c r="AH149" i="26"/>
  <c r="AJ147" i="26"/>
  <c r="E235" i="26"/>
  <c r="E259" i="26"/>
  <c r="P271" i="26"/>
  <c r="Y259" i="26"/>
  <c r="P250" i="26"/>
  <c r="V244" i="26"/>
  <c r="AB238" i="26"/>
  <c r="AM235" i="26"/>
  <c r="G362" i="26"/>
  <c r="N362" i="26"/>
  <c r="AP362" i="26"/>
  <c r="P362" i="26"/>
  <c r="AR362" i="26"/>
  <c r="R362" i="26"/>
  <c r="AV362" i="26"/>
  <c r="AB362" i="26"/>
  <c r="G347" i="26"/>
  <c r="Z347" i="26"/>
  <c r="BB347" i="26"/>
  <c r="AB347" i="26"/>
  <c r="AD347" i="26"/>
  <c r="L347" i="26"/>
  <c r="AN347" i="26"/>
  <c r="I332" i="26"/>
  <c r="AF332" i="26"/>
  <c r="AJ332" i="26"/>
  <c r="AO332" i="26"/>
  <c r="AW332" i="26"/>
  <c r="H332" i="26"/>
  <c r="E324" i="26"/>
  <c r="V360" i="26"/>
  <c r="F345" i="26"/>
  <c r="O344" i="26"/>
  <c r="BB341" i="26"/>
  <c r="X338" i="26"/>
  <c r="S332" i="26"/>
  <c r="G450" i="26"/>
  <c r="L450" i="26"/>
  <c r="Q450" i="26"/>
  <c r="X450" i="26"/>
  <c r="AJ450" i="26"/>
  <c r="AV450" i="26"/>
  <c r="BA450" i="26"/>
  <c r="M441" i="26"/>
  <c r="R441" i="26"/>
  <c r="W441" i="26"/>
  <c r="AD441" i="26"/>
  <c r="AP441" i="26"/>
  <c r="BB441" i="26"/>
  <c r="P438" i="26"/>
  <c r="U438" i="26"/>
  <c r="Z438" i="26"/>
  <c r="AG438" i="26"/>
  <c r="AS438" i="26"/>
  <c r="J432" i="26"/>
  <c r="AA432" i="26"/>
  <c r="AF432" i="26"/>
  <c r="AM432" i="26"/>
  <c r="AY432" i="26"/>
  <c r="AE177" i="26"/>
  <c r="G177" i="26"/>
  <c r="AF176" i="26"/>
  <c r="H176" i="26"/>
  <c r="AN165" i="26"/>
  <c r="AO164" i="26"/>
  <c r="Q164" i="26"/>
  <c r="AW156" i="26"/>
  <c r="Y156" i="26"/>
  <c r="Z155" i="26"/>
  <c r="AE150" i="26"/>
  <c r="G150" i="26"/>
  <c r="AF149" i="26"/>
  <c r="H149" i="26"/>
  <c r="J147" i="26"/>
  <c r="K146" i="26"/>
  <c r="W259" i="26"/>
  <c r="W253" i="26"/>
  <c r="T244" i="26"/>
  <c r="Z238" i="26"/>
  <c r="T360" i="26"/>
  <c r="AO357" i="26"/>
  <c r="AY324" i="26"/>
  <c r="AG173" i="26"/>
  <c r="AP161" i="26"/>
  <c r="AJ271" i="26"/>
  <c r="L271" i="26"/>
  <c r="AM268" i="26"/>
  <c r="O268" i="26"/>
  <c r="AP265" i="26"/>
  <c r="R265" i="26"/>
  <c r="AS259" i="26"/>
  <c r="U259" i="26"/>
  <c r="AV256" i="26"/>
  <c r="X256" i="26"/>
  <c r="AY253" i="26"/>
  <c r="U253" i="26"/>
  <c r="AA247" i="26"/>
  <c r="AV244" i="26"/>
  <c r="AG241" i="26"/>
  <c r="BB238" i="26"/>
  <c r="R238" i="26"/>
  <c r="AG235" i="26"/>
  <c r="AZ362" i="26"/>
  <c r="F362" i="26"/>
  <c r="AK357" i="26"/>
  <c r="AP356" i="26"/>
  <c r="AZ351" i="26"/>
  <c r="L351" i="26"/>
  <c r="O350" i="26"/>
  <c r="AJ347" i="26"/>
  <c r="AT345" i="26"/>
  <c r="AY344" i="26"/>
  <c r="AS342" i="26"/>
  <c r="AR341" i="26"/>
  <c r="AH339" i="26"/>
  <c r="M338" i="26"/>
  <c r="P335" i="26"/>
  <c r="O332" i="26"/>
  <c r="U330" i="26"/>
  <c r="F327" i="26"/>
  <c r="E432" i="26"/>
  <c r="AB451" i="26"/>
  <c r="AE448" i="26"/>
  <c r="AH442" i="26"/>
  <c r="AK439" i="26"/>
  <c r="AQ433" i="26"/>
  <c r="AW427" i="26"/>
  <c r="AZ424" i="26"/>
  <c r="AR174" i="26"/>
  <c r="T174" i="26"/>
  <c r="AC162" i="26"/>
  <c r="N153" i="26"/>
  <c r="I360" i="26"/>
  <c r="Z360" i="26"/>
  <c r="BB360" i="26"/>
  <c r="AB360" i="26"/>
  <c r="AD360" i="26"/>
  <c r="J360" i="26"/>
  <c r="AN360" i="26"/>
  <c r="F348" i="26"/>
  <c r="AI348" i="26"/>
  <c r="G348" i="26"/>
  <c r="AK348" i="26"/>
  <c r="K348" i="26"/>
  <c r="AM348" i="26"/>
  <c r="S348" i="26"/>
  <c r="AW348" i="26"/>
  <c r="L336" i="26"/>
  <c r="AB336" i="26"/>
  <c r="AF336" i="26"/>
  <c r="AK336" i="26"/>
  <c r="AZ336" i="26"/>
  <c r="O333" i="26"/>
  <c r="AE333" i="26"/>
  <c r="AI333" i="26"/>
  <c r="AN333" i="26"/>
  <c r="AV333" i="26"/>
  <c r="G333" i="26"/>
  <c r="X324" i="26"/>
  <c r="I324" i="26"/>
  <c r="U324" i="26"/>
  <c r="AG324" i="26"/>
  <c r="E348" i="26"/>
  <c r="AP360" i="26"/>
  <c r="AY348" i="26"/>
  <c r="Q342" i="26"/>
  <c r="H339" i="26"/>
  <c r="F436" i="26"/>
  <c r="AU436" i="26"/>
  <c r="AZ436" i="26"/>
  <c r="K436" i="26"/>
  <c r="P436" i="26"/>
  <c r="L430" i="26"/>
  <c r="BA430" i="26"/>
  <c r="Q430" i="26"/>
  <c r="V430" i="26"/>
  <c r="I421" i="26"/>
  <c r="N421" i="26"/>
  <c r="Z421" i="26"/>
  <c r="AE421" i="26"/>
  <c r="O415" i="26"/>
  <c r="M415" i="26"/>
  <c r="Y415" i="26"/>
  <c r="AJ180" i="26"/>
  <c r="T345" i="26"/>
  <c r="AZ339" i="26"/>
  <c r="E150" i="26"/>
  <c r="E177" i="26"/>
  <c r="J180" i="26"/>
  <c r="AT165" i="26"/>
  <c r="V165" i="26"/>
  <c r="AE156" i="26"/>
  <c r="AN147" i="26"/>
  <c r="I357" i="26"/>
  <c r="K244" i="26"/>
  <c r="N244" i="26"/>
  <c r="AL244" i="26"/>
  <c r="P244" i="26"/>
  <c r="AN244" i="26"/>
  <c r="R244" i="26"/>
  <c r="AP244" i="26"/>
  <c r="X265" i="26"/>
  <c r="AA253" i="26"/>
  <c r="AG247" i="26"/>
  <c r="AM241" i="26"/>
  <c r="AO235" i="26"/>
  <c r="E357" i="26"/>
  <c r="P345" i="26"/>
  <c r="P414" i="26"/>
  <c r="N414" i="26"/>
  <c r="AL414" i="26"/>
  <c r="AP165" i="26"/>
  <c r="AV159" i="26"/>
  <c r="AW158" i="26"/>
  <c r="AA156" i="26"/>
  <c r="I150" i="26"/>
  <c r="J149" i="26"/>
  <c r="L147" i="26"/>
  <c r="S268" i="26"/>
  <c r="AZ256" i="26"/>
  <c r="AB256" i="26"/>
  <c r="AT250" i="26"/>
  <c r="AK241" i="26"/>
  <c r="J359" i="26"/>
  <c r="Q359" i="26"/>
  <c r="AS359" i="26"/>
  <c r="S359" i="26"/>
  <c r="AU359" i="26"/>
  <c r="U359" i="26"/>
  <c r="AY359" i="26"/>
  <c r="AE359" i="26"/>
  <c r="AT356" i="26"/>
  <c r="AI173" i="26"/>
  <c r="AK168" i="26"/>
  <c r="N167" i="26"/>
  <c r="AB153" i="26"/>
  <c r="AC152" i="26"/>
  <c r="T265" i="26"/>
  <c r="N250" i="26"/>
  <c r="AC247" i="26"/>
  <c r="AK235" i="26"/>
  <c r="H362" i="26"/>
  <c r="AR356" i="26"/>
  <c r="AF174" i="26"/>
  <c r="H174" i="26"/>
  <c r="I173" i="26"/>
  <c r="AO162" i="26"/>
  <c r="Q162" i="26"/>
  <c r="R161" i="26"/>
  <c r="AX153" i="26"/>
  <c r="Z153" i="26"/>
  <c r="AY152" i="26"/>
  <c r="AA152" i="26"/>
  <c r="AC150" i="26"/>
  <c r="AP250" i="26"/>
  <c r="F250" i="26"/>
  <c r="E160" i="26"/>
  <c r="AV180" i="26"/>
  <c r="X180" i="26"/>
  <c r="AW179" i="26"/>
  <c r="Y179" i="26"/>
  <c r="AX178" i="26"/>
  <c r="Z178" i="26"/>
  <c r="AY177" i="26"/>
  <c r="AA177" i="26"/>
  <c r="AZ176" i="26"/>
  <c r="AB176" i="26"/>
  <c r="BA175" i="26"/>
  <c r="AC175" i="26"/>
  <c r="BB174" i="26"/>
  <c r="AD174" i="26"/>
  <c r="F174" i="26"/>
  <c r="AE173" i="26"/>
  <c r="G173" i="26"/>
  <c r="AF169" i="26"/>
  <c r="H169" i="26"/>
  <c r="AG168" i="26"/>
  <c r="I168" i="26"/>
  <c r="AH167" i="26"/>
  <c r="J167" i="26"/>
  <c r="AI166" i="26"/>
  <c r="K166" i="26"/>
  <c r="AJ165" i="26"/>
  <c r="L165" i="26"/>
  <c r="AK164" i="26"/>
  <c r="M164" i="26"/>
  <c r="AL163" i="26"/>
  <c r="N163" i="26"/>
  <c r="AM162" i="26"/>
  <c r="O162" i="26"/>
  <c r="AN161" i="26"/>
  <c r="P161" i="26"/>
  <c r="AO160" i="26"/>
  <c r="Q160" i="26"/>
  <c r="AP159" i="26"/>
  <c r="R159" i="26"/>
  <c r="AQ158" i="26"/>
  <c r="S158" i="26"/>
  <c r="AR157" i="26"/>
  <c r="T157" i="26"/>
  <c r="AS156" i="26"/>
  <c r="U156" i="26"/>
  <c r="AT155" i="26"/>
  <c r="V155" i="26"/>
  <c r="AU154" i="26"/>
  <c r="W154" i="26"/>
  <c r="AV153" i="26"/>
  <c r="X153" i="26"/>
  <c r="AW152" i="26"/>
  <c r="Y152" i="26"/>
  <c r="AX151" i="26"/>
  <c r="Z151" i="26"/>
  <c r="AY150" i="26"/>
  <c r="AA150" i="26"/>
  <c r="AZ149" i="26"/>
  <c r="AB149" i="26"/>
  <c r="BA148" i="26"/>
  <c r="AC148" i="26"/>
  <c r="BB147" i="26"/>
  <c r="AD147" i="26"/>
  <c r="F147" i="26"/>
  <c r="AE146" i="26"/>
  <c r="G146" i="26"/>
  <c r="AF145" i="26"/>
  <c r="H145" i="26"/>
  <c r="O252" i="26"/>
  <c r="F252" i="26"/>
  <c r="AD252" i="26"/>
  <c r="BB252" i="26"/>
  <c r="H252" i="26"/>
  <c r="AF252" i="26"/>
  <c r="J252" i="26"/>
  <c r="AH252" i="26"/>
  <c r="F249" i="26"/>
  <c r="I249" i="26"/>
  <c r="AG249" i="26"/>
  <c r="K249" i="26"/>
  <c r="AI249" i="26"/>
  <c r="M249" i="26"/>
  <c r="AK249" i="26"/>
  <c r="I246" i="26"/>
  <c r="L246" i="26"/>
  <c r="AJ246" i="26"/>
  <c r="N246" i="26"/>
  <c r="AL246" i="26"/>
  <c r="P246" i="26"/>
  <c r="AN246" i="26"/>
  <c r="L243" i="26"/>
  <c r="O243" i="26"/>
  <c r="AM243" i="26"/>
  <c r="Q243" i="26"/>
  <c r="AO243" i="26"/>
  <c r="S243" i="26"/>
  <c r="AQ243" i="26"/>
  <c r="O240" i="26"/>
  <c r="R240" i="26"/>
  <c r="AP240" i="26"/>
  <c r="T240" i="26"/>
  <c r="AR240" i="26"/>
  <c r="V240" i="26"/>
  <c r="AT240" i="26"/>
  <c r="F237" i="26"/>
  <c r="U237" i="26"/>
  <c r="AS237" i="26"/>
  <c r="W237" i="26"/>
  <c r="AU237" i="26"/>
  <c r="Y237" i="26"/>
  <c r="AW237" i="26"/>
  <c r="I234" i="26"/>
  <c r="X234" i="26"/>
  <c r="AV234" i="26"/>
  <c r="Z234" i="26"/>
  <c r="AX234" i="26"/>
  <c r="AB234" i="26"/>
  <c r="AZ234" i="26"/>
  <c r="L234" i="26"/>
  <c r="AJ234" i="26"/>
  <c r="E241" i="26"/>
  <c r="E268" i="26"/>
  <c r="AH271" i="26"/>
  <c r="J271" i="26"/>
  <c r="AI270" i="26"/>
  <c r="K270" i="26"/>
  <c r="AJ269" i="26"/>
  <c r="L269" i="26"/>
  <c r="AK268" i="26"/>
  <c r="M268" i="26"/>
  <c r="AL267" i="26"/>
  <c r="N267" i="26"/>
  <c r="AM266" i="26"/>
  <c r="O266" i="26"/>
  <c r="AN265" i="26"/>
  <c r="P265" i="26"/>
  <c r="AO264" i="26"/>
  <c r="Q264" i="26"/>
  <c r="AP260" i="26"/>
  <c r="R260" i="26"/>
  <c r="AQ259" i="26"/>
  <c r="S259" i="26"/>
  <c r="AR258" i="26"/>
  <c r="T258" i="26"/>
  <c r="AS257" i="26"/>
  <c r="U257" i="26"/>
  <c r="AT256" i="26"/>
  <c r="V256" i="26"/>
  <c r="AU255" i="26"/>
  <c r="W255" i="26"/>
  <c r="AV254" i="26"/>
  <c r="X254" i="26"/>
  <c r="AW253" i="26"/>
  <c r="AL252" i="26"/>
  <c r="AY251" i="26"/>
  <c r="U251" i="26"/>
  <c r="AN250" i="26"/>
  <c r="BA249" i="26"/>
  <c r="W249" i="26"/>
  <c r="AP248" i="26"/>
  <c r="F248" i="26"/>
  <c r="Y247" i="26"/>
  <c r="AR246" i="26"/>
  <c r="H246" i="26"/>
  <c r="AA245" i="26"/>
  <c r="AT244" i="26"/>
  <c r="J244" i="26"/>
  <c r="AC243" i="26"/>
  <c r="AV242" i="26"/>
  <c r="L242" i="26"/>
  <c r="AE241" i="26"/>
  <c r="AX240" i="26"/>
  <c r="N240" i="26"/>
  <c r="AG239" i="26"/>
  <c r="AZ238" i="26"/>
  <c r="P238" i="26"/>
  <c r="AI237" i="26"/>
  <c r="BB236" i="26"/>
  <c r="P236" i="26"/>
  <c r="AE235" i="26"/>
  <c r="AP234" i="26"/>
  <c r="H234" i="26"/>
  <c r="O233" i="26"/>
  <c r="E330" i="26"/>
  <c r="AX362" i="26"/>
  <c r="BA361" i="26"/>
  <c r="P360" i="26"/>
  <c r="W359" i="26"/>
  <c r="AX351" i="26"/>
  <c r="J351" i="26"/>
  <c r="M350" i="26"/>
  <c r="Y348" i="26"/>
  <c r="AF347" i="26"/>
  <c r="AU344" i="26"/>
  <c r="AQ342" i="26"/>
  <c r="AF339" i="26"/>
  <c r="K338" i="26"/>
  <c r="AO336" i="26"/>
  <c r="N335" i="26"/>
  <c r="AC333" i="26"/>
  <c r="AW326" i="26"/>
  <c r="AM324" i="26"/>
  <c r="E436" i="26"/>
  <c r="W451" i="26"/>
  <c r="Z448" i="26"/>
  <c r="AC442" i="26"/>
  <c r="AI436" i="26"/>
  <c r="AO430" i="26"/>
  <c r="AR427" i="26"/>
  <c r="AU424" i="26"/>
  <c r="AX421" i="26"/>
  <c r="N180" i="26"/>
  <c r="AU168" i="26"/>
  <c r="W168" i="26"/>
  <c r="AF159" i="26"/>
  <c r="Q150" i="26"/>
  <c r="L357" i="26"/>
  <c r="AC357" i="26"/>
  <c r="AE357" i="26"/>
  <c r="AG357" i="26"/>
  <c r="M357" i="26"/>
  <c r="AQ357" i="26"/>
  <c r="I345" i="26"/>
  <c r="H345" i="26"/>
  <c r="AL345" i="26"/>
  <c r="J345" i="26"/>
  <c r="AN345" i="26"/>
  <c r="N345" i="26"/>
  <c r="AP345" i="26"/>
  <c r="V345" i="26"/>
  <c r="AZ345" i="26"/>
  <c r="R330" i="26"/>
  <c r="AH330" i="26"/>
  <c r="AL330" i="26"/>
  <c r="AQ330" i="26"/>
  <c r="AY330" i="26"/>
  <c r="J330" i="26"/>
  <c r="O439" i="26"/>
  <c r="AR439" i="26"/>
  <c r="AW439" i="26"/>
  <c r="H439" i="26"/>
  <c r="M439" i="26"/>
  <c r="I433" i="26"/>
  <c r="AX433" i="26"/>
  <c r="N433" i="26"/>
  <c r="S433" i="26"/>
  <c r="L418" i="26"/>
  <c r="Q418" i="26"/>
  <c r="AC418" i="26"/>
  <c r="AH418" i="26"/>
  <c r="O177" i="26"/>
  <c r="AS168" i="26"/>
  <c r="AD159" i="26"/>
  <c r="AM150" i="26"/>
  <c r="R147" i="26"/>
  <c r="P174" i="26"/>
  <c r="Y162" i="26"/>
  <c r="J153" i="26"/>
  <c r="AW357" i="26"/>
  <c r="R345" i="26"/>
  <c r="AR165" i="26"/>
  <c r="T165" i="26"/>
  <c r="AC156" i="26"/>
  <c r="H153" i="26"/>
  <c r="N253" i="26"/>
  <c r="AC253" i="26"/>
  <c r="G253" i="26"/>
  <c r="AE253" i="26"/>
  <c r="I253" i="26"/>
  <c r="AG253" i="26"/>
  <c r="AV265" i="26"/>
  <c r="I241" i="26"/>
  <c r="G235" i="26"/>
  <c r="G357" i="26"/>
  <c r="V351" i="26"/>
  <c r="BB180" i="26"/>
  <c r="AD180" i="26"/>
  <c r="F180" i="26"/>
  <c r="G179" i="26"/>
  <c r="AH176" i="26"/>
  <c r="L174" i="26"/>
  <c r="M173" i="26"/>
  <c r="AS162" i="26"/>
  <c r="V161" i="26"/>
  <c r="F153" i="26"/>
  <c r="AK146" i="26"/>
  <c r="AQ268" i="26"/>
  <c r="Y253" i="26"/>
  <c r="M356" i="26"/>
  <c r="T356" i="26"/>
  <c r="AV356" i="26"/>
  <c r="V356" i="26"/>
  <c r="AX356" i="26"/>
  <c r="X356" i="26"/>
  <c r="BB356" i="26"/>
  <c r="F356" i="26"/>
  <c r="AH356" i="26"/>
  <c r="M341" i="26"/>
  <c r="AF341" i="26"/>
  <c r="AH341" i="26"/>
  <c r="AL341" i="26"/>
  <c r="N341" i="26"/>
  <c r="AX341" i="26"/>
  <c r="L329" i="26"/>
  <c r="AI329" i="26"/>
  <c r="AM329" i="26"/>
  <c r="AR329" i="26"/>
  <c r="AZ329" i="26"/>
  <c r="K329" i="26"/>
  <c r="L362" i="26"/>
  <c r="AE348" i="26"/>
  <c r="BB345" i="26"/>
  <c r="BA342" i="26"/>
  <c r="AA335" i="26"/>
  <c r="G329" i="26"/>
  <c r="P453" i="26"/>
  <c r="I453" i="26"/>
  <c r="N453" i="26"/>
  <c r="U453" i="26"/>
  <c r="AG453" i="26"/>
  <c r="AS453" i="26"/>
  <c r="AX453" i="26"/>
  <c r="AU158" i="26"/>
  <c r="AL271" i="26"/>
  <c r="N271" i="26"/>
  <c r="AR265" i="26"/>
  <c r="AU259" i="26"/>
  <c r="BA253" i="26"/>
  <c r="AA330" i="26"/>
  <c r="E158" i="26"/>
  <c r="AX180" i="26"/>
  <c r="AY179" i="26"/>
  <c r="BA177" i="26"/>
  <c r="BB176" i="26"/>
  <c r="K168" i="26"/>
  <c r="AJ167" i="26"/>
  <c r="L167" i="26"/>
  <c r="N165" i="26"/>
  <c r="O164" i="26"/>
  <c r="X155" i="26"/>
  <c r="AV178" i="26"/>
  <c r="Z176" i="26"/>
  <c r="AC173" i="26"/>
  <c r="H167" i="26"/>
  <c r="J165" i="26"/>
  <c r="M162" i="26"/>
  <c r="AN159" i="26"/>
  <c r="R157" i="26"/>
  <c r="T155" i="26"/>
  <c r="AT153" i="26"/>
  <c r="AV151" i="26"/>
  <c r="AY148" i="26"/>
  <c r="BA146" i="26"/>
  <c r="F145" i="26"/>
  <c r="AF271" i="26"/>
  <c r="H271" i="26"/>
  <c r="AI268" i="26"/>
  <c r="K268" i="26"/>
  <c r="AL265" i="26"/>
  <c r="N265" i="26"/>
  <c r="AO259" i="26"/>
  <c r="Q259" i="26"/>
  <c r="AR256" i="26"/>
  <c r="T256" i="26"/>
  <c r="AU253" i="26"/>
  <c r="Q253" i="26"/>
  <c r="AL250" i="26"/>
  <c r="BA247" i="26"/>
  <c r="AR244" i="26"/>
  <c r="H244" i="26"/>
  <c r="AC241" i="26"/>
  <c r="AX238" i="26"/>
  <c r="AC235" i="26"/>
  <c r="K233" i="26"/>
  <c r="H361" i="26"/>
  <c r="AG361" i="26"/>
  <c r="G361" i="26"/>
  <c r="AK361" i="26"/>
  <c r="I361" i="26"/>
  <c r="AM361" i="26"/>
  <c r="S361" i="26"/>
  <c r="AW361" i="26"/>
  <c r="E361" i="26"/>
  <c r="K358" i="26"/>
  <c r="H358" i="26"/>
  <c r="AJ358" i="26"/>
  <c r="J358" i="26"/>
  <c r="AN358" i="26"/>
  <c r="L358" i="26"/>
  <c r="AP358" i="26"/>
  <c r="V358" i="26"/>
  <c r="AZ358" i="26"/>
  <c r="N355" i="26"/>
  <c r="K355" i="26"/>
  <c r="AM355" i="26"/>
  <c r="M355" i="26"/>
  <c r="AQ355" i="26"/>
  <c r="O355" i="26"/>
  <c r="AS355" i="26"/>
  <c r="Y355" i="26"/>
  <c r="Q349" i="26"/>
  <c r="N349" i="26"/>
  <c r="AP349" i="26"/>
  <c r="P349" i="26"/>
  <c r="AT349" i="26"/>
  <c r="R349" i="26"/>
  <c r="AV349" i="26"/>
  <c r="AB349" i="26"/>
  <c r="H346" i="26"/>
  <c r="Q346" i="26"/>
  <c r="AS346" i="26"/>
  <c r="E346" i="26"/>
  <c r="S346" i="26"/>
  <c r="AW346" i="26"/>
  <c r="U346" i="26"/>
  <c r="AY346" i="26"/>
  <c r="AE346" i="26"/>
  <c r="K343" i="26"/>
  <c r="F343" i="26"/>
  <c r="AP343" i="26"/>
  <c r="H343" i="26"/>
  <c r="AR343" i="26"/>
  <c r="L343" i="26"/>
  <c r="AV343" i="26"/>
  <c r="X343" i="26"/>
  <c r="N340" i="26"/>
  <c r="I340" i="26"/>
  <c r="AS340" i="26"/>
  <c r="K340" i="26"/>
  <c r="AU340" i="26"/>
  <c r="O340" i="26"/>
  <c r="AY340" i="26"/>
  <c r="AA340" i="26"/>
  <c r="O337" i="26"/>
  <c r="AA337" i="26"/>
  <c r="AE337" i="26"/>
  <c r="AJ337" i="26"/>
  <c r="AY337" i="26"/>
  <c r="R334" i="26"/>
  <c r="AD334" i="26"/>
  <c r="AH334" i="26"/>
  <c r="AM334" i="26"/>
  <c r="F334" i="26"/>
  <c r="BB334" i="26"/>
  <c r="E334" i="26"/>
  <c r="F331" i="26"/>
  <c r="AG331" i="26"/>
  <c r="AK331" i="26"/>
  <c r="AP331" i="26"/>
  <c r="AX331" i="26"/>
  <c r="I331" i="26"/>
  <c r="I328" i="26"/>
  <c r="AJ328" i="26"/>
  <c r="AN328" i="26"/>
  <c r="AS328" i="26"/>
  <c r="BA328" i="26"/>
  <c r="L328" i="26"/>
  <c r="O325" i="26"/>
  <c r="T325" i="26"/>
  <c r="Z325" i="26"/>
  <c r="AF325" i="26"/>
  <c r="AR325" i="26"/>
  <c r="E332" i="26"/>
  <c r="AN362" i="26"/>
  <c r="AY361" i="26"/>
  <c r="AZ360" i="26"/>
  <c r="N360" i="26"/>
  <c r="O359" i="26"/>
  <c r="X358" i="26"/>
  <c r="Y357" i="26"/>
  <c r="AJ356" i="26"/>
  <c r="AK355" i="26"/>
  <c r="AW350" i="26"/>
  <c r="K350" i="26"/>
  <c r="L349" i="26"/>
  <c r="W348" i="26"/>
  <c r="X347" i="26"/>
  <c r="AG346" i="26"/>
  <c r="AH345" i="26"/>
  <c r="AN343" i="26"/>
  <c r="AO342" i="26"/>
  <c r="AD341" i="26"/>
  <c r="AE340" i="26"/>
  <c r="I338" i="26"/>
  <c r="Z336" i="26"/>
  <c r="L335" i="26"/>
  <c r="X333" i="26"/>
  <c r="AT331" i="26"/>
  <c r="Q330" i="26"/>
  <c r="W328" i="26"/>
  <c r="AE326" i="26"/>
  <c r="AA324" i="26"/>
  <c r="Q452" i="26"/>
  <c r="J452" i="26"/>
  <c r="V452" i="26"/>
  <c r="AA452" i="26"/>
  <c r="H449" i="26"/>
  <c r="M449" i="26"/>
  <c r="Y449" i="26"/>
  <c r="AD449" i="26"/>
  <c r="K446" i="26"/>
  <c r="P446" i="26"/>
  <c r="AB446" i="26"/>
  <c r="AG446" i="26"/>
  <c r="N440" i="26"/>
  <c r="G440" i="26"/>
  <c r="S440" i="26"/>
  <c r="AE440" i="26"/>
  <c r="AJ440" i="26"/>
  <c r="Q437" i="26"/>
  <c r="J437" i="26"/>
  <c r="V437" i="26"/>
  <c r="AH437" i="26"/>
  <c r="AM437" i="26"/>
  <c r="H434" i="26"/>
  <c r="F434" i="26"/>
  <c r="M434" i="26"/>
  <c r="Y434" i="26"/>
  <c r="AK434" i="26"/>
  <c r="AP434" i="26"/>
  <c r="K431" i="26"/>
  <c r="E431" i="26"/>
  <c r="I431" i="26"/>
  <c r="P431" i="26"/>
  <c r="AB431" i="26"/>
  <c r="AN431" i="26"/>
  <c r="AS431" i="26"/>
  <c r="N428" i="26"/>
  <c r="G428" i="26"/>
  <c r="L428" i="26"/>
  <c r="E428" i="26"/>
  <c r="S428" i="26"/>
  <c r="AE428" i="26"/>
  <c r="AQ428" i="26"/>
  <c r="AV428" i="26"/>
  <c r="Q425" i="26"/>
  <c r="J425" i="26"/>
  <c r="O425" i="26"/>
  <c r="V425" i="26"/>
  <c r="AH425" i="26"/>
  <c r="AT425" i="26"/>
  <c r="AY425" i="26"/>
  <c r="H422" i="26"/>
  <c r="M422" i="26"/>
  <c r="R422" i="26"/>
  <c r="Y422" i="26"/>
  <c r="AK422" i="26"/>
  <c r="E422" i="26"/>
  <c r="AW422" i="26"/>
  <c r="BB422" i="26"/>
  <c r="K419" i="26"/>
  <c r="P419" i="26"/>
  <c r="U419" i="26"/>
  <c r="AB419" i="26"/>
  <c r="AN419" i="26"/>
  <c r="AZ419" i="26"/>
  <c r="E419" i="26"/>
  <c r="N416" i="26"/>
  <c r="S416" i="26"/>
  <c r="X416" i="26"/>
  <c r="AE416" i="26"/>
  <c r="AQ416" i="26"/>
  <c r="E416" i="26"/>
  <c r="E446" i="26"/>
  <c r="P451" i="26"/>
  <c r="S448" i="26"/>
  <c r="Y439" i="26"/>
  <c r="AB436" i="26"/>
  <c r="AE433" i="26"/>
  <c r="AH430" i="26"/>
  <c r="AK427" i="26"/>
  <c r="AN424" i="26"/>
  <c r="AQ421" i="26"/>
  <c r="AT418" i="26"/>
  <c r="AW415" i="26"/>
  <c r="AL180" i="26"/>
  <c r="K156" i="26"/>
  <c r="AL153" i="26"/>
  <c r="O351" i="26"/>
  <c r="AF351" i="26"/>
  <c r="AH351" i="26"/>
  <c r="H351" i="26"/>
  <c r="AJ351" i="26"/>
  <c r="P351" i="26"/>
  <c r="AT351" i="26"/>
  <c r="G339" i="26"/>
  <c r="V339" i="26"/>
  <c r="X339" i="26"/>
  <c r="AB339" i="26"/>
  <c r="AN339" i="26"/>
  <c r="U327" i="26"/>
  <c r="AK327" i="26"/>
  <c r="AO327" i="26"/>
  <c r="AT327" i="26"/>
  <c r="BB327" i="26"/>
  <c r="L327" i="26"/>
  <c r="Q357" i="26"/>
  <c r="Z345" i="26"/>
  <c r="L442" i="26"/>
  <c r="AO442" i="26"/>
  <c r="AT442" i="26"/>
  <c r="BA442" i="26"/>
  <c r="J442" i="26"/>
  <c r="AP174" i="26"/>
  <c r="R174" i="26"/>
  <c r="AV165" i="26"/>
  <c r="AG156" i="26"/>
  <c r="AP147" i="26"/>
  <c r="BA357" i="26"/>
  <c r="K357" i="26"/>
  <c r="Z351" i="26"/>
  <c r="M342" i="26"/>
  <c r="AN174" i="26"/>
  <c r="AB159" i="26"/>
  <c r="AH153" i="26"/>
  <c r="AK150" i="26"/>
  <c r="I342" i="26"/>
  <c r="AD327" i="26"/>
  <c r="H180" i="26"/>
  <c r="W162" i="26"/>
  <c r="N147" i="26"/>
  <c r="H247" i="26"/>
  <c r="K247" i="26"/>
  <c r="AI247" i="26"/>
  <c r="M247" i="26"/>
  <c r="AK247" i="26"/>
  <c r="O247" i="26"/>
  <c r="AM247" i="26"/>
  <c r="Q238" i="26"/>
  <c r="T238" i="26"/>
  <c r="AR238" i="26"/>
  <c r="V238" i="26"/>
  <c r="AT238" i="26"/>
  <c r="X238" i="26"/>
  <c r="AV238" i="26"/>
  <c r="AP271" i="26"/>
  <c r="AY259" i="26"/>
  <c r="R250" i="26"/>
  <c r="X244" i="26"/>
  <c r="AE179" i="26"/>
  <c r="AN167" i="26"/>
  <c r="AQ164" i="26"/>
  <c r="AD153" i="26"/>
  <c r="M146" i="26"/>
  <c r="AN271" i="26"/>
  <c r="AW259" i="26"/>
  <c r="AZ244" i="26"/>
  <c r="J344" i="26"/>
  <c r="AC344" i="26"/>
  <c r="AE344" i="26"/>
  <c r="E344" i="26"/>
  <c r="AG344" i="26"/>
  <c r="K344" i="26"/>
  <c r="AQ344" i="26"/>
  <c r="AF330" i="26"/>
  <c r="V327" i="26"/>
  <c r="J447" i="26"/>
  <c r="O447" i="26"/>
  <c r="T447" i="26"/>
  <c r="AA447" i="26"/>
  <c r="AM447" i="26"/>
  <c r="AY447" i="26"/>
  <c r="G435" i="26"/>
  <c r="X435" i="26"/>
  <c r="AC435" i="26"/>
  <c r="AJ435" i="26"/>
  <c r="AV435" i="26"/>
  <c r="M429" i="26"/>
  <c r="AD429" i="26"/>
  <c r="AI429" i="26"/>
  <c r="AP429" i="26"/>
  <c r="BB429" i="26"/>
  <c r="E156" i="26"/>
  <c r="AZ180" i="26"/>
  <c r="BA179" i="26"/>
  <c r="AH174" i="26"/>
  <c r="J174" i="26"/>
  <c r="K173" i="26"/>
  <c r="M168" i="26"/>
  <c r="AQ162" i="26"/>
  <c r="S162" i="26"/>
  <c r="AR161" i="26"/>
  <c r="V159" i="26"/>
  <c r="AZ153" i="26"/>
  <c r="BA152" i="26"/>
  <c r="AI146" i="26"/>
  <c r="AO268" i="26"/>
  <c r="Q268" i="26"/>
  <c r="AX256" i="26"/>
  <c r="E326" i="26"/>
  <c r="Q350" i="26"/>
  <c r="G344" i="26"/>
  <c r="AI168" i="26"/>
  <c r="AL165" i="26"/>
  <c r="AR159" i="26"/>
  <c r="T159" i="26"/>
  <c r="AS158" i="26"/>
  <c r="W156" i="26"/>
  <c r="BB149" i="26"/>
  <c r="F149" i="26"/>
  <c r="AF147" i="26"/>
  <c r="I146" i="26"/>
  <c r="V180" i="26"/>
  <c r="X178" i="26"/>
  <c r="AX176" i="26"/>
  <c r="AZ174" i="26"/>
  <c r="BB169" i="26"/>
  <c r="G168" i="26"/>
  <c r="AH165" i="26"/>
  <c r="AJ163" i="26"/>
  <c r="AL161" i="26"/>
  <c r="O160" i="26"/>
  <c r="Q158" i="26"/>
  <c r="AR155" i="26"/>
  <c r="V153" i="26"/>
  <c r="Y150" i="26"/>
  <c r="AA148" i="26"/>
  <c r="BB145" i="26"/>
  <c r="E164" i="26"/>
  <c r="AR180" i="26"/>
  <c r="T180" i="26"/>
  <c r="AS179" i="26"/>
  <c r="U179" i="26"/>
  <c r="AT178" i="26"/>
  <c r="V178" i="26"/>
  <c r="AU177" i="26"/>
  <c r="W177" i="26"/>
  <c r="AV176" i="26"/>
  <c r="X176" i="26"/>
  <c r="AW175" i="26"/>
  <c r="Y175" i="26"/>
  <c r="AX174" i="26"/>
  <c r="Z174" i="26"/>
  <c r="AY173" i="26"/>
  <c r="AA173" i="26"/>
  <c r="AZ169" i="26"/>
  <c r="AB169" i="26"/>
  <c r="BA168" i="26"/>
  <c r="AC168" i="26"/>
  <c r="BB167" i="26"/>
  <c r="AD167" i="26"/>
  <c r="F167" i="26"/>
  <c r="AE166" i="26"/>
  <c r="G166" i="26"/>
  <c r="AF165" i="26"/>
  <c r="H165" i="26"/>
  <c r="AG164" i="26"/>
  <c r="I164" i="26"/>
  <c r="AH163" i="26"/>
  <c r="J163" i="26"/>
  <c r="AI162" i="26"/>
  <c r="K162" i="26"/>
  <c r="AJ161" i="26"/>
  <c r="L161" i="26"/>
  <c r="AK160" i="26"/>
  <c r="M160" i="26"/>
  <c r="AL159" i="26"/>
  <c r="N159" i="26"/>
  <c r="AM158" i="26"/>
  <c r="O158" i="26"/>
  <c r="AN157" i="26"/>
  <c r="P157" i="26"/>
  <c r="AO156" i="26"/>
  <c r="Q156" i="26"/>
  <c r="AP155" i="26"/>
  <c r="R155" i="26"/>
  <c r="AQ154" i="26"/>
  <c r="S154" i="26"/>
  <c r="AR153" i="26"/>
  <c r="T153" i="26"/>
  <c r="AS152" i="26"/>
  <c r="U152" i="26"/>
  <c r="AT151" i="26"/>
  <c r="V151" i="26"/>
  <c r="AU150" i="26"/>
  <c r="W150" i="26"/>
  <c r="AV149" i="26"/>
  <c r="X149" i="26"/>
  <c r="AW148" i="26"/>
  <c r="Y148" i="26"/>
  <c r="AX147" i="26"/>
  <c r="Z147" i="26"/>
  <c r="AY146" i="26"/>
  <c r="AA146" i="26"/>
  <c r="AZ145" i="26"/>
  <c r="AB145" i="26"/>
  <c r="E245" i="26"/>
  <c r="BB271" i="26"/>
  <c r="AD271" i="26"/>
  <c r="F271" i="26"/>
  <c r="AE270" i="26"/>
  <c r="G270" i="26"/>
  <c r="AF269" i="26"/>
  <c r="H269" i="26"/>
  <c r="AG268" i="26"/>
  <c r="I268" i="26"/>
  <c r="AH267" i="26"/>
  <c r="J267" i="26"/>
  <c r="AI266" i="26"/>
  <c r="K266" i="26"/>
  <c r="AJ265" i="26"/>
  <c r="L265" i="26"/>
  <c r="AK264" i="26"/>
  <c r="M264" i="26"/>
  <c r="AL260" i="26"/>
  <c r="N260" i="26"/>
  <c r="AM259" i="26"/>
  <c r="O259" i="26"/>
  <c r="AN258" i="26"/>
  <c r="P258" i="26"/>
  <c r="AO257" i="26"/>
  <c r="Q257" i="26"/>
  <c r="AP256" i="26"/>
  <c r="R256" i="26"/>
  <c r="AQ255" i="26"/>
  <c r="S255" i="26"/>
  <c r="AR254" i="26"/>
  <c r="T254" i="26"/>
  <c r="AS253" i="26"/>
  <c r="O253" i="26"/>
  <c r="AB252" i="26"/>
  <c r="AU251" i="26"/>
  <c r="AW249" i="26"/>
  <c r="S249" i="26"/>
  <c r="AY247" i="26"/>
  <c r="U247" i="26"/>
  <c r="AH246" i="26"/>
  <c r="BA245" i="26"/>
  <c r="AJ244" i="26"/>
  <c r="F244" i="26"/>
  <c r="Y243" i="26"/>
  <c r="AL242" i="26"/>
  <c r="AA241" i="26"/>
  <c r="AN240" i="26"/>
  <c r="J240" i="26"/>
  <c r="AP238" i="26"/>
  <c r="L238" i="26"/>
  <c r="AE237" i="26"/>
  <c r="AR236" i="26"/>
  <c r="L236" i="26"/>
  <c r="AL234" i="26"/>
  <c r="AU233" i="26"/>
  <c r="I233" i="26"/>
  <c r="E336" i="26"/>
  <c r="AL362" i="26"/>
  <c r="AS361" i="26"/>
  <c r="AX360" i="26"/>
  <c r="H360" i="26"/>
  <c r="K359" i="26"/>
  <c r="T358" i="26"/>
  <c r="W357" i="26"/>
  <c r="AF356" i="26"/>
  <c r="AI355" i="26"/>
  <c r="AR351" i="26"/>
  <c r="BB349" i="26"/>
  <c r="J349" i="26"/>
  <c r="Q348" i="26"/>
  <c r="T347" i="26"/>
  <c r="AC346" i="26"/>
  <c r="AF345" i="26"/>
  <c r="AO344" i="26"/>
  <c r="AJ343" i="26"/>
  <c r="Z341" i="26"/>
  <c r="W340" i="26"/>
  <c r="P339" i="26"/>
  <c r="AU337" i="26"/>
  <c r="U336" i="26"/>
  <c r="AX334" i="26"/>
  <c r="R333" i="26"/>
  <c r="AE331" i="26"/>
  <c r="F330" i="26"/>
  <c r="U328" i="26"/>
  <c r="O324" i="26"/>
  <c r="E451" i="26"/>
  <c r="K451" i="26"/>
  <c r="N448" i="26"/>
  <c r="Q442" i="26"/>
  <c r="T439" i="26"/>
  <c r="W436" i="26"/>
  <c r="Z433" i="26"/>
  <c r="AC430" i="26"/>
  <c r="AI424" i="26"/>
  <c r="AL421" i="26"/>
  <c r="AO418" i="26"/>
  <c r="AK415" i="26"/>
  <c r="BA162" i="26"/>
  <c r="H159" i="26"/>
  <c r="AO150" i="26"/>
  <c r="L342" i="26"/>
  <c r="S342" i="26"/>
  <c r="U342" i="26"/>
  <c r="Y342" i="26"/>
  <c r="E342" i="26"/>
  <c r="AK342" i="26"/>
  <c r="O427" i="26"/>
  <c r="H427" i="26"/>
  <c r="T427" i="26"/>
  <c r="Y427" i="26"/>
  <c r="L180" i="26"/>
  <c r="X165" i="26"/>
  <c r="BB159" i="26"/>
  <c r="I156" i="26"/>
  <c r="O150" i="26"/>
  <c r="AU348" i="26"/>
  <c r="AH180" i="26"/>
  <c r="S168" i="26"/>
  <c r="AW162" i="26"/>
  <c r="X351" i="26"/>
  <c r="BB330" i="26"/>
  <c r="N174" i="26"/>
  <c r="Z159" i="26"/>
  <c r="AL147" i="26"/>
  <c r="Q250" i="26"/>
  <c r="H250" i="26"/>
  <c r="AF250" i="26"/>
  <c r="J250" i="26"/>
  <c r="AH250" i="26"/>
  <c r="L250" i="26"/>
  <c r="AJ250" i="26"/>
  <c r="H235" i="26"/>
  <c r="W235" i="26"/>
  <c r="AU235" i="26"/>
  <c r="Y235" i="26"/>
  <c r="AW235" i="26"/>
  <c r="AA235" i="26"/>
  <c r="AY235" i="26"/>
  <c r="K235" i="26"/>
  <c r="AI235" i="26"/>
  <c r="U268" i="26"/>
  <c r="AA259" i="26"/>
  <c r="AO348" i="26"/>
  <c r="AT339" i="26"/>
  <c r="AG177" i="26"/>
  <c r="I177" i="26"/>
  <c r="J176" i="26"/>
  <c r="AJ174" i="26"/>
  <c r="AK173" i="26"/>
  <c r="U162" i="26"/>
  <c r="AY156" i="26"/>
  <c r="AB155" i="26"/>
  <c r="BB153" i="26"/>
  <c r="G152" i="26"/>
  <c r="AT265" i="26"/>
  <c r="P350" i="26"/>
  <c r="W350" i="26"/>
  <c r="AY350" i="26"/>
  <c r="Y350" i="26"/>
  <c r="BA350" i="26"/>
  <c r="AA350" i="26"/>
  <c r="I350" i="26"/>
  <c r="AK350" i="26"/>
  <c r="F335" i="26"/>
  <c r="AC335" i="26"/>
  <c r="AG335" i="26"/>
  <c r="AL335" i="26"/>
  <c r="BA335" i="26"/>
  <c r="J326" i="26"/>
  <c r="AI326" i="26"/>
  <c r="AK326" i="26"/>
  <c r="AQ326" i="26"/>
  <c r="AY326" i="26"/>
  <c r="G326" i="26"/>
  <c r="E359" i="26"/>
  <c r="AG359" i="26"/>
  <c r="AB180" i="26"/>
  <c r="T161" i="26"/>
  <c r="AT159" i="26"/>
  <c r="W158" i="26"/>
  <c r="AX155" i="26"/>
  <c r="Z256" i="26"/>
  <c r="AR250" i="26"/>
  <c r="AX244" i="26"/>
  <c r="AI241" i="26"/>
  <c r="AL347" i="26"/>
  <c r="BA344" i="26"/>
  <c r="AW342" i="26"/>
  <c r="AJ339" i="26"/>
  <c r="AV336" i="26"/>
  <c r="AY333" i="26"/>
  <c r="R327" i="26"/>
  <c r="AD176" i="26"/>
  <c r="AM164" i="26"/>
  <c r="AU156" i="26"/>
  <c r="AV155" i="26"/>
  <c r="AG146" i="26"/>
  <c r="E162" i="26"/>
  <c r="AU179" i="26"/>
  <c r="AW177" i="26"/>
  <c r="AY175" i="26"/>
  <c r="AB174" i="26"/>
  <c r="AD169" i="26"/>
  <c r="AE168" i="26"/>
  <c r="AG166" i="26"/>
  <c r="K164" i="26"/>
  <c r="AK162" i="26"/>
  <c r="AM160" i="26"/>
  <c r="AO158" i="26"/>
  <c r="AQ156" i="26"/>
  <c r="U154" i="26"/>
  <c r="W152" i="26"/>
  <c r="AW150" i="26"/>
  <c r="Z149" i="26"/>
  <c r="AB147" i="26"/>
  <c r="AD145" i="26"/>
  <c r="AP180" i="26"/>
  <c r="AQ179" i="26"/>
  <c r="AR178" i="26"/>
  <c r="AS177" i="26"/>
  <c r="AT176" i="26"/>
  <c r="AU175" i="26"/>
  <c r="AV174" i="26"/>
  <c r="AW173" i="26"/>
  <c r="AX169" i="26"/>
  <c r="AY168" i="26"/>
  <c r="AZ167" i="26"/>
  <c r="BA166" i="26"/>
  <c r="BB165" i="26"/>
  <c r="F165" i="26"/>
  <c r="G164" i="26"/>
  <c r="H163" i="26"/>
  <c r="I162" i="26"/>
  <c r="J161" i="26"/>
  <c r="K160" i="26"/>
  <c r="L159" i="26"/>
  <c r="M158" i="26"/>
  <c r="N157" i="26"/>
  <c r="O156" i="26"/>
  <c r="P155" i="26"/>
  <c r="Q154" i="26"/>
  <c r="R153" i="26"/>
  <c r="S152" i="26"/>
  <c r="T151" i="26"/>
  <c r="U150" i="26"/>
  <c r="V149" i="26"/>
  <c r="W148" i="26"/>
  <c r="AV147" i="26"/>
  <c r="AW146" i="26"/>
  <c r="Y146" i="26"/>
  <c r="AX145" i="26"/>
  <c r="Z145" i="26"/>
  <c r="E247" i="26"/>
  <c r="AZ271" i="26"/>
  <c r="AB271" i="26"/>
  <c r="AN256" i="26"/>
  <c r="AQ253" i="26"/>
  <c r="M253" i="26"/>
  <c r="AB250" i="26"/>
  <c r="AW247" i="26"/>
  <c r="S247" i="26"/>
  <c r="AH244" i="26"/>
  <c r="AN238" i="26"/>
  <c r="J238" i="26"/>
  <c r="AP236" i="26"/>
  <c r="S235" i="26"/>
  <c r="AJ362" i="26"/>
  <c r="AQ361" i="26"/>
  <c r="AT360" i="26"/>
  <c r="F360" i="26"/>
  <c r="I359" i="26"/>
  <c r="R358" i="26"/>
  <c r="U357" i="26"/>
  <c r="AD356" i="26"/>
  <c r="AG355" i="26"/>
  <c r="AN351" i="26"/>
  <c r="AS350" i="26"/>
  <c r="AZ349" i="26"/>
  <c r="F349" i="26"/>
  <c r="O348" i="26"/>
  <c r="R347" i="26"/>
  <c r="AA346" i="26"/>
  <c r="AD345" i="26"/>
  <c r="AM344" i="26"/>
  <c r="AF343" i="26"/>
  <c r="AE342" i="26"/>
  <c r="V341" i="26"/>
  <c r="U340" i="26"/>
  <c r="L339" i="26"/>
  <c r="AR337" i="26"/>
  <c r="O336" i="26"/>
  <c r="AU334" i="26"/>
  <c r="P333" i="26"/>
  <c r="Z331" i="26"/>
  <c r="AV329" i="26"/>
  <c r="S328" i="26"/>
  <c r="S326" i="26"/>
  <c r="AL453" i="26"/>
  <c r="AO450" i="26"/>
  <c r="AR447" i="26"/>
  <c r="AU441" i="26"/>
  <c r="AX438" i="26"/>
  <c r="BA435" i="26"/>
  <c r="G433" i="26"/>
  <c r="J430" i="26"/>
  <c r="M427" i="26"/>
  <c r="S421" i="26"/>
  <c r="V418" i="26"/>
  <c r="AX414" i="26"/>
  <c r="Z165" i="26"/>
  <c r="AI156" i="26"/>
  <c r="AR147" i="26"/>
  <c r="AB351" i="26"/>
  <c r="K336" i="26"/>
  <c r="AX327" i="26"/>
  <c r="F451" i="26"/>
  <c r="AI451" i="26"/>
  <c r="AN451" i="26"/>
  <c r="AU451" i="26"/>
  <c r="F424" i="26"/>
  <c r="E424" i="26"/>
  <c r="K424" i="26"/>
  <c r="W424" i="26"/>
  <c r="AB424" i="26"/>
  <c r="U168" i="26"/>
  <c r="F159" i="26"/>
  <c r="L153" i="26"/>
  <c r="AL360" i="26"/>
  <c r="AI327" i="26"/>
  <c r="AK177" i="26"/>
  <c r="M177" i="26"/>
  <c r="AQ168" i="26"/>
  <c r="AZ159" i="26"/>
  <c r="G156" i="26"/>
  <c r="M150" i="26"/>
  <c r="AH360" i="26"/>
  <c r="AQ348" i="26"/>
  <c r="AL174" i="26"/>
  <c r="AU162" i="26"/>
  <c r="AX159" i="26"/>
  <c r="N241" i="26"/>
  <c r="Q241" i="26"/>
  <c r="AO241" i="26"/>
  <c r="S241" i="26"/>
  <c r="AQ241" i="26"/>
  <c r="U241" i="26"/>
  <c r="AS241" i="26"/>
  <c r="AS268" i="26"/>
  <c r="AD256" i="26"/>
  <c r="AD238" i="26"/>
  <c r="AF360" i="26"/>
  <c r="AU357" i="26"/>
  <c r="AU330" i="26"/>
  <c r="S164" i="26"/>
  <c r="AT161" i="26"/>
  <c r="AE152" i="26"/>
  <c r="V265" i="26"/>
  <c r="AE247" i="26"/>
  <c r="G241" i="26"/>
  <c r="U338" i="26"/>
  <c r="Z338" i="26"/>
  <c r="AD338" i="26"/>
  <c r="AI338" i="26"/>
  <c r="AX338" i="26"/>
  <c r="AS357" i="26"/>
  <c r="H356" i="26"/>
  <c r="T351" i="26"/>
  <c r="U350" i="26"/>
  <c r="AP347" i="26"/>
  <c r="AR339" i="26"/>
  <c r="AC179" i="26"/>
  <c r="AL167" i="26"/>
  <c r="P165" i="26"/>
  <c r="AH147" i="26"/>
  <c r="BB362" i="26"/>
  <c r="AC359" i="26"/>
  <c r="N351" i="26"/>
  <c r="AC348" i="26"/>
  <c r="AX345" i="26"/>
  <c r="AT341" i="26"/>
  <c r="S338" i="26"/>
  <c r="Q332" i="26"/>
  <c r="Z180" i="26"/>
  <c r="AA179" i="26"/>
  <c r="AC177" i="26"/>
  <c r="F176" i="26"/>
  <c r="U158" i="26"/>
  <c r="BA150" i="26"/>
  <c r="AD149" i="26"/>
  <c r="H147" i="26"/>
  <c r="AT180" i="26"/>
  <c r="W179" i="26"/>
  <c r="Y177" i="26"/>
  <c r="AA175" i="26"/>
  <c r="BA173" i="26"/>
  <c r="F169" i="26"/>
  <c r="AF167" i="26"/>
  <c r="I166" i="26"/>
  <c r="AI164" i="26"/>
  <c r="L163" i="26"/>
  <c r="N161" i="26"/>
  <c r="P159" i="26"/>
  <c r="AP157" i="26"/>
  <c r="S156" i="26"/>
  <c r="AS154" i="26"/>
  <c r="AU152" i="26"/>
  <c r="X151" i="26"/>
  <c r="AX149" i="26"/>
  <c r="AZ147" i="26"/>
  <c r="AC146" i="26"/>
  <c r="E166" i="26"/>
  <c r="R180" i="26"/>
  <c r="S179" i="26"/>
  <c r="T178" i="26"/>
  <c r="U177" i="26"/>
  <c r="V176" i="26"/>
  <c r="W175" i="26"/>
  <c r="X174" i="26"/>
  <c r="Y173" i="26"/>
  <c r="Z169" i="26"/>
  <c r="AA168" i="26"/>
  <c r="AB167" i="26"/>
  <c r="AC166" i="26"/>
  <c r="AD165" i="26"/>
  <c r="AE164" i="26"/>
  <c r="AF163" i="26"/>
  <c r="AG162" i="26"/>
  <c r="AH161" i="26"/>
  <c r="AI160" i="26"/>
  <c r="AJ159" i="26"/>
  <c r="AK158" i="26"/>
  <c r="AL157" i="26"/>
  <c r="AM156" i="26"/>
  <c r="AN155" i="26"/>
  <c r="AO154" i="26"/>
  <c r="AP153" i="26"/>
  <c r="AQ152" i="26"/>
  <c r="AR151" i="26"/>
  <c r="AS150" i="26"/>
  <c r="AT149" i="26"/>
  <c r="AU148" i="26"/>
  <c r="X147" i="26"/>
  <c r="AE268" i="26"/>
  <c r="G268" i="26"/>
  <c r="AH265" i="26"/>
  <c r="J265" i="26"/>
  <c r="AK259" i="26"/>
  <c r="M259" i="26"/>
  <c r="P256" i="26"/>
  <c r="E168" i="26"/>
  <c r="AN180" i="26"/>
  <c r="P180" i="26"/>
  <c r="AO179" i="26"/>
  <c r="Q179" i="26"/>
  <c r="AP178" i="26"/>
  <c r="R178" i="26"/>
  <c r="AQ177" i="26"/>
  <c r="S177" i="26"/>
  <c r="AR176" i="26"/>
  <c r="T176" i="26"/>
  <c r="AS175" i="26"/>
  <c r="U175" i="26"/>
  <c r="AT174" i="26"/>
  <c r="V174" i="26"/>
  <c r="AU173" i="26"/>
  <c r="W173" i="26"/>
  <c r="AV169" i="26"/>
  <c r="X169" i="26"/>
  <c r="AW168" i="26"/>
  <c r="Y168" i="26"/>
  <c r="AX167" i="26"/>
  <c r="Z167" i="26"/>
  <c r="AY166" i="26"/>
  <c r="AA166" i="26"/>
  <c r="AZ165" i="26"/>
  <c r="AB165" i="26"/>
  <c r="BA164" i="26"/>
  <c r="AC164" i="26"/>
  <c r="BB163" i="26"/>
  <c r="AD163" i="26"/>
  <c r="F163" i="26"/>
  <c r="AE162" i="26"/>
  <c r="G162" i="26"/>
  <c r="AF161" i="26"/>
  <c r="H161" i="26"/>
  <c r="AG160" i="26"/>
  <c r="I160" i="26"/>
  <c r="AH159" i="26"/>
  <c r="J159" i="26"/>
  <c r="AI158" i="26"/>
  <c r="K158" i="26"/>
  <c r="AJ157" i="26"/>
  <c r="L157" i="26"/>
  <c r="AK156" i="26"/>
  <c r="M156" i="26"/>
  <c r="AL155" i="26"/>
  <c r="N155" i="26"/>
  <c r="AM154" i="26"/>
  <c r="O154" i="26"/>
  <c r="AN153" i="26"/>
  <c r="P153" i="26"/>
  <c r="AO152" i="26"/>
  <c r="Q152" i="26"/>
  <c r="AP151" i="26"/>
  <c r="R151" i="26"/>
  <c r="AQ150" i="26"/>
  <c r="S150" i="26"/>
  <c r="AR149" i="26"/>
  <c r="T149" i="26"/>
  <c r="AS148" i="26"/>
  <c r="U148" i="26"/>
  <c r="AT147" i="26"/>
  <c r="V147" i="26"/>
  <c r="AU146" i="26"/>
  <c r="W146" i="26"/>
  <c r="AV145" i="26"/>
  <c r="X145" i="26"/>
  <c r="P251" i="26"/>
  <c r="G251" i="26"/>
  <c r="AE251" i="26"/>
  <c r="I251" i="26"/>
  <c r="AG251" i="26"/>
  <c r="K251" i="26"/>
  <c r="AI251" i="26"/>
  <c r="G248" i="26"/>
  <c r="J248" i="26"/>
  <c r="AH248" i="26"/>
  <c r="L248" i="26"/>
  <c r="AJ248" i="26"/>
  <c r="N248" i="26"/>
  <c r="AL248" i="26"/>
  <c r="J245" i="26"/>
  <c r="M245" i="26"/>
  <c r="AK245" i="26"/>
  <c r="O245" i="26"/>
  <c r="AM245" i="26"/>
  <c r="Q245" i="26"/>
  <c r="AO245" i="26"/>
  <c r="M242" i="26"/>
  <c r="P242" i="26"/>
  <c r="AN242" i="26"/>
  <c r="R242" i="26"/>
  <c r="AP242" i="26"/>
  <c r="T242" i="26"/>
  <c r="AR242" i="26"/>
  <c r="P239" i="26"/>
  <c r="S239" i="26"/>
  <c r="AQ239" i="26"/>
  <c r="U239" i="26"/>
  <c r="AS239" i="26"/>
  <c r="W239" i="26"/>
  <c r="AU239" i="26"/>
  <c r="G236" i="26"/>
  <c r="V236" i="26"/>
  <c r="AT236" i="26"/>
  <c r="X236" i="26"/>
  <c r="AV236" i="26"/>
  <c r="Z236" i="26"/>
  <c r="AX236" i="26"/>
  <c r="J236" i="26"/>
  <c r="AH236" i="26"/>
  <c r="J233" i="26"/>
  <c r="U233" i="26"/>
  <c r="AW233" i="26"/>
  <c r="W233" i="26"/>
  <c r="AY233" i="26"/>
  <c r="AA233" i="26"/>
  <c r="BA233" i="26"/>
  <c r="G233" i="26"/>
  <c r="AI233" i="26"/>
  <c r="E249" i="26"/>
  <c r="AX271" i="26"/>
  <c r="Z271" i="26"/>
  <c r="AY270" i="26"/>
  <c r="AA270" i="26"/>
  <c r="AZ269" i="26"/>
  <c r="AB269" i="26"/>
  <c r="BA268" i="26"/>
  <c r="AC268" i="26"/>
  <c r="BB267" i="26"/>
  <c r="AD267" i="26"/>
  <c r="F267" i="26"/>
  <c r="AE266" i="26"/>
  <c r="G266" i="26"/>
  <c r="AF265" i="26"/>
  <c r="H265" i="26"/>
  <c r="AG264" i="26"/>
  <c r="I264" i="26"/>
  <c r="AH260" i="26"/>
  <c r="J260" i="26"/>
  <c r="AI259" i="26"/>
  <c r="K259" i="26"/>
  <c r="AJ258" i="26"/>
  <c r="L258" i="26"/>
  <c r="AK257" i="26"/>
  <c r="M257" i="26"/>
  <c r="AL256" i="26"/>
  <c r="N256" i="26"/>
  <c r="AM255" i="26"/>
  <c r="O255" i="26"/>
  <c r="AN254" i="26"/>
  <c r="P254" i="26"/>
  <c r="AO253" i="26"/>
  <c r="K253" i="26"/>
  <c r="X252" i="26"/>
  <c r="AQ251" i="26"/>
  <c r="M251" i="26"/>
  <c r="Z250" i="26"/>
  <c r="AS249" i="26"/>
  <c r="O249" i="26"/>
  <c r="AB248" i="26"/>
  <c r="AU247" i="26"/>
  <c r="Q247" i="26"/>
  <c r="AD246" i="26"/>
  <c r="AW245" i="26"/>
  <c r="S245" i="26"/>
  <c r="AF244" i="26"/>
  <c r="AY243" i="26"/>
  <c r="U243" i="26"/>
  <c r="AH242" i="26"/>
  <c r="BA241" i="26"/>
  <c r="W241" i="26"/>
  <c r="AJ240" i="26"/>
  <c r="F240" i="26"/>
  <c r="Y239" i="26"/>
  <c r="AL238" i="26"/>
  <c r="H238" i="26"/>
  <c r="AA237" i="26"/>
  <c r="AN236" i="26"/>
  <c r="F236" i="26"/>
  <c r="Q235" i="26"/>
  <c r="AF234" i="26"/>
  <c r="AQ233" i="26"/>
  <c r="E340" i="26"/>
  <c r="AF362" i="26"/>
  <c r="AO361" i="26"/>
  <c r="AR360" i="26"/>
  <c r="BA359" i="26"/>
  <c r="G359" i="26"/>
  <c r="P358" i="26"/>
  <c r="S357" i="26"/>
  <c r="Z356" i="26"/>
  <c r="AE355" i="26"/>
  <c r="AL351" i="26"/>
  <c r="AO350" i="26"/>
  <c r="AX349" i="26"/>
  <c r="BA348" i="26"/>
  <c r="M348" i="26"/>
  <c r="P347" i="26"/>
  <c r="Y346" i="26"/>
  <c r="AB345" i="26"/>
  <c r="AI344" i="26"/>
  <c r="AD343" i="26"/>
  <c r="AC342" i="26"/>
  <c r="T341" i="26"/>
  <c r="S340" i="26"/>
  <c r="J339" i="26"/>
  <c r="AN337" i="26"/>
  <c r="M336" i="26"/>
  <c r="AQ334" i="26"/>
  <c r="N333" i="26"/>
  <c r="T331" i="26"/>
  <c r="AG329" i="26"/>
  <c r="H328" i="26"/>
  <c r="O326" i="26"/>
  <c r="Z453" i="26"/>
  <c r="AC450" i="26"/>
  <c r="AF447" i="26"/>
  <c r="AI441" i="26"/>
  <c r="AL438" i="26"/>
  <c r="AO435" i="26"/>
  <c r="AR432" i="26"/>
  <c r="AU429" i="26"/>
  <c r="G421" i="26"/>
  <c r="J418" i="26"/>
  <c r="Z414" i="26"/>
  <c r="H420" i="26"/>
  <c r="K417" i="26"/>
  <c r="F417" i="26"/>
  <c r="AS426" i="26"/>
  <c r="AV423" i="26"/>
  <c r="AY420" i="26"/>
  <c r="BB417" i="26"/>
  <c r="AL426" i="26"/>
  <c r="AO423" i="26"/>
  <c r="AR420" i="26"/>
  <c r="AU417" i="26"/>
  <c r="AG426" i="26"/>
  <c r="AJ423" i="26"/>
  <c r="AM420" i="26"/>
  <c r="AP417" i="26"/>
  <c r="Q107" i="27"/>
  <c r="AY211" i="27"/>
  <c r="M191" i="27"/>
  <c r="H284" i="27"/>
  <c r="T284" i="27"/>
  <c r="AF284" i="27"/>
  <c r="AR284" i="27"/>
  <c r="J284" i="27"/>
  <c r="V284" i="27"/>
  <c r="AH284" i="27"/>
  <c r="AT284" i="27"/>
  <c r="K284" i="27"/>
  <c r="W284" i="27"/>
  <c r="AI284" i="27"/>
  <c r="AU284" i="27"/>
  <c r="P284" i="27"/>
  <c r="AB284" i="27"/>
  <c r="AN284" i="27"/>
  <c r="AZ284" i="27"/>
  <c r="F284" i="27"/>
  <c r="R284" i="27"/>
  <c r="AD284" i="27"/>
  <c r="AP284" i="27"/>
  <c r="BB284" i="27"/>
  <c r="I284" i="27"/>
  <c r="AC284" i="27"/>
  <c r="AX284" i="27"/>
  <c r="E284" i="27"/>
  <c r="L284" i="27"/>
  <c r="AE284" i="27"/>
  <c r="AY284" i="27"/>
  <c r="M284" i="27"/>
  <c r="AG284" i="27"/>
  <c r="BA284" i="27"/>
  <c r="N284" i="27"/>
  <c r="AJ284" i="27"/>
  <c r="O284" i="27"/>
  <c r="AK284" i="27"/>
  <c r="Q284" i="27"/>
  <c r="AL284" i="27"/>
  <c r="S284" i="27"/>
  <c r="AM284" i="27"/>
  <c r="U284" i="27"/>
  <c r="AO284" i="27"/>
  <c r="X284" i="27"/>
  <c r="AQ284" i="27"/>
  <c r="Y284" i="27"/>
  <c r="AS284" i="27"/>
  <c r="Z284" i="27"/>
  <c r="AV284" i="27"/>
  <c r="G284" i="27"/>
  <c r="AA284" i="27"/>
  <c r="AW284" i="27"/>
  <c r="Q287" i="27"/>
  <c r="AC287" i="27"/>
  <c r="AO287" i="27"/>
  <c r="BA287" i="27"/>
  <c r="G287" i="27"/>
  <c r="S287" i="27"/>
  <c r="AE287" i="27"/>
  <c r="AQ287" i="27"/>
  <c r="H287" i="27"/>
  <c r="T287" i="27"/>
  <c r="AF287" i="27"/>
  <c r="M287" i="27"/>
  <c r="Y287" i="27"/>
  <c r="AK287" i="27"/>
  <c r="AW287" i="27"/>
  <c r="L287" i="27"/>
  <c r="AD287" i="27"/>
  <c r="AU287" i="27"/>
  <c r="N287" i="27"/>
  <c r="AG287" i="27"/>
  <c r="AV287" i="27"/>
  <c r="O287" i="27"/>
  <c r="AH287" i="27"/>
  <c r="AX287" i="27"/>
  <c r="P287" i="27"/>
  <c r="AI287" i="27"/>
  <c r="AY287" i="27"/>
  <c r="R287" i="27"/>
  <c r="AJ287" i="27"/>
  <c r="AZ287" i="27"/>
  <c r="U287" i="27"/>
  <c r="AL287" i="27"/>
  <c r="BB287" i="27"/>
  <c r="V287" i="27"/>
  <c r="AM287" i="27"/>
  <c r="F287" i="27"/>
  <c r="X287" i="27"/>
  <c r="AP287" i="27"/>
  <c r="I287" i="27"/>
  <c r="Z287" i="27"/>
  <c r="AR287" i="27"/>
  <c r="E287" i="27"/>
  <c r="J287" i="27"/>
  <c r="AA287" i="27"/>
  <c r="AS287" i="27"/>
  <c r="K287" i="27"/>
  <c r="AB287" i="27"/>
  <c r="AT287" i="27"/>
  <c r="N290" i="27"/>
  <c r="Z290" i="27"/>
  <c r="AL290" i="27"/>
  <c r="AX290" i="27"/>
  <c r="P290" i="27"/>
  <c r="AB290" i="27"/>
  <c r="AN290" i="27"/>
  <c r="AZ290" i="27"/>
  <c r="J290" i="27"/>
  <c r="V290" i="27"/>
  <c r="AH290" i="27"/>
  <c r="AT290" i="27"/>
  <c r="L290" i="27"/>
  <c r="AC290" i="27"/>
  <c r="AR290" i="27"/>
  <c r="M290" i="27"/>
  <c r="AD290" i="27"/>
  <c r="AS290" i="27"/>
  <c r="O290" i="27"/>
  <c r="AE290" i="27"/>
  <c r="AU290" i="27"/>
  <c r="Q290" i="27"/>
  <c r="AF290" i="27"/>
  <c r="AV290" i="27"/>
  <c r="R290" i="27"/>
  <c r="AG290" i="27"/>
  <c r="AW290" i="27"/>
  <c r="S290" i="27"/>
  <c r="AI290" i="27"/>
  <c r="AY290" i="27"/>
  <c r="T290" i="27"/>
  <c r="AJ290" i="27"/>
  <c r="BA290" i="27"/>
  <c r="E290" i="27"/>
  <c r="G290" i="27"/>
  <c r="W290" i="27"/>
  <c r="AM290" i="27"/>
  <c r="H290" i="27"/>
  <c r="X290" i="27"/>
  <c r="AO290" i="27"/>
  <c r="I290" i="27"/>
  <c r="Y290" i="27"/>
  <c r="AP290" i="27"/>
  <c r="K290" i="27"/>
  <c r="AA290" i="27"/>
  <c r="AQ290" i="27"/>
  <c r="K293" i="27"/>
  <c r="W293" i="27"/>
  <c r="AI293" i="27"/>
  <c r="AU293" i="27"/>
  <c r="M293" i="27"/>
  <c r="Y293" i="27"/>
  <c r="AK293" i="27"/>
  <c r="AW293" i="27"/>
  <c r="G293" i="27"/>
  <c r="S293" i="27"/>
  <c r="AE293" i="27"/>
  <c r="AQ293" i="27"/>
  <c r="I293" i="27"/>
  <c r="Z293" i="27"/>
  <c r="AO293" i="27"/>
  <c r="J293" i="27"/>
  <c r="AA293" i="27"/>
  <c r="AP293" i="27"/>
  <c r="L293" i="27"/>
  <c r="AB293" i="27"/>
  <c r="AR293" i="27"/>
  <c r="N293" i="27"/>
  <c r="AC293" i="27"/>
  <c r="AS293" i="27"/>
  <c r="O293" i="27"/>
  <c r="AD293" i="27"/>
  <c r="AT293" i="27"/>
  <c r="P293" i="27"/>
  <c r="AF293" i="27"/>
  <c r="AV293" i="27"/>
  <c r="Q293" i="27"/>
  <c r="AG293" i="27"/>
  <c r="AX293" i="27"/>
  <c r="T293" i="27"/>
  <c r="AJ293" i="27"/>
  <c r="AZ293" i="27"/>
  <c r="U293" i="27"/>
  <c r="AL293" i="27"/>
  <c r="BA293" i="27"/>
  <c r="F293" i="27"/>
  <c r="V293" i="27"/>
  <c r="AM293" i="27"/>
  <c r="BB293" i="27"/>
  <c r="H293" i="27"/>
  <c r="X293" i="27"/>
  <c r="AN293" i="27"/>
  <c r="H296" i="27"/>
  <c r="T296" i="27"/>
  <c r="AF296" i="27"/>
  <c r="AR296" i="27"/>
  <c r="J296" i="27"/>
  <c r="V296" i="27"/>
  <c r="AH296" i="27"/>
  <c r="AT296" i="27"/>
  <c r="P296" i="27"/>
  <c r="AB296" i="27"/>
  <c r="AN296" i="27"/>
  <c r="AZ296" i="27"/>
  <c r="F296" i="27"/>
  <c r="W296" i="27"/>
  <c r="AL296" i="27"/>
  <c r="BB296" i="27"/>
  <c r="E296" i="27"/>
  <c r="G296" i="27"/>
  <c r="X296" i="27"/>
  <c r="AM296" i="27"/>
  <c r="I296" i="27"/>
  <c r="Y296" i="27"/>
  <c r="AO296" i="27"/>
  <c r="K296" i="27"/>
  <c r="Z296" i="27"/>
  <c r="AP296" i="27"/>
  <c r="L296" i="27"/>
  <c r="AA296" i="27"/>
  <c r="AQ296" i="27"/>
  <c r="M296" i="27"/>
  <c r="AC296" i="27"/>
  <c r="AS296" i="27"/>
  <c r="N296" i="27"/>
  <c r="AD296" i="27"/>
  <c r="AU296" i="27"/>
  <c r="Q296" i="27"/>
  <c r="AG296" i="27"/>
  <c r="AW296" i="27"/>
  <c r="R296" i="27"/>
  <c r="AI296" i="27"/>
  <c r="AX296" i="27"/>
  <c r="S296" i="27"/>
  <c r="AJ296" i="27"/>
  <c r="AY296" i="27"/>
  <c r="U296" i="27"/>
  <c r="AK296" i="27"/>
  <c r="BA296" i="27"/>
  <c r="Q299" i="27"/>
  <c r="AC299" i="27"/>
  <c r="AO299" i="27"/>
  <c r="BA299" i="27"/>
  <c r="G299" i="27"/>
  <c r="S299" i="27"/>
  <c r="AE299" i="27"/>
  <c r="AQ299" i="27"/>
  <c r="M299" i="27"/>
  <c r="Y299" i="27"/>
  <c r="AK299" i="27"/>
  <c r="AW299" i="27"/>
  <c r="T299" i="27"/>
  <c r="AI299" i="27"/>
  <c r="AY299" i="27"/>
  <c r="U299" i="27"/>
  <c r="AJ299" i="27"/>
  <c r="AZ299" i="27"/>
  <c r="F299" i="27"/>
  <c r="V299" i="27"/>
  <c r="AL299" i="27"/>
  <c r="BB299" i="27"/>
  <c r="H299" i="27"/>
  <c r="W299" i="27"/>
  <c r="AM299" i="27"/>
  <c r="I299" i="27"/>
  <c r="X299" i="27"/>
  <c r="AN299" i="27"/>
  <c r="J299" i="27"/>
  <c r="Z299" i="27"/>
  <c r="AP299" i="27"/>
  <c r="K299" i="27"/>
  <c r="AA299" i="27"/>
  <c r="AR299" i="27"/>
  <c r="N299" i="27"/>
  <c r="AD299" i="27"/>
  <c r="AT299" i="27"/>
  <c r="O299" i="27"/>
  <c r="AF299" i="27"/>
  <c r="AU299" i="27"/>
  <c r="E299" i="27"/>
  <c r="P299" i="27"/>
  <c r="AG299" i="27"/>
  <c r="AV299" i="27"/>
  <c r="R299" i="27"/>
  <c r="AH299" i="27"/>
  <c r="AX299" i="27"/>
  <c r="N302" i="27"/>
  <c r="Z302" i="27"/>
  <c r="AL302" i="27"/>
  <c r="AX302" i="27"/>
  <c r="P302" i="27"/>
  <c r="AB302" i="27"/>
  <c r="AN302" i="27"/>
  <c r="AZ302" i="27"/>
  <c r="J302" i="27"/>
  <c r="V302" i="27"/>
  <c r="AH302" i="27"/>
  <c r="AT302" i="27"/>
  <c r="Q302" i="27"/>
  <c r="AF302" i="27"/>
  <c r="AV302" i="27"/>
  <c r="R302" i="27"/>
  <c r="AG302" i="27"/>
  <c r="AW302" i="27"/>
  <c r="S302" i="27"/>
  <c r="AI302" i="27"/>
  <c r="AY302" i="27"/>
  <c r="T302" i="27"/>
  <c r="AJ302" i="27"/>
  <c r="BA302" i="27"/>
  <c r="F302" i="27"/>
  <c r="U302" i="27"/>
  <c r="AK302" i="27"/>
  <c r="BB302" i="27"/>
  <c r="G302" i="27"/>
  <c r="W302" i="27"/>
  <c r="AM302" i="27"/>
  <c r="H302" i="27"/>
  <c r="X302" i="27"/>
  <c r="AO302" i="27"/>
  <c r="E302" i="27"/>
  <c r="K302" i="27"/>
  <c r="AA302" i="27"/>
  <c r="AQ302" i="27"/>
  <c r="L302" i="27"/>
  <c r="AC302" i="27"/>
  <c r="AR302" i="27"/>
  <c r="M302" i="27"/>
  <c r="AD302" i="27"/>
  <c r="AS302" i="27"/>
  <c r="O302" i="27"/>
  <c r="AE302" i="27"/>
  <c r="AU302" i="27"/>
  <c r="K305" i="27"/>
  <c r="W305" i="27"/>
  <c r="AI305" i="27"/>
  <c r="M305" i="27"/>
  <c r="Y305" i="27"/>
  <c r="AK305" i="27"/>
  <c r="G305" i="27"/>
  <c r="S305" i="27"/>
  <c r="AE305" i="27"/>
  <c r="N305" i="27"/>
  <c r="AC305" i="27"/>
  <c r="AR305" i="27"/>
  <c r="O305" i="27"/>
  <c r="AD305" i="27"/>
  <c r="AS305" i="27"/>
  <c r="P305" i="27"/>
  <c r="AF305" i="27"/>
  <c r="AT305" i="27"/>
  <c r="Q305" i="27"/>
  <c r="AG305" i="27"/>
  <c r="AU305" i="27"/>
  <c r="R305" i="27"/>
  <c r="AH305" i="27"/>
  <c r="AV305" i="27"/>
  <c r="T305" i="27"/>
  <c r="AJ305" i="27"/>
  <c r="AW305" i="27"/>
  <c r="U305" i="27"/>
  <c r="AL305" i="27"/>
  <c r="AX305" i="27"/>
  <c r="H305" i="27"/>
  <c r="X305" i="27"/>
  <c r="AN305" i="27"/>
  <c r="AZ305" i="27"/>
  <c r="I305" i="27"/>
  <c r="Z305" i="27"/>
  <c r="AO305" i="27"/>
  <c r="BA305" i="27"/>
  <c r="J305" i="27"/>
  <c r="AA305" i="27"/>
  <c r="AP305" i="27"/>
  <c r="BB305" i="27"/>
  <c r="L305" i="27"/>
  <c r="AB305" i="27"/>
  <c r="AQ305" i="27"/>
  <c r="Q308" i="27"/>
  <c r="AC308" i="27"/>
  <c r="AO308" i="27"/>
  <c r="BA308" i="27"/>
  <c r="E308" i="27"/>
  <c r="F308" i="27"/>
  <c r="R308" i="27"/>
  <c r="AD308" i="27"/>
  <c r="AP308" i="27"/>
  <c r="BB308" i="27"/>
  <c r="G308" i="27"/>
  <c r="S308" i="27"/>
  <c r="AE308" i="27"/>
  <c r="AQ308" i="27"/>
  <c r="I308" i="27"/>
  <c r="U308" i="27"/>
  <c r="AG308" i="27"/>
  <c r="AS308" i="27"/>
  <c r="J308" i="27"/>
  <c r="V308" i="27"/>
  <c r="AH308" i="27"/>
  <c r="AT308" i="27"/>
  <c r="K308" i="27"/>
  <c r="W308" i="27"/>
  <c r="AI308" i="27"/>
  <c r="AU308" i="27"/>
  <c r="M308" i="27"/>
  <c r="Y308" i="27"/>
  <c r="AK308" i="27"/>
  <c r="AW308" i="27"/>
  <c r="N308" i="27"/>
  <c r="Z308" i="27"/>
  <c r="AL308" i="27"/>
  <c r="AX308" i="27"/>
  <c r="O308" i="27"/>
  <c r="AA308" i="27"/>
  <c r="AM308" i="27"/>
  <c r="AY308" i="27"/>
  <c r="P308" i="27"/>
  <c r="AB308" i="27"/>
  <c r="AN308" i="27"/>
  <c r="AZ308" i="27"/>
  <c r="N311" i="27"/>
  <c r="Z311" i="27"/>
  <c r="AL311" i="27"/>
  <c r="AX311" i="27"/>
  <c r="O311" i="27"/>
  <c r="AA311" i="27"/>
  <c r="AM311" i="27"/>
  <c r="AY311" i="27"/>
  <c r="P311" i="27"/>
  <c r="AB311" i="27"/>
  <c r="AN311" i="27"/>
  <c r="AZ311" i="27"/>
  <c r="F311" i="27"/>
  <c r="R311" i="27"/>
  <c r="AD311" i="27"/>
  <c r="AP311" i="27"/>
  <c r="BB311" i="27"/>
  <c r="G311" i="27"/>
  <c r="S311" i="27"/>
  <c r="AE311" i="27"/>
  <c r="AQ311" i="27"/>
  <c r="H311" i="27"/>
  <c r="T311" i="27"/>
  <c r="AF311" i="27"/>
  <c r="AR311" i="27"/>
  <c r="J311" i="27"/>
  <c r="V311" i="27"/>
  <c r="AH311" i="27"/>
  <c r="AT311" i="27"/>
  <c r="K311" i="27"/>
  <c r="W311" i="27"/>
  <c r="AI311" i="27"/>
  <c r="AU311" i="27"/>
  <c r="E311" i="27"/>
  <c r="L311" i="27"/>
  <c r="X311" i="27"/>
  <c r="AJ311" i="27"/>
  <c r="AV311" i="27"/>
  <c r="M311" i="27"/>
  <c r="Y311" i="27"/>
  <c r="AK311" i="27"/>
  <c r="AW311" i="27"/>
  <c r="K317" i="27"/>
  <c r="W317" i="27"/>
  <c r="AI317" i="27"/>
  <c r="AU317" i="27"/>
  <c r="L317" i="27"/>
  <c r="X317" i="27"/>
  <c r="AJ317" i="27"/>
  <c r="AV317" i="27"/>
  <c r="M317" i="27"/>
  <c r="Y317" i="27"/>
  <c r="AK317" i="27"/>
  <c r="AW317" i="27"/>
  <c r="O317" i="27"/>
  <c r="AA317" i="27"/>
  <c r="AM317" i="27"/>
  <c r="AY317" i="27"/>
  <c r="Q317" i="27"/>
  <c r="AC317" i="27"/>
  <c r="AO317" i="27"/>
  <c r="BA317" i="27"/>
  <c r="E317" i="27"/>
  <c r="G317" i="27"/>
  <c r="S317" i="27"/>
  <c r="AE317" i="27"/>
  <c r="AQ317" i="27"/>
  <c r="H317" i="27"/>
  <c r="T317" i="27"/>
  <c r="AF317" i="27"/>
  <c r="AR317" i="27"/>
  <c r="I317" i="27"/>
  <c r="U317" i="27"/>
  <c r="AG317" i="27"/>
  <c r="AS317" i="27"/>
  <c r="J317" i="27"/>
  <c r="V317" i="27"/>
  <c r="AH317" i="27"/>
  <c r="AT317" i="27"/>
  <c r="H320" i="27"/>
  <c r="T320" i="27"/>
  <c r="AF320" i="27"/>
  <c r="AR320" i="27"/>
  <c r="I320" i="27"/>
  <c r="U320" i="27"/>
  <c r="AG320" i="27"/>
  <c r="AS320" i="27"/>
  <c r="J320" i="27"/>
  <c r="V320" i="27"/>
  <c r="AH320" i="27"/>
  <c r="AT320" i="27"/>
  <c r="L320" i="27"/>
  <c r="X320" i="27"/>
  <c r="AJ320" i="27"/>
  <c r="AV320" i="27"/>
  <c r="N320" i="27"/>
  <c r="Z320" i="27"/>
  <c r="AL320" i="27"/>
  <c r="AX320" i="27"/>
  <c r="P320" i="27"/>
  <c r="AB320" i="27"/>
  <c r="AN320" i="27"/>
  <c r="AZ320" i="27"/>
  <c r="Q320" i="27"/>
  <c r="AC320" i="27"/>
  <c r="AO320" i="27"/>
  <c r="BA320" i="27"/>
  <c r="F320" i="27"/>
  <c r="R320" i="27"/>
  <c r="AD320" i="27"/>
  <c r="AP320" i="27"/>
  <c r="BB320" i="27"/>
  <c r="Q323" i="27"/>
  <c r="AC323" i="27"/>
  <c r="AO323" i="27"/>
  <c r="BA323" i="27"/>
  <c r="E323" i="27"/>
  <c r="F323" i="27"/>
  <c r="R323" i="27"/>
  <c r="AD323" i="27"/>
  <c r="AP323" i="27"/>
  <c r="BB323" i="27"/>
  <c r="G323" i="27"/>
  <c r="S323" i="27"/>
  <c r="AE323" i="27"/>
  <c r="AQ323" i="27"/>
  <c r="I323" i="27"/>
  <c r="U323" i="27"/>
  <c r="AG323" i="27"/>
  <c r="AS323" i="27"/>
  <c r="K323" i="27"/>
  <c r="W323" i="27"/>
  <c r="AI323" i="27"/>
  <c r="AU323" i="27"/>
  <c r="M323" i="27"/>
  <c r="Y323" i="27"/>
  <c r="AK323" i="27"/>
  <c r="AW323" i="27"/>
  <c r="N323" i="27"/>
  <c r="Z323" i="27"/>
  <c r="AL323" i="27"/>
  <c r="AX323" i="27"/>
  <c r="O323" i="27"/>
  <c r="AA323" i="27"/>
  <c r="AM323" i="27"/>
  <c r="AY323" i="27"/>
  <c r="N329" i="27"/>
  <c r="Z329" i="27"/>
  <c r="AL329" i="27"/>
  <c r="AX329" i="27"/>
  <c r="O329" i="27"/>
  <c r="AA329" i="27"/>
  <c r="AM329" i="27"/>
  <c r="AY329" i="27"/>
  <c r="P329" i="27"/>
  <c r="AB329" i="27"/>
  <c r="AN329" i="27"/>
  <c r="AZ329" i="27"/>
  <c r="F329" i="27"/>
  <c r="R329" i="27"/>
  <c r="AD329" i="27"/>
  <c r="AP329" i="27"/>
  <c r="BB329" i="27"/>
  <c r="H329" i="27"/>
  <c r="T329" i="27"/>
  <c r="AF329" i="27"/>
  <c r="AR329" i="27"/>
  <c r="J329" i="27"/>
  <c r="V329" i="27"/>
  <c r="AH329" i="27"/>
  <c r="AT329" i="27"/>
  <c r="K329" i="27"/>
  <c r="W329" i="27"/>
  <c r="AI329" i="27"/>
  <c r="AU329" i="27"/>
  <c r="E329" i="27"/>
  <c r="L329" i="27"/>
  <c r="X329" i="27"/>
  <c r="AJ329" i="27"/>
  <c r="AV329" i="27"/>
  <c r="E293" i="27"/>
  <c r="AO329" i="27"/>
  <c r="BB328" i="27"/>
  <c r="R328" i="27"/>
  <c r="AR323" i="27"/>
  <c r="H323" i="27"/>
  <c r="U322" i="27"/>
  <c r="AH321" i="27"/>
  <c r="AU320" i="27"/>
  <c r="K320" i="27"/>
  <c r="X319" i="27"/>
  <c r="AK318" i="27"/>
  <c r="AL317" i="27"/>
  <c r="AM316" i="27"/>
  <c r="AN312" i="27"/>
  <c r="AG311" i="27"/>
  <c r="J310" i="27"/>
  <c r="AJ308" i="27"/>
  <c r="M307" i="27"/>
  <c r="V305" i="27"/>
  <c r="Z301" i="27"/>
  <c r="AD297" i="27"/>
  <c r="AH293" i="27"/>
  <c r="AL289" i="27"/>
  <c r="AD285" i="27"/>
  <c r="O107" i="27"/>
  <c r="Y74" i="27"/>
  <c r="R211" i="27"/>
  <c r="AQ320" i="27"/>
  <c r="G320" i="27"/>
  <c r="AD317" i="27"/>
  <c r="AE316" i="27"/>
  <c r="AC311" i="27"/>
  <c r="F310" i="27"/>
  <c r="AF308" i="27"/>
  <c r="I307" i="27"/>
  <c r="F305" i="27"/>
  <c r="J301" i="27"/>
  <c r="R293" i="27"/>
  <c r="V289" i="27"/>
  <c r="W83" i="27"/>
  <c r="E89" i="27"/>
  <c r="AC109" i="27"/>
  <c r="P108" i="27"/>
  <c r="M107" i="27"/>
  <c r="J106" i="27"/>
  <c r="AJ100" i="27"/>
  <c r="BB87" i="27"/>
  <c r="AU73" i="27"/>
  <c r="AJ61" i="27"/>
  <c r="G189" i="27"/>
  <c r="O189" i="27"/>
  <c r="AE189" i="27"/>
  <c r="S192" i="27"/>
  <c r="H192" i="27"/>
  <c r="AW192" i="27"/>
  <c r="AB192" i="27"/>
  <c r="W195" i="27"/>
  <c r="T195" i="27"/>
  <c r="AY195" i="27"/>
  <c r="AJ195" i="27"/>
  <c r="U198" i="27"/>
  <c r="I198" i="27"/>
  <c r="AD198" i="27"/>
  <c r="Q198" i="27"/>
  <c r="AP198" i="27"/>
  <c r="O201" i="27"/>
  <c r="S201" i="27"/>
  <c r="G201" i="27"/>
  <c r="Y201" i="27"/>
  <c r="AT201" i="27"/>
  <c r="E183" i="27"/>
  <c r="AY219" i="27"/>
  <c r="AK219" i="27"/>
  <c r="V219" i="27"/>
  <c r="G219" i="27"/>
  <c r="AP218" i="27"/>
  <c r="AB218" i="27"/>
  <c r="N218" i="27"/>
  <c r="AV216" i="27"/>
  <c r="AE216" i="27"/>
  <c r="P216" i="27"/>
  <c r="AJ201" i="27"/>
  <c r="M201" i="27"/>
  <c r="AO200" i="27"/>
  <c r="Q200" i="27"/>
  <c r="AI198" i="27"/>
  <c r="J198" i="27"/>
  <c r="Y197" i="27"/>
  <c r="AR195" i="27"/>
  <c r="G195" i="27"/>
  <c r="I194" i="27"/>
  <c r="N192" i="27"/>
  <c r="BB189" i="27"/>
  <c r="AR188" i="27"/>
  <c r="AL183" i="27"/>
  <c r="AQ331" i="27"/>
  <c r="G331" i="27"/>
  <c r="AG329" i="27"/>
  <c r="AT328" i="27"/>
  <c r="J328" i="27"/>
  <c r="W327" i="27"/>
  <c r="AJ323" i="27"/>
  <c r="AW322" i="27"/>
  <c r="M322" i="27"/>
  <c r="Z321" i="27"/>
  <c r="AM320" i="27"/>
  <c r="AZ319" i="27"/>
  <c r="P319" i="27"/>
  <c r="AA318" i="27"/>
  <c r="AB317" i="27"/>
  <c r="AC316" i="27"/>
  <c r="AD312" i="27"/>
  <c r="U311" i="27"/>
  <c r="AU309" i="27"/>
  <c r="X308" i="27"/>
  <c r="AX306" i="27"/>
  <c r="AN304" i="27"/>
  <c r="AR300" i="27"/>
  <c r="AV296" i="27"/>
  <c r="AZ292" i="27"/>
  <c r="AB109" i="27"/>
  <c r="L108" i="27"/>
  <c r="AZ106" i="27"/>
  <c r="AZ105" i="27"/>
  <c r="Y100" i="27"/>
  <c r="AX86" i="27"/>
  <c r="AW80" i="27"/>
  <c r="AA61" i="27"/>
  <c r="AI201" i="27"/>
  <c r="L201" i="27"/>
  <c r="AK200" i="27"/>
  <c r="O200" i="27"/>
  <c r="AH198" i="27"/>
  <c r="AZ197" i="27"/>
  <c r="T197" i="27"/>
  <c r="AL195" i="27"/>
  <c r="AW194" i="27"/>
  <c r="H194" i="27"/>
  <c r="BA191" i="27"/>
  <c r="AU189" i="27"/>
  <c r="AO188" i="27"/>
  <c r="AC180" i="27"/>
  <c r="AE329" i="27"/>
  <c r="AR328" i="27"/>
  <c r="H328" i="27"/>
  <c r="AH323" i="27"/>
  <c r="AU322" i="27"/>
  <c r="K322" i="27"/>
  <c r="AK320" i="27"/>
  <c r="AX319" i="27"/>
  <c r="N319" i="27"/>
  <c r="Z317" i="27"/>
  <c r="AA316" i="27"/>
  <c r="Q311" i="27"/>
  <c r="T308" i="27"/>
  <c r="W304" i="27"/>
  <c r="AE296" i="27"/>
  <c r="AI292" i="27"/>
  <c r="X109" i="27"/>
  <c r="I108" i="27"/>
  <c r="AY106" i="27"/>
  <c r="AX105" i="27"/>
  <c r="T100" i="27"/>
  <c r="AR86" i="27"/>
  <c r="AP80" i="27"/>
  <c r="V72" i="27"/>
  <c r="F60" i="27"/>
  <c r="E188" i="27"/>
  <c r="BB218" i="27"/>
  <c r="AN218" i="27"/>
  <c r="Z218" i="27"/>
  <c r="K218" i="27"/>
  <c r="AS216" i="27"/>
  <c r="AC216" i="27"/>
  <c r="M216" i="27"/>
  <c r="BB201" i="27"/>
  <c r="AH201" i="27"/>
  <c r="J201" i="27"/>
  <c r="AJ200" i="27"/>
  <c r="K200" i="27"/>
  <c r="AG198" i="27"/>
  <c r="AX197" i="27"/>
  <c r="S197" i="27"/>
  <c r="AK195" i="27"/>
  <c r="AV194" i="27"/>
  <c r="AX192" i="27"/>
  <c r="AY191" i="27"/>
  <c r="AS189" i="27"/>
  <c r="AM188" i="27"/>
  <c r="F177" i="27"/>
  <c r="J282" i="27"/>
  <c r="V282" i="27"/>
  <c r="AH282" i="27"/>
  <c r="AT282" i="27"/>
  <c r="L282" i="27"/>
  <c r="X282" i="27"/>
  <c r="AJ282" i="27"/>
  <c r="AV282" i="27"/>
  <c r="M282" i="27"/>
  <c r="Y282" i="27"/>
  <c r="AK282" i="27"/>
  <c r="AW282" i="27"/>
  <c r="N282" i="27"/>
  <c r="Z282" i="27"/>
  <c r="AL282" i="27"/>
  <c r="AX282" i="27"/>
  <c r="F282" i="27"/>
  <c r="R282" i="27"/>
  <c r="AD282" i="27"/>
  <c r="AP282" i="27"/>
  <c r="BB282" i="27"/>
  <c r="H282" i="27"/>
  <c r="T282" i="27"/>
  <c r="AF282" i="27"/>
  <c r="AR282" i="27"/>
  <c r="O282" i="27"/>
  <c r="AM282" i="27"/>
  <c r="P282" i="27"/>
  <c r="AN282" i="27"/>
  <c r="Q282" i="27"/>
  <c r="AO282" i="27"/>
  <c r="E282" i="27"/>
  <c r="S282" i="27"/>
  <c r="AQ282" i="27"/>
  <c r="U282" i="27"/>
  <c r="AS282" i="27"/>
  <c r="W282" i="27"/>
  <c r="AU282" i="27"/>
  <c r="AA282" i="27"/>
  <c r="AY282" i="27"/>
  <c r="AB282" i="27"/>
  <c r="AZ282" i="27"/>
  <c r="AC282" i="27"/>
  <c r="BA282" i="27"/>
  <c r="G282" i="27"/>
  <c r="AE282" i="27"/>
  <c r="I282" i="27"/>
  <c r="AG282" i="27"/>
  <c r="K282" i="27"/>
  <c r="AI282" i="27"/>
  <c r="G285" i="27"/>
  <c r="S285" i="27"/>
  <c r="AE285" i="27"/>
  <c r="AQ285" i="27"/>
  <c r="I285" i="27"/>
  <c r="U285" i="27"/>
  <c r="AG285" i="27"/>
  <c r="AS285" i="27"/>
  <c r="J285" i="27"/>
  <c r="V285" i="27"/>
  <c r="AH285" i="27"/>
  <c r="AT285" i="27"/>
  <c r="O285" i="27"/>
  <c r="AA285" i="27"/>
  <c r="AM285" i="27"/>
  <c r="AY285" i="27"/>
  <c r="T285" i="27"/>
  <c r="AL285" i="27"/>
  <c r="W285" i="27"/>
  <c r="AN285" i="27"/>
  <c r="X285" i="27"/>
  <c r="AO285" i="27"/>
  <c r="F285" i="27"/>
  <c r="Y285" i="27"/>
  <c r="AP285" i="27"/>
  <c r="H285" i="27"/>
  <c r="Z285" i="27"/>
  <c r="AR285" i="27"/>
  <c r="K285" i="27"/>
  <c r="AB285" i="27"/>
  <c r="AU285" i="27"/>
  <c r="L285" i="27"/>
  <c r="AC285" i="27"/>
  <c r="AV285" i="27"/>
  <c r="N285" i="27"/>
  <c r="AF285" i="27"/>
  <c r="AX285" i="27"/>
  <c r="P285" i="27"/>
  <c r="AI285" i="27"/>
  <c r="AZ285" i="27"/>
  <c r="Q285" i="27"/>
  <c r="AJ285" i="27"/>
  <c r="BA285" i="27"/>
  <c r="R285" i="27"/>
  <c r="AK285" i="27"/>
  <c r="BB285" i="27"/>
  <c r="P288" i="27"/>
  <c r="AB288" i="27"/>
  <c r="AN288" i="27"/>
  <c r="AZ288" i="27"/>
  <c r="F288" i="27"/>
  <c r="R288" i="27"/>
  <c r="AD288" i="27"/>
  <c r="AP288" i="27"/>
  <c r="BB288" i="27"/>
  <c r="L288" i="27"/>
  <c r="X288" i="27"/>
  <c r="AJ288" i="27"/>
  <c r="AV288" i="27"/>
  <c r="N288" i="27"/>
  <c r="AE288" i="27"/>
  <c r="AT288" i="27"/>
  <c r="O288" i="27"/>
  <c r="AF288" i="27"/>
  <c r="AU288" i="27"/>
  <c r="Q288" i="27"/>
  <c r="AG288" i="27"/>
  <c r="AW288" i="27"/>
  <c r="S288" i="27"/>
  <c r="AH288" i="27"/>
  <c r="AX288" i="27"/>
  <c r="T288" i="27"/>
  <c r="AI288" i="27"/>
  <c r="AY288" i="27"/>
  <c r="U288" i="27"/>
  <c r="AK288" i="27"/>
  <c r="BA288" i="27"/>
  <c r="G288" i="27"/>
  <c r="V288" i="27"/>
  <c r="AL288" i="27"/>
  <c r="I288" i="27"/>
  <c r="Y288" i="27"/>
  <c r="AO288" i="27"/>
  <c r="E288" i="27"/>
  <c r="J288" i="27"/>
  <c r="Z288" i="27"/>
  <c r="AQ288" i="27"/>
  <c r="K288" i="27"/>
  <c r="AA288" i="27"/>
  <c r="AR288" i="27"/>
  <c r="M288" i="27"/>
  <c r="AC288" i="27"/>
  <c r="AS288" i="27"/>
  <c r="M291" i="27"/>
  <c r="Y291" i="27"/>
  <c r="AK291" i="27"/>
  <c r="AW291" i="27"/>
  <c r="O291" i="27"/>
  <c r="AA291" i="27"/>
  <c r="AM291" i="27"/>
  <c r="AY291" i="27"/>
  <c r="I291" i="27"/>
  <c r="U291" i="27"/>
  <c r="AG291" i="27"/>
  <c r="AS291" i="27"/>
  <c r="K291" i="27"/>
  <c r="AB291" i="27"/>
  <c r="AQ291" i="27"/>
  <c r="L291" i="27"/>
  <c r="AC291" i="27"/>
  <c r="AR291" i="27"/>
  <c r="N291" i="27"/>
  <c r="AD291" i="27"/>
  <c r="AT291" i="27"/>
  <c r="P291" i="27"/>
  <c r="AE291" i="27"/>
  <c r="AU291" i="27"/>
  <c r="Q291" i="27"/>
  <c r="AF291" i="27"/>
  <c r="AV291" i="27"/>
  <c r="R291" i="27"/>
  <c r="AH291" i="27"/>
  <c r="AX291" i="27"/>
  <c r="S291" i="27"/>
  <c r="AI291" i="27"/>
  <c r="AZ291" i="27"/>
  <c r="F291" i="27"/>
  <c r="V291" i="27"/>
  <c r="AL291" i="27"/>
  <c r="BB291" i="27"/>
  <c r="G291" i="27"/>
  <c r="W291" i="27"/>
  <c r="AN291" i="27"/>
  <c r="H291" i="27"/>
  <c r="X291" i="27"/>
  <c r="AO291" i="27"/>
  <c r="J291" i="27"/>
  <c r="Z291" i="27"/>
  <c r="AP291" i="27"/>
  <c r="J294" i="27"/>
  <c r="V294" i="27"/>
  <c r="AH294" i="27"/>
  <c r="AT294" i="27"/>
  <c r="L294" i="27"/>
  <c r="X294" i="27"/>
  <c r="AJ294" i="27"/>
  <c r="AV294" i="27"/>
  <c r="F294" i="27"/>
  <c r="R294" i="27"/>
  <c r="AD294" i="27"/>
  <c r="AP294" i="27"/>
  <c r="BB294" i="27"/>
  <c r="H294" i="27"/>
  <c r="Y294" i="27"/>
  <c r="AN294" i="27"/>
  <c r="I294" i="27"/>
  <c r="Z294" i="27"/>
  <c r="AO294" i="27"/>
  <c r="K294" i="27"/>
  <c r="AA294" i="27"/>
  <c r="AQ294" i="27"/>
  <c r="E294" i="27"/>
  <c r="M294" i="27"/>
  <c r="AB294" i="27"/>
  <c r="AR294" i="27"/>
  <c r="N294" i="27"/>
  <c r="AC294" i="27"/>
  <c r="AS294" i="27"/>
  <c r="O294" i="27"/>
  <c r="AE294" i="27"/>
  <c r="AU294" i="27"/>
  <c r="P294" i="27"/>
  <c r="AF294" i="27"/>
  <c r="AW294" i="27"/>
  <c r="S294" i="27"/>
  <c r="AI294" i="27"/>
  <c r="AY294" i="27"/>
  <c r="T294" i="27"/>
  <c r="AK294" i="27"/>
  <c r="AZ294" i="27"/>
  <c r="U294" i="27"/>
  <c r="AL294" i="27"/>
  <c r="BA294" i="27"/>
  <c r="G294" i="27"/>
  <c r="W294" i="27"/>
  <c r="AM294" i="27"/>
  <c r="G297" i="27"/>
  <c r="S297" i="27"/>
  <c r="AE297" i="27"/>
  <c r="AQ297" i="27"/>
  <c r="I297" i="27"/>
  <c r="U297" i="27"/>
  <c r="AG297" i="27"/>
  <c r="AS297" i="27"/>
  <c r="O297" i="27"/>
  <c r="AA297" i="27"/>
  <c r="AM297" i="27"/>
  <c r="AY297" i="27"/>
  <c r="V297" i="27"/>
  <c r="AK297" i="27"/>
  <c r="BA297" i="27"/>
  <c r="F297" i="27"/>
  <c r="W297" i="27"/>
  <c r="AL297" i="27"/>
  <c r="BB297" i="27"/>
  <c r="H297" i="27"/>
  <c r="X297" i="27"/>
  <c r="AN297" i="27"/>
  <c r="J297" i="27"/>
  <c r="Y297" i="27"/>
  <c r="AO297" i="27"/>
  <c r="K297" i="27"/>
  <c r="Z297" i="27"/>
  <c r="AP297" i="27"/>
  <c r="L297" i="27"/>
  <c r="AB297" i="27"/>
  <c r="AR297" i="27"/>
  <c r="M297" i="27"/>
  <c r="AC297" i="27"/>
  <c r="AT297" i="27"/>
  <c r="P297" i="27"/>
  <c r="AF297" i="27"/>
  <c r="AV297" i="27"/>
  <c r="Q297" i="27"/>
  <c r="AH297" i="27"/>
  <c r="AW297" i="27"/>
  <c r="R297" i="27"/>
  <c r="AI297" i="27"/>
  <c r="AX297" i="27"/>
  <c r="T297" i="27"/>
  <c r="AJ297" i="27"/>
  <c r="AZ297" i="27"/>
  <c r="P300" i="27"/>
  <c r="AB300" i="27"/>
  <c r="AN300" i="27"/>
  <c r="AZ300" i="27"/>
  <c r="F300" i="27"/>
  <c r="R300" i="27"/>
  <c r="AD300" i="27"/>
  <c r="AP300" i="27"/>
  <c r="BB300" i="27"/>
  <c r="L300" i="27"/>
  <c r="X300" i="27"/>
  <c r="AJ300" i="27"/>
  <c r="AV300" i="27"/>
  <c r="S300" i="27"/>
  <c r="AH300" i="27"/>
  <c r="AX300" i="27"/>
  <c r="T300" i="27"/>
  <c r="AI300" i="27"/>
  <c r="AY300" i="27"/>
  <c r="U300" i="27"/>
  <c r="AK300" i="27"/>
  <c r="BA300" i="27"/>
  <c r="G300" i="27"/>
  <c r="V300" i="27"/>
  <c r="AL300" i="27"/>
  <c r="H300" i="27"/>
  <c r="W300" i="27"/>
  <c r="AM300" i="27"/>
  <c r="I300" i="27"/>
  <c r="Y300" i="27"/>
  <c r="AO300" i="27"/>
  <c r="J300" i="27"/>
  <c r="Z300" i="27"/>
  <c r="AQ300" i="27"/>
  <c r="M300" i="27"/>
  <c r="AC300" i="27"/>
  <c r="AS300" i="27"/>
  <c r="E300" i="27"/>
  <c r="N300" i="27"/>
  <c r="AE300" i="27"/>
  <c r="AT300" i="27"/>
  <c r="O300" i="27"/>
  <c r="AF300" i="27"/>
  <c r="AU300" i="27"/>
  <c r="Q300" i="27"/>
  <c r="AG300" i="27"/>
  <c r="AW300" i="27"/>
  <c r="M303" i="27"/>
  <c r="Y303" i="27"/>
  <c r="AK303" i="27"/>
  <c r="AW303" i="27"/>
  <c r="O303" i="27"/>
  <c r="AA303" i="27"/>
  <c r="AM303" i="27"/>
  <c r="AY303" i="27"/>
  <c r="I303" i="27"/>
  <c r="U303" i="27"/>
  <c r="AG303" i="27"/>
  <c r="AS303" i="27"/>
  <c r="P303" i="27"/>
  <c r="AE303" i="27"/>
  <c r="AU303" i="27"/>
  <c r="Q303" i="27"/>
  <c r="AF303" i="27"/>
  <c r="AV303" i="27"/>
  <c r="R303" i="27"/>
  <c r="AH303" i="27"/>
  <c r="AX303" i="27"/>
  <c r="S303" i="27"/>
  <c r="AI303" i="27"/>
  <c r="AZ303" i="27"/>
  <c r="T303" i="27"/>
  <c r="AJ303" i="27"/>
  <c r="BA303" i="27"/>
  <c r="F303" i="27"/>
  <c r="V303" i="27"/>
  <c r="AL303" i="27"/>
  <c r="BB303" i="27"/>
  <c r="G303" i="27"/>
  <c r="W303" i="27"/>
  <c r="AN303" i="27"/>
  <c r="J303" i="27"/>
  <c r="Z303" i="27"/>
  <c r="AP303" i="27"/>
  <c r="K303" i="27"/>
  <c r="AB303" i="27"/>
  <c r="AQ303" i="27"/>
  <c r="L303" i="27"/>
  <c r="AC303" i="27"/>
  <c r="AR303" i="27"/>
  <c r="N303" i="27"/>
  <c r="AD303" i="27"/>
  <c r="AT303" i="27"/>
  <c r="G306" i="27"/>
  <c r="S306" i="27"/>
  <c r="AE306" i="27"/>
  <c r="AQ306" i="27"/>
  <c r="H306" i="27"/>
  <c r="T306" i="27"/>
  <c r="AF306" i="27"/>
  <c r="AR306" i="27"/>
  <c r="I306" i="27"/>
  <c r="U306" i="27"/>
  <c r="AG306" i="27"/>
  <c r="AS306" i="27"/>
  <c r="E306" i="27"/>
  <c r="K306" i="27"/>
  <c r="W306" i="27"/>
  <c r="AI306" i="27"/>
  <c r="AU306" i="27"/>
  <c r="L306" i="27"/>
  <c r="X306" i="27"/>
  <c r="AJ306" i="27"/>
  <c r="AV306" i="27"/>
  <c r="M306" i="27"/>
  <c r="Y306" i="27"/>
  <c r="AK306" i="27"/>
  <c r="AW306" i="27"/>
  <c r="O306" i="27"/>
  <c r="AA306" i="27"/>
  <c r="AM306" i="27"/>
  <c r="AY306" i="27"/>
  <c r="P306" i="27"/>
  <c r="AB306" i="27"/>
  <c r="AN306" i="27"/>
  <c r="AZ306" i="27"/>
  <c r="Q306" i="27"/>
  <c r="AC306" i="27"/>
  <c r="AO306" i="27"/>
  <c r="BA306" i="27"/>
  <c r="F306" i="27"/>
  <c r="R306" i="27"/>
  <c r="AD306" i="27"/>
  <c r="AP306" i="27"/>
  <c r="BB306" i="27"/>
  <c r="P309" i="27"/>
  <c r="AB309" i="27"/>
  <c r="AN309" i="27"/>
  <c r="AZ309" i="27"/>
  <c r="Q309" i="27"/>
  <c r="AC309" i="27"/>
  <c r="AO309" i="27"/>
  <c r="BA309" i="27"/>
  <c r="F309" i="27"/>
  <c r="R309" i="27"/>
  <c r="AD309" i="27"/>
  <c r="AP309" i="27"/>
  <c r="BB309" i="27"/>
  <c r="H309" i="27"/>
  <c r="T309" i="27"/>
  <c r="AF309" i="27"/>
  <c r="AR309" i="27"/>
  <c r="I309" i="27"/>
  <c r="U309" i="27"/>
  <c r="AG309" i="27"/>
  <c r="AS309" i="27"/>
  <c r="J309" i="27"/>
  <c r="V309" i="27"/>
  <c r="AH309" i="27"/>
  <c r="AT309" i="27"/>
  <c r="L309" i="27"/>
  <c r="X309" i="27"/>
  <c r="AJ309" i="27"/>
  <c r="AV309" i="27"/>
  <c r="M309" i="27"/>
  <c r="Y309" i="27"/>
  <c r="AK309" i="27"/>
  <c r="AW309" i="27"/>
  <c r="N309" i="27"/>
  <c r="Z309" i="27"/>
  <c r="AL309" i="27"/>
  <c r="AX309" i="27"/>
  <c r="O309" i="27"/>
  <c r="AA309" i="27"/>
  <c r="AM309" i="27"/>
  <c r="AY309" i="27"/>
  <c r="M312" i="27"/>
  <c r="Y312" i="27"/>
  <c r="AK312" i="27"/>
  <c r="AW312" i="27"/>
  <c r="N312" i="27"/>
  <c r="Z312" i="27"/>
  <c r="AL312" i="27"/>
  <c r="AX312" i="27"/>
  <c r="O312" i="27"/>
  <c r="AA312" i="27"/>
  <c r="AM312" i="27"/>
  <c r="AY312" i="27"/>
  <c r="Q312" i="27"/>
  <c r="AC312" i="27"/>
  <c r="AO312" i="27"/>
  <c r="BA312" i="27"/>
  <c r="G312" i="27"/>
  <c r="S312" i="27"/>
  <c r="AE312" i="27"/>
  <c r="AQ312" i="27"/>
  <c r="I312" i="27"/>
  <c r="U312" i="27"/>
  <c r="AG312" i="27"/>
  <c r="AS312" i="27"/>
  <c r="E312" i="27"/>
  <c r="J312" i="27"/>
  <c r="V312" i="27"/>
  <c r="AH312" i="27"/>
  <c r="AT312" i="27"/>
  <c r="K312" i="27"/>
  <c r="W312" i="27"/>
  <c r="AI312" i="27"/>
  <c r="AU312" i="27"/>
  <c r="L312" i="27"/>
  <c r="X312" i="27"/>
  <c r="AJ312" i="27"/>
  <c r="AV312" i="27"/>
  <c r="J318" i="27"/>
  <c r="V318" i="27"/>
  <c r="AH318" i="27"/>
  <c r="AT318" i="27"/>
  <c r="K318" i="27"/>
  <c r="W318" i="27"/>
  <c r="AI318" i="27"/>
  <c r="AU318" i="27"/>
  <c r="L318" i="27"/>
  <c r="X318" i="27"/>
  <c r="AJ318" i="27"/>
  <c r="AV318" i="27"/>
  <c r="N318" i="27"/>
  <c r="Z318" i="27"/>
  <c r="AL318" i="27"/>
  <c r="AX318" i="27"/>
  <c r="P318" i="27"/>
  <c r="AB318" i="27"/>
  <c r="AN318" i="27"/>
  <c r="AZ318" i="27"/>
  <c r="F318" i="27"/>
  <c r="R318" i="27"/>
  <c r="AD318" i="27"/>
  <c r="AP318" i="27"/>
  <c r="BB318" i="27"/>
  <c r="G318" i="27"/>
  <c r="S318" i="27"/>
  <c r="AE318" i="27"/>
  <c r="AQ318" i="27"/>
  <c r="H318" i="27"/>
  <c r="T318" i="27"/>
  <c r="AF318" i="27"/>
  <c r="AR318" i="27"/>
  <c r="I318" i="27"/>
  <c r="U318" i="27"/>
  <c r="AG318" i="27"/>
  <c r="G321" i="27"/>
  <c r="S321" i="27"/>
  <c r="AE321" i="27"/>
  <c r="AQ321" i="27"/>
  <c r="H321" i="27"/>
  <c r="T321" i="27"/>
  <c r="AF321" i="27"/>
  <c r="AR321" i="27"/>
  <c r="I321" i="27"/>
  <c r="U321" i="27"/>
  <c r="AG321" i="27"/>
  <c r="AS321" i="27"/>
  <c r="E321" i="27"/>
  <c r="K321" i="27"/>
  <c r="W321" i="27"/>
  <c r="AI321" i="27"/>
  <c r="AU321" i="27"/>
  <c r="M321" i="27"/>
  <c r="Y321" i="27"/>
  <c r="AK321" i="27"/>
  <c r="AW321" i="27"/>
  <c r="O321" i="27"/>
  <c r="AA321" i="27"/>
  <c r="AM321" i="27"/>
  <c r="AY321" i="27"/>
  <c r="P321" i="27"/>
  <c r="AB321" i="27"/>
  <c r="AN321" i="27"/>
  <c r="AZ321" i="27"/>
  <c r="Q321" i="27"/>
  <c r="AC321" i="27"/>
  <c r="AO321" i="27"/>
  <c r="BA321" i="27"/>
  <c r="P327" i="27"/>
  <c r="AB327" i="27"/>
  <c r="AN327" i="27"/>
  <c r="AZ327" i="27"/>
  <c r="Q327" i="27"/>
  <c r="AC327" i="27"/>
  <c r="AO327" i="27"/>
  <c r="BA327" i="27"/>
  <c r="F327" i="27"/>
  <c r="R327" i="27"/>
  <c r="AD327" i="27"/>
  <c r="AP327" i="27"/>
  <c r="BB327" i="27"/>
  <c r="H327" i="27"/>
  <c r="T327" i="27"/>
  <c r="AF327" i="27"/>
  <c r="AR327" i="27"/>
  <c r="J327" i="27"/>
  <c r="V327" i="27"/>
  <c r="AH327" i="27"/>
  <c r="AT327" i="27"/>
  <c r="L327" i="27"/>
  <c r="X327" i="27"/>
  <c r="AJ327" i="27"/>
  <c r="AV327" i="27"/>
  <c r="M327" i="27"/>
  <c r="Y327" i="27"/>
  <c r="AK327" i="27"/>
  <c r="AW327" i="27"/>
  <c r="N327" i="27"/>
  <c r="Z327" i="27"/>
  <c r="AL327" i="27"/>
  <c r="AX327" i="27"/>
  <c r="M330" i="27"/>
  <c r="Y330" i="27"/>
  <c r="AK330" i="27"/>
  <c r="AW330" i="27"/>
  <c r="N330" i="27"/>
  <c r="Z330" i="27"/>
  <c r="AL330" i="27"/>
  <c r="AX330" i="27"/>
  <c r="O330" i="27"/>
  <c r="AA330" i="27"/>
  <c r="AM330" i="27"/>
  <c r="AY330" i="27"/>
  <c r="Q330" i="27"/>
  <c r="AC330" i="27"/>
  <c r="AO330" i="27"/>
  <c r="BA330" i="27"/>
  <c r="G330" i="27"/>
  <c r="S330" i="27"/>
  <c r="AE330" i="27"/>
  <c r="AQ330" i="27"/>
  <c r="I330" i="27"/>
  <c r="U330" i="27"/>
  <c r="AG330" i="27"/>
  <c r="AS330" i="27"/>
  <c r="E330" i="27"/>
  <c r="J330" i="27"/>
  <c r="V330" i="27"/>
  <c r="AH330" i="27"/>
  <c r="AT330" i="27"/>
  <c r="K330" i="27"/>
  <c r="W330" i="27"/>
  <c r="AI330" i="27"/>
  <c r="AU330" i="27"/>
  <c r="E305" i="27"/>
  <c r="AZ330" i="27"/>
  <c r="P330" i="27"/>
  <c r="AC329" i="27"/>
  <c r="AP328" i="27"/>
  <c r="S327" i="27"/>
  <c r="AF323" i="27"/>
  <c r="AS322" i="27"/>
  <c r="I322" i="27"/>
  <c r="V321" i="27"/>
  <c r="AI320" i="27"/>
  <c r="AV319" i="27"/>
  <c r="L319" i="27"/>
  <c r="Q318" i="27"/>
  <c r="R317" i="27"/>
  <c r="S316" i="27"/>
  <c r="T312" i="27"/>
  <c r="I311" i="27"/>
  <c r="AI309" i="27"/>
  <c r="L308" i="27"/>
  <c r="AL306" i="27"/>
  <c r="K300" i="27"/>
  <c r="O296" i="27"/>
  <c r="W288" i="27"/>
  <c r="AT107" i="27"/>
  <c r="Q86" i="27"/>
  <c r="G80" i="27"/>
  <c r="AX191" i="27"/>
  <c r="Y188" i="27"/>
  <c r="T174" i="27"/>
  <c r="Y329" i="27"/>
  <c r="AB323" i="27"/>
  <c r="AO322" i="27"/>
  <c r="BB321" i="27"/>
  <c r="R321" i="27"/>
  <c r="AE320" i="27"/>
  <c r="AR319" i="27"/>
  <c r="H319" i="27"/>
  <c r="O318" i="27"/>
  <c r="P317" i="27"/>
  <c r="Q316" i="27"/>
  <c r="R312" i="27"/>
  <c r="BB310" i="27"/>
  <c r="AE309" i="27"/>
  <c r="H308" i="27"/>
  <c r="AH306" i="27"/>
  <c r="AO303" i="27"/>
  <c r="AS299" i="27"/>
  <c r="AW295" i="27"/>
  <c r="BA291" i="27"/>
  <c r="H288" i="27"/>
  <c r="E107" i="27"/>
  <c r="AS107" i="27"/>
  <c r="X188" i="27"/>
  <c r="W171" i="27"/>
  <c r="U329" i="27"/>
  <c r="X323" i="27"/>
  <c r="AK322" i="27"/>
  <c r="AX321" i="27"/>
  <c r="N321" i="27"/>
  <c r="AA320" i="27"/>
  <c r="AN319" i="27"/>
  <c r="BA318" i="27"/>
  <c r="M318" i="27"/>
  <c r="N317" i="27"/>
  <c r="O316" i="27"/>
  <c r="P312" i="27"/>
  <c r="AT310" i="27"/>
  <c r="W309" i="27"/>
  <c r="AW307" i="27"/>
  <c r="Z306" i="27"/>
  <c r="X303" i="27"/>
  <c r="AB299" i="27"/>
  <c r="AF295" i="27"/>
  <c r="AJ291" i="27"/>
  <c r="AN287" i="27"/>
  <c r="E109" i="27"/>
  <c r="K109" i="27"/>
  <c r="AM107" i="27"/>
  <c r="AO106" i="27"/>
  <c r="H100" i="27"/>
  <c r="AN85" i="27"/>
  <c r="AE200" i="27"/>
  <c r="AR197" i="27"/>
  <c r="K197" i="27"/>
  <c r="AA195" i="27"/>
  <c r="AK194" i="27"/>
  <c r="AK192" i="27"/>
  <c r="AM191" i="27"/>
  <c r="AC189" i="27"/>
  <c r="P188" i="27"/>
  <c r="S329" i="27"/>
  <c r="V323" i="27"/>
  <c r="AV321" i="27"/>
  <c r="L321" i="27"/>
  <c r="Y320" i="27"/>
  <c r="AY318" i="27"/>
  <c r="BB317" i="27"/>
  <c r="F317" i="27"/>
  <c r="H312" i="27"/>
  <c r="S309" i="27"/>
  <c r="V306" i="27"/>
  <c r="H303" i="27"/>
  <c r="L299" i="27"/>
  <c r="T291" i="27"/>
  <c r="W287" i="27"/>
  <c r="AY109" i="27"/>
  <c r="J109" i="27"/>
  <c r="AI107" i="27"/>
  <c r="AG106" i="27"/>
  <c r="R105" i="27"/>
  <c r="AR89" i="27"/>
  <c r="O78" i="27"/>
  <c r="BB67" i="27"/>
  <c r="E193" i="27"/>
  <c r="AC217" i="27"/>
  <c r="AV201" i="27"/>
  <c r="Z201" i="27"/>
  <c r="AX200" i="27"/>
  <c r="AC200" i="27"/>
  <c r="AW198" i="27"/>
  <c r="X198" i="27"/>
  <c r="AQ197" i="27"/>
  <c r="J197" i="27"/>
  <c r="Z195" i="27"/>
  <c r="AD194" i="27"/>
  <c r="AI192" i="27"/>
  <c r="AJ191" i="27"/>
  <c r="AA189" i="27"/>
  <c r="I283" i="27"/>
  <c r="U283" i="27"/>
  <c r="AG283" i="27"/>
  <c r="AS283" i="27"/>
  <c r="K283" i="27"/>
  <c r="W283" i="27"/>
  <c r="AI283" i="27"/>
  <c r="AU283" i="27"/>
  <c r="L283" i="27"/>
  <c r="X283" i="27"/>
  <c r="AJ283" i="27"/>
  <c r="AV283" i="27"/>
  <c r="M283" i="27"/>
  <c r="Y283" i="27"/>
  <c r="AK283" i="27"/>
  <c r="Q283" i="27"/>
  <c r="AC283" i="27"/>
  <c r="AO283" i="27"/>
  <c r="BA283" i="27"/>
  <c r="G283" i="27"/>
  <c r="S283" i="27"/>
  <c r="AE283" i="27"/>
  <c r="AQ283" i="27"/>
  <c r="N283" i="27"/>
  <c r="AL283" i="27"/>
  <c r="O283" i="27"/>
  <c r="AM283" i="27"/>
  <c r="E283" i="27"/>
  <c r="P283" i="27"/>
  <c r="AN283" i="27"/>
  <c r="R283" i="27"/>
  <c r="AP283" i="27"/>
  <c r="T283" i="27"/>
  <c r="AR283" i="27"/>
  <c r="V283" i="27"/>
  <c r="AT283" i="27"/>
  <c r="Z283" i="27"/>
  <c r="AW283" i="27"/>
  <c r="AA283" i="27"/>
  <c r="AX283" i="27"/>
  <c r="AB283" i="27"/>
  <c r="AY283" i="27"/>
  <c r="F283" i="27"/>
  <c r="AD283" i="27"/>
  <c r="AZ283" i="27"/>
  <c r="H283" i="27"/>
  <c r="AF283" i="27"/>
  <c r="BB283" i="27"/>
  <c r="J283" i="27"/>
  <c r="AH283" i="27"/>
  <c r="F286" i="27"/>
  <c r="R286" i="27"/>
  <c r="AD286" i="27"/>
  <c r="AP286" i="27"/>
  <c r="BB286" i="27"/>
  <c r="H286" i="27"/>
  <c r="T286" i="27"/>
  <c r="AF286" i="27"/>
  <c r="AR286" i="27"/>
  <c r="I286" i="27"/>
  <c r="U286" i="27"/>
  <c r="AG286" i="27"/>
  <c r="AS286" i="27"/>
  <c r="N286" i="27"/>
  <c r="Z286" i="27"/>
  <c r="AL286" i="27"/>
  <c r="AX286" i="27"/>
  <c r="G286" i="27"/>
  <c r="Y286" i="27"/>
  <c r="AQ286" i="27"/>
  <c r="J286" i="27"/>
  <c r="AA286" i="27"/>
  <c r="AT286" i="27"/>
  <c r="K286" i="27"/>
  <c r="AB286" i="27"/>
  <c r="AU286" i="27"/>
  <c r="L286" i="27"/>
  <c r="AC286" i="27"/>
  <c r="AV286" i="27"/>
  <c r="M286" i="27"/>
  <c r="AE286" i="27"/>
  <c r="AW286" i="27"/>
  <c r="O286" i="27"/>
  <c r="AH286" i="27"/>
  <c r="AY286" i="27"/>
  <c r="P286" i="27"/>
  <c r="AI286" i="27"/>
  <c r="AZ286" i="27"/>
  <c r="S286" i="27"/>
  <c r="AK286" i="27"/>
  <c r="V286" i="27"/>
  <c r="AM286" i="27"/>
  <c r="W286" i="27"/>
  <c r="AN286" i="27"/>
  <c r="E286" i="27"/>
  <c r="X286" i="27"/>
  <c r="AO286" i="27"/>
  <c r="O289" i="27"/>
  <c r="AA289" i="27"/>
  <c r="AM289" i="27"/>
  <c r="AY289" i="27"/>
  <c r="Q289" i="27"/>
  <c r="AC289" i="27"/>
  <c r="AO289" i="27"/>
  <c r="BA289" i="27"/>
  <c r="K289" i="27"/>
  <c r="W289" i="27"/>
  <c r="AI289" i="27"/>
  <c r="AU289" i="27"/>
  <c r="M289" i="27"/>
  <c r="AD289" i="27"/>
  <c r="AS289" i="27"/>
  <c r="N289" i="27"/>
  <c r="AE289" i="27"/>
  <c r="AT289" i="27"/>
  <c r="P289" i="27"/>
  <c r="AF289" i="27"/>
  <c r="AV289" i="27"/>
  <c r="R289" i="27"/>
  <c r="AG289" i="27"/>
  <c r="AW289" i="27"/>
  <c r="S289" i="27"/>
  <c r="AH289" i="27"/>
  <c r="AX289" i="27"/>
  <c r="T289" i="27"/>
  <c r="AJ289" i="27"/>
  <c r="AZ289" i="27"/>
  <c r="F289" i="27"/>
  <c r="U289" i="27"/>
  <c r="AK289" i="27"/>
  <c r="BB289" i="27"/>
  <c r="H289" i="27"/>
  <c r="X289" i="27"/>
  <c r="AN289" i="27"/>
  <c r="I289" i="27"/>
  <c r="Y289" i="27"/>
  <c r="AP289" i="27"/>
  <c r="J289" i="27"/>
  <c r="Z289" i="27"/>
  <c r="AQ289" i="27"/>
  <c r="L289" i="27"/>
  <c r="AB289" i="27"/>
  <c r="AR289" i="27"/>
  <c r="L292" i="27"/>
  <c r="X292" i="27"/>
  <c r="AJ292" i="27"/>
  <c r="AV292" i="27"/>
  <c r="N292" i="27"/>
  <c r="Z292" i="27"/>
  <c r="AL292" i="27"/>
  <c r="AX292" i="27"/>
  <c r="H292" i="27"/>
  <c r="T292" i="27"/>
  <c r="AF292" i="27"/>
  <c r="AR292" i="27"/>
  <c r="J292" i="27"/>
  <c r="AA292" i="27"/>
  <c r="AP292" i="27"/>
  <c r="K292" i="27"/>
  <c r="AB292" i="27"/>
  <c r="AQ292" i="27"/>
  <c r="M292" i="27"/>
  <c r="AC292" i="27"/>
  <c r="AS292" i="27"/>
  <c r="O292" i="27"/>
  <c r="AD292" i="27"/>
  <c r="AT292" i="27"/>
  <c r="P292" i="27"/>
  <c r="AE292" i="27"/>
  <c r="AU292" i="27"/>
  <c r="E292" i="27"/>
  <c r="Q292" i="27"/>
  <c r="AG292" i="27"/>
  <c r="AW292" i="27"/>
  <c r="R292" i="27"/>
  <c r="AH292" i="27"/>
  <c r="AY292" i="27"/>
  <c r="U292" i="27"/>
  <c r="AK292" i="27"/>
  <c r="BA292" i="27"/>
  <c r="F292" i="27"/>
  <c r="V292" i="27"/>
  <c r="AM292" i="27"/>
  <c r="BB292" i="27"/>
  <c r="G292" i="27"/>
  <c r="W292" i="27"/>
  <c r="AN292" i="27"/>
  <c r="I292" i="27"/>
  <c r="Y292" i="27"/>
  <c r="AO292" i="27"/>
  <c r="I295" i="27"/>
  <c r="U295" i="27"/>
  <c r="AG295" i="27"/>
  <c r="AS295" i="27"/>
  <c r="K295" i="27"/>
  <c r="W295" i="27"/>
  <c r="AI295" i="27"/>
  <c r="AU295" i="27"/>
  <c r="Q295" i="27"/>
  <c r="AC295" i="27"/>
  <c r="AO295" i="27"/>
  <c r="BA295" i="27"/>
  <c r="G295" i="27"/>
  <c r="X295" i="27"/>
  <c r="AM295" i="27"/>
  <c r="H295" i="27"/>
  <c r="Y295" i="27"/>
  <c r="AN295" i="27"/>
  <c r="E295" i="27"/>
  <c r="J295" i="27"/>
  <c r="Z295" i="27"/>
  <c r="AP295" i="27"/>
  <c r="L295" i="27"/>
  <c r="AA295" i="27"/>
  <c r="AQ295" i="27"/>
  <c r="M295" i="27"/>
  <c r="AB295" i="27"/>
  <c r="AR295" i="27"/>
  <c r="N295" i="27"/>
  <c r="AD295" i="27"/>
  <c r="AT295" i="27"/>
  <c r="O295" i="27"/>
  <c r="AE295" i="27"/>
  <c r="AV295" i="27"/>
  <c r="R295" i="27"/>
  <c r="AH295" i="27"/>
  <c r="AX295" i="27"/>
  <c r="S295" i="27"/>
  <c r="AJ295" i="27"/>
  <c r="AY295" i="27"/>
  <c r="T295" i="27"/>
  <c r="AK295" i="27"/>
  <c r="AZ295" i="27"/>
  <c r="F295" i="27"/>
  <c r="V295" i="27"/>
  <c r="AL295" i="27"/>
  <c r="BB295" i="27"/>
  <c r="F298" i="27"/>
  <c r="R298" i="27"/>
  <c r="AD298" i="27"/>
  <c r="AP298" i="27"/>
  <c r="BB298" i="27"/>
  <c r="H298" i="27"/>
  <c r="T298" i="27"/>
  <c r="AF298" i="27"/>
  <c r="AR298" i="27"/>
  <c r="N298" i="27"/>
  <c r="Z298" i="27"/>
  <c r="AL298" i="27"/>
  <c r="AX298" i="27"/>
  <c r="U298" i="27"/>
  <c r="AJ298" i="27"/>
  <c r="AZ298" i="27"/>
  <c r="V298" i="27"/>
  <c r="AK298" i="27"/>
  <c r="BA298" i="27"/>
  <c r="G298" i="27"/>
  <c r="W298" i="27"/>
  <c r="AM298" i="27"/>
  <c r="I298" i="27"/>
  <c r="X298" i="27"/>
  <c r="AN298" i="27"/>
  <c r="J298" i="27"/>
  <c r="Y298" i="27"/>
  <c r="AO298" i="27"/>
  <c r="K298" i="27"/>
  <c r="AA298" i="27"/>
  <c r="AQ298" i="27"/>
  <c r="L298" i="27"/>
  <c r="AB298" i="27"/>
  <c r="AS298" i="27"/>
  <c r="O298" i="27"/>
  <c r="AE298" i="27"/>
  <c r="AU298" i="27"/>
  <c r="P298" i="27"/>
  <c r="AG298" i="27"/>
  <c r="AV298" i="27"/>
  <c r="Q298" i="27"/>
  <c r="AH298" i="27"/>
  <c r="AW298" i="27"/>
  <c r="E298" i="27"/>
  <c r="S298" i="27"/>
  <c r="AI298" i="27"/>
  <c r="AY298" i="27"/>
  <c r="O301" i="27"/>
  <c r="AA301" i="27"/>
  <c r="AM301" i="27"/>
  <c r="AY301" i="27"/>
  <c r="Q301" i="27"/>
  <c r="AC301" i="27"/>
  <c r="AO301" i="27"/>
  <c r="BA301" i="27"/>
  <c r="K301" i="27"/>
  <c r="W301" i="27"/>
  <c r="AI301" i="27"/>
  <c r="AU301" i="27"/>
  <c r="R301" i="27"/>
  <c r="AG301" i="27"/>
  <c r="AW301" i="27"/>
  <c r="S301" i="27"/>
  <c r="AH301" i="27"/>
  <c r="AX301" i="27"/>
  <c r="T301" i="27"/>
  <c r="AJ301" i="27"/>
  <c r="AZ301" i="27"/>
  <c r="F301" i="27"/>
  <c r="U301" i="27"/>
  <c r="AK301" i="27"/>
  <c r="BB301" i="27"/>
  <c r="G301" i="27"/>
  <c r="V301" i="27"/>
  <c r="AL301" i="27"/>
  <c r="H301" i="27"/>
  <c r="X301" i="27"/>
  <c r="AN301" i="27"/>
  <c r="I301" i="27"/>
  <c r="Y301" i="27"/>
  <c r="AP301" i="27"/>
  <c r="L301" i="27"/>
  <c r="AB301" i="27"/>
  <c r="AR301" i="27"/>
  <c r="M301" i="27"/>
  <c r="AD301" i="27"/>
  <c r="AS301" i="27"/>
  <c r="N301" i="27"/>
  <c r="AE301" i="27"/>
  <c r="AT301" i="27"/>
  <c r="P301" i="27"/>
  <c r="AF301" i="27"/>
  <c r="AV301" i="27"/>
  <c r="L304" i="27"/>
  <c r="X304" i="27"/>
  <c r="AJ304" i="27"/>
  <c r="AV304" i="27"/>
  <c r="N304" i="27"/>
  <c r="Z304" i="27"/>
  <c r="AL304" i="27"/>
  <c r="AX304" i="27"/>
  <c r="H304" i="27"/>
  <c r="T304" i="27"/>
  <c r="AF304" i="27"/>
  <c r="AR304" i="27"/>
  <c r="O304" i="27"/>
  <c r="AD304" i="27"/>
  <c r="AT304" i="27"/>
  <c r="P304" i="27"/>
  <c r="AE304" i="27"/>
  <c r="AU304" i="27"/>
  <c r="Q304" i="27"/>
  <c r="AG304" i="27"/>
  <c r="AW304" i="27"/>
  <c r="R304" i="27"/>
  <c r="AH304" i="27"/>
  <c r="AY304" i="27"/>
  <c r="S304" i="27"/>
  <c r="AI304" i="27"/>
  <c r="AZ304" i="27"/>
  <c r="E304" i="27"/>
  <c r="U304" i="27"/>
  <c r="AK304" i="27"/>
  <c r="BA304" i="27"/>
  <c r="F304" i="27"/>
  <c r="V304" i="27"/>
  <c r="AM304" i="27"/>
  <c r="BB304" i="27"/>
  <c r="I304" i="27"/>
  <c r="Y304" i="27"/>
  <c r="AO304" i="27"/>
  <c r="J304" i="27"/>
  <c r="AA304" i="27"/>
  <c r="AP304" i="27"/>
  <c r="K304" i="27"/>
  <c r="AB304" i="27"/>
  <c r="AQ304" i="27"/>
  <c r="M304" i="27"/>
  <c r="AC304" i="27"/>
  <c r="AS304" i="27"/>
  <c r="F307" i="27"/>
  <c r="R307" i="27"/>
  <c r="AD307" i="27"/>
  <c r="AP307" i="27"/>
  <c r="BB307" i="27"/>
  <c r="G307" i="27"/>
  <c r="S307" i="27"/>
  <c r="AE307" i="27"/>
  <c r="AQ307" i="27"/>
  <c r="E307" i="27"/>
  <c r="H307" i="27"/>
  <c r="T307" i="27"/>
  <c r="AF307" i="27"/>
  <c r="AR307" i="27"/>
  <c r="J307" i="27"/>
  <c r="V307" i="27"/>
  <c r="AH307" i="27"/>
  <c r="AT307" i="27"/>
  <c r="K307" i="27"/>
  <c r="W307" i="27"/>
  <c r="AI307" i="27"/>
  <c r="AU307" i="27"/>
  <c r="L307" i="27"/>
  <c r="X307" i="27"/>
  <c r="AJ307" i="27"/>
  <c r="AV307" i="27"/>
  <c r="N307" i="27"/>
  <c r="Z307" i="27"/>
  <c r="AL307" i="27"/>
  <c r="AX307" i="27"/>
  <c r="O307" i="27"/>
  <c r="AA307" i="27"/>
  <c r="AM307" i="27"/>
  <c r="AY307" i="27"/>
  <c r="P307" i="27"/>
  <c r="AB307" i="27"/>
  <c r="AN307" i="27"/>
  <c r="AZ307" i="27"/>
  <c r="Q307" i="27"/>
  <c r="AC307" i="27"/>
  <c r="AO307" i="27"/>
  <c r="BA307" i="27"/>
  <c r="O310" i="27"/>
  <c r="AA310" i="27"/>
  <c r="AM310" i="27"/>
  <c r="AY310" i="27"/>
  <c r="P310" i="27"/>
  <c r="AB310" i="27"/>
  <c r="AN310" i="27"/>
  <c r="AZ310" i="27"/>
  <c r="Q310" i="27"/>
  <c r="AC310" i="27"/>
  <c r="AO310" i="27"/>
  <c r="BA310" i="27"/>
  <c r="G310" i="27"/>
  <c r="S310" i="27"/>
  <c r="AE310" i="27"/>
  <c r="AQ310" i="27"/>
  <c r="H310" i="27"/>
  <c r="T310" i="27"/>
  <c r="AF310" i="27"/>
  <c r="AR310" i="27"/>
  <c r="I310" i="27"/>
  <c r="U310" i="27"/>
  <c r="AG310" i="27"/>
  <c r="AS310" i="27"/>
  <c r="K310" i="27"/>
  <c r="W310" i="27"/>
  <c r="AI310" i="27"/>
  <c r="AU310" i="27"/>
  <c r="L310" i="27"/>
  <c r="X310" i="27"/>
  <c r="AJ310" i="27"/>
  <c r="AV310" i="27"/>
  <c r="M310" i="27"/>
  <c r="Y310" i="27"/>
  <c r="AK310" i="27"/>
  <c r="AW310" i="27"/>
  <c r="E310" i="27"/>
  <c r="N310" i="27"/>
  <c r="Z310" i="27"/>
  <c r="AL310" i="27"/>
  <c r="AX310" i="27"/>
  <c r="L316" i="27"/>
  <c r="X316" i="27"/>
  <c r="AJ316" i="27"/>
  <c r="AV316" i="27"/>
  <c r="M316" i="27"/>
  <c r="Y316" i="27"/>
  <c r="AK316" i="27"/>
  <c r="AW316" i="27"/>
  <c r="N316" i="27"/>
  <c r="Z316" i="27"/>
  <c r="AL316" i="27"/>
  <c r="AX316" i="27"/>
  <c r="P316" i="27"/>
  <c r="AB316" i="27"/>
  <c r="AN316" i="27"/>
  <c r="AZ316" i="27"/>
  <c r="F316" i="27"/>
  <c r="R316" i="27"/>
  <c r="AD316" i="27"/>
  <c r="AP316" i="27"/>
  <c r="BB316" i="27"/>
  <c r="H316" i="27"/>
  <c r="T316" i="27"/>
  <c r="AF316" i="27"/>
  <c r="AR316" i="27"/>
  <c r="I316" i="27"/>
  <c r="U316" i="27"/>
  <c r="AG316" i="27"/>
  <c r="AS316" i="27"/>
  <c r="J316" i="27"/>
  <c r="V316" i="27"/>
  <c r="AH316" i="27"/>
  <c r="AT316" i="27"/>
  <c r="K316" i="27"/>
  <c r="W316" i="27"/>
  <c r="AI316" i="27"/>
  <c r="AU316" i="27"/>
  <c r="I319" i="27"/>
  <c r="U319" i="27"/>
  <c r="AG319" i="27"/>
  <c r="AS319" i="27"/>
  <c r="J319" i="27"/>
  <c r="V319" i="27"/>
  <c r="AH319" i="27"/>
  <c r="AT319" i="27"/>
  <c r="K319" i="27"/>
  <c r="W319" i="27"/>
  <c r="AI319" i="27"/>
  <c r="AU319" i="27"/>
  <c r="M319" i="27"/>
  <c r="Y319" i="27"/>
  <c r="AK319" i="27"/>
  <c r="AW319" i="27"/>
  <c r="E319" i="27"/>
  <c r="O319" i="27"/>
  <c r="AA319" i="27"/>
  <c r="AM319" i="27"/>
  <c r="AY319" i="27"/>
  <c r="Q319" i="27"/>
  <c r="AC319" i="27"/>
  <c r="AO319" i="27"/>
  <c r="BA319" i="27"/>
  <c r="F319" i="27"/>
  <c r="R319" i="27"/>
  <c r="AD319" i="27"/>
  <c r="AP319" i="27"/>
  <c r="BB319" i="27"/>
  <c r="G319" i="27"/>
  <c r="S319" i="27"/>
  <c r="AE319" i="27"/>
  <c r="AQ319" i="27"/>
  <c r="F322" i="27"/>
  <c r="R322" i="27"/>
  <c r="AD322" i="27"/>
  <c r="AP322" i="27"/>
  <c r="BB322" i="27"/>
  <c r="G322" i="27"/>
  <c r="S322" i="27"/>
  <c r="AE322" i="27"/>
  <c r="AQ322" i="27"/>
  <c r="E322" i="27"/>
  <c r="H322" i="27"/>
  <c r="T322" i="27"/>
  <c r="AF322" i="27"/>
  <c r="AR322" i="27"/>
  <c r="J322" i="27"/>
  <c r="V322" i="27"/>
  <c r="AH322" i="27"/>
  <c r="AT322" i="27"/>
  <c r="L322" i="27"/>
  <c r="X322" i="27"/>
  <c r="AJ322" i="27"/>
  <c r="AV322" i="27"/>
  <c r="N322" i="27"/>
  <c r="Z322" i="27"/>
  <c r="AL322" i="27"/>
  <c r="AX322" i="27"/>
  <c r="O322" i="27"/>
  <c r="AA322" i="27"/>
  <c r="AM322" i="27"/>
  <c r="AY322" i="27"/>
  <c r="P322" i="27"/>
  <c r="AB322" i="27"/>
  <c r="AN322" i="27"/>
  <c r="AZ322" i="27"/>
  <c r="O328" i="27"/>
  <c r="AA328" i="27"/>
  <c r="AM328" i="27"/>
  <c r="AY328" i="27"/>
  <c r="P328" i="27"/>
  <c r="AB328" i="27"/>
  <c r="AN328" i="27"/>
  <c r="AZ328" i="27"/>
  <c r="Q328" i="27"/>
  <c r="AC328" i="27"/>
  <c r="AO328" i="27"/>
  <c r="BA328" i="27"/>
  <c r="G328" i="27"/>
  <c r="S328" i="27"/>
  <c r="AE328" i="27"/>
  <c r="AQ328" i="27"/>
  <c r="I328" i="27"/>
  <c r="U328" i="27"/>
  <c r="AG328" i="27"/>
  <c r="AS328" i="27"/>
  <c r="K328" i="27"/>
  <c r="W328" i="27"/>
  <c r="AI328" i="27"/>
  <c r="AU328" i="27"/>
  <c r="L328" i="27"/>
  <c r="X328" i="27"/>
  <c r="AJ328" i="27"/>
  <c r="AV328" i="27"/>
  <c r="M328" i="27"/>
  <c r="Y328" i="27"/>
  <c r="AK328" i="27"/>
  <c r="AW328" i="27"/>
  <c r="E328" i="27"/>
  <c r="L331" i="27"/>
  <c r="X331" i="27"/>
  <c r="AJ331" i="27"/>
  <c r="AV331" i="27"/>
  <c r="M331" i="27"/>
  <c r="Y331" i="27"/>
  <c r="AK331" i="27"/>
  <c r="AW331" i="27"/>
  <c r="N331" i="27"/>
  <c r="Z331" i="27"/>
  <c r="AL331" i="27"/>
  <c r="AX331" i="27"/>
  <c r="P331" i="27"/>
  <c r="AB331" i="27"/>
  <c r="AN331" i="27"/>
  <c r="AZ331" i="27"/>
  <c r="F331" i="27"/>
  <c r="R331" i="27"/>
  <c r="AD331" i="27"/>
  <c r="AP331" i="27"/>
  <c r="BB331" i="27"/>
  <c r="H331" i="27"/>
  <c r="T331" i="27"/>
  <c r="AF331" i="27"/>
  <c r="AR331" i="27"/>
  <c r="I331" i="27"/>
  <c r="U331" i="27"/>
  <c r="AG331" i="27"/>
  <c r="AS331" i="27"/>
  <c r="J331" i="27"/>
  <c r="V331" i="27"/>
  <c r="AH331" i="27"/>
  <c r="AT331" i="27"/>
  <c r="E320" i="27"/>
  <c r="AA331" i="27"/>
  <c r="BA329" i="27"/>
  <c r="Q329" i="27"/>
  <c r="AD328" i="27"/>
  <c r="AQ327" i="27"/>
  <c r="G327" i="27"/>
  <c r="T323" i="27"/>
  <c r="AG322" i="27"/>
  <c r="AT321" i="27"/>
  <c r="J321" i="27"/>
  <c r="W320" i="27"/>
  <c r="AJ319" i="27"/>
  <c r="AW318" i="27"/>
  <c r="AZ317" i="27"/>
  <c r="BA316" i="27"/>
  <c r="BB312" i="27"/>
  <c r="F312" i="27"/>
  <c r="AH310" i="27"/>
  <c r="K309" i="27"/>
  <c r="AK307" i="27"/>
  <c r="N306" i="27"/>
  <c r="AP302" i="27"/>
  <c r="AT298" i="27"/>
  <c r="AX294" i="27"/>
  <c r="BB290" i="27"/>
  <c r="BA286" i="27"/>
  <c r="E62" i="27"/>
  <c r="AV109" i="27"/>
  <c r="BA108" i="27"/>
  <c r="AG107" i="27"/>
  <c r="AE106" i="27"/>
  <c r="L105" i="27"/>
  <c r="AI89" i="27"/>
  <c r="AS84" i="27"/>
  <c r="V77" i="27"/>
  <c r="AO220" i="27"/>
  <c r="AU201" i="27"/>
  <c r="W201" i="27"/>
  <c r="AW200" i="27"/>
  <c r="AV198" i="27"/>
  <c r="S198" i="27"/>
  <c r="BB195" i="27"/>
  <c r="S195" i="27"/>
  <c r="AF192" i="27"/>
  <c r="W189" i="27"/>
  <c r="AV186" i="27"/>
  <c r="W331" i="27"/>
  <c r="AW329" i="27"/>
  <c r="M329" i="27"/>
  <c r="Z328" i="27"/>
  <c r="AM327" i="27"/>
  <c r="AZ323" i="27"/>
  <c r="P323" i="27"/>
  <c r="AC322" i="27"/>
  <c r="AP321" i="27"/>
  <c r="F321" i="27"/>
  <c r="S320" i="27"/>
  <c r="AF319" i="27"/>
  <c r="AS318" i="27"/>
  <c r="AX317" i="27"/>
  <c r="AY316" i="27"/>
  <c r="AZ312" i="27"/>
  <c r="BA311" i="27"/>
  <c r="AD310" i="27"/>
  <c r="G309" i="27"/>
  <c r="AG307" i="27"/>
  <c r="J306" i="27"/>
  <c r="Y302" i="27"/>
  <c r="AC298" i="27"/>
  <c r="AG294" i="27"/>
  <c r="AK290" i="27"/>
  <c r="AJ286" i="27"/>
  <c r="E71" i="27"/>
  <c r="AV108" i="27"/>
  <c r="Z107" i="27"/>
  <c r="F105" i="27"/>
  <c r="U89" i="27"/>
  <c r="AF83" i="27"/>
  <c r="AF66" i="27"/>
  <c r="AZ182" i="27"/>
  <c r="M182" i="27"/>
  <c r="AE188" i="27"/>
  <c r="I188" i="27"/>
  <c r="AH188" i="27"/>
  <c r="S191" i="27"/>
  <c r="L191" i="27"/>
  <c r="AG191" i="27"/>
  <c r="M194" i="27"/>
  <c r="AM194" i="27"/>
  <c r="Q194" i="27"/>
  <c r="AX194" i="27"/>
  <c r="G197" i="27"/>
  <c r="AB197" i="27"/>
  <c r="L197" i="27"/>
  <c r="AP197" i="27"/>
  <c r="M200" i="27"/>
  <c r="G200" i="27"/>
  <c r="AB200" i="27"/>
  <c r="AT200" i="27"/>
  <c r="P200" i="27"/>
  <c r="AI200" i="27"/>
  <c r="E177" i="27"/>
  <c r="R220" i="27"/>
  <c r="AU218" i="27"/>
  <c r="AF218" i="27"/>
  <c r="R218" i="27"/>
  <c r="AZ216" i="27"/>
  <c r="AK216" i="27"/>
  <c r="V216" i="27"/>
  <c r="AS201" i="27"/>
  <c r="V201" i="27"/>
  <c r="AV200" i="27"/>
  <c r="W200" i="27"/>
  <c r="AT198" i="27"/>
  <c r="R198" i="27"/>
  <c r="AI197" i="27"/>
  <c r="AZ195" i="27"/>
  <c r="R195" i="27"/>
  <c r="AB194" i="27"/>
  <c r="AC192" i="27"/>
  <c r="Z191" i="27"/>
  <c r="P189" i="27"/>
  <c r="AJ186" i="27"/>
  <c r="E289" i="27"/>
  <c r="E331" i="27"/>
  <c r="S331" i="27"/>
  <c r="AF330" i="27"/>
  <c r="AS329" i="27"/>
  <c r="I329" i="27"/>
  <c r="V328" i="27"/>
  <c r="AI327" i="27"/>
  <c r="AV323" i="27"/>
  <c r="L323" i="27"/>
  <c r="Y322" i="27"/>
  <c r="AL321" i="27"/>
  <c r="AY320" i="27"/>
  <c r="O320" i="27"/>
  <c r="AB319" i="27"/>
  <c r="AO318" i="27"/>
  <c r="AP317" i="27"/>
  <c r="AQ316" i="27"/>
  <c r="AR312" i="27"/>
  <c r="AS311" i="27"/>
  <c r="V310" i="27"/>
  <c r="AV308" i="27"/>
  <c r="Y307" i="27"/>
  <c r="AY305" i="27"/>
  <c r="I302" i="27"/>
  <c r="M298" i="27"/>
  <c r="Q294" i="27"/>
  <c r="U290" i="27"/>
  <c r="Q286" i="27"/>
  <c r="AV432" i="27"/>
  <c r="AB432" i="27"/>
  <c r="AI431" i="27"/>
  <c r="P431" i="27"/>
  <c r="AS430" i="27"/>
  <c r="W430" i="27"/>
  <c r="AT429" i="27"/>
  <c r="AJ428" i="27"/>
  <c r="H428" i="27"/>
  <c r="AA427" i="27"/>
  <c r="AW423" i="27"/>
  <c r="AM422" i="27"/>
  <c r="K422" i="27"/>
  <c r="AD421" i="27"/>
  <c r="AZ420" i="27"/>
  <c r="AP419" i="27"/>
  <c r="N419" i="27"/>
  <c r="AG418" i="27"/>
  <c r="F418" i="27"/>
  <c r="AS416" i="27"/>
  <c r="Q416" i="27"/>
  <c r="AJ415" i="27"/>
  <c r="AW414" i="27"/>
  <c r="Z413" i="27"/>
  <c r="AM412" i="27"/>
  <c r="AZ411" i="27"/>
  <c r="AC410" i="27"/>
  <c r="AP409" i="27"/>
  <c r="F409" i="27"/>
  <c r="AF407" i="27"/>
  <c r="AS406" i="27"/>
  <c r="I406" i="27"/>
  <c r="AI404" i="27"/>
  <c r="AV403" i="27"/>
  <c r="L403" i="27"/>
  <c r="AF401" i="27"/>
  <c r="AL400" i="27"/>
  <c r="AS398" i="27"/>
  <c r="AT397" i="27"/>
  <c r="AF395" i="27"/>
  <c r="S394" i="27"/>
  <c r="F393" i="27"/>
  <c r="R393" i="27"/>
  <c r="AD393" i="27"/>
  <c r="AP393" i="27"/>
  <c r="BB393" i="27"/>
  <c r="I393" i="27"/>
  <c r="U393" i="27"/>
  <c r="AG393" i="27"/>
  <c r="AS393" i="27"/>
  <c r="M393" i="27"/>
  <c r="Y393" i="27"/>
  <c r="AK393" i="27"/>
  <c r="AW393" i="27"/>
  <c r="N393" i="27"/>
  <c r="Z393" i="27"/>
  <c r="AL393" i="27"/>
  <c r="AX393" i="27"/>
  <c r="O393" i="27"/>
  <c r="AA393" i="27"/>
  <c r="AM393" i="27"/>
  <c r="AY393" i="27"/>
  <c r="H393" i="27"/>
  <c r="AC393" i="27"/>
  <c r="AV393" i="27"/>
  <c r="K393" i="27"/>
  <c r="AF393" i="27"/>
  <c r="BA393" i="27"/>
  <c r="L393" i="27"/>
  <c r="AH393" i="27"/>
  <c r="P393" i="27"/>
  <c r="AI393" i="27"/>
  <c r="S393" i="27"/>
  <c r="AN393" i="27"/>
  <c r="T393" i="27"/>
  <c r="AO393" i="27"/>
  <c r="V393" i="27"/>
  <c r="AQ393" i="27"/>
  <c r="X393" i="27"/>
  <c r="AT393" i="27"/>
  <c r="O396" i="27"/>
  <c r="AA396" i="27"/>
  <c r="AM396" i="27"/>
  <c r="AY396" i="27"/>
  <c r="F396" i="27"/>
  <c r="R396" i="27"/>
  <c r="J396" i="27"/>
  <c r="V396" i="27"/>
  <c r="AH396" i="27"/>
  <c r="AT396" i="27"/>
  <c r="K396" i="27"/>
  <c r="W396" i="27"/>
  <c r="AI396" i="27"/>
  <c r="AU396" i="27"/>
  <c r="L396" i="27"/>
  <c r="X396" i="27"/>
  <c r="AJ396" i="27"/>
  <c r="AV396" i="27"/>
  <c r="Z396" i="27"/>
  <c r="AQ396" i="27"/>
  <c r="H396" i="27"/>
  <c r="AC396" i="27"/>
  <c r="AS396" i="27"/>
  <c r="I396" i="27"/>
  <c r="AD396" i="27"/>
  <c r="AW396" i="27"/>
  <c r="M396" i="27"/>
  <c r="AE396" i="27"/>
  <c r="AX396" i="27"/>
  <c r="P396" i="27"/>
  <c r="AG396" i="27"/>
  <c r="BA396" i="27"/>
  <c r="Q396" i="27"/>
  <c r="AK396" i="27"/>
  <c r="BB396" i="27"/>
  <c r="S396" i="27"/>
  <c r="AL396" i="27"/>
  <c r="U396" i="27"/>
  <c r="AO396" i="27"/>
  <c r="L399" i="27"/>
  <c r="X399" i="27"/>
  <c r="AJ399" i="27"/>
  <c r="AV399" i="27"/>
  <c r="G399" i="27"/>
  <c r="S399" i="27"/>
  <c r="AE399" i="27"/>
  <c r="I399" i="27"/>
  <c r="U399" i="27"/>
  <c r="AG399" i="27"/>
  <c r="AS399" i="27"/>
  <c r="N399" i="27"/>
  <c r="AC399" i="27"/>
  <c r="AR399" i="27"/>
  <c r="P399" i="27"/>
  <c r="AF399" i="27"/>
  <c r="AU399" i="27"/>
  <c r="Q399" i="27"/>
  <c r="AH399" i="27"/>
  <c r="AW399" i="27"/>
  <c r="R399" i="27"/>
  <c r="AI399" i="27"/>
  <c r="AX399" i="27"/>
  <c r="V399" i="27"/>
  <c r="AL399" i="27"/>
  <c r="AZ399" i="27"/>
  <c r="F399" i="27"/>
  <c r="W399" i="27"/>
  <c r="AM399" i="27"/>
  <c r="BA399" i="27"/>
  <c r="H399" i="27"/>
  <c r="Y399" i="27"/>
  <c r="AN399" i="27"/>
  <c r="BB399" i="27"/>
  <c r="K399" i="27"/>
  <c r="AA399" i="27"/>
  <c r="AP399" i="27"/>
  <c r="I402" i="27"/>
  <c r="U402" i="27"/>
  <c r="F402" i="27"/>
  <c r="M402" i="27"/>
  <c r="Z402" i="27"/>
  <c r="AL402" i="27"/>
  <c r="AX402" i="27"/>
  <c r="O402" i="27"/>
  <c r="AB402" i="27"/>
  <c r="AN402" i="27"/>
  <c r="AZ402" i="27"/>
  <c r="P402" i="27"/>
  <c r="AC402" i="27"/>
  <c r="AO402" i="27"/>
  <c r="BA402" i="27"/>
  <c r="Q402" i="27"/>
  <c r="AD402" i="27"/>
  <c r="AP402" i="27"/>
  <c r="BB402" i="27"/>
  <c r="S402" i="27"/>
  <c r="AF402" i="27"/>
  <c r="AR402" i="27"/>
  <c r="G402" i="27"/>
  <c r="T402" i="27"/>
  <c r="AG402" i="27"/>
  <c r="AS402" i="27"/>
  <c r="H402" i="27"/>
  <c r="V402" i="27"/>
  <c r="AH402" i="27"/>
  <c r="AT402" i="27"/>
  <c r="K402" i="27"/>
  <c r="X402" i="27"/>
  <c r="AJ402" i="27"/>
  <c r="AV402" i="27"/>
  <c r="K405" i="27"/>
  <c r="W405" i="27"/>
  <c r="AI405" i="27"/>
  <c r="AU405" i="27"/>
  <c r="M405" i="27"/>
  <c r="Y405" i="27"/>
  <c r="AK405" i="27"/>
  <c r="AW405" i="27"/>
  <c r="N405" i="27"/>
  <c r="Z405" i="27"/>
  <c r="AL405" i="27"/>
  <c r="AX405" i="27"/>
  <c r="O405" i="27"/>
  <c r="AA405" i="27"/>
  <c r="AM405" i="27"/>
  <c r="AY405" i="27"/>
  <c r="Q405" i="27"/>
  <c r="AC405" i="27"/>
  <c r="AO405" i="27"/>
  <c r="BA405" i="27"/>
  <c r="F405" i="27"/>
  <c r="R405" i="27"/>
  <c r="AD405" i="27"/>
  <c r="AP405" i="27"/>
  <c r="BB405" i="27"/>
  <c r="G405" i="27"/>
  <c r="S405" i="27"/>
  <c r="AE405" i="27"/>
  <c r="AQ405" i="27"/>
  <c r="I405" i="27"/>
  <c r="U405" i="27"/>
  <c r="AG405" i="27"/>
  <c r="AS405" i="27"/>
  <c r="H408" i="27"/>
  <c r="T408" i="27"/>
  <c r="AF408" i="27"/>
  <c r="AR408" i="27"/>
  <c r="J408" i="27"/>
  <c r="V408" i="27"/>
  <c r="AH408" i="27"/>
  <c r="AT408" i="27"/>
  <c r="K408" i="27"/>
  <c r="W408" i="27"/>
  <c r="AI408" i="27"/>
  <c r="AU408" i="27"/>
  <c r="L408" i="27"/>
  <c r="X408" i="27"/>
  <c r="AJ408" i="27"/>
  <c r="AV408" i="27"/>
  <c r="N408" i="27"/>
  <c r="Z408" i="27"/>
  <c r="AL408" i="27"/>
  <c r="AX408" i="27"/>
  <c r="O408" i="27"/>
  <c r="AA408" i="27"/>
  <c r="AM408" i="27"/>
  <c r="AY408" i="27"/>
  <c r="P408" i="27"/>
  <c r="AB408" i="27"/>
  <c r="AN408" i="27"/>
  <c r="AZ408" i="27"/>
  <c r="F408" i="27"/>
  <c r="R408" i="27"/>
  <c r="AD408" i="27"/>
  <c r="AP408" i="27"/>
  <c r="BB408" i="27"/>
  <c r="Q411" i="27"/>
  <c r="AC411" i="27"/>
  <c r="AO411" i="27"/>
  <c r="BA411" i="27"/>
  <c r="G411" i="27"/>
  <c r="S411" i="27"/>
  <c r="AE411" i="27"/>
  <c r="AQ411" i="27"/>
  <c r="H411" i="27"/>
  <c r="T411" i="27"/>
  <c r="AF411" i="27"/>
  <c r="AR411" i="27"/>
  <c r="I411" i="27"/>
  <c r="U411" i="27"/>
  <c r="AG411" i="27"/>
  <c r="AS411" i="27"/>
  <c r="K411" i="27"/>
  <c r="W411" i="27"/>
  <c r="AI411" i="27"/>
  <c r="AU411" i="27"/>
  <c r="L411" i="27"/>
  <c r="X411" i="27"/>
  <c r="AJ411" i="27"/>
  <c r="AV411" i="27"/>
  <c r="M411" i="27"/>
  <c r="Y411" i="27"/>
  <c r="AK411" i="27"/>
  <c r="AW411" i="27"/>
  <c r="O411" i="27"/>
  <c r="AA411" i="27"/>
  <c r="AM411" i="27"/>
  <c r="AY411" i="27"/>
  <c r="N414" i="27"/>
  <c r="Z414" i="27"/>
  <c r="AL414" i="27"/>
  <c r="AX414" i="27"/>
  <c r="P414" i="27"/>
  <c r="AB414" i="27"/>
  <c r="AN414" i="27"/>
  <c r="AZ414" i="27"/>
  <c r="Q414" i="27"/>
  <c r="AC414" i="27"/>
  <c r="AO414" i="27"/>
  <c r="BA414" i="27"/>
  <c r="F414" i="27"/>
  <c r="R414" i="27"/>
  <c r="AD414" i="27"/>
  <c r="AP414" i="27"/>
  <c r="BB414" i="27"/>
  <c r="H414" i="27"/>
  <c r="T414" i="27"/>
  <c r="AF414" i="27"/>
  <c r="AR414" i="27"/>
  <c r="I414" i="27"/>
  <c r="U414" i="27"/>
  <c r="AG414" i="27"/>
  <c r="AS414" i="27"/>
  <c r="J414" i="27"/>
  <c r="V414" i="27"/>
  <c r="AH414" i="27"/>
  <c r="AT414" i="27"/>
  <c r="L414" i="27"/>
  <c r="X414" i="27"/>
  <c r="AJ414" i="27"/>
  <c r="AV414" i="27"/>
  <c r="K417" i="27"/>
  <c r="W417" i="27"/>
  <c r="AI417" i="27"/>
  <c r="AU417" i="27"/>
  <c r="M417" i="27"/>
  <c r="Y417" i="27"/>
  <c r="AK417" i="27"/>
  <c r="AW417" i="27"/>
  <c r="N417" i="27"/>
  <c r="Z417" i="27"/>
  <c r="AL417" i="27"/>
  <c r="AX417" i="27"/>
  <c r="O417" i="27"/>
  <c r="AA417" i="27"/>
  <c r="AM417" i="27"/>
  <c r="AY417" i="27"/>
  <c r="Q417" i="27"/>
  <c r="AC417" i="27"/>
  <c r="AO417" i="27"/>
  <c r="BA417" i="27"/>
  <c r="F417" i="27"/>
  <c r="R417" i="27"/>
  <c r="AD417" i="27"/>
  <c r="AP417" i="27"/>
  <c r="BB417" i="27"/>
  <c r="I417" i="27"/>
  <c r="U417" i="27"/>
  <c r="AG417" i="27"/>
  <c r="AS417" i="27"/>
  <c r="H420" i="27"/>
  <c r="T420" i="27"/>
  <c r="AF420" i="27"/>
  <c r="AR420" i="27"/>
  <c r="J420" i="27"/>
  <c r="V420" i="27"/>
  <c r="AH420" i="27"/>
  <c r="AT420" i="27"/>
  <c r="K420" i="27"/>
  <c r="W420" i="27"/>
  <c r="AI420" i="27"/>
  <c r="AU420" i="27"/>
  <c r="L420" i="27"/>
  <c r="X420" i="27"/>
  <c r="AJ420" i="27"/>
  <c r="AV420" i="27"/>
  <c r="N420" i="27"/>
  <c r="Z420" i="27"/>
  <c r="AL420" i="27"/>
  <c r="AX420" i="27"/>
  <c r="O420" i="27"/>
  <c r="AA420" i="27"/>
  <c r="AM420" i="27"/>
  <c r="AY420" i="27"/>
  <c r="F420" i="27"/>
  <c r="R420" i="27"/>
  <c r="AD420" i="27"/>
  <c r="AP420" i="27"/>
  <c r="BB420" i="27"/>
  <c r="Q423" i="27"/>
  <c r="AC423" i="27"/>
  <c r="AO423" i="27"/>
  <c r="BA423" i="27"/>
  <c r="G423" i="27"/>
  <c r="S423" i="27"/>
  <c r="AE423" i="27"/>
  <c r="AQ423" i="27"/>
  <c r="H423" i="27"/>
  <c r="T423" i="27"/>
  <c r="AF423" i="27"/>
  <c r="AR423" i="27"/>
  <c r="I423" i="27"/>
  <c r="U423" i="27"/>
  <c r="AG423" i="27"/>
  <c r="AS423" i="27"/>
  <c r="K423" i="27"/>
  <c r="W423" i="27"/>
  <c r="AI423" i="27"/>
  <c r="AU423" i="27"/>
  <c r="L423" i="27"/>
  <c r="X423" i="27"/>
  <c r="AJ423" i="27"/>
  <c r="AV423" i="27"/>
  <c r="O423" i="27"/>
  <c r="AA423" i="27"/>
  <c r="AM423" i="27"/>
  <c r="AY423" i="27"/>
  <c r="N429" i="27"/>
  <c r="Z429" i="27"/>
  <c r="AL429" i="27"/>
  <c r="AX429" i="27"/>
  <c r="P429" i="27"/>
  <c r="AB429" i="27"/>
  <c r="AN429" i="27"/>
  <c r="AZ429" i="27"/>
  <c r="Q429" i="27"/>
  <c r="AC429" i="27"/>
  <c r="AO429" i="27"/>
  <c r="BA429" i="27"/>
  <c r="F429" i="27"/>
  <c r="R429" i="27"/>
  <c r="AD429" i="27"/>
  <c r="AP429" i="27"/>
  <c r="BB429" i="27"/>
  <c r="H429" i="27"/>
  <c r="T429" i="27"/>
  <c r="AF429" i="27"/>
  <c r="AR429" i="27"/>
  <c r="I429" i="27"/>
  <c r="U429" i="27"/>
  <c r="AG429" i="27"/>
  <c r="AS429" i="27"/>
  <c r="L429" i="27"/>
  <c r="X429" i="27"/>
  <c r="AJ429" i="27"/>
  <c r="AV429" i="27"/>
  <c r="K432" i="27"/>
  <c r="W432" i="27"/>
  <c r="AI432" i="27"/>
  <c r="AU432" i="27"/>
  <c r="M432" i="27"/>
  <c r="Y432" i="27"/>
  <c r="AK432" i="27"/>
  <c r="AW432" i="27"/>
  <c r="N432" i="27"/>
  <c r="Z432" i="27"/>
  <c r="AL432" i="27"/>
  <c r="AX432" i="27"/>
  <c r="Q432" i="27"/>
  <c r="AC432" i="27"/>
  <c r="AO432" i="27"/>
  <c r="BA432" i="27"/>
  <c r="F432" i="27"/>
  <c r="R432" i="27"/>
  <c r="AD432" i="27"/>
  <c r="AP432" i="27"/>
  <c r="BB432" i="27"/>
  <c r="Q441" i="27"/>
  <c r="AC441" i="27"/>
  <c r="AO441" i="27"/>
  <c r="BA441" i="27"/>
  <c r="G441" i="27"/>
  <c r="S441" i="27"/>
  <c r="AE441" i="27"/>
  <c r="AQ441" i="27"/>
  <c r="H441" i="27"/>
  <c r="T441" i="27"/>
  <c r="AF441" i="27"/>
  <c r="K441" i="27"/>
  <c r="W441" i="27"/>
  <c r="AI441" i="27"/>
  <c r="AU441" i="27"/>
  <c r="L441" i="27"/>
  <c r="X441" i="27"/>
  <c r="AJ441" i="27"/>
  <c r="AV441" i="27"/>
  <c r="E414" i="27"/>
  <c r="AN441" i="27"/>
  <c r="U441" i="27"/>
  <c r="AX440" i="27"/>
  <c r="AB440" i="27"/>
  <c r="G440" i="27"/>
  <c r="AJ439" i="27"/>
  <c r="P439" i="27"/>
  <c r="BA434" i="27"/>
  <c r="AE434" i="27"/>
  <c r="J434" i="27"/>
  <c r="AM433" i="27"/>
  <c r="S433" i="27"/>
  <c r="AT432" i="27"/>
  <c r="AA432" i="27"/>
  <c r="G432" i="27"/>
  <c r="AH431" i="27"/>
  <c r="M431" i="27"/>
  <c r="AP430" i="27"/>
  <c r="V430" i="27"/>
  <c r="AQ429" i="27"/>
  <c r="M429" i="27"/>
  <c r="AI428" i="27"/>
  <c r="BA427" i="27"/>
  <c r="Y427" i="27"/>
  <c r="AT423" i="27"/>
  <c r="P423" i="27"/>
  <c r="AL422" i="27"/>
  <c r="G422" i="27"/>
  <c r="AB421" i="27"/>
  <c r="AW420" i="27"/>
  <c r="S420" i="27"/>
  <c r="AO419" i="27"/>
  <c r="J419" i="27"/>
  <c r="AE418" i="27"/>
  <c r="AZ417" i="27"/>
  <c r="V417" i="27"/>
  <c r="AR416" i="27"/>
  <c r="M416" i="27"/>
  <c r="AH415" i="27"/>
  <c r="AU414" i="27"/>
  <c r="K414" i="27"/>
  <c r="X413" i="27"/>
  <c r="AK412" i="27"/>
  <c r="AX411" i="27"/>
  <c r="N411" i="27"/>
  <c r="AA410" i="27"/>
  <c r="AN409" i="27"/>
  <c r="BA408" i="27"/>
  <c r="Q408" i="27"/>
  <c r="AD407" i="27"/>
  <c r="AQ406" i="27"/>
  <c r="G406" i="27"/>
  <c r="T405" i="27"/>
  <c r="AG404" i="27"/>
  <c r="AT403" i="27"/>
  <c r="J403" i="27"/>
  <c r="W402" i="27"/>
  <c r="AC401" i="27"/>
  <c r="AJ400" i="27"/>
  <c r="AO399" i="27"/>
  <c r="AP398" i="27"/>
  <c r="AQ397" i="27"/>
  <c r="AN396" i="27"/>
  <c r="AC395" i="27"/>
  <c r="P394" i="27"/>
  <c r="AW408" i="27"/>
  <c r="M408" i="27"/>
  <c r="AZ405" i="27"/>
  <c r="P405" i="27"/>
  <c r="R402" i="27"/>
  <c r="Y401" i="27"/>
  <c r="AD400" i="27"/>
  <c r="AK399" i="27"/>
  <c r="AL398" i="27"/>
  <c r="AM397" i="27"/>
  <c r="AF396" i="27"/>
  <c r="U395" i="27"/>
  <c r="E402" i="27"/>
  <c r="E417" i="27"/>
  <c r="AQ442" i="27"/>
  <c r="Y442" i="27"/>
  <c r="AL441" i="27"/>
  <c r="P441" i="27"/>
  <c r="AT440" i="27"/>
  <c r="Z440" i="27"/>
  <c r="BA439" i="27"/>
  <c r="AF439" i="27"/>
  <c r="AW434" i="27"/>
  <c r="AC434" i="27"/>
  <c r="G434" i="27"/>
  <c r="AI433" i="27"/>
  <c r="AR432" i="27"/>
  <c r="V432" i="27"/>
  <c r="AZ431" i="27"/>
  <c r="AF431" i="27"/>
  <c r="J431" i="27"/>
  <c r="AL430" i="27"/>
  <c r="R430" i="27"/>
  <c r="AK429" i="27"/>
  <c r="J429" i="27"/>
  <c r="AB428" i="27"/>
  <c r="AW427" i="27"/>
  <c r="U427" i="27"/>
  <c r="AN423" i="27"/>
  <c r="M423" i="27"/>
  <c r="AE422" i="27"/>
  <c r="AZ421" i="27"/>
  <c r="X421" i="27"/>
  <c r="AQ420" i="27"/>
  <c r="P420" i="27"/>
  <c r="AH419" i="27"/>
  <c r="F419" i="27"/>
  <c r="AA418" i="27"/>
  <c r="AT417" i="27"/>
  <c r="S417" i="27"/>
  <c r="AK416" i="27"/>
  <c r="I416" i="27"/>
  <c r="Z415" i="27"/>
  <c r="AM414" i="27"/>
  <c r="AZ413" i="27"/>
  <c r="P413" i="27"/>
  <c r="AC412" i="27"/>
  <c r="AP411" i="27"/>
  <c r="F411" i="27"/>
  <c r="S410" i="27"/>
  <c r="AF409" i="27"/>
  <c r="AS408" i="27"/>
  <c r="I408" i="27"/>
  <c r="V407" i="27"/>
  <c r="AI406" i="27"/>
  <c r="AV405" i="27"/>
  <c r="L405" i="27"/>
  <c r="Y404" i="27"/>
  <c r="AL403" i="27"/>
  <c r="AY402" i="27"/>
  <c r="N402" i="27"/>
  <c r="T401" i="27"/>
  <c r="Z400" i="27"/>
  <c r="AD399" i="27"/>
  <c r="AE398" i="27"/>
  <c r="AE397" i="27"/>
  <c r="AB396" i="27"/>
  <c r="O395" i="27"/>
  <c r="AZ393" i="27"/>
  <c r="AQ432" i="27"/>
  <c r="U432" i="27"/>
  <c r="AW431" i="27"/>
  <c r="AC431" i="27"/>
  <c r="I431" i="27"/>
  <c r="AJ430" i="27"/>
  <c r="AI429" i="27"/>
  <c r="G429" i="27"/>
  <c r="Z428" i="27"/>
  <c r="AV427" i="27"/>
  <c r="AL423" i="27"/>
  <c r="J423" i="27"/>
  <c r="AC422" i="27"/>
  <c r="AY421" i="27"/>
  <c r="AO420" i="27"/>
  <c r="M420" i="27"/>
  <c r="AF419" i="27"/>
  <c r="BB418" i="27"/>
  <c r="AR417" i="27"/>
  <c r="P417" i="27"/>
  <c r="AI416" i="27"/>
  <c r="H416" i="27"/>
  <c r="AK414" i="27"/>
  <c r="AX413" i="27"/>
  <c r="N413" i="27"/>
  <c r="AN411" i="27"/>
  <c r="BA410" i="27"/>
  <c r="Q410" i="27"/>
  <c r="AQ408" i="27"/>
  <c r="G408" i="27"/>
  <c r="T407" i="27"/>
  <c r="AT405" i="27"/>
  <c r="J405" i="27"/>
  <c r="W404" i="27"/>
  <c r="AW402" i="27"/>
  <c r="L402" i="27"/>
  <c r="Q401" i="27"/>
  <c r="AB399" i="27"/>
  <c r="AC398" i="27"/>
  <c r="Y396" i="27"/>
  <c r="J395" i="27"/>
  <c r="AU393" i="27"/>
  <c r="Q394" i="27"/>
  <c r="AC394" i="27"/>
  <c r="AO394" i="27"/>
  <c r="BA394" i="27"/>
  <c r="H394" i="27"/>
  <c r="T394" i="27"/>
  <c r="AF394" i="27"/>
  <c r="AR394" i="27"/>
  <c r="L394" i="27"/>
  <c r="X394" i="27"/>
  <c r="AJ394" i="27"/>
  <c r="AV394" i="27"/>
  <c r="M394" i="27"/>
  <c r="Y394" i="27"/>
  <c r="AK394" i="27"/>
  <c r="AW394" i="27"/>
  <c r="N394" i="27"/>
  <c r="Z394" i="27"/>
  <c r="AL394" i="27"/>
  <c r="AX394" i="27"/>
  <c r="U394" i="27"/>
  <c r="AP394" i="27"/>
  <c r="W394" i="27"/>
  <c r="AS394" i="27"/>
  <c r="F394" i="27"/>
  <c r="AA394" i="27"/>
  <c r="AT394" i="27"/>
  <c r="G394" i="27"/>
  <c r="AB394" i="27"/>
  <c r="AU394" i="27"/>
  <c r="J394" i="27"/>
  <c r="AE394" i="27"/>
  <c r="AZ394" i="27"/>
  <c r="K394" i="27"/>
  <c r="AG394" i="27"/>
  <c r="BB394" i="27"/>
  <c r="O394" i="27"/>
  <c r="AH394" i="27"/>
  <c r="R394" i="27"/>
  <c r="AM394" i="27"/>
  <c r="N397" i="27"/>
  <c r="Z397" i="27"/>
  <c r="AL397" i="27"/>
  <c r="AX397" i="27"/>
  <c r="I397" i="27"/>
  <c r="U397" i="27"/>
  <c r="AG397" i="27"/>
  <c r="AS397" i="27"/>
  <c r="J397" i="27"/>
  <c r="V397" i="27"/>
  <c r="AH397" i="27"/>
  <c r="K397" i="27"/>
  <c r="W397" i="27"/>
  <c r="AI397" i="27"/>
  <c r="AU397" i="27"/>
  <c r="M397" i="27"/>
  <c r="AD397" i="27"/>
  <c r="AV397" i="27"/>
  <c r="P397" i="27"/>
  <c r="AF397" i="27"/>
  <c r="AY397" i="27"/>
  <c r="Q397" i="27"/>
  <c r="AJ397" i="27"/>
  <c r="AZ397" i="27"/>
  <c r="R397" i="27"/>
  <c r="AK397" i="27"/>
  <c r="BA397" i="27"/>
  <c r="T397" i="27"/>
  <c r="AN397" i="27"/>
  <c r="X397" i="27"/>
  <c r="AO397" i="27"/>
  <c r="F397" i="27"/>
  <c r="Y397" i="27"/>
  <c r="AP397" i="27"/>
  <c r="H397" i="27"/>
  <c r="AB397" i="27"/>
  <c r="AR397" i="27"/>
  <c r="K400" i="27"/>
  <c r="W400" i="27"/>
  <c r="AI400" i="27"/>
  <c r="AU400" i="27"/>
  <c r="H400" i="27"/>
  <c r="T400" i="27"/>
  <c r="AF400" i="27"/>
  <c r="AR400" i="27"/>
  <c r="J400" i="27"/>
  <c r="Y400" i="27"/>
  <c r="AM400" i="27"/>
  <c r="BA400" i="27"/>
  <c r="M400" i="27"/>
  <c r="AA400" i="27"/>
  <c r="AO400" i="27"/>
  <c r="N400" i="27"/>
  <c r="AB400" i="27"/>
  <c r="AP400" i="27"/>
  <c r="O400" i="27"/>
  <c r="AC400" i="27"/>
  <c r="AQ400" i="27"/>
  <c r="Q400" i="27"/>
  <c r="AE400" i="27"/>
  <c r="AT400" i="27"/>
  <c r="R400" i="27"/>
  <c r="AG400" i="27"/>
  <c r="AV400" i="27"/>
  <c r="S400" i="27"/>
  <c r="AH400" i="27"/>
  <c r="AW400" i="27"/>
  <c r="G400" i="27"/>
  <c r="V400" i="27"/>
  <c r="AK400" i="27"/>
  <c r="AY400" i="27"/>
  <c r="M403" i="27"/>
  <c r="Y403" i="27"/>
  <c r="AK403" i="27"/>
  <c r="AW403" i="27"/>
  <c r="E403" i="27"/>
  <c r="O403" i="27"/>
  <c r="AA403" i="27"/>
  <c r="AM403" i="27"/>
  <c r="AY403" i="27"/>
  <c r="P403" i="27"/>
  <c r="AB403" i="27"/>
  <c r="AN403" i="27"/>
  <c r="AZ403" i="27"/>
  <c r="Q403" i="27"/>
  <c r="AC403" i="27"/>
  <c r="AO403" i="27"/>
  <c r="BA403" i="27"/>
  <c r="G403" i="27"/>
  <c r="S403" i="27"/>
  <c r="AE403" i="27"/>
  <c r="AQ403" i="27"/>
  <c r="H403" i="27"/>
  <c r="T403" i="27"/>
  <c r="AF403" i="27"/>
  <c r="AR403" i="27"/>
  <c r="I403" i="27"/>
  <c r="U403" i="27"/>
  <c r="AG403" i="27"/>
  <c r="AS403" i="27"/>
  <c r="K403" i="27"/>
  <c r="W403" i="27"/>
  <c r="AI403" i="27"/>
  <c r="AU403" i="27"/>
  <c r="J406" i="27"/>
  <c r="V406" i="27"/>
  <c r="AH406" i="27"/>
  <c r="AT406" i="27"/>
  <c r="L406" i="27"/>
  <c r="X406" i="27"/>
  <c r="AJ406" i="27"/>
  <c r="AV406" i="27"/>
  <c r="M406" i="27"/>
  <c r="Y406" i="27"/>
  <c r="AK406" i="27"/>
  <c r="AW406" i="27"/>
  <c r="N406" i="27"/>
  <c r="Z406" i="27"/>
  <c r="AL406" i="27"/>
  <c r="AX406" i="27"/>
  <c r="P406" i="27"/>
  <c r="AB406" i="27"/>
  <c r="AN406" i="27"/>
  <c r="AZ406" i="27"/>
  <c r="Q406" i="27"/>
  <c r="AC406" i="27"/>
  <c r="AO406" i="27"/>
  <c r="BA406" i="27"/>
  <c r="F406" i="27"/>
  <c r="R406" i="27"/>
  <c r="AD406" i="27"/>
  <c r="AP406" i="27"/>
  <c r="BB406" i="27"/>
  <c r="H406" i="27"/>
  <c r="T406" i="27"/>
  <c r="AF406" i="27"/>
  <c r="AR406" i="27"/>
  <c r="G409" i="27"/>
  <c r="S409" i="27"/>
  <c r="AE409" i="27"/>
  <c r="AQ409" i="27"/>
  <c r="I409" i="27"/>
  <c r="U409" i="27"/>
  <c r="AG409" i="27"/>
  <c r="AS409" i="27"/>
  <c r="J409" i="27"/>
  <c r="V409" i="27"/>
  <c r="AH409" i="27"/>
  <c r="AT409" i="27"/>
  <c r="K409" i="27"/>
  <c r="W409" i="27"/>
  <c r="AI409" i="27"/>
  <c r="AU409" i="27"/>
  <c r="M409" i="27"/>
  <c r="Y409" i="27"/>
  <c r="AK409" i="27"/>
  <c r="AW409" i="27"/>
  <c r="N409" i="27"/>
  <c r="Z409" i="27"/>
  <c r="AL409" i="27"/>
  <c r="AX409" i="27"/>
  <c r="O409" i="27"/>
  <c r="AA409" i="27"/>
  <c r="AM409" i="27"/>
  <c r="AY409" i="27"/>
  <c r="Q409" i="27"/>
  <c r="AC409" i="27"/>
  <c r="AO409" i="27"/>
  <c r="BA409" i="27"/>
  <c r="P412" i="27"/>
  <c r="AB412" i="27"/>
  <c r="AN412" i="27"/>
  <c r="AZ412" i="27"/>
  <c r="F412" i="27"/>
  <c r="R412" i="27"/>
  <c r="AD412" i="27"/>
  <c r="AP412" i="27"/>
  <c r="BB412" i="27"/>
  <c r="G412" i="27"/>
  <c r="S412" i="27"/>
  <c r="AE412" i="27"/>
  <c r="AQ412" i="27"/>
  <c r="H412" i="27"/>
  <c r="T412" i="27"/>
  <c r="AF412" i="27"/>
  <c r="AR412" i="27"/>
  <c r="J412" i="27"/>
  <c r="V412" i="27"/>
  <c r="AH412" i="27"/>
  <c r="AT412" i="27"/>
  <c r="K412" i="27"/>
  <c r="W412" i="27"/>
  <c r="AI412" i="27"/>
  <c r="AU412" i="27"/>
  <c r="L412" i="27"/>
  <c r="X412" i="27"/>
  <c r="AJ412" i="27"/>
  <c r="AV412" i="27"/>
  <c r="N412" i="27"/>
  <c r="Z412" i="27"/>
  <c r="AL412" i="27"/>
  <c r="AX412" i="27"/>
  <c r="M415" i="27"/>
  <c r="Y415" i="27"/>
  <c r="AK415" i="27"/>
  <c r="AW415" i="27"/>
  <c r="E415" i="27"/>
  <c r="O415" i="27"/>
  <c r="AA415" i="27"/>
  <c r="AM415" i="27"/>
  <c r="AY415" i="27"/>
  <c r="P415" i="27"/>
  <c r="AB415" i="27"/>
  <c r="AN415" i="27"/>
  <c r="AZ415" i="27"/>
  <c r="Q415" i="27"/>
  <c r="AC415" i="27"/>
  <c r="AO415" i="27"/>
  <c r="BA415" i="27"/>
  <c r="G415" i="27"/>
  <c r="S415" i="27"/>
  <c r="AE415" i="27"/>
  <c r="AQ415" i="27"/>
  <c r="H415" i="27"/>
  <c r="T415" i="27"/>
  <c r="AF415" i="27"/>
  <c r="AR415" i="27"/>
  <c r="I415" i="27"/>
  <c r="U415" i="27"/>
  <c r="AG415" i="27"/>
  <c r="K415" i="27"/>
  <c r="W415" i="27"/>
  <c r="AI415" i="27"/>
  <c r="AU415" i="27"/>
  <c r="J418" i="27"/>
  <c r="V418" i="27"/>
  <c r="AH418" i="27"/>
  <c r="AT418" i="27"/>
  <c r="L418" i="27"/>
  <c r="X418" i="27"/>
  <c r="AJ418" i="27"/>
  <c r="AV418" i="27"/>
  <c r="M418" i="27"/>
  <c r="Y418" i="27"/>
  <c r="AK418" i="27"/>
  <c r="AW418" i="27"/>
  <c r="N418" i="27"/>
  <c r="Z418" i="27"/>
  <c r="AL418" i="27"/>
  <c r="AX418" i="27"/>
  <c r="P418" i="27"/>
  <c r="AB418" i="27"/>
  <c r="AN418" i="27"/>
  <c r="AZ418" i="27"/>
  <c r="Q418" i="27"/>
  <c r="AC418" i="27"/>
  <c r="AO418" i="27"/>
  <c r="BA418" i="27"/>
  <c r="H418" i="27"/>
  <c r="T418" i="27"/>
  <c r="AF418" i="27"/>
  <c r="AR418" i="27"/>
  <c r="G421" i="27"/>
  <c r="S421" i="27"/>
  <c r="AE421" i="27"/>
  <c r="AQ421" i="27"/>
  <c r="I421" i="27"/>
  <c r="U421" i="27"/>
  <c r="AG421" i="27"/>
  <c r="AS421" i="27"/>
  <c r="J421" i="27"/>
  <c r="V421" i="27"/>
  <c r="AH421" i="27"/>
  <c r="AT421" i="27"/>
  <c r="K421" i="27"/>
  <c r="W421" i="27"/>
  <c r="AI421" i="27"/>
  <c r="AU421" i="27"/>
  <c r="M421" i="27"/>
  <c r="Y421" i="27"/>
  <c r="AK421" i="27"/>
  <c r="AW421" i="27"/>
  <c r="E421" i="27"/>
  <c r="N421" i="27"/>
  <c r="Z421" i="27"/>
  <c r="AL421" i="27"/>
  <c r="AX421" i="27"/>
  <c r="Q421" i="27"/>
  <c r="AC421" i="27"/>
  <c r="AO421" i="27"/>
  <c r="BA421" i="27"/>
  <c r="P427" i="27"/>
  <c r="AB427" i="27"/>
  <c r="AN427" i="27"/>
  <c r="AZ427" i="27"/>
  <c r="F427" i="27"/>
  <c r="R427" i="27"/>
  <c r="AD427" i="27"/>
  <c r="AP427" i="27"/>
  <c r="BB427" i="27"/>
  <c r="G427" i="27"/>
  <c r="S427" i="27"/>
  <c r="AE427" i="27"/>
  <c r="AQ427" i="27"/>
  <c r="H427" i="27"/>
  <c r="T427" i="27"/>
  <c r="AF427" i="27"/>
  <c r="AR427" i="27"/>
  <c r="J427" i="27"/>
  <c r="V427" i="27"/>
  <c r="AH427" i="27"/>
  <c r="AT427" i="27"/>
  <c r="K427" i="27"/>
  <c r="W427" i="27"/>
  <c r="AI427" i="27"/>
  <c r="AU427" i="27"/>
  <c r="N427" i="27"/>
  <c r="Z427" i="27"/>
  <c r="AL427" i="27"/>
  <c r="AX427" i="27"/>
  <c r="M430" i="27"/>
  <c r="Y430" i="27"/>
  <c r="AK430" i="27"/>
  <c r="AW430" i="27"/>
  <c r="E430" i="27"/>
  <c r="O430" i="27"/>
  <c r="AA430" i="27"/>
  <c r="AM430" i="27"/>
  <c r="AY430" i="27"/>
  <c r="P430" i="27"/>
  <c r="AB430" i="27"/>
  <c r="AN430" i="27"/>
  <c r="AZ430" i="27"/>
  <c r="Q430" i="27"/>
  <c r="G430" i="27"/>
  <c r="S430" i="27"/>
  <c r="AE430" i="27"/>
  <c r="AQ430" i="27"/>
  <c r="H430" i="27"/>
  <c r="T430" i="27"/>
  <c r="AF430" i="27"/>
  <c r="AR430" i="27"/>
  <c r="K430" i="27"/>
  <c r="J433" i="27"/>
  <c r="V433" i="27"/>
  <c r="AH433" i="27"/>
  <c r="AT433" i="27"/>
  <c r="L433" i="27"/>
  <c r="X433" i="27"/>
  <c r="AJ433" i="27"/>
  <c r="AV433" i="27"/>
  <c r="M433" i="27"/>
  <c r="Y433" i="27"/>
  <c r="AK433" i="27"/>
  <c r="AW433" i="27"/>
  <c r="P433" i="27"/>
  <c r="AB433" i="27"/>
  <c r="AN433" i="27"/>
  <c r="AZ433" i="27"/>
  <c r="Q433" i="27"/>
  <c r="AC433" i="27"/>
  <c r="AO433" i="27"/>
  <c r="BA433" i="27"/>
  <c r="G439" i="27"/>
  <c r="S439" i="27"/>
  <c r="AE439" i="27"/>
  <c r="AQ439" i="27"/>
  <c r="I439" i="27"/>
  <c r="U439" i="27"/>
  <c r="AG439" i="27"/>
  <c r="AS439" i="27"/>
  <c r="J439" i="27"/>
  <c r="V439" i="27"/>
  <c r="AH439" i="27"/>
  <c r="AT439" i="27"/>
  <c r="M439" i="27"/>
  <c r="Y439" i="27"/>
  <c r="AK439" i="27"/>
  <c r="AW439" i="27"/>
  <c r="E439" i="27"/>
  <c r="N439" i="27"/>
  <c r="Z439" i="27"/>
  <c r="AL439" i="27"/>
  <c r="AX439" i="27"/>
  <c r="P442" i="27"/>
  <c r="AB442" i="27"/>
  <c r="AN442" i="27"/>
  <c r="AZ442" i="27"/>
  <c r="F442" i="27"/>
  <c r="R442" i="27"/>
  <c r="AD442" i="27"/>
  <c r="AP442" i="27"/>
  <c r="BB442" i="27"/>
  <c r="J442" i="27"/>
  <c r="V442" i="27"/>
  <c r="AH442" i="27"/>
  <c r="AT442" i="27"/>
  <c r="K442" i="27"/>
  <c r="W442" i="27"/>
  <c r="AI442" i="27"/>
  <c r="E405" i="27"/>
  <c r="E419" i="27"/>
  <c r="E441" i="27"/>
  <c r="AM442" i="27"/>
  <c r="U442" i="27"/>
  <c r="AZ441" i="27"/>
  <c r="AH441" i="27"/>
  <c r="N441" i="27"/>
  <c r="AO440" i="27"/>
  <c r="V440" i="27"/>
  <c r="AY439" i="27"/>
  <c r="AC439" i="27"/>
  <c r="H439" i="27"/>
  <c r="AR434" i="27"/>
  <c r="Y434" i="27"/>
  <c r="BB433" i="27"/>
  <c r="AF433" i="27"/>
  <c r="K433" i="27"/>
  <c r="AN432" i="27"/>
  <c r="T432" i="27"/>
  <c r="AU431" i="27"/>
  <c r="AB431" i="27"/>
  <c r="H431" i="27"/>
  <c r="AI430" i="27"/>
  <c r="L430" i="27"/>
  <c r="AH429" i="27"/>
  <c r="AZ428" i="27"/>
  <c r="X428" i="27"/>
  <c r="AS427" i="27"/>
  <c r="O427" i="27"/>
  <c r="AK423" i="27"/>
  <c r="F423" i="27"/>
  <c r="AA422" i="27"/>
  <c r="AV421" i="27"/>
  <c r="R421" i="27"/>
  <c r="AN420" i="27"/>
  <c r="I420" i="27"/>
  <c r="AD419" i="27"/>
  <c r="AY418" i="27"/>
  <c r="U418" i="27"/>
  <c r="AQ417" i="27"/>
  <c r="L417" i="27"/>
  <c r="AG416" i="27"/>
  <c r="BB415" i="27"/>
  <c r="V415" i="27"/>
  <c r="AI414" i="27"/>
  <c r="AV413" i="27"/>
  <c r="L413" i="27"/>
  <c r="Y412" i="27"/>
  <c r="AL411" i="27"/>
  <c r="AY410" i="27"/>
  <c r="O410" i="27"/>
  <c r="AB409" i="27"/>
  <c r="AO408" i="27"/>
  <c r="BB407" i="27"/>
  <c r="R407" i="27"/>
  <c r="AE406" i="27"/>
  <c r="AR405" i="27"/>
  <c r="H405" i="27"/>
  <c r="U404" i="27"/>
  <c r="AH403" i="27"/>
  <c r="AU402" i="27"/>
  <c r="J402" i="27"/>
  <c r="O401" i="27"/>
  <c r="U400" i="27"/>
  <c r="Z399" i="27"/>
  <c r="AA398" i="27"/>
  <c r="AA397" i="27"/>
  <c r="T396" i="27"/>
  <c r="H395" i="27"/>
  <c r="AR393" i="27"/>
  <c r="T399" i="27"/>
  <c r="N396" i="27"/>
  <c r="AJ393" i="27"/>
  <c r="AX441" i="27"/>
  <c r="AD441" i="27"/>
  <c r="J441" i="27"/>
  <c r="AM440" i="27"/>
  <c r="Q440" i="27"/>
  <c r="AU439" i="27"/>
  <c r="AA439" i="27"/>
  <c r="AP434" i="27"/>
  <c r="T434" i="27"/>
  <c r="AX433" i="27"/>
  <c r="AD433" i="27"/>
  <c r="H433" i="27"/>
  <c r="AJ432" i="27"/>
  <c r="P432" i="27"/>
  <c r="AS431" i="27"/>
  <c r="W431" i="27"/>
  <c r="BA430" i="27"/>
  <c r="AG430" i="27"/>
  <c r="I430" i="27"/>
  <c r="AA429" i="27"/>
  <c r="AV428" i="27"/>
  <c r="T428" i="27"/>
  <c r="AM427" i="27"/>
  <c r="L427" i="27"/>
  <c r="AD423" i="27"/>
  <c r="AY422" i="27"/>
  <c r="W422" i="27"/>
  <c r="AP421" i="27"/>
  <c r="O421" i="27"/>
  <c r="AG420" i="27"/>
  <c r="BB419" i="27"/>
  <c r="Z419" i="27"/>
  <c r="AS418" i="27"/>
  <c r="R418" i="27"/>
  <c r="AJ417" i="27"/>
  <c r="H417" i="27"/>
  <c r="AC416" i="27"/>
  <c r="AV415" i="27"/>
  <c r="N415" i="27"/>
  <c r="AA414" i="27"/>
  <c r="AN413" i="27"/>
  <c r="BA412" i="27"/>
  <c r="Q412" i="27"/>
  <c r="AD411" i="27"/>
  <c r="AQ410" i="27"/>
  <c r="G410" i="27"/>
  <c r="T409" i="27"/>
  <c r="AG408" i="27"/>
  <c r="AT407" i="27"/>
  <c r="J407" i="27"/>
  <c r="W406" i="27"/>
  <c r="AJ405" i="27"/>
  <c r="AW404" i="27"/>
  <c r="M404" i="27"/>
  <c r="Z403" i="27"/>
  <c r="AM402" i="27"/>
  <c r="AW401" i="27"/>
  <c r="BB400" i="27"/>
  <c r="L400" i="27"/>
  <c r="O399" i="27"/>
  <c r="P398" i="27"/>
  <c r="O397" i="27"/>
  <c r="G396" i="27"/>
  <c r="AQ394" i="27"/>
  <c r="AE393" i="27"/>
  <c r="E408" i="27"/>
  <c r="E423" i="27"/>
  <c r="AW441" i="27"/>
  <c r="AB441" i="27"/>
  <c r="I441" i="27"/>
  <c r="AL440" i="27"/>
  <c r="AR439" i="27"/>
  <c r="X439" i="27"/>
  <c r="AO434" i="27"/>
  <c r="AU433" i="27"/>
  <c r="AA433" i="27"/>
  <c r="G433" i="27"/>
  <c r="AH432" i="27"/>
  <c r="O432" i="27"/>
  <c r="AR431" i="27"/>
  <c r="AX430" i="27"/>
  <c r="AD430" i="27"/>
  <c r="F430" i="27"/>
  <c r="Y429" i="27"/>
  <c r="AU428" i="27"/>
  <c r="AK427" i="27"/>
  <c r="I427" i="27"/>
  <c r="AB423" i="27"/>
  <c r="AX422" i="27"/>
  <c r="AN421" i="27"/>
  <c r="L421" i="27"/>
  <c r="AE420" i="27"/>
  <c r="BA419" i="27"/>
  <c r="AQ418" i="27"/>
  <c r="O418" i="27"/>
  <c r="AH417" i="27"/>
  <c r="G417" i="27"/>
  <c r="AT415" i="27"/>
  <c r="L415" i="27"/>
  <c r="Y414" i="27"/>
  <c r="AY412" i="27"/>
  <c r="O412" i="27"/>
  <c r="AB411" i="27"/>
  <c r="BB409" i="27"/>
  <c r="R409" i="27"/>
  <c r="AE408" i="27"/>
  <c r="AR407" i="27"/>
  <c r="U406" i="27"/>
  <c r="AH405" i="27"/>
  <c r="AU404" i="27"/>
  <c r="X403" i="27"/>
  <c r="AK402" i="27"/>
  <c r="AZ400" i="27"/>
  <c r="I400" i="27"/>
  <c r="M399" i="27"/>
  <c r="L397" i="27"/>
  <c r="AN394" i="27"/>
  <c r="AB393" i="27"/>
  <c r="P395" i="27"/>
  <c r="AB395" i="27"/>
  <c r="AN395" i="27"/>
  <c r="AZ395" i="27"/>
  <c r="G395" i="27"/>
  <c r="S395" i="27"/>
  <c r="AE395" i="27"/>
  <c r="AQ395" i="27"/>
  <c r="K395" i="27"/>
  <c r="W395" i="27"/>
  <c r="AI395" i="27"/>
  <c r="AU395" i="27"/>
  <c r="L395" i="27"/>
  <c r="X395" i="27"/>
  <c r="AJ395" i="27"/>
  <c r="AV395" i="27"/>
  <c r="M395" i="27"/>
  <c r="Y395" i="27"/>
  <c r="AK395" i="27"/>
  <c r="AW395" i="27"/>
  <c r="N395" i="27"/>
  <c r="AG395" i="27"/>
  <c r="BB395" i="27"/>
  <c r="Q395" i="27"/>
  <c r="AL395" i="27"/>
  <c r="R395" i="27"/>
  <c r="AM395" i="27"/>
  <c r="T395" i="27"/>
  <c r="AO395" i="27"/>
  <c r="V395" i="27"/>
  <c r="AR395" i="27"/>
  <c r="Z395" i="27"/>
  <c r="AS395" i="27"/>
  <c r="F395" i="27"/>
  <c r="AA395" i="27"/>
  <c r="AT395" i="27"/>
  <c r="I395" i="27"/>
  <c r="AD395" i="27"/>
  <c r="AY395" i="27"/>
  <c r="M398" i="27"/>
  <c r="Y398" i="27"/>
  <c r="AK398" i="27"/>
  <c r="AW398" i="27"/>
  <c r="H398" i="27"/>
  <c r="T398" i="27"/>
  <c r="AF398" i="27"/>
  <c r="AR398" i="27"/>
  <c r="J398" i="27"/>
  <c r="V398" i="27"/>
  <c r="AH398" i="27"/>
  <c r="AT398" i="27"/>
  <c r="O398" i="27"/>
  <c r="AD398" i="27"/>
  <c r="AU398" i="27"/>
  <c r="Q398" i="27"/>
  <c r="AG398" i="27"/>
  <c r="AX398" i="27"/>
  <c r="R398" i="27"/>
  <c r="AI398" i="27"/>
  <c r="AY398" i="27"/>
  <c r="S398" i="27"/>
  <c r="AJ398" i="27"/>
  <c r="AZ398" i="27"/>
  <c r="F398" i="27"/>
  <c r="W398" i="27"/>
  <c r="AM398" i="27"/>
  <c r="BB398" i="27"/>
  <c r="G398" i="27"/>
  <c r="X398" i="27"/>
  <c r="AN398" i="27"/>
  <c r="I398" i="27"/>
  <c r="Z398" i="27"/>
  <c r="AO398" i="27"/>
  <c r="L398" i="27"/>
  <c r="AB398" i="27"/>
  <c r="AQ398" i="27"/>
  <c r="J401" i="27"/>
  <c r="V401" i="27"/>
  <c r="AH401" i="27"/>
  <c r="AT401" i="27"/>
  <c r="G401" i="27"/>
  <c r="S401" i="27"/>
  <c r="AE401" i="27"/>
  <c r="AQ401" i="27"/>
  <c r="R401" i="27"/>
  <c r="AG401" i="27"/>
  <c r="AV401" i="27"/>
  <c r="F401" i="27"/>
  <c r="U401" i="27"/>
  <c r="AJ401" i="27"/>
  <c r="AX401" i="27"/>
  <c r="H401" i="27"/>
  <c r="W401" i="27"/>
  <c r="AK401" i="27"/>
  <c r="AY401" i="27"/>
  <c r="I401" i="27"/>
  <c r="X401" i="27"/>
  <c r="AL401" i="27"/>
  <c r="AZ401" i="27"/>
  <c r="L401" i="27"/>
  <c r="Z401" i="27"/>
  <c r="AN401" i="27"/>
  <c r="BB401" i="27"/>
  <c r="M401" i="27"/>
  <c r="AA401" i="27"/>
  <c r="AO401" i="27"/>
  <c r="N401" i="27"/>
  <c r="AB401" i="27"/>
  <c r="AP401" i="27"/>
  <c r="P401" i="27"/>
  <c r="AD401" i="27"/>
  <c r="AS401" i="27"/>
  <c r="L404" i="27"/>
  <c r="X404" i="27"/>
  <c r="AJ404" i="27"/>
  <c r="AV404" i="27"/>
  <c r="N404" i="27"/>
  <c r="Z404" i="27"/>
  <c r="AL404" i="27"/>
  <c r="AX404" i="27"/>
  <c r="O404" i="27"/>
  <c r="AA404" i="27"/>
  <c r="AM404" i="27"/>
  <c r="AY404" i="27"/>
  <c r="P404" i="27"/>
  <c r="AB404" i="27"/>
  <c r="AN404" i="27"/>
  <c r="AZ404" i="27"/>
  <c r="F404" i="27"/>
  <c r="R404" i="27"/>
  <c r="AD404" i="27"/>
  <c r="AP404" i="27"/>
  <c r="BB404" i="27"/>
  <c r="G404" i="27"/>
  <c r="S404" i="27"/>
  <c r="AE404" i="27"/>
  <c r="AQ404" i="27"/>
  <c r="H404" i="27"/>
  <c r="T404" i="27"/>
  <c r="AF404" i="27"/>
  <c r="AR404" i="27"/>
  <c r="J404" i="27"/>
  <c r="V404" i="27"/>
  <c r="AH404" i="27"/>
  <c r="AT404" i="27"/>
  <c r="I407" i="27"/>
  <c r="U407" i="27"/>
  <c r="AG407" i="27"/>
  <c r="AS407" i="27"/>
  <c r="K407" i="27"/>
  <c r="W407" i="27"/>
  <c r="AI407" i="27"/>
  <c r="AU407" i="27"/>
  <c r="L407" i="27"/>
  <c r="X407" i="27"/>
  <c r="AJ407" i="27"/>
  <c r="AV407" i="27"/>
  <c r="M407" i="27"/>
  <c r="Y407" i="27"/>
  <c r="AK407" i="27"/>
  <c r="AW407" i="27"/>
  <c r="O407" i="27"/>
  <c r="AA407" i="27"/>
  <c r="AM407" i="27"/>
  <c r="AY407" i="27"/>
  <c r="P407" i="27"/>
  <c r="AB407" i="27"/>
  <c r="AN407" i="27"/>
  <c r="AZ407" i="27"/>
  <c r="Q407" i="27"/>
  <c r="AC407" i="27"/>
  <c r="AO407" i="27"/>
  <c r="BA407" i="27"/>
  <c r="G407" i="27"/>
  <c r="S407" i="27"/>
  <c r="AE407" i="27"/>
  <c r="AQ407" i="27"/>
  <c r="F410" i="27"/>
  <c r="R410" i="27"/>
  <c r="AD410" i="27"/>
  <c r="AP410" i="27"/>
  <c r="BB410" i="27"/>
  <c r="H410" i="27"/>
  <c r="T410" i="27"/>
  <c r="AF410" i="27"/>
  <c r="AR410" i="27"/>
  <c r="I410" i="27"/>
  <c r="U410" i="27"/>
  <c r="AG410" i="27"/>
  <c r="AS410" i="27"/>
  <c r="J410" i="27"/>
  <c r="V410" i="27"/>
  <c r="AH410" i="27"/>
  <c r="AT410" i="27"/>
  <c r="L410" i="27"/>
  <c r="X410" i="27"/>
  <c r="AJ410" i="27"/>
  <c r="AV410" i="27"/>
  <c r="M410" i="27"/>
  <c r="Y410" i="27"/>
  <c r="AK410" i="27"/>
  <c r="AW410" i="27"/>
  <c r="N410" i="27"/>
  <c r="Z410" i="27"/>
  <c r="AL410" i="27"/>
  <c r="AX410" i="27"/>
  <c r="P410" i="27"/>
  <c r="AB410" i="27"/>
  <c r="AN410" i="27"/>
  <c r="AZ410" i="27"/>
  <c r="O413" i="27"/>
  <c r="AA413" i="27"/>
  <c r="AM413" i="27"/>
  <c r="AY413" i="27"/>
  <c r="Q413" i="27"/>
  <c r="AC413" i="27"/>
  <c r="AO413" i="27"/>
  <c r="BA413" i="27"/>
  <c r="E413" i="27"/>
  <c r="F413" i="27"/>
  <c r="R413" i="27"/>
  <c r="AD413" i="27"/>
  <c r="AP413" i="27"/>
  <c r="BB413" i="27"/>
  <c r="G413" i="27"/>
  <c r="S413" i="27"/>
  <c r="AE413" i="27"/>
  <c r="AQ413" i="27"/>
  <c r="I413" i="27"/>
  <c r="U413" i="27"/>
  <c r="AG413" i="27"/>
  <c r="AS413" i="27"/>
  <c r="J413" i="27"/>
  <c r="V413" i="27"/>
  <c r="AH413" i="27"/>
  <c r="AT413" i="27"/>
  <c r="K413" i="27"/>
  <c r="W413" i="27"/>
  <c r="AI413" i="27"/>
  <c r="AU413" i="27"/>
  <c r="M413" i="27"/>
  <c r="Y413" i="27"/>
  <c r="AK413" i="27"/>
  <c r="AW413" i="27"/>
  <c r="L416" i="27"/>
  <c r="X416" i="27"/>
  <c r="AJ416" i="27"/>
  <c r="AV416" i="27"/>
  <c r="N416" i="27"/>
  <c r="Z416" i="27"/>
  <c r="AL416" i="27"/>
  <c r="AX416" i="27"/>
  <c r="O416" i="27"/>
  <c r="AA416" i="27"/>
  <c r="AM416" i="27"/>
  <c r="AY416" i="27"/>
  <c r="P416" i="27"/>
  <c r="AB416" i="27"/>
  <c r="AN416" i="27"/>
  <c r="AZ416" i="27"/>
  <c r="F416" i="27"/>
  <c r="R416" i="27"/>
  <c r="AD416" i="27"/>
  <c r="AP416" i="27"/>
  <c r="BB416" i="27"/>
  <c r="G416" i="27"/>
  <c r="S416" i="27"/>
  <c r="AE416" i="27"/>
  <c r="AQ416" i="27"/>
  <c r="J416" i="27"/>
  <c r="V416" i="27"/>
  <c r="AH416" i="27"/>
  <c r="AT416" i="27"/>
  <c r="I419" i="27"/>
  <c r="U419" i="27"/>
  <c r="AG419" i="27"/>
  <c r="AS419" i="27"/>
  <c r="K419" i="27"/>
  <c r="W419" i="27"/>
  <c r="AI419" i="27"/>
  <c r="AU419" i="27"/>
  <c r="L419" i="27"/>
  <c r="X419" i="27"/>
  <c r="AJ419" i="27"/>
  <c r="AV419" i="27"/>
  <c r="M419" i="27"/>
  <c r="Y419" i="27"/>
  <c r="AK419" i="27"/>
  <c r="AW419" i="27"/>
  <c r="O419" i="27"/>
  <c r="AA419" i="27"/>
  <c r="AM419" i="27"/>
  <c r="AY419" i="27"/>
  <c r="P419" i="27"/>
  <c r="AB419" i="27"/>
  <c r="AN419" i="27"/>
  <c r="AZ419" i="27"/>
  <c r="G419" i="27"/>
  <c r="S419" i="27"/>
  <c r="AE419" i="27"/>
  <c r="AQ419" i="27"/>
  <c r="F422" i="27"/>
  <c r="R422" i="27"/>
  <c r="AD422" i="27"/>
  <c r="AP422" i="27"/>
  <c r="BB422" i="27"/>
  <c r="H422" i="27"/>
  <c r="T422" i="27"/>
  <c r="AF422" i="27"/>
  <c r="AR422" i="27"/>
  <c r="I422" i="27"/>
  <c r="U422" i="27"/>
  <c r="AG422" i="27"/>
  <c r="AS422" i="27"/>
  <c r="J422" i="27"/>
  <c r="V422" i="27"/>
  <c r="AH422" i="27"/>
  <c r="AT422" i="27"/>
  <c r="L422" i="27"/>
  <c r="X422" i="27"/>
  <c r="AJ422" i="27"/>
  <c r="AV422" i="27"/>
  <c r="M422" i="27"/>
  <c r="Y422" i="27"/>
  <c r="AK422" i="27"/>
  <c r="AW422" i="27"/>
  <c r="P422" i="27"/>
  <c r="AB422" i="27"/>
  <c r="AN422" i="27"/>
  <c r="AZ422" i="27"/>
  <c r="O428" i="27"/>
  <c r="AA428" i="27"/>
  <c r="AM428" i="27"/>
  <c r="AY428" i="27"/>
  <c r="Q428" i="27"/>
  <c r="AC428" i="27"/>
  <c r="AO428" i="27"/>
  <c r="BA428" i="27"/>
  <c r="E428" i="27"/>
  <c r="F428" i="27"/>
  <c r="R428" i="27"/>
  <c r="AD428" i="27"/>
  <c r="AP428" i="27"/>
  <c r="BB428" i="27"/>
  <c r="G428" i="27"/>
  <c r="S428" i="27"/>
  <c r="AE428" i="27"/>
  <c r="AQ428" i="27"/>
  <c r="I428" i="27"/>
  <c r="U428" i="27"/>
  <c r="AG428" i="27"/>
  <c r="AS428" i="27"/>
  <c r="J428" i="27"/>
  <c r="V428" i="27"/>
  <c r="AH428" i="27"/>
  <c r="AT428" i="27"/>
  <c r="M428" i="27"/>
  <c r="Y428" i="27"/>
  <c r="AK428" i="27"/>
  <c r="AW428" i="27"/>
  <c r="L431" i="27"/>
  <c r="X431" i="27"/>
  <c r="AJ431" i="27"/>
  <c r="AV431" i="27"/>
  <c r="N431" i="27"/>
  <c r="Z431" i="27"/>
  <c r="AL431" i="27"/>
  <c r="AX431" i="27"/>
  <c r="O431" i="27"/>
  <c r="AA431" i="27"/>
  <c r="AM431" i="27"/>
  <c r="AY431" i="27"/>
  <c r="F431" i="27"/>
  <c r="R431" i="27"/>
  <c r="AD431" i="27"/>
  <c r="AP431" i="27"/>
  <c r="BB431" i="27"/>
  <c r="G431" i="27"/>
  <c r="S431" i="27"/>
  <c r="AE431" i="27"/>
  <c r="AQ431" i="27"/>
  <c r="I434" i="27"/>
  <c r="U434" i="27"/>
  <c r="AG434" i="27"/>
  <c r="AS434" i="27"/>
  <c r="K434" i="27"/>
  <c r="W434" i="27"/>
  <c r="AI434" i="27"/>
  <c r="AU434" i="27"/>
  <c r="L434" i="27"/>
  <c r="X434" i="27"/>
  <c r="AJ434" i="27"/>
  <c r="AV434" i="27"/>
  <c r="O434" i="27"/>
  <c r="AA434" i="27"/>
  <c r="AM434" i="27"/>
  <c r="AY434" i="27"/>
  <c r="P434" i="27"/>
  <c r="AB434" i="27"/>
  <c r="AN434" i="27"/>
  <c r="AZ434" i="27"/>
  <c r="F440" i="27"/>
  <c r="R440" i="27"/>
  <c r="AD440" i="27"/>
  <c r="AP440" i="27"/>
  <c r="BB440" i="27"/>
  <c r="H440" i="27"/>
  <c r="T440" i="27"/>
  <c r="AF440" i="27"/>
  <c r="AR440" i="27"/>
  <c r="I440" i="27"/>
  <c r="U440" i="27"/>
  <c r="AG440" i="27"/>
  <c r="AS440" i="27"/>
  <c r="L440" i="27"/>
  <c r="X440" i="27"/>
  <c r="AJ440" i="27"/>
  <c r="AV440" i="27"/>
  <c r="M440" i="27"/>
  <c r="Y440" i="27"/>
  <c r="AK440" i="27"/>
  <c r="AW440" i="27"/>
  <c r="E396" i="27"/>
  <c r="E409" i="27"/>
  <c r="E427" i="27"/>
  <c r="AX442" i="27"/>
  <c r="AG442" i="27"/>
  <c r="O442" i="27"/>
  <c r="AT441" i="27"/>
  <c r="AA441" i="27"/>
  <c r="F441" i="27"/>
  <c r="AI440" i="27"/>
  <c r="O440" i="27"/>
  <c r="AP439" i="27"/>
  <c r="W439" i="27"/>
  <c r="AL434" i="27"/>
  <c r="R434" i="27"/>
  <c r="AS433" i="27"/>
  <c r="Z433" i="27"/>
  <c r="F433" i="27"/>
  <c r="AG432" i="27"/>
  <c r="L432" i="27"/>
  <c r="AO431" i="27"/>
  <c r="U431" i="27"/>
  <c r="AV430" i="27"/>
  <c r="AC430" i="27"/>
  <c r="AY429" i="27"/>
  <c r="W429" i="27"/>
  <c r="AR428" i="27"/>
  <c r="N428" i="27"/>
  <c r="AJ427" i="27"/>
  <c r="BB423" i="27"/>
  <c r="Z423" i="27"/>
  <c r="AU422" i="27"/>
  <c r="Q422" i="27"/>
  <c r="AM421" i="27"/>
  <c r="H421" i="27"/>
  <c r="AC420" i="27"/>
  <c r="AX419" i="27"/>
  <c r="T419" i="27"/>
  <c r="AP418" i="27"/>
  <c r="K418" i="27"/>
  <c r="AF417" i="27"/>
  <c r="BA416" i="27"/>
  <c r="W416" i="27"/>
  <c r="AS415" i="27"/>
  <c r="J415" i="27"/>
  <c r="W414" i="27"/>
  <c r="AJ413" i="27"/>
  <c r="AW412" i="27"/>
  <c r="M412" i="27"/>
  <c r="Z411" i="27"/>
  <c r="AM410" i="27"/>
  <c r="AZ409" i="27"/>
  <c r="P409" i="27"/>
  <c r="AC408" i="27"/>
  <c r="AP407" i="27"/>
  <c r="F407" i="27"/>
  <c r="S406" i="27"/>
  <c r="AF405" i="27"/>
  <c r="AS404" i="27"/>
  <c r="I404" i="27"/>
  <c r="V403" i="27"/>
  <c r="AI402" i="27"/>
  <c r="AR401" i="27"/>
  <c r="AX400" i="27"/>
  <c r="F400" i="27"/>
  <c r="J399" i="27"/>
  <c r="K398" i="27"/>
  <c r="G397" i="27"/>
  <c r="AX395" i="27"/>
  <c r="AI394" i="27"/>
  <c r="W393" i="27"/>
  <c r="S414" i="27"/>
  <c r="V411" i="27"/>
  <c r="Y408" i="27"/>
  <c r="AL407" i="27"/>
  <c r="AY406" i="27"/>
  <c r="O406" i="27"/>
  <c r="AB405" i="27"/>
  <c r="AO404" i="27"/>
  <c r="BB403" i="27"/>
  <c r="R403" i="27"/>
  <c r="AE402" i="27"/>
  <c r="AM401" i="27"/>
  <c r="AS400" i="27"/>
  <c r="AY399" i="27"/>
  <c r="BA398" i="27"/>
  <c r="BB397" i="27"/>
  <c r="AZ396" i="27"/>
  <c r="AP395" i="27"/>
  <c r="AD394" i="27"/>
  <c r="Q393" i="27"/>
  <c r="E398" i="27"/>
  <c r="E411" i="27"/>
  <c r="E431" i="27"/>
  <c r="AV442" i="27"/>
  <c r="AE442" i="27"/>
  <c r="M442" i="27"/>
  <c r="AR441" i="27"/>
  <c r="Y441" i="27"/>
  <c r="AZ440" i="27"/>
  <c r="AE440" i="27"/>
  <c r="K440" i="27"/>
  <c r="AN439" i="27"/>
  <c r="R439" i="27"/>
  <c r="AH434" i="27"/>
  <c r="N434" i="27"/>
  <c r="AQ433" i="27"/>
  <c r="U433" i="27"/>
  <c r="AY432" i="27"/>
  <c r="AE432" i="27"/>
  <c r="I432" i="27"/>
  <c r="AK431" i="27"/>
  <c r="Q431" i="27"/>
  <c r="AT430" i="27"/>
  <c r="X430" i="27"/>
  <c r="AU429" i="27"/>
  <c r="S429" i="27"/>
  <c r="AL428" i="27"/>
  <c r="K428" i="27"/>
  <c r="AC427" i="27"/>
  <c r="AX423" i="27"/>
  <c r="V423" i="27"/>
  <c r="AO422" i="27"/>
  <c r="N422" i="27"/>
  <c r="AF421" i="27"/>
  <c r="BA420" i="27"/>
  <c r="Y420" i="27"/>
  <c r="AR419" i="27"/>
  <c r="Q419" i="27"/>
  <c r="AI418" i="27"/>
  <c r="G418" i="27"/>
  <c r="AB417" i="27"/>
  <c r="AU416" i="27"/>
  <c r="T416" i="27"/>
  <c r="AL415" i="27"/>
  <c r="AY414" i="27"/>
  <c r="O414" i="27"/>
  <c r="AB413" i="27"/>
  <c r="AO412" i="27"/>
  <c r="BB411" i="27"/>
  <c r="R411" i="27"/>
  <c r="AE410" i="27"/>
  <c r="AR409" i="27"/>
  <c r="H409" i="27"/>
  <c r="U408" i="27"/>
  <c r="AH407" i="27"/>
  <c r="AU406" i="27"/>
  <c r="K406" i="27"/>
  <c r="X405" i="27"/>
  <c r="AK404" i="27"/>
  <c r="AX403" i="27"/>
  <c r="N403" i="27"/>
  <c r="AA402" i="27"/>
  <c r="AI401" i="27"/>
  <c r="AN400" i="27"/>
  <c r="AT399" i="27"/>
  <c r="AV398" i="27"/>
  <c r="AW397" i="27"/>
  <c r="AR396" i="27"/>
  <c r="AH395" i="27"/>
  <c r="V394" i="27"/>
  <c r="J393" i="27"/>
  <c r="E514" i="27"/>
  <c r="E526" i="27"/>
  <c r="E541" i="27"/>
  <c r="AZ553" i="27"/>
  <c r="AN553" i="27"/>
  <c r="AB553" i="27"/>
  <c r="P553" i="27"/>
  <c r="BA552" i="27"/>
  <c r="AO552" i="27"/>
  <c r="AC552" i="27"/>
  <c r="Q552" i="27"/>
  <c r="BB551" i="27"/>
  <c r="AP551" i="27"/>
  <c r="AD551" i="27"/>
  <c r="R551" i="27"/>
  <c r="F551" i="27"/>
  <c r="AQ550" i="27"/>
  <c r="AE550" i="27"/>
  <c r="S550" i="27"/>
  <c r="G550" i="27"/>
  <c r="AS545" i="27"/>
  <c r="AG545" i="27"/>
  <c r="U545" i="27"/>
  <c r="I545" i="27"/>
  <c r="AT544" i="27"/>
  <c r="AH544" i="27"/>
  <c r="V544" i="27"/>
  <c r="J544" i="27"/>
  <c r="AU543" i="27"/>
  <c r="AI543" i="27"/>
  <c r="W543" i="27"/>
  <c r="K543" i="27"/>
  <c r="AV542" i="27"/>
  <c r="AJ542" i="27"/>
  <c r="X542" i="27"/>
  <c r="L542" i="27"/>
  <c r="AW541" i="27"/>
  <c r="AK541" i="27"/>
  <c r="Y541" i="27"/>
  <c r="M541" i="27"/>
  <c r="AX540" i="27"/>
  <c r="AL540" i="27"/>
  <c r="Z540" i="27"/>
  <c r="N540" i="27"/>
  <c r="AY539" i="27"/>
  <c r="AM539" i="27"/>
  <c r="AA539" i="27"/>
  <c r="O539" i="27"/>
  <c r="AZ538" i="27"/>
  <c r="AN538" i="27"/>
  <c r="AB538" i="27"/>
  <c r="P538" i="27"/>
  <c r="BA534" i="27"/>
  <c r="AO534" i="27"/>
  <c r="AC534" i="27"/>
  <c r="Q534" i="27"/>
  <c r="BB533" i="27"/>
  <c r="AP533" i="27"/>
  <c r="AD533" i="27"/>
  <c r="R533" i="27"/>
  <c r="F533" i="27"/>
  <c r="AQ532" i="27"/>
  <c r="AE532" i="27"/>
  <c r="S532" i="27"/>
  <c r="G532" i="27"/>
  <c r="AR531" i="27"/>
  <c r="AF531" i="27"/>
  <c r="T531" i="27"/>
  <c r="H531" i="27"/>
  <c r="AS530" i="27"/>
  <c r="AG530" i="27"/>
  <c r="U530" i="27"/>
  <c r="I530" i="27"/>
  <c r="AT529" i="27"/>
  <c r="AH529" i="27"/>
  <c r="V529" i="27"/>
  <c r="J529" i="27"/>
  <c r="AU528" i="27"/>
  <c r="AI528" i="27"/>
  <c r="W528" i="27"/>
  <c r="K528" i="27"/>
  <c r="AV527" i="27"/>
  <c r="AJ527" i="27"/>
  <c r="X527" i="27"/>
  <c r="L527" i="27"/>
  <c r="AW526" i="27"/>
  <c r="AK526" i="27"/>
  <c r="Y526" i="27"/>
  <c r="M526" i="27"/>
  <c r="AX525" i="27"/>
  <c r="AL525" i="27"/>
  <c r="Z525" i="27"/>
  <c r="M525" i="27"/>
  <c r="AW524" i="27"/>
  <c r="AJ524" i="27"/>
  <c r="W524" i="27"/>
  <c r="I524" i="27"/>
  <c r="AQ523" i="27"/>
  <c r="AA523" i="27"/>
  <c r="AR522" i="27"/>
  <c r="AB522" i="27"/>
  <c r="L522" i="27"/>
  <c r="AS521" i="27"/>
  <c r="AA521" i="27"/>
  <c r="I521" i="27"/>
  <c r="AN520" i="27"/>
  <c r="BA519" i="27"/>
  <c r="AI519" i="27"/>
  <c r="P519" i="27"/>
  <c r="AT518" i="27"/>
  <c r="X518" i="27"/>
  <c r="AZ517" i="27"/>
  <c r="AE517" i="27"/>
  <c r="AN516" i="27"/>
  <c r="S516" i="27"/>
  <c r="AW515" i="27"/>
  <c r="AA515" i="27"/>
  <c r="F515" i="27"/>
  <c r="AH514" i="27"/>
  <c r="AQ513" i="27"/>
  <c r="V513" i="27"/>
  <c r="AU512" i="27"/>
  <c r="W512" i="27"/>
  <c r="AV511" i="27"/>
  <c r="AW510" i="27"/>
  <c r="W510" i="27"/>
  <c r="AJ509" i="27"/>
  <c r="AW508" i="27"/>
  <c r="Z507" i="27"/>
  <c r="AL506" i="27"/>
  <c r="AN504" i="27"/>
  <c r="L505" i="27"/>
  <c r="X505" i="27"/>
  <c r="AJ505" i="27"/>
  <c r="AV505" i="27"/>
  <c r="M505" i="27"/>
  <c r="Y505" i="27"/>
  <c r="AK505" i="27"/>
  <c r="AW505" i="27"/>
  <c r="N505" i="27"/>
  <c r="Z505" i="27"/>
  <c r="AL505" i="27"/>
  <c r="AX505" i="27"/>
  <c r="P505" i="27"/>
  <c r="AB505" i="27"/>
  <c r="AN505" i="27"/>
  <c r="AZ505" i="27"/>
  <c r="Q505" i="27"/>
  <c r="AC505" i="27"/>
  <c r="AO505" i="27"/>
  <c r="BA505" i="27"/>
  <c r="G505" i="27"/>
  <c r="S505" i="27"/>
  <c r="AE505" i="27"/>
  <c r="AQ505" i="27"/>
  <c r="H505" i="27"/>
  <c r="T505" i="27"/>
  <c r="AF505" i="27"/>
  <c r="AR505" i="27"/>
  <c r="I505" i="27"/>
  <c r="U505" i="27"/>
  <c r="AG505" i="27"/>
  <c r="AS505" i="27"/>
  <c r="J505" i="27"/>
  <c r="V505" i="27"/>
  <c r="AH505" i="27"/>
  <c r="AT505" i="27"/>
  <c r="I508" i="27"/>
  <c r="U508" i="27"/>
  <c r="AG508" i="27"/>
  <c r="AS508" i="27"/>
  <c r="J508" i="27"/>
  <c r="V508" i="27"/>
  <c r="AH508" i="27"/>
  <c r="AT508" i="27"/>
  <c r="K508" i="27"/>
  <c r="W508" i="27"/>
  <c r="AI508" i="27"/>
  <c r="AU508" i="27"/>
  <c r="N508" i="27"/>
  <c r="Z508" i="27"/>
  <c r="AL508" i="27"/>
  <c r="AX508" i="27"/>
  <c r="P508" i="27"/>
  <c r="AB508" i="27"/>
  <c r="AN508" i="27"/>
  <c r="AZ508" i="27"/>
  <c r="Q508" i="27"/>
  <c r="AC508" i="27"/>
  <c r="AO508" i="27"/>
  <c r="BA508" i="27"/>
  <c r="F508" i="27"/>
  <c r="R508" i="27"/>
  <c r="AD508" i="27"/>
  <c r="AP508" i="27"/>
  <c r="BB508" i="27"/>
  <c r="G508" i="27"/>
  <c r="S508" i="27"/>
  <c r="AE508" i="27"/>
  <c r="AQ508" i="27"/>
  <c r="F511" i="27"/>
  <c r="R511" i="27"/>
  <c r="AD511" i="27"/>
  <c r="AP511" i="27"/>
  <c r="BB511" i="27"/>
  <c r="H511" i="27"/>
  <c r="T511" i="27"/>
  <c r="AF511" i="27"/>
  <c r="AR511" i="27"/>
  <c r="K511" i="27"/>
  <c r="W511" i="27"/>
  <c r="AI511" i="27"/>
  <c r="AU511" i="27"/>
  <c r="N511" i="27"/>
  <c r="Z511" i="27"/>
  <c r="AL511" i="27"/>
  <c r="AX511" i="27"/>
  <c r="O511" i="27"/>
  <c r="AA511" i="27"/>
  <c r="AM511" i="27"/>
  <c r="AY511" i="27"/>
  <c r="P511" i="27"/>
  <c r="AB511" i="27"/>
  <c r="AN511" i="27"/>
  <c r="AZ511" i="27"/>
  <c r="Q514" i="27"/>
  <c r="AC514" i="27"/>
  <c r="AO514" i="27"/>
  <c r="BA514" i="27"/>
  <c r="H514" i="27"/>
  <c r="T514" i="27"/>
  <c r="AF514" i="27"/>
  <c r="AR514" i="27"/>
  <c r="K514" i="27"/>
  <c r="W514" i="27"/>
  <c r="AI514" i="27"/>
  <c r="AU514" i="27"/>
  <c r="L514" i="27"/>
  <c r="X514" i="27"/>
  <c r="AJ514" i="27"/>
  <c r="AV514" i="27"/>
  <c r="M514" i="27"/>
  <c r="Y514" i="27"/>
  <c r="AK514" i="27"/>
  <c r="AW514" i="27"/>
  <c r="N517" i="27"/>
  <c r="Z517" i="27"/>
  <c r="AL517" i="27"/>
  <c r="AX517" i="27"/>
  <c r="Q517" i="27"/>
  <c r="AC517" i="27"/>
  <c r="AO517" i="27"/>
  <c r="BA517" i="27"/>
  <c r="H517" i="27"/>
  <c r="T517" i="27"/>
  <c r="AF517" i="27"/>
  <c r="AR517" i="27"/>
  <c r="I517" i="27"/>
  <c r="U517" i="27"/>
  <c r="AG517" i="27"/>
  <c r="AS517" i="27"/>
  <c r="J517" i="27"/>
  <c r="V517" i="27"/>
  <c r="AH517" i="27"/>
  <c r="AT517" i="27"/>
  <c r="K520" i="27"/>
  <c r="W520" i="27"/>
  <c r="AI520" i="27"/>
  <c r="AU520" i="27"/>
  <c r="N520" i="27"/>
  <c r="Z520" i="27"/>
  <c r="AL520" i="27"/>
  <c r="AX520" i="27"/>
  <c r="Q520" i="27"/>
  <c r="AC520" i="27"/>
  <c r="AO520" i="27"/>
  <c r="BA520" i="27"/>
  <c r="G520" i="27"/>
  <c r="S520" i="27"/>
  <c r="AE520" i="27"/>
  <c r="AQ520" i="27"/>
  <c r="H523" i="27"/>
  <c r="T523" i="27"/>
  <c r="AF523" i="27"/>
  <c r="AR523" i="27"/>
  <c r="N523" i="27"/>
  <c r="Z523" i="27"/>
  <c r="AL523" i="27"/>
  <c r="AX523" i="27"/>
  <c r="P523" i="27"/>
  <c r="AB523" i="27"/>
  <c r="AN523" i="27"/>
  <c r="AZ523" i="27"/>
  <c r="E515" i="27"/>
  <c r="E527" i="27"/>
  <c r="E542" i="27"/>
  <c r="AY553" i="27"/>
  <c r="AM553" i="27"/>
  <c r="AA553" i="27"/>
  <c r="O553" i="27"/>
  <c r="AZ552" i="27"/>
  <c r="AN552" i="27"/>
  <c r="AB552" i="27"/>
  <c r="P552" i="27"/>
  <c r="BA551" i="27"/>
  <c r="AO551" i="27"/>
  <c r="AC551" i="27"/>
  <c r="Q551" i="27"/>
  <c r="BB550" i="27"/>
  <c r="AP550" i="27"/>
  <c r="AD550" i="27"/>
  <c r="R550" i="27"/>
  <c r="F550" i="27"/>
  <c r="AR545" i="27"/>
  <c r="AF545" i="27"/>
  <c r="T545" i="27"/>
  <c r="H545" i="27"/>
  <c r="AS544" i="27"/>
  <c r="AG544" i="27"/>
  <c r="U544" i="27"/>
  <c r="I544" i="27"/>
  <c r="AT543" i="27"/>
  <c r="AH543" i="27"/>
  <c r="V543" i="27"/>
  <c r="J543" i="27"/>
  <c r="AU542" i="27"/>
  <c r="AI542" i="27"/>
  <c r="W542" i="27"/>
  <c r="K542" i="27"/>
  <c r="AV541" i="27"/>
  <c r="AJ541" i="27"/>
  <c r="X541" i="27"/>
  <c r="L541" i="27"/>
  <c r="AW540" i="27"/>
  <c r="AK540" i="27"/>
  <c r="Y540" i="27"/>
  <c r="M540" i="27"/>
  <c r="AX539" i="27"/>
  <c r="AL539" i="27"/>
  <c r="Z539" i="27"/>
  <c r="N539" i="27"/>
  <c r="AY538" i="27"/>
  <c r="AM538" i="27"/>
  <c r="AA538" i="27"/>
  <c r="O538" i="27"/>
  <c r="AZ534" i="27"/>
  <c r="AN534" i="27"/>
  <c r="AB534" i="27"/>
  <c r="P534" i="27"/>
  <c r="BA533" i="27"/>
  <c r="AO533" i="27"/>
  <c r="AC533" i="27"/>
  <c r="Q533" i="27"/>
  <c r="BB532" i="27"/>
  <c r="AP532" i="27"/>
  <c r="AD532" i="27"/>
  <c r="R532" i="27"/>
  <c r="F532" i="27"/>
  <c r="AQ531" i="27"/>
  <c r="AE531" i="27"/>
  <c r="S531" i="27"/>
  <c r="G531" i="27"/>
  <c r="AR530" i="27"/>
  <c r="AF530" i="27"/>
  <c r="T530" i="27"/>
  <c r="H530" i="27"/>
  <c r="AS529" i="27"/>
  <c r="AG529" i="27"/>
  <c r="U529" i="27"/>
  <c r="I529" i="27"/>
  <c r="AT528" i="27"/>
  <c r="AH528" i="27"/>
  <c r="V528" i="27"/>
  <c r="J528" i="27"/>
  <c r="AU527" i="27"/>
  <c r="AI527" i="27"/>
  <c r="W527" i="27"/>
  <c r="K527" i="27"/>
  <c r="AV526" i="27"/>
  <c r="AJ526" i="27"/>
  <c r="X526" i="27"/>
  <c r="L526" i="27"/>
  <c r="AW525" i="27"/>
  <c r="AK525" i="27"/>
  <c r="Y525" i="27"/>
  <c r="L525" i="27"/>
  <c r="AV524" i="27"/>
  <c r="AI524" i="27"/>
  <c r="V524" i="27"/>
  <c r="H524" i="27"/>
  <c r="AP523" i="27"/>
  <c r="Y523" i="27"/>
  <c r="J523" i="27"/>
  <c r="AQ522" i="27"/>
  <c r="Z522" i="27"/>
  <c r="K522" i="27"/>
  <c r="AR521" i="27"/>
  <c r="Z521" i="27"/>
  <c r="H521" i="27"/>
  <c r="AM520" i="27"/>
  <c r="U520" i="27"/>
  <c r="AZ519" i="27"/>
  <c r="AH519" i="27"/>
  <c r="N519" i="27"/>
  <c r="AP518" i="27"/>
  <c r="W518" i="27"/>
  <c r="AY517" i="27"/>
  <c r="AD517" i="27"/>
  <c r="K517" i="27"/>
  <c r="AL516" i="27"/>
  <c r="Q516" i="27"/>
  <c r="AS515" i="27"/>
  <c r="Z515" i="27"/>
  <c r="BB514" i="27"/>
  <c r="AG514" i="27"/>
  <c r="N514" i="27"/>
  <c r="AO513" i="27"/>
  <c r="T513" i="27"/>
  <c r="AS512" i="27"/>
  <c r="U512" i="27"/>
  <c r="AT511" i="27"/>
  <c r="V511" i="27"/>
  <c r="AU510" i="27"/>
  <c r="V510" i="27"/>
  <c r="AI509" i="27"/>
  <c r="AV508" i="27"/>
  <c r="L508" i="27"/>
  <c r="Y507" i="27"/>
  <c r="AH506" i="27"/>
  <c r="AI505" i="27"/>
  <c r="AJ504" i="27"/>
  <c r="E504" i="27"/>
  <c r="E516" i="27"/>
  <c r="E528" i="27"/>
  <c r="E543" i="27"/>
  <c r="AX553" i="27"/>
  <c r="AL553" i="27"/>
  <c r="Z553" i="27"/>
  <c r="N553" i="27"/>
  <c r="AY552" i="27"/>
  <c r="AM552" i="27"/>
  <c r="AA552" i="27"/>
  <c r="O552" i="27"/>
  <c r="AZ551" i="27"/>
  <c r="AN551" i="27"/>
  <c r="AB551" i="27"/>
  <c r="P551" i="27"/>
  <c r="BA550" i="27"/>
  <c r="AO550" i="27"/>
  <c r="AC550" i="27"/>
  <c r="Q550" i="27"/>
  <c r="AQ545" i="27"/>
  <c r="AE545" i="27"/>
  <c r="S545" i="27"/>
  <c r="G545" i="27"/>
  <c r="AR544" i="27"/>
  <c r="AF544" i="27"/>
  <c r="T544" i="27"/>
  <c r="H544" i="27"/>
  <c r="AS543" i="27"/>
  <c r="AG543" i="27"/>
  <c r="U543" i="27"/>
  <c r="I543" i="27"/>
  <c r="AT542" i="27"/>
  <c r="AH542" i="27"/>
  <c r="V542" i="27"/>
  <c r="J542" i="27"/>
  <c r="AU541" i="27"/>
  <c r="AI541" i="27"/>
  <c r="W541" i="27"/>
  <c r="K541" i="27"/>
  <c r="AV540" i="27"/>
  <c r="AJ540" i="27"/>
  <c r="X540" i="27"/>
  <c r="L540" i="27"/>
  <c r="AW539" i="27"/>
  <c r="AK539" i="27"/>
  <c r="Y539" i="27"/>
  <c r="M539" i="27"/>
  <c r="AX538" i="27"/>
  <c r="AL538" i="27"/>
  <c r="Z538" i="27"/>
  <c r="N538" i="27"/>
  <c r="AY534" i="27"/>
  <c r="AM534" i="27"/>
  <c r="AA534" i="27"/>
  <c r="O534" i="27"/>
  <c r="AZ533" i="27"/>
  <c r="AN533" i="27"/>
  <c r="AB533" i="27"/>
  <c r="P533" i="27"/>
  <c r="BA532" i="27"/>
  <c r="AO532" i="27"/>
  <c r="AC532" i="27"/>
  <c r="Q532" i="27"/>
  <c r="BB531" i="27"/>
  <c r="AP531" i="27"/>
  <c r="AD531" i="27"/>
  <c r="R531" i="27"/>
  <c r="F531" i="27"/>
  <c r="AQ530" i="27"/>
  <c r="AE530" i="27"/>
  <c r="S530" i="27"/>
  <c r="G530" i="27"/>
  <c r="AR529" i="27"/>
  <c r="AF529" i="27"/>
  <c r="T529" i="27"/>
  <c r="H529" i="27"/>
  <c r="AS528" i="27"/>
  <c r="AG528" i="27"/>
  <c r="U528" i="27"/>
  <c r="I528" i="27"/>
  <c r="AT527" i="27"/>
  <c r="AH527" i="27"/>
  <c r="V527" i="27"/>
  <c r="J527" i="27"/>
  <c r="AU526" i="27"/>
  <c r="AI526" i="27"/>
  <c r="W526" i="27"/>
  <c r="K526" i="27"/>
  <c r="AV525" i="27"/>
  <c r="AJ525" i="27"/>
  <c r="X525" i="27"/>
  <c r="K525" i="27"/>
  <c r="AU524" i="27"/>
  <c r="AH524" i="27"/>
  <c r="U524" i="27"/>
  <c r="G524" i="27"/>
  <c r="AO523" i="27"/>
  <c r="X523" i="27"/>
  <c r="I523" i="27"/>
  <c r="AP522" i="27"/>
  <c r="Y522" i="27"/>
  <c r="J522" i="27"/>
  <c r="AQ521" i="27"/>
  <c r="X521" i="27"/>
  <c r="G521" i="27"/>
  <c r="AK520" i="27"/>
  <c r="T520" i="27"/>
  <c r="AX519" i="27"/>
  <c r="AG519" i="27"/>
  <c r="M519" i="27"/>
  <c r="AO518" i="27"/>
  <c r="V518" i="27"/>
  <c r="AW517" i="27"/>
  <c r="AB517" i="27"/>
  <c r="G517" i="27"/>
  <c r="AK516" i="27"/>
  <c r="P516" i="27"/>
  <c r="AR515" i="27"/>
  <c r="Y515" i="27"/>
  <c r="AZ514" i="27"/>
  <c r="AE514" i="27"/>
  <c r="J514" i="27"/>
  <c r="AN513" i="27"/>
  <c r="S513" i="27"/>
  <c r="AR512" i="27"/>
  <c r="T512" i="27"/>
  <c r="AS511" i="27"/>
  <c r="U511" i="27"/>
  <c r="AT510" i="27"/>
  <c r="R510" i="27"/>
  <c r="AE509" i="27"/>
  <c r="AR508" i="27"/>
  <c r="H508" i="27"/>
  <c r="U507" i="27"/>
  <c r="AC506" i="27"/>
  <c r="AD505" i="27"/>
  <c r="AE504" i="27"/>
  <c r="E505" i="27"/>
  <c r="E517" i="27"/>
  <c r="E529" i="27"/>
  <c r="E544" i="27"/>
  <c r="AW553" i="27"/>
  <c r="AK553" i="27"/>
  <c r="Y553" i="27"/>
  <c r="M553" i="27"/>
  <c r="AX552" i="27"/>
  <c r="AL552" i="27"/>
  <c r="Z552" i="27"/>
  <c r="N552" i="27"/>
  <c r="AY551" i="27"/>
  <c r="AM551" i="27"/>
  <c r="AA551" i="27"/>
  <c r="O551" i="27"/>
  <c r="AZ550" i="27"/>
  <c r="AN550" i="27"/>
  <c r="AB550" i="27"/>
  <c r="P550" i="27"/>
  <c r="BB545" i="27"/>
  <c r="AP545" i="27"/>
  <c r="AD545" i="27"/>
  <c r="R545" i="27"/>
  <c r="F545" i="27"/>
  <c r="AQ544" i="27"/>
  <c r="AE544" i="27"/>
  <c r="S544" i="27"/>
  <c r="G544" i="27"/>
  <c r="AR543" i="27"/>
  <c r="AF543" i="27"/>
  <c r="T543" i="27"/>
  <c r="H543" i="27"/>
  <c r="AS542" i="27"/>
  <c r="AG542" i="27"/>
  <c r="U542" i="27"/>
  <c r="I542" i="27"/>
  <c r="AT541" i="27"/>
  <c r="AH541" i="27"/>
  <c r="V541" i="27"/>
  <c r="J541" i="27"/>
  <c r="AU540" i="27"/>
  <c r="AI540" i="27"/>
  <c r="W540" i="27"/>
  <c r="K540" i="27"/>
  <c r="AV539" i="27"/>
  <c r="AJ539" i="27"/>
  <c r="X539" i="27"/>
  <c r="L539" i="27"/>
  <c r="AW538" i="27"/>
  <c r="AK538" i="27"/>
  <c r="Y538" i="27"/>
  <c r="M538" i="27"/>
  <c r="AX534" i="27"/>
  <c r="AL534" i="27"/>
  <c r="Z534" i="27"/>
  <c r="N534" i="27"/>
  <c r="AY533" i="27"/>
  <c r="AM533" i="27"/>
  <c r="AA533" i="27"/>
  <c r="O533" i="27"/>
  <c r="AZ532" i="27"/>
  <c r="AN532" i="27"/>
  <c r="AB532" i="27"/>
  <c r="P532" i="27"/>
  <c r="BA531" i="27"/>
  <c r="AO531" i="27"/>
  <c r="AC531" i="27"/>
  <c r="Q531" i="27"/>
  <c r="BB530" i="27"/>
  <c r="AP530" i="27"/>
  <c r="AD530" i="27"/>
  <c r="R530" i="27"/>
  <c r="F530" i="27"/>
  <c r="AQ529" i="27"/>
  <c r="AE529" i="27"/>
  <c r="S529" i="27"/>
  <c r="G529" i="27"/>
  <c r="AR528" i="27"/>
  <c r="AF528" i="27"/>
  <c r="T528" i="27"/>
  <c r="H528" i="27"/>
  <c r="AS527" i="27"/>
  <c r="AG527" i="27"/>
  <c r="U527" i="27"/>
  <c r="I527" i="27"/>
  <c r="AT526" i="27"/>
  <c r="AH526" i="27"/>
  <c r="V526" i="27"/>
  <c r="J526" i="27"/>
  <c r="AU525" i="27"/>
  <c r="AI525" i="27"/>
  <c r="W525" i="27"/>
  <c r="J525" i="27"/>
  <c r="AT524" i="27"/>
  <c r="AG524" i="27"/>
  <c r="T524" i="27"/>
  <c r="F524" i="27"/>
  <c r="AM523" i="27"/>
  <c r="W523" i="27"/>
  <c r="G523" i="27"/>
  <c r="AN522" i="27"/>
  <c r="X522" i="27"/>
  <c r="H522" i="27"/>
  <c r="AO521" i="27"/>
  <c r="W521" i="27"/>
  <c r="BB520" i="27"/>
  <c r="AJ520" i="27"/>
  <c r="R520" i="27"/>
  <c r="AW519" i="27"/>
  <c r="AE519" i="27"/>
  <c r="K519" i="27"/>
  <c r="AM518" i="27"/>
  <c r="R518" i="27"/>
  <c r="AV517" i="27"/>
  <c r="AA517" i="27"/>
  <c r="F517" i="27"/>
  <c r="AJ516" i="27"/>
  <c r="N516" i="27"/>
  <c r="AP515" i="27"/>
  <c r="U515" i="27"/>
  <c r="AY514" i="27"/>
  <c r="AD514" i="27"/>
  <c r="I514" i="27"/>
  <c r="AM513" i="27"/>
  <c r="Q513" i="27"/>
  <c r="AP512" i="27"/>
  <c r="R512" i="27"/>
  <c r="AQ511" i="27"/>
  <c r="S511" i="27"/>
  <c r="AR510" i="27"/>
  <c r="M510" i="27"/>
  <c r="Z509" i="27"/>
  <c r="AM508" i="27"/>
  <c r="AZ507" i="27"/>
  <c r="P507" i="27"/>
  <c r="Z506" i="27"/>
  <c r="AA505" i="27"/>
  <c r="AB504" i="27"/>
  <c r="E506" i="27"/>
  <c r="E518" i="27"/>
  <c r="E530" i="27"/>
  <c r="E545" i="27"/>
  <c r="AV553" i="27"/>
  <c r="AJ553" i="27"/>
  <c r="X553" i="27"/>
  <c r="L553" i="27"/>
  <c r="AW552" i="27"/>
  <c r="AK552" i="27"/>
  <c r="Y552" i="27"/>
  <c r="M552" i="27"/>
  <c r="AX551" i="27"/>
  <c r="AL551" i="27"/>
  <c r="Z551" i="27"/>
  <c r="N551" i="27"/>
  <c r="AY550" i="27"/>
  <c r="AM550" i="27"/>
  <c r="AA550" i="27"/>
  <c r="O550" i="27"/>
  <c r="BA545" i="27"/>
  <c r="AO545" i="27"/>
  <c r="AC545" i="27"/>
  <c r="Q545" i="27"/>
  <c r="BB544" i="27"/>
  <c r="AP544" i="27"/>
  <c r="AD544" i="27"/>
  <c r="R544" i="27"/>
  <c r="F544" i="27"/>
  <c r="AQ543" i="27"/>
  <c r="AE543" i="27"/>
  <c r="S543" i="27"/>
  <c r="G543" i="27"/>
  <c r="AR542" i="27"/>
  <c r="AF542" i="27"/>
  <c r="T542" i="27"/>
  <c r="H542" i="27"/>
  <c r="AS541" i="27"/>
  <c r="AG541" i="27"/>
  <c r="U541" i="27"/>
  <c r="I541" i="27"/>
  <c r="AT540" i="27"/>
  <c r="AH540" i="27"/>
  <c r="V540" i="27"/>
  <c r="J540" i="27"/>
  <c r="AU539" i="27"/>
  <c r="AI539" i="27"/>
  <c r="W539" i="27"/>
  <c r="K539" i="27"/>
  <c r="AV538" i="27"/>
  <c r="AJ538" i="27"/>
  <c r="X538" i="27"/>
  <c r="L538" i="27"/>
  <c r="AW534" i="27"/>
  <c r="AK534" i="27"/>
  <c r="Y534" i="27"/>
  <c r="M534" i="27"/>
  <c r="AX533" i="27"/>
  <c r="AL533" i="27"/>
  <c r="Z533" i="27"/>
  <c r="N533" i="27"/>
  <c r="AY532" i="27"/>
  <c r="AM532" i="27"/>
  <c r="AA532" i="27"/>
  <c r="O532" i="27"/>
  <c r="AZ531" i="27"/>
  <c r="AN531" i="27"/>
  <c r="AB531" i="27"/>
  <c r="P531" i="27"/>
  <c r="BA530" i="27"/>
  <c r="AO530" i="27"/>
  <c r="AC530" i="27"/>
  <c r="Q530" i="27"/>
  <c r="BB529" i="27"/>
  <c r="AP529" i="27"/>
  <c r="AD529" i="27"/>
  <c r="R529" i="27"/>
  <c r="F529" i="27"/>
  <c r="AQ528" i="27"/>
  <c r="AE528" i="27"/>
  <c r="S528" i="27"/>
  <c r="G528" i="27"/>
  <c r="AR527" i="27"/>
  <c r="AF527" i="27"/>
  <c r="T527" i="27"/>
  <c r="H527" i="27"/>
  <c r="AS526" i="27"/>
  <c r="AG526" i="27"/>
  <c r="U526" i="27"/>
  <c r="I526" i="27"/>
  <c r="AT525" i="27"/>
  <c r="AH525" i="27"/>
  <c r="V525" i="27"/>
  <c r="I525" i="27"/>
  <c r="AS524" i="27"/>
  <c r="AF524" i="27"/>
  <c r="BB523" i="27"/>
  <c r="AK523" i="27"/>
  <c r="V523" i="27"/>
  <c r="F523" i="27"/>
  <c r="AL522" i="27"/>
  <c r="W522" i="27"/>
  <c r="G522" i="27"/>
  <c r="AM521" i="27"/>
  <c r="AZ520" i="27"/>
  <c r="AH520" i="27"/>
  <c r="P520" i="27"/>
  <c r="AU519" i="27"/>
  <c r="AC519" i="27"/>
  <c r="J519" i="27"/>
  <c r="AL518" i="27"/>
  <c r="AU517" i="27"/>
  <c r="Y517" i="27"/>
  <c r="BA516" i="27"/>
  <c r="AF516" i="27"/>
  <c r="M516" i="27"/>
  <c r="AO515" i="27"/>
  <c r="AX514" i="27"/>
  <c r="AB514" i="27"/>
  <c r="G514" i="27"/>
  <c r="AI513" i="27"/>
  <c r="O513" i="27"/>
  <c r="AN512" i="27"/>
  <c r="AO511" i="27"/>
  <c r="Q511" i="27"/>
  <c r="AP510" i="27"/>
  <c r="K510" i="27"/>
  <c r="AK508" i="27"/>
  <c r="AX507" i="27"/>
  <c r="N507" i="27"/>
  <c r="W505" i="27"/>
  <c r="X504" i="27"/>
  <c r="K506" i="27"/>
  <c r="W506" i="27"/>
  <c r="AI506" i="27"/>
  <c r="AU506" i="27"/>
  <c r="L506" i="27"/>
  <c r="X506" i="27"/>
  <c r="AJ506" i="27"/>
  <c r="AV506" i="27"/>
  <c r="M506" i="27"/>
  <c r="Y506" i="27"/>
  <c r="AK506" i="27"/>
  <c r="AW506" i="27"/>
  <c r="O506" i="27"/>
  <c r="AA506" i="27"/>
  <c r="AM506" i="27"/>
  <c r="P506" i="27"/>
  <c r="AB506" i="27"/>
  <c r="AN506" i="27"/>
  <c r="AZ506" i="27"/>
  <c r="F506" i="27"/>
  <c r="R506" i="27"/>
  <c r="AD506" i="27"/>
  <c r="AP506" i="27"/>
  <c r="BB506" i="27"/>
  <c r="G506" i="27"/>
  <c r="S506" i="27"/>
  <c r="AE506" i="27"/>
  <c r="AQ506" i="27"/>
  <c r="H506" i="27"/>
  <c r="T506" i="27"/>
  <c r="AF506" i="27"/>
  <c r="AR506" i="27"/>
  <c r="I506" i="27"/>
  <c r="U506" i="27"/>
  <c r="AG506" i="27"/>
  <c r="AS506" i="27"/>
  <c r="H509" i="27"/>
  <c r="T509" i="27"/>
  <c r="AF509" i="27"/>
  <c r="AR509" i="27"/>
  <c r="I509" i="27"/>
  <c r="U509" i="27"/>
  <c r="AG509" i="27"/>
  <c r="AS509" i="27"/>
  <c r="J509" i="27"/>
  <c r="V509" i="27"/>
  <c r="AH509" i="27"/>
  <c r="AT509" i="27"/>
  <c r="M509" i="27"/>
  <c r="Y509" i="27"/>
  <c r="AK509" i="27"/>
  <c r="AW509" i="27"/>
  <c r="O509" i="27"/>
  <c r="AA509" i="27"/>
  <c r="AM509" i="27"/>
  <c r="AY509" i="27"/>
  <c r="P509" i="27"/>
  <c r="AB509" i="27"/>
  <c r="AN509" i="27"/>
  <c r="AZ509" i="27"/>
  <c r="Q509" i="27"/>
  <c r="AC509" i="27"/>
  <c r="AO509" i="27"/>
  <c r="BA509" i="27"/>
  <c r="F509" i="27"/>
  <c r="R509" i="27"/>
  <c r="AD509" i="27"/>
  <c r="AP509" i="27"/>
  <c r="BB509" i="27"/>
  <c r="Q512" i="27"/>
  <c r="AC512" i="27"/>
  <c r="AO512" i="27"/>
  <c r="BA512" i="27"/>
  <c r="G512" i="27"/>
  <c r="S512" i="27"/>
  <c r="AE512" i="27"/>
  <c r="AQ512" i="27"/>
  <c r="J512" i="27"/>
  <c r="V512" i="27"/>
  <c r="AH512" i="27"/>
  <c r="AT512" i="27"/>
  <c r="M512" i="27"/>
  <c r="Y512" i="27"/>
  <c r="AK512" i="27"/>
  <c r="AW512" i="27"/>
  <c r="N512" i="27"/>
  <c r="Z512" i="27"/>
  <c r="AL512" i="27"/>
  <c r="AX512" i="27"/>
  <c r="O512" i="27"/>
  <c r="AA512" i="27"/>
  <c r="AM512" i="27"/>
  <c r="AY512" i="27"/>
  <c r="P515" i="27"/>
  <c r="AB515" i="27"/>
  <c r="AN515" i="27"/>
  <c r="AZ515" i="27"/>
  <c r="G515" i="27"/>
  <c r="S515" i="27"/>
  <c r="AE515" i="27"/>
  <c r="AQ515" i="27"/>
  <c r="J515" i="27"/>
  <c r="V515" i="27"/>
  <c r="AH515" i="27"/>
  <c r="AT515" i="27"/>
  <c r="K515" i="27"/>
  <c r="W515" i="27"/>
  <c r="AI515" i="27"/>
  <c r="AU515" i="27"/>
  <c r="L515" i="27"/>
  <c r="X515" i="27"/>
  <c r="AJ515" i="27"/>
  <c r="AV515" i="27"/>
  <c r="M518" i="27"/>
  <c r="Y518" i="27"/>
  <c r="AK518" i="27"/>
  <c r="AW518" i="27"/>
  <c r="P518" i="27"/>
  <c r="AB518" i="27"/>
  <c r="AN518" i="27"/>
  <c r="AZ518" i="27"/>
  <c r="G518" i="27"/>
  <c r="S518" i="27"/>
  <c r="AE518" i="27"/>
  <c r="AQ518" i="27"/>
  <c r="H518" i="27"/>
  <c r="T518" i="27"/>
  <c r="AF518" i="27"/>
  <c r="AR518" i="27"/>
  <c r="I518" i="27"/>
  <c r="U518" i="27"/>
  <c r="AG518" i="27"/>
  <c r="AS518" i="27"/>
  <c r="J521" i="27"/>
  <c r="V521" i="27"/>
  <c r="AH521" i="27"/>
  <c r="AT521" i="27"/>
  <c r="M521" i="27"/>
  <c r="Y521" i="27"/>
  <c r="AK521" i="27"/>
  <c r="P521" i="27"/>
  <c r="AB521" i="27"/>
  <c r="AN521" i="27"/>
  <c r="AZ521" i="27"/>
  <c r="F521" i="27"/>
  <c r="R521" i="27"/>
  <c r="AD521" i="27"/>
  <c r="AP521" i="27"/>
  <c r="BB521" i="27"/>
  <c r="M524" i="27"/>
  <c r="O524" i="27"/>
  <c r="AA524" i="27"/>
  <c r="AM524" i="27"/>
  <c r="AY524" i="27"/>
  <c r="E507" i="27"/>
  <c r="E519" i="27"/>
  <c r="E531" i="27"/>
  <c r="AV552" i="27"/>
  <c r="AJ552" i="27"/>
  <c r="X552" i="27"/>
  <c r="L552" i="27"/>
  <c r="AW551" i="27"/>
  <c r="AK551" i="27"/>
  <c r="Y551" i="27"/>
  <c r="M551" i="27"/>
  <c r="AX550" i="27"/>
  <c r="AL550" i="27"/>
  <c r="Z550" i="27"/>
  <c r="N550" i="27"/>
  <c r="AZ545" i="27"/>
  <c r="AN545" i="27"/>
  <c r="AB545" i="27"/>
  <c r="P545" i="27"/>
  <c r="BA544" i="27"/>
  <c r="AO544" i="27"/>
  <c r="AC544" i="27"/>
  <c r="Q544" i="27"/>
  <c r="BB543" i="27"/>
  <c r="AP543" i="27"/>
  <c r="AD543" i="27"/>
  <c r="R543" i="27"/>
  <c r="F543" i="27"/>
  <c r="AQ542" i="27"/>
  <c r="AE542" i="27"/>
  <c r="S542" i="27"/>
  <c r="G542" i="27"/>
  <c r="AR541" i="27"/>
  <c r="AF541" i="27"/>
  <c r="T541" i="27"/>
  <c r="H541" i="27"/>
  <c r="AS540" i="27"/>
  <c r="AG540" i="27"/>
  <c r="U540" i="27"/>
  <c r="I540" i="27"/>
  <c r="AT539" i="27"/>
  <c r="AH539" i="27"/>
  <c r="V539" i="27"/>
  <c r="J539" i="27"/>
  <c r="AU538" i="27"/>
  <c r="AI538" i="27"/>
  <c r="W538" i="27"/>
  <c r="K538" i="27"/>
  <c r="AV534" i="27"/>
  <c r="AJ534" i="27"/>
  <c r="X534" i="27"/>
  <c r="L534" i="27"/>
  <c r="AW533" i="27"/>
  <c r="AK533" i="27"/>
  <c r="Y533" i="27"/>
  <c r="M533" i="27"/>
  <c r="AX532" i="27"/>
  <c r="AL532" i="27"/>
  <c r="Z532" i="27"/>
  <c r="N532" i="27"/>
  <c r="AY531" i="27"/>
  <c r="AM531" i="27"/>
  <c r="AA531" i="27"/>
  <c r="O531" i="27"/>
  <c r="AZ530" i="27"/>
  <c r="AN530" i="27"/>
  <c r="AB530" i="27"/>
  <c r="P530" i="27"/>
  <c r="BA529" i="27"/>
  <c r="AO529" i="27"/>
  <c r="AC529" i="27"/>
  <c r="Q529" i="27"/>
  <c r="BB528" i="27"/>
  <c r="AP528" i="27"/>
  <c r="AD528" i="27"/>
  <c r="R528" i="27"/>
  <c r="F528" i="27"/>
  <c r="AQ527" i="27"/>
  <c r="AE527" i="27"/>
  <c r="S527" i="27"/>
  <c r="G527" i="27"/>
  <c r="AR526" i="27"/>
  <c r="AF526" i="27"/>
  <c r="T526" i="27"/>
  <c r="H526" i="27"/>
  <c r="AS525" i="27"/>
  <c r="AG525" i="27"/>
  <c r="U525" i="27"/>
  <c r="H525" i="27"/>
  <c r="AR524" i="27"/>
  <c r="AE524" i="27"/>
  <c r="R524" i="27"/>
  <c r="BA523" i="27"/>
  <c r="AJ523" i="27"/>
  <c r="U523" i="27"/>
  <c r="BB522" i="27"/>
  <c r="AK522" i="27"/>
  <c r="V522" i="27"/>
  <c r="F522" i="27"/>
  <c r="AL521" i="27"/>
  <c r="T521" i="27"/>
  <c r="AY520" i="27"/>
  <c r="AG520" i="27"/>
  <c r="O520" i="27"/>
  <c r="AT519" i="27"/>
  <c r="AB519" i="27"/>
  <c r="I519" i="27"/>
  <c r="AJ518" i="27"/>
  <c r="O518" i="27"/>
  <c r="AQ517" i="27"/>
  <c r="X517" i="27"/>
  <c r="AZ516" i="27"/>
  <c r="AE516" i="27"/>
  <c r="L516" i="27"/>
  <c r="AM515" i="27"/>
  <c r="R515" i="27"/>
  <c r="AT514" i="27"/>
  <c r="AA514" i="27"/>
  <c r="F514" i="27"/>
  <c r="AH513" i="27"/>
  <c r="K513" i="27"/>
  <c r="AJ512" i="27"/>
  <c r="L512" i="27"/>
  <c r="AK511" i="27"/>
  <c r="M511" i="27"/>
  <c r="AL510" i="27"/>
  <c r="J510" i="27"/>
  <c r="W509" i="27"/>
  <c r="AJ508" i="27"/>
  <c r="AW507" i="27"/>
  <c r="M507" i="27"/>
  <c r="Q506" i="27"/>
  <c r="R505" i="27"/>
  <c r="S504" i="27"/>
  <c r="E508" i="27"/>
  <c r="E520" i="27"/>
  <c r="E532" i="27"/>
  <c r="E550" i="27"/>
  <c r="AT553" i="27"/>
  <c r="AH553" i="27"/>
  <c r="V553" i="27"/>
  <c r="J553" i="27"/>
  <c r="AU552" i="27"/>
  <c r="AI552" i="27"/>
  <c r="W552" i="27"/>
  <c r="K552" i="27"/>
  <c r="AV551" i="27"/>
  <c r="AJ551" i="27"/>
  <c r="X551" i="27"/>
  <c r="L551" i="27"/>
  <c r="AW550" i="27"/>
  <c r="AK550" i="27"/>
  <c r="Y550" i="27"/>
  <c r="M550" i="27"/>
  <c r="AY545" i="27"/>
  <c r="AM545" i="27"/>
  <c r="AA545" i="27"/>
  <c r="O545" i="27"/>
  <c r="AZ544" i="27"/>
  <c r="AN544" i="27"/>
  <c r="AB544" i="27"/>
  <c r="P544" i="27"/>
  <c r="BA543" i="27"/>
  <c r="AO543" i="27"/>
  <c r="AC543" i="27"/>
  <c r="Q543" i="27"/>
  <c r="BB542" i="27"/>
  <c r="AP542" i="27"/>
  <c r="AD542" i="27"/>
  <c r="R542" i="27"/>
  <c r="F542" i="27"/>
  <c r="AQ541" i="27"/>
  <c r="AE541" i="27"/>
  <c r="S541" i="27"/>
  <c r="G541" i="27"/>
  <c r="AR540" i="27"/>
  <c r="AF540" i="27"/>
  <c r="T540" i="27"/>
  <c r="H540" i="27"/>
  <c r="AS539" i="27"/>
  <c r="AG539" i="27"/>
  <c r="U539" i="27"/>
  <c r="I539" i="27"/>
  <c r="AT538" i="27"/>
  <c r="AH538" i="27"/>
  <c r="V538" i="27"/>
  <c r="J538" i="27"/>
  <c r="AU534" i="27"/>
  <c r="AI534" i="27"/>
  <c r="W534" i="27"/>
  <c r="K534" i="27"/>
  <c r="AV533" i="27"/>
  <c r="AJ533" i="27"/>
  <c r="X533" i="27"/>
  <c r="L533" i="27"/>
  <c r="AW532" i="27"/>
  <c r="AK532" i="27"/>
  <c r="Y532" i="27"/>
  <c r="M532" i="27"/>
  <c r="AX531" i="27"/>
  <c r="AL531" i="27"/>
  <c r="Z531" i="27"/>
  <c r="N531" i="27"/>
  <c r="AY530" i="27"/>
  <c r="AM530" i="27"/>
  <c r="AA530" i="27"/>
  <c r="O530" i="27"/>
  <c r="AZ529" i="27"/>
  <c r="AN529" i="27"/>
  <c r="AB529" i="27"/>
  <c r="P529" i="27"/>
  <c r="BA528" i="27"/>
  <c r="AO528" i="27"/>
  <c r="AC528" i="27"/>
  <c r="Q528" i="27"/>
  <c r="BB527" i="27"/>
  <c r="AP527" i="27"/>
  <c r="AD527" i="27"/>
  <c r="R527" i="27"/>
  <c r="F527" i="27"/>
  <c r="AQ526" i="27"/>
  <c r="AE526" i="27"/>
  <c r="S526" i="27"/>
  <c r="G526" i="27"/>
  <c r="AR525" i="27"/>
  <c r="AF525" i="27"/>
  <c r="T525" i="27"/>
  <c r="G525" i="27"/>
  <c r="AQ524" i="27"/>
  <c r="AD524" i="27"/>
  <c r="Q524" i="27"/>
  <c r="AY523" i="27"/>
  <c r="AI523" i="27"/>
  <c r="S523" i="27"/>
  <c r="AZ522" i="27"/>
  <c r="AJ522" i="27"/>
  <c r="T522" i="27"/>
  <c r="BA521" i="27"/>
  <c r="AJ521" i="27"/>
  <c r="S521" i="27"/>
  <c r="AW520" i="27"/>
  <c r="AF520" i="27"/>
  <c r="M520" i="27"/>
  <c r="AS519" i="27"/>
  <c r="Z519" i="27"/>
  <c r="BB518" i="27"/>
  <c r="AI518" i="27"/>
  <c r="N518" i="27"/>
  <c r="AP517" i="27"/>
  <c r="W517" i="27"/>
  <c r="AX516" i="27"/>
  <c r="AC516" i="27"/>
  <c r="H516" i="27"/>
  <c r="AL515" i="27"/>
  <c r="Q515" i="27"/>
  <c r="AS514" i="27"/>
  <c r="Z514" i="27"/>
  <c r="BA513" i="27"/>
  <c r="AF513" i="27"/>
  <c r="J513" i="27"/>
  <c r="AI512" i="27"/>
  <c r="K512" i="27"/>
  <c r="AJ511" i="27"/>
  <c r="L511" i="27"/>
  <c r="AK510" i="27"/>
  <c r="F510" i="27"/>
  <c r="S509" i="27"/>
  <c r="AF508" i="27"/>
  <c r="AS507" i="27"/>
  <c r="I507" i="27"/>
  <c r="N506" i="27"/>
  <c r="O505" i="27"/>
  <c r="L504" i="27"/>
  <c r="E509" i="27"/>
  <c r="E521" i="27"/>
  <c r="E533" i="27"/>
  <c r="E551" i="27"/>
  <c r="AS553" i="27"/>
  <c r="AG553" i="27"/>
  <c r="U553" i="27"/>
  <c r="I553" i="27"/>
  <c r="AT552" i="27"/>
  <c r="AH552" i="27"/>
  <c r="V552" i="27"/>
  <c r="J552" i="27"/>
  <c r="AU551" i="27"/>
  <c r="AI551" i="27"/>
  <c r="W551" i="27"/>
  <c r="K551" i="27"/>
  <c r="AV550" i="27"/>
  <c r="AJ550" i="27"/>
  <c r="X550" i="27"/>
  <c r="L550" i="27"/>
  <c r="AX545" i="27"/>
  <c r="AL545" i="27"/>
  <c r="Z545" i="27"/>
  <c r="N545" i="27"/>
  <c r="AY544" i="27"/>
  <c r="AM544" i="27"/>
  <c r="AA544" i="27"/>
  <c r="O544" i="27"/>
  <c r="AZ543" i="27"/>
  <c r="AN543" i="27"/>
  <c r="AB543" i="27"/>
  <c r="P543" i="27"/>
  <c r="BA542" i="27"/>
  <c r="AO542" i="27"/>
  <c r="AC542" i="27"/>
  <c r="Q542" i="27"/>
  <c r="BB541" i="27"/>
  <c r="AP541" i="27"/>
  <c r="AD541" i="27"/>
  <c r="R541" i="27"/>
  <c r="F541" i="27"/>
  <c r="AQ540" i="27"/>
  <c r="AE540" i="27"/>
  <c r="S540" i="27"/>
  <c r="G540" i="27"/>
  <c r="AR539" i="27"/>
  <c r="AF539" i="27"/>
  <c r="T539" i="27"/>
  <c r="H539" i="27"/>
  <c r="AS538" i="27"/>
  <c r="AG538" i="27"/>
  <c r="U538" i="27"/>
  <c r="I538" i="27"/>
  <c r="AT534" i="27"/>
  <c r="AH534" i="27"/>
  <c r="V534" i="27"/>
  <c r="J534" i="27"/>
  <c r="AU533" i="27"/>
  <c r="AI533" i="27"/>
  <c r="W533" i="27"/>
  <c r="K533" i="27"/>
  <c r="AV532" i="27"/>
  <c r="AJ532" i="27"/>
  <c r="X532" i="27"/>
  <c r="L532" i="27"/>
  <c r="AW531" i="27"/>
  <c r="AK531" i="27"/>
  <c r="Y531" i="27"/>
  <c r="M531" i="27"/>
  <c r="AX530" i="27"/>
  <c r="AL530" i="27"/>
  <c r="Z530" i="27"/>
  <c r="N530" i="27"/>
  <c r="AY529" i="27"/>
  <c r="AM529" i="27"/>
  <c r="AA529" i="27"/>
  <c r="O529" i="27"/>
  <c r="AZ528" i="27"/>
  <c r="AN528" i="27"/>
  <c r="AB528" i="27"/>
  <c r="P528" i="27"/>
  <c r="BA527" i="27"/>
  <c r="AO527" i="27"/>
  <c r="AC527" i="27"/>
  <c r="Q527" i="27"/>
  <c r="BB526" i="27"/>
  <c r="AP526" i="27"/>
  <c r="AD526" i="27"/>
  <c r="R526" i="27"/>
  <c r="F526" i="27"/>
  <c r="AQ525" i="27"/>
  <c r="AE525" i="27"/>
  <c r="S525" i="27"/>
  <c r="F525" i="27"/>
  <c r="AP524" i="27"/>
  <c r="AC524" i="27"/>
  <c r="P524" i="27"/>
  <c r="AW523" i="27"/>
  <c r="AH523" i="27"/>
  <c r="R523" i="27"/>
  <c r="AX522" i="27"/>
  <c r="AI522" i="27"/>
  <c r="S522" i="27"/>
  <c r="AY521" i="27"/>
  <c r="AI521" i="27"/>
  <c r="Q521" i="27"/>
  <c r="AV520" i="27"/>
  <c r="AD520" i="27"/>
  <c r="L520" i="27"/>
  <c r="AQ519" i="27"/>
  <c r="Y519" i="27"/>
  <c r="BA518" i="27"/>
  <c r="AH518" i="27"/>
  <c r="L518" i="27"/>
  <c r="AN517" i="27"/>
  <c r="S517" i="27"/>
  <c r="AW516" i="27"/>
  <c r="AB516" i="27"/>
  <c r="G516" i="27"/>
  <c r="AK515" i="27"/>
  <c r="O515" i="27"/>
  <c r="AQ514" i="27"/>
  <c r="V514" i="27"/>
  <c r="AZ513" i="27"/>
  <c r="AE513" i="27"/>
  <c r="H513" i="27"/>
  <c r="AG512" i="27"/>
  <c r="I512" i="27"/>
  <c r="AH511" i="27"/>
  <c r="J511" i="27"/>
  <c r="AI510" i="27"/>
  <c r="AX509" i="27"/>
  <c r="N509" i="27"/>
  <c r="AA508" i="27"/>
  <c r="AN507" i="27"/>
  <c r="BA506" i="27"/>
  <c r="J506" i="27"/>
  <c r="K505" i="27"/>
  <c r="E510" i="27"/>
  <c r="E522" i="27"/>
  <c r="E534" i="27"/>
  <c r="E552" i="27"/>
  <c r="AR553" i="27"/>
  <c r="AF553" i="27"/>
  <c r="T553" i="27"/>
  <c r="H553" i="27"/>
  <c r="AS552" i="27"/>
  <c r="AG552" i="27"/>
  <c r="U552" i="27"/>
  <c r="I552" i="27"/>
  <c r="AT551" i="27"/>
  <c r="AH551" i="27"/>
  <c r="V551" i="27"/>
  <c r="J551" i="27"/>
  <c r="AU550" i="27"/>
  <c r="AI550" i="27"/>
  <c r="W550" i="27"/>
  <c r="K550" i="27"/>
  <c r="AW545" i="27"/>
  <c r="AK545" i="27"/>
  <c r="Y545" i="27"/>
  <c r="M545" i="27"/>
  <c r="AX544" i="27"/>
  <c r="AL544" i="27"/>
  <c r="Z544" i="27"/>
  <c r="N544" i="27"/>
  <c r="AY543" i="27"/>
  <c r="AM543" i="27"/>
  <c r="AA543" i="27"/>
  <c r="O543" i="27"/>
  <c r="AZ542" i="27"/>
  <c r="AN542" i="27"/>
  <c r="AB542" i="27"/>
  <c r="P542" i="27"/>
  <c r="BA541" i="27"/>
  <c r="AO541" i="27"/>
  <c r="AC541" i="27"/>
  <c r="Q541" i="27"/>
  <c r="BB540" i="27"/>
  <c r="AP540" i="27"/>
  <c r="AD540" i="27"/>
  <c r="R540" i="27"/>
  <c r="F540" i="27"/>
  <c r="AQ539" i="27"/>
  <c r="AE539" i="27"/>
  <c r="S539" i="27"/>
  <c r="G539" i="27"/>
  <c r="AR538" i="27"/>
  <c r="AF538" i="27"/>
  <c r="T538" i="27"/>
  <c r="H538" i="27"/>
  <c r="AS534" i="27"/>
  <c r="AG534" i="27"/>
  <c r="U534" i="27"/>
  <c r="I534" i="27"/>
  <c r="AT533" i="27"/>
  <c r="AH533" i="27"/>
  <c r="V533" i="27"/>
  <c r="J533" i="27"/>
  <c r="AU532" i="27"/>
  <c r="AI532" i="27"/>
  <c r="W532" i="27"/>
  <c r="K532" i="27"/>
  <c r="AV531" i="27"/>
  <c r="AJ531" i="27"/>
  <c r="X531" i="27"/>
  <c r="L531" i="27"/>
  <c r="AW530" i="27"/>
  <c r="AK530" i="27"/>
  <c r="Y530" i="27"/>
  <c r="M530" i="27"/>
  <c r="AX529" i="27"/>
  <c r="AL529" i="27"/>
  <c r="Z529" i="27"/>
  <c r="N529" i="27"/>
  <c r="AY528" i="27"/>
  <c r="AM528" i="27"/>
  <c r="AA528" i="27"/>
  <c r="O528" i="27"/>
  <c r="AZ527" i="27"/>
  <c r="AN527" i="27"/>
  <c r="AB527" i="27"/>
  <c r="P527" i="27"/>
  <c r="BA526" i="27"/>
  <c r="AO526" i="27"/>
  <c r="AC526" i="27"/>
  <c r="Q526" i="27"/>
  <c r="BB525" i="27"/>
  <c r="AP525" i="27"/>
  <c r="AD525" i="27"/>
  <c r="R525" i="27"/>
  <c r="BB524" i="27"/>
  <c r="AO524" i="27"/>
  <c r="AB524" i="27"/>
  <c r="N524" i="27"/>
  <c r="AV523" i="27"/>
  <c r="AG523" i="27"/>
  <c r="Q523" i="27"/>
  <c r="AW522" i="27"/>
  <c r="AH522" i="27"/>
  <c r="AX521" i="27"/>
  <c r="AG521" i="27"/>
  <c r="O521" i="27"/>
  <c r="AT520" i="27"/>
  <c r="AB520" i="27"/>
  <c r="J520" i="27"/>
  <c r="AO519" i="27"/>
  <c r="AY518" i="27"/>
  <c r="AD518" i="27"/>
  <c r="K518" i="27"/>
  <c r="AM517" i="27"/>
  <c r="R517" i="27"/>
  <c r="AV516" i="27"/>
  <c r="BB515" i="27"/>
  <c r="AG515" i="27"/>
  <c r="N515" i="27"/>
  <c r="AP514" i="27"/>
  <c r="U514" i="27"/>
  <c r="AY513" i="27"/>
  <c r="AC513" i="27"/>
  <c r="AF512" i="27"/>
  <c r="H512" i="27"/>
  <c r="AG511" i="27"/>
  <c r="I511" i="27"/>
  <c r="AV509" i="27"/>
  <c r="L509" i="27"/>
  <c r="Y508" i="27"/>
  <c r="AY506" i="27"/>
  <c r="BB505" i="27"/>
  <c r="F505" i="27"/>
  <c r="M504" i="27"/>
  <c r="Y504" i="27"/>
  <c r="AK504" i="27"/>
  <c r="AW504" i="27"/>
  <c r="N504" i="27"/>
  <c r="Z504" i="27"/>
  <c r="AL504" i="27"/>
  <c r="AX504" i="27"/>
  <c r="O504" i="27"/>
  <c r="AA504" i="27"/>
  <c r="AM504" i="27"/>
  <c r="AY504" i="27"/>
  <c r="P504" i="27"/>
  <c r="Q504" i="27"/>
  <c r="AC504" i="27"/>
  <c r="AO504" i="27"/>
  <c r="BA504" i="27"/>
  <c r="F504" i="27"/>
  <c r="R504" i="27"/>
  <c r="AD504" i="27"/>
  <c r="AP504" i="27"/>
  <c r="BB504" i="27"/>
  <c r="H504" i="27"/>
  <c r="T504" i="27"/>
  <c r="AF504" i="27"/>
  <c r="AR504" i="27"/>
  <c r="I504" i="27"/>
  <c r="U504" i="27"/>
  <c r="AG504" i="27"/>
  <c r="AS504" i="27"/>
  <c r="J504" i="27"/>
  <c r="V504" i="27"/>
  <c r="AH504" i="27"/>
  <c r="AT504" i="27"/>
  <c r="K504" i="27"/>
  <c r="W504" i="27"/>
  <c r="AI504" i="27"/>
  <c r="AU504" i="27"/>
  <c r="J507" i="27"/>
  <c r="V507" i="27"/>
  <c r="AH507" i="27"/>
  <c r="AT507" i="27"/>
  <c r="K507" i="27"/>
  <c r="W507" i="27"/>
  <c r="AI507" i="27"/>
  <c r="AU507" i="27"/>
  <c r="L507" i="27"/>
  <c r="X507" i="27"/>
  <c r="AJ507" i="27"/>
  <c r="AV507" i="27"/>
  <c r="O507" i="27"/>
  <c r="AA507" i="27"/>
  <c r="AM507" i="27"/>
  <c r="AY507" i="27"/>
  <c r="Q507" i="27"/>
  <c r="AC507" i="27"/>
  <c r="AO507" i="27"/>
  <c r="BA507" i="27"/>
  <c r="F507" i="27"/>
  <c r="R507" i="27"/>
  <c r="AD507" i="27"/>
  <c r="AP507" i="27"/>
  <c r="BB507" i="27"/>
  <c r="G507" i="27"/>
  <c r="S507" i="27"/>
  <c r="AE507" i="27"/>
  <c r="AQ507" i="27"/>
  <c r="H507" i="27"/>
  <c r="T507" i="27"/>
  <c r="AF507" i="27"/>
  <c r="AR507" i="27"/>
  <c r="G510" i="27"/>
  <c r="S510" i="27"/>
  <c r="AE510" i="27"/>
  <c r="AQ510" i="27"/>
  <c r="H510" i="27"/>
  <c r="T510" i="27"/>
  <c r="AF510" i="27"/>
  <c r="I510" i="27"/>
  <c r="U510" i="27"/>
  <c r="AG510" i="27"/>
  <c r="AS510" i="27"/>
  <c r="L510" i="27"/>
  <c r="X510" i="27"/>
  <c r="AJ510" i="27"/>
  <c r="AV510" i="27"/>
  <c r="N510" i="27"/>
  <c r="O510" i="27"/>
  <c r="AA510" i="27"/>
  <c r="AM510" i="27"/>
  <c r="AY510" i="27"/>
  <c r="P510" i="27"/>
  <c r="AB510" i="27"/>
  <c r="AN510" i="27"/>
  <c r="AZ510" i="27"/>
  <c r="Q510" i="27"/>
  <c r="AC510" i="27"/>
  <c r="AO510" i="27"/>
  <c r="BA510" i="27"/>
  <c r="P513" i="27"/>
  <c r="F513" i="27"/>
  <c r="R513" i="27"/>
  <c r="AD513" i="27"/>
  <c r="AP513" i="27"/>
  <c r="BB513" i="27"/>
  <c r="I513" i="27"/>
  <c r="U513" i="27"/>
  <c r="AG513" i="27"/>
  <c r="AS513" i="27"/>
  <c r="L513" i="27"/>
  <c r="X513" i="27"/>
  <c r="AJ513" i="27"/>
  <c r="AV513" i="27"/>
  <c r="M513" i="27"/>
  <c r="Y513" i="27"/>
  <c r="AK513" i="27"/>
  <c r="AW513" i="27"/>
  <c r="N513" i="27"/>
  <c r="Z513" i="27"/>
  <c r="AL513" i="27"/>
  <c r="AX513" i="27"/>
  <c r="O516" i="27"/>
  <c r="AA516" i="27"/>
  <c r="AM516" i="27"/>
  <c r="AY516" i="27"/>
  <c r="F516" i="27"/>
  <c r="R516" i="27"/>
  <c r="AD516" i="27"/>
  <c r="AP516" i="27"/>
  <c r="BB516" i="27"/>
  <c r="I516" i="27"/>
  <c r="U516" i="27"/>
  <c r="AG516" i="27"/>
  <c r="AS516" i="27"/>
  <c r="J516" i="27"/>
  <c r="V516" i="27"/>
  <c r="AH516" i="27"/>
  <c r="AT516" i="27"/>
  <c r="K516" i="27"/>
  <c r="W516" i="27"/>
  <c r="AI516" i="27"/>
  <c r="AU516" i="27"/>
  <c r="L519" i="27"/>
  <c r="X519" i="27"/>
  <c r="AJ519" i="27"/>
  <c r="AV519" i="27"/>
  <c r="O519" i="27"/>
  <c r="AA519" i="27"/>
  <c r="AM519" i="27"/>
  <c r="AY519" i="27"/>
  <c r="F519" i="27"/>
  <c r="R519" i="27"/>
  <c r="AD519" i="27"/>
  <c r="AP519" i="27"/>
  <c r="BB519" i="27"/>
  <c r="G519" i="27"/>
  <c r="S519" i="27"/>
  <c r="H519" i="27"/>
  <c r="T519" i="27"/>
  <c r="AF519" i="27"/>
  <c r="AR519" i="27"/>
  <c r="I522" i="27"/>
  <c r="U522" i="27"/>
  <c r="AG522" i="27"/>
  <c r="AS522" i="27"/>
  <c r="O522" i="27"/>
  <c r="AA522" i="27"/>
  <c r="AM522" i="27"/>
  <c r="AY522" i="27"/>
  <c r="Q522" i="27"/>
  <c r="AC522" i="27"/>
  <c r="AO522" i="27"/>
  <c r="BA522" i="27"/>
  <c r="E511" i="27"/>
  <c r="E523" i="27"/>
  <c r="E538" i="27"/>
  <c r="E553" i="27"/>
  <c r="AQ553" i="27"/>
  <c r="AE553" i="27"/>
  <c r="S553" i="27"/>
  <c r="G553" i="27"/>
  <c r="AR552" i="27"/>
  <c r="AF552" i="27"/>
  <c r="T552" i="27"/>
  <c r="H552" i="27"/>
  <c r="AS551" i="27"/>
  <c r="AG551" i="27"/>
  <c r="U551" i="27"/>
  <c r="I551" i="27"/>
  <c r="AT550" i="27"/>
  <c r="AH550" i="27"/>
  <c r="V550" i="27"/>
  <c r="J550" i="27"/>
  <c r="AV545" i="27"/>
  <c r="AJ545" i="27"/>
  <c r="X545" i="27"/>
  <c r="L545" i="27"/>
  <c r="AW544" i="27"/>
  <c r="AK544" i="27"/>
  <c r="Y544" i="27"/>
  <c r="M544" i="27"/>
  <c r="AX543" i="27"/>
  <c r="AL543" i="27"/>
  <c r="Z543" i="27"/>
  <c r="N543" i="27"/>
  <c r="AY542" i="27"/>
  <c r="AM542" i="27"/>
  <c r="AA542" i="27"/>
  <c r="O542" i="27"/>
  <c r="AZ541" i="27"/>
  <c r="AN541" i="27"/>
  <c r="AB541" i="27"/>
  <c r="P541" i="27"/>
  <c r="BA540" i="27"/>
  <c r="AO540" i="27"/>
  <c r="AC540" i="27"/>
  <c r="Q540" i="27"/>
  <c r="BB539" i="27"/>
  <c r="AP539" i="27"/>
  <c r="AD539" i="27"/>
  <c r="R539" i="27"/>
  <c r="F539" i="27"/>
  <c r="AQ538" i="27"/>
  <c r="AE538" i="27"/>
  <c r="S538" i="27"/>
  <c r="G538" i="27"/>
  <c r="AR534" i="27"/>
  <c r="AF534" i="27"/>
  <c r="T534" i="27"/>
  <c r="H534" i="27"/>
  <c r="AS533" i="27"/>
  <c r="AG533" i="27"/>
  <c r="U533" i="27"/>
  <c r="I533" i="27"/>
  <c r="AT532" i="27"/>
  <c r="AH532" i="27"/>
  <c r="V532" i="27"/>
  <c r="J532" i="27"/>
  <c r="AU531" i="27"/>
  <c r="AI531" i="27"/>
  <c r="W531" i="27"/>
  <c r="K531" i="27"/>
  <c r="AV530" i="27"/>
  <c r="AJ530" i="27"/>
  <c r="X530" i="27"/>
  <c r="L530" i="27"/>
  <c r="AW529" i="27"/>
  <c r="AK529" i="27"/>
  <c r="Y529" i="27"/>
  <c r="M529" i="27"/>
  <c r="AX528" i="27"/>
  <c r="AL528" i="27"/>
  <c r="Z528" i="27"/>
  <c r="N528" i="27"/>
  <c r="AY527" i="27"/>
  <c r="AM527" i="27"/>
  <c r="AA527" i="27"/>
  <c r="O527" i="27"/>
  <c r="AZ526" i="27"/>
  <c r="AN526" i="27"/>
  <c r="AB526" i="27"/>
  <c r="P526" i="27"/>
  <c r="BA525" i="27"/>
  <c r="AO525" i="27"/>
  <c r="AC525" i="27"/>
  <c r="Q525" i="27"/>
  <c r="BA524" i="27"/>
  <c r="AN524" i="27"/>
  <c r="Z524" i="27"/>
  <c r="L524" i="27"/>
  <c r="AU523" i="27"/>
  <c r="AE523" i="27"/>
  <c r="O523" i="27"/>
  <c r="AV522" i="27"/>
  <c r="AF522" i="27"/>
  <c r="P522" i="27"/>
  <c r="AW521" i="27"/>
  <c r="AF521" i="27"/>
  <c r="N521" i="27"/>
  <c r="AS520" i="27"/>
  <c r="AA520" i="27"/>
  <c r="I520" i="27"/>
  <c r="AN519" i="27"/>
  <c r="V519" i="27"/>
  <c r="AX518" i="27"/>
  <c r="AC518" i="27"/>
  <c r="J518" i="27"/>
  <c r="AK517" i="27"/>
  <c r="P517" i="27"/>
  <c r="AR516" i="27"/>
  <c r="Y516" i="27"/>
  <c r="BA515" i="27"/>
  <c r="AF515" i="27"/>
  <c r="M515" i="27"/>
  <c r="AN514" i="27"/>
  <c r="S514" i="27"/>
  <c r="AU513" i="27"/>
  <c r="AB513" i="27"/>
  <c r="BB512" i="27"/>
  <c r="AD512" i="27"/>
  <c r="F512" i="27"/>
  <c r="AE511" i="27"/>
  <c r="G511" i="27"/>
  <c r="AD510" i="27"/>
  <c r="AU509" i="27"/>
  <c r="K509" i="27"/>
  <c r="X508" i="27"/>
  <c r="AK507" i="27"/>
  <c r="AX506" i="27"/>
  <c r="AY505" i="27"/>
  <c r="AZ504" i="27"/>
  <c r="E512" i="27"/>
  <c r="E524" i="27"/>
  <c r="E539" i="27"/>
  <c r="BB553" i="27"/>
  <c r="AP553" i="27"/>
  <c r="AD553" i="27"/>
  <c r="R553" i="27"/>
  <c r="F553" i="27"/>
  <c r="AQ552" i="27"/>
  <c r="AE552" i="27"/>
  <c r="S552" i="27"/>
  <c r="G552" i="27"/>
  <c r="AR551" i="27"/>
  <c r="AF551" i="27"/>
  <c r="T551" i="27"/>
  <c r="H551" i="27"/>
  <c r="AS550" i="27"/>
  <c r="AG550" i="27"/>
  <c r="U550" i="27"/>
  <c r="I550" i="27"/>
  <c r="AU545" i="27"/>
  <c r="AI545" i="27"/>
  <c r="W545" i="27"/>
  <c r="K545" i="27"/>
  <c r="AV544" i="27"/>
  <c r="AJ544" i="27"/>
  <c r="X544" i="27"/>
  <c r="L544" i="27"/>
  <c r="AW543" i="27"/>
  <c r="AK543" i="27"/>
  <c r="Y543" i="27"/>
  <c r="M543" i="27"/>
  <c r="AX542" i="27"/>
  <c r="AL542" i="27"/>
  <c r="Z542" i="27"/>
  <c r="N542" i="27"/>
  <c r="AY541" i="27"/>
  <c r="AM541" i="27"/>
  <c r="AA541" i="27"/>
  <c r="O541" i="27"/>
  <c r="AZ540" i="27"/>
  <c r="AN540" i="27"/>
  <c r="AB540" i="27"/>
  <c r="P540" i="27"/>
  <c r="BA539" i="27"/>
  <c r="AO539" i="27"/>
  <c r="AC539" i="27"/>
  <c r="Q539" i="27"/>
  <c r="BB538" i="27"/>
  <c r="AP538" i="27"/>
  <c r="AD538" i="27"/>
  <c r="R538" i="27"/>
  <c r="F538" i="27"/>
  <c r="AQ534" i="27"/>
  <c r="AE534" i="27"/>
  <c r="S534" i="27"/>
  <c r="G534" i="27"/>
  <c r="AR533" i="27"/>
  <c r="AF533" i="27"/>
  <c r="T533" i="27"/>
  <c r="H533" i="27"/>
  <c r="AS532" i="27"/>
  <c r="AG532" i="27"/>
  <c r="U532" i="27"/>
  <c r="I532" i="27"/>
  <c r="AT531" i="27"/>
  <c r="AH531" i="27"/>
  <c r="V531" i="27"/>
  <c r="J531" i="27"/>
  <c r="AU530" i="27"/>
  <c r="AI530" i="27"/>
  <c r="W530" i="27"/>
  <c r="K530" i="27"/>
  <c r="AV529" i="27"/>
  <c r="AJ529" i="27"/>
  <c r="X529" i="27"/>
  <c r="L529" i="27"/>
  <c r="AW528" i="27"/>
  <c r="AK528" i="27"/>
  <c r="Y528" i="27"/>
  <c r="M528" i="27"/>
  <c r="AX527" i="27"/>
  <c r="AL527" i="27"/>
  <c r="Z527" i="27"/>
  <c r="N527" i="27"/>
  <c r="AY526" i="27"/>
  <c r="AM526" i="27"/>
  <c r="AA526" i="27"/>
  <c r="O526" i="27"/>
  <c r="AZ525" i="27"/>
  <c r="AN525" i="27"/>
  <c r="AB525" i="27"/>
  <c r="P525" i="27"/>
  <c r="AZ524" i="27"/>
  <c r="AL524" i="27"/>
  <c r="Y524" i="27"/>
  <c r="K524" i="27"/>
  <c r="AT523" i="27"/>
  <c r="AD523" i="27"/>
  <c r="M523" i="27"/>
  <c r="AU522" i="27"/>
  <c r="AE522" i="27"/>
  <c r="N522" i="27"/>
  <c r="AV521" i="27"/>
  <c r="AE521" i="27"/>
  <c r="L521" i="27"/>
  <c r="AR520" i="27"/>
  <c r="Y520" i="27"/>
  <c r="H520" i="27"/>
  <c r="AL519" i="27"/>
  <c r="U519" i="27"/>
  <c r="AV518" i="27"/>
  <c r="AA518" i="27"/>
  <c r="F518" i="27"/>
  <c r="AJ517" i="27"/>
  <c r="O517" i="27"/>
  <c r="AQ516" i="27"/>
  <c r="X516" i="27"/>
  <c r="AY515" i="27"/>
  <c r="AD515" i="27"/>
  <c r="I515" i="27"/>
  <c r="AM514" i="27"/>
  <c r="R514" i="27"/>
  <c r="AT513" i="27"/>
  <c r="AA513" i="27"/>
  <c r="AZ512" i="27"/>
  <c r="AB512" i="27"/>
  <c r="BA511" i="27"/>
  <c r="AC511" i="27"/>
  <c r="BB510" i="27"/>
  <c r="Z510" i="27"/>
  <c r="AQ509" i="27"/>
  <c r="G509" i="27"/>
  <c r="T508" i="27"/>
  <c r="AG507" i="27"/>
  <c r="AT506" i="27"/>
  <c r="AU505" i="27"/>
  <c r="AV504" i="27"/>
  <c r="E513" i="27"/>
  <c r="E525" i="27"/>
  <c r="E540" i="27"/>
  <c r="BA553" i="27"/>
  <c r="AO553" i="27"/>
  <c r="AC553" i="27"/>
  <c r="BB552" i="27"/>
  <c r="AP552" i="27"/>
  <c r="AD552" i="27"/>
  <c r="R552" i="27"/>
  <c r="AQ551" i="27"/>
  <c r="AE551" i="27"/>
  <c r="S551" i="27"/>
  <c r="AR550" i="27"/>
  <c r="AF550" i="27"/>
  <c r="T550" i="27"/>
  <c r="AT545" i="27"/>
  <c r="AH545" i="27"/>
  <c r="V545" i="27"/>
  <c r="AU544" i="27"/>
  <c r="AI544" i="27"/>
  <c r="W544" i="27"/>
  <c r="AV543" i="27"/>
  <c r="AJ543" i="27"/>
  <c r="X543" i="27"/>
  <c r="AW542" i="27"/>
  <c r="AK542" i="27"/>
  <c r="Y542" i="27"/>
  <c r="AX541" i="27"/>
  <c r="AL541" i="27"/>
  <c r="Z541" i="27"/>
  <c r="AY540" i="27"/>
  <c r="AM540" i="27"/>
  <c r="AA540" i="27"/>
  <c r="AZ539" i="27"/>
  <c r="AN539" i="27"/>
  <c r="AB539" i="27"/>
  <c r="BA538" i="27"/>
  <c r="AO538" i="27"/>
  <c r="AC538" i="27"/>
  <c r="BB534" i="27"/>
  <c r="AP534" i="27"/>
  <c r="AD534" i="27"/>
  <c r="R534" i="27"/>
  <c r="AQ533" i="27"/>
  <c r="AE533" i="27"/>
  <c r="S533" i="27"/>
  <c r="AR532" i="27"/>
  <c r="AF532" i="27"/>
  <c r="T532" i="27"/>
  <c r="AS531" i="27"/>
  <c r="AG531" i="27"/>
  <c r="U531" i="27"/>
  <c r="AT530" i="27"/>
  <c r="AH530" i="27"/>
  <c r="V530" i="27"/>
  <c r="AU529" i="27"/>
  <c r="AI529" i="27"/>
  <c r="W529" i="27"/>
  <c r="AV528" i="27"/>
  <c r="AJ528" i="27"/>
  <c r="X528" i="27"/>
  <c r="AW527" i="27"/>
  <c r="AK527" i="27"/>
  <c r="Y527" i="27"/>
  <c r="AX526" i="27"/>
  <c r="AL526" i="27"/>
  <c r="Z526" i="27"/>
  <c r="AY525" i="27"/>
  <c r="AM525" i="27"/>
  <c r="AA525" i="27"/>
  <c r="O525" i="27"/>
  <c r="AX524" i="27"/>
  <c r="AK524" i="27"/>
  <c r="X524" i="27"/>
  <c r="J524" i="27"/>
  <c r="AS523" i="27"/>
  <c r="AC523" i="27"/>
  <c r="L523" i="27"/>
  <c r="AT522" i="27"/>
  <c r="AD522" i="27"/>
  <c r="M522" i="27"/>
  <c r="AU521" i="27"/>
  <c r="AC521" i="27"/>
  <c r="K521" i="27"/>
  <c r="AP520" i="27"/>
  <c r="X520" i="27"/>
  <c r="F520" i="27"/>
  <c r="AK519" i="27"/>
  <c r="Q519" i="27"/>
  <c r="AU518" i="27"/>
  <c r="Z518" i="27"/>
  <c r="BB517" i="27"/>
  <c r="AI517" i="27"/>
  <c r="M517" i="27"/>
  <c r="AO516" i="27"/>
  <c r="T516" i="27"/>
  <c r="AX515" i="27"/>
  <c r="AC515" i="27"/>
  <c r="H515" i="27"/>
  <c r="AL514" i="27"/>
  <c r="P514" i="27"/>
  <c r="AR513" i="27"/>
  <c r="W513" i="27"/>
  <c r="AV512" i="27"/>
  <c r="X512" i="27"/>
  <c r="AW511" i="27"/>
  <c r="Y511" i="27"/>
  <c r="AX510" i="27"/>
  <c r="Y510" i="27"/>
  <c r="AL509" i="27"/>
  <c r="AY508" i="27"/>
  <c r="O508" i="27"/>
  <c r="AB507" i="27"/>
  <c r="AO506" i="27"/>
  <c r="AP505" i="27"/>
  <c r="AQ504" i="27"/>
  <c r="J141" i="26"/>
  <c r="V141" i="26"/>
  <c r="AH141" i="26"/>
  <c r="AT141" i="26"/>
  <c r="K141" i="26"/>
  <c r="W141" i="26"/>
  <c r="AI141" i="26"/>
  <c r="AU141" i="26"/>
  <c r="L141" i="26"/>
  <c r="X141" i="26"/>
  <c r="AJ141" i="26"/>
  <c r="AV141" i="26"/>
  <c r="M141" i="26"/>
  <c r="Y141" i="26"/>
  <c r="AK141" i="26"/>
  <c r="AW141" i="26"/>
  <c r="N141" i="26"/>
  <c r="Z141" i="26"/>
  <c r="AL141" i="26"/>
  <c r="AX141" i="26"/>
  <c r="O141" i="26"/>
  <c r="AA141" i="26"/>
  <c r="AM141" i="26"/>
  <c r="AY141" i="26"/>
  <c r="P141" i="26"/>
  <c r="AB141" i="26"/>
  <c r="AN141" i="26"/>
  <c r="AZ141" i="26"/>
  <c r="E141" i="26"/>
  <c r="Q141" i="26"/>
  <c r="AC141" i="26"/>
  <c r="AO141" i="26"/>
  <c r="BA141" i="26"/>
  <c r="F141" i="26"/>
  <c r="R141" i="26"/>
  <c r="AD141" i="26"/>
  <c r="AP141" i="26"/>
  <c r="BB141" i="26"/>
  <c r="G141" i="26"/>
  <c r="S141" i="26"/>
  <c r="AE141" i="26"/>
  <c r="AQ141" i="26"/>
  <c r="H141" i="26"/>
  <c r="T141" i="26"/>
  <c r="AF141" i="26"/>
  <c r="AR141" i="26"/>
  <c r="I141" i="26"/>
  <c r="U141" i="26"/>
  <c r="AG141" i="26"/>
  <c r="AS141" i="26"/>
  <c r="V232" i="26"/>
  <c r="U344" i="26"/>
  <c r="I344" i="26"/>
  <c r="AT343" i="26"/>
  <c r="AH343" i="26"/>
  <c r="V343" i="26"/>
  <c r="J343" i="26"/>
  <c r="AU342" i="26"/>
  <c r="AI342" i="26"/>
  <c r="W342" i="26"/>
  <c r="K342" i="26"/>
  <c r="AV341" i="26"/>
  <c r="AJ341" i="26"/>
  <c r="X341" i="26"/>
  <c r="L341" i="26"/>
  <c r="AW340" i="26"/>
  <c r="AK340" i="26"/>
  <c r="Y340" i="26"/>
  <c r="M340" i="26"/>
  <c r="AX339" i="26"/>
  <c r="AL339" i="26"/>
  <c r="Z339" i="26"/>
  <c r="N339" i="26"/>
  <c r="AV338" i="26"/>
  <c r="AG338" i="26"/>
  <c r="O338" i="26"/>
  <c r="AW337" i="26"/>
  <c r="AH337" i="26"/>
  <c r="P337" i="26"/>
  <c r="AX336" i="26"/>
  <c r="AI336" i="26"/>
  <c r="Q336" i="26"/>
  <c r="AY335" i="26"/>
  <c r="AJ335" i="26"/>
  <c r="R335" i="26"/>
  <c r="AZ334" i="26"/>
  <c r="AK334" i="26"/>
  <c r="S334" i="26"/>
  <c r="BA333" i="26"/>
  <c r="AL333" i="26"/>
  <c r="T333" i="26"/>
  <c r="BB332" i="26"/>
  <c r="AM332" i="26"/>
  <c r="U332" i="26"/>
  <c r="F332" i="26"/>
  <c r="AN331" i="26"/>
  <c r="V331" i="26"/>
  <c r="G331" i="26"/>
  <c r="AO330" i="26"/>
  <c r="W330" i="26"/>
  <c r="H330" i="26"/>
  <c r="AP329" i="26"/>
  <c r="X329" i="26"/>
  <c r="I329" i="26"/>
  <c r="AQ328" i="26"/>
  <c r="Y328" i="26"/>
  <c r="J328" i="26"/>
  <c r="AR327" i="26"/>
  <c r="Z327" i="26"/>
  <c r="J327" i="26"/>
  <c r="AM326" i="26"/>
  <c r="W326" i="26"/>
  <c r="AZ325" i="26"/>
  <c r="AJ325" i="26"/>
  <c r="P325" i="26"/>
  <c r="AW324" i="26"/>
  <c r="AC324" i="26"/>
  <c r="M324" i="26"/>
  <c r="AP323" i="26"/>
  <c r="Z323" i="26"/>
  <c r="AT232" i="26"/>
  <c r="AH232" i="26"/>
  <c r="J232" i="26"/>
  <c r="E147" i="26"/>
  <c r="E159" i="26"/>
  <c r="E174" i="26"/>
  <c r="AW180" i="26"/>
  <c r="AK180" i="26"/>
  <c r="Y180" i="26"/>
  <c r="M180" i="26"/>
  <c r="AX179" i="26"/>
  <c r="AL179" i="26"/>
  <c r="Z179" i="26"/>
  <c r="N179" i="26"/>
  <c r="AY178" i="26"/>
  <c r="AM178" i="26"/>
  <c r="AA178" i="26"/>
  <c r="O178" i="26"/>
  <c r="AZ177" i="26"/>
  <c r="AN177" i="26"/>
  <c r="AB177" i="26"/>
  <c r="P177" i="26"/>
  <c r="BA176" i="26"/>
  <c r="AO176" i="26"/>
  <c r="AC176" i="26"/>
  <c r="Q176" i="26"/>
  <c r="BB175" i="26"/>
  <c r="AP175" i="26"/>
  <c r="AD175" i="26"/>
  <c r="R175" i="26"/>
  <c r="F175" i="26"/>
  <c r="AQ174" i="26"/>
  <c r="AE174" i="26"/>
  <c r="S174" i="26"/>
  <c r="G174" i="26"/>
  <c r="AR173" i="26"/>
  <c r="AF173" i="26"/>
  <c r="T173" i="26"/>
  <c r="H173" i="26"/>
  <c r="AS169" i="26"/>
  <c r="AG169" i="26"/>
  <c r="U169" i="26"/>
  <c r="I169" i="26"/>
  <c r="AT168" i="26"/>
  <c r="AH168" i="26"/>
  <c r="V168" i="26"/>
  <c r="J168" i="26"/>
  <c r="AU167" i="26"/>
  <c r="AI167" i="26"/>
  <c r="W167" i="26"/>
  <c r="K167" i="26"/>
  <c r="AV166" i="26"/>
  <c r="AJ166" i="26"/>
  <c r="X166" i="26"/>
  <c r="L166" i="26"/>
  <c r="AW165" i="26"/>
  <c r="AK165" i="26"/>
  <c r="Y165" i="26"/>
  <c r="M165" i="26"/>
  <c r="AX164" i="26"/>
  <c r="AL164" i="26"/>
  <c r="Z164" i="26"/>
  <c r="N164" i="26"/>
  <c r="AY163" i="26"/>
  <c r="AM163" i="26"/>
  <c r="AA163" i="26"/>
  <c r="O163" i="26"/>
  <c r="AZ162" i="26"/>
  <c r="AN162" i="26"/>
  <c r="AB162" i="26"/>
  <c r="P162" i="26"/>
  <c r="BA161" i="26"/>
  <c r="AO161" i="26"/>
  <c r="AC161" i="26"/>
  <c r="Q161" i="26"/>
  <c r="BB160" i="26"/>
  <c r="AP160" i="26"/>
  <c r="AD160" i="26"/>
  <c r="R160" i="26"/>
  <c r="F160" i="26"/>
  <c r="AQ159" i="26"/>
  <c r="AE159" i="26"/>
  <c r="S159" i="26"/>
  <c r="G159" i="26"/>
  <c r="AR158" i="26"/>
  <c r="AF158" i="26"/>
  <c r="T158" i="26"/>
  <c r="H158" i="26"/>
  <c r="AS157" i="26"/>
  <c r="AG157" i="26"/>
  <c r="U157" i="26"/>
  <c r="I157" i="26"/>
  <c r="AT156" i="26"/>
  <c r="AH156" i="26"/>
  <c r="V156" i="26"/>
  <c r="J156" i="26"/>
  <c r="AU155" i="26"/>
  <c r="AI155" i="26"/>
  <c r="W155" i="26"/>
  <c r="K155" i="26"/>
  <c r="AV154" i="26"/>
  <c r="AJ154" i="26"/>
  <c r="X154" i="26"/>
  <c r="L154" i="26"/>
  <c r="AW153" i="26"/>
  <c r="AK153" i="26"/>
  <c r="Y153" i="26"/>
  <c r="M153" i="26"/>
  <c r="AX152" i="26"/>
  <c r="AL152" i="26"/>
  <c r="Z152" i="26"/>
  <c r="N152" i="26"/>
  <c r="AY151" i="26"/>
  <c r="AM151" i="26"/>
  <c r="AA151" i="26"/>
  <c r="O151" i="26"/>
  <c r="AZ150" i="26"/>
  <c r="AN150" i="26"/>
  <c r="AB150" i="26"/>
  <c r="P150" i="26"/>
  <c r="BA149" i="26"/>
  <c r="AO149" i="26"/>
  <c r="AC149" i="26"/>
  <c r="Q149" i="26"/>
  <c r="BB148" i="26"/>
  <c r="AP148" i="26"/>
  <c r="AD148" i="26"/>
  <c r="R148" i="26"/>
  <c r="F148" i="26"/>
  <c r="AQ147" i="26"/>
  <c r="AE147" i="26"/>
  <c r="S147" i="26"/>
  <c r="G147" i="26"/>
  <c r="AR146" i="26"/>
  <c r="AF146" i="26"/>
  <c r="T146" i="26"/>
  <c r="H146" i="26"/>
  <c r="AS145" i="26"/>
  <c r="AG145" i="26"/>
  <c r="U145" i="26"/>
  <c r="I145" i="26"/>
  <c r="E242" i="26"/>
  <c r="E254" i="26"/>
  <c r="E269" i="26"/>
  <c r="AS271" i="26"/>
  <c r="AG271" i="26"/>
  <c r="U271" i="26"/>
  <c r="I271" i="26"/>
  <c r="AT270" i="26"/>
  <c r="AH270" i="26"/>
  <c r="V270" i="26"/>
  <c r="J270" i="26"/>
  <c r="AU269" i="26"/>
  <c r="AI269" i="26"/>
  <c r="W269" i="26"/>
  <c r="K269" i="26"/>
  <c r="AV268" i="26"/>
  <c r="AJ268" i="26"/>
  <c r="X268" i="26"/>
  <c r="L268" i="26"/>
  <c r="AW267" i="26"/>
  <c r="AK267" i="26"/>
  <c r="Y267" i="26"/>
  <c r="M267" i="26"/>
  <c r="AX266" i="26"/>
  <c r="AL266" i="26"/>
  <c r="Z266" i="26"/>
  <c r="N266" i="26"/>
  <c r="AY265" i="26"/>
  <c r="AM265" i="26"/>
  <c r="AA265" i="26"/>
  <c r="O265" i="26"/>
  <c r="AZ264" i="26"/>
  <c r="AN264" i="26"/>
  <c r="AB264" i="26"/>
  <c r="P264" i="26"/>
  <c r="BA260" i="26"/>
  <c r="AO260" i="26"/>
  <c r="AC260" i="26"/>
  <c r="Q260" i="26"/>
  <c r="BB259" i="26"/>
  <c r="AP259" i="26"/>
  <c r="AD259" i="26"/>
  <c r="R259" i="26"/>
  <c r="F259" i="26"/>
  <c r="AQ258" i="26"/>
  <c r="AE258" i="26"/>
  <c r="S258" i="26"/>
  <c r="G258" i="26"/>
  <c r="AR257" i="26"/>
  <c r="AF257" i="26"/>
  <c r="T257" i="26"/>
  <c r="H257" i="26"/>
  <c r="AS256" i="26"/>
  <c r="AG256" i="26"/>
  <c r="U256" i="26"/>
  <c r="I256" i="26"/>
  <c r="AT255" i="26"/>
  <c r="AH255" i="26"/>
  <c r="V255" i="26"/>
  <c r="J255" i="26"/>
  <c r="AU254" i="26"/>
  <c r="AI254" i="26"/>
  <c r="W254" i="26"/>
  <c r="K254" i="26"/>
  <c r="AV253" i="26"/>
  <c r="AJ253" i="26"/>
  <c r="X253" i="26"/>
  <c r="L253" i="26"/>
  <c r="AW252" i="26"/>
  <c r="AK252" i="26"/>
  <c r="Y252" i="26"/>
  <c r="M252" i="26"/>
  <c r="AX251" i="26"/>
  <c r="AL251" i="26"/>
  <c r="Z251" i="26"/>
  <c r="N251" i="26"/>
  <c r="AY250" i="26"/>
  <c r="AM250" i="26"/>
  <c r="AA250" i="26"/>
  <c r="O250" i="26"/>
  <c r="AZ249" i="26"/>
  <c r="AN249" i="26"/>
  <c r="AB249" i="26"/>
  <c r="P249" i="26"/>
  <c r="BA248" i="26"/>
  <c r="AO248" i="26"/>
  <c r="AC248" i="26"/>
  <c r="Q248" i="26"/>
  <c r="BB247" i="26"/>
  <c r="AP247" i="26"/>
  <c r="AD247" i="26"/>
  <c r="R247" i="26"/>
  <c r="F247" i="26"/>
  <c r="AQ246" i="26"/>
  <c r="AE246" i="26"/>
  <c r="S246" i="26"/>
  <c r="G246" i="26"/>
  <c r="AR245" i="26"/>
  <c r="AF245" i="26"/>
  <c r="T245" i="26"/>
  <c r="H245" i="26"/>
  <c r="AS244" i="26"/>
  <c r="AG244" i="26"/>
  <c r="U244" i="26"/>
  <c r="I244" i="26"/>
  <c r="AT243" i="26"/>
  <c r="AH243" i="26"/>
  <c r="V243" i="26"/>
  <c r="J243" i="26"/>
  <c r="AU242" i="26"/>
  <c r="AI242" i="26"/>
  <c r="W242" i="26"/>
  <c r="K242" i="26"/>
  <c r="AV241" i="26"/>
  <c r="AJ241" i="26"/>
  <c r="X241" i="26"/>
  <c r="L241" i="26"/>
  <c r="AW240" i="26"/>
  <c r="AK240" i="26"/>
  <c r="Y240" i="26"/>
  <c r="M240" i="26"/>
  <c r="AX239" i="26"/>
  <c r="AL239" i="26"/>
  <c r="Z239" i="26"/>
  <c r="N239" i="26"/>
  <c r="AY238" i="26"/>
  <c r="AM238" i="26"/>
  <c r="AA238" i="26"/>
  <c r="O238" i="26"/>
  <c r="AZ237" i="26"/>
  <c r="AN237" i="26"/>
  <c r="AB237" i="26"/>
  <c r="P237" i="26"/>
  <c r="BA236" i="26"/>
  <c r="AO236" i="26"/>
  <c r="AC236" i="26"/>
  <c r="Q236" i="26"/>
  <c r="BB235" i="26"/>
  <c r="AP235" i="26"/>
  <c r="AD235" i="26"/>
  <c r="R235" i="26"/>
  <c r="F235" i="26"/>
  <c r="AQ234" i="26"/>
  <c r="AE234" i="26"/>
  <c r="S234" i="26"/>
  <c r="G234" i="26"/>
  <c r="AR233" i="26"/>
  <c r="AF233" i="26"/>
  <c r="T233" i="26"/>
  <c r="H233" i="26"/>
  <c r="AS232" i="26"/>
  <c r="AG232" i="26"/>
  <c r="U232" i="26"/>
  <c r="I232" i="26"/>
  <c r="E325" i="26"/>
  <c r="E337" i="26"/>
  <c r="E349" i="26"/>
  <c r="BA362" i="26"/>
  <c r="AO362" i="26"/>
  <c r="AC362" i="26"/>
  <c r="Q362" i="26"/>
  <c r="BB361" i="26"/>
  <c r="AP361" i="26"/>
  <c r="AD361" i="26"/>
  <c r="R361" i="26"/>
  <c r="F361" i="26"/>
  <c r="AQ360" i="26"/>
  <c r="AE360" i="26"/>
  <c r="S360" i="26"/>
  <c r="G360" i="26"/>
  <c r="AR359" i="26"/>
  <c r="AF359" i="26"/>
  <c r="T359" i="26"/>
  <c r="H359" i="26"/>
  <c r="AS358" i="26"/>
  <c r="AG358" i="26"/>
  <c r="U358" i="26"/>
  <c r="I358" i="26"/>
  <c r="AT357" i="26"/>
  <c r="AH357" i="26"/>
  <c r="V357" i="26"/>
  <c r="J357" i="26"/>
  <c r="AU356" i="26"/>
  <c r="AI356" i="26"/>
  <c r="W356" i="26"/>
  <c r="K356" i="26"/>
  <c r="AV355" i="26"/>
  <c r="AJ355" i="26"/>
  <c r="X355" i="26"/>
  <c r="L355" i="26"/>
  <c r="AW351" i="26"/>
  <c r="AK351" i="26"/>
  <c r="Y351" i="26"/>
  <c r="M351" i="26"/>
  <c r="AX350" i="26"/>
  <c r="AL350" i="26"/>
  <c r="Z350" i="26"/>
  <c r="N350" i="26"/>
  <c r="AY349" i="26"/>
  <c r="AM349" i="26"/>
  <c r="AA349" i="26"/>
  <c r="O349" i="26"/>
  <c r="AZ348" i="26"/>
  <c r="AN348" i="26"/>
  <c r="AB348" i="26"/>
  <c r="P348" i="26"/>
  <c r="BA347" i="26"/>
  <c r="AO347" i="26"/>
  <c r="AC347" i="26"/>
  <c r="Q347" i="26"/>
  <c r="BB346" i="26"/>
  <c r="AP346" i="26"/>
  <c r="AD346" i="26"/>
  <c r="R346" i="26"/>
  <c r="F346" i="26"/>
  <c r="AQ345" i="26"/>
  <c r="AE345" i="26"/>
  <c r="S345" i="26"/>
  <c r="G345" i="26"/>
  <c r="AR344" i="26"/>
  <c r="AF344" i="26"/>
  <c r="T344" i="26"/>
  <c r="H344" i="26"/>
  <c r="AS343" i="26"/>
  <c r="AG343" i="26"/>
  <c r="U343" i="26"/>
  <c r="I343" i="26"/>
  <c r="AT342" i="26"/>
  <c r="AH342" i="26"/>
  <c r="V342" i="26"/>
  <c r="J342" i="26"/>
  <c r="AU341" i="26"/>
  <c r="AI341" i="26"/>
  <c r="W341" i="26"/>
  <c r="K341" i="26"/>
  <c r="AV340" i="26"/>
  <c r="AJ340" i="26"/>
  <c r="X340" i="26"/>
  <c r="L340" i="26"/>
  <c r="AW339" i="26"/>
  <c r="AK339" i="26"/>
  <c r="Y339" i="26"/>
  <c r="M339" i="26"/>
  <c r="AU338" i="26"/>
  <c r="AE338" i="26"/>
  <c r="N338" i="26"/>
  <c r="AV337" i="26"/>
  <c r="AF337" i="26"/>
  <c r="AW336" i="26"/>
  <c r="AG336" i="26"/>
  <c r="P336" i="26"/>
  <c r="AX335" i="26"/>
  <c r="AH335" i="26"/>
  <c r="Q335" i="26"/>
  <c r="AY334" i="26"/>
  <c r="AI334" i="26"/>
  <c r="AZ333" i="26"/>
  <c r="AJ333" i="26"/>
  <c r="S333" i="26"/>
  <c r="BA332" i="26"/>
  <c r="AK332" i="26"/>
  <c r="T332" i="26"/>
  <c r="BB331" i="26"/>
  <c r="AL331" i="26"/>
  <c r="U331" i="26"/>
  <c r="AM330" i="26"/>
  <c r="V330" i="26"/>
  <c r="G330" i="26"/>
  <c r="AN329" i="26"/>
  <c r="W329" i="26"/>
  <c r="H329" i="26"/>
  <c r="AO328" i="26"/>
  <c r="X328" i="26"/>
  <c r="AP327" i="26"/>
  <c r="Y327" i="26"/>
  <c r="I327" i="26"/>
  <c r="AL326" i="26"/>
  <c r="V326" i="26"/>
  <c r="AY325" i="26"/>
  <c r="AI325" i="26"/>
  <c r="AV324" i="26"/>
  <c r="AB324" i="26"/>
  <c r="L324" i="26"/>
  <c r="AO323" i="26"/>
  <c r="Y323" i="26"/>
  <c r="AR232" i="26"/>
  <c r="T232" i="26"/>
  <c r="H232" i="26"/>
  <c r="AN323" i="26"/>
  <c r="V323" i="26"/>
  <c r="AF232" i="26"/>
  <c r="F143" i="26"/>
  <c r="R143" i="26"/>
  <c r="AD143" i="26"/>
  <c r="AP143" i="26"/>
  <c r="BB143" i="26"/>
  <c r="G143" i="26"/>
  <c r="S143" i="26"/>
  <c r="AE143" i="26"/>
  <c r="AQ143" i="26"/>
  <c r="H143" i="26"/>
  <c r="T143" i="26"/>
  <c r="AF143" i="26"/>
  <c r="AR143" i="26"/>
  <c r="I143" i="26"/>
  <c r="U143" i="26"/>
  <c r="AG143" i="26"/>
  <c r="AS143" i="26"/>
  <c r="J143" i="26"/>
  <c r="V143" i="26"/>
  <c r="AH143" i="26"/>
  <c r="AT143" i="26"/>
  <c r="K143" i="26"/>
  <c r="W143" i="26"/>
  <c r="AI143" i="26"/>
  <c r="AU143" i="26"/>
  <c r="L143" i="26"/>
  <c r="X143" i="26"/>
  <c r="AJ143" i="26"/>
  <c r="AV143" i="26"/>
  <c r="M143" i="26"/>
  <c r="Y143" i="26"/>
  <c r="AK143" i="26"/>
  <c r="AW143" i="26"/>
  <c r="N143" i="26"/>
  <c r="Z143" i="26"/>
  <c r="AL143" i="26"/>
  <c r="AX143" i="26"/>
  <c r="O143" i="26"/>
  <c r="AA143" i="26"/>
  <c r="AM143" i="26"/>
  <c r="AY143" i="26"/>
  <c r="P143" i="26"/>
  <c r="AB143" i="26"/>
  <c r="AN143" i="26"/>
  <c r="AZ143" i="26"/>
  <c r="E143" i="26"/>
  <c r="Q143" i="26"/>
  <c r="AC143" i="26"/>
  <c r="AO143" i="26"/>
  <c r="BA143" i="26"/>
  <c r="E149" i="26"/>
  <c r="E161" i="26"/>
  <c r="E176" i="26"/>
  <c r="AU180" i="26"/>
  <c r="AI180" i="26"/>
  <c r="W180" i="26"/>
  <c r="K180" i="26"/>
  <c r="AV179" i="26"/>
  <c r="AJ179" i="26"/>
  <c r="X179" i="26"/>
  <c r="L179" i="26"/>
  <c r="AW178" i="26"/>
  <c r="AK178" i="26"/>
  <c r="Y178" i="26"/>
  <c r="M178" i="26"/>
  <c r="AX177" i="26"/>
  <c r="AL177" i="26"/>
  <c r="Z177" i="26"/>
  <c r="N177" i="26"/>
  <c r="AY176" i="26"/>
  <c r="AM176" i="26"/>
  <c r="AA176" i="26"/>
  <c r="O176" i="26"/>
  <c r="AZ175" i="26"/>
  <c r="AN175" i="26"/>
  <c r="AB175" i="26"/>
  <c r="P175" i="26"/>
  <c r="BA174" i="26"/>
  <c r="AO174" i="26"/>
  <c r="AC174" i="26"/>
  <c r="Q174" i="26"/>
  <c r="BB173" i="26"/>
  <c r="AP173" i="26"/>
  <c r="AD173" i="26"/>
  <c r="R173" i="26"/>
  <c r="F173" i="26"/>
  <c r="AQ169" i="26"/>
  <c r="AE169" i="26"/>
  <c r="S169" i="26"/>
  <c r="G169" i="26"/>
  <c r="AR168" i="26"/>
  <c r="AF168" i="26"/>
  <c r="T168" i="26"/>
  <c r="H168" i="26"/>
  <c r="AS167" i="26"/>
  <c r="AG167" i="26"/>
  <c r="U167" i="26"/>
  <c r="I167" i="26"/>
  <c r="AT166" i="26"/>
  <c r="AH166" i="26"/>
  <c r="V166" i="26"/>
  <c r="J166" i="26"/>
  <c r="AU165" i="26"/>
  <c r="AI165" i="26"/>
  <c r="W165" i="26"/>
  <c r="K165" i="26"/>
  <c r="AV164" i="26"/>
  <c r="AJ164" i="26"/>
  <c r="X164" i="26"/>
  <c r="L164" i="26"/>
  <c r="AW163" i="26"/>
  <c r="AK163" i="26"/>
  <c r="Y163" i="26"/>
  <c r="M163" i="26"/>
  <c r="AX162" i="26"/>
  <c r="AL162" i="26"/>
  <c r="Z162" i="26"/>
  <c r="N162" i="26"/>
  <c r="AY161" i="26"/>
  <c r="AM161" i="26"/>
  <c r="AA161" i="26"/>
  <c r="O161" i="26"/>
  <c r="AZ160" i="26"/>
  <c r="AN160" i="26"/>
  <c r="AB160" i="26"/>
  <c r="P160" i="26"/>
  <c r="BA159" i="26"/>
  <c r="AO159" i="26"/>
  <c r="AC159" i="26"/>
  <c r="Q159" i="26"/>
  <c r="BB158" i="26"/>
  <c r="AP158" i="26"/>
  <c r="AD158" i="26"/>
  <c r="R158" i="26"/>
  <c r="F158" i="26"/>
  <c r="AQ157" i="26"/>
  <c r="AE157" i="26"/>
  <c r="S157" i="26"/>
  <c r="G157" i="26"/>
  <c r="AR156" i="26"/>
  <c r="AF156" i="26"/>
  <c r="T156" i="26"/>
  <c r="H156" i="26"/>
  <c r="AS155" i="26"/>
  <c r="AG155" i="26"/>
  <c r="U155" i="26"/>
  <c r="I155" i="26"/>
  <c r="AT154" i="26"/>
  <c r="AH154" i="26"/>
  <c r="V154" i="26"/>
  <c r="J154" i="26"/>
  <c r="AU153" i="26"/>
  <c r="AI153" i="26"/>
  <c r="W153" i="26"/>
  <c r="K153" i="26"/>
  <c r="AV152" i="26"/>
  <c r="AJ152" i="26"/>
  <c r="X152" i="26"/>
  <c r="L152" i="26"/>
  <c r="AW151" i="26"/>
  <c r="AK151" i="26"/>
  <c r="Y151" i="26"/>
  <c r="M151" i="26"/>
  <c r="AX150" i="26"/>
  <c r="AL150" i="26"/>
  <c r="Z150" i="26"/>
  <c r="N150" i="26"/>
  <c r="AY149" i="26"/>
  <c r="AM149" i="26"/>
  <c r="AA149" i="26"/>
  <c r="O149" i="26"/>
  <c r="AZ148" i="26"/>
  <c r="AN148" i="26"/>
  <c r="AB148" i="26"/>
  <c r="P148" i="26"/>
  <c r="BA147" i="26"/>
  <c r="AO147" i="26"/>
  <c r="AC147" i="26"/>
  <c r="Q147" i="26"/>
  <c r="BB146" i="26"/>
  <c r="AP146" i="26"/>
  <c r="AD146" i="26"/>
  <c r="R146" i="26"/>
  <c r="F146" i="26"/>
  <c r="AQ145" i="26"/>
  <c r="AE145" i="26"/>
  <c r="S145" i="26"/>
  <c r="G145" i="26"/>
  <c r="E232" i="26"/>
  <c r="E244" i="26"/>
  <c r="E256" i="26"/>
  <c r="E271" i="26"/>
  <c r="AQ271" i="26"/>
  <c r="AE271" i="26"/>
  <c r="S271" i="26"/>
  <c r="G271" i="26"/>
  <c r="AR270" i="26"/>
  <c r="AF270" i="26"/>
  <c r="T270" i="26"/>
  <c r="H270" i="26"/>
  <c r="AS269" i="26"/>
  <c r="AG269" i="26"/>
  <c r="U269" i="26"/>
  <c r="I269" i="26"/>
  <c r="AT268" i="26"/>
  <c r="AH268" i="26"/>
  <c r="V268" i="26"/>
  <c r="J268" i="26"/>
  <c r="AU267" i="26"/>
  <c r="AI267" i="26"/>
  <c r="W267" i="26"/>
  <c r="K267" i="26"/>
  <c r="AV266" i="26"/>
  <c r="AJ266" i="26"/>
  <c r="X266" i="26"/>
  <c r="L266" i="26"/>
  <c r="AW265" i="26"/>
  <c r="AK265" i="26"/>
  <c r="Y265" i="26"/>
  <c r="M265" i="26"/>
  <c r="AX264" i="26"/>
  <c r="AL264" i="26"/>
  <c r="Z264" i="26"/>
  <c r="N264" i="26"/>
  <c r="AY260" i="26"/>
  <c r="AM260" i="26"/>
  <c r="AA260" i="26"/>
  <c r="O260" i="26"/>
  <c r="AZ259" i="26"/>
  <c r="AN259" i="26"/>
  <c r="AB259" i="26"/>
  <c r="P259" i="26"/>
  <c r="BA258" i="26"/>
  <c r="AO258" i="26"/>
  <c r="AC258" i="26"/>
  <c r="Q258" i="26"/>
  <c r="BB257" i="26"/>
  <c r="AP257" i="26"/>
  <c r="AD257" i="26"/>
  <c r="R257" i="26"/>
  <c r="F257" i="26"/>
  <c r="AQ256" i="26"/>
  <c r="AE256" i="26"/>
  <c r="S256" i="26"/>
  <c r="G256" i="26"/>
  <c r="AR255" i="26"/>
  <c r="AF255" i="26"/>
  <c r="T255" i="26"/>
  <c r="H255" i="26"/>
  <c r="AS254" i="26"/>
  <c r="AG254" i="26"/>
  <c r="U254" i="26"/>
  <c r="I254" i="26"/>
  <c r="AT253" i="26"/>
  <c r="AH253" i="26"/>
  <c r="V253" i="26"/>
  <c r="J253" i="26"/>
  <c r="AU252" i="26"/>
  <c r="AI252" i="26"/>
  <c r="W252" i="26"/>
  <c r="K252" i="26"/>
  <c r="AV251" i="26"/>
  <c r="AJ251" i="26"/>
  <c r="X251" i="26"/>
  <c r="L251" i="26"/>
  <c r="AW250" i="26"/>
  <c r="AK250" i="26"/>
  <c r="Y250" i="26"/>
  <c r="M250" i="26"/>
  <c r="AX249" i="26"/>
  <c r="AL249" i="26"/>
  <c r="Z249" i="26"/>
  <c r="N249" i="26"/>
  <c r="AY248" i="26"/>
  <c r="AM248" i="26"/>
  <c r="AA248" i="26"/>
  <c r="O248" i="26"/>
  <c r="AZ247" i="26"/>
  <c r="AN247" i="26"/>
  <c r="AB247" i="26"/>
  <c r="P247" i="26"/>
  <c r="BA246" i="26"/>
  <c r="AO246" i="26"/>
  <c r="AC246" i="26"/>
  <c r="Q246" i="26"/>
  <c r="BB245" i="26"/>
  <c r="AP245" i="26"/>
  <c r="AD245" i="26"/>
  <c r="R245" i="26"/>
  <c r="F245" i="26"/>
  <c r="AQ244" i="26"/>
  <c r="AE244" i="26"/>
  <c r="S244" i="26"/>
  <c r="G244" i="26"/>
  <c r="AR243" i="26"/>
  <c r="AF243" i="26"/>
  <c r="T243" i="26"/>
  <c r="H243" i="26"/>
  <c r="AS242" i="26"/>
  <c r="AG242" i="26"/>
  <c r="U242" i="26"/>
  <c r="I242" i="26"/>
  <c r="AT241" i="26"/>
  <c r="AH241" i="26"/>
  <c r="V241" i="26"/>
  <c r="J241" i="26"/>
  <c r="AU240" i="26"/>
  <c r="AI240" i="26"/>
  <c r="W240" i="26"/>
  <c r="K240" i="26"/>
  <c r="AV239" i="26"/>
  <c r="AJ239" i="26"/>
  <c r="X239" i="26"/>
  <c r="L239" i="26"/>
  <c r="AW238" i="26"/>
  <c r="AK238" i="26"/>
  <c r="Y238" i="26"/>
  <c r="M238" i="26"/>
  <c r="AX237" i="26"/>
  <c r="AL237" i="26"/>
  <c r="Z237" i="26"/>
  <c r="N237" i="26"/>
  <c r="AY236" i="26"/>
  <c r="AM236" i="26"/>
  <c r="AA236" i="26"/>
  <c r="O236" i="26"/>
  <c r="AZ235" i="26"/>
  <c r="AN235" i="26"/>
  <c r="AB235" i="26"/>
  <c r="P235" i="26"/>
  <c r="BA234" i="26"/>
  <c r="AO234" i="26"/>
  <c r="AC234" i="26"/>
  <c r="Q234" i="26"/>
  <c r="BB233" i="26"/>
  <c r="AP233" i="26"/>
  <c r="AD233" i="26"/>
  <c r="R233" i="26"/>
  <c r="F233" i="26"/>
  <c r="AQ232" i="26"/>
  <c r="AE232" i="26"/>
  <c r="S232" i="26"/>
  <c r="G232" i="26"/>
  <c r="F337" i="26"/>
  <c r="R337" i="26"/>
  <c r="AD337" i="26"/>
  <c r="AP337" i="26"/>
  <c r="BB337" i="26"/>
  <c r="I337" i="26"/>
  <c r="U337" i="26"/>
  <c r="AG337" i="26"/>
  <c r="AS337" i="26"/>
  <c r="Q337" i="26"/>
  <c r="AC337" i="26"/>
  <c r="AO337" i="26"/>
  <c r="BA337" i="26"/>
  <c r="I334" i="26"/>
  <c r="U334" i="26"/>
  <c r="AG334" i="26"/>
  <c r="AS334" i="26"/>
  <c r="L334" i="26"/>
  <c r="X334" i="26"/>
  <c r="AJ334" i="26"/>
  <c r="AV334" i="26"/>
  <c r="H334" i="26"/>
  <c r="T334" i="26"/>
  <c r="AF334" i="26"/>
  <c r="AR334" i="26"/>
  <c r="L331" i="26"/>
  <c r="X331" i="26"/>
  <c r="AJ331" i="26"/>
  <c r="AV331" i="26"/>
  <c r="O331" i="26"/>
  <c r="AA331" i="26"/>
  <c r="AM331" i="26"/>
  <c r="AY331" i="26"/>
  <c r="K331" i="26"/>
  <c r="W331" i="26"/>
  <c r="AI331" i="26"/>
  <c r="AU331" i="26"/>
  <c r="O328" i="26"/>
  <c r="AA328" i="26"/>
  <c r="AM328" i="26"/>
  <c r="AY328" i="26"/>
  <c r="F328" i="26"/>
  <c r="R328" i="26"/>
  <c r="AD328" i="26"/>
  <c r="AP328" i="26"/>
  <c r="BB328" i="26"/>
  <c r="N328" i="26"/>
  <c r="Z328" i="26"/>
  <c r="AL328" i="26"/>
  <c r="AX328" i="26"/>
  <c r="F325" i="26"/>
  <c r="R325" i="26"/>
  <c r="AD325" i="26"/>
  <c r="AP325" i="26"/>
  <c r="BB325" i="26"/>
  <c r="I325" i="26"/>
  <c r="U325" i="26"/>
  <c r="AG325" i="26"/>
  <c r="AS325" i="26"/>
  <c r="J325" i="26"/>
  <c r="V325" i="26"/>
  <c r="AH325" i="26"/>
  <c r="AT325" i="26"/>
  <c r="Q325" i="26"/>
  <c r="AC325" i="26"/>
  <c r="AO325" i="26"/>
  <c r="BA325" i="26"/>
  <c r="E327" i="26"/>
  <c r="E339" i="26"/>
  <c r="E351" i="26"/>
  <c r="AY362" i="26"/>
  <c r="AM362" i="26"/>
  <c r="AA362" i="26"/>
  <c r="O362" i="26"/>
  <c r="AZ361" i="26"/>
  <c r="AN361" i="26"/>
  <c r="AB361" i="26"/>
  <c r="P361" i="26"/>
  <c r="BA360" i="26"/>
  <c r="AO360" i="26"/>
  <c r="AC360" i="26"/>
  <c r="Q360" i="26"/>
  <c r="BB359" i="26"/>
  <c r="AP359" i="26"/>
  <c r="AD359" i="26"/>
  <c r="R359" i="26"/>
  <c r="F359" i="26"/>
  <c r="AQ358" i="26"/>
  <c r="AE358" i="26"/>
  <c r="S358" i="26"/>
  <c r="G358" i="26"/>
  <c r="AR357" i="26"/>
  <c r="AF357" i="26"/>
  <c r="T357" i="26"/>
  <c r="H357" i="26"/>
  <c r="AS356" i="26"/>
  <c r="AG356" i="26"/>
  <c r="U356" i="26"/>
  <c r="I356" i="26"/>
  <c r="AT355" i="26"/>
  <c r="AH355" i="26"/>
  <c r="V355" i="26"/>
  <c r="J355" i="26"/>
  <c r="AU351" i="26"/>
  <c r="AI351" i="26"/>
  <c r="W351" i="26"/>
  <c r="K351" i="26"/>
  <c r="AV350" i="26"/>
  <c r="AJ350" i="26"/>
  <c r="X350" i="26"/>
  <c r="L350" i="26"/>
  <c r="AW349" i="26"/>
  <c r="AK349" i="26"/>
  <c r="Y349" i="26"/>
  <c r="M349" i="26"/>
  <c r="AX348" i="26"/>
  <c r="AL348" i="26"/>
  <c r="Z348" i="26"/>
  <c r="N348" i="26"/>
  <c r="AY347" i="26"/>
  <c r="AM347" i="26"/>
  <c r="AA347" i="26"/>
  <c r="O347" i="26"/>
  <c r="AZ346" i="26"/>
  <c r="AN346" i="26"/>
  <c r="AB346" i="26"/>
  <c r="P346" i="26"/>
  <c r="BA345" i="26"/>
  <c r="AO345" i="26"/>
  <c r="AC345" i="26"/>
  <c r="Q345" i="26"/>
  <c r="BB344" i="26"/>
  <c r="AP344" i="26"/>
  <c r="AD344" i="26"/>
  <c r="R344" i="26"/>
  <c r="F344" i="26"/>
  <c r="AQ343" i="26"/>
  <c r="AE343" i="26"/>
  <c r="S343" i="26"/>
  <c r="G343" i="26"/>
  <c r="AR342" i="26"/>
  <c r="AF342" i="26"/>
  <c r="T342" i="26"/>
  <c r="H342" i="26"/>
  <c r="AS341" i="26"/>
  <c r="AG341" i="26"/>
  <c r="U341" i="26"/>
  <c r="I341" i="26"/>
  <c r="AT340" i="26"/>
  <c r="AH340" i="26"/>
  <c r="V340" i="26"/>
  <c r="J340" i="26"/>
  <c r="AU339" i="26"/>
  <c r="AI339" i="26"/>
  <c r="W339" i="26"/>
  <c r="K339" i="26"/>
  <c r="AS338" i="26"/>
  <c r="AA338" i="26"/>
  <c r="L338" i="26"/>
  <c r="AT337" i="26"/>
  <c r="AB337" i="26"/>
  <c r="M337" i="26"/>
  <c r="AU336" i="26"/>
  <c r="AC336" i="26"/>
  <c r="N336" i="26"/>
  <c r="AV335" i="26"/>
  <c r="AD335" i="26"/>
  <c r="O335" i="26"/>
  <c r="AW334" i="26"/>
  <c r="AE334" i="26"/>
  <c r="P334" i="26"/>
  <c r="AX333" i="26"/>
  <c r="AF333" i="26"/>
  <c r="Q333" i="26"/>
  <c r="AY332" i="26"/>
  <c r="AG332" i="26"/>
  <c r="R332" i="26"/>
  <c r="AZ331" i="26"/>
  <c r="AH331" i="26"/>
  <c r="S331" i="26"/>
  <c r="BA330" i="26"/>
  <c r="AI330" i="26"/>
  <c r="T330" i="26"/>
  <c r="BB329" i="26"/>
  <c r="AJ329" i="26"/>
  <c r="U329" i="26"/>
  <c r="F329" i="26"/>
  <c r="AK328" i="26"/>
  <c r="V328" i="26"/>
  <c r="G328" i="26"/>
  <c r="AL327" i="26"/>
  <c r="W327" i="26"/>
  <c r="BB326" i="26"/>
  <c r="AJ326" i="26"/>
  <c r="R326" i="26"/>
  <c r="AW325" i="26"/>
  <c r="AE325" i="26"/>
  <c r="M325" i="26"/>
  <c r="AR324" i="26"/>
  <c r="Z324" i="26"/>
  <c r="H324" i="26"/>
  <c r="AM323" i="26"/>
  <c r="U323" i="26"/>
  <c r="BB232" i="26"/>
  <c r="AP232" i="26"/>
  <c r="AD232" i="26"/>
  <c r="R232" i="26"/>
  <c r="F232" i="26"/>
  <c r="AV325" i="26"/>
  <c r="AB325" i="26"/>
  <c r="L325" i="26"/>
  <c r="AO324" i="26"/>
  <c r="Y324" i="26"/>
  <c r="BB323" i="26"/>
  <c r="AL323" i="26"/>
  <c r="R323" i="26"/>
  <c r="E151" i="26"/>
  <c r="E163" i="26"/>
  <c r="E178" i="26"/>
  <c r="AS180" i="26"/>
  <c r="AG180" i="26"/>
  <c r="U180" i="26"/>
  <c r="I180" i="26"/>
  <c r="AT179" i="26"/>
  <c r="AH179" i="26"/>
  <c r="V179" i="26"/>
  <c r="J179" i="26"/>
  <c r="AU178" i="26"/>
  <c r="AI178" i="26"/>
  <c r="W178" i="26"/>
  <c r="K178" i="26"/>
  <c r="AV177" i="26"/>
  <c r="AJ177" i="26"/>
  <c r="X177" i="26"/>
  <c r="L177" i="26"/>
  <c r="AW176" i="26"/>
  <c r="AK176" i="26"/>
  <c r="Y176" i="26"/>
  <c r="M176" i="26"/>
  <c r="AX175" i="26"/>
  <c r="AL175" i="26"/>
  <c r="Z175" i="26"/>
  <c r="N175" i="26"/>
  <c r="AY174" i="26"/>
  <c r="AM174" i="26"/>
  <c r="AA174" i="26"/>
  <c r="O174" i="26"/>
  <c r="AZ173" i="26"/>
  <c r="AN173" i="26"/>
  <c r="AB173" i="26"/>
  <c r="P173" i="26"/>
  <c r="BA169" i="26"/>
  <c r="AO169" i="26"/>
  <c r="AC169" i="26"/>
  <c r="Q169" i="26"/>
  <c r="BB168" i="26"/>
  <c r="AP168" i="26"/>
  <c r="AD168" i="26"/>
  <c r="R168" i="26"/>
  <c r="F168" i="26"/>
  <c r="AQ167" i="26"/>
  <c r="AE167" i="26"/>
  <c r="S167" i="26"/>
  <c r="G167" i="26"/>
  <c r="AR166" i="26"/>
  <c r="AF166" i="26"/>
  <c r="T166" i="26"/>
  <c r="H166" i="26"/>
  <c r="AS165" i="26"/>
  <c r="AG165" i="26"/>
  <c r="U165" i="26"/>
  <c r="I165" i="26"/>
  <c r="AT164" i="26"/>
  <c r="AH164" i="26"/>
  <c r="V164" i="26"/>
  <c r="J164" i="26"/>
  <c r="AU163" i="26"/>
  <c r="AI163" i="26"/>
  <c r="W163" i="26"/>
  <c r="K163" i="26"/>
  <c r="AV162" i="26"/>
  <c r="AJ162" i="26"/>
  <c r="X162" i="26"/>
  <c r="L162" i="26"/>
  <c r="AW161" i="26"/>
  <c r="AK161" i="26"/>
  <c r="Y161" i="26"/>
  <c r="M161" i="26"/>
  <c r="AX160" i="26"/>
  <c r="AL160" i="26"/>
  <c r="Z160" i="26"/>
  <c r="N160" i="26"/>
  <c r="AY159" i="26"/>
  <c r="AM159" i="26"/>
  <c r="AA159" i="26"/>
  <c r="O159" i="26"/>
  <c r="AZ158" i="26"/>
  <c r="AN158" i="26"/>
  <c r="AB158" i="26"/>
  <c r="P158" i="26"/>
  <c r="BA157" i="26"/>
  <c r="AO157" i="26"/>
  <c r="AC157" i="26"/>
  <c r="Q157" i="26"/>
  <c r="BB156" i="26"/>
  <c r="AP156" i="26"/>
  <c r="AD156" i="26"/>
  <c r="R156" i="26"/>
  <c r="F156" i="26"/>
  <c r="AQ155" i="26"/>
  <c r="AE155" i="26"/>
  <c r="S155" i="26"/>
  <c r="G155" i="26"/>
  <c r="AR154" i="26"/>
  <c r="AF154" i="26"/>
  <c r="T154" i="26"/>
  <c r="H154" i="26"/>
  <c r="AS153" i="26"/>
  <c r="AG153" i="26"/>
  <c r="U153" i="26"/>
  <c r="I153" i="26"/>
  <c r="AT152" i="26"/>
  <c r="AH152" i="26"/>
  <c r="V152" i="26"/>
  <c r="J152" i="26"/>
  <c r="AU151" i="26"/>
  <c r="AI151" i="26"/>
  <c r="W151" i="26"/>
  <c r="K151" i="26"/>
  <c r="AV150" i="26"/>
  <c r="AJ150" i="26"/>
  <c r="X150" i="26"/>
  <c r="L150" i="26"/>
  <c r="AW149" i="26"/>
  <c r="AK149" i="26"/>
  <c r="Y149" i="26"/>
  <c r="M149" i="26"/>
  <c r="AX148" i="26"/>
  <c r="AL148" i="26"/>
  <c r="Z148" i="26"/>
  <c r="N148" i="26"/>
  <c r="AY147" i="26"/>
  <c r="AM147" i="26"/>
  <c r="AA147" i="26"/>
  <c r="O147" i="26"/>
  <c r="AZ146" i="26"/>
  <c r="AN146" i="26"/>
  <c r="AB146" i="26"/>
  <c r="P146" i="26"/>
  <c r="BA145" i="26"/>
  <c r="AO145" i="26"/>
  <c r="AC145" i="26"/>
  <c r="Q145" i="26"/>
  <c r="E234" i="26"/>
  <c r="E246" i="26"/>
  <c r="E258" i="26"/>
  <c r="BA271" i="26"/>
  <c r="AO271" i="26"/>
  <c r="AC271" i="26"/>
  <c r="Q271" i="26"/>
  <c r="BB270" i="26"/>
  <c r="AP270" i="26"/>
  <c r="AD270" i="26"/>
  <c r="R270" i="26"/>
  <c r="F270" i="26"/>
  <c r="AQ269" i="26"/>
  <c r="AE269" i="26"/>
  <c r="S269" i="26"/>
  <c r="G269" i="26"/>
  <c r="AR268" i="26"/>
  <c r="AF268" i="26"/>
  <c r="T268" i="26"/>
  <c r="H268" i="26"/>
  <c r="AS267" i="26"/>
  <c r="AG267" i="26"/>
  <c r="U267" i="26"/>
  <c r="I267" i="26"/>
  <c r="AT266" i="26"/>
  <c r="AH266" i="26"/>
  <c r="V266" i="26"/>
  <c r="J266" i="26"/>
  <c r="AU265" i="26"/>
  <c r="AI265" i="26"/>
  <c r="W265" i="26"/>
  <c r="K265" i="26"/>
  <c r="AV264" i="26"/>
  <c r="AJ264" i="26"/>
  <c r="X264" i="26"/>
  <c r="L264" i="26"/>
  <c r="AW260" i="26"/>
  <c r="AK260" i="26"/>
  <c r="Y260" i="26"/>
  <c r="M260" i="26"/>
  <c r="AX259" i="26"/>
  <c r="AL259" i="26"/>
  <c r="Z259" i="26"/>
  <c r="N259" i="26"/>
  <c r="AY258" i="26"/>
  <c r="AM258" i="26"/>
  <c r="AA258" i="26"/>
  <c r="O258" i="26"/>
  <c r="AZ257" i="26"/>
  <c r="AN257" i="26"/>
  <c r="AB257" i="26"/>
  <c r="P257" i="26"/>
  <c r="BA256" i="26"/>
  <c r="AO256" i="26"/>
  <c r="AC256" i="26"/>
  <c r="Q256" i="26"/>
  <c r="BB255" i="26"/>
  <c r="AP255" i="26"/>
  <c r="AD255" i="26"/>
  <c r="R255" i="26"/>
  <c r="F255" i="26"/>
  <c r="AQ254" i="26"/>
  <c r="AE254" i="26"/>
  <c r="S254" i="26"/>
  <c r="G254" i="26"/>
  <c r="AR253" i="26"/>
  <c r="AF253" i="26"/>
  <c r="T253" i="26"/>
  <c r="H253" i="26"/>
  <c r="AS252" i="26"/>
  <c r="AG252" i="26"/>
  <c r="U252" i="26"/>
  <c r="I252" i="26"/>
  <c r="AT251" i="26"/>
  <c r="AH251" i="26"/>
  <c r="V251" i="26"/>
  <c r="J251" i="26"/>
  <c r="AU250" i="26"/>
  <c r="AI250" i="26"/>
  <c r="W250" i="26"/>
  <c r="K250" i="26"/>
  <c r="AV249" i="26"/>
  <c r="AJ249" i="26"/>
  <c r="X249" i="26"/>
  <c r="L249" i="26"/>
  <c r="AW248" i="26"/>
  <c r="AK248" i="26"/>
  <c r="Y248" i="26"/>
  <c r="M248" i="26"/>
  <c r="AX247" i="26"/>
  <c r="AL247" i="26"/>
  <c r="Z247" i="26"/>
  <c r="N247" i="26"/>
  <c r="AY246" i="26"/>
  <c r="AM246" i="26"/>
  <c r="AA246" i="26"/>
  <c r="O246" i="26"/>
  <c r="AZ245" i="26"/>
  <c r="AN245" i="26"/>
  <c r="AB245" i="26"/>
  <c r="P245" i="26"/>
  <c r="BA244" i="26"/>
  <c r="AO244" i="26"/>
  <c r="AC244" i="26"/>
  <c r="Q244" i="26"/>
  <c r="BB243" i="26"/>
  <c r="AP243" i="26"/>
  <c r="AD243" i="26"/>
  <c r="R243" i="26"/>
  <c r="F243" i="26"/>
  <c r="AQ242" i="26"/>
  <c r="AE242" i="26"/>
  <c r="S242" i="26"/>
  <c r="G242" i="26"/>
  <c r="AR241" i="26"/>
  <c r="AF241" i="26"/>
  <c r="T241" i="26"/>
  <c r="H241" i="26"/>
  <c r="AS240" i="26"/>
  <c r="AG240" i="26"/>
  <c r="U240" i="26"/>
  <c r="I240" i="26"/>
  <c r="AT239" i="26"/>
  <c r="AH239" i="26"/>
  <c r="V239" i="26"/>
  <c r="J239" i="26"/>
  <c r="AU238" i="26"/>
  <c r="AI238" i="26"/>
  <c r="W238" i="26"/>
  <c r="K238" i="26"/>
  <c r="AV237" i="26"/>
  <c r="AJ237" i="26"/>
  <c r="X237" i="26"/>
  <c r="L237" i="26"/>
  <c r="AW236" i="26"/>
  <c r="AK236" i="26"/>
  <c r="Y236" i="26"/>
  <c r="M236" i="26"/>
  <c r="AX235" i="26"/>
  <c r="AL235" i="26"/>
  <c r="Z235" i="26"/>
  <c r="N235" i="26"/>
  <c r="AY234" i="26"/>
  <c r="AM234" i="26"/>
  <c r="AA234" i="26"/>
  <c r="O234" i="26"/>
  <c r="AZ233" i="26"/>
  <c r="AN233" i="26"/>
  <c r="AB233" i="26"/>
  <c r="P233" i="26"/>
  <c r="BA232" i="26"/>
  <c r="AO232" i="26"/>
  <c r="AC232" i="26"/>
  <c r="Q232" i="26"/>
  <c r="E329" i="26"/>
  <c r="E341" i="26"/>
  <c r="E356" i="26"/>
  <c r="AW362" i="26"/>
  <c r="AK362" i="26"/>
  <c r="Y362" i="26"/>
  <c r="M362" i="26"/>
  <c r="AX361" i="26"/>
  <c r="AL361" i="26"/>
  <c r="Z361" i="26"/>
  <c r="N361" i="26"/>
  <c r="AY360" i="26"/>
  <c r="AM360" i="26"/>
  <c r="AA360" i="26"/>
  <c r="O360" i="26"/>
  <c r="AZ359" i="26"/>
  <c r="AN359" i="26"/>
  <c r="AB359" i="26"/>
  <c r="P359" i="26"/>
  <c r="BA358" i="26"/>
  <c r="AO358" i="26"/>
  <c r="AC358" i="26"/>
  <c r="Q358" i="26"/>
  <c r="BB357" i="26"/>
  <c r="AP357" i="26"/>
  <c r="AD357" i="26"/>
  <c r="R357" i="26"/>
  <c r="F357" i="26"/>
  <c r="AQ356" i="26"/>
  <c r="AE356" i="26"/>
  <c r="S356" i="26"/>
  <c r="G356" i="26"/>
  <c r="AR355" i="26"/>
  <c r="AF355" i="26"/>
  <c r="T355" i="26"/>
  <c r="H355" i="26"/>
  <c r="AS351" i="26"/>
  <c r="AG351" i="26"/>
  <c r="U351" i="26"/>
  <c r="I351" i="26"/>
  <c r="AT350" i="26"/>
  <c r="AH350" i="26"/>
  <c r="V350" i="26"/>
  <c r="J350" i="26"/>
  <c r="AU349" i="26"/>
  <c r="AI349" i="26"/>
  <c r="W349" i="26"/>
  <c r="K349" i="26"/>
  <c r="AV348" i="26"/>
  <c r="AJ348" i="26"/>
  <c r="X348" i="26"/>
  <c r="L348" i="26"/>
  <c r="AW347" i="26"/>
  <c r="AK347" i="26"/>
  <c r="Y347" i="26"/>
  <c r="M347" i="26"/>
  <c r="AX346" i="26"/>
  <c r="AL346" i="26"/>
  <c r="Z346" i="26"/>
  <c r="N346" i="26"/>
  <c r="AY345" i="26"/>
  <c r="AM345" i="26"/>
  <c r="AA345" i="26"/>
  <c r="O345" i="26"/>
  <c r="AZ344" i="26"/>
  <c r="AN344" i="26"/>
  <c r="AB344" i="26"/>
  <c r="P344" i="26"/>
  <c r="BA343" i="26"/>
  <c r="AO343" i="26"/>
  <c r="AC343" i="26"/>
  <c r="Q343" i="26"/>
  <c r="BB342" i="26"/>
  <c r="AP342" i="26"/>
  <c r="AD342" i="26"/>
  <c r="R342" i="26"/>
  <c r="F342" i="26"/>
  <c r="AQ341" i="26"/>
  <c r="AE341" i="26"/>
  <c r="S341" i="26"/>
  <c r="G341" i="26"/>
  <c r="AR340" i="26"/>
  <c r="AF340" i="26"/>
  <c r="T340" i="26"/>
  <c r="H340" i="26"/>
  <c r="AS339" i="26"/>
  <c r="AG339" i="26"/>
  <c r="U339" i="26"/>
  <c r="I339" i="26"/>
  <c r="AP338" i="26"/>
  <c r="Y338" i="26"/>
  <c r="J338" i="26"/>
  <c r="AQ337" i="26"/>
  <c r="Z337" i="26"/>
  <c r="K337" i="26"/>
  <c r="AR336" i="26"/>
  <c r="AA336" i="26"/>
  <c r="AS335" i="26"/>
  <c r="AB335" i="26"/>
  <c r="M335" i="26"/>
  <c r="AT334" i="26"/>
  <c r="AC334" i="26"/>
  <c r="N334" i="26"/>
  <c r="AU333" i="26"/>
  <c r="AD333" i="26"/>
  <c r="AV332" i="26"/>
  <c r="AE332" i="26"/>
  <c r="P332" i="26"/>
  <c r="AW331" i="26"/>
  <c r="AF331" i="26"/>
  <c r="Q331" i="26"/>
  <c r="AX330" i="26"/>
  <c r="AG330" i="26"/>
  <c r="AY329" i="26"/>
  <c r="AH329" i="26"/>
  <c r="S329" i="26"/>
  <c r="AZ328" i="26"/>
  <c r="AI328" i="26"/>
  <c r="T328" i="26"/>
  <c r="BA327" i="26"/>
  <c r="AJ327" i="26"/>
  <c r="AX326" i="26"/>
  <c r="AH326" i="26"/>
  <c r="N326" i="26"/>
  <c r="AU325" i="26"/>
  <c r="AA325" i="26"/>
  <c r="K325" i="26"/>
  <c r="AN324" i="26"/>
  <c r="BA323" i="26"/>
  <c r="AK323" i="26"/>
  <c r="Q323" i="26"/>
  <c r="AN232" i="26"/>
  <c r="P232" i="26"/>
  <c r="AZ323" i="26"/>
  <c r="AH323" i="26"/>
  <c r="P323" i="26"/>
  <c r="AZ232" i="26"/>
  <c r="AB232" i="26"/>
  <c r="H142" i="26"/>
  <c r="T142" i="26"/>
  <c r="AF142" i="26"/>
  <c r="AR142" i="26"/>
  <c r="I142" i="26"/>
  <c r="U142" i="26"/>
  <c r="AG142" i="26"/>
  <c r="AS142" i="26"/>
  <c r="J142" i="26"/>
  <c r="V142" i="26"/>
  <c r="AH142" i="26"/>
  <c r="AT142" i="26"/>
  <c r="K142" i="26"/>
  <c r="W142" i="26"/>
  <c r="AI142" i="26"/>
  <c r="AU142" i="26"/>
  <c r="L142" i="26"/>
  <c r="X142" i="26"/>
  <c r="AJ142" i="26"/>
  <c r="AV142" i="26"/>
  <c r="M142" i="26"/>
  <c r="Y142" i="26"/>
  <c r="AK142" i="26"/>
  <c r="AW142" i="26"/>
  <c r="N142" i="26"/>
  <c r="Z142" i="26"/>
  <c r="AL142" i="26"/>
  <c r="AX142" i="26"/>
  <c r="O142" i="26"/>
  <c r="AA142" i="26"/>
  <c r="AM142" i="26"/>
  <c r="AY142" i="26"/>
  <c r="P142" i="26"/>
  <c r="AB142" i="26"/>
  <c r="AN142" i="26"/>
  <c r="AZ142" i="26"/>
  <c r="E142" i="26"/>
  <c r="Q142" i="26"/>
  <c r="AC142" i="26"/>
  <c r="AO142" i="26"/>
  <c r="BA142" i="26"/>
  <c r="F142" i="26"/>
  <c r="R142" i="26"/>
  <c r="AD142" i="26"/>
  <c r="AP142" i="26"/>
  <c r="BB142" i="26"/>
  <c r="AQ142" i="26"/>
  <c r="AE142" i="26"/>
  <c r="G142" i="26"/>
  <c r="S142" i="26"/>
  <c r="E153" i="26"/>
  <c r="E165" i="26"/>
  <c r="E180" i="26"/>
  <c r="AQ180" i="26"/>
  <c r="AE180" i="26"/>
  <c r="S180" i="26"/>
  <c r="G180" i="26"/>
  <c r="AR179" i="26"/>
  <c r="AF179" i="26"/>
  <c r="T179" i="26"/>
  <c r="H179" i="26"/>
  <c r="AS178" i="26"/>
  <c r="AG178" i="26"/>
  <c r="U178" i="26"/>
  <c r="I178" i="26"/>
  <c r="AT177" i="26"/>
  <c r="AH177" i="26"/>
  <c r="V177" i="26"/>
  <c r="J177" i="26"/>
  <c r="AU176" i="26"/>
  <c r="AI176" i="26"/>
  <c r="W176" i="26"/>
  <c r="K176" i="26"/>
  <c r="AV175" i="26"/>
  <c r="AJ175" i="26"/>
  <c r="X175" i="26"/>
  <c r="L175" i="26"/>
  <c r="AW174" i="26"/>
  <c r="AK174" i="26"/>
  <c r="Y174" i="26"/>
  <c r="M174" i="26"/>
  <c r="AX173" i="26"/>
  <c r="AL173" i="26"/>
  <c r="Z173" i="26"/>
  <c r="N173" i="26"/>
  <c r="AY169" i="26"/>
  <c r="AM169" i="26"/>
  <c r="AA169" i="26"/>
  <c r="O169" i="26"/>
  <c r="AZ168" i="26"/>
  <c r="AN168" i="26"/>
  <c r="AB168" i="26"/>
  <c r="P168" i="26"/>
  <c r="BA167" i="26"/>
  <c r="AO167" i="26"/>
  <c r="AC167" i="26"/>
  <c r="Q167" i="26"/>
  <c r="BB166" i="26"/>
  <c r="AP166" i="26"/>
  <c r="AD166" i="26"/>
  <c r="R166" i="26"/>
  <c r="F166" i="26"/>
  <c r="AQ165" i="26"/>
  <c r="AE165" i="26"/>
  <c r="S165" i="26"/>
  <c r="G165" i="26"/>
  <c r="AR164" i="26"/>
  <c r="AF164" i="26"/>
  <c r="T164" i="26"/>
  <c r="H164" i="26"/>
  <c r="AS163" i="26"/>
  <c r="AG163" i="26"/>
  <c r="U163" i="26"/>
  <c r="I163" i="26"/>
  <c r="AT162" i="26"/>
  <c r="AH162" i="26"/>
  <c r="V162" i="26"/>
  <c r="J162" i="26"/>
  <c r="AU161" i="26"/>
  <c r="AI161" i="26"/>
  <c r="W161" i="26"/>
  <c r="K161" i="26"/>
  <c r="AV160" i="26"/>
  <c r="AJ160" i="26"/>
  <c r="X160" i="26"/>
  <c r="L160" i="26"/>
  <c r="AW159" i="26"/>
  <c r="AK159" i="26"/>
  <c r="Y159" i="26"/>
  <c r="M159" i="26"/>
  <c r="AX158" i="26"/>
  <c r="AL158" i="26"/>
  <c r="Z158" i="26"/>
  <c r="N158" i="26"/>
  <c r="AY157" i="26"/>
  <c r="AM157" i="26"/>
  <c r="AA157" i="26"/>
  <c r="O157" i="26"/>
  <c r="AZ156" i="26"/>
  <c r="AN156" i="26"/>
  <c r="AB156" i="26"/>
  <c r="P156" i="26"/>
  <c r="BA155" i="26"/>
  <c r="AO155" i="26"/>
  <c r="AC155" i="26"/>
  <c r="Q155" i="26"/>
  <c r="BB154" i="26"/>
  <c r="AP154" i="26"/>
  <c r="AD154" i="26"/>
  <c r="R154" i="26"/>
  <c r="F154" i="26"/>
  <c r="AQ153" i="26"/>
  <c r="AE153" i="26"/>
  <c r="S153" i="26"/>
  <c r="G153" i="26"/>
  <c r="AR152" i="26"/>
  <c r="AF152" i="26"/>
  <c r="T152" i="26"/>
  <c r="H152" i="26"/>
  <c r="AS151" i="26"/>
  <c r="AG151" i="26"/>
  <c r="U151" i="26"/>
  <c r="I151" i="26"/>
  <c r="AT150" i="26"/>
  <c r="AH150" i="26"/>
  <c r="V150" i="26"/>
  <c r="J150" i="26"/>
  <c r="AU149" i="26"/>
  <c r="AI149" i="26"/>
  <c r="W149" i="26"/>
  <c r="K149" i="26"/>
  <c r="AV148" i="26"/>
  <c r="AJ148" i="26"/>
  <c r="X148" i="26"/>
  <c r="L148" i="26"/>
  <c r="AW147" i="26"/>
  <c r="AK147" i="26"/>
  <c r="Y147" i="26"/>
  <c r="M147" i="26"/>
  <c r="AX146" i="26"/>
  <c r="AL146" i="26"/>
  <c r="Z146" i="26"/>
  <c r="N146" i="26"/>
  <c r="AY145" i="26"/>
  <c r="AM145" i="26"/>
  <c r="AA145" i="26"/>
  <c r="O145" i="26"/>
  <c r="E236" i="26"/>
  <c r="E248" i="26"/>
  <c r="E260" i="26"/>
  <c r="AY271" i="26"/>
  <c r="AM271" i="26"/>
  <c r="AA271" i="26"/>
  <c r="O271" i="26"/>
  <c r="AZ270" i="26"/>
  <c r="AN270" i="26"/>
  <c r="AB270" i="26"/>
  <c r="P270" i="26"/>
  <c r="BA269" i="26"/>
  <c r="AO269" i="26"/>
  <c r="AC269" i="26"/>
  <c r="Q269" i="26"/>
  <c r="BB268" i="26"/>
  <c r="AP268" i="26"/>
  <c r="AD268" i="26"/>
  <c r="R268" i="26"/>
  <c r="F268" i="26"/>
  <c r="AQ267" i="26"/>
  <c r="AE267" i="26"/>
  <c r="S267" i="26"/>
  <c r="G267" i="26"/>
  <c r="AR266" i="26"/>
  <c r="AF266" i="26"/>
  <c r="T266" i="26"/>
  <c r="H266" i="26"/>
  <c r="AS265" i="26"/>
  <c r="AG265" i="26"/>
  <c r="U265" i="26"/>
  <c r="I265" i="26"/>
  <c r="AT264" i="26"/>
  <c r="AH264" i="26"/>
  <c r="V264" i="26"/>
  <c r="J264" i="26"/>
  <c r="AU260" i="26"/>
  <c r="AI260" i="26"/>
  <c r="W260" i="26"/>
  <c r="K260" i="26"/>
  <c r="AV259" i="26"/>
  <c r="AJ259" i="26"/>
  <c r="X259" i="26"/>
  <c r="L259" i="26"/>
  <c r="AW258" i="26"/>
  <c r="AK258" i="26"/>
  <c r="Y258" i="26"/>
  <c r="M258" i="26"/>
  <c r="AX257" i="26"/>
  <c r="AL257" i="26"/>
  <c r="Z257" i="26"/>
  <c r="N257" i="26"/>
  <c r="AY256" i="26"/>
  <c r="AM256" i="26"/>
  <c r="AA256" i="26"/>
  <c r="O256" i="26"/>
  <c r="AZ255" i="26"/>
  <c r="AN255" i="26"/>
  <c r="AB255" i="26"/>
  <c r="P255" i="26"/>
  <c r="BA254" i="26"/>
  <c r="AO254" i="26"/>
  <c r="AC254" i="26"/>
  <c r="Q254" i="26"/>
  <c r="BB253" i="26"/>
  <c r="AP253" i="26"/>
  <c r="AD253" i="26"/>
  <c r="R253" i="26"/>
  <c r="F253" i="26"/>
  <c r="AQ252" i="26"/>
  <c r="AE252" i="26"/>
  <c r="S252" i="26"/>
  <c r="G252" i="26"/>
  <c r="AR251" i="26"/>
  <c r="AF251" i="26"/>
  <c r="T251" i="26"/>
  <c r="H251" i="26"/>
  <c r="AS250" i="26"/>
  <c r="AG250" i="26"/>
  <c r="U250" i="26"/>
  <c r="I250" i="26"/>
  <c r="AT249" i="26"/>
  <c r="AH249" i="26"/>
  <c r="V249" i="26"/>
  <c r="J249" i="26"/>
  <c r="AU248" i="26"/>
  <c r="AI248" i="26"/>
  <c r="W248" i="26"/>
  <c r="K248" i="26"/>
  <c r="AV247" i="26"/>
  <c r="AJ247" i="26"/>
  <c r="X247" i="26"/>
  <c r="L247" i="26"/>
  <c r="AW246" i="26"/>
  <c r="AK246" i="26"/>
  <c r="Y246" i="26"/>
  <c r="M246" i="26"/>
  <c r="AX245" i="26"/>
  <c r="AL245" i="26"/>
  <c r="Z245" i="26"/>
  <c r="N245" i="26"/>
  <c r="AY244" i="26"/>
  <c r="AM244" i="26"/>
  <c r="AA244" i="26"/>
  <c r="O244" i="26"/>
  <c r="AZ243" i="26"/>
  <c r="AN243" i="26"/>
  <c r="AB243" i="26"/>
  <c r="P243" i="26"/>
  <c r="BA242" i="26"/>
  <c r="AO242" i="26"/>
  <c r="AC242" i="26"/>
  <c r="Q242" i="26"/>
  <c r="BB241" i="26"/>
  <c r="AP241" i="26"/>
  <c r="AD241" i="26"/>
  <c r="R241" i="26"/>
  <c r="F241" i="26"/>
  <c r="AQ240" i="26"/>
  <c r="AE240" i="26"/>
  <c r="S240" i="26"/>
  <c r="G240" i="26"/>
  <c r="AR239" i="26"/>
  <c r="AF239" i="26"/>
  <c r="T239" i="26"/>
  <c r="H239" i="26"/>
  <c r="AS238" i="26"/>
  <c r="AG238" i="26"/>
  <c r="U238" i="26"/>
  <c r="I238" i="26"/>
  <c r="AT237" i="26"/>
  <c r="AH237" i="26"/>
  <c r="V237" i="26"/>
  <c r="J237" i="26"/>
  <c r="AU236" i="26"/>
  <c r="AI236" i="26"/>
  <c r="W236" i="26"/>
  <c r="K236" i="26"/>
  <c r="AV235" i="26"/>
  <c r="AJ235" i="26"/>
  <c r="X235" i="26"/>
  <c r="L235" i="26"/>
  <c r="AW234" i="26"/>
  <c r="AK234" i="26"/>
  <c r="Y234" i="26"/>
  <c r="M234" i="26"/>
  <c r="AX233" i="26"/>
  <c r="AL233" i="26"/>
  <c r="Z233" i="26"/>
  <c r="N233" i="26"/>
  <c r="AY232" i="26"/>
  <c r="AM232" i="26"/>
  <c r="AA232" i="26"/>
  <c r="O232" i="26"/>
  <c r="G336" i="26"/>
  <c r="S336" i="26"/>
  <c r="AE336" i="26"/>
  <c r="AQ336" i="26"/>
  <c r="J336" i="26"/>
  <c r="V336" i="26"/>
  <c r="AH336" i="26"/>
  <c r="AT336" i="26"/>
  <c r="F336" i="26"/>
  <c r="R336" i="26"/>
  <c r="AD336" i="26"/>
  <c r="AP336" i="26"/>
  <c r="BB336" i="26"/>
  <c r="J333" i="26"/>
  <c r="V333" i="26"/>
  <c r="AH333" i="26"/>
  <c r="AT333" i="26"/>
  <c r="M333" i="26"/>
  <c r="Y333" i="26"/>
  <c r="AK333" i="26"/>
  <c r="AW333" i="26"/>
  <c r="I333" i="26"/>
  <c r="U333" i="26"/>
  <c r="AG333" i="26"/>
  <c r="AS333" i="26"/>
  <c r="M330" i="26"/>
  <c r="Y330" i="26"/>
  <c r="AK330" i="26"/>
  <c r="AW330" i="26"/>
  <c r="P330" i="26"/>
  <c r="AB330" i="26"/>
  <c r="AN330" i="26"/>
  <c r="AZ330" i="26"/>
  <c r="L330" i="26"/>
  <c r="X330" i="26"/>
  <c r="AJ330" i="26"/>
  <c r="AV330" i="26"/>
  <c r="P327" i="26"/>
  <c r="AB327" i="26"/>
  <c r="AN327" i="26"/>
  <c r="AZ327" i="26"/>
  <c r="G327" i="26"/>
  <c r="S327" i="26"/>
  <c r="AE327" i="26"/>
  <c r="AQ327" i="26"/>
  <c r="H327" i="26"/>
  <c r="T327" i="26"/>
  <c r="O327" i="26"/>
  <c r="AA327" i="26"/>
  <c r="AM327" i="26"/>
  <c r="AY327" i="26"/>
  <c r="G324" i="26"/>
  <c r="S324" i="26"/>
  <c r="AE324" i="26"/>
  <c r="AQ324" i="26"/>
  <c r="J324" i="26"/>
  <c r="V324" i="26"/>
  <c r="AH324" i="26"/>
  <c r="AT324" i="26"/>
  <c r="K324" i="26"/>
  <c r="W324" i="26"/>
  <c r="AI324" i="26"/>
  <c r="AU324" i="26"/>
  <c r="F324" i="26"/>
  <c r="R324" i="26"/>
  <c r="AD324" i="26"/>
  <c r="AP324" i="26"/>
  <c r="BB324" i="26"/>
  <c r="E331" i="26"/>
  <c r="E343" i="26"/>
  <c r="E358" i="26"/>
  <c r="AU362" i="26"/>
  <c r="AI362" i="26"/>
  <c r="W362" i="26"/>
  <c r="K362" i="26"/>
  <c r="AV361" i="26"/>
  <c r="AJ361" i="26"/>
  <c r="X361" i="26"/>
  <c r="L361" i="26"/>
  <c r="AW360" i="26"/>
  <c r="AK360" i="26"/>
  <c r="Y360" i="26"/>
  <c r="M360" i="26"/>
  <c r="AX359" i="26"/>
  <c r="AL359" i="26"/>
  <c r="Z359" i="26"/>
  <c r="N359" i="26"/>
  <c r="AY358" i="26"/>
  <c r="AM358" i="26"/>
  <c r="AA358" i="26"/>
  <c r="O358" i="26"/>
  <c r="AZ357" i="26"/>
  <c r="AN357" i="26"/>
  <c r="AB357" i="26"/>
  <c r="P357" i="26"/>
  <c r="BA356" i="26"/>
  <c r="AO356" i="26"/>
  <c r="AC356" i="26"/>
  <c r="Q356" i="26"/>
  <c r="BB355" i="26"/>
  <c r="AP355" i="26"/>
  <c r="AD355" i="26"/>
  <c r="R355" i="26"/>
  <c r="F355" i="26"/>
  <c r="AQ351" i="26"/>
  <c r="AE351" i="26"/>
  <c r="S351" i="26"/>
  <c r="G351" i="26"/>
  <c r="AR350" i="26"/>
  <c r="AF350" i="26"/>
  <c r="T350" i="26"/>
  <c r="H350" i="26"/>
  <c r="AS349" i="26"/>
  <c r="AG349" i="26"/>
  <c r="U349" i="26"/>
  <c r="I349" i="26"/>
  <c r="AT348" i="26"/>
  <c r="AH348" i="26"/>
  <c r="V348" i="26"/>
  <c r="J348" i="26"/>
  <c r="AU347" i="26"/>
  <c r="AI347" i="26"/>
  <c r="W347" i="26"/>
  <c r="K347" i="26"/>
  <c r="AV346" i="26"/>
  <c r="AJ346" i="26"/>
  <c r="X346" i="26"/>
  <c r="L346" i="26"/>
  <c r="AW345" i="26"/>
  <c r="AK345" i="26"/>
  <c r="Y345" i="26"/>
  <c r="M345" i="26"/>
  <c r="AX344" i="26"/>
  <c r="AL344" i="26"/>
  <c r="Z344" i="26"/>
  <c r="N344" i="26"/>
  <c r="AY343" i="26"/>
  <c r="AM343" i="26"/>
  <c r="AA343" i="26"/>
  <c r="O343" i="26"/>
  <c r="AZ342" i="26"/>
  <c r="AN342" i="26"/>
  <c r="AB342" i="26"/>
  <c r="P342" i="26"/>
  <c r="BA341" i="26"/>
  <c r="AO341" i="26"/>
  <c r="AC341" i="26"/>
  <c r="Q341" i="26"/>
  <c r="BB340" i="26"/>
  <c r="AP340" i="26"/>
  <c r="AD340" i="26"/>
  <c r="R340" i="26"/>
  <c r="F340" i="26"/>
  <c r="AQ339" i="26"/>
  <c r="AE339" i="26"/>
  <c r="S339" i="26"/>
  <c r="F339" i="26"/>
  <c r="AL338" i="26"/>
  <c r="W338" i="26"/>
  <c r="G338" i="26"/>
  <c r="AM337" i="26"/>
  <c r="X337" i="26"/>
  <c r="H337" i="26"/>
  <c r="AN336" i="26"/>
  <c r="Y336" i="26"/>
  <c r="I336" i="26"/>
  <c r="AO335" i="26"/>
  <c r="Z335" i="26"/>
  <c r="J335" i="26"/>
  <c r="AP334" i="26"/>
  <c r="AA334" i="26"/>
  <c r="K334" i="26"/>
  <c r="AQ333" i="26"/>
  <c r="AB333" i="26"/>
  <c r="L333" i="26"/>
  <c r="AR332" i="26"/>
  <c r="AC332" i="26"/>
  <c r="M332" i="26"/>
  <c r="AS331" i="26"/>
  <c r="AD331" i="26"/>
  <c r="N331" i="26"/>
  <c r="AT330" i="26"/>
  <c r="AE330" i="26"/>
  <c r="O330" i="26"/>
  <c r="AU329" i="26"/>
  <c r="AF329" i="26"/>
  <c r="P329" i="26"/>
  <c r="AV328" i="26"/>
  <c r="AG328" i="26"/>
  <c r="Q328" i="26"/>
  <c r="AW327" i="26"/>
  <c r="AH327" i="26"/>
  <c r="Q327" i="26"/>
  <c r="AV326" i="26"/>
  <c r="AD326" i="26"/>
  <c r="L326" i="26"/>
  <c r="AQ325" i="26"/>
  <c r="Y325" i="26"/>
  <c r="G325" i="26"/>
  <c r="AL324" i="26"/>
  <c r="T324" i="26"/>
  <c r="AY323" i="26"/>
  <c r="AG323" i="26"/>
  <c r="O323" i="26"/>
  <c r="AK233" i="26"/>
  <c r="Y233" i="26"/>
  <c r="M233" i="26"/>
  <c r="AX232" i="26"/>
  <c r="AL232" i="26"/>
  <c r="Z232" i="26"/>
  <c r="N232" i="26"/>
  <c r="AT362" i="26"/>
  <c r="AH362" i="26"/>
  <c r="V362" i="26"/>
  <c r="J362" i="26"/>
  <c r="AU361" i="26"/>
  <c r="AI361" i="26"/>
  <c r="W361" i="26"/>
  <c r="K361" i="26"/>
  <c r="AV360" i="26"/>
  <c r="AJ360" i="26"/>
  <c r="X360" i="26"/>
  <c r="L360" i="26"/>
  <c r="AW359" i="26"/>
  <c r="AK359" i="26"/>
  <c r="Y359" i="26"/>
  <c r="M359" i="26"/>
  <c r="AX358" i="26"/>
  <c r="AL358" i="26"/>
  <c r="Z358" i="26"/>
  <c r="N358" i="26"/>
  <c r="AY357" i="26"/>
  <c r="AM357" i="26"/>
  <c r="AA357" i="26"/>
  <c r="O357" i="26"/>
  <c r="AZ356" i="26"/>
  <c r="AN356" i="26"/>
  <c r="AB356" i="26"/>
  <c r="P356" i="26"/>
  <c r="BA355" i="26"/>
  <c r="AO355" i="26"/>
  <c r="AC355" i="26"/>
  <c r="Q355" i="26"/>
  <c r="BB351" i="26"/>
  <c r="AP351" i="26"/>
  <c r="AD351" i="26"/>
  <c r="R351" i="26"/>
  <c r="F351" i="26"/>
  <c r="AQ350" i="26"/>
  <c r="AE350" i="26"/>
  <c r="S350" i="26"/>
  <c r="G350" i="26"/>
  <c r="AR349" i="26"/>
  <c r="AF349" i="26"/>
  <c r="T349" i="26"/>
  <c r="H349" i="26"/>
  <c r="AS348" i="26"/>
  <c r="AG348" i="26"/>
  <c r="U348" i="26"/>
  <c r="I348" i="26"/>
  <c r="AT347" i="26"/>
  <c r="AH347" i="26"/>
  <c r="V347" i="26"/>
  <c r="J347" i="26"/>
  <c r="AU346" i="26"/>
  <c r="AI346" i="26"/>
  <c r="W346" i="26"/>
  <c r="K346" i="26"/>
  <c r="AV345" i="26"/>
  <c r="AJ345" i="26"/>
  <c r="X345" i="26"/>
  <c r="L345" i="26"/>
  <c r="AW344" i="26"/>
  <c r="AK344" i="26"/>
  <c r="Y344" i="26"/>
  <c r="M344" i="26"/>
  <c r="AX343" i="26"/>
  <c r="AL343" i="26"/>
  <c r="Z343" i="26"/>
  <c r="N343" i="26"/>
  <c r="AY342" i="26"/>
  <c r="AM342" i="26"/>
  <c r="AA342" i="26"/>
  <c r="O342" i="26"/>
  <c r="AZ341" i="26"/>
  <c r="AN341" i="26"/>
  <c r="AB341" i="26"/>
  <c r="P341" i="26"/>
  <c r="BA340" i="26"/>
  <c r="AO340" i="26"/>
  <c r="AC340" i="26"/>
  <c r="Q340" i="26"/>
  <c r="BB339" i="26"/>
  <c r="AP339" i="26"/>
  <c r="AD339" i="26"/>
  <c r="R339" i="26"/>
  <c r="BB338" i="26"/>
  <c r="AK338" i="26"/>
  <c r="V338" i="26"/>
  <c r="F338" i="26"/>
  <c r="AL337" i="26"/>
  <c r="W337" i="26"/>
  <c r="G337" i="26"/>
  <c r="AM336" i="26"/>
  <c r="X336" i="26"/>
  <c r="H336" i="26"/>
  <c r="AN335" i="26"/>
  <c r="Y335" i="26"/>
  <c r="I335" i="26"/>
  <c r="AO334" i="26"/>
  <c r="Z334" i="26"/>
  <c r="J334" i="26"/>
  <c r="AP333" i="26"/>
  <c r="AA333" i="26"/>
  <c r="K333" i="26"/>
  <c r="AQ332" i="26"/>
  <c r="AB332" i="26"/>
  <c r="L332" i="26"/>
  <c r="AR331" i="26"/>
  <c r="AC331" i="26"/>
  <c r="M331" i="26"/>
  <c r="AS330" i="26"/>
  <c r="AD330" i="26"/>
  <c r="N330" i="26"/>
  <c r="AT329" i="26"/>
  <c r="AE329" i="26"/>
  <c r="O329" i="26"/>
  <c r="AU328" i="26"/>
  <c r="AF328" i="26"/>
  <c r="P328" i="26"/>
  <c r="AV327" i="26"/>
  <c r="AG327" i="26"/>
  <c r="N327" i="26"/>
  <c r="AU326" i="26"/>
  <c r="AA326" i="26"/>
  <c r="K326" i="26"/>
  <c r="AN325" i="26"/>
  <c r="X325" i="26"/>
  <c r="BA324" i="26"/>
  <c r="AK324" i="26"/>
  <c r="Q324" i="26"/>
  <c r="AX323" i="26"/>
  <c r="AD323" i="26"/>
  <c r="N323" i="26"/>
  <c r="E155" i="26"/>
  <c r="E167" i="26"/>
  <c r="BA180" i="26"/>
  <c r="AO180" i="26"/>
  <c r="AC180" i="26"/>
  <c r="Q180" i="26"/>
  <c r="BB179" i="26"/>
  <c r="AP179" i="26"/>
  <c r="AD179" i="26"/>
  <c r="R179" i="26"/>
  <c r="F179" i="26"/>
  <c r="AQ178" i="26"/>
  <c r="AE178" i="26"/>
  <c r="S178" i="26"/>
  <c r="G178" i="26"/>
  <c r="AR177" i="26"/>
  <c r="AF177" i="26"/>
  <c r="T177" i="26"/>
  <c r="H177" i="26"/>
  <c r="AS176" i="26"/>
  <c r="AG176" i="26"/>
  <c r="U176" i="26"/>
  <c r="I176" i="26"/>
  <c r="AT175" i="26"/>
  <c r="AH175" i="26"/>
  <c r="V175" i="26"/>
  <c r="J175" i="26"/>
  <c r="AU174" i="26"/>
  <c r="AI174" i="26"/>
  <c r="W174" i="26"/>
  <c r="K174" i="26"/>
  <c r="AV173" i="26"/>
  <c r="AJ173" i="26"/>
  <c r="X173" i="26"/>
  <c r="L173" i="26"/>
  <c r="AW169" i="26"/>
  <c r="AK169" i="26"/>
  <c r="Y169" i="26"/>
  <c r="M169" i="26"/>
  <c r="AX168" i="26"/>
  <c r="AL168" i="26"/>
  <c r="Z168" i="26"/>
  <c r="N168" i="26"/>
  <c r="AY167" i="26"/>
  <c r="AM167" i="26"/>
  <c r="AA167" i="26"/>
  <c r="O167" i="26"/>
  <c r="AZ166" i="26"/>
  <c r="AN166" i="26"/>
  <c r="AB166" i="26"/>
  <c r="P166" i="26"/>
  <c r="BA165" i="26"/>
  <c r="AO165" i="26"/>
  <c r="AC165" i="26"/>
  <c r="Q165" i="26"/>
  <c r="BB164" i="26"/>
  <c r="AP164" i="26"/>
  <c r="AD164" i="26"/>
  <c r="R164" i="26"/>
  <c r="F164" i="26"/>
  <c r="AQ163" i="26"/>
  <c r="AE163" i="26"/>
  <c r="S163" i="26"/>
  <c r="G163" i="26"/>
  <c r="AR162" i="26"/>
  <c r="AF162" i="26"/>
  <c r="T162" i="26"/>
  <c r="H162" i="26"/>
  <c r="AS161" i="26"/>
  <c r="AG161" i="26"/>
  <c r="U161" i="26"/>
  <c r="I161" i="26"/>
  <c r="AT160" i="26"/>
  <c r="AH160" i="26"/>
  <c r="V160" i="26"/>
  <c r="J160" i="26"/>
  <c r="AU159" i="26"/>
  <c r="AI159" i="26"/>
  <c r="W159" i="26"/>
  <c r="K159" i="26"/>
  <c r="AV158" i="26"/>
  <c r="AJ158" i="26"/>
  <c r="X158" i="26"/>
  <c r="L158" i="26"/>
  <c r="AW157" i="26"/>
  <c r="AK157" i="26"/>
  <c r="Y157" i="26"/>
  <c r="M157" i="26"/>
  <c r="AX156" i="26"/>
  <c r="AL156" i="26"/>
  <c r="Z156" i="26"/>
  <c r="N156" i="26"/>
  <c r="AY155" i="26"/>
  <c r="AM155" i="26"/>
  <c r="AA155" i="26"/>
  <c r="O155" i="26"/>
  <c r="AZ154" i="26"/>
  <c r="AN154" i="26"/>
  <c r="AB154" i="26"/>
  <c r="P154" i="26"/>
  <c r="BA153" i="26"/>
  <c r="AO153" i="26"/>
  <c r="AC153" i="26"/>
  <c r="Q153" i="26"/>
  <c r="BB152" i="26"/>
  <c r="AP152" i="26"/>
  <c r="AD152" i="26"/>
  <c r="R152" i="26"/>
  <c r="F152" i="26"/>
  <c r="AQ151" i="26"/>
  <c r="AE151" i="26"/>
  <c r="S151" i="26"/>
  <c r="G151" i="26"/>
  <c r="AR150" i="26"/>
  <c r="AF150" i="26"/>
  <c r="T150" i="26"/>
  <c r="H150" i="26"/>
  <c r="AS149" i="26"/>
  <c r="AG149" i="26"/>
  <c r="U149" i="26"/>
  <c r="I149" i="26"/>
  <c r="AT148" i="26"/>
  <c r="AH148" i="26"/>
  <c r="V148" i="26"/>
  <c r="J148" i="26"/>
  <c r="AU147" i="26"/>
  <c r="AI147" i="26"/>
  <c r="W147" i="26"/>
  <c r="K147" i="26"/>
  <c r="AV146" i="26"/>
  <c r="AJ146" i="26"/>
  <c r="X146" i="26"/>
  <c r="L146" i="26"/>
  <c r="AW145" i="26"/>
  <c r="AK145" i="26"/>
  <c r="Y145" i="26"/>
  <c r="M145" i="26"/>
  <c r="E238" i="26"/>
  <c r="E250" i="26"/>
  <c r="E265" i="26"/>
  <c r="AW271" i="26"/>
  <c r="AK271" i="26"/>
  <c r="Y271" i="26"/>
  <c r="M271" i="26"/>
  <c r="AX270" i="26"/>
  <c r="AL270" i="26"/>
  <c r="Z270" i="26"/>
  <c r="N270" i="26"/>
  <c r="AY269" i="26"/>
  <c r="AM269" i="26"/>
  <c r="AA269" i="26"/>
  <c r="O269" i="26"/>
  <c r="AZ268" i="26"/>
  <c r="AN268" i="26"/>
  <c r="AB268" i="26"/>
  <c r="P268" i="26"/>
  <c r="BA267" i="26"/>
  <c r="AO267" i="26"/>
  <c r="AC267" i="26"/>
  <c r="Q267" i="26"/>
  <c r="BB266" i="26"/>
  <c r="AP266" i="26"/>
  <c r="AD266" i="26"/>
  <c r="R266" i="26"/>
  <c r="F266" i="26"/>
  <c r="AQ265" i="26"/>
  <c r="AE265" i="26"/>
  <c r="S265" i="26"/>
  <c r="G265" i="26"/>
  <c r="AR264" i="26"/>
  <c r="AF264" i="26"/>
  <c r="T264" i="26"/>
  <c r="H264" i="26"/>
  <c r="AS260" i="26"/>
  <c r="AG260" i="26"/>
  <c r="U260" i="26"/>
  <c r="I260" i="26"/>
  <c r="AT259" i="26"/>
  <c r="AH259" i="26"/>
  <c r="V259" i="26"/>
  <c r="J259" i="26"/>
  <c r="AU258" i="26"/>
  <c r="AI258" i="26"/>
  <c r="W258" i="26"/>
  <c r="K258" i="26"/>
  <c r="AV257" i="26"/>
  <c r="AJ257" i="26"/>
  <c r="X257" i="26"/>
  <c r="L257" i="26"/>
  <c r="AW256" i="26"/>
  <c r="AK256" i="26"/>
  <c r="Y256" i="26"/>
  <c r="M256" i="26"/>
  <c r="AX255" i="26"/>
  <c r="AL255" i="26"/>
  <c r="Z255" i="26"/>
  <c r="N255" i="26"/>
  <c r="AY254" i="26"/>
  <c r="AM254" i="26"/>
  <c r="AA254" i="26"/>
  <c r="O254" i="26"/>
  <c r="AZ253" i="26"/>
  <c r="AN253" i="26"/>
  <c r="AB253" i="26"/>
  <c r="P253" i="26"/>
  <c r="BA252" i="26"/>
  <c r="AO252" i="26"/>
  <c r="AC252" i="26"/>
  <c r="Q252" i="26"/>
  <c r="BB251" i="26"/>
  <c r="AP251" i="26"/>
  <c r="AD251" i="26"/>
  <c r="R251" i="26"/>
  <c r="F251" i="26"/>
  <c r="AQ250" i="26"/>
  <c r="AE250" i="26"/>
  <c r="S250" i="26"/>
  <c r="G250" i="26"/>
  <c r="AR249" i="26"/>
  <c r="AF249" i="26"/>
  <c r="T249" i="26"/>
  <c r="H249" i="26"/>
  <c r="AS248" i="26"/>
  <c r="AG248" i="26"/>
  <c r="U248" i="26"/>
  <c r="I248" i="26"/>
  <c r="AT247" i="26"/>
  <c r="AH247" i="26"/>
  <c r="V247" i="26"/>
  <c r="J247" i="26"/>
  <c r="AU246" i="26"/>
  <c r="AI246" i="26"/>
  <c r="W246" i="26"/>
  <c r="K246" i="26"/>
  <c r="AV245" i="26"/>
  <c r="AJ245" i="26"/>
  <c r="X245" i="26"/>
  <c r="L245" i="26"/>
  <c r="AW244" i="26"/>
  <c r="AK244" i="26"/>
  <c r="Y244" i="26"/>
  <c r="M244" i="26"/>
  <c r="AX243" i="26"/>
  <c r="AL243" i="26"/>
  <c r="Z243" i="26"/>
  <c r="N243" i="26"/>
  <c r="AY242" i="26"/>
  <c r="AM242" i="26"/>
  <c r="AA242" i="26"/>
  <c r="O242" i="26"/>
  <c r="AZ241" i="26"/>
  <c r="AN241" i="26"/>
  <c r="AB241" i="26"/>
  <c r="P241" i="26"/>
  <c r="BA240" i="26"/>
  <c r="AO240" i="26"/>
  <c r="AC240" i="26"/>
  <c r="Q240" i="26"/>
  <c r="BB239" i="26"/>
  <c r="AP239" i="26"/>
  <c r="AD239" i="26"/>
  <c r="R239" i="26"/>
  <c r="F239" i="26"/>
  <c r="AQ238" i="26"/>
  <c r="AE238" i="26"/>
  <c r="S238" i="26"/>
  <c r="G238" i="26"/>
  <c r="AR237" i="26"/>
  <c r="AF237" i="26"/>
  <c r="T237" i="26"/>
  <c r="H237" i="26"/>
  <c r="AS236" i="26"/>
  <c r="AG236" i="26"/>
  <c r="U236" i="26"/>
  <c r="I236" i="26"/>
  <c r="AT235" i="26"/>
  <c r="AH235" i="26"/>
  <c r="V235" i="26"/>
  <c r="J235" i="26"/>
  <c r="AU234" i="26"/>
  <c r="AI234" i="26"/>
  <c r="W234" i="26"/>
  <c r="K234" i="26"/>
  <c r="AV233" i="26"/>
  <c r="AJ233" i="26"/>
  <c r="X233" i="26"/>
  <c r="L233" i="26"/>
  <c r="AW232" i="26"/>
  <c r="AK232" i="26"/>
  <c r="Y232" i="26"/>
  <c r="M232" i="26"/>
  <c r="E333" i="26"/>
  <c r="E345" i="26"/>
  <c r="E360" i="26"/>
  <c r="AS362" i="26"/>
  <c r="AG362" i="26"/>
  <c r="U362" i="26"/>
  <c r="I362" i="26"/>
  <c r="AT361" i="26"/>
  <c r="AH361" i="26"/>
  <c r="V361" i="26"/>
  <c r="J361" i="26"/>
  <c r="AU360" i="26"/>
  <c r="AI360" i="26"/>
  <c r="W360" i="26"/>
  <c r="K360" i="26"/>
  <c r="AV359" i="26"/>
  <c r="AJ359" i="26"/>
  <c r="X359" i="26"/>
  <c r="L359" i="26"/>
  <c r="AW358" i="26"/>
  <c r="AK358" i="26"/>
  <c r="Y358" i="26"/>
  <c r="M358" i="26"/>
  <c r="AX357" i="26"/>
  <c r="AL357" i="26"/>
  <c r="Z357" i="26"/>
  <c r="N357" i="26"/>
  <c r="AY356" i="26"/>
  <c r="AM356" i="26"/>
  <c r="AA356" i="26"/>
  <c r="O356" i="26"/>
  <c r="AZ355" i="26"/>
  <c r="AN355" i="26"/>
  <c r="AB355" i="26"/>
  <c r="P355" i="26"/>
  <c r="BA351" i="26"/>
  <c r="AO351" i="26"/>
  <c r="AC351" i="26"/>
  <c r="Q351" i="26"/>
  <c r="BB350" i="26"/>
  <c r="AP350" i="26"/>
  <c r="AD350" i="26"/>
  <c r="R350" i="26"/>
  <c r="F350" i="26"/>
  <c r="AQ349" i="26"/>
  <c r="AE349" i="26"/>
  <c r="S349" i="26"/>
  <c r="G349" i="26"/>
  <c r="AR348" i="26"/>
  <c r="AF348" i="26"/>
  <c r="T348" i="26"/>
  <c r="H348" i="26"/>
  <c r="AS347" i="26"/>
  <c r="AG347" i="26"/>
  <c r="U347" i="26"/>
  <c r="I347" i="26"/>
  <c r="AT346" i="26"/>
  <c r="AH346" i="26"/>
  <c r="V346" i="26"/>
  <c r="J346" i="26"/>
  <c r="AU345" i="26"/>
  <c r="AI345" i="26"/>
  <c r="W345" i="26"/>
  <c r="K345" i="26"/>
  <c r="AV344" i="26"/>
  <c r="AJ344" i="26"/>
  <c r="X344" i="26"/>
  <c r="L344" i="26"/>
  <c r="AW343" i="26"/>
  <c r="AK343" i="26"/>
  <c r="Y343" i="26"/>
  <c r="M343" i="26"/>
  <c r="AX342" i="26"/>
  <c r="AL342" i="26"/>
  <c r="Z342" i="26"/>
  <c r="N342" i="26"/>
  <c r="AY341" i="26"/>
  <c r="AM341" i="26"/>
  <c r="AA341" i="26"/>
  <c r="O341" i="26"/>
  <c r="AZ340" i="26"/>
  <c r="AN340" i="26"/>
  <c r="AB340" i="26"/>
  <c r="P340" i="26"/>
  <c r="BA339" i="26"/>
  <c r="AO339" i="26"/>
  <c r="AC339" i="26"/>
  <c r="Q339" i="26"/>
  <c r="AY338" i="26"/>
  <c r="AJ338" i="26"/>
  <c r="AZ337" i="26"/>
  <c r="AK337" i="26"/>
  <c r="V337" i="26"/>
  <c r="BA336" i="26"/>
  <c r="AL336" i="26"/>
  <c r="W336" i="26"/>
  <c r="BB335" i="26"/>
  <c r="AM335" i="26"/>
  <c r="X335" i="26"/>
  <c r="AN334" i="26"/>
  <c r="Y334" i="26"/>
  <c r="G334" i="26"/>
  <c r="AO333" i="26"/>
  <c r="Z333" i="26"/>
  <c r="H333" i="26"/>
  <c r="AP332" i="26"/>
  <c r="AA332" i="26"/>
  <c r="AQ331" i="26"/>
  <c r="AB331" i="26"/>
  <c r="J331" i="26"/>
  <c r="AR330" i="26"/>
  <c r="AC330" i="26"/>
  <c r="K330" i="26"/>
  <c r="AS329" i="26"/>
  <c r="AD329" i="26"/>
  <c r="AT328" i="26"/>
  <c r="AE328" i="26"/>
  <c r="M328" i="26"/>
  <c r="AU327" i="26"/>
  <c r="AF327" i="26"/>
  <c r="M327" i="26"/>
  <c r="AT326" i="26"/>
  <c r="Z326" i="26"/>
  <c r="AM325" i="26"/>
  <c r="W325" i="26"/>
  <c r="AZ324" i="26"/>
  <c r="AJ324" i="26"/>
  <c r="P324" i="26"/>
  <c r="AW323" i="26"/>
  <c r="AC323" i="26"/>
  <c r="AJ232" i="26"/>
  <c r="X232" i="26"/>
  <c r="L232" i="26"/>
  <c r="H323" i="26"/>
  <c r="T323" i="26"/>
  <c r="AF323" i="26"/>
  <c r="AR323" i="26"/>
  <c r="J323" i="26"/>
  <c r="K323" i="26"/>
  <c r="W323" i="26"/>
  <c r="AI323" i="26"/>
  <c r="AU323" i="26"/>
  <c r="L323" i="26"/>
  <c r="X323" i="26"/>
  <c r="AJ323" i="26"/>
  <c r="AV323" i="26"/>
  <c r="G323" i="26"/>
  <c r="S323" i="26"/>
  <c r="AE323" i="26"/>
  <c r="AQ323" i="26"/>
  <c r="AT323" i="26"/>
  <c r="AB323" i="26"/>
  <c r="I323" i="26"/>
  <c r="AV232" i="26"/>
  <c r="P144" i="26"/>
  <c r="AB144" i="26"/>
  <c r="AN144" i="26"/>
  <c r="AZ144" i="26"/>
  <c r="E144" i="26"/>
  <c r="Q144" i="26"/>
  <c r="AC144" i="26"/>
  <c r="AO144" i="26"/>
  <c r="BA144" i="26"/>
  <c r="F144" i="26"/>
  <c r="R144" i="26"/>
  <c r="AD144" i="26"/>
  <c r="AP144" i="26"/>
  <c r="BB144" i="26"/>
  <c r="G144" i="26"/>
  <c r="S144" i="26"/>
  <c r="AE144" i="26"/>
  <c r="AQ144" i="26"/>
  <c r="H144" i="26"/>
  <c r="T144" i="26"/>
  <c r="AF144" i="26"/>
  <c r="AR144" i="26"/>
  <c r="I144" i="26"/>
  <c r="U144" i="26"/>
  <c r="AG144" i="26"/>
  <c r="AS144" i="26"/>
  <c r="J144" i="26"/>
  <c r="V144" i="26"/>
  <c r="AH144" i="26"/>
  <c r="AT144" i="26"/>
  <c r="K144" i="26"/>
  <c r="W144" i="26"/>
  <c r="AI144" i="26"/>
  <c r="AU144" i="26"/>
  <c r="L144" i="26"/>
  <c r="X144" i="26"/>
  <c r="AJ144" i="26"/>
  <c r="AV144" i="26"/>
  <c r="M144" i="26"/>
  <c r="Y144" i="26"/>
  <c r="AK144" i="26"/>
  <c r="AW144" i="26"/>
  <c r="N144" i="26"/>
  <c r="Z144" i="26"/>
  <c r="AL144" i="26"/>
  <c r="AX144" i="26"/>
  <c r="O144" i="26"/>
  <c r="AA144" i="26"/>
  <c r="AM144" i="26"/>
  <c r="AY144" i="26"/>
  <c r="E145" i="26"/>
  <c r="E157" i="26"/>
  <c r="E169" i="26"/>
  <c r="AY180" i="26"/>
  <c r="AM180" i="26"/>
  <c r="AA180" i="26"/>
  <c r="AZ179" i="26"/>
  <c r="AN179" i="26"/>
  <c r="AB179" i="26"/>
  <c r="BA178" i="26"/>
  <c r="AO178" i="26"/>
  <c r="AC178" i="26"/>
  <c r="BB177" i="26"/>
  <c r="AP177" i="26"/>
  <c r="AD177" i="26"/>
  <c r="R177" i="26"/>
  <c r="AQ176" i="26"/>
  <c r="AE176" i="26"/>
  <c r="S176" i="26"/>
  <c r="AR175" i="26"/>
  <c r="AF175" i="26"/>
  <c r="T175" i="26"/>
  <c r="AS174" i="26"/>
  <c r="AG174" i="26"/>
  <c r="U174" i="26"/>
  <c r="AT173" i="26"/>
  <c r="AH173" i="26"/>
  <c r="V173" i="26"/>
  <c r="AU169" i="26"/>
  <c r="AI169" i="26"/>
  <c r="W169" i="26"/>
  <c r="AV168" i="26"/>
  <c r="AJ168" i="26"/>
  <c r="X168" i="26"/>
  <c r="AW167" i="26"/>
  <c r="AK167" i="26"/>
  <c r="Y167" i="26"/>
  <c r="AX166" i="26"/>
  <c r="AL166" i="26"/>
  <c r="Z166" i="26"/>
  <c r="AY165" i="26"/>
  <c r="AM165" i="26"/>
  <c r="AA165" i="26"/>
  <c r="AZ164" i="26"/>
  <c r="AN164" i="26"/>
  <c r="AB164" i="26"/>
  <c r="BA163" i="26"/>
  <c r="AO163" i="26"/>
  <c r="AC163" i="26"/>
  <c r="BB162" i="26"/>
  <c r="AP162" i="26"/>
  <c r="AD162" i="26"/>
  <c r="R162" i="26"/>
  <c r="AQ161" i="26"/>
  <c r="AE161" i="26"/>
  <c r="S161" i="26"/>
  <c r="AR160" i="26"/>
  <c r="AF160" i="26"/>
  <c r="T160" i="26"/>
  <c r="AS159" i="26"/>
  <c r="AG159" i="26"/>
  <c r="U159" i="26"/>
  <c r="AT158" i="26"/>
  <c r="AH158" i="26"/>
  <c r="V158" i="26"/>
  <c r="AU157" i="26"/>
  <c r="AI157" i="26"/>
  <c r="W157" i="26"/>
  <c r="AV156" i="26"/>
  <c r="AJ156" i="26"/>
  <c r="X156" i="26"/>
  <c r="AW155" i="26"/>
  <c r="AK155" i="26"/>
  <c r="Y155" i="26"/>
  <c r="AX154" i="26"/>
  <c r="AL154" i="26"/>
  <c r="Z154" i="26"/>
  <c r="AY153" i="26"/>
  <c r="AM153" i="26"/>
  <c r="AA153" i="26"/>
  <c r="AZ152" i="26"/>
  <c r="AN152" i="26"/>
  <c r="AB152" i="26"/>
  <c r="BA151" i="26"/>
  <c r="AO151" i="26"/>
  <c r="AC151" i="26"/>
  <c r="BB150" i="26"/>
  <c r="AP150" i="26"/>
  <c r="AD150" i="26"/>
  <c r="R150" i="26"/>
  <c r="AQ149" i="26"/>
  <c r="AE149" i="26"/>
  <c r="S149" i="26"/>
  <c r="AR148" i="26"/>
  <c r="AF148" i="26"/>
  <c r="T148" i="26"/>
  <c r="AS147" i="26"/>
  <c r="AG147" i="26"/>
  <c r="U147" i="26"/>
  <c r="AT146" i="26"/>
  <c r="AH146" i="26"/>
  <c r="V146" i="26"/>
  <c r="AU145" i="26"/>
  <c r="AI145" i="26"/>
  <c r="W145" i="26"/>
  <c r="E240" i="26"/>
  <c r="E252" i="26"/>
  <c r="E267" i="26"/>
  <c r="AU271" i="26"/>
  <c r="AI271" i="26"/>
  <c r="W271" i="26"/>
  <c r="AV270" i="26"/>
  <c r="AJ270" i="26"/>
  <c r="X270" i="26"/>
  <c r="AW269" i="26"/>
  <c r="AK269" i="26"/>
  <c r="Y269" i="26"/>
  <c r="AX268" i="26"/>
  <c r="AL268" i="26"/>
  <c r="Z268" i="26"/>
  <c r="AY267" i="26"/>
  <c r="AM267" i="26"/>
  <c r="AA267" i="26"/>
  <c r="AZ266" i="26"/>
  <c r="AN266" i="26"/>
  <c r="AB266" i="26"/>
  <c r="BA265" i="26"/>
  <c r="AO265" i="26"/>
  <c r="AC265" i="26"/>
  <c r="BB264" i="26"/>
  <c r="AP264" i="26"/>
  <c r="AD264" i="26"/>
  <c r="R264" i="26"/>
  <c r="AQ260" i="26"/>
  <c r="AE260" i="26"/>
  <c r="S260" i="26"/>
  <c r="AR259" i="26"/>
  <c r="AF259" i="26"/>
  <c r="T259" i="26"/>
  <c r="AS258" i="26"/>
  <c r="AG258" i="26"/>
  <c r="U258" i="26"/>
  <c r="AT257" i="26"/>
  <c r="AH257" i="26"/>
  <c r="V257" i="26"/>
  <c r="AU256" i="26"/>
  <c r="AI256" i="26"/>
  <c r="W256" i="26"/>
  <c r="AV255" i="26"/>
  <c r="AJ255" i="26"/>
  <c r="X255" i="26"/>
  <c r="AW254" i="26"/>
  <c r="AK254" i="26"/>
  <c r="Y254" i="26"/>
  <c r="AX253" i="26"/>
  <c r="AL253" i="26"/>
  <c r="Z253" i="26"/>
  <c r="AY252" i="26"/>
  <c r="AM252" i="26"/>
  <c r="AA252" i="26"/>
  <c r="AZ251" i="26"/>
  <c r="AN251" i="26"/>
  <c r="AB251" i="26"/>
  <c r="BA250" i="26"/>
  <c r="AO250" i="26"/>
  <c r="AC250" i="26"/>
  <c r="BB249" i="26"/>
  <c r="AP249" i="26"/>
  <c r="AD249" i="26"/>
  <c r="R249" i="26"/>
  <c r="AQ248" i="26"/>
  <c r="AE248" i="26"/>
  <c r="S248" i="26"/>
  <c r="AR247" i="26"/>
  <c r="AF247" i="26"/>
  <c r="T247" i="26"/>
  <c r="AS246" i="26"/>
  <c r="AG246" i="26"/>
  <c r="U246" i="26"/>
  <c r="AT245" i="26"/>
  <c r="AH245" i="26"/>
  <c r="V245" i="26"/>
  <c r="AU244" i="26"/>
  <c r="AI244" i="26"/>
  <c r="W244" i="26"/>
  <c r="AV243" i="26"/>
  <c r="AJ243" i="26"/>
  <c r="X243" i="26"/>
  <c r="AW242" i="26"/>
  <c r="AK242" i="26"/>
  <c r="Y242" i="26"/>
  <c r="AX241" i="26"/>
  <c r="AL241" i="26"/>
  <c r="Z241" i="26"/>
  <c r="AY240" i="26"/>
  <c r="AM240" i="26"/>
  <c r="AA240" i="26"/>
  <c r="AZ239" i="26"/>
  <c r="AN239" i="26"/>
  <c r="AB239" i="26"/>
  <c r="BA238" i="26"/>
  <c r="AO238" i="26"/>
  <c r="AC238" i="26"/>
  <c r="BB237" i="26"/>
  <c r="AP237" i="26"/>
  <c r="AD237" i="26"/>
  <c r="R237" i="26"/>
  <c r="AQ236" i="26"/>
  <c r="AE236" i="26"/>
  <c r="S236" i="26"/>
  <c r="AR235" i="26"/>
  <c r="AF235" i="26"/>
  <c r="T235" i="26"/>
  <c r="AS234" i="26"/>
  <c r="AG234" i="26"/>
  <c r="U234" i="26"/>
  <c r="AT233" i="26"/>
  <c r="AH233" i="26"/>
  <c r="V233" i="26"/>
  <c r="AU232" i="26"/>
  <c r="AI232" i="26"/>
  <c r="W232" i="26"/>
  <c r="Q338" i="26"/>
  <c r="AC338" i="26"/>
  <c r="AO338" i="26"/>
  <c r="BA338" i="26"/>
  <c r="H338" i="26"/>
  <c r="T338" i="26"/>
  <c r="AF338" i="26"/>
  <c r="AR338" i="26"/>
  <c r="P338" i="26"/>
  <c r="AB338" i="26"/>
  <c r="AN338" i="26"/>
  <c r="AZ338" i="26"/>
  <c r="H335" i="26"/>
  <c r="T335" i="26"/>
  <c r="AF335" i="26"/>
  <c r="AR335" i="26"/>
  <c r="K335" i="26"/>
  <c r="W335" i="26"/>
  <c r="AI335" i="26"/>
  <c r="AU335" i="26"/>
  <c r="G335" i="26"/>
  <c r="S335" i="26"/>
  <c r="AE335" i="26"/>
  <c r="AQ335" i="26"/>
  <c r="K332" i="26"/>
  <c r="W332" i="26"/>
  <c r="AI332" i="26"/>
  <c r="AU332" i="26"/>
  <c r="N332" i="26"/>
  <c r="Z332" i="26"/>
  <c r="AL332" i="26"/>
  <c r="AX332" i="26"/>
  <c r="J332" i="26"/>
  <c r="V332" i="26"/>
  <c r="AH332" i="26"/>
  <c r="AT332" i="26"/>
  <c r="N329" i="26"/>
  <c r="Z329" i="26"/>
  <c r="AL329" i="26"/>
  <c r="AX329" i="26"/>
  <c r="Q329" i="26"/>
  <c r="AC329" i="26"/>
  <c r="AO329" i="26"/>
  <c r="BA329" i="26"/>
  <c r="M329" i="26"/>
  <c r="Y329" i="26"/>
  <c r="AK329" i="26"/>
  <c r="AW329" i="26"/>
  <c r="Q326" i="26"/>
  <c r="AC326" i="26"/>
  <c r="AO326" i="26"/>
  <c r="BA326" i="26"/>
  <c r="H326" i="26"/>
  <c r="T326" i="26"/>
  <c r="AF326" i="26"/>
  <c r="AR326" i="26"/>
  <c r="I326" i="26"/>
  <c r="U326" i="26"/>
  <c r="AG326" i="26"/>
  <c r="AS326" i="26"/>
  <c r="P326" i="26"/>
  <c r="AB326" i="26"/>
  <c r="AN326" i="26"/>
  <c r="AZ326" i="26"/>
  <c r="E323" i="26"/>
  <c r="E335" i="26"/>
  <c r="E347" i="26"/>
  <c r="E362" i="26"/>
  <c r="AQ362" i="26"/>
  <c r="AE362" i="26"/>
  <c r="S362" i="26"/>
  <c r="AR361" i="26"/>
  <c r="AF361" i="26"/>
  <c r="T361" i="26"/>
  <c r="AS360" i="26"/>
  <c r="AG360" i="26"/>
  <c r="U360" i="26"/>
  <c r="AT359" i="26"/>
  <c r="AH359" i="26"/>
  <c r="V359" i="26"/>
  <c r="AU358" i="26"/>
  <c r="AI358" i="26"/>
  <c r="W358" i="26"/>
  <c r="AV357" i="26"/>
  <c r="AJ357" i="26"/>
  <c r="X357" i="26"/>
  <c r="AW356" i="26"/>
  <c r="AK356" i="26"/>
  <c r="Y356" i="26"/>
  <c r="AX355" i="26"/>
  <c r="AL355" i="26"/>
  <c r="Z355" i="26"/>
  <c r="AY351" i="26"/>
  <c r="AM351" i="26"/>
  <c r="AA351" i="26"/>
  <c r="AZ350" i="26"/>
  <c r="AN350" i="26"/>
  <c r="AB350" i="26"/>
  <c r="BA349" i="26"/>
  <c r="AO349" i="26"/>
  <c r="AC349" i="26"/>
  <c r="BB348" i="26"/>
  <c r="AP348" i="26"/>
  <c r="AD348" i="26"/>
  <c r="R348" i="26"/>
  <c r="AQ347" i="26"/>
  <c r="AE347" i="26"/>
  <c r="S347" i="26"/>
  <c r="AR346" i="26"/>
  <c r="AF346" i="26"/>
  <c r="T346" i="26"/>
  <c r="AS345" i="26"/>
  <c r="AG345" i="26"/>
  <c r="U345" i="26"/>
  <c r="AT344" i="26"/>
  <c r="AH344" i="26"/>
  <c r="V344" i="26"/>
  <c r="AU343" i="26"/>
  <c r="AI343" i="26"/>
  <c r="W343" i="26"/>
  <c r="AV342" i="26"/>
  <c r="AJ342" i="26"/>
  <c r="X342" i="26"/>
  <c r="AW341" i="26"/>
  <c r="AK341" i="26"/>
  <c r="Y341" i="26"/>
  <c r="AX340" i="26"/>
  <c r="AL340" i="26"/>
  <c r="Z340" i="26"/>
  <c r="AY339" i="26"/>
  <c r="AM339" i="26"/>
  <c r="AA339" i="26"/>
  <c r="O339" i="26"/>
  <c r="AW338" i="26"/>
  <c r="AH338" i="26"/>
  <c r="R338" i="26"/>
  <c r="AX337" i="26"/>
  <c r="AI337" i="26"/>
  <c r="S337" i="26"/>
  <c r="AY336" i="26"/>
  <c r="AJ336" i="26"/>
  <c r="T336" i="26"/>
  <c r="AZ335" i="26"/>
  <c r="AK335" i="26"/>
  <c r="U335" i="26"/>
  <c r="BA334" i="26"/>
  <c r="AL334" i="26"/>
  <c r="V334" i="26"/>
  <c r="BB333" i="26"/>
  <c r="AM333" i="26"/>
  <c r="W333" i="26"/>
  <c r="F333" i="26"/>
  <c r="AN332" i="26"/>
  <c r="X332" i="26"/>
  <c r="G332" i="26"/>
  <c r="AO331" i="26"/>
  <c r="Y331" i="26"/>
  <c r="H331" i="26"/>
  <c r="AP330" i="26"/>
  <c r="Z330" i="26"/>
  <c r="I330" i="26"/>
  <c r="AQ329" i="26"/>
  <c r="AA329" i="26"/>
  <c r="J329" i="26"/>
  <c r="AR328" i="26"/>
  <c r="AB328" i="26"/>
  <c r="K328" i="26"/>
  <c r="AS327" i="26"/>
  <c r="AC327" i="26"/>
  <c r="K327" i="26"/>
  <c r="AP326" i="26"/>
  <c r="X326" i="26"/>
  <c r="F326" i="26"/>
  <c r="AK325" i="26"/>
  <c r="S325" i="26"/>
  <c r="AX324" i="26"/>
  <c r="AF324" i="26"/>
  <c r="N324" i="26"/>
  <c r="AS323" i="26"/>
  <c r="AA323" i="26"/>
  <c r="F323" i="26"/>
  <c r="E418" i="26"/>
  <c r="E430" i="26"/>
  <c r="E442" i="26"/>
  <c r="AY453" i="26"/>
  <c r="AM453" i="26"/>
  <c r="AA453" i="26"/>
  <c r="O453" i="26"/>
  <c r="AZ452" i="26"/>
  <c r="AN452" i="26"/>
  <c r="AB452" i="26"/>
  <c r="P452" i="26"/>
  <c r="BA451" i="26"/>
  <c r="AO451" i="26"/>
  <c r="AC451" i="26"/>
  <c r="Q451" i="26"/>
  <c r="BB450" i="26"/>
  <c r="AP450" i="26"/>
  <c r="AD450" i="26"/>
  <c r="R450" i="26"/>
  <c r="F450" i="26"/>
  <c r="AQ449" i="26"/>
  <c r="AE449" i="26"/>
  <c r="S449" i="26"/>
  <c r="G449" i="26"/>
  <c r="AR448" i="26"/>
  <c r="AF448" i="26"/>
  <c r="T448" i="26"/>
  <c r="H448" i="26"/>
  <c r="AS447" i="26"/>
  <c r="AG447" i="26"/>
  <c r="U447" i="26"/>
  <c r="I447" i="26"/>
  <c r="AT446" i="26"/>
  <c r="AH446" i="26"/>
  <c r="V446" i="26"/>
  <c r="J446" i="26"/>
  <c r="AU442" i="26"/>
  <c r="AI442" i="26"/>
  <c r="W442" i="26"/>
  <c r="K442" i="26"/>
  <c r="AV441" i="26"/>
  <c r="AJ441" i="26"/>
  <c r="X441" i="26"/>
  <c r="L441" i="26"/>
  <c r="AW440" i="26"/>
  <c r="AK440" i="26"/>
  <c r="Y440" i="26"/>
  <c r="M440" i="26"/>
  <c r="AX439" i="26"/>
  <c r="AL439" i="26"/>
  <c r="Z439" i="26"/>
  <c r="N439" i="26"/>
  <c r="AY438" i="26"/>
  <c r="AM438" i="26"/>
  <c r="AA438" i="26"/>
  <c r="O438" i="26"/>
  <c r="AZ437" i="26"/>
  <c r="AN437" i="26"/>
  <c r="AB437" i="26"/>
  <c r="P437" i="26"/>
  <c r="BA436" i="26"/>
  <c r="AO436" i="26"/>
  <c r="AC436" i="26"/>
  <c r="Q436" i="26"/>
  <c r="BB435" i="26"/>
  <c r="AP435" i="26"/>
  <c r="AD435" i="26"/>
  <c r="R435" i="26"/>
  <c r="F435" i="26"/>
  <c r="AQ434" i="26"/>
  <c r="AE434" i="26"/>
  <c r="S434" i="26"/>
  <c r="G434" i="26"/>
  <c r="AR433" i="26"/>
  <c r="AF433" i="26"/>
  <c r="T433" i="26"/>
  <c r="H433" i="26"/>
  <c r="AS432" i="26"/>
  <c r="AG432" i="26"/>
  <c r="U432" i="26"/>
  <c r="I432" i="26"/>
  <c r="AT431" i="26"/>
  <c r="AH431" i="26"/>
  <c r="V431" i="26"/>
  <c r="J431" i="26"/>
  <c r="AU430" i="26"/>
  <c r="AI430" i="26"/>
  <c r="W430" i="26"/>
  <c r="K430" i="26"/>
  <c r="AV429" i="26"/>
  <c r="AJ429" i="26"/>
  <c r="X429" i="26"/>
  <c r="L429" i="26"/>
  <c r="AW428" i="26"/>
  <c r="AK428" i="26"/>
  <c r="Y428" i="26"/>
  <c r="M428" i="26"/>
  <c r="AX427" i="26"/>
  <c r="AL427" i="26"/>
  <c r="Z427" i="26"/>
  <c r="N427" i="26"/>
  <c r="AY426" i="26"/>
  <c r="AM426" i="26"/>
  <c r="AA426" i="26"/>
  <c r="O426" i="26"/>
  <c r="AZ425" i="26"/>
  <c r="AN425" i="26"/>
  <c r="AB425" i="26"/>
  <c r="P425" i="26"/>
  <c r="BA424" i="26"/>
  <c r="AO424" i="26"/>
  <c r="AC424" i="26"/>
  <c r="Q424" i="26"/>
  <c r="BB423" i="26"/>
  <c r="AP423" i="26"/>
  <c r="AD423" i="26"/>
  <c r="R423" i="26"/>
  <c r="F423" i="26"/>
  <c r="AQ422" i="26"/>
  <c r="AE422" i="26"/>
  <c r="S422" i="26"/>
  <c r="G422" i="26"/>
  <c r="AR421" i="26"/>
  <c r="AF421" i="26"/>
  <c r="T421" i="26"/>
  <c r="H421" i="26"/>
  <c r="AS420" i="26"/>
  <c r="AG420" i="26"/>
  <c r="U420" i="26"/>
  <c r="I420" i="26"/>
  <c r="AT419" i="26"/>
  <c r="AH419" i="26"/>
  <c r="V419" i="26"/>
  <c r="J419" i="26"/>
  <c r="AU418" i="26"/>
  <c r="AI418" i="26"/>
  <c r="W418" i="26"/>
  <c r="K418" i="26"/>
  <c r="AV417" i="26"/>
  <c r="AJ417" i="26"/>
  <c r="X417" i="26"/>
  <c r="L417" i="26"/>
  <c r="AW416" i="26"/>
  <c r="AK416" i="26"/>
  <c r="Y416" i="26"/>
  <c r="M416" i="26"/>
  <c r="AX415" i="26"/>
  <c r="AL415" i="26"/>
  <c r="Z415" i="26"/>
  <c r="N415" i="26"/>
  <c r="AY414" i="26"/>
  <c r="AM414" i="26"/>
  <c r="AA414" i="26"/>
  <c r="O414" i="26"/>
  <c r="E447" i="26"/>
  <c r="AW453" i="26"/>
  <c r="AK453" i="26"/>
  <c r="Y453" i="26"/>
  <c r="M453" i="26"/>
  <c r="AX452" i="26"/>
  <c r="AL452" i="26"/>
  <c r="Z452" i="26"/>
  <c r="N452" i="26"/>
  <c r="AY451" i="26"/>
  <c r="AM451" i="26"/>
  <c r="AA451" i="26"/>
  <c r="O451" i="26"/>
  <c r="AZ450" i="26"/>
  <c r="AN450" i="26"/>
  <c r="AB450" i="26"/>
  <c r="P450" i="26"/>
  <c r="BA449" i="26"/>
  <c r="AO449" i="26"/>
  <c r="AC449" i="26"/>
  <c r="Q449" i="26"/>
  <c r="BB448" i="26"/>
  <c r="AP448" i="26"/>
  <c r="AD448" i="26"/>
  <c r="R448" i="26"/>
  <c r="F448" i="26"/>
  <c r="AQ447" i="26"/>
  <c r="AE447" i="26"/>
  <c r="S447" i="26"/>
  <c r="G447" i="26"/>
  <c r="AR446" i="26"/>
  <c r="AF446" i="26"/>
  <c r="T446" i="26"/>
  <c r="H446" i="26"/>
  <c r="AS442" i="26"/>
  <c r="AG442" i="26"/>
  <c r="U442" i="26"/>
  <c r="I442" i="26"/>
  <c r="AT441" i="26"/>
  <c r="AH441" i="26"/>
  <c r="V441" i="26"/>
  <c r="J441" i="26"/>
  <c r="AU440" i="26"/>
  <c r="AI440" i="26"/>
  <c r="W440" i="26"/>
  <c r="K440" i="26"/>
  <c r="AV439" i="26"/>
  <c r="AJ439" i="26"/>
  <c r="X439" i="26"/>
  <c r="L439" i="26"/>
  <c r="AW438" i="26"/>
  <c r="AK438" i="26"/>
  <c r="Y438" i="26"/>
  <c r="M438" i="26"/>
  <c r="AX437" i="26"/>
  <c r="AL437" i="26"/>
  <c r="Z437" i="26"/>
  <c r="N437" i="26"/>
  <c r="AY436" i="26"/>
  <c r="AM436" i="26"/>
  <c r="AA436" i="26"/>
  <c r="O436" i="26"/>
  <c r="AZ435" i="26"/>
  <c r="AN435" i="26"/>
  <c r="AB435" i="26"/>
  <c r="P435" i="26"/>
  <c r="BA434" i="26"/>
  <c r="AO434" i="26"/>
  <c r="AC434" i="26"/>
  <c r="Q434" i="26"/>
  <c r="BB433" i="26"/>
  <c r="AP433" i="26"/>
  <c r="AD433" i="26"/>
  <c r="R433" i="26"/>
  <c r="F433" i="26"/>
  <c r="AQ432" i="26"/>
  <c r="AE432" i="26"/>
  <c r="S432" i="26"/>
  <c r="G432" i="26"/>
  <c r="AR431" i="26"/>
  <c r="AF431" i="26"/>
  <c r="T431" i="26"/>
  <c r="H431" i="26"/>
  <c r="AS430" i="26"/>
  <c r="AG430" i="26"/>
  <c r="U430" i="26"/>
  <c r="I430" i="26"/>
  <c r="AT429" i="26"/>
  <c r="AH429" i="26"/>
  <c r="V429" i="26"/>
  <c r="J429" i="26"/>
  <c r="AU428" i="26"/>
  <c r="AI428" i="26"/>
  <c r="W428" i="26"/>
  <c r="K428" i="26"/>
  <c r="AV427" i="26"/>
  <c r="AJ427" i="26"/>
  <c r="X427" i="26"/>
  <c r="L427" i="26"/>
  <c r="AW426" i="26"/>
  <c r="AK426" i="26"/>
  <c r="Y426" i="26"/>
  <c r="M426" i="26"/>
  <c r="AX425" i="26"/>
  <c r="AL425" i="26"/>
  <c r="Z425" i="26"/>
  <c r="N425" i="26"/>
  <c r="AY424" i="26"/>
  <c r="AM424" i="26"/>
  <c r="AA424" i="26"/>
  <c r="O424" i="26"/>
  <c r="AZ423" i="26"/>
  <c r="AN423" i="26"/>
  <c r="AB423" i="26"/>
  <c r="P423" i="26"/>
  <c r="BA422" i="26"/>
  <c r="AO422" i="26"/>
  <c r="AC422" i="26"/>
  <c r="Q422" i="26"/>
  <c r="BB421" i="26"/>
  <c r="AP421" i="26"/>
  <c r="AD421" i="26"/>
  <c r="R421" i="26"/>
  <c r="F421" i="26"/>
  <c r="AQ420" i="26"/>
  <c r="AE420" i="26"/>
  <c r="S420" i="26"/>
  <c r="G420" i="26"/>
  <c r="AR419" i="26"/>
  <c r="AF419" i="26"/>
  <c r="T419" i="26"/>
  <c r="H419" i="26"/>
  <c r="AS418" i="26"/>
  <c r="AG418" i="26"/>
  <c r="U418" i="26"/>
  <c r="I418" i="26"/>
  <c r="AT417" i="26"/>
  <c r="AH417" i="26"/>
  <c r="V417" i="26"/>
  <c r="J417" i="26"/>
  <c r="AU416" i="26"/>
  <c r="AI416" i="26"/>
  <c r="W416" i="26"/>
  <c r="K416" i="26"/>
  <c r="AV415" i="26"/>
  <c r="AJ415" i="26"/>
  <c r="X415" i="26"/>
  <c r="L415" i="26"/>
  <c r="AW414" i="26"/>
  <c r="AK414" i="26"/>
  <c r="Y414" i="26"/>
  <c r="M414" i="26"/>
  <c r="E421" i="26"/>
  <c r="E433" i="26"/>
  <c r="E448" i="26"/>
  <c r="AV453" i="26"/>
  <c r="AJ453" i="26"/>
  <c r="X453" i="26"/>
  <c r="L453" i="26"/>
  <c r="AW452" i="26"/>
  <c r="AK452" i="26"/>
  <c r="Y452" i="26"/>
  <c r="M452" i="26"/>
  <c r="AX451" i="26"/>
  <c r="AL451" i="26"/>
  <c r="Z451" i="26"/>
  <c r="N451" i="26"/>
  <c r="AY450" i="26"/>
  <c r="AM450" i="26"/>
  <c r="AA450" i="26"/>
  <c r="O450" i="26"/>
  <c r="AZ449" i="26"/>
  <c r="AN449" i="26"/>
  <c r="AB449" i="26"/>
  <c r="P449" i="26"/>
  <c r="BA448" i="26"/>
  <c r="AO448" i="26"/>
  <c r="AC448" i="26"/>
  <c r="Q448" i="26"/>
  <c r="BB447" i="26"/>
  <c r="AP447" i="26"/>
  <c r="AD447" i="26"/>
  <c r="R447" i="26"/>
  <c r="F447" i="26"/>
  <c r="AQ446" i="26"/>
  <c r="AE446" i="26"/>
  <c r="S446" i="26"/>
  <c r="G446" i="26"/>
  <c r="AR442" i="26"/>
  <c r="AF442" i="26"/>
  <c r="T442" i="26"/>
  <c r="H442" i="26"/>
  <c r="AS441" i="26"/>
  <c r="AG441" i="26"/>
  <c r="U441" i="26"/>
  <c r="I441" i="26"/>
  <c r="AT440" i="26"/>
  <c r="AH440" i="26"/>
  <c r="V440" i="26"/>
  <c r="J440" i="26"/>
  <c r="AU439" i="26"/>
  <c r="AI439" i="26"/>
  <c r="W439" i="26"/>
  <c r="K439" i="26"/>
  <c r="AV438" i="26"/>
  <c r="AJ438" i="26"/>
  <c r="X438" i="26"/>
  <c r="L438" i="26"/>
  <c r="AW437" i="26"/>
  <c r="AK437" i="26"/>
  <c r="Y437" i="26"/>
  <c r="M437" i="26"/>
  <c r="AX436" i="26"/>
  <c r="AL436" i="26"/>
  <c r="Z436" i="26"/>
  <c r="N436" i="26"/>
  <c r="AY435" i="26"/>
  <c r="AM435" i="26"/>
  <c r="AA435" i="26"/>
  <c r="O435" i="26"/>
  <c r="AZ434" i="26"/>
  <c r="AN434" i="26"/>
  <c r="AB434" i="26"/>
  <c r="P434" i="26"/>
  <c r="BA433" i="26"/>
  <c r="AO433" i="26"/>
  <c r="AC433" i="26"/>
  <c r="Q433" i="26"/>
  <c r="BB432" i="26"/>
  <c r="AP432" i="26"/>
  <c r="AD432" i="26"/>
  <c r="R432" i="26"/>
  <c r="F432" i="26"/>
  <c r="AQ431" i="26"/>
  <c r="AE431" i="26"/>
  <c r="S431" i="26"/>
  <c r="G431" i="26"/>
  <c r="AR430" i="26"/>
  <c r="AF430" i="26"/>
  <c r="T430" i="26"/>
  <c r="H430" i="26"/>
  <c r="AS429" i="26"/>
  <c r="AG429" i="26"/>
  <c r="U429" i="26"/>
  <c r="I429" i="26"/>
  <c r="AT428" i="26"/>
  <c r="AH428" i="26"/>
  <c r="V428" i="26"/>
  <c r="J428" i="26"/>
  <c r="AU427" i="26"/>
  <c r="AI427" i="26"/>
  <c r="W427" i="26"/>
  <c r="K427" i="26"/>
  <c r="AV426" i="26"/>
  <c r="AJ426" i="26"/>
  <c r="X426" i="26"/>
  <c r="L426" i="26"/>
  <c r="AW425" i="26"/>
  <c r="AK425" i="26"/>
  <c r="Y425" i="26"/>
  <c r="M425" i="26"/>
  <c r="AX424" i="26"/>
  <c r="AL424" i="26"/>
  <c r="Z424" i="26"/>
  <c r="N424" i="26"/>
  <c r="AY423" i="26"/>
  <c r="AM423" i="26"/>
  <c r="AA423" i="26"/>
  <c r="O423" i="26"/>
  <c r="AZ422" i="26"/>
  <c r="AN422" i="26"/>
  <c r="AB422" i="26"/>
  <c r="P422" i="26"/>
  <c r="BA421" i="26"/>
  <c r="AO421" i="26"/>
  <c r="AC421" i="26"/>
  <c r="Q421" i="26"/>
  <c r="BB420" i="26"/>
  <c r="AP420" i="26"/>
  <c r="AD420" i="26"/>
  <c r="R420" i="26"/>
  <c r="F420" i="26"/>
  <c r="AQ419" i="26"/>
  <c r="AE419" i="26"/>
  <c r="S419" i="26"/>
  <c r="G419" i="26"/>
  <c r="AR418" i="26"/>
  <c r="AF418" i="26"/>
  <c r="T418" i="26"/>
  <c r="H418" i="26"/>
  <c r="AS417" i="26"/>
  <c r="AG417" i="26"/>
  <c r="U417" i="26"/>
  <c r="I417" i="26"/>
  <c r="AT416" i="26"/>
  <c r="AH416" i="26"/>
  <c r="V416" i="26"/>
  <c r="J416" i="26"/>
  <c r="AU415" i="26"/>
  <c r="AI415" i="26"/>
  <c r="W415" i="26"/>
  <c r="K415" i="26"/>
  <c r="AV414" i="26"/>
  <c r="AJ414" i="26"/>
  <c r="X414" i="26"/>
  <c r="L414" i="26"/>
  <c r="E434" i="26"/>
  <c r="E449" i="26"/>
  <c r="AU453" i="26"/>
  <c r="AI453" i="26"/>
  <c r="W453" i="26"/>
  <c r="K453" i="26"/>
  <c r="AV452" i="26"/>
  <c r="AJ452" i="26"/>
  <c r="X452" i="26"/>
  <c r="L452" i="26"/>
  <c r="AW451" i="26"/>
  <c r="AK451" i="26"/>
  <c r="Y451" i="26"/>
  <c r="M451" i="26"/>
  <c r="AX450" i="26"/>
  <c r="AL450" i="26"/>
  <c r="Z450" i="26"/>
  <c r="N450" i="26"/>
  <c r="AY449" i="26"/>
  <c r="AM449" i="26"/>
  <c r="AA449" i="26"/>
  <c r="O449" i="26"/>
  <c r="AZ448" i="26"/>
  <c r="AN448" i="26"/>
  <c r="AB448" i="26"/>
  <c r="P448" i="26"/>
  <c r="BA447" i="26"/>
  <c r="AO447" i="26"/>
  <c r="AC447" i="26"/>
  <c r="Q447" i="26"/>
  <c r="BB446" i="26"/>
  <c r="AP446" i="26"/>
  <c r="AD446" i="26"/>
  <c r="R446" i="26"/>
  <c r="F446" i="26"/>
  <c r="AQ442" i="26"/>
  <c r="AE442" i="26"/>
  <c r="S442" i="26"/>
  <c r="G442" i="26"/>
  <c r="AR441" i="26"/>
  <c r="AF441" i="26"/>
  <c r="T441" i="26"/>
  <c r="H441" i="26"/>
  <c r="AS440" i="26"/>
  <c r="AG440" i="26"/>
  <c r="U440" i="26"/>
  <c r="I440" i="26"/>
  <c r="AT439" i="26"/>
  <c r="AH439" i="26"/>
  <c r="V439" i="26"/>
  <c r="J439" i="26"/>
  <c r="AU438" i="26"/>
  <c r="AI438" i="26"/>
  <c r="W438" i="26"/>
  <c r="K438" i="26"/>
  <c r="AV437" i="26"/>
  <c r="AJ437" i="26"/>
  <c r="X437" i="26"/>
  <c r="L437" i="26"/>
  <c r="AW436" i="26"/>
  <c r="AK436" i="26"/>
  <c r="Y436" i="26"/>
  <c r="M436" i="26"/>
  <c r="AX435" i="26"/>
  <c r="AL435" i="26"/>
  <c r="Z435" i="26"/>
  <c r="N435" i="26"/>
  <c r="AY434" i="26"/>
  <c r="AM434" i="26"/>
  <c r="AA434" i="26"/>
  <c r="O434" i="26"/>
  <c r="AZ433" i="26"/>
  <c r="AN433" i="26"/>
  <c r="AB433" i="26"/>
  <c r="P433" i="26"/>
  <c r="BA432" i="26"/>
  <c r="AO432" i="26"/>
  <c r="AC432" i="26"/>
  <c r="Q432" i="26"/>
  <c r="BB431" i="26"/>
  <c r="AP431" i="26"/>
  <c r="AD431" i="26"/>
  <c r="R431" i="26"/>
  <c r="F431" i="26"/>
  <c r="AQ430" i="26"/>
  <c r="AE430" i="26"/>
  <c r="S430" i="26"/>
  <c r="G430" i="26"/>
  <c r="AR429" i="26"/>
  <c r="AF429" i="26"/>
  <c r="T429" i="26"/>
  <c r="H429" i="26"/>
  <c r="AS428" i="26"/>
  <c r="AG428" i="26"/>
  <c r="U428" i="26"/>
  <c r="I428" i="26"/>
  <c r="AT427" i="26"/>
  <c r="AH427" i="26"/>
  <c r="V427" i="26"/>
  <c r="J427" i="26"/>
  <c r="AU426" i="26"/>
  <c r="AI426" i="26"/>
  <c r="W426" i="26"/>
  <c r="K426" i="26"/>
  <c r="AV425" i="26"/>
  <c r="AJ425" i="26"/>
  <c r="X425" i="26"/>
  <c r="L425" i="26"/>
  <c r="AW424" i="26"/>
  <c r="AK424" i="26"/>
  <c r="Y424" i="26"/>
  <c r="M424" i="26"/>
  <c r="AX423" i="26"/>
  <c r="AL423" i="26"/>
  <c r="Z423" i="26"/>
  <c r="N423" i="26"/>
  <c r="AY422" i="26"/>
  <c r="AM422" i="26"/>
  <c r="AA422" i="26"/>
  <c r="O422" i="26"/>
  <c r="AZ421" i="26"/>
  <c r="AN421" i="26"/>
  <c r="AB421" i="26"/>
  <c r="P421" i="26"/>
  <c r="BA420" i="26"/>
  <c r="AO420" i="26"/>
  <c r="AC420" i="26"/>
  <c r="Q420" i="26"/>
  <c r="BB419" i="26"/>
  <c r="AP419" i="26"/>
  <c r="AD419" i="26"/>
  <c r="R419" i="26"/>
  <c r="F419" i="26"/>
  <c r="AQ418" i="26"/>
  <c r="AE418" i="26"/>
  <c r="S418" i="26"/>
  <c r="G418" i="26"/>
  <c r="AR417" i="26"/>
  <c r="AF417" i="26"/>
  <c r="T417" i="26"/>
  <c r="H417" i="26"/>
  <c r="AS416" i="26"/>
  <c r="AG416" i="26"/>
  <c r="U416" i="26"/>
  <c r="I416" i="26"/>
  <c r="AT415" i="26"/>
  <c r="AH415" i="26"/>
  <c r="V415" i="26"/>
  <c r="J415" i="26"/>
  <c r="AU414" i="26"/>
  <c r="AI414" i="26"/>
  <c r="W414" i="26"/>
  <c r="K414" i="26"/>
  <c r="E435" i="26"/>
  <c r="E450" i="26"/>
  <c r="AT453" i="26"/>
  <c r="AH453" i="26"/>
  <c r="V453" i="26"/>
  <c r="J453" i="26"/>
  <c r="AU452" i="26"/>
  <c r="AI452" i="26"/>
  <c r="W452" i="26"/>
  <c r="K452" i="26"/>
  <c r="AV451" i="26"/>
  <c r="AJ451" i="26"/>
  <c r="X451" i="26"/>
  <c r="L451" i="26"/>
  <c r="AW450" i="26"/>
  <c r="AK450" i="26"/>
  <c r="Y450" i="26"/>
  <c r="M450" i="26"/>
  <c r="AX449" i="26"/>
  <c r="AL449" i="26"/>
  <c r="Z449" i="26"/>
  <c r="N449" i="26"/>
  <c r="AY448" i="26"/>
  <c r="AM448" i="26"/>
  <c r="AA448" i="26"/>
  <c r="O448" i="26"/>
  <c r="AZ447" i="26"/>
  <c r="AN447" i="26"/>
  <c r="AB447" i="26"/>
  <c r="P447" i="26"/>
  <c r="BA446" i="26"/>
  <c r="AO446" i="26"/>
  <c r="AC446" i="26"/>
  <c r="Q446" i="26"/>
  <c r="BB442" i="26"/>
  <c r="AP442" i="26"/>
  <c r="AD442" i="26"/>
  <c r="R442" i="26"/>
  <c r="F442" i="26"/>
  <c r="AQ441" i="26"/>
  <c r="AE441" i="26"/>
  <c r="S441" i="26"/>
  <c r="G441" i="26"/>
  <c r="AR440" i="26"/>
  <c r="AF440" i="26"/>
  <c r="T440" i="26"/>
  <c r="H440" i="26"/>
  <c r="AS439" i="26"/>
  <c r="AG439" i="26"/>
  <c r="U439" i="26"/>
  <c r="I439" i="26"/>
  <c r="AT438" i="26"/>
  <c r="AH438" i="26"/>
  <c r="V438" i="26"/>
  <c r="J438" i="26"/>
  <c r="AU437" i="26"/>
  <c r="AI437" i="26"/>
  <c r="W437" i="26"/>
  <c r="K437" i="26"/>
  <c r="AV436" i="26"/>
  <c r="AJ436" i="26"/>
  <c r="X436" i="26"/>
  <c r="L436" i="26"/>
  <c r="AW435" i="26"/>
  <c r="AK435" i="26"/>
  <c r="Y435" i="26"/>
  <c r="M435" i="26"/>
  <c r="AX434" i="26"/>
  <c r="AL434" i="26"/>
  <c r="Z434" i="26"/>
  <c r="N434" i="26"/>
  <c r="AY433" i="26"/>
  <c r="AM433" i="26"/>
  <c r="AA433" i="26"/>
  <c r="O433" i="26"/>
  <c r="AZ432" i="26"/>
  <c r="AN432" i="26"/>
  <c r="AB432" i="26"/>
  <c r="P432" i="26"/>
  <c r="BA431" i="26"/>
  <c r="AO431" i="26"/>
  <c r="AC431" i="26"/>
  <c r="Q431" i="26"/>
  <c r="BB430" i="26"/>
  <c r="AP430" i="26"/>
  <c r="AD430" i="26"/>
  <c r="R430" i="26"/>
  <c r="F430" i="26"/>
  <c r="AQ429" i="26"/>
  <c r="AE429" i="26"/>
  <c r="S429" i="26"/>
  <c r="G429" i="26"/>
  <c r="AR428" i="26"/>
  <c r="AF428" i="26"/>
  <c r="T428" i="26"/>
  <c r="H428" i="26"/>
  <c r="AS427" i="26"/>
  <c r="AG427" i="26"/>
  <c r="U427" i="26"/>
  <c r="I427" i="26"/>
  <c r="AT426" i="26"/>
  <c r="AH426" i="26"/>
  <c r="V426" i="26"/>
  <c r="J426" i="26"/>
  <c r="AU425" i="26"/>
  <c r="AI425" i="26"/>
  <c r="W425" i="26"/>
  <c r="K425" i="26"/>
  <c r="AV424" i="26"/>
  <c r="AJ424" i="26"/>
  <c r="X424" i="26"/>
  <c r="L424" i="26"/>
  <c r="AW423" i="26"/>
  <c r="AK423" i="26"/>
  <c r="Y423" i="26"/>
  <c r="M423" i="26"/>
  <c r="AX422" i="26"/>
  <c r="AL422" i="26"/>
  <c r="Z422" i="26"/>
  <c r="N422" i="26"/>
  <c r="AY421" i="26"/>
  <c r="AM421" i="26"/>
  <c r="AA421" i="26"/>
  <c r="O421" i="26"/>
  <c r="AZ420" i="26"/>
  <c r="AN420" i="26"/>
  <c r="AB420" i="26"/>
  <c r="P420" i="26"/>
  <c r="BA419" i="26"/>
  <c r="AO419" i="26"/>
  <c r="AC419" i="26"/>
  <c r="Q419" i="26"/>
  <c r="BB418" i="26"/>
  <c r="AP418" i="26"/>
  <c r="AD418" i="26"/>
  <c r="R418" i="26"/>
  <c r="F418" i="26"/>
  <c r="AQ417" i="26"/>
  <c r="AE417" i="26"/>
  <c r="S417" i="26"/>
  <c r="G417" i="26"/>
  <c r="AR416" i="26"/>
  <c r="AF416" i="26"/>
  <c r="T416" i="26"/>
  <c r="H416" i="26"/>
  <c r="AS415" i="26"/>
  <c r="AG415" i="26"/>
  <c r="U415" i="26"/>
  <c r="I415" i="26"/>
  <c r="AT414" i="26"/>
  <c r="AH414" i="26"/>
  <c r="V414" i="26"/>
  <c r="J414" i="26"/>
  <c r="AR415" i="26"/>
  <c r="AF415" i="26"/>
  <c r="T415" i="26"/>
  <c r="H415" i="26"/>
  <c r="AS414" i="26"/>
  <c r="AG414" i="26"/>
  <c r="U414" i="26"/>
  <c r="I414" i="26"/>
  <c r="E425" i="26"/>
  <c r="E437" i="26"/>
  <c r="E452" i="26"/>
  <c r="AR453" i="26"/>
  <c r="AF453" i="26"/>
  <c r="T453" i="26"/>
  <c r="H453" i="26"/>
  <c r="AS452" i="26"/>
  <c r="AG452" i="26"/>
  <c r="U452" i="26"/>
  <c r="I452" i="26"/>
  <c r="AT451" i="26"/>
  <c r="AH451" i="26"/>
  <c r="V451" i="26"/>
  <c r="J451" i="26"/>
  <c r="AU450" i="26"/>
  <c r="AI450" i="26"/>
  <c r="W450" i="26"/>
  <c r="K450" i="26"/>
  <c r="AV449" i="26"/>
  <c r="AJ449" i="26"/>
  <c r="X449" i="26"/>
  <c r="L449" i="26"/>
  <c r="AW448" i="26"/>
  <c r="AK448" i="26"/>
  <c r="Y448" i="26"/>
  <c r="M448" i="26"/>
  <c r="AX447" i="26"/>
  <c r="AL447" i="26"/>
  <c r="Z447" i="26"/>
  <c r="N447" i="26"/>
  <c r="AY446" i="26"/>
  <c r="AM446" i="26"/>
  <c r="AA446" i="26"/>
  <c r="O446" i="26"/>
  <c r="AZ442" i="26"/>
  <c r="AN442" i="26"/>
  <c r="AB442" i="26"/>
  <c r="P442" i="26"/>
  <c r="BA441" i="26"/>
  <c r="AO441" i="26"/>
  <c r="AC441" i="26"/>
  <c r="Q441" i="26"/>
  <c r="BB440" i="26"/>
  <c r="AP440" i="26"/>
  <c r="AD440" i="26"/>
  <c r="R440" i="26"/>
  <c r="F440" i="26"/>
  <c r="AQ439" i="26"/>
  <c r="AE439" i="26"/>
  <c r="S439" i="26"/>
  <c r="G439" i="26"/>
  <c r="AR438" i="26"/>
  <c r="AF438" i="26"/>
  <c r="T438" i="26"/>
  <c r="H438" i="26"/>
  <c r="AS437" i="26"/>
  <c r="AG437" i="26"/>
  <c r="U437" i="26"/>
  <c r="I437" i="26"/>
  <c r="AT436" i="26"/>
  <c r="AH436" i="26"/>
  <c r="V436" i="26"/>
  <c r="J436" i="26"/>
  <c r="AU435" i="26"/>
  <c r="AI435" i="26"/>
  <c r="W435" i="26"/>
  <c r="K435" i="26"/>
  <c r="AV434" i="26"/>
  <c r="AJ434" i="26"/>
  <c r="X434" i="26"/>
  <c r="L434" i="26"/>
  <c r="AW433" i="26"/>
  <c r="AK433" i="26"/>
  <c r="Y433" i="26"/>
  <c r="M433" i="26"/>
  <c r="AX432" i="26"/>
  <c r="AL432" i="26"/>
  <c r="Z432" i="26"/>
  <c r="N432" i="26"/>
  <c r="AY431" i="26"/>
  <c r="AM431" i="26"/>
  <c r="AA431" i="26"/>
  <c r="O431" i="26"/>
  <c r="AZ430" i="26"/>
  <c r="AN430" i="26"/>
  <c r="AB430" i="26"/>
  <c r="P430" i="26"/>
  <c r="BA429" i="26"/>
  <c r="AO429" i="26"/>
  <c r="AC429" i="26"/>
  <c r="Q429" i="26"/>
  <c r="BB428" i="26"/>
  <c r="AP428" i="26"/>
  <c r="AD428" i="26"/>
  <c r="R428" i="26"/>
  <c r="F428" i="26"/>
  <c r="AQ427" i="26"/>
  <c r="AE427" i="26"/>
  <c r="S427" i="26"/>
  <c r="G427" i="26"/>
  <c r="AR426" i="26"/>
  <c r="AF426" i="26"/>
  <c r="T426" i="26"/>
  <c r="H426" i="26"/>
  <c r="AS425" i="26"/>
  <c r="AG425" i="26"/>
  <c r="U425" i="26"/>
  <c r="I425" i="26"/>
  <c r="AT424" i="26"/>
  <c r="AH424" i="26"/>
  <c r="V424" i="26"/>
  <c r="J424" i="26"/>
  <c r="AU423" i="26"/>
  <c r="AI423" i="26"/>
  <c r="W423" i="26"/>
  <c r="K423" i="26"/>
  <c r="AV422" i="26"/>
  <c r="AJ422" i="26"/>
  <c r="X422" i="26"/>
  <c r="L422" i="26"/>
  <c r="AW421" i="26"/>
  <c r="AK421" i="26"/>
  <c r="Y421" i="26"/>
  <c r="M421" i="26"/>
  <c r="AX420" i="26"/>
  <c r="AL420" i="26"/>
  <c r="Z420" i="26"/>
  <c r="N420" i="26"/>
  <c r="AY419" i="26"/>
  <c r="AM419" i="26"/>
  <c r="AA419" i="26"/>
  <c r="O419" i="26"/>
  <c r="AZ418" i="26"/>
  <c r="AN418" i="26"/>
  <c r="AB418" i="26"/>
  <c r="P418" i="26"/>
  <c r="BA417" i="26"/>
  <c r="AO417" i="26"/>
  <c r="AC417" i="26"/>
  <c r="Q417" i="26"/>
  <c r="BB416" i="26"/>
  <c r="AP416" i="26"/>
  <c r="AD416" i="26"/>
  <c r="R416" i="26"/>
  <c r="F416" i="26"/>
  <c r="AQ415" i="26"/>
  <c r="AE415" i="26"/>
  <c r="S415" i="26"/>
  <c r="G415" i="26"/>
  <c r="AR414" i="26"/>
  <c r="AF414" i="26"/>
  <c r="T414" i="26"/>
  <c r="H414" i="26"/>
  <c r="E414" i="26"/>
  <c r="E426" i="26"/>
  <c r="E438" i="26"/>
  <c r="E453" i="26"/>
  <c r="AQ453" i="26"/>
  <c r="AE453" i="26"/>
  <c r="S453" i="26"/>
  <c r="G453" i="26"/>
  <c r="AR452" i="26"/>
  <c r="AF452" i="26"/>
  <c r="T452" i="26"/>
  <c r="H452" i="26"/>
  <c r="AS451" i="26"/>
  <c r="AG451" i="26"/>
  <c r="U451" i="26"/>
  <c r="I451" i="26"/>
  <c r="AT450" i="26"/>
  <c r="AH450" i="26"/>
  <c r="V450" i="26"/>
  <c r="J450" i="26"/>
  <c r="AU449" i="26"/>
  <c r="AI449" i="26"/>
  <c r="W449" i="26"/>
  <c r="K449" i="26"/>
  <c r="AV448" i="26"/>
  <c r="AJ448" i="26"/>
  <c r="X448" i="26"/>
  <c r="L448" i="26"/>
  <c r="AW447" i="26"/>
  <c r="AK447" i="26"/>
  <c r="Y447" i="26"/>
  <c r="M447" i="26"/>
  <c r="AX446" i="26"/>
  <c r="AL446" i="26"/>
  <c r="Z446" i="26"/>
  <c r="N446" i="26"/>
  <c r="AY442" i="26"/>
  <c r="AM442" i="26"/>
  <c r="AA442" i="26"/>
  <c r="O442" i="26"/>
  <c r="AZ441" i="26"/>
  <c r="AN441" i="26"/>
  <c r="AB441" i="26"/>
  <c r="P441" i="26"/>
  <c r="BA440" i="26"/>
  <c r="AO440" i="26"/>
  <c r="AC440" i="26"/>
  <c r="Q440" i="26"/>
  <c r="BB439" i="26"/>
  <c r="AP439" i="26"/>
  <c r="AD439" i="26"/>
  <c r="R439" i="26"/>
  <c r="F439" i="26"/>
  <c r="AQ438" i="26"/>
  <c r="AE438" i="26"/>
  <c r="S438" i="26"/>
  <c r="G438" i="26"/>
  <c r="AR437" i="26"/>
  <c r="AF437" i="26"/>
  <c r="T437" i="26"/>
  <c r="H437" i="26"/>
  <c r="AS436" i="26"/>
  <c r="AG436" i="26"/>
  <c r="U436" i="26"/>
  <c r="I436" i="26"/>
  <c r="AT435" i="26"/>
  <c r="AH435" i="26"/>
  <c r="V435" i="26"/>
  <c r="J435" i="26"/>
  <c r="AU434" i="26"/>
  <c r="AI434" i="26"/>
  <c r="W434" i="26"/>
  <c r="K434" i="26"/>
  <c r="AV433" i="26"/>
  <c r="AJ433" i="26"/>
  <c r="X433" i="26"/>
  <c r="L433" i="26"/>
  <c r="AW432" i="26"/>
  <c r="AK432" i="26"/>
  <c r="Y432" i="26"/>
  <c r="M432" i="26"/>
  <c r="AX431" i="26"/>
  <c r="AL431" i="26"/>
  <c r="Z431" i="26"/>
  <c r="N431" i="26"/>
  <c r="AY430" i="26"/>
  <c r="AM430" i="26"/>
  <c r="AA430" i="26"/>
  <c r="O430" i="26"/>
  <c r="AZ429" i="26"/>
  <c r="AN429" i="26"/>
  <c r="AB429" i="26"/>
  <c r="P429" i="26"/>
  <c r="BA428" i="26"/>
  <c r="AO428" i="26"/>
  <c r="AC428" i="26"/>
  <c r="Q428" i="26"/>
  <c r="BB427" i="26"/>
  <c r="AP427" i="26"/>
  <c r="AD427" i="26"/>
  <c r="R427" i="26"/>
  <c r="F427" i="26"/>
  <c r="AQ426" i="26"/>
  <c r="AE426" i="26"/>
  <c r="S426" i="26"/>
  <c r="G426" i="26"/>
  <c r="AR425" i="26"/>
  <c r="AF425" i="26"/>
  <c r="T425" i="26"/>
  <c r="H425" i="26"/>
  <c r="AS424" i="26"/>
  <c r="AG424" i="26"/>
  <c r="U424" i="26"/>
  <c r="I424" i="26"/>
  <c r="AT423" i="26"/>
  <c r="AH423" i="26"/>
  <c r="V423" i="26"/>
  <c r="J423" i="26"/>
  <c r="AU422" i="26"/>
  <c r="AI422" i="26"/>
  <c r="W422" i="26"/>
  <c r="K422" i="26"/>
  <c r="AV421" i="26"/>
  <c r="AJ421" i="26"/>
  <c r="X421" i="26"/>
  <c r="L421" i="26"/>
  <c r="AW420" i="26"/>
  <c r="AK420" i="26"/>
  <c r="Y420" i="26"/>
  <c r="M420" i="26"/>
  <c r="AX419" i="26"/>
  <c r="AL419" i="26"/>
  <c r="Z419" i="26"/>
  <c r="N419" i="26"/>
  <c r="AY418" i="26"/>
  <c r="AM418" i="26"/>
  <c r="AA418" i="26"/>
  <c r="O418" i="26"/>
  <c r="AZ417" i="26"/>
  <c r="AN417" i="26"/>
  <c r="AB417" i="26"/>
  <c r="P417" i="26"/>
  <c r="BA416" i="26"/>
  <c r="AO416" i="26"/>
  <c r="AC416" i="26"/>
  <c r="Q416" i="26"/>
  <c r="BB415" i="26"/>
  <c r="AP415" i="26"/>
  <c r="AD415" i="26"/>
  <c r="R415" i="26"/>
  <c r="F415" i="26"/>
  <c r="AQ414" i="26"/>
  <c r="AE414" i="26"/>
  <c r="S414" i="26"/>
  <c r="G414" i="26"/>
  <c r="E415" i="26"/>
  <c r="E427" i="26"/>
  <c r="E439" i="26"/>
  <c r="BB453" i="26"/>
  <c r="AP453" i="26"/>
  <c r="AD453" i="26"/>
  <c r="R453" i="26"/>
  <c r="F453" i="26"/>
  <c r="AQ452" i="26"/>
  <c r="AE452" i="26"/>
  <c r="S452" i="26"/>
  <c r="G452" i="26"/>
  <c r="AR451" i="26"/>
  <c r="AF451" i="26"/>
  <c r="T451" i="26"/>
  <c r="H451" i="26"/>
  <c r="AS450" i="26"/>
  <c r="AG450" i="26"/>
  <c r="U450" i="26"/>
  <c r="I450" i="26"/>
  <c r="AT449" i="26"/>
  <c r="AH449" i="26"/>
  <c r="V449" i="26"/>
  <c r="J449" i="26"/>
  <c r="AU448" i="26"/>
  <c r="AI448" i="26"/>
  <c r="W448" i="26"/>
  <c r="K448" i="26"/>
  <c r="AV447" i="26"/>
  <c r="AJ447" i="26"/>
  <c r="X447" i="26"/>
  <c r="L447" i="26"/>
  <c r="AW446" i="26"/>
  <c r="AK446" i="26"/>
  <c r="Y446" i="26"/>
  <c r="M446" i="26"/>
  <c r="AX442" i="26"/>
  <c r="AL442" i="26"/>
  <c r="Z442" i="26"/>
  <c r="N442" i="26"/>
  <c r="AY441" i="26"/>
  <c r="AM441" i="26"/>
  <c r="AA441" i="26"/>
  <c r="O441" i="26"/>
  <c r="AZ440" i="26"/>
  <c r="AN440" i="26"/>
  <c r="AB440" i="26"/>
  <c r="P440" i="26"/>
  <c r="BA439" i="26"/>
  <c r="AO439" i="26"/>
  <c r="AC439" i="26"/>
  <c r="Q439" i="26"/>
  <c r="BB438" i="26"/>
  <c r="AP438" i="26"/>
  <c r="AD438" i="26"/>
  <c r="R438" i="26"/>
  <c r="F438" i="26"/>
  <c r="AQ437" i="26"/>
  <c r="AE437" i="26"/>
  <c r="S437" i="26"/>
  <c r="G437" i="26"/>
  <c r="AR436" i="26"/>
  <c r="AF436" i="26"/>
  <c r="T436" i="26"/>
  <c r="H436" i="26"/>
  <c r="AS435" i="26"/>
  <c r="AG435" i="26"/>
  <c r="U435" i="26"/>
  <c r="I435" i="26"/>
  <c r="AT434" i="26"/>
  <c r="AH434" i="26"/>
  <c r="V434" i="26"/>
  <c r="J434" i="26"/>
  <c r="AU433" i="26"/>
  <c r="AI433" i="26"/>
  <c r="W433" i="26"/>
  <c r="K433" i="26"/>
  <c r="AV432" i="26"/>
  <c r="AJ432" i="26"/>
  <c r="X432" i="26"/>
  <c r="L432" i="26"/>
  <c r="AW431" i="26"/>
  <c r="AK431" i="26"/>
  <c r="Y431" i="26"/>
  <c r="M431" i="26"/>
  <c r="AX430" i="26"/>
  <c r="AL430" i="26"/>
  <c r="Z430" i="26"/>
  <c r="N430" i="26"/>
  <c r="AY429" i="26"/>
  <c r="AM429" i="26"/>
  <c r="AA429" i="26"/>
  <c r="O429" i="26"/>
  <c r="AZ428" i="26"/>
  <c r="AN428" i="26"/>
  <c r="AB428" i="26"/>
  <c r="P428" i="26"/>
  <c r="BA427" i="26"/>
  <c r="AO427" i="26"/>
  <c r="AC427" i="26"/>
  <c r="Q427" i="26"/>
  <c r="BB426" i="26"/>
  <c r="AP426" i="26"/>
  <c r="AD426" i="26"/>
  <c r="R426" i="26"/>
  <c r="F426" i="26"/>
  <c r="AQ425" i="26"/>
  <c r="AE425" i="26"/>
  <c r="S425" i="26"/>
  <c r="G425" i="26"/>
  <c r="AR424" i="26"/>
  <c r="AF424" i="26"/>
  <c r="T424" i="26"/>
  <c r="H424" i="26"/>
  <c r="AS423" i="26"/>
  <c r="AG423" i="26"/>
  <c r="U423" i="26"/>
  <c r="I423" i="26"/>
  <c r="AT422" i="26"/>
  <c r="AH422" i="26"/>
  <c r="V422" i="26"/>
  <c r="J422" i="26"/>
  <c r="AU421" i="26"/>
  <c r="AI421" i="26"/>
  <c r="W421" i="26"/>
  <c r="K421" i="26"/>
  <c r="AV420" i="26"/>
  <c r="AJ420" i="26"/>
  <c r="X420" i="26"/>
  <c r="L420" i="26"/>
  <c r="AW419" i="26"/>
  <c r="AK419" i="26"/>
  <c r="Y419" i="26"/>
  <c r="M419" i="26"/>
  <c r="AX418" i="26"/>
  <c r="AL418" i="26"/>
  <c r="Z418" i="26"/>
  <c r="N418" i="26"/>
  <c r="AY417" i="26"/>
  <c r="AM417" i="26"/>
  <c r="AA417" i="26"/>
  <c r="O417" i="26"/>
  <c r="AZ416" i="26"/>
  <c r="AN416" i="26"/>
  <c r="AB416" i="26"/>
  <c r="P416" i="26"/>
  <c r="BA415" i="26"/>
  <c r="AO415" i="26"/>
  <c r="AC415" i="26"/>
  <c r="Q415" i="26"/>
  <c r="BB414" i="26"/>
  <c r="AP414" i="26"/>
  <c r="AD414" i="26"/>
  <c r="R414" i="26"/>
  <c r="F414" i="26"/>
  <c r="E440" i="26"/>
  <c r="BA453" i="26"/>
  <c r="AO453" i="26"/>
  <c r="AC453" i="26"/>
  <c r="Q453" i="26"/>
  <c r="BB452" i="26"/>
  <c r="AP452" i="26"/>
  <c r="AD452" i="26"/>
  <c r="R452" i="26"/>
  <c r="F452" i="26"/>
  <c r="AQ451" i="26"/>
  <c r="AE451" i="26"/>
  <c r="S451" i="26"/>
  <c r="G451" i="26"/>
  <c r="AR450" i="26"/>
  <c r="AF450" i="26"/>
  <c r="T450" i="26"/>
  <c r="H450" i="26"/>
  <c r="AS449" i="26"/>
  <c r="AG449" i="26"/>
  <c r="U449" i="26"/>
  <c r="I449" i="26"/>
  <c r="AT448" i="26"/>
  <c r="AH448" i="26"/>
  <c r="V448" i="26"/>
  <c r="J448" i="26"/>
  <c r="AU447" i="26"/>
  <c r="AI447" i="26"/>
  <c r="W447" i="26"/>
  <c r="K447" i="26"/>
  <c r="AV446" i="26"/>
  <c r="AJ446" i="26"/>
  <c r="X446" i="26"/>
  <c r="L446" i="26"/>
  <c r="AW442" i="26"/>
  <c r="AK442" i="26"/>
  <c r="Y442" i="26"/>
  <c r="M442" i="26"/>
  <c r="AX441" i="26"/>
  <c r="AL441" i="26"/>
  <c r="Z441" i="26"/>
  <c r="N441" i="26"/>
  <c r="AY440" i="26"/>
  <c r="AM440" i="26"/>
  <c r="AA440" i="26"/>
  <c r="O440" i="26"/>
  <c r="AZ439" i="26"/>
  <c r="AN439" i="26"/>
  <c r="AB439" i="26"/>
  <c r="P439" i="26"/>
  <c r="BA438" i="26"/>
  <c r="AO438" i="26"/>
  <c r="AC438" i="26"/>
  <c r="Q438" i="26"/>
  <c r="BB437" i="26"/>
  <c r="AP437" i="26"/>
  <c r="AD437" i="26"/>
  <c r="R437" i="26"/>
  <c r="F437" i="26"/>
  <c r="AQ436" i="26"/>
  <c r="AE436" i="26"/>
  <c r="S436" i="26"/>
  <c r="G436" i="26"/>
  <c r="AR435" i="26"/>
  <c r="AF435" i="26"/>
  <c r="T435" i="26"/>
  <c r="H435" i="26"/>
  <c r="AS434" i="26"/>
  <c r="AG434" i="26"/>
  <c r="U434" i="26"/>
  <c r="I434" i="26"/>
  <c r="AT433" i="26"/>
  <c r="AH433" i="26"/>
  <c r="V433" i="26"/>
  <c r="J433" i="26"/>
  <c r="AU432" i="26"/>
  <c r="AI432" i="26"/>
  <c r="W432" i="26"/>
  <c r="K432" i="26"/>
  <c r="AV431" i="26"/>
  <c r="AJ431" i="26"/>
  <c r="X431" i="26"/>
  <c r="L431" i="26"/>
  <c r="AW430" i="26"/>
  <c r="AK430" i="26"/>
  <c r="Y430" i="26"/>
  <c r="M430" i="26"/>
  <c r="AX429" i="26"/>
  <c r="AL429" i="26"/>
  <c r="Z429" i="26"/>
  <c r="N429" i="26"/>
  <c r="AY428" i="26"/>
  <c r="AM428" i="26"/>
  <c r="AA428" i="26"/>
  <c r="O428" i="26"/>
  <c r="AZ427" i="26"/>
  <c r="AN427" i="26"/>
  <c r="AB427" i="26"/>
  <c r="P427" i="26"/>
  <c r="BA426" i="26"/>
  <c r="AO426" i="26"/>
  <c r="AC426" i="26"/>
  <c r="Q426" i="26"/>
  <c r="BB425" i="26"/>
  <c r="AP425" i="26"/>
  <c r="AD425" i="26"/>
  <c r="R425" i="26"/>
  <c r="F425" i="26"/>
  <c r="AQ424" i="26"/>
  <c r="AE424" i="26"/>
  <c r="S424" i="26"/>
  <c r="G424" i="26"/>
  <c r="AR423" i="26"/>
  <c r="AF423" i="26"/>
  <c r="T423" i="26"/>
  <c r="H423" i="26"/>
  <c r="AS422" i="26"/>
  <c r="AG422" i="26"/>
  <c r="U422" i="26"/>
  <c r="I422" i="26"/>
  <c r="AT421" i="26"/>
  <c r="AH421" i="26"/>
  <c r="V421" i="26"/>
  <c r="J421" i="26"/>
  <c r="AU420" i="26"/>
  <c r="AI420" i="26"/>
  <c r="W420" i="26"/>
  <c r="K420" i="26"/>
  <c r="AV419" i="26"/>
  <c r="AJ419" i="26"/>
  <c r="X419" i="26"/>
  <c r="L419" i="26"/>
  <c r="AW418" i="26"/>
  <c r="AK418" i="26"/>
  <c r="Y418" i="26"/>
  <c r="M418" i="26"/>
  <c r="AX417" i="26"/>
  <c r="AL417" i="26"/>
  <c r="Z417" i="26"/>
  <c r="N417" i="26"/>
  <c r="AY416" i="26"/>
  <c r="AM416" i="26"/>
  <c r="AA416" i="26"/>
  <c r="O416" i="26"/>
  <c r="AZ415" i="26"/>
  <c r="AN415" i="26"/>
  <c r="AB415" i="26"/>
  <c r="P415" i="26"/>
  <c r="BA414" i="26"/>
  <c r="AO414" i="26"/>
  <c r="AC414" i="26"/>
  <c r="Q414" i="26"/>
  <c r="E417" i="26"/>
  <c r="E429" i="26"/>
  <c r="E441" i="26"/>
  <c r="AZ453" i="26"/>
  <c r="AN453" i="26"/>
  <c r="AB453" i="26"/>
  <c r="BA452" i="26"/>
  <c r="AO452" i="26"/>
  <c r="AC452" i="26"/>
  <c r="BB451" i="26"/>
  <c r="AP451" i="26"/>
  <c r="AD451" i="26"/>
  <c r="R451" i="26"/>
  <c r="AQ450" i="26"/>
  <c r="AE450" i="26"/>
  <c r="S450" i="26"/>
  <c r="AR449" i="26"/>
  <c r="AF449" i="26"/>
  <c r="T449" i="26"/>
  <c r="AS448" i="26"/>
  <c r="AG448" i="26"/>
  <c r="U448" i="26"/>
  <c r="AT447" i="26"/>
  <c r="AH447" i="26"/>
  <c r="V447" i="26"/>
  <c r="AU446" i="26"/>
  <c r="AI446" i="26"/>
  <c r="W446" i="26"/>
  <c r="AV442" i="26"/>
  <c r="AJ442" i="26"/>
  <c r="X442" i="26"/>
  <c r="AW441" i="26"/>
  <c r="AK441" i="26"/>
  <c r="Y441" i="26"/>
  <c r="AX440" i="26"/>
  <c r="AL440" i="26"/>
  <c r="Z440" i="26"/>
  <c r="AY439" i="26"/>
  <c r="AM439" i="26"/>
  <c r="AA439" i="26"/>
  <c r="AZ438" i="26"/>
  <c r="AN438" i="26"/>
  <c r="AB438" i="26"/>
  <c r="BA437" i="26"/>
  <c r="AO437" i="26"/>
  <c r="AC437" i="26"/>
  <c r="BB436" i="26"/>
  <c r="AP436" i="26"/>
  <c r="AD436" i="26"/>
  <c r="R436" i="26"/>
  <c r="AQ435" i="26"/>
  <c r="AE435" i="26"/>
  <c r="S435" i="26"/>
  <c r="AR434" i="26"/>
  <c r="AF434" i="26"/>
  <c r="T434" i="26"/>
  <c r="AS433" i="26"/>
  <c r="AG433" i="26"/>
  <c r="U433" i="26"/>
  <c r="AT432" i="26"/>
  <c r="AH432" i="26"/>
  <c r="V432" i="26"/>
  <c r="AU431" i="26"/>
  <c r="AI431" i="26"/>
  <c r="W431" i="26"/>
  <c r="AV430" i="26"/>
  <c r="AJ430" i="26"/>
  <c r="X430" i="26"/>
  <c r="AW429" i="26"/>
  <c r="AK429" i="26"/>
  <c r="Y429" i="26"/>
  <c r="AX428" i="26"/>
  <c r="AL428" i="26"/>
  <c r="Z428" i="26"/>
  <c r="AY427" i="26"/>
  <c r="AM427" i="26"/>
  <c r="AA427" i="26"/>
  <c r="AZ426" i="26"/>
  <c r="AN426" i="26"/>
  <c r="AB426" i="26"/>
  <c r="BA425" i="26"/>
  <c r="AO425" i="26"/>
  <c r="AC425" i="26"/>
  <c r="BB424" i="26"/>
  <c r="AP424" i="26"/>
  <c r="AD424" i="26"/>
  <c r="R424" i="26"/>
  <c r="AQ423" i="26"/>
  <c r="AE423" i="26"/>
  <c r="S423" i="26"/>
  <c r="AR422" i="26"/>
  <c r="AF422" i="26"/>
  <c r="T422" i="26"/>
  <c r="AS421" i="26"/>
  <c r="AG421" i="26"/>
  <c r="U421" i="26"/>
  <c r="AT420" i="26"/>
  <c r="AH420" i="26"/>
  <c r="V420" i="26"/>
  <c r="AU419" i="26"/>
  <c r="AI419" i="26"/>
  <c r="W419" i="26"/>
  <c r="AV418" i="26"/>
  <c r="AJ418" i="26"/>
  <c r="X418" i="26"/>
  <c r="AW417" i="26"/>
  <c r="AK417" i="26"/>
  <c r="Y417" i="26"/>
  <c r="AX416" i="26"/>
  <c r="AL416" i="26"/>
  <c r="Z416" i="26"/>
  <c r="AY415" i="26"/>
  <c r="AM415" i="26"/>
  <c r="AA415" i="26"/>
  <c r="AZ414" i="26"/>
  <c r="AN414" i="26"/>
  <c r="AB414" i="26"/>
  <c r="G61" i="27"/>
  <c r="S61" i="27"/>
  <c r="AE61" i="27"/>
  <c r="AQ61" i="27"/>
  <c r="L61" i="27"/>
  <c r="Y61" i="27"/>
  <c r="AL61" i="27"/>
  <c r="AY61" i="27"/>
  <c r="P61" i="27"/>
  <c r="AC61" i="27"/>
  <c r="AP61" i="27"/>
  <c r="N61" i="27"/>
  <c r="AD61" i="27"/>
  <c r="AT61" i="27"/>
  <c r="Q61" i="27"/>
  <c r="AG61" i="27"/>
  <c r="AV61" i="27"/>
  <c r="T61" i="27"/>
  <c r="AI61" i="27"/>
  <c r="AX61" i="27"/>
  <c r="H61" i="27"/>
  <c r="W61" i="27"/>
  <c r="AM61" i="27"/>
  <c r="BB61" i="27"/>
  <c r="F61" i="27"/>
  <c r="AB61" i="27"/>
  <c r="BA61" i="27"/>
  <c r="M61" i="27"/>
  <c r="AK61" i="27"/>
  <c r="O61" i="27"/>
  <c r="AN61" i="27"/>
  <c r="R61" i="27"/>
  <c r="AO61" i="27"/>
  <c r="Z61" i="27"/>
  <c r="AW61" i="27"/>
  <c r="AR61" i="27"/>
  <c r="AS61" i="27"/>
  <c r="K61" i="27"/>
  <c r="U61" i="27"/>
  <c r="V61" i="27"/>
  <c r="AH61" i="27"/>
  <c r="P64" i="27"/>
  <c r="AB64" i="27"/>
  <c r="AN64" i="27"/>
  <c r="AZ64" i="27"/>
  <c r="I64" i="27"/>
  <c r="V64" i="27"/>
  <c r="AI64" i="27"/>
  <c r="AV64" i="27"/>
  <c r="M64" i="27"/>
  <c r="Z64" i="27"/>
  <c r="AM64" i="27"/>
  <c r="BA64" i="27"/>
  <c r="H64" i="27"/>
  <c r="X64" i="27"/>
  <c r="AO64" i="27"/>
  <c r="K64" i="27"/>
  <c r="AA64" i="27"/>
  <c r="AQ64" i="27"/>
  <c r="N64" i="27"/>
  <c r="AD64" i="27"/>
  <c r="AS64" i="27"/>
  <c r="R64" i="27"/>
  <c r="AG64" i="27"/>
  <c r="AW64" i="27"/>
  <c r="W64" i="27"/>
  <c r="AU64" i="27"/>
  <c r="G64" i="27"/>
  <c r="AF64" i="27"/>
  <c r="J64" i="27"/>
  <c r="AH64" i="27"/>
  <c r="L64" i="27"/>
  <c r="AJ64" i="27"/>
  <c r="T64" i="27"/>
  <c r="AR64" i="27"/>
  <c r="Q64" i="27"/>
  <c r="BB64" i="27"/>
  <c r="S64" i="27"/>
  <c r="AC64" i="27"/>
  <c r="AE64" i="27"/>
  <c r="AK64" i="27"/>
  <c r="F64" i="27"/>
  <c r="AX64" i="27"/>
  <c r="M67" i="27"/>
  <c r="Y67" i="27"/>
  <c r="AK67" i="27"/>
  <c r="AW67" i="27"/>
  <c r="F67" i="27"/>
  <c r="S67" i="27"/>
  <c r="AF67" i="27"/>
  <c r="AS67" i="27"/>
  <c r="J67" i="27"/>
  <c r="W67" i="27"/>
  <c r="AJ67" i="27"/>
  <c r="AX67" i="27"/>
  <c r="R67" i="27"/>
  <c r="AH67" i="27"/>
  <c r="AY67" i="27"/>
  <c r="H67" i="27"/>
  <c r="X67" i="27"/>
  <c r="AN67" i="27"/>
  <c r="L67" i="27"/>
  <c r="AB67" i="27"/>
  <c r="AQ67" i="27"/>
  <c r="K67" i="27"/>
  <c r="AE67" i="27"/>
  <c r="BA67" i="27"/>
  <c r="Q67" i="27"/>
  <c r="AM67" i="27"/>
  <c r="T67" i="27"/>
  <c r="AO67" i="27"/>
  <c r="U67" i="27"/>
  <c r="AP67" i="27"/>
  <c r="G67" i="27"/>
  <c r="AC67" i="27"/>
  <c r="AV67" i="27"/>
  <c r="V67" i="27"/>
  <c r="Z67" i="27"/>
  <c r="AG67" i="27"/>
  <c r="AI67" i="27"/>
  <c r="AL67" i="27"/>
  <c r="O67" i="27"/>
  <c r="AZ67" i="27"/>
  <c r="J70" i="27"/>
  <c r="V70" i="27"/>
  <c r="AH70" i="27"/>
  <c r="AT70" i="27"/>
  <c r="P70" i="27"/>
  <c r="AC70" i="27"/>
  <c r="AP70" i="27"/>
  <c r="G70" i="27"/>
  <c r="T70" i="27"/>
  <c r="AG70" i="27"/>
  <c r="AU70" i="27"/>
  <c r="M70" i="27"/>
  <c r="AB70" i="27"/>
  <c r="AR70" i="27"/>
  <c r="R70" i="27"/>
  <c r="AI70" i="27"/>
  <c r="AX70" i="27"/>
  <c r="F70" i="27"/>
  <c r="W70" i="27"/>
  <c r="AL70" i="27"/>
  <c r="BA70" i="27"/>
  <c r="K70" i="27"/>
  <c r="AE70" i="27"/>
  <c r="AZ70" i="27"/>
  <c r="Q70" i="27"/>
  <c r="AM70" i="27"/>
  <c r="S70" i="27"/>
  <c r="AN70" i="27"/>
  <c r="U70" i="27"/>
  <c r="AO70" i="27"/>
  <c r="H70" i="27"/>
  <c r="AA70" i="27"/>
  <c r="AW70" i="27"/>
  <c r="O70" i="27"/>
  <c r="BB70" i="27"/>
  <c r="E70" i="27"/>
  <c r="X70" i="27"/>
  <c r="AD70" i="27"/>
  <c r="AF70" i="27"/>
  <c r="AJ70" i="27"/>
  <c r="L70" i="27"/>
  <c r="AV70" i="27"/>
  <c r="G73" i="27"/>
  <c r="S73" i="27"/>
  <c r="AE73" i="27"/>
  <c r="AQ73" i="27"/>
  <c r="M73" i="27"/>
  <c r="Z73" i="27"/>
  <c r="AM73" i="27"/>
  <c r="AZ73" i="27"/>
  <c r="Q73" i="27"/>
  <c r="AD73" i="27"/>
  <c r="AR73" i="27"/>
  <c r="H73" i="27"/>
  <c r="W73" i="27"/>
  <c r="AL73" i="27"/>
  <c r="BB73" i="27"/>
  <c r="L73" i="27"/>
  <c r="AB73" i="27"/>
  <c r="AS73" i="27"/>
  <c r="P73" i="27"/>
  <c r="AG73" i="27"/>
  <c r="AV73" i="27"/>
  <c r="J73" i="27"/>
  <c r="AF73" i="27"/>
  <c r="AY73" i="27"/>
  <c r="R73" i="27"/>
  <c r="AK73" i="27"/>
  <c r="T73" i="27"/>
  <c r="AN73" i="27"/>
  <c r="U73" i="27"/>
  <c r="AO73" i="27"/>
  <c r="F73" i="27"/>
  <c r="AA73" i="27"/>
  <c r="AW73" i="27"/>
  <c r="N73" i="27"/>
  <c r="AX73" i="27"/>
  <c r="O73" i="27"/>
  <c r="BA73" i="27"/>
  <c r="Y73" i="27"/>
  <c r="AC73" i="27"/>
  <c r="AH73" i="27"/>
  <c r="I73" i="27"/>
  <c r="AT73" i="27"/>
  <c r="P76" i="27"/>
  <c r="AB76" i="27"/>
  <c r="AN76" i="27"/>
  <c r="AZ76" i="27"/>
  <c r="J76" i="27"/>
  <c r="W76" i="27"/>
  <c r="AJ76" i="27"/>
  <c r="AW76" i="27"/>
  <c r="N76" i="27"/>
  <c r="AA76" i="27"/>
  <c r="AO76" i="27"/>
  <c r="BB76" i="27"/>
  <c r="R76" i="27"/>
  <c r="AG76" i="27"/>
  <c r="AV76" i="27"/>
  <c r="G76" i="27"/>
  <c r="V76" i="27"/>
  <c r="AL76" i="27"/>
  <c r="K76" i="27"/>
  <c r="Z76" i="27"/>
  <c r="AQ76" i="27"/>
  <c r="I76" i="27"/>
  <c r="AE76" i="27"/>
  <c r="AY76" i="27"/>
  <c r="Q76" i="27"/>
  <c r="AK76" i="27"/>
  <c r="S76" i="27"/>
  <c r="AM76" i="27"/>
  <c r="T76" i="27"/>
  <c r="AP76" i="27"/>
  <c r="F76" i="27"/>
  <c r="AC76" i="27"/>
  <c r="AU76" i="27"/>
  <c r="L76" i="27"/>
  <c r="AT76" i="27"/>
  <c r="M76" i="27"/>
  <c r="AX76" i="27"/>
  <c r="X76" i="27"/>
  <c r="Y76" i="27"/>
  <c r="AD76" i="27"/>
  <c r="AR76" i="27"/>
  <c r="M79" i="27"/>
  <c r="Y79" i="27"/>
  <c r="AK79" i="27"/>
  <c r="AW79" i="27"/>
  <c r="Q79" i="27"/>
  <c r="AC79" i="27"/>
  <c r="AO79" i="27"/>
  <c r="BA79" i="27"/>
  <c r="F79" i="27"/>
  <c r="T79" i="27"/>
  <c r="AH79" i="27"/>
  <c r="AV79" i="27"/>
  <c r="J79" i="27"/>
  <c r="X79" i="27"/>
  <c r="AM79" i="27"/>
  <c r="BB79" i="27"/>
  <c r="N79" i="27"/>
  <c r="AB79" i="27"/>
  <c r="AQ79" i="27"/>
  <c r="V79" i="27"/>
  <c r="AP79" i="27"/>
  <c r="I79" i="27"/>
  <c r="AD79" i="27"/>
  <c r="AU79" i="27"/>
  <c r="K79" i="27"/>
  <c r="AE79" i="27"/>
  <c r="AX79" i="27"/>
  <c r="L79" i="27"/>
  <c r="AF79" i="27"/>
  <c r="AY79" i="27"/>
  <c r="S79" i="27"/>
  <c r="AL79" i="27"/>
  <c r="AI79" i="27"/>
  <c r="AJ79" i="27"/>
  <c r="O79" i="27"/>
  <c r="AS79" i="27"/>
  <c r="P79" i="27"/>
  <c r="AT79" i="27"/>
  <c r="R79" i="27"/>
  <c r="AZ79" i="27"/>
  <c r="AA79" i="27"/>
  <c r="J82" i="27"/>
  <c r="V82" i="27"/>
  <c r="AH82" i="27"/>
  <c r="AT82" i="27"/>
  <c r="N82" i="27"/>
  <c r="Z82" i="27"/>
  <c r="AL82" i="27"/>
  <c r="AX82" i="27"/>
  <c r="Q82" i="27"/>
  <c r="AE82" i="27"/>
  <c r="AS82" i="27"/>
  <c r="G82" i="27"/>
  <c r="U82" i="27"/>
  <c r="AJ82" i="27"/>
  <c r="AY82" i="27"/>
  <c r="K82" i="27"/>
  <c r="Y82" i="27"/>
  <c r="AN82" i="27"/>
  <c r="BB82" i="27"/>
  <c r="I82" i="27"/>
  <c r="AC82" i="27"/>
  <c r="AV82" i="27"/>
  <c r="P82" i="27"/>
  <c r="AI82" i="27"/>
  <c r="R82" i="27"/>
  <c r="AK82" i="27"/>
  <c r="S82" i="27"/>
  <c r="AM82" i="27"/>
  <c r="F82" i="27"/>
  <c r="AA82" i="27"/>
  <c r="AR82" i="27"/>
  <c r="T82" i="27"/>
  <c r="AZ82" i="27"/>
  <c r="W82" i="27"/>
  <c r="BA82" i="27"/>
  <c r="AD82" i="27"/>
  <c r="AF82" i="27"/>
  <c r="AG82" i="27"/>
  <c r="M82" i="27"/>
  <c r="AU82" i="27"/>
  <c r="G85" i="27"/>
  <c r="S85" i="27"/>
  <c r="AE85" i="27"/>
  <c r="AQ85" i="27"/>
  <c r="K85" i="27"/>
  <c r="W85" i="27"/>
  <c r="AI85" i="27"/>
  <c r="AU85" i="27"/>
  <c r="N85" i="27"/>
  <c r="AB85" i="27"/>
  <c r="AP85" i="27"/>
  <c r="R85" i="27"/>
  <c r="AG85" i="27"/>
  <c r="AV85" i="27"/>
  <c r="J85" i="27"/>
  <c r="AA85" i="27"/>
  <c r="AS85" i="27"/>
  <c r="P85" i="27"/>
  <c r="AH85" i="27"/>
  <c r="AY85" i="27"/>
  <c r="T85" i="27"/>
  <c r="AK85" i="27"/>
  <c r="BA85" i="27"/>
  <c r="H85" i="27"/>
  <c r="Y85" i="27"/>
  <c r="AO85" i="27"/>
  <c r="X85" i="27"/>
  <c r="AX85" i="27"/>
  <c r="E85" i="27"/>
  <c r="Z85" i="27"/>
  <c r="AZ85" i="27"/>
  <c r="F85" i="27"/>
  <c r="AF85" i="27"/>
  <c r="I85" i="27"/>
  <c r="AJ85" i="27"/>
  <c r="L85" i="27"/>
  <c r="AL85" i="27"/>
  <c r="U85" i="27"/>
  <c r="AT85" i="27"/>
  <c r="P88" i="27"/>
  <c r="AB88" i="27"/>
  <c r="AN88" i="27"/>
  <c r="AZ88" i="27"/>
  <c r="H88" i="27"/>
  <c r="T88" i="27"/>
  <c r="AF88" i="27"/>
  <c r="AR88" i="27"/>
  <c r="K88" i="27"/>
  <c r="Y88" i="27"/>
  <c r="AM88" i="27"/>
  <c r="BB88" i="27"/>
  <c r="O88" i="27"/>
  <c r="AD88" i="27"/>
  <c r="AS88" i="27"/>
  <c r="S88" i="27"/>
  <c r="G88" i="27"/>
  <c r="X88" i="27"/>
  <c r="AP88" i="27"/>
  <c r="J88" i="27"/>
  <c r="AA88" i="27"/>
  <c r="AT88" i="27"/>
  <c r="Q88" i="27"/>
  <c r="AH88" i="27"/>
  <c r="AX88" i="27"/>
  <c r="F88" i="27"/>
  <c r="AG88" i="27"/>
  <c r="I88" i="27"/>
  <c r="AI88" i="27"/>
  <c r="N88" i="27"/>
  <c r="AL88" i="27"/>
  <c r="R88" i="27"/>
  <c r="AO88" i="27"/>
  <c r="U88" i="27"/>
  <c r="AQ88" i="27"/>
  <c r="AC88" i="27"/>
  <c r="G100" i="27"/>
  <c r="S100" i="27"/>
  <c r="AE100" i="27"/>
  <c r="AQ100" i="27"/>
  <c r="K100" i="27"/>
  <c r="W100" i="27"/>
  <c r="AI100" i="27"/>
  <c r="AU100" i="27"/>
  <c r="P100" i="27"/>
  <c r="AD100" i="27"/>
  <c r="AS100" i="27"/>
  <c r="U100" i="27"/>
  <c r="AK100" i="27"/>
  <c r="AZ100" i="27"/>
  <c r="M100" i="27"/>
  <c r="AB100" i="27"/>
  <c r="AR100" i="27"/>
  <c r="V100" i="27"/>
  <c r="AN100" i="27"/>
  <c r="X100" i="27"/>
  <c r="AO100" i="27"/>
  <c r="I100" i="27"/>
  <c r="AA100" i="27"/>
  <c r="AV100" i="27"/>
  <c r="J100" i="27"/>
  <c r="AC100" i="27"/>
  <c r="AW100" i="27"/>
  <c r="H106" i="27"/>
  <c r="T106" i="27"/>
  <c r="AF106" i="27"/>
  <c r="AR106" i="27"/>
  <c r="K106" i="27"/>
  <c r="X106" i="27"/>
  <c r="AK106" i="27"/>
  <c r="AX106" i="27"/>
  <c r="Q106" i="27"/>
  <c r="AD106" i="27"/>
  <c r="AQ106" i="27"/>
  <c r="F106" i="27"/>
  <c r="V106" i="27"/>
  <c r="AL106" i="27"/>
  <c r="BA106" i="27"/>
  <c r="G106" i="27"/>
  <c r="W106" i="27"/>
  <c r="AM106" i="27"/>
  <c r="BB106" i="27"/>
  <c r="L106" i="27"/>
  <c r="AA106" i="27"/>
  <c r="AP106" i="27"/>
  <c r="H109" i="27"/>
  <c r="T109" i="27"/>
  <c r="AF109" i="27"/>
  <c r="AR109" i="27"/>
  <c r="N109" i="27"/>
  <c r="Z109" i="27"/>
  <c r="AL109" i="27"/>
  <c r="AX109" i="27"/>
  <c r="P109" i="27"/>
  <c r="AD109" i="27"/>
  <c r="AS109" i="27"/>
  <c r="Q109" i="27"/>
  <c r="AE109" i="27"/>
  <c r="AT109" i="27"/>
  <c r="F109" i="27"/>
  <c r="U109" i="27"/>
  <c r="AI109" i="27"/>
  <c r="AW109" i="27"/>
  <c r="E77" i="27"/>
  <c r="E100" i="27"/>
  <c r="AO109" i="27"/>
  <c r="W109" i="27"/>
  <c r="AZ108" i="27"/>
  <c r="AC108" i="27"/>
  <c r="J108" i="27"/>
  <c r="AL107" i="27"/>
  <c r="P107" i="27"/>
  <c r="AT106" i="27"/>
  <c r="Y106" i="27"/>
  <c r="AY105" i="27"/>
  <c r="AE105" i="27"/>
  <c r="K105" i="27"/>
  <c r="AM100" i="27"/>
  <c r="N100" i="27"/>
  <c r="AC90" i="27"/>
  <c r="AP89" i="27"/>
  <c r="AW88" i="27"/>
  <c r="AW87" i="27"/>
  <c r="AU86" i="27"/>
  <c r="AR85" i="27"/>
  <c r="AO84" i="27"/>
  <c r="AC83" i="27"/>
  <c r="L82" i="27"/>
  <c r="AR80" i="27"/>
  <c r="Z79" i="27"/>
  <c r="I78" i="27"/>
  <c r="AI76" i="27"/>
  <c r="O75" i="27"/>
  <c r="AP73" i="27"/>
  <c r="S72" i="27"/>
  <c r="AS70" i="27"/>
  <c r="U69" i="27"/>
  <c r="AU67" i="27"/>
  <c r="W66" i="27"/>
  <c r="AT64" i="27"/>
  <c r="P63" i="27"/>
  <c r="AF61" i="27"/>
  <c r="AU87" i="27"/>
  <c r="AL84" i="27"/>
  <c r="H78" i="27"/>
  <c r="L75" i="27"/>
  <c r="P72" i="27"/>
  <c r="S69" i="27"/>
  <c r="V66" i="27"/>
  <c r="H63" i="27"/>
  <c r="F172" i="27"/>
  <c r="R172" i="27"/>
  <c r="AD172" i="27"/>
  <c r="AP172" i="27"/>
  <c r="BB172" i="27"/>
  <c r="G172" i="27"/>
  <c r="S172" i="27"/>
  <c r="AE172" i="27"/>
  <c r="AQ172" i="27"/>
  <c r="L172" i="27"/>
  <c r="X172" i="27"/>
  <c r="AJ172" i="27"/>
  <c r="AV172" i="27"/>
  <c r="Q172" i="27"/>
  <c r="AH172" i="27"/>
  <c r="AX172" i="27"/>
  <c r="H172" i="27"/>
  <c r="W172" i="27"/>
  <c r="AM172" i="27"/>
  <c r="I172" i="27"/>
  <c r="Y172" i="27"/>
  <c r="AN172" i="27"/>
  <c r="J172" i="27"/>
  <c r="Z172" i="27"/>
  <c r="AO172" i="27"/>
  <c r="AA172" i="27"/>
  <c r="AW172" i="27"/>
  <c r="AB172" i="27"/>
  <c r="AY172" i="27"/>
  <c r="AC172" i="27"/>
  <c r="AZ172" i="27"/>
  <c r="AF172" i="27"/>
  <c r="BA172" i="27"/>
  <c r="K172" i="27"/>
  <c r="AG172" i="27"/>
  <c r="M172" i="27"/>
  <c r="AI172" i="27"/>
  <c r="N172" i="27"/>
  <c r="AK172" i="27"/>
  <c r="O172" i="27"/>
  <c r="AL172" i="27"/>
  <c r="P172" i="27"/>
  <c r="AR172" i="27"/>
  <c r="T172" i="27"/>
  <c r="AS172" i="27"/>
  <c r="U172" i="27"/>
  <c r="AT172" i="27"/>
  <c r="V172" i="27"/>
  <c r="AU172" i="27"/>
  <c r="E172" i="27"/>
  <c r="E81" i="27"/>
  <c r="AU108" i="27"/>
  <c r="AA108" i="27"/>
  <c r="G108" i="27"/>
  <c r="AW105" i="27"/>
  <c r="AB105" i="27"/>
  <c r="W90" i="27"/>
  <c r="AG89" i="27"/>
  <c r="AU88" i="27"/>
  <c r="AR87" i="27"/>
  <c r="AQ86" i="27"/>
  <c r="AM85" i="27"/>
  <c r="AK84" i="27"/>
  <c r="V83" i="27"/>
  <c r="BB81" i="27"/>
  <c r="AI80" i="27"/>
  <c r="U79" i="27"/>
  <c r="G78" i="27"/>
  <c r="AF76" i="27"/>
  <c r="J75" i="27"/>
  <c r="AI73" i="27"/>
  <c r="L72" i="27"/>
  <c r="AK70" i="27"/>
  <c r="P69" i="27"/>
  <c r="AR67" i="27"/>
  <c r="S66" i="27"/>
  <c r="AL64" i="27"/>
  <c r="G63" i="27"/>
  <c r="X61" i="27"/>
  <c r="E63" i="27"/>
  <c r="E82" i="27"/>
  <c r="R109" i="27"/>
  <c r="AT108" i="27"/>
  <c r="Z108" i="27"/>
  <c r="BB107" i="27"/>
  <c r="AF107" i="27"/>
  <c r="AN106" i="27"/>
  <c r="R106" i="27"/>
  <c r="AV105" i="27"/>
  <c r="Z105" i="27"/>
  <c r="AH100" i="27"/>
  <c r="F100" i="27"/>
  <c r="U90" i="27"/>
  <c r="AK88" i="27"/>
  <c r="AK87" i="27"/>
  <c r="AD85" i="27"/>
  <c r="AA84" i="27"/>
  <c r="AQ81" i="27"/>
  <c r="H79" i="27"/>
  <c r="U76" i="27"/>
  <c r="X73" i="27"/>
  <c r="Z70" i="27"/>
  <c r="AD67" i="27"/>
  <c r="Y64" i="27"/>
  <c r="J61" i="27"/>
  <c r="F62" i="27"/>
  <c r="R62" i="27"/>
  <c r="AD62" i="27"/>
  <c r="AP62" i="27"/>
  <c r="BB62" i="27"/>
  <c r="O62" i="27"/>
  <c r="AB62" i="27"/>
  <c r="AO62" i="27"/>
  <c r="G62" i="27"/>
  <c r="T62" i="27"/>
  <c r="AG62" i="27"/>
  <c r="AT62" i="27"/>
  <c r="L62" i="27"/>
  <c r="AA62" i="27"/>
  <c r="AR62" i="27"/>
  <c r="N62" i="27"/>
  <c r="AE62" i="27"/>
  <c r="AU62" i="27"/>
  <c r="Q62" i="27"/>
  <c r="AH62" i="27"/>
  <c r="AW62" i="27"/>
  <c r="V62" i="27"/>
  <c r="AK62" i="27"/>
  <c r="AZ62" i="27"/>
  <c r="Z62" i="27"/>
  <c r="AY62" i="27"/>
  <c r="K62" i="27"/>
  <c r="AJ62" i="27"/>
  <c r="M62" i="27"/>
  <c r="AL62" i="27"/>
  <c r="P62" i="27"/>
  <c r="AM62" i="27"/>
  <c r="X62" i="27"/>
  <c r="AV62" i="27"/>
  <c r="AF62" i="27"/>
  <c r="AI62" i="27"/>
  <c r="H62" i="27"/>
  <c r="AS62" i="27"/>
  <c r="I62" i="27"/>
  <c r="AX62" i="27"/>
  <c r="J62" i="27"/>
  <c r="BA62" i="27"/>
  <c r="Y62" i="27"/>
  <c r="O65" i="27"/>
  <c r="AA65" i="27"/>
  <c r="AM65" i="27"/>
  <c r="AY65" i="27"/>
  <c r="L65" i="27"/>
  <c r="Y65" i="27"/>
  <c r="AL65" i="27"/>
  <c r="AZ65" i="27"/>
  <c r="Q65" i="27"/>
  <c r="AD65" i="27"/>
  <c r="AQ65" i="27"/>
  <c r="G65" i="27"/>
  <c r="V65" i="27"/>
  <c r="AK65" i="27"/>
  <c r="BB65" i="27"/>
  <c r="I65" i="27"/>
  <c r="X65" i="27"/>
  <c r="AO65" i="27"/>
  <c r="K65" i="27"/>
  <c r="AB65" i="27"/>
  <c r="AR65" i="27"/>
  <c r="P65" i="27"/>
  <c r="AF65" i="27"/>
  <c r="AU65" i="27"/>
  <c r="U65" i="27"/>
  <c r="AT65" i="27"/>
  <c r="F65" i="27"/>
  <c r="AE65" i="27"/>
  <c r="BA65" i="27"/>
  <c r="H65" i="27"/>
  <c r="AG65" i="27"/>
  <c r="J65" i="27"/>
  <c r="AH65" i="27"/>
  <c r="S65" i="27"/>
  <c r="AP65" i="27"/>
  <c r="AV65" i="27"/>
  <c r="M65" i="27"/>
  <c r="AW65" i="27"/>
  <c r="T65" i="27"/>
  <c r="E65" i="27"/>
  <c r="W65" i="27"/>
  <c r="Z65" i="27"/>
  <c r="AN65" i="27"/>
  <c r="L68" i="27"/>
  <c r="X68" i="27"/>
  <c r="AJ68" i="27"/>
  <c r="AV68" i="27"/>
  <c r="I68" i="27"/>
  <c r="V68" i="27"/>
  <c r="AI68" i="27"/>
  <c r="AW68" i="27"/>
  <c r="N68" i="27"/>
  <c r="AA68" i="27"/>
  <c r="AN68" i="27"/>
  <c r="BA68" i="27"/>
  <c r="Q68" i="27"/>
  <c r="AF68" i="27"/>
  <c r="AU68" i="27"/>
  <c r="F68" i="27"/>
  <c r="U68" i="27"/>
  <c r="AL68" i="27"/>
  <c r="BB68" i="27"/>
  <c r="J68" i="27"/>
  <c r="Z68" i="27"/>
  <c r="AP68" i="27"/>
  <c r="Y68" i="27"/>
  <c r="AS68" i="27"/>
  <c r="K68" i="27"/>
  <c r="AE68" i="27"/>
  <c r="AZ68" i="27"/>
  <c r="M68" i="27"/>
  <c r="AG68" i="27"/>
  <c r="O68" i="27"/>
  <c r="AH68" i="27"/>
  <c r="T68" i="27"/>
  <c r="AQ68" i="27"/>
  <c r="G68" i="27"/>
  <c r="AR68" i="27"/>
  <c r="H68" i="27"/>
  <c r="AT68" i="27"/>
  <c r="S68" i="27"/>
  <c r="W68" i="27"/>
  <c r="AB68" i="27"/>
  <c r="AM68" i="27"/>
  <c r="I71" i="27"/>
  <c r="U71" i="27"/>
  <c r="AG71" i="27"/>
  <c r="AS71" i="27"/>
  <c r="F71" i="27"/>
  <c r="S71" i="27"/>
  <c r="AF71" i="27"/>
  <c r="AT71" i="27"/>
  <c r="K71" i="27"/>
  <c r="X71" i="27"/>
  <c r="AK71" i="27"/>
  <c r="AX71" i="27"/>
  <c r="L71" i="27"/>
  <c r="AA71" i="27"/>
  <c r="AP71" i="27"/>
  <c r="P71" i="27"/>
  <c r="AE71" i="27"/>
  <c r="AV71" i="27"/>
  <c r="T71" i="27"/>
  <c r="AJ71" i="27"/>
  <c r="AZ71" i="27"/>
  <c r="Y71" i="27"/>
  <c r="AR71" i="27"/>
  <c r="J71" i="27"/>
  <c r="AD71" i="27"/>
  <c r="BA71" i="27"/>
  <c r="M71" i="27"/>
  <c r="AH71" i="27"/>
  <c r="BB71" i="27"/>
  <c r="N71" i="27"/>
  <c r="AI71" i="27"/>
  <c r="V71" i="27"/>
  <c r="AO71" i="27"/>
  <c r="AN71" i="27"/>
  <c r="G71" i="27"/>
  <c r="AQ71" i="27"/>
  <c r="Q71" i="27"/>
  <c r="AY71" i="27"/>
  <c r="R71" i="27"/>
  <c r="W71" i="27"/>
  <c r="AL71" i="27"/>
  <c r="F74" i="27"/>
  <c r="R74" i="27"/>
  <c r="AD74" i="27"/>
  <c r="AP74" i="27"/>
  <c r="BB74" i="27"/>
  <c r="P74" i="27"/>
  <c r="AC74" i="27"/>
  <c r="AQ74" i="27"/>
  <c r="H74" i="27"/>
  <c r="U74" i="27"/>
  <c r="AH74" i="27"/>
  <c r="AU74" i="27"/>
  <c r="V74" i="27"/>
  <c r="AK74" i="27"/>
  <c r="AZ74" i="27"/>
  <c r="K74" i="27"/>
  <c r="Z74" i="27"/>
  <c r="AO74" i="27"/>
  <c r="N74" i="27"/>
  <c r="AE74" i="27"/>
  <c r="AT74" i="27"/>
  <c r="X74" i="27"/>
  <c r="AS74" i="27"/>
  <c r="J74" i="27"/>
  <c r="AF74" i="27"/>
  <c r="AY74" i="27"/>
  <c r="L74" i="27"/>
  <c r="AG74" i="27"/>
  <c r="BA74" i="27"/>
  <c r="M74" i="27"/>
  <c r="AI74" i="27"/>
  <c r="T74" i="27"/>
  <c r="AN74" i="27"/>
  <c r="AL74" i="27"/>
  <c r="AM74" i="27"/>
  <c r="O74" i="27"/>
  <c r="AW74" i="27"/>
  <c r="Q74" i="27"/>
  <c r="AX74" i="27"/>
  <c r="S74" i="27"/>
  <c r="AB74" i="27"/>
  <c r="O77" i="27"/>
  <c r="AA77" i="27"/>
  <c r="M77" i="27"/>
  <c r="Z77" i="27"/>
  <c r="AM77" i="27"/>
  <c r="AY77" i="27"/>
  <c r="R77" i="27"/>
  <c r="AE77" i="27"/>
  <c r="AQ77" i="27"/>
  <c r="P77" i="27"/>
  <c r="AF77" i="27"/>
  <c r="AT77" i="27"/>
  <c r="F77" i="27"/>
  <c r="U77" i="27"/>
  <c r="AJ77" i="27"/>
  <c r="AX77" i="27"/>
  <c r="I77" i="27"/>
  <c r="X77" i="27"/>
  <c r="AN77" i="27"/>
  <c r="BB77" i="27"/>
  <c r="W77" i="27"/>
  <c r="AR77" i="27"/>
  <c r="J77" i="27"/>
  <c r="AD77" i="27"/>
  <c r="AW77" i="27"/>
  <c r="K77" i="27"/>
  <c r="AG77" i="27"/>
  <c r="AZ77" i="27"/>
  <c r="L77" i="27"/>
  <c r="AH77" i="27"/>
  <c r="BA77" i="27"/>
  <c r="T77" i="27"/>
  <c r="AO77" i="27"/>
  <c r="AI77" i="27"/>
  <c r="AK77" i="27"/>
  <c r="H77" i="27"/>
  <c r="AS77" i="27"/>
  <c r="N77" i="27"/>
  <c r="AU77" i="27"/>
  <c r="Q77" i="27"/>
  <c r="AV77" i="27"/>
  <c r="AB77" i="27"/>
  <c r="L80" i="27"/>
  <c r="X80" i="27"/>
  <c r="AJ80" i="27"/>
  <c r="AV80" i="27"/>
  <c r="P80" i="27"/>
  <c r="AB80" i="27"/>
  <c r="AN80" i="27"/>
  <c r="AZ80" i="27"/>
  <c r="N80" i="27"/>
  <c r="AC80" i="27"/>
  <c r="AQ80" i="27"/>
  <c r="S80" i="27"/>
  <c r="AG80" i="27"/>
  <c r="AU80" i="27"/>
  <c r="H80" i="27"/>
  <c r="V80" i="27"/>
  <c r="AK80" i="27"/>
  <c r="AY80" i="27"/>
  <c r="K80" i="27"/>
  <c r="AE80" i="27"/>
  <c r="AX80" i="27"/>
  <c r="R80" i="27"/>
  <c r="AL80" i="27"/>
  <c r="T80" i="27"/>
  <c r="AM80" i="27"/>
  <c r="U80" i="27"/>
  <c r="AO80" i="27"/>
  <c r="I80" i="27"/>
  <c r="AA80" i="27"/>
  <c r="AT80" i="27"/>
  <c r="Q80" i="27"/>
  <c r="BA80" i="27"/>
  <c r="W80" i="27"/>
  <c r="BB80" i="27"/>
  <c r="AD80" i="27"/>
  <c r="E80" i="27"/>
  <c r="AF80" i="27"/>
  <c r="AH80" i="27"/>
  <c r="M80" i="27"/>
  <c r="AS80" i="27"/>
  <c r="I83" i="27"/>
  <c r="U83" i="27"/>
  <c r="AG83" i="27"/>
  <c r="AS83" i="27"/>
  <c r="M83" i="27"/>
  <c r="Y83" i="27"/>
  <c r="AK83" i="27"/>
  <c r="AW83" i="27"/>
  <c r="K83" i="27"/>
  <c r="Z83" i="27"/>
  <c r="AN83" i="27"/>
  <c r="BB83" i="27"/>
  <c r="P83" i="27"/>
  <c r="AD83" i="27"/>
  <c r="AR83" i="27"/>
  <c r="S83" i="27"/>
  <c r="AH83" i="27"/>
  <c r="AV83" i="27"/>
  <c r="R83" i="27"/>
  <c r="AL83" i="27"/>
  <c r="F83" i="27"/>
  <c r="X83" i="27"/>
  <c r="AQ83" i="27"/>
  <c r="G83" i="27"/>
  <c r="AA83" i="27"/>
  <c r="AT83" i="27"/>
  <c r="H83" i="27"/>
  <c r="AB83" i="27"/>
  <c r="AU83" i="27"/>
  <c r="O83" i="27"/>
  <c r="AI83" i="27"/>
  <c r="BA83" i="27"/>
  <c r="AJ83" i="27"/>
  <c r="AM83" i="27"/>
  <c r="E83" i="27"/>
  <c r="N83" i="27"/>
  <c r="AX83" i="27"/>
  <c r="Q83" i="27"/>
  <c r="AY83" i="27"/>
  <c r="T83" i="27"/>
  <c r="AZ83" i="27"/>
  <c r="AE83" i="27"/>
  <c r="F86" i="27"/>
  <c r="R86" i="27"/>
  <c r="AD86" i="27"/>
  <c r="AP86" i="27"/>
  <c r="BB86" i="27"/>
  <c r="J86" i="27"/>
  <c r="V86" i="27"/>
  <c r="AH86" i="27"/>
  <c r="AT86" i="27"/>
  <c r="H86" i="27"/>
  <c r="W86" i="27"/>
  <c r="AK86" i="27"/>
  <c r="AY86" i="27"/>
  <c r="M86" i="27"/>
  <c r="AA86" i="27"/>
  <c r="AO86" i="27"/>
  <c r="N86" i="27"/>
  <c r="AE86" i="27"/>
  <c r="AV86" i="27"/>
  <c r="S86" i="27"/>
  <c r="AJ86" i="27"/>
  <c r="BA86" i="27"/>
  <c r="U86" i="27"/>
  <c r="AM86" i="27"/>
  <c r="K86" i="27"/>
  <c r="AB86" i="27"/>
  <c r="AS86" i="27"/>
  <c r="Z86" i="27"/>
  <c r="AZ86" i="27"/>
  <c r="AC86" i="27"/>
  <c r="I86" i="27"/>
  <c r="AI86" i="27"/>
  <c r="L86" i="27"/>
  <c r="AL86" i="27"/>
  <c r="O86" i="27"/>
  <c r="AN86" i="27"/>
  <c r="X86" i="27"/>
  <c r="AW86" i="27"/>
  <c r="O89" i="27"/>
  <c r="AA89" i="27"/>
  <c r="AM89" i="27"/>
  <c r="AY89" i="27"/>
  <c r="G89" i="27"/>
  <c r="S89" i="27"/>
  <c r="AE89" i="27"/>
  <c r="AQ89" i="27"/>
  <c r="T89" i="27"/>
  <c r="AH89" i="27"/>
  <c r="AV89" i="27"/>
  <c r="J89" i="27"/>
  <c r="X89" i="27"/>
  <c r="AL89" i="27"/>
  <c r="BA89" i="27"/>
  <c r="K89" i="27"/>
  <c r="AB89" i="27"/>
  <c r="AS89" i="27"/>
  <c r="M89" i="27"/>
  <c r="AD89" i="27"/>
  <c r="AU89" i="27"/>
  <c r="R89" i="27"/>
  <c r="AJ89" i="27"/>
  <c r="BB89" i="27"/>
  <c r="F89" i="27"/>
  <c r="AC89" i="27"/>
  <c r="AZ89" i="27"/>
  <c r="H89" i="27"/>
  <c r="AF89" i="27"/>
  <c r="N89" i="27"/>
  <c r="AK89" i="27"/>
  <c r="P89" i="27"/>
  <c r="AN89" i="27"/>
  <c r="Q89" i="27"/>
  <c r="AO89" i="27"/>
  <c r="G107" i="27"/>
  <c r="S107" i="27"/>
  <c r="AE107" i="27"/>
  <c r="AQ107" i="27"/>
  <c r="N107" i="27"/>
  <c r="AA107" i="27"/>
  <c r="AN107" i="27"/>
  <c r="BA107" i="27"/>
  <c r="H107" i="27"/>
  <c r="U107" i="27"/>
  <c r="AH107" i="27"/>
  <c r="AU107" i="27"/>
  <c r="T107" i="27"/>
  <c r="AJ107" i="27"/>
  <c r="AY107" i="27"/>
  <c r="V107" i="27"/>
  <c r="AK107" i="27"/>
  <c r="AZ107" i="27"/>
  <c r="J107" i="27"/>
  <c r="Y107" i="27"/>
  <c r="AO107" i="27"/>
  <c r="E64" i="27"/>
  <c r="E86" i="27"/>
  <c r="BB109" i="27"/>
  <c r="AJ109" i="27"/>
  <c r="O109" i="27"/>
  <c r="AS108" i="27"/>
  <c r="Y108" i="27"/>
  <c r="AX107" i="27"/>
  <c r="AD107" i="27"/>
  <c r="K107" i="27"/>
  <c r="AJ106" i="27"/>
  <c r="P106" i="27"/>
  <c r="AT105" i="27"/>
  <c r="W105" i="27"/>
  <c r="AG100" i="27"/>
  <c r="T90" i="27"/>
  <c r="Y89" i="27"/>
  <c r="AJ88" i="27"/>
  <c r="AI87" i="27"/>
  <c r="AF86" i="27"/>
  <c r="AC85" i="27"/>
  <c r="W84" i="27"/>
  <c r="J83" i="27"/>
  <c r="AO81" i="27"/>
  <c r="Y80" i="27"/>
  <c r="G79" i="27"/>
  <c r="AL77" i="27"/>
  <c r="O76" i="27"/>
  <c r="AR74" i="27"/>
  <c r="V73" i="27"/>
  <c r="AU71" i="27"/>
  <c r="Y70" i="27"/>
  <c r="AX68" i="27"/>
  <c r="AA67" i="27"/>
  <c r="AX65" i="27"/>
  <c r="U64" i="27"/>
  <c r="AN62" i="27"/>
  <c r="I61" i="27"/>
  <c r="E67" i="27"/>
  <c r="E87" i="27"/>
  <c r="BA109" i="27"/>
  <c r="AH109" i="27"/>
  <c r="M109" i="27"/>
  <c r="AQ108" i="27"/>
  <c r="V108" i="27"/>
  <c r="AW107" i="27"/>
  <c r="AC107" i="27"/>
  <c r="I107" i="27"/>
  <c r="AI106" i="27"/>
  <c r="O106" i="27"/>
  <c r="AQ105" i="27"/>
  <c r="V105" i="27"/>
  <c r="AF100" i="27"/>
  <c r="BA90" i="27"/>
  <c r="Q90" i="27"/>
  <c r="W89" i="27"/>
  <c r="AE88" i="27"/>
  <c r="AA87" i="27"/>
  <c r="Y86" i="27"/>
  <c r="V85" i="27"/>
  <c r="Q84" i="27"/>
  <c r="AW82" i="27"/>
  <c r="AG81" i="27"/>
  <c r="O80" i="27"/>
  <c r="AU78" i="27"/>
  <c r="AC77" i="27"/>
  <c r="H76" i="27"/>
  <c r="AJ74" i="27"/>
  <c r="K73" i="27"/>
  <c r="AM71" i="27"/>
  <c r="N70" i="27"/>
  <c r="AO68" i="27"/>
  <c r="P67" i="27"/>
  <c r="AS65" i="27"/>
  <c r="O64" i="27"/>
  <c r="AC62" i="27"/>
  <c r="AT60" i="27"/>
  <c r="E68" i="27"/>
  <c r="E88" i="27"/>
  <c r="AZ109" i="27"/>
  <c r="AG109" i="27"/>
  <c r="L109" i="27"/>
  <c r="AO108" i="27"/>
  <c r="AV107" i="27"/>
  <c r="AB107" i="27"/>
  <c r="F107" i="27"/>
  <c r="AH106" i="27"/>
  <c r="N106" i="27"/>
  <c r="AP105" i="27"/>
  <c r="BB100" i="27"/>
  <c r="Z100" i="27"/>
  <c r="AT90" i="27"/>
  <c r="I90" i="27"/>
  <c r="V89" i="27"/>
  <c r="Z88" i="27"/>
  <c r="X87" i="27"/>
  <c r="T86" i="27"/>
  <c r="Q85" i="27"/>
  <c r="K84" i="27"/>
  <c r="AQ82" i="27"/>
  <c r="Y81" i="27"/>
  <c r="J80" i="27"/>
  <c r="AR78" i="27"/>
  <c r="Y77" i="27"/>
  <c r="AZ75" i="27"/>
  <c r="AA74" i="27"/>
  <c r="BB72" i="27"/>
  <c r="AC71" i="27"/>
  <c r="I70" i="27"/>
  <c r="AK68" i="27"/>
  <c r="N67" i="27"/>
  <c r="AJ65" i="27"/>
  <c r="BB63" i="27"/>
  <c r="W62" i="27"/>
  <c r="AL60" i="27"/>
  <c r="AS90" i="27"/>
  <c r="AB71" i="27"/>
  <c r="AD68" i="27"/>
  <c r="I67" i="27"/>
  <c r="AI65" i="27"/>
  <c r="U62" i="27"/>
  <c r="H60" i="27"/>
  <c r="T60" i="27"/>
  <c r="AF60" i="27"/>
  <c r="AR60" i="27"/>
  <c r="I60" i="27"/>
  <c r="V60" i="27"/>
  <c r="AI60" i="27"/>
  <c r="AV60" i="27"/>
  <c r="M60" i="27"/>
  <c r="Z60" i="27"/>
  <c r="AM60" i="27"/>
  <c r="AZ60" i="27"/>
  <c r="P60" i="27"/>
  <c r="AE60" i="27"/>
  <c r="AU60" i="27"/>
  <c r="R60" i="27"/>
  <c r="AH60" i="27"/>
  <c r="AX60" i="27"/>
  <c r="U60" i="27"/>
  <c r="AK60" i="27"/>
  <c r="BA60" i="27"/>
  <c r="J60" i="27"/>
  <c r="Y60" i="27"/>
  <c r="AO60" i="27"/>
  <c r="G60" i="27"/>
  <c r="AD60" i="27"/>
  <c r="O60" i="27"/>
  <c r="AN60" i="27"/>
  <c r="Q60" i="27"/>
  <c r="AP60" i="27"/>
  <c r="S60" i="27"/>
  <c r="AQ60" i="27"/>
  <c r="AB60" i="27"/>
  <c r="AY60" i="27"/>
  <c r="E60" i="27"/>
  <c r="K60" i="27"/>
  <c r="AW60" i="27"/>
  <c r="L60" i="27"/>
  <c r="BB60" i="27"/>
  <c r="X60" i="27"/>
  <c r="AA60" i="27"/>
  <c r="AC60" i="27"/>
  <c r="AS60" i="27"/>
  <c r="Q63" i="27"/>
  <c r="AC63" i="27"/>
  <c r="AO63" i="27"/>
  <c r="BA63" i="27"/>
  <c r="F63" i="27"/>
  <c r="S63" i="27"/>
  <c r="AF63" i="27"/>
  <c r="AS63" i="27"/>
  <c r="J63" i="27"/>
  <c r="W63" i="27"/>
  <c r="AJ63" i="27"/>
  <c r="AW63" i="27"/>
  <c r="K63" i="27"/>
  <c r="Z63" i="27"/>
  <c r="AP63" i="27"/>
  <c r="M63" i="27"/>
  <c r="AB63" i="27"/>
  <c r="AR63" i="27"/>
  <c r="O63" i="27"/>
  <c r="AE63" i="27"/>
  <c r="AU63" i="27"/>
  <c r="T63" i="27"/>
  <c r="AI63" i="27"/>
  <c r="AY63" i="27"/>
  <c r="Y63" i="27"/>
  <c r="AX63" i="27"/>
  <c r="I63" i="27"/>
  <c r="AH63" i="27"/>
  <c r="L63" i="27"/>
  <c r="AK63" i="27"/>
  <c r="N63" i="27"/>
  <c r="AL63" i="27"/>
  <c r="V63" i="27"/>
  <c r="AT63" i="27"/>
  <c r="X63" i="27"/>
  <c r="AA63" i="27"/>
  <c r="AM63" i="27"/>
  <c r="AN63" i="27"/>
  <c r="AQ63" i="27"/>
  <c r="R63" i="27"/>
  <c r="N66" i="27"/>
  <c r="Z66" i="27"/>
  <c r="AL66" i="27"/>
  <c r="AX66" i="27"/>
  <c r="P66" i="27"/>
  <c r="AC66" i="27"/>
  <c r="AP66" i="27"/>
  <c r="G66" i="27"/>
  <c r="T66" i="27"/>
  <c r="AG66" i="27"/>
  <c r="AT66" i="27"/>
  <c r="U66" i="27"/>
  <c r="AJ66" i="27"/>
  <c r="AZ66" i="27"/>
  <c r="J66" i="27"/>
  <c r="Y66" i="27"/>
  <c r="AO66" i="27"/>
  <c r="M66" i="27"/>
  <c r="AD66" i="27"/>
  <c r="AS66" i="27"/>
  <c r="R66" i="27"/>
  <c r="AM66" i="27"/>
  <c r="X66" i="27"/>
  <c r="AU66" i="27"/>
  <c r="E66" i="27"/>
  <c r="F66" i="27"/>
  <c r="AA66" i="27"/>
  <c r="AV66" i="27"/>
  <c r="H66" i="27"/>
  <c r="AB66" i="27"/>
  <c r="AW66" i="27"/>
  <c r="O66" i="27"/>
  <c r="AI66" i="27"/>
  <c r="AH66" i="27"/>
  <c r="AK66" i="27"/>
  <c r="K66" i="27"/>
  <c r="AR66" i="27"/>
  <c r="L66" i="27"/>
  <c r="AY66" i="27"/>
  <c r="Q66" i="27"/>
  <c r="BA66" i="27"/>
  <c r="AE66" i="27"/>
  <c r="K69" i="27"/>
  <c r="W69" i="27"/>
  <c r="AI69" i="27"/>
  <c r="AU69" i="27"/>
  <c r="M69" i="27"/>
  <c r="Z69" i="27"/>
  <c r="AM69" i="27"/>
  <c r="AZ69" i="27"/>
  <c r="Q69" i="27"/>
  <c r="AD69" i="27"/>
  <c r="AQ69" i="27"/>
  <c r="O69" i="27"/>
  <c r="AE69" i="27"/>
  <c r="AT69" i="27"/>
  <c r="T69" i="27"/>
  <c r="AJ69" i="27"/>
  <c r="AY69" i="27"/>
  <c r="H69" i="27"/>
  <c r="X69" i="27"/>
  <c r="AN69" i="27"/>
  <c r="R69" i="27"/>
  <c r="AL69" i="27"/>
  <c r="Y69" i="27"/>
  <c r="AS69" i="27"/>
  <c r="F69" i="27"/>
  <c r="AA69" i="27"/>
  <c r="AV69" i="27"/>
  <c r="G69" i="27"/>
  <c r="AB69" i="27"/>
  <c r="AW69" i="27"/>
  <c r="N69" i="27"/>
  <c r="AH69" i="27"/>
  <c r="AF69" i="27"/>
  <c r="AG69" i="27"/>
  <c r="E69" i="27"/>
  <c r="I69" i="27"/>
  <c r="AP69" i="27"/>
  <c r="J69" i="27"/>
  <c r="AR69" i="27"/>
  <c r="L69" i="27"/>
  <c r="AX69" i="27"/>
  <c r="V69" i="27"/>
  <c r="H72" i="27"/>
  <c r="T72" i="27"/>
  <c r="AF72" i="27"/>
  <c r="AR72" i="27"/>
  <c r="J72" i="27"/>
  <c r="W72" i="27"/>
  <c r="AJ72" i="27"/>
  <c r="AW72" i="27"/>
  <c r="N72" i="27"/>
  <c r="AA72" i="27"/>
  <c r="AN72" i="27"/>
  <c r="BA72" i="27"/>
  <c r="I72" i="27"/>
  <c r="Y72" i="27"/>
  <c r="AO72" i="27"/>
  <c r="O72" i="27"/>
  <c r="AD72" i="27"/>
  <c r="AT72" i="27"/>
  <c r="R72" i="27"/>
  <c r="AH72" i="27"/>
  <c r="AX72" i="27"/>
  <c r="Q72" i="27"/>
  <c r="AL72" i="27"/>
  <c r="X72" i="27"/>
  <c r="AS72" i="27"/>
  <c r="Z72" i="27"/>
  <c r="AU72" i="27"/>
  <c r="F72" i="27"/>
  <c r="AB72" i="27"/>
  <c r="AV72" i="27"/>
  <c r="M72" i="27"/>
  <c r="AI72" i="27"/>
  <c r="E72" i="27"/>
  <c r="AC72" i="27"/>
  <c r="AE72" i="27"/>
  <c r="AM72" i="27"/>
  <c r="G72" i="27"/>
  <c r="AP72" i="27"/>
  <c r="K72" i="27"/>
  <c r="AQ72" i="27"/>
  <c r="U72" i="27"/>
  <c r="Q75" i="27"/>
  <c r="AC75" i="27"/>
  <c r="AO75" i="27"/>
  <c r="BA75" i="27"/>
  <c r="G75" i="27"/>
  <c r="T75" i="27"/>
  <c r="AG75" i="27"/>
  <c r="AT75" i="27"/>
  <c r="K75" i="27"/>
  <c r="X75" i="27"/>
  <c r="AK75" i="27"/>
  <c r="AX75" i="27"/>
  <c r="S75" i="27"/>
  <c r="AI75" i="27"/>
  <c r="AY75" i="27"/>
  <c r="I75" i="27"/>
  <c r="Y75" i="27"/>
  <c r="AN75" i="27"/>
  <c r="M75" i="27"/>
  <c r="AB75" i="27"/>
  <c r="AR75" i="27"/>
  <c r="P75" i="27"/>
  <c r="AL75" i="27"/>
  <c r="W75" i="27"/>
  <c r="AS75" i="27"/>
  <c r="Z75" i="27"/>
  <c r="AU75" i="27"/>
  <c r="F75" i="27"/>
  <c r="AA75" i="27"/>
  <c r="AV75" i="27"/>
  <c r="N75" i="27"/>
  <c r="AH75" i="27"/>
  <c r="V75" i="27"/>
  <c r="AD75" i="27"/>
  <c r="AJ75" i="27"/>
  <c r="AM75" i="27"/>
  <c r="H75" i="27"/>
  <c r="AP75" i="27"/>
  <c r="R75" i="27"/>
  <c r="BB75" i="27"/>
  <c r="N78" i="27"/>
  <c r="Z78" i="27"/>
  <c r="AL78" i="27"/>
  <c r="AX78" i="27"/>
  <c r="F78" i="27"/>
  <c r="R78" i="27"/>
  <c r="AD78" i="27"/>
  <c r="AP78" i="27"/>
  <c r="BB78" i="27"/>
  <c r="K78" i="27"/>
  <c r="Y78" i="27"/>
  <c r="AN78" i="27"/>
  <c r="P78" i="27"/>
  <c r="AE78" i="27"/>
  <c r="AS78" i="27"/>
  <c r="T78" i="27"/>
  <c r="AH78" i="27"/>
  <c r="AV78" i="27"/>
  <c r="M78" i="27"/>
  <c r="AG78" i="27"/>
  <c r="AZ78" i="27"/>
  <c r="U78" i="27"/>
  <c r="AM78" i="27"/>
  <c r="E78" i="27"/>
  <c r="V78" i="27"/>
  <c r="AO78" i="27"/>
  <c r="W78" i="27"/>
  <c r="AQ78" i="27"/>
  <c r="J78" i="27"/>
  <c r="AC78" i="27"/>
  <c r="AW78" i="27"/>
  <c r="Q78" i="27"/>
  <c r="AY78" i="27"/>
  <c r="S78" i="27"/>
  <c r="BA78" i="27"/>
  <c r="AB78" i="27"/>
  <c r="AF78" i="27"/>
  <c r="AI78" i="27"/>
  <c r="L78" i="27"/>
  <c r="AT78" i="27"/>
  <c r="K81" i="27"/>
  <c r="W81" i="27"/>
  <c r="AI81" i="27"/>
  <c r="AU81" i="27"/>
  <c r="O81" i="27"/>
  <c r="AA81" i="27"/>
  <c r="AM81" i="27"/>
  <c r="AY81" i="27"/>
  <c r="H81" i="27"/>
  <c r="V81" i="27"/>
  <c r="AK81" i="27"/>
  <c r="AZ81" i="27"/>
  <c r="M81" i="27"/>
  <c r="AB81" i="27"/>
  <c r="AP81" i="27"/>
  <c r="Q81" i="27"/>
  <c r="AE81" i="27"/>
  <c r="AS81" i="27"/>
  <c r="T81" i="27"/>
  <c r="AN81" i="27"/>
  <c r="G81" i="27"/>
  <c r="Z81" i="27"/>
  <c r="AT81" i="27"/>
  <c r="I81" i="27"/>
  <c r="AC81" i="27"/>
  <c r="AV81" i="27"/>
  <c r="J81" i="27"/>
  <c r="AD81" i="27"/>
  <c r="AW81" i="27"/>
  <c r="R81" i="27"/>
  <c r="AJ81" i="27"/>
  <c r="AH81" i="27"/>
  <c r="AL81" i="27"/>
  <c r="N81" i="27"/>
  <c r="AR81" i="27"/>
  <c r="P81" i="27"/>
  <c r="AX81" i="27"/>
  <c r="S81" i="27"/>
  <c r="BA81" i="27"/>
  <c r="AF81" i="27"/>
  <c r="H84" i="27"/>
  <c r="T84" i="27"/>
  <c r="AF84" i="27"/>
  <c r="AR84" i="27"/>
  <c r="L84" i="27"/>
  <c r="X84" i="27"/>
  <c r="AJ84" i="27"/>
  <c r="AV84" i="27"/>
  <c r="S84" i="27"/>
  <c r="AH84" i="27"/>
  <c r="AW84" i="27"/>
  <c r="J84" i="27"/>
  <c r="Y84" i="27"/>
  <c r="AM84" i="27"/>
  <c r="BA84" i="27"/>
  <c r="G84" i="27"/>
  <c r="Z84" i="27"/>
  <c r="AP84" i="27"/>
  <c r="N84" i="27"/>
  <c r="AD84" i="27"/>
  <c r="AU84" i="27"/>
  <c r="O84" i="27"/>
  <c r="AE84" i="27"/>
  <c r="P84" i="27"/>
  <c r="AG84" i="27"/>
  <c r="AY84" i="27"/>
  <c r="V84" i="27"/>
  <c r="AN84" i="27"/>
  <c r="E84" i="27"/>
  <c r="R84" i="27"/>
  <c r="AT84" i="27"/>
  <c r="U84" i="27"/>
  <c r="AX84" i="27"/>
  <c r="AB84" i="27"/>
  <c r="AC84" i="27"/>
  <c r="AI84" i="27"/>
  <c r="M84" i="27"/>
  <c r="AQ84" i="27"/>
  <c r="Q87" i="27"/>
  <c r="AC87" i="27"/>
  <c r="AO87" i="27"/>
  <c r="BA87" i="27"/>
  <c r="I87" i="27"/>
  <c r="U87" i="27"/>
  <c r="AG87" i="27"/>
  <c r="AS87" i="27"/>
  <c r="P87" i="27"/>
  <c r="AE87" i="27"/>
  <c r="AT87" i="27"/>
  <c r="G87" i="27"/>
  <c r="V87" i="27"/>
  <c r="AJ87" i="27"/>
  <c r="AX87" i="27"/>
  <c r="O87" i="27"/>
  <c r="AH87" i="27"/>
  <c r="AY87" i="27"/>
  <c r="W87" i="27"/>
  <c r="AM87" i="27"/>
  <c r="H87" i="27"/>
  <c r="Y87" i="27"/>
  <c r="AP87" i="27"/>
  <c r="M87" i="27"/>
  <c r="AD87" i="27"/>
  <c r="AV87" i="27"/>
  <c r="AB87" i="27"/>
  <c r="F87" i="27"/>
  <c r="AF87" i="27"/>
  <c r="L87" i="27"/>
  <c r="AL87" i="27"/>
  <c r="N87" i="27"/>
  <c r="AN87" i="27"/>
  <c r="R87" i="27"/>
  <c r="AQ87" i="27"/>
  <c r="Z87" i="27"/>
  <c r="AZ87" i="27"/>
  <c r="N90" i="27"/>
  <c r="Z90" i="27"/>
  <c r="AL90" i="27"/>
  <c r="AX90" i="27"/>
  <c r="F90" i="27"/>
  <c r="R90" i="27"/>
  <c r="AD90" i="27"/>
  <c r="AP90" i="27"/>
  <c r="BB90" i="27"/>
  <c r="M90" i="27"/>
  <c r="AB90" i="27"/>
  <c r="AQ90" i="27"/>
  <c r="S90" i="27"/>
  <c r="AG90" i="27"/>
  <c r="AU90" i="27"/>
  <c r="L90" i="27"/>
  <c r="AE90" i="27"/>
  <c r="AV90" i="27"/>
  <c r="E90" i="27"/>
  <c r="P90" i="27"/>
  <c r="AH90" i="27"/>
  <c r="AY90" i="27"/>
  <c r="V90" i="27"/>
  <c r="AM90" i="27"/>
  <c r="Y90" i="27"/>
  <c r="AW90" i="27"/>
  <c r="G90" i="27"/>
  <c r="AA90" i="27"/>
  <c r="AZ90" i="27"/>
  <c r="J90" i="27"/>
  <c r="AI90" i="27"/>
  <c r="K90" i="27"/>
  <c r="AJ90" i="27"/>
  <c r="O90" i="27"/>
  <c r="AK90" i="27"/>
  <c r="I105" i="27"/>
  <c r="U105" i="27"/>
  <c r="AG105" i="27"/>
  <c r="AS105" i="27"/>
  <c r="G105" i="27"/>
  <c r="T105" i="27"/>
  <c r="AH105" i="27"/>
  <c r="AU105" i="27"/>
  <c r="N105" i="27"/>
  <c r="AA105" i="27"/>
  <c r="AN105" i="27"/>
  <c r="BA105" i="27"/>
  <c r="H105" i="27"/>
  <c r="X105" i="27"/>
  <c r="AM105" i="27"/>
  <c r="E105" i="27"/>
  <c r="J105" i="27"/>
  <c r="Y105" i="27"/>
  <c r="AO105" i="27"/>
  <c r="M105" i="27"/>
  <c r="AC105" i="27"/>
  <c r="AR105" i="27"/>
  <c r="F108" i="27"/>
  <c r="R108" i="27"/>
  <c r="AD108" i="27"/>
  <c r="AP108" i="27"/>
  <c r="BB108" i="27"/>
  <c r="Q108" i="27"/>
  <c r="AE108" i="27"/>
  <c r="AR108" i="27"/>
  <c r="E108" i="27"/>
  <c r="K108" i="27"/>
  <c r="X108" i="27"/>
  <c r="AK108" i="27"/>
  <c r="AX108" i="27"/>
  <c r="S108" i="27"/>
  <c r="AH108" i="27"/>
  <c r="AW108" i="27"/>
  <c r="T108" i="27"/>
  <c r="AI108" i="27"/>
  <c r="AY108" i="27"/>
  <c r="H108" i="27"/>
  <c r="W108" i="27"/>
  <c r="AM108" i="27"/>
  <c r="AL108" i="27"/>
  <c r="O108" i="27"/>
  <c r="AK105" i="27"/>
  <c r="Q105" i="27"/>
  <c r="AR90" i="27"/>
  <c r="AX89" i="27"/>
  <c r="L89" i="27"/>
  <c r="V88" i="27"/>
  <c r="S87" i="27"/>
  <c r="P86" i="27"/>
  <c r="M85" i="27"/>
  <c r="F84" i="27"/>
  <c r="AO82" i="27"/>
  <c r="U81" i="27"/>
  <c r="F80" i="27"/>
  <c r="AJ78" i="27"/>
  <c r="S77" i="27"/>
  <c r="AQ75" i="27"/>
  <c r="W74" i="27"/>
  <c r="AY72" i="27"/>
  <c r="Z71" i="27"/>
  <c r="BA69" i="27"/>
  <c r="AC68" i="27"/>
  <c r="BB66" i="27"/>
  <c r="AC65" i="27"/>
  <c r="AV63" i="27"/>
  <c r="S62" i="27"/>
  <c r="AG60" i="27"/>
  <c r="E74" i="27"/>
  <c r="AU109" i="27"/>
  <c r="AA109" i="27"/>
  <c r="I109" i="27"/>
  <c r="AJ108" i="27"/>
  <c r="N108" i="27"/>
  <c r="AR107" i="27"/>
  <c r="W107" i="27"/>
  <c r="AW106" i="27"/>
  <c r="AC106" i="27"/>
  <c r="I106" i="27"/>
  <c r="AJ105" i="27"/>
  <c r="P105" i="27"/>
  <c r="AX100" i="27"/>
  <c r="R100" i="27"/>
  <c r="AO90" i="27"/>
  <c r="AW89" i="27"/>
  <c r="I89" i="27"/>
  <c r="M88" i="27"/>
  <c r="K87" i="27"/>
  <c r="G86" i="27"/>
  <c r="BB84" i="27"/>
  <c r="AP83" i="27"/>
  <c r="AB82" i="27"/>
  <c r="L81" i="27"/>
  <c r="AR79" i="27"/>
  <c r="AA78" i="27"/>
  <c r="G77" i="27"/>
  <c r="AF75" i="27"/>
  <c r="I74" i="27"/>
  <c r="AK72" i="27"/>
  <c r="O71" i="27"/>
  <c r="AO69" i="27"/>
  <c r="R68" i="27"/>
  <c r="AQ66" i="27"/>
  <c r="R65" i="27"/>
  <c r="AG63" i="27"/>
  <c r="AZ61" i="27"/>
  <c r="W60" i="27"/>
  <c r="E75" i="27"/>
  <c r="AQ109" i="27"/>
  <c r="Y109" i="27"/>
  <c r="G109" i="27"/>
  <c r="AG108" i="27"/>
  <c r="M108" i="27"/>
  <c r="AP107" i="27"/>
  <c r="R107" i="27"/>
  <c r="AV106" i="27"/>
  <c r="AB106" i="27"/>
  <c r="BB105" i="27"/>
  <c r="AI105" i="27"/>
  <c r="O105" i="27"/>
  <c r="AT100" i="27"/>
  <c r="Q100" i="27"/>
  <c r="AN90" i="27"/>
  <c r="AT89" i="27"/>
  <c r="BA88" i="27"/>
  <c r="L88" i="27"/>
  <c r="J87" i="27"/>
  <c r="BB85" i="27"/>
  <c r="AZ84" i="27"/>
  <c r="AO83" i="27"/>
  <c r="X82" i="27"/>
  <c r="F81" i="27"/>
  <c r="AN79" i="27"/>
  <c r="X78" i="27"/>
  <c r="BA76" i="27"/>
  <c r="AE75" i="27"/>
  <c r="G74" i="27"/>
  <c r="AG72" i="27"/>
  <c r="H71" i="27"/>
  <c r="AK69" i="27"/>
  <c r="P68" i="27"/>
  <c r="AN66" i="27"/>
  <c r="N65" i="27"/>
  <c r="AD63" i="27"/>
  <c r="AU61" i="27"/>
  <c r="N60" i="27"/>
  <c r="AN220" i="27"/>
  <c r="P220" i="27"/>
  <c r="AB217" i="27"/>
  <c r="AX211" i="27"/>
  <c r="P211" i="27"/>
  <c r="AY184" i="27"/>
  <c r="E217" i="27"/>
  <c r="AJ220" i="27"/>
  <c r="O220" i="27"/>
  <c r="Z217" i="27"/>
  <c r="AR211" i="27"/>
  <c r="L211" i="27"/>
  <c r="E196" i="27"/>
  <c r="AH220" i="27"/>
  <c r="N220" i="27"/>
  <c r="U217" i="27"/>
  <c r="AQ211" i="27"/>
  <c r="K211" i="27"/>
  <c r="AS196" i="27"/>
  <c r="AG220" i="27"/>
  <c r="M220" i="27"/>
  <c r="AZ217" i="27"/>
  <c r="T217" i="27"/>
  <c r="AP211" i="27"/>
  <c r="AZ199" i="27"/>
  <c r="E199" i="27"/>
  <c r="BB220" i="27"/>
  <c r="AD220" i="27"/>
  <c r="L220" i="27"/>
  <c r="AV217" i="27"/>
  <c r="Q217" i="27"/>
  <c r="AK211" i="27"/>
  <c r="AX220" i="27"/>
  <c r="AC220" i="27"/>
  <c r="F220" i="27"/>
  <c r="AU217" i="27"/>
  <c r="M217" i="27"/>
  <c r="AG211" i="27"/>
  <c r="AW220" i="27"/>
  <c r="AR217" i="27"/>
  <c r="O175" i="27"/>
  <c r="AA175" i="27"/>
  <c r="AM175" i="27"/>
  <c r="AY175" i="27"/>
  <c r="P175" i="27"/>
  <c r="AB175" i="27"/>
  <c r="AN175" i="27"/>
  <c r="AZ175" i="27"/>
  <c r="I175" i="27"/>
  <c r="U175" i="27"/>
  <c r="AG175" i="27"/>
  <c r="AS175" i="27"/>
  <c r="N175" i="27"/>
  <c r="AE175" i="27"/>
  <c r="AU175" i="27"/>
  <c r="T175" i="27"/>
  <c r="AJ175" i="27"/>
  <c r="BA175" i="27"/>
  <c r="F175" i="27"/>
  <c r="V175" i="27"/>
  <c r="AK175" i="27"/>
  <c r="BB175" i="27"/>
  <c r="S175" i="27"/>
  <c r="AP175" i="27"/>
  <c r="W175" i="27"/>
  <c r="AQ175" i="27"/>
  <c r="X175" i="27"/>
  <c r="AR175" i="27"/>
  <c r="Y175" i="27"/>
  <c r="AT175" i="27"/>
  <c r="G175" i="27"/>
  <c r="Z175" i="27"/>
  <c r="AV175" i="27"/>
  <c r="H175" i="27"/>
  <c r="AC175" i="27"/>
  <c r="AW175" i="27"/>
  <c r="J175" i="27"/>
  <c r="AD175" i="27"/>
  <c r="AX175" i="27"/>
  <c r="K175" i="27"/>
  <c r="AF175" i="27"/>
  <c r="L175" i="27"/>
  <c r="AH175" i="27"/>
  <c r="M175" i="27"/>
  <c r="AI175" i="27"/>
  <c r="Q175" i="27"/>
  <c r="AL175" i="27"/>
  <c r="AO175" i="27"/>
  <c r="E175" i="27"/>
  <c r="R175" i="27"/>
  <c r="L178" i="27"/>
  <c r="X178" i="27"/>
  <c r="AJ178" i="27"/>
  <c r="AV178" i="27"/>
  <c r="M178" i="27"/>
  <c r="Y178" i="27"/>
  <c r="AK178" i="27"/>
  <c r="AW178" i="27"/>
  <c r="F178" i="27"/>
  <c r="R178" i="27"/>
  <c r="AD178" i="27"/>
  <c r="AP178" i="27"/>
  <c r="BB178" i="27"/>
  <c r="K178" i="27"/>
  <c r="AB178" i="27"/>
  <c r="AR178" i="27"/>
  <c r="Q178" i="27"/>
  <c r="AG178" i="27"/>
  <c r="AX178" i="27"/>
  <c r="S178" i="27"/>
  <c r="AH178" i="27"/>
  <c r="AY178" i="27"/>
  <c r="V178" i="27"/>
  <c r="AQ178" i="27"/>
  <c r="W178" i="27"/>
  <c r="AS178" i="27"/>
  <c r="Z178" i="27"/>
  <c r="AT178" i="27"/>
  <c r="G178" i="27"/>
  <c r="AA178" i="27"/>
  <c r="AU178" i="27"/>
  <c r="H178" i="27"/>
  <c r="AC178" i="27"/>
  <c r="AZ178" i="27"/>
  <c r="I178" i="27"/>
  <c r="AE178" i="27"/>
  <c r="BA178" i="27"/>
  <c r="J178" i="27"/>
  <c r="AF178" i="27"/>
  <c r="N178" i="27"/>
  <c r="AI178" i="27"/>
  <c r="O178" i="27"/>
  <c r="AL178" i="27"/>
  <c r="P178" i="27"/>
  <c r="AM178" i="27"/>
  <c r="T178" i="27"/>
  <c r="AN178" i="27"/>
  <c r="E178" i="27"/>
  <c r="U178" i="27"/>
  <c r="AO178" i="27"/>
  <c r="I181" i="27"/>
  <c r="U181" i="27"/>
  <c r="AG181" i="27"/>
  <c r="AS181" i="27"/>
  <c r="J181" i="27"/>
  <c r="V181" i="27"/>
  <c r="AH181" i="27"/>
  <c r="AT181" i="27"/>
  <c r="O181" i="27"/>
  <c r="AA181" i="27"/>
  <c r="AM181" i="27"/>
  <c r="AY181" i="27"/>
  <c r="H181" i="27"/>
  <c r="Y181" i="27"/>
  <c r="AO181" i="27"/>
  <c r="N181" i="27"/>
  <c r="AD181" i="27"/>
  <c r="P181" i="27"/>
  <c r="AE181" i="27"/>
  <c r="AV181" i="27"/>
  <c r="X181" i="27"/>
  <c r="AR181" i="27"/>
  <c r="Z181" i="27"/>
  <c r="AU181" i="27"/>
  <c r="F181" i="27"/>
  <c r="AB181" i="27"/>
  <c r="AW181" i="27"/>
  <c r="G181" i="27"/>
  <c r="AC181" i="27"/>
  <c r="AX181" i="27"/>
  <c r="K181" i="27"/>
  <c r="AF181" i="27"/>
  <c r="AZ181" i="27"/>
  <c r="L181" i="27"/>
  <c r="AI181" i="27"/>
  <c r="BA181" i="27"/>
  <c r="M181" i="27"/>
  <c r="AJ181" i="27"/>
  <c r="BB181" i="27"/>
  <c r="Q181" i="27"/>
  <c r="AK181" i="27"/>
  <c r="R181" i="27"/>
  <c r="AL181" i="27"/>
  <c r="S181" i="27"/>
  <c r="AN181" i="27"/>
  <c r="T181" i="27"/>
  <c r="AP181" i="27"/>
  <c r="W181" i="27"/>
  <c r="AQ181" i="27"/>
  <c r="F184" i="27"/>
  <c r="R184" i="27"/>
  <c r="AD184" i="27"/>
  <c r="AP184" i="27"/>
  <c r="BB184" i="27"/>
  <c r="M184" i="27"/>
  <c r="Z184" i="27"/>
  <c r="AM184" i="27"/>
  <c r="AZ184" i="27"/>
  <c r="S184" i="27"/>
  <c r="AF184" i="27"/>
  <c r="AS184" i="27"/>
  <c r="G184" i="27"/>
  <c r="V184" i="27"/>
  <c r="AK184" i="27"/>
  <c r="BA184" i="27"/>
  <c r="H184" i="27"/>
  <c r="W184" i="27"/>
  <c r="AL184" i="27"/>
  <c r="I184" i="27"/>
  <c r="X184" i="27"/>
  <c r="AN184" i="27"/>
  <c r="J184" i="27"/>
  <c r="Y184" i="27"/>
  <c r="AO184" i="27"/>
  <c r="K184" i="27"/>
  <c r="AA184" i="27"/>
  <c r="AQ184" i="27"/>
  <c r="L184" i="27"/>
  <c r="AB184" i="27"/>
  <c r="AR184" i="27"/>
  <c r="N184" i="27"/>
  <c r="AC184" i="27"/>
  <c r="AT184" i="27"/>
  <c r="O184" i="27"/>
  <c r="AE184" i="27"/>
  <c r="AU184" i="27"/>
  <c r="P184" i="27"/>
  <c r="AG184" i="27"/>
  <c r="AV184" i="27"/>
  <c r="Q184" i="27"/>
  <c r="AH184" i="27"/>
  <c r="AW184" i="27"/>
  <c r="T184" i="27"/>
  <c r="AI184" i="27"/>
  <c r="AX184" i="27"/>
  <c r="U184" i="27"/>
  <c r="AJ184" i="27"/>
  <c r="O187" i="27"/>
  <c r="AA187" i="27"/>
  <c r="AM187" i="27"/>
  <c r="AY187" i="27"/>
  <c r="J187" i="27"/>
  <c r="W187" i="27"/>
  <c r="AJ187" i="27"/>
  <c r="AW187" i="27"/>
  <c r="P187" i="27"/>
  <c r="AC187" i="27"/>
  <c r="AP187" i="27"/>
  <c r="Q187" i="27"/>
  <c r="AF187" i="27"/>
  <c r="AU187" i="27"/>
  <c r="R187" i="27"/>
  <c r="AG187" i="27"/>
  <c r="AV187" i="27"/>
  <c r="T187" i="27"/>
  <c r="AI187" i="27"/>
  <c r="F187" i="27"/>
  <c r="U187" i="27"/>
  <c r="AK187" i="27"/>
  <c r="BA187" i="27"/>
  <c r="G187" i="27"/>
  <c r="V187" i="27"/>
  <c r="AL187" i="27"/>
  <c r="BB187" i="27"/>
  <c r="H187" i="27"/>
  <c r="X187" i="27"/>
  <c r="AN187" i="27"/>
  <c r="I187" i="27"/>
  <c r="Y187" i="27"/>
  <c r="AO187" i="27"/>
  <c r="K187" i="27"/>
  <c r="L187" i="27"/>
  <c r="AB187" i="27"/>
  <c r="AR187" i="27"/>
  <c r="M187" i="27"/>
  <c r="AD187" i="27"/>
  <c r="AS187" i="27"/>
  <c r="S187" i="27"/>
  <c r="Z187" i="27"/>
  <c r="AE187" i="27"/>
  <c r="AH187" i="27"/>
  <c r="AQ187" i="27"/>
  <c r="AT187" i="27"/>
  <c r="AX187" i="27"/>
  <c r="AZ187" i="27"/>
  <c r="N187" i="27"/>
  <c r="E187" i="27"/>
  <c r="L190" i="27"/>
  <c r="X190" i="27"/>
  <c r="AJ190" i="27"/>
  <c r="AV190" i="27"/>
  <c r="G190" i="27"/>
  <c r="T190" i="27"/>
  <c r="AG190" i="27"/>
  <c r="AT190" i="27"/>
  <c r="M190" i="27"/>
  <c r="Z190" i="27"/>
  <c r="AM190" i="27"/>
  <c r="AZ190" i="27"/>
  <c r="J190" i="27"/>
  <c r="AA190" i="27"/>
  <c r="AP190" i="27"/>
  <c r="P190" i="27"/>
  <c r="AE190" i="27"/>
  <c r="AU190" i="27"/>
  <c r="Q190" i="27"/>
  <c r="AF190" i="27"/>
  <c r="AW190" i="27"/>
  <c r="R190" i="27"/>
  <c r="AH190" i="27"/>
  <c r="AX190" i="27"/>
  <c r="H190" i="27"/>
  <c r="W190" i="27"/>
  <c r="AN190" i="27"/>
  <c r="AC190" i="27"/>
  <c r="E190" i="27"/>
  <c r="AD190" i="27"/>
  <c r="F190" i="27"/>
  <c r="AI190" i="27"/>
  <c r="I190" i="27"/>
  <c r="AK190" i="27"/>
  <c r="K190" i="27"/>
  <c r="AL190" i="27"/>
  <c r="N190" i="27"/>
  <c r="AO190" i="27"/>
  <c r="O190" i="27"/>
  <c r="AQ190" i="27"/>
  <c r="S190" i="27"/>
  <c r="AR190" i="27"/>
  <c r="U190" i="27"/>
  <c r="AS190" i="27"/>
  <c r="V190" i="27"/>
  <c r="AY190" i="27"/>
  <c r="Y190" i="27"/>
  <c r="BA190" i="27"/>
  <c r="AB190" i="27"/>
  <c r="BB190" i="27"/>
  <c r="K193" i="27"/>
  <c r="W193" i="27"/>
  <c r="AI193" i="27"/>
  <c r="AU193" i="27"/>
  <c r="J193" i="27"/>
  <c r="X193" i="27"/>
  <c r="AK193" i="27"/>
  <c r="AX193" i="27"/>
  <c r="O193" i="27"/>
  <c r="AB193" i="27"/>
  <c r="AO193" i="27"/>
  <c r="BB193" i="27"/>
  <c r="P193" i="27"/>
  <c r="AC193" i="27"/>
  <c r="AP193" i="27"/>
  <c r="Q193" i="27"/>
  <c r="AD193" i="27"/>
  <c r="AQ193" i="27"/>
  <c r="H193" i="27"/>
  <c r="U193" i="27"/>
  <c r="AH193" i="27"/>
  <c r="AV193" i="27"/>
  <c r="G193" i="27"/>
  <c r="AE193" i="27"/>
  <c r="AZ193" i="27"/>
  <c r="I193" i="27"/>
  <c r="AF193" i="27"/>
  <c r="BA193" i="27"/>
  <c r="L193" i="27"/>
  <c r="AG193" i="27"/>
  <c r="N193" i="27"/>
  <c r="AL193" i="27"/>
  <c r="R193" i="27"/>
  <c r="AM193" i="27"/>
  <c r="S193" i="27"/>
  <c r="AN193" i="27"/>
  <c r="T193" i="27"/>
  <c r="AR193" i="27"/>
  <c r="Z193" i="27"/>
  <c r="AW193" i="27"/>
  <c r="Y193" i="27"/>
  <c r="AA193" i="27"/>
  <c r="AJ193" i="27"/>
  <c r="AS193" i="27"/>
  <c r="AT193" i="27"/>
  <c r="AY193" i="27"/>
  <c r="F193" i="27"/>
  <c r="M193" i="27"/>
  <c r="F196" i="27"/>
  <c r="R196" i="27"/>
  <c r="AD196" i="27"/>
  <c r="AP196" i="27"/>
  <c r="BB196" i="27"/>
  <c r="J196" i="27"/>
  <c r="V196" i="27"/>
  <c r="AH196" i="27"/>
  <c r="AT196" i="27"/>
  <c r="P196" i="27"/>
  <c r="AB196" i="27"/>
  <c r="AN196" i="27"/>
  <c r="AZ196" i="27"/>
  <c r="Q196" i="27"/>
  <c r="AG196" i="27"/>
  <c r="AW196" i="27"/>
  <c r="G196" i="27"/>
  <c r="W196" i="27"/>
  <c r="AL196" i="27"/>
  <c r="H196" i="27"/>
  <c r="X196" i="27"/>
  <c r="AM196" i="27"/>
  <c r="I196" i="27"/>
  <c r="Y196" i="27"/>
  <c r="AO196" i="27"/>
  <c r="N196" i="27"/>
  <c r="AE196" i="27"/>
  <c r="AU196" i="27"/>
  <c r="T196" i="27"/>
  <c r="AV196" i="27"/>
  <c r="U196" i="27"/>
  <c r="AX196" i="27"/>
  <c r="Z196" i="27"/>
  <c r="AY196" i="27"/>
  <c r="AA196" i="27"/>
  <c r="BA196" i="27"/>
  <c r="AC196" i="27"/>
  <c r="AF196" i="27"/>
  <c r="AI196" i="27"/>
  <c r="K196" i="27"/>
  <c r="AJ196" i="27"/>
  <c r="L196" i="27"/>
  <c r="AK196" i="27"/>
  <c r="M196" i="27"/>
  <c r="AQ196" i="27"/>
  <c r="O196" i="27"/>
  <c r="AR196" i="27"/>
  <c r="O199" i="27"/>
  <c r="G199" i="27"/>
  <c r="S199" i="27"/>
  <c r="AE199" i="27"/>
  <c r="AQ199" i="27"/>
  <c r="M199" i="27"/>
  <c r="Y199" i="27"/>
  <c r="AK199" i="27"/>
  <c r="N199" i="27"/>
  <c r="AC199" i="27"/>
  <c r="AR199" i="27"/>
  <c r="T199" i="27"/>
  <c r="AH199" i="27"/>
  <c r="AV199" i="27"/>
  <c r="U199" i="27"/>
  <c r="AI199" i="27"/>
  <c r="AW199" i="27"/>
  <c r="F199" i="27"/>
  <c r="V199" i="27"/>
  <c r="AJ199" i="27"/>
  <c r="AX199" i="27"/>
  <c r="K199" i="27"/>
  <c r="AA199" i="27"/>
  <c r="AO199" i="27"/>
  <c r="BB199" i="27"/>
  <c r="AD199" i="27"/>
  <c r="BA199" i="27"/>
  <c r="H199" i="27"/>
  <c r="AF199" i="27"/>
  <c r="I199" i="27"/>
  <c r="AG199" i="27"/>
  <c r="J199" i="27"/>
  <c r="AL199" i="27"/>
  <c r="L199" i="27"/>
  <c r="AM199" i="27"/>
  <c r="P199" i="27"/>
  <c r="AN199" i="27"/>
  <c r="Q199" i="27"/>
  <c r="AP199" i="27"/>
  <c r="R199" i="27"/>
  <c r="AS199" i="27"/>
  <c r="W199" i="27"/>
  <c r="AT199" i="27"/>
  <c r="X199" i="27"/>
  <c r="AU199" i="27"/>
  <c r="Z199" i="27"/>
  <c r="AY199" i="27"/>
  <c r="J211" i="27"/>
  <c r="V211" i="27"/>
  <c r="AH211" i="27"/>
  <c r="AT211" i="27"/>
  <c r="H211" i="27"/>
  <c r="U211" i="27"/>
  <c r="AI211" i="27"/>
  <c r="AV211" i="27"/>
  <c r="M211" i="27"/>
  <c r="Z211" i="27"/>
  <c r="AM211" i="27"/>
  <c r="AZ211" i="27"/>
  <c r="N211" i="27"/>
  <c r="AA211" i="27"/>
  <c r="AN211" i="27"/>
  <c r="BA211" i="27"/>
  <c r="O211" i="27"/>
  <c r="AB211" i="27"/>
  <c r="AO211" i="27"/>
  <c r="BB211" i="27"/>
  <c r="S211" i="27"/>
  <c r="AL211" i="27"/>
  <c r="E211" i="27"/>
  <c r="F211" i="27"/>
  <c r="Y211" i="27"/>
  <c r="AS211" i="27"/>
  <c r="G211" i="27"/>
  <c r="AC211" i="27"/>
  <c r="AU211" i="27"/>
  <c r="I211" i="27"/>
  <c r="AD211" i="27"/>
  <c r="AW211" i="27"/>
  <c r="Q211" i="27"/>
  <c r="AJ211" i="27"/>
  <c r="G217" i="27"/>
  <c r="S217" i="27"/>
  <c r="AE217" i="27"/>
  <c r="AQ217" i="27"/>
  <c r="R217" i="27"/>
  <c r="AF217" i="27"/>
  <c r="AS217" i="27"/>
  <c r="J217" i="27"/>
  <c r="W217" i="27"/>
  <c r="AJ217" i="27"/>
  <c r="AW217" i="27"/>
  <c r="K217" i="27"/>
  <c r="X217" i="27"/>
  <c r="AK217" i="27"/>
  <c r="AX217" i="27"/>
  <c r="L217" i="27"/>
  <c r="Y217" i="27"/>
  <c r="AL217" i="27"/>
  <c r="AY217" i="27"/>
  <c r="F217" i="27"/>
  <c r="AA217" i="27"/>
  <c r="AT217" i="27"/>
  <c r="N217" i="27"/>
  <c r="AG217" i="27"/>
  <c r="BA217" i="27"/>
  <c r="O217" i="27"/>
  <c r="AH217" i="27"/>
  <c r="BB217" i="27"/>
  <c r="P217" i="27"/>
  <c r="AI217" i="27"/>
  <c r="V217" i="27"/>
  <c r="AP217" i="27"/>
  <c r="G220" i="27"/>
  <c r="S220" i="27"/>
  <c r="AE220" i="27"/>
  <c r="AQ220" i="27"/>
  <c r="E220" i="27"/>
  <c r="K220" i="27"/>
  <c r="W220" i="27"/>
  <c r="AI220" i="27"/>
  <c r="AU220" i="27"/>
  <c r="Q220" i="27"/>
  <c r="AF220" i="27"/>
  <c r="AT220" i="27"/>
  <c r="H220" i="27"/>
  <c r="V220" i="27"/>
  <c r="AK220" i="27"/>
  <c r="AY220" i="27"/>
  <c r="I220" i="27"/>
  <c r="X220" i="27"/>
  <c r="AL220" i="27"/>
  <c r="AZ220" i="27"/>
  <c r="J220" i="27"/>
  <c r="Y220" i="27"/>
  <c r="AM220" i="27"/>
  <c r="BA220" i="27"/>
  <c r="AV220" i="27"/>
  <c r="AA220" i="27"/>
  <c r="AO217" i="27"/>
  <c r="H217" i="27"/>
  <c r="AE211" i="27"/>
  <c r="AS220" i="27"/>
  <c r="Z220" i="27"/>
  <c r="AN217" i="27"/>
  <c r="X211" i="27"/>
  <c r="AR220" i="27"/>
  <c r="U220" i="27"/>
  <c r="AM217" i="27"/>
  <c r="W211" i="27"/>
  <c r="AP220" i="27"/>
  <c r="T220" i="27"/>
  <c r="AD217" i="27"/>
  <c r="T211" i="27"/>
  <c r="AT197" i="27"/>
  <c r="AD197" i="27"/>
  <c r="M197" i="27"/>
  <c r="AV195" i="27"/>
  <c r="AE195" i="27"/>
  <c r="M195" i="27"/>
  <c r="AP194" i="27"/>
  <c r="W194" i="27"/>
  <c r="BB192" i="27"/>
  <c r="AD192" i="27"/>
  <c r="G192" i="27"/>
  <c r="AB191" i="27"/>
  <c r="AT189" i="27"/>
  <c r="U189" i="27"/>
  <c r="AP188" i="27"/>
  <c r="L188" i="27"/>
  <c r="BA186" i="27"/>
  <c r="AS174" i="27"/>
  <c r="AK179" i="27"/>
  <c r="AT173" i="27"/>
  <c r="AR201" i="27"/>
  <c r="AE201" i="27"/>
  <c r="R201" i="27"/>
  <c r="BA200" i="27"/>
  <c r="AN200" i="27"/>
  <c r="AA200" i="27"/>
  <c r="N200" i="27"/>
  <c r="AM198" i="27"/>
  <c r="W198" i="27"/>
  <c r="G198" i="27"/>
  <c r="AN197" i="27"/>
  <c r="X197" i="27"/>
  <c r="H197" i="27"/>
  <c r="AP195" i="27"/>
  <c r="Y195" i="27"/>
  <c r="F195" i="27"/>
  <c r="AJ194" i="27"/>
  <c r="O194" i="27"/>
  <c r="AS192" i="27"/>
  <c r="V192" i="27"/>
  <c r="AV191" i="27"/>
  <c r="T191" i="27"/>
  <c r="AM189" i="27"/>
  <c r="K189" i="27"/>
  <c r="AG188" i="27"/>
  <c r="U186" i="27"/>
  <c r="AQ201" i="27"/>
  <c r="AD201" i="27"/>
  <c r="P201" i="27"/>
  <c r="AZ200" i="27"/>
  <c r="AM200" i="27"/>
  <c r="Z200" i="27"/>
  <c r="BB198" i="27"/>
  <c r="AK198" i="27"/>
  <c r="V198" i="27"/>
  <c r="F198" i="27"/>
  <c r="AL197" i="27"/>
  <c r="W197" i="27"/>
  <c r="AN195" i="27"/>
  <c r="X195" i="27"/>
  <c r="BB194" i="27"/>
  <c r="AI194" i="27"/>
  <c r="AQ192" i="27"/>
  <c r="U192" i="27"/>
  <c r="AR191" i="27"/>
  <c r="AL189" i="27"/>
  <c r="H189" i="27"/>
  <c r="Q186" i="27"/>
  <c r="AU177" i="27"/>
  <c r="Q173" i="27"/>
  <c r="AC173" i="27"/>
  <c r="AO173" i="27"/>
  <c r="BA173" i="27"/>
  <c r="F173" i="27"/>
  <c r="R173" i="27"/>
  <c r="AD173" i="27"/>
  <c r="AP173" i="27"/>
  <c r="BB173" i="27"/>
  <c r="K173" i="27"/>
  <c r="W173" i="27"/>
  <c r="AI173" i="27"/>
  <c r="AU173" i="27"/>
  <c r="P173" i="27"/>
  <c r="AG173" i="27"/>
  <c r="AW173" i="27"/>
  <c r="G173" i="27"/>
  <c r="V173" i="27"/>
  <c r="AL173" i="27"/>
  <c r="H173" i="27"/>
  <c r="X173" i="27"/>
  <c r="AM173" i="27"/>
  <c r="I173" i="27"/>
  <c r="Y173" i="27"/>
  <c r="AN173" i="27"/>
  <c r="Z173" i="27"/>
  <c r="AV173" i="27"/>
  <c r="AA173" i="27"/>
  <c r="AX173" i="27"/>
  <c r="AB173" i="27"/>
  <c r="AY173" i="27"/>
  <c r="AE173" i="27"/>
  <c r="AZ173" i="27"/>
  <c r="J173" i="27"/>
  <c r="AF173" i="27"/>
  <c r="L173" i="27"/>
  <c r="AH173" i="27"/>
  <c r="M173" i="27"/>
  <c r="AJ173" i="27"/>
  <c r="N173" i="27"/>
  <c r="AK173" i="27"/>
  <c r="O173" i="27"/>
  <c r="AQ173" i="27"/>
  <c r="S173" i="27"/>
  <c r="AR173" i="27"/>
  <c r="T173" i="27"/>
  <c r="AS173" i="27"/>
  <c r="N176" i="27"/>
  <c r="Z176" i="27"/>
  <c r="AL176" i="27"/>
  <c r="AX176" i="27"/>
  <c r="O176" i="27"/>
  <c r="AA176" i="27"/>
  <c r="AM176" i="27"/>
  <c r="AY176" i="27"/>
  <c r="H176" i="27"/>
  <c r="T176" i="27"/>
  <c r="AF176" i="27"/>
  <c r="AR176" i="27"/>
  <c r="M176" i="27"/>
  <c r="AD176" i="27"/>
  <c r="AT176" i="27"/>
  <c r="S176" i="27"/>
  <c r="AI176" i="27"/>
  <c r="AZ176" i="27"/>
  <c r="U176" i="27"/>
  <c r="AJ176" i="27"/>
  <c r="BA176" i="27"/>
  <c r="L176" i="27"/>
  <c r="AH176" i="27"/>
  <c r="P176" i="27"/>
  <c r="AK176" i="27"/>
  <c r="Q176" i="27"/>
  <c r="AN176" i="27"/>
  <c r="R176" i="27"/>
  <c r="AO176" i="27"/>
  <c r="V176" i="27"/>
  <c r="AP176" i="27"/>
  <c r="W176" i="27"/>
  <c r="AQ176" i="27"/>
  <c r="X176" i="27"/>
  <c r="AS176" i="27"/>
  <c r="F176" i="27"/>
  <c r="Y176" i="27"/>
  <c r="AU176" i="27"/>
  <c r="G176" i="27"/>
  <c r="AB176" i="27"/>
  <c r="AV176" i="27"/>
  <c r="I176" i="27"/>
  <c r="AC176" i="27"/>
  <c r="AW176" i="27"/>
  <c r="J176" i="27"/>
  <c r="AE176" i="27"/>
  <c r="BB176" i="27"/>
  <c r="K179" i="27"/>
  <c r="W179" i="27"/>
  <c r="AI179" i="27"/>
  <c r="AU179" i="27"/>
  <c r="L179" i="27"/>
  <c r="X179" i="27"/>
  <c r="AJ179" i="27"/>
  <c r="AV179" i="27"/>
  <c r="Q179" i="27"/>
  <c r="AC179" i="27"/>
  <c r="AO179" i="27"/>
  <c r="BA179" i="27"/>
  <c r="J179" i="27"/>
  <c r="AA179" i="27"/>
  <c r="AQ179" i="27"/>
  <c r="P179" i="27"/>
  <c r="AF179" i="27"/>
  <c r="AW179" i="27"/>
  <c r="R179" i="27"/>
  <c r="AG179" i="27"/>
  <c r="AX179" i="27"/>
  <c r="O179" i="27"/>
  <c r="AL179" i="27"/>
  <c r="S179" i="27"/>
  <c r="AM179" i="27"/>
  <c r="T179" i="27"/>
  <c r="AN179" i="27"/>
  <c r="U179" i="27"/>
  <c r="AP179" i="27"/>
  <c r="V179" i="27"/>
  <c r="AR179" i="27"/>
  <c r="Y179" i="27"/>
  <c r="AS179" i="27"/>
  <c r="F179" i="27"/>
  <c r="Z179" i="27"/>
  <c r="AT179" i="27"/>
  <c r="G179" i="27"/>
  <c r="AB179" i="27"/>
  <c r="AY179" i="27"/>
  <c r="H179" i="27"/>
  <c r="AD179" i="27"/>
  <c r="AZ179" i="27"/>
  <c r="I179" i="27"/>
  <c r="AE179" i="27"/>
  <c r="BB179" i="27"/>
  <c r="M179" i="27"/>
  <c r="AH179" i="27"/>
  <c r="H182" i="27"/>
  <c r="T182" i="27"/>
  <c r="AF182" i="27"/>
  <c r="AR182" i="27"/>
  <c r="I182" i="27"/>
  <c r="U182" i="27"/>
  <c r="AG182" i="27"/>
  <c r="AS182" i="27"/>
  <c r="N182" i="27"/>
  <c r="Z182" i="27"/>
  <c r="AL182" i="27"/>
  <c r="AX182" i="27"/>
  <c r="G182" i="27"/>
  <c r="X182" i="27"/>
  <c r="AN182" i="27"/>
  <c r="O182" i="27"/>
  <c r="AD182" i="27"/>
  <c r="AU182" i="27"/>
  <c r="P182" i="27"/>
  <c r="AI182" i="27"/>
  <c r="BA182" i="27"/>
  <c r="Q182" i="27"/>
  <c r="AJ182" i="27"/>
  <c r="BB182" i="27"/>
  <c r="R182" i="27"/>
  <c r="AK182" i="27"/>
  <c r="S182" i="27"/>
  <c r="AM182" i="27"/>
  <c r="V182" i="27"/>
  <c r="AO182" i="27"/>
  <c r="W182" i="27"/>
  <c r="AP182" i="27"/>
  <c r="Y182" i="27"/>
  <c r="AQ182" i="27"/>
  <c r="F182" i="27"/>
  <c r="AA182" i="27"/>
  <c r="AT182" i="27"/>
  <c r="J182" i="27"/>
  <c r="AB182" i="27"/>
  <c r="AV182" i="27"/>
  <c r="K182" i="27"/>
  <c r="AC182" i="27"/>
  <c r="AW182" i="27"/>
  <c r="L182" i="27"/>
  <c r="AE182" i="27"/>
  <c r="AY182" i="27"/>
  <c r="Q185" i="27"/>
  <c r="AC185" i="27"/>
  <c r="AO185" i="27"/>
  <c r="BA185" i="27"/>
  <c r="P185" i="27"/>
  <c r="AD185" i="27"/>
  <c r="AQ185" i="27"/>
  <c r="I185" i="27"/>
  <c r="V185" i="27"/>
  <c r="AI185" i="27"/>
  <c r="AV185" i="27"/>
  <c r="T185" i="27"/>
  <c r="AJ185" i="27"/>
  <c r="AY185" i="27"/>
  <c r="F185" i="27"/>
  <c r="U185" i="27"/>
  <c r="AK185" i="27"/>
  <c r="AZ185" i="27"/>
  <c r="G185" i="27"/>
  <c r="W185" i="27"/>
  <c r="H185" i="27"/>
  <c r="X185" i="27"/>
  <c r="AM185" i="27"/>
  <c r="J185" i="27"/>
  <c r="Y185" i="27"/>
  <c r="AN185" i="27"/>
  <c r="K185" i="27"/>
  <c r="Z185" i="27"/>
  <c r="AP185" i="27"/>
  <c r="L185" i="27"/>
  <c r="AA185" i="27"/>
  <c r="AR185" i="27"/>
  <c r="M185" i="27"/>
  <c r="AB185" i="27"/>
  <c r="AS185" i="27"/>
  <c r="N185" i="27"/>
  <c r="AE185" i="27"/>
  <c r="AT185" i="27"/>
  <c r="O185" i="27"/>
  <c r="AF185" i="27"/>
  <c r="AU185" i="27"/>
  <c r="R185" i="27"/>
  <c r="AG185" i="27"/>
  <c r="AW185" i="27"/>
  <c r="N188" i="27"/>
  <c r="Z188" i="27"/>
  <c r="AL188" i="27"/>
  <c r="AX188" i="27"/>
  <c r="M188" i="27"/>
  <c r="AA188" i="27"/>
  <c r="AN188" i="27"/>
  <c r="BA188" i="27"/>
  <c r="F188" i="27"/>
  <c r="S188" i="27"/>
  <c r="AF188" i="27"/>
  <c r="AS188" i="27"/>
  <c r="O188" i="27"/>
  <c r="AD188" i="27"/>
  <c r="AT188" i="27"/>
  <c r="T188" i="27"/>
  <c r="AI188" i="27"/>
  <c r="AY188" i="27"/>
  <c r="U188" i="27"/>
  <c r="AJ188" i="27"/>
  <c r="AZ188" i="27"/>
  <c r="G188" i="27"/>
  <c r="V188" i="27"/>
  <c r="AK188" i="27"/>
  <c r="BB188" i="27"/>
  <c r="H188" i="27"/>
  <c r="W188" i="27"/>
  <c r="K188" i="27"/>
  <c r="AB188" i="27"/>
  <c r="AQ188" i="27"/>
  <c r="K191" i="27"/>
  <c r="W191" i="27"/>
  <c r="AI191" i="27"/>
  <c r="J191" i="27"/>
  <c r="X191" i="27"/>
  <c r="AK191" i="27"/>
  <c r="AW191" i="27"/>
  <c r="P191" i="27"/>
  <c r="AC191" i="27"/>
  <c r="AP191" i="27"/>
  <c r="BB191" i="27"/>
  <c r="H191" i="27"/>
  <c r="Y191" i="27"/>
  <c r="AN191" i="27"/>
  <c r="N191" i="27"/>
  <c r="AD191" i="27"/>
  <c r="AS191" i="27"/>
  <c r="O191" i="27"/>
  <c r="AE191" i="27"/>
  <c r="AT191" i="27"/>
  <c r="Q191" i="27"/>
  <c r="AF191" i="27"/>
  <c r="AU191" i="27"/>
  <c r="F191" i="27"/>
  <c r="U191" i="27"/>
  <c r="AL191" i="27"/>
  <c r="AZ191" i="27"/>
  <c r="J194" i="27"/>
  <c r="V194" i="27"/>
  <c r="AH194" i="27"/>
  <c r="AT194" i="27"/>
  <c r="N194" i="27"/>
  <c r="AA194" i="27"/>
  <c r="AN194" i="27"/>
  <c r="BA194" i="27"/>
  <c r="R194" i="27"/>
  <c r="AE194" i="27"/>
  <c r="AR194" i="27"/>
  <c r="F194" i="27"/>
  <c r="S194" i="27"/>
  <c r="AF194" i="27"/>
  <c r="AS194" i="27"/>
  <c r="G194" i="27"/>
  <c r="T194" i="27"/>
  <c r="L194" i="27"/>
  <c r="Y194" i="27"/>
  <c r="AL194" i="27"/>
  <c r="AY194" i="27"/>
  <c r="Q197" i="27"/>
  <c r="AC197" i="27"/>
  <c r="AO197" i="27"/>
  <c r="BA197" i="27"/>
  <c r="I197" i="27"/>
  <c r="U197" i="27"/>
  <c r="AG197" i="27"/>
  <c r="AS197" i="27"/>
  <c r="O197" i="27"/>
  <c r="AA197" i="27"/>
  <c r="AM197" i="27"/>
  <c r="AY197" i="27"/>
  <c r="F200" i="27"/>
  <c r="R200" i="27"/>
  <c r="AD200" i="27"/>
  <c r="AP200" i="27"/>
  <c r="BB200" i="27"/>
  <c r="E198" i="27"/>
  <c r="E216" i="27"/>
  <c r="AV219" i="27"/>
  <c r="AJ219" i="27"/>
  <c r="X219" i="27"/>
  <c r="L219" i="27"/>
  <c r="AW218" i="27"/>
  <c r="AK218" i="27"/>
  <c r="Y218" i="27"/>
  <c r="M218" i="27"/>
  <c r="AT216" i="27"/>
  <c r="AG216" i="27"/>
  <c r="S216" i="27"/>
  <c r="AP201" i="27"/>
  <c r="AB201" i="27"/>
  <c r="AY200" i="27"/>
  <c r="AL200" i="27"/>
  <c r="Y200" i="27"/>
  <c r="L200" i="27"/>
  <c r="BA198" i="27"/>
  <c r="AJ198" i="27"/>
  <c r="BB197" i="27"/>
  <c r="AK197" i="27"/>
  <c r="V197" i="27"/>
  <c r="F197" i="27"/>
  <c r="AM195" i="27"/>
  <c r="AZ194" i="27"/>
  <c r="AG194" i="27"/>
  <c r="K194" i="27"/>
  <c r="AP192" i="27"/>
  <c r="AQ191" i="27"/>
  <c r="R191" i="27"/>
  <c r="AF189" i="27"/>
  <c r="AC188" i="27"/>
  <c r="BB185" i="27"/>
  <c r="AH182" i="27"/>
  <c r="AL185" i="27"/>
  <c r="AG176" i="27"/>
  <c r="AV188" i="27"/>
  <c r="R188" i="27"/>
  <c r="AH185" i="27"/>
  <c r="K176" i="27"/>
  <c r="G171" i="27"/>
  <c r="S171" i="27"/>
  <c r="AE171" i="27"/>
  <c r="AQ171" i="27"/>
  <c r="H171" i="27"/>
  <c r="T171" i="27"/>
  <c r="AF171" i="27"/>
  <c r="AR171" i="27"/>
  <c r="M171" i="27"/>
  <c r="Y171" i="27"/>
  <c r="AK171" i="27"/>
  <c r="AW171" i="27"/>
  <c r="R171" i="27"/>
  <c r="AI171" i="27"/>
  <c r="AY171" i="27"/>
  <c r="I171" i="27"/>
  <c r="X171" i="27"/>
  <c r="AN171" i="27"/>
  <c r="J171" i="27"/>
  <c r="Z171" i="27"/>
  <c r="AO171" i="27"/>
  <c r="K171" i="27"/>
  <c r="AA171" i="27"/>
  <c r="AP171" i="27"/>
  <c r="AB171" i="27"/>
  <c r="AX171" i="27"/>
  <c r="AC171" i="27"/>
  <c r="AZ171" i="27"/>
  <c r="AD171" i="27"/>
  <c r="BA171" i="27"/>
  <c r="F171" i="27"/>
  <c r="AG171" i="27"/>
  <c r="BB171" i="27"/>
  <c r="L171" i="27"/>
  <c r="AH171" i="27"/>
  <c r="N171" i="27"/>
  <c r="AJ171" i="27"/>
  <c r="O171" i="27"/>
  <c r="AL171" i="27"/>
  <c r="P171" i="27"/>
  <c r="AM171" i="27"/>
  <c r="Q171" i="27"/>
  <c r="AS171" i="27"/>
  <c r="U171" i="27"/>
  <c r="AT171" i="27"/>
  <c r="V171" i="27"/>
  <c r="AU171" i="27"/>
  <c r="P174" i="27"/>
  <c r="AB174" i="27"/>
  <c r="AN174" i="27"/>
  <c r="AZ174" i="27"/>
  <c r="Q174" i="27"/>
  <c r="AC174" i="27"/>
  <c r="AO174" i="27"/>
  <c r="BA174" i="27"/>
  <c r="J174" i="27"/>
  <c r="V174" i="27"/>
  <c r="AH174" i="27"/>
  <c r="AT174" i="27"/>
  <c r="O174" i="27"/>
  <c r="AF174" i="27"/>
  <c r="AV174" i="27"/>
  <c r="F174" i="27"/>
  <c r="U174" i="27"/>
  <c r="AK174" i="27"/>
  <c r="BB174" i="27"/>
  <c r="G174" i="27"/>
  <c r="W174" i="27"/>
  <c r="AL174" i="27"/>
  <c r="H174" i="27"/>
  <c r="X174" i="27"/>
  <c r="AM174" i="27"/>
  <c r="Y174" i="27"/>
  <c r="AU174" i="27"/>
  <c r="Z174" i="27"/>
  <c r="AW174" i="27"/>
  <c r="AA174" i="27"/>
  <c r="AX174" i="27"/>
  <c r="AD174" i="27"/>
  <c r="AY174" i="27"/>
  <c r="I174" i="27"/>
  <c r="AE174" i="27"/>
  <c r="K174" i="27"/>
  <c r="AG174" i="27"/>
  <c r="L174" i="27"/>
  <c r="AI174" i="27"/>
  <c r="M174" i="27"/>
  <c r="AJ174" i="27"/>
  <c r="N174" i="27"/>
  <c r="AP174" i="27"/>
  <c r="R174" i="27"/>
  <c r="AQ174" i="27"/>
  <c r="S174" i="27"/>
  <c r="AR174" i="27"/>
  <c r="M177" i="27"/>
  <c r="Y177" i="27"/>
  <c r="AK177" i="27"/>
  <c r="AW177" i="27"/>
  <c r="N177" i="27"/>
  <c r="Z177" i="27"/>
  <c r="AL177" i="27"/>
  <c r="AX177" i="27"/>
  <c r="G177" i="27"/>
  <c r="S177" i="27"/>
  <c r="AE177" i="27"/>
  <c r="AQ177" i="27"/>
  <c r="L177" i="27"/>
  <c r="AC177" i="27"/>
  <c r="AS177" i="27"/>
  <c r="R177" i="27"/>
  <c r="AH177" i="27"/>
  <c r="AY177" i="27"/>
  <c r="T177" i="27"/>
  <c r="AI177" i="27"/>
  <c r="AZ177" i="27"/>
  <c r="H177" i="27"/>
  <c r="AB177" i="27"/>
  <c r="AV177" i="27"/>
  <c r="I177" i="27"/>
  <c r="AD177" i="27"/>
  <c r="BA177" i="27"/>
  <c r="J177" i="27"/>
  <c r="AF177" i="27"/>
  <c r="BB177" i="27"/>
  <c r="K177" i="27"/>
  <c r="AG177" i="27"/>
  <c r="O177" i="27"/>
  <c r="AJ177" i="27"/>
  <c r="P177" i="27"/>
  <c r="AM177" i="27"/>
  <c r="Q177" i="27"/>
  <c r="AN177" i="27"/>
  <c r="U177" i="27"/>
  <c r="AO177" i="27"/>
  <c r="V177" i="27"/>
  <c r="AP177" i="27"/>
  <c r="W177" i="27"/>
  <c r="AR177" i="27"/>
  <c r="X177" i="27"/>
  <c r="AT177" i="27"/>
  <c r="J180" i="27"/>
  <c r="V180" i="27"/>
  <c r="AH180" i="27"/>
  <c r="AT180" i="27"/>
  <c r="K180" i="27"/>
  <c r="W180" i="27"/>
  <c r="AI180" i="27"/>
  <c r="AU180" i="27"/>
  <c r="P180" i="27"/>
  <c r="AB180" i="27"/>
  <c r="AN180" i="27"/>
  <c r="AZ180" i="27"/>
  <c r="I180" i="27"/>
  <c r="Z180" i="27"/>
  <c r="AP180" i="27"/>
  <c r="O180" i="27"/>
  <c r="AE180" i="27"/>
  <c r="AV180" i="27"/>
  <c r="Q180" i="27"/>
  <c r="AF180" i="27"/>
  <c r="AW180" i="27"/>
  <c r="H180" i="27"/>
  <c r="AD180" i="27"/>
  <c r="BA180" i="27"/>
  <c r="L180" i="27"/>
  <c r="AG180" i="27"/>
  <c r="BB180" i="27"/>
  <c r="M180" i="27"/>
  <c r="AJ180" i="27"/>
  <c r="N180" i="27"/>
  <c r="AK180" i="27"/>
  <c r="R180" i="27"/>
  <c r="AL180" i="27"/>
  <c r="S180" i="27"/>
  <c r="AM180" i="27"/>
  <c r="T180" i="27"/>
  <c r="AO180" i="27"/>
  <c r="U180" i="27"/>
  <c r="AQ180" i="27"/>
  <c r="X180" i="27"/>
  <c r="AR180" i="27"/>
  <c r="Y180" i="27"/>
  <c r="AS180" i="27"/>
  <c r="F180" i="27"/>
  <c r="AA180" i="27"/>
  <c r="AX180" i="27"/>
  <c r="G183" i="27"/>
  <c r="S183" i="27"/>
  <c r="AE183" i="27"/>
  <c r="AQ183" i="27"/>
  <c r="H183" i="27"/>
  <c r="T183" i="27"/>
  <c r="M183" i="27"/>
  <c r="F183" i="27"/>
  <c r="W183" i="27"/>
  <c r="AJ183" i="27"/>
  <c r="AW183" i="27"/>
  <c r="N183" i="27"/>
  <c r="AB183" i="27"/>
  <c r="AO183" i="27"/>
  <c r="BB183" i="27"/>
  <c r="X183" i="27"/>
  <c r="AM183" i="27"/>
  <c r="Y183" i="27"/>
  <c r="AN183" i="27"/>
  <c r="I183" i="27"/>
  <c r="Z183" i="27"/>
  <c r="AP183" i="27"/>
  <c r="J183" i="27"/>
  <c r="AA183" i="27"/>
  <c r="AR183" i="27"/>
  <c r="K183" i="27"/>
  <c r="AC183" i="27"/>
  <c r="AS183" i="27"/>
  <c r="L183" i="27"/>
  <c r="AD183" i="27"/>
  <c r="AT183" i="27"/>
  <c r="O183" i="27"/>
  <c r="AF183" i="27"/>
  <c r="AU183" i="27"/>
  <c r="P183" i="27"/>
  <c r="AG183" i="27"/>
  <c r="AV183" i="27"/>
  <c r="Q183" i="27"/>
  <c r="AH183" i="27"/>
  <c r="AX183" i="27"/>
  <c r="R183" i="27"/>
  <c r="AI183" i="27"/>
  <c r="AY183" i="27"/>
  <c r="U183" i="27"/>
  <c r="AK183" i="27"/>
  <c r="AZ183" i="27"/>
  <c r="P186" i="27"/>
  <c r="AB186" i="27"/>
  <c r="AN186" i="27"/>
  <c r="AZ186" i="27"/>
  <c r="G186" i="27"/>
  <c r="T186" i="27"/>
  <c r="AG186" i="27"/>
  <c r="AT186" i="27"/>
  <c r="L186" i="27"/>
  <c r="Y186" i="27"/>
  <c r="AL186" i="27"/>
  <c r="AY186" i="27"/>
  <c r="R186" i="27"/>
  <c r="AH186" i="27"/>
  <c r="AW186" i="27"/>
  <c r="S186" i="27"/>
  <c r="AI186" i="27"/>
  <c r="AX186" i="27"/>
  <c r="F186" i="27"/>
  <c r="V186" i="27"/>
  <c r="AK186" i="27"/>
  <c r="BB186" i="27"/>
  <c r="H186" i="27"/>
  <c r="W186" i="27"/>
  <c r="AM186" i="27"/>
  <c r="I186" i="27"/>
  <c r="X186" i="27"/>
  <c r="AO186" i="27"/>
  <c r="J186" i="27"/>
  <c r="Z186" i="27"/>
  <c r="AP186" i="27"/>
  <c r="K186" i="27"/>
  <c r="AA186" i="27"/>
  <c r="AQ186" i="27"/>
  <c r="M186" i="27"/>
  <c r="AC186" i="27"/>
  <c r="AR186" i="27"/>
  <c r="N186" i="27"/>
  <c r="AD186" i="27"/>
  <c r="AS186" i="27"/>
  <c r="O186" i="27"/>
  <c r="AE186" i="27"/>
  <c r="AU186" i="27"/>
  <c r="M189" i="27"/>
  <c r="Y189" i="27"/>
  <c r="AK189" i="27"/>
  <c r="AW189" i="27"/>
  <c r="Q189" i="27"/>
  <c r="AD189" i="27"/>
  <c r="AQ189" i="27"/>
  <c r="I189" i="27"/>
  <c r="V189" i="27"/>
  <c r="AI189" i="27"/>
  <c r="AV189" i="27"/>
  <c r="L189" i="27"/>
  <c r="AB189" i="27"/>
  <c r="AR189" i="27"/>
  <c r="R189" i="27"/>
  <c r="AG189" i="27"/>
  <c r="AX189" i="27"/>
  <c r="S189" i="27"/>
  <c r="AH189" i="27"/>
  <c r="AY189" i="27"/>
  <c r="T189" i="27"/>
  <c r="AJ189" i="27"/>
  <c r="AZ189" i="27"/>
  <c r="J189" i="27"/>
  <c r="Z189" i="27"/>
  <c r="AO189" i="27"/>
  <c r="L192" i="27"/>
  <c r="X192" i="27"/>
  <c r="AJ192" i="27"/>
  <c r="AV192" i="27"/>
  <c r="Q192" i="27"/>
  <c r="F192" i="27"/>
  <c r="T192" i="27"/>
  <c r="AG192" i="27"/>
  <c r="AT192" i="27"/>
  <c r="J192" i="27"/>
  <c r="Y192" i="27"/>
  <c r="AL192" i="27"/>
  <c r="AY192" i="27"/>
  <c r="K192" i="27"/>
  <c r="Z192" i="27"/>
  <c r="AM192" i="27"/>
  <c r="AZ192" i="27"/>
  <c r="M192" i="27"/>
  <c r="AA192" i="27"/>
  <c r="AN192" i="27"/>
  <c r="BA192" i="27"/>
  <c r="R192" i="27"/>
  <c r="AE192" i="27"/>
  <c r="AR192" i="27"/>
  <c r="I195" i="27"/>
  <c r="U195" i="27"/>
  <c r="AG195" i="27"/>
  <c r="Q195" i="27"/>
  <c r="AD195" i="27"/>
  <c r="AQ195" i="27"/>
  <c r="H195" i="27"/>
  <c r="V195" i="27"/>
  <c r="AI195" i="27"/>
  <c r="AU195" i="27"/>
  <c r="J195" i="27"/>
  <c r="O195" i="27"/>
  <c r="AB195" i="27"/>
  <c r="AO195" i="27"/>
  <c r="BA195" i="27"/>
  <c r="P198" i="27"/>
  <c r="AB198" i="27"/>
  <c r="AN198" i="27"/>
  <c r="AZ198" i="27"/>
  <c r="H198" i="27"/>
  <c r="T198" i="27"/>
  <c r="AF198" i="27"/>
  <c r="AR198" i="27"/>
  <c r="N198" i="27"/>
  <c r="Z198" i="27"/>
  <c r="AL198" i="27"/>
  <c r="AX198" i="27"/>
  <c r="Q201" i="27"/>
  <c r="AC201" i="27"/>
  <c r="AO201" i="27"/>
  <c r="BA201" i="27"/>
  <c r="H216" i="27"/>
  <c r="T216" i="27"/>
  <c r="AF216" i="27"/>
  <c r="AR216" i="27"/>
  <c r="AR219" i="27"/>
  <c r="AF219" i="27"/>
  <c r="T219" i="27"/>
  <c r="AS218" i="27"/>
  <c r="AG218" i="27"/>
  <c r="U218" i="27"/>
  <c r="I218" i="27"/>
  <c r="BB216" i="27"/>
  <c r="AO216" i="27"/>
  <c r="AB216" i="27"/>
  <c r="O216" i="27"/>
  <c r="AX201" i="27"/>
  <c r="AK201" i="27"/>
  <c r="X201" i="27"/>
  <c r="K201" i="27"/>
  <c r="AU200" i="27"/>
  <c r="AH200" i="27"/>
  <c r="U200" i="27"/>
  <c r="H200" i="27"/>
  <c r="AU198" i="27"/>
  <c r="AE198" i="27"/>
  <c r="O198" i="27"/>
  <c r="AV197" i="27"/>
  <c r="AF197" i="27"/>
  <c r="P197" i="27"/>
  <c r="AX195" i="27"/>
  <c r="AH195" i="27"/>
  <c r="P195" i="27"/>
  <c r="AU194" i="27"/>
  <c r="Z194" i="27"/>
  <c r="AH192" i="27"/>
  <c r="I192" i="27"/>
  <c r="AH191" i="27"/>
  <c r="G191" i="27"/>
  <c r="BA189" i="27"/>
  <c r="X189" i="27"/>
  <c r="AU188" i="27"/>
  <c r="Q188" i="27"/>
  <c r="S185" i="27"/>
  <c r="AY180" i="27"/>
  <c r="A51" i="26"/>
  <c r="B51" i="26"/>
  <c r="C51" i="26"/>
  <c r="D51" i="26"/>
  <c r="A52" i="26"/>
  <c r="B52" i="26"/>
  <c r="C52" i="26"/>
  <c r="D52" i="26"/>
  <c r="A53" i="26"/>
  <c r="B53" i="26"/>
  <c r="C53" i="26"/>
  <c r="D53" i="26"/>
  <c r="A54" i="26"/>
  <c r="B54" i="26"/>
  <c r="C54" i="26"/>
  <c r="D54" i="26"/>
  <c r="A55" i="26"/>
  <c r="B55" i="26"/>
  <c r="C55" i="26"/>
  <c r="D55" i="26"/>
  <c r="A56" i="26"/>
  <c r="B56" i="26"/>
  <c r="C56" i="26"/>
  <c r="D56" i="26"/>
  <c r="A57" i="26"/>
  <c r="B57" i="26"/>
  <c r="C57" i="26"/>
  <c r="D57" i="26"/>
  <c r="A58" i="26"/>
  <c r="B58" i="26"/>
  <c r="C58" i="26"/>
  <c r="D58" i="26"/>
  <c r="A59" i="26"/>
  <c r="B59" i="26"/>
  <c r="C59" i="26"/>
  <c r="D59" i="26"/>
  <c r="A60" i="26"/>
  <c r="B60" i="26"/>
  <c r="C60" i="26"/>
  <c r="D60" i="26"/>
  <c r="A61" i="26"/>
  <c r="B61" i="26"/>
  <c r="C61" i="26"/>
  <c r="D61" i="26"/>
  <c r="A62" i="26"/>
  <c r="B62" i="26"/>
  <c r="C62" i="26"/>
  <c r="D62" i="26"/>
  <c r="A63" i="26"/>
  <c r="B63" i="26"/>
  <c r="C63" i="26"/>
  <c r="D63" i="26"/>
  <c r="A64" i="26"/>
  <c r="B64" i="26"/>
  <c r="C64" i="26"/>
  <c r="D64" i="26"/>
  <c r="A65" i="26"/>
  <c r="B65" i="26"/>
  <c r="C65" i="26"/>
  <c r="D65" i="26"/>
  <c r="A66" i="26"/>
  <c r="B66" i="26"/>
  <c r="C66" i="26"/>
  <c r="D66" i="26"/>
  <c r="A67" i="26"/>
  <c r="B67" i="26"/>
  <c r="C67" i="26"/>
  <c r="D67" i="26"/>
  <c r="A68" i="26"/>
  <c r="B68" i="26"/>
  <c r="C68" i="26"/>
  <c r="D68" i="26"/>
  <c r="A69" i="26"/>
  <c r="B69" i="26"/>
  <c r="C69" i="26"/>
  <c r="D69" i="26"/>
  <c r="A70" i="26"/>
  <c r="B70" i="26"/>
  <c r="C70" i="26"/>
  <c r="D70" i="26"/>
  <c r="A71" i="26"/>
  <c r="B71" i="26"/>
  <c r="C71" i="26"/>
  <c r="D71" i="26"/>
  <c r="A72" i="26"/>
  <c r="B72" i="26"/>
  <c r="C72" i="26"/>
  <c r="D72" i="26"/>
  <c r="A73" i="26"/>
  <c r="B73" i="26"/>
  <c r="C73" i="26"/>
  <c r="D73" i="26"/>
  <c r="A74" i="26"/>
  <c r="B74" i="26"/>
  <c r="C74" i="26"/>
  <c r="D74" i="26"/>
  <c r="A75" i="26"/>
  <c r="B75" i="26"/>
  <c r="C75" i="26"/>
  <c r="D75" i="26"/>
  <c r="A76" i="26"/>
  <c r="B76" i="26"/>
  <c r="C76" i="26"/>
  <c r="D76" i="26"/>
  <c r="A77" i="26"/>
  <c r="B77" i="26"/>
  <c r="C77" i="26"/>
  <c r="D77" i="26"/>
  <c r="A78" i="26"/>
  <c r="B78" i="26"/>
  <c r="C78" i="26"/>
  <c r="D78" i="26"/>
  <c r="A82" i="26"/>
  <c r="B82" i="26"/>
  <c r="C82" i="26"/>
  <c r="D82" i="26"/>
  <c r="A83" i="26"/>
  <c r="B83" i="26"/>
  <c r="C83" i="26"/>
  <c r="D83" i="26"/>
  <c r="A84" i="26"/>
  <c r="B84" i="26"/>
  <c r="C84" i="26"/>
  <c r="D84" i="26"/>
  <c r="A85" i="26"/>
  <c r="B85" i="26"/>
  <c r="C85" i="26"/>
  <c r="D85" i="26"/>
  <c r="A86" i="26"/>
  <c r="B86" i="26"/>
  <c r="C86" i="26"/>
  <c r="D86" i="26"/>
  <c r="A87" i="26"/>
  <c r="B87" i="26"/>
  <c r="C87" i="26"/>
  <c r="D87" i="26"/>
  <c r="A88" i="26"/>
  <c r="B88" i="26"/>
  <c r="C88" i="26"/>
  <c r="D88" i="26"/>
  <c r="A89" i="26"/>
  <c r="B89" i="26"/>
  <c r="C89" i="26"/>
  <c r="D89" i="26"/>
  <c r="D50" i="26"/>
  <c r="C50" i="26"/>
  <c r="B50" i="26"/>
  <c r="A414" i="26"/>
  <c r="A369" i="26"/>
  <c r="A323" i="26"/>
  <c r="A278" i="26"/>
  <c r="A232" i="26"/>
  <c r="A187" i="26"/>
  <c r="A141" i="26"/>
  <c r="A50" i="26"/>
  <c r="A6" i="26"/>
  <c r="B6" i="26"/>
  <c r="C6" i="26"/>
  <c r="D6" i="26"/>
  <c r="A7" i="26"/>
  <c r="B7" i="26"/>
  <c r="C7" i="26"/>
  <c r="D7" i="26"/>
  <c r="A8" i="26"/>
  <c r="B8" i="26"/>
  <c r="C8" i="26"/>
  <c r="D8" i="26"/>
  <c r="A9" i="26"/>
  <c r="B9" i="26"/>
  <c r="C9" i="26"/>
  <c r="D9" i="26"/>
  <c r="A10" i="26"/>
  <c r="B10" i="26"/>
  <c r="C10" i="26"/>
  <c r="D10" i="26"/>
  <c r="A11" i="26"/>
  <c r="B11" i="26"/>
  <c r="C11" i="26"/>
  <c r="D11" i="26"/>
  <c r="A12" i="26"/>
  <c r="B12" i="26"/>
  <c r="C12" i="26"/>
  <c r="D12" i="26"/>
  <c r="A13" i="26"/>
  <c r="B13" i="26"/>
  <c r="C13" i="26"/>
  <c r="D13" i="26"/>
  <c r="A14" i="26"/>
  <c r="B14" i="26"/>
  <c r="C14" i="26"/>
  <c r="D14" i="26"/>
  <c r="A15" i="26"/>
  <c r="B15" i="26"/>
  <c r="C15" i="26"/>
  <c r="D15" i="26"/>
  <c r="A16" i="26"/>
  <c r="B16" i="26"/>
  <c r="C16" i="26"/>
  <c r="D16" i="26"/>
  <c r="A17" i="26"/>
  <c r="B17" i="26"/>
  <c r="C17" i="26"/>
  <c r="D17" i="26"/>
  <c r="A18" i="26"/>
  <c r="B18" i="26"/>
  <c r="C18" i="26"/>
  <c r="D18" i="26"/>
  <c r="A19" i="26"/>
  <c r="B19" i="26"/>
  <c r="C19" i="26"/>
  <c r="D19" i="26"/>
  <c r="A20" i="26"/>
  <c r="B20" i="26"/>
  <c r="C20" i="26"/>
  <c r="D20" i="26"/>
  <c r="A21" i="26"/>
  <c r="B21" i="26"/>
  <c r="C21" i="26"/>
  <c r="D21" i="26"/>
  <c r="A22" i="26"/>
  <c r="B22" i="26"/>
  <c r="C22" i="26"/>
  <c r="D22" i="26"/>
  <c r="A23" i="26"/>
  <c r="B23" i="26"/>
  <c r="C23" i="26"/>
  <c r="D23" i="26"/>
  <c r="A24" i="26"/>
  <c r="B24" i="26"/>
  <c r="C24" i="26"/>
  <c r="D24" i="26"/>
  <c r="A25" i="26"/>
  <c r="B25" i="26"/>
  <c r="C25" i="26"/>
  <c r="D25" i="26"/>
  <c r="A26" i="26"/>
  <c r="B26" i="26"/>
  <c r="C26" i="26"/>
  <c r="D26" i="26"/>
  <c r="A27" i="26"/>
  <c r="B27" i="26"/>
  <c r="C27" i="26"/>
  <c r="D27" i="26"/>
  <c r="A28" i="26"/>
  <c r="B28" i="26"/>
  <c r="C28" i="26"/>
  <c r="D28" i="26"/>
  <c r="A29" i="26"/>
  <c r="B29" i="26"/>
  <c r="C29" i="26"/>
  <c r="D29" i="26"/>
  <c r="A30" i="26"/>
  <c r="B30" i="26"/>
  <c r="C30" i="26"/>
  <c r="D30" i="26"/>
  <c r="A31" i="26"/>
  <c r="B31" i="26"/>
  <c r="C31" i="26"/>
  <c r="D31" i="26"/>
  <c r="A32" i="26"/>
  <c r="B32" i="26"/>
  <c r="C32" i="26"/>
  <c r="D32" i="26"/>
  <c r="A33" i="26"/>
  <c r="B33" i="26"/>
  <c r="C33" i="26"/>
  <c r="D33" i="26"/>
  <c r="D5" i="26"/>
  <c r="B5" i="26"/>
  <c r="C5" i="26"/>
  <c r="A5" i="26"/>
  <c r="X264" i="28" l="1"/>
  <c r="Z264" i="28"/>
  <c r="AG264" i="28"/>
  <c r="S264" i="28"/>
  <c r="J264" i="28"/>
  <c r="AJ264" i="28"/>
  <c r="AL264" i="28"/>
  <c r="AU264" i="28"/>
  <c r="V264" i="28"/>
  <c r="AV264" i="28"/>
  <c r="AX264" i="28"/>
  <c r="O264" i="28"/>
  <c r="AH264" i="28"/>
  <c r="BA264" i="28"/>
  <c r="AT264" i="28"/>
  <c r="P264" i="28"/>
  <c r="AE264" i="28"/>
  <c r="AS264" i="28"/>
  <c r="AB264" i="28"/>
  <c r="K264" i="28"/>
  <c r="R264" i="28"/>
  <c r="H264" i="28"/>
  <c r="AN264" i="28"/>
  <c r="AQ264" i="28"/>
  <c r="AD264" i="28"/>
  <c r="T264" i="28"/>
  <c r="AZ264" i="28"/>
  <c r="M264" i="28"/>
  <c r="W264" i="28"/>
  <c r="G264" i="28"/>
  <c r="AP264" i="28"/>
  <c r="AF264" i="28"/>
  <c r="AK264" i="28"/>
  <c r="AC264" i="28"/>
  <c r="E264" i="28"/>
  <c r="AM264" i="28"/>
  <c r="BB264" i="28"/>
  <c r="AR264" i="28"/>
  <c r="AY264" i="28"/>
  <c r="F264" i="28"/>
  <c r="Q264" i="28"/>
  <c r="Y264" i="28"/>
  <c r="AA264" i="28"/>
  <c r="U264" i="28"/>
  <c r="L264" i="28"/>
  <c r="N264" i="28"/>
  <c r="I264" i="28"/>
  <c r="AO264" i="28"/>
  <c r="AW264" i="28"/>
  <c r="K88" i="26"/>
  <c r="K88" i="28" s="1"/>
  <c r="W88" i="26"/>
  <c r="W88" i="28" s="1"/>
  <c r="AI88" i="26"/>
  <c r="AI88" i="28" s="1"/>
  <c r="AU88" i="26"/>
  <c r="AU88" i="28" s="1"/>
  <c r="M88" i="26"/>
  <c r="M88" i="28" s="1"/>
  <c r="Y88" i="26"/>
  <c r="Y88" i="28" s="1"/>
  <c r="AK88" i="26"/>
  <c r="AK88" i="28" s="1"/>
  <c r="AW88" i="26"/>
  <c r="AW88" i="28" s="1"/>
  <c r="O88" i="26"/>
  <c r="O88" i="28" s="1"/>
  <c r="AA88" i="26"/>
  <c r="AA88" i="28" s="1"/>
  <c r="AM88" i="26"/>
  <c r="AM88" i="28" s="1"/>
  <c r="AY88" i="26"/>
  <c r="AY88" i="28" s="1"/>
  <c r="Q88" i="26"/>
  <c r="Q88" i="28" s="1"/>
  <c r="AC88" i="26"/>
  <c r="AC88" i="28" s="1"/>
  <c r="AO88" i="26"/>
  <c r="AO88" i="28" s="1"/>
  <c r="BA88" i="26"/>
  <c r="BA88" i="28" s="1"/>
  <c r="G88" i="26"/>
  <c r="G88" i="28" s="1"/>
  <c r="S88" i="26"/>
  <c r="S88" i="28" s="1"/>
  <c r="AE88" i="26"/>
  <c r="AE88" i="28" s="1"/>
  <c r="AQ88" i="26"/>
  <c r="AQ88" i="28" s="1"/>
  <c r="I88" i="26"/>
  <c r="I88" i="28" s="1"/>
  <c r="U88" i="26"/>
  <c r="U88" i="28" s="1"/>
  <c r="AG88" i="26"/>
  <c r="AG88" i="28" s="1"/>
  <c r="AS88" i="26"/>
  <c r="AS88" i="28" s="1"/>
  <c r="E88" i="26"/>
  <c r="E88" i="28" s="1"/>
  <c r="H88" i="26"/>
  <c r="H88" i="28" s="1"/>
  <c r="J88" i="26"/>
  <c r="J88" i="28" s="1"/>
  <c r="AH88" i="26"/>
  <c r="AH88" i="28" s="1"/>
  <c r="AJ88" i="26"/>
  <c r="AJ88" i="28" s="1"/>
  <c r="L88" i="26"/>
  <c r="L88" i="28" s="1"/>
  <c r="P88" i="26"/>
  <c r="P88" i="28" s="1"/>
  <c r="AF88" i="26"/>
  <c r="AF88" i="28" s="1"/>
  <c r="N88" i="26"/>
  <c r="N88" i="28" s="1"/>
  <c r="AL88" i="26"/>
  <c r="AL88" i="28" s="1"/>
  <c r="AN88" i="26"/>
  <c r="AN88" i="28" s="1"/>
  <c r="R88" i="26"/>
  <c r="R88" i="28" s="1"/>
  <c r="AP88" i="26"/>
  <c r="AP88" i="28" s="1"/>
  <c r="T88" i="26"/>
  <c r="T88" i="28" s="1"/>
  <c r="AT88" i="26"/>
  <c r="AT88" i="28" s="1"/>
  <c r="X88" i="26"/>
  <c r="X88" i="28" s="1"/>
  <c r="AR88" i="26"/>
  <c r="AR88" i="28" s="1"/>
  <c r="V88" i="26"/>
  <c r="V88" i="28" s="1"/>
  <c r="AV88" i="26"/>
  <c r="AV88" i="28" s="1"/>
  <c r="Z88" i="26"/>
  <c r="Z88" i="28" s="1"/>
  <c r="AX88" i="26"/>
  <c r="AX88" i="28" s="1"/>
  <c r="AB88" i="26"/>
  <c r="AB88" i="28" s="1"/>
  <c r="AZ88" i="26"/>
  <c r="AZ88" i="28" s="1"/>
  <c r="F88" i="26"/>
  <c r="F88" i="28" s="1"/>
  <c r="BB88" i="26"/>
  <c r="BB88" i="28" s="1"/>
  <c r="AD88" i="26"/>
  <c r="AD88" i="28" s="1"/>
  <c r="N85" i="26"/>
  <c r="N85" i="28" s="1"/>
  <c r="Z85" i="26"/>
  <c r="Z85" i="28" s="1"/>
  <c r="AL85" i="26"/>
  <c r="AL85" i="28" s="1"/>
  <c r="AX85" i="26"/>
  <c r="AX85" i="28" s="1"/>
  <c r="P85" i="26"/>
  <c r="P85" i="28" s="1"/>
  <c r="AB85" i="26"/>
  <c r="AB85" i="28" s="1"/>
  <c r="AN85" i="26"/>
  <c r="AN85" i="28" s="1"/>
  <c r="AZ85" i="26"/>
  <c r="AZ85" i="28" s="1"/>
  <c r="F85" i="26"/>
  <c r="F85" i="28" s="1"/>
  <c r="R85" i="26"/>
  <c r="R85" i="28" s="1"/>
  <c r="AD85" i="26"/>
  <c r="AD85" i="28" s="1"/>
  <c r="AP85" i="26"/>
  <c r="AP85" i="28" s="1"/>
  <c r="BB85" i="26"/>
  <c r="BB85" i="28" s="1"/>
  <c r="H85" i="26"/>
  <c r="H85" i="28" s="1"/>
  <c r="T85" i="26"/>
  <c r="T85" i="28" s="1"/>
  <c r="AF85" i="26"/>
  <c r="AF85" i="28" s="1"/>
  <c r="AR85" i="26"/>
  <c r="AR85" i="28" s="1"/>
  <c r="J85" i="26"/>
  <c r="J85" i="28" s="1"/>
  <c r="V85" i="26"/>
  <c r="V85" i="28" s="1"/>
  <c r="AH85" i="26"/>
  <c r="AH85" i="28" s="1"/>
  <c r="AT85" i="26"/>
  <c r="AT85" i="28" s="1"/>
  <c r="L85" i="26"/>
  <c r="L85" i="28" s="1"/>
  <c r="X85" i="26"/>
  <c r="X85" i="28" s="1"/>
  <c r="AJ85" i="26"/>
  <c r="AJ85" i="28" s="1"/>
  <c r="AV85" i="26"/>
  <c r="AV85" i="28" s="1"/>
  <c r="AG85" i="26"/>
  <c r="AG85" i="28" s="1"/>
  <c r="AI85" i="26"/>
  <c r="AI85" i="28" s="1"/>
  <c r="M85" i="26"/>
  <c r="M85" i="28" s="1"/>
  <c r="AK85" i="26"/>
  <c r="AK85" i="28" s="1"/>
  <c r="AM85" i="26"/>
  <c r="AM85" i="28" s="1"/>
  <c r="E85" i="26"/>
  <c r="E85" i="28" s="1"/>
  <c r="O85" i="26"/>
  <c r="O85" i="28" s="1"/>
  <c r="AY85" i="26"/>
  <c r="AY85" i="28" s="1"/>
  <c r="Q85" i="26"/>
  <c r="Q85" i="28" s="1"/>
  <c r="AO85" i="26"/>
  <c r="AO85" i="28" s="1"/>
  <c r="S85" i="26"/>
  <c r="S85" i="28" s="1"/>
  <c r="AQ85" i="26"/>
  <c r="AQ85" i="28" s="1"/>
  <c r="U85" i="26"/>
  <c r="U85" i="28" s="1"/>
  <c r="AS85" i="26"/>
  <c r="AS85" i="28" s="1"/>
  <c r="AU85" i="26"/>
  <c r="AU85" i="28" s="1"/>
  <c r="AW85" i="26"/>
  <c r="AW85" i="28" s="1"/>
  <c r="W85" i="26"/>
  <c r="W85" i="28" s="1"/>
  <c r="Y85" i="26"/>
  <c r="Y85" i="28" s="1"/>
  <c r="AA85" i="26"/>
  <c r="AA85" i="28" s="1"/>
  <c r="AC85" i="26"/>
  <c r="AC85" i="28" s="1"/>
  <c r="BA85" i="26"/>
  <c r="BA85" i="28" s="1"/>
  <c r="AE85" i="26"/>
  <c r="AE85" i="28" s="1"/>
  <c r="I85" i="26"/>
  <c r="I85" i="28" s="1"/>
  <c r="K85" i="26"/>
  <c r="K85" i="28" s="1"/>
  <c r="G85" i="26"/>
  <c r="G85" i="28" s="1"/>
  <c r="Q82" i="26"/>
  <c r="Q82" i="28" s="1"/>
  <c r="AC82" i="26"/>
  <c r="AC82" i="28" s="1"/>
  <c r="AO82" i="26"/>
  <c r="AO82" i="28" s="1"/>
  <c r="BA82" i="26"/>
  <c r="BA82" i="28" s="1"/>
  <c r="G82" i="26"/>
  <c r="G82" i="28" s="1"/>
  <c r="S82" i="26"/>
  <c r="S82" i="28" s="1"/>
  <c r="AE82" i="26"/>
  <c r="AE82" i="28" s="1"/>
  <c r="AQ82" i="26"/>
  <c r="AQ82" i="28" s="1"/>
  <c r="I82" i="26"/>
  <c r="I82" i="28" s="1"/>
  <c r="U82" i="26"/>
  <c r="U82" i="28" s="1"/>
  <c r="AG82" i="26"/>
  <c r="AG82" i="28" s="1"/>
  <c r="AS82" i="26"/>
  <c r="AS82" i="28" s="1"/>
  <c r="E82" i="26"/>
  <c r="E82" i="28" s="1"/>
  <c r="K82" i="26"/>
  <c r="K82" i="28" s="1"/>
  <c r="W82" i="26"/>
  <c r="W82" i="28" s="1"/>
  <c r="AI82" i="26"/>
  <c r="AI82" i="28" s="1"/>
  <c r="AU82" i="26"/>
  <c r="AU82" i="28" s="1"/>
  <c r="M82" i="26"/>
  <c r="M82" i="28" s="1"/>
  <c r="Y82" i="26"/>
  <c r="Y82" i="28" s="1"/>
  <c r="AK82" i="26"/>
  <c r="AK82" i="28" s="1"/>
  <c r="AW82" i="26"/>
  <c r="AW82" i="28" s="1"/>
  <c r="O82" i="26"/>
  <c r="O82" i="28" s="1"/>
  <c r="AA82" i="26"/>
  <c r="AA82" i="28" s="1"/>
  <c r="AM82" i="26"/>
  <c r="AM82" i="28" s="1"/>
  <c r="AY82" i="26"/>
  <c r="AY82" i="28" s="1"/>
  <c r="L82" i="26"/>
  <c r="L82" i="28" s="1"/>
  <c r="N82" i="26"/>
  <c r="N82" i="28" s="1"/>
  <c r="P82" i="26"/>
  <c r="P82" i="28" s="1"/>
  <c r="AN82" i="26"/>
  <c r="AN82" i="28" s="1"/>
  <c r="R82" i="26"/>
  <c r="R82" i="28" s="1"/>
  <c r="AP82" i="26"/>
  <c r="AP82" i="28" s="1"/>
  <c r="BB82" i="26"/>
  <c r="BB82" i="28" s="1"/>
  <c r="T82" i="26"/>
  <c r="T82" i="28" s="1"/>
  <c r="AR82" i="26"/>
  <c r="AR82" i="28" s="1"/>
  <c r="V82" i="26"/>
  <c r="V82" i="28" s="1"/>
  <c r="AD82" i="26"/>
  <c r="AD82" i="28" s="1"/>
  <c r="AT82" i="26"/>
  <c r="AT82" i="28" s="1"/>
  <c r="X82" i="26"/>
  <c r="X82" i="28" s="1"/>
  <c r="AV82" i="26"/>
  <c r="AV82" i="28" s="1"/>
  <c r="AX82" i="26"/>
  <c r="AX82" i="28" s="1"/>
  <c r="Z82" i="26"/>
  <c r="Z82" i="28" s="1"/>
  <c r="AB82" i="26"/>
  <c r="AB82" i="28" s="1"/>
  <c r="F82" i="26"/>
  <c r="F82" i="28" s="1"/>
  <c r="AZ82" i="26"/>
  <c r="AZ82" i="28" s="1"/>
  <c r="H82" i="26"/>
  <c r="H82" i="28" s="1"/>
  <c r="AF82" i="26"/>
  <c r="AF82" i="28" s="1"/>
  <c r="AH82" i="26"/>
  <c r="AH82" i="28" s="1"/>
  <c r="AJ82" i="26"/>
  <c r="AJ82" i="28" s="1"/>
  <c r="J82" i="26"/>
  <c r="J82" i="28" s="1"/>
  <c r="AL82" i="26"/>
  <c r="AL82" i="28" s="1"/>
  <c r="H76" i="26"/>
  <c r="H76" i="28" s="1"/>
  <c r="T76" i="26"/>
  <c r="T76" i="28" s="1"/>
  <c r="AF76" i="26"/>
  <c r="AF76" i="28" s="1"/>
  <c r="AR76" i="26"/>
  <c r="AR76" i="28" s="1"/>
  <c r="J76" i="26"/>
  <c r="J76" i="28" s="1"/>
  <c r="V76" i="26"/>
  <c r="V76" i="28" s="1"/>
  <c r="AH76" i="26"/>
  <c r="AH76" i="28" s="1"/>
  <c r="AT76" i="26"/>
  <c r="AT76" i="28" s="1"/>
  <c r="L76" i="26"/>
  <c r="L76" i="28" s="1"/>
  <c r="X76" i="26"/>
  <c r="X76" i="28" s="1"/>
  <c r="AJ76" i="26"/>
  <c r="AJ76" i="28" s="1"/>
  <c r="AV76" i="26"/>
  <c r="AV76" i="28" s="1"/>
  <c r="N76" i="26"/>
  <c r="N76" i="28" s="1"/>
  <c r="Z76" i="26"/>
  <c r="Z76" i="28" s="1"/>
  <c r="AL76" i="26"/>
  <c r="AL76" i="28" s="1"/>
  <c r="AX76" i="26"/>
  <c r="AX76" i="28" s="1"/>
  <c r="P76" i="26"/>
  <c r="P76" i="28" s="1"/>
  <c r="AB76" i="26"/>
  <c r="AB76" i="28" s="1"/>
  <c r="AN76" i="26"/>
  <c r="AN76" i="28" s="1"/>
  <c r="AZ76" i="26"/>
  <c r="AZ76" i="28" s="1"/>
  <c r="F76" i="26"/>
  <c r="F76" i="28" s="1"/>
  <c r="R76" i="26"/>
  <c r="R76" i="28" s="1"/>
  <c r="AD76" i="26"/>
  <c r="AD76" i="28" s="1"/>
  <c r="AP76" i="26"/>
  <c r="AP76" i="28" s="1"/>
  <c r="BB76" i="26"/>
  <c r="BB76" i="28" s="1"/>
  <c r="Q76" i="26"/>
  <c r="Q76" i="28" s="1"/>
  <c r="S76" i="26"/>
  <c r="S76" i="28" s="1"/>
  <c r="AQ76" i="26"/>
  <c r="AQ76" i="28" s="1"/>
  <c r="U76" i="26"/>
  <c r="U76" i="28" s="1"/>
  <c r="AS76" i="26"/>
  <c r="AS76" i="28" s="1"/>
  <c r="W76" i="26"/>
  <c r="W76" i="28" s="1"/>
  <c r="AU76" i="26"/>
  <c r="AU76" i="28" s="1"/>
  <c r="AW76" i="26"/>
  <c r="AW76" i="28" s="1"/>
  <c r="Y76" i="26"/>
  <c r="Y76" i="28" s="1"/>
  <c r="AA76" i="26"/>
  <c r="AA76" i="28" s="1"/>
  <c r="AY76" i="26"/>
  <c r="AY76" i="28" s="1"/>
  <c r="E76" i="26"/>
  <c r="E76" i="28" s="1"/>
  <c r="AC76" i="26"/>
  <c r="AC76" i="28" s="1"/>
  <c r="AE76" i="26"/>
  <c r="AE76" i="28" s="1"/>
  <c r="BA76" i="26"/>
  <c r="BA76" i="28" s="1"/>
  <c r="G76" i="26"/>
  <c r="G76" i="28" s="1"/>
  <c r="I76" i="26"/>
  <c r="I76" i="28" s="1"/>
  <c r="AG76" i="26"/>
  <c r="AG76" i="28" s="1"/>
  <c r="K76" i="26"/>
  <c r="K76" i="28" s="1"/>
  <c r="AI76" i="26"/>
  <c r="AI76" i="28" s="1"/>
  <c r="M76" i="26"/>
  <c r="M76" i="28" s="1"/>
  <c r="AM76" i="26"/>
  <c r="AM76" i="28" s="1"/>
  <c r="AO76" i="26"/>
  <c r="AO76" i="28" s="1"/>
  <c r="AK76" i="26"/>
  <c r="AK76" i="28" s="1"/>
  <c r="O76" i="26"/>
  <c r="O76" i="28" s="1"/>
  <c r="K73" i="26"/>
  <c r="K73" i="28" s="1"/>
  <c r="W73" i="26"/>
  <c r="W73" i="28" s="1"/>
  <c r="AI73" i="26"/>
  <c r="AI73" i="28" s="1"/>
  <c r="AU73" i="26"/>
  <c r="AU73" i="28" s="1"/>
  <c r="M73" i="26"/>
  <c r="M73" i="28" s="1"/>
  <c r="Y73" i="26"/>
  <c r="Y73" i="28" s="1"/>
  <c r="AK73" i="26"/>
  <c r="AK73" i="28" s="1"/>
  <c r="AW73" i="26"/>
  <c r="AW73" i="28" s="1"/>
  <c r="Z73" i="26"/>
  <c r="Z73" i="28" s="1"/>
  <c r="AX73" i="26"/>
  <c r="AX73" i="28" s="1"/>
  <c r="N73" i="26"/>
  <c r="N73" i="28" s="1"/>
  <c r="AL73" i="26"/>
  <c r="AL73" i="28" s="1"/>
  <c r="O73" i="26"/>
  <c r="O73" i="28" s="1"/>
  <c r="AA73" i="26"/>
  <c r="AA73" i="28" s="1"/>
  <c r="AM73" i="26"/>
  <c r="AM73" i="28" s="1"/>
  <c r="AY73" i="26"/>
  <c r="AY73" i="28" s="1"/>
  <c r="Q73" i="26"/>
  <c r="Q73" i="28" s="1"/>
  <c r="AC73" i="26"/>
  <c r="AC73" i="28" s="1"/>
  <c r="AO73" i="26"/>
  <c r="AO73" i="28" s="1"/>
  <c r="BA73" i="26"/>
  <c r="BA73" i="28" s="1"/>
  <c r="G73" i="26"/>
  <c r="G73" i="28" s="1"/>
  <c r="S73" i="26"/>
  <c r="S73" i="28" s="1"/>
  <c r="AE73" i="26"/>
  <c r="AE73" i="28" s="1"/>
  <c r="AQ73" i="26"/>
  <c r="AQ73" i="28" s="1"/>
  <c r="I73" i="26"/>
  <c r="I73" i="28" s="1"/>
  <c r="U73" i="26"/>
  <c r="U73" i="28" s="1"/>
  <c r="AG73" i="26"/>
  <c r="AG73" i="28" s="1"/>
  <c r="AS73" i="26"/>
  <c r="AS73" i="28" s="1"/>
  <c r="E73" i="26"/>
  <c r="E73" i="28" s="1"/>
  <c r="F73" i="26"/>
  <c r="F73" i="28" s="1"/>
  <c r="H73" i="26"/>
  <c r="H73" i="28" s="1"/>
  <c r="AJ73" i="26"/>
  <c r="AJ73" i="28" s="1"/>
  <c r="AN73" i="26"/>
  <c r="AN73" i="28" s="1"/>
  <c r="X73" i="26"/>
  <c r="X73" i="28" s="1"/>
  <c r="J73" i="26"/>
  <c r="J73" i="28" s="1"/>
  <c r="BB73" i="26"/>
  <c r="BB73" i="28" s="1"/>
  <c r="L73" i="26"/>
  <c r="L73" i="28" s="1"/>
  <c r="AP73" i="26"/>
  <c r="AP73" i="28" s="1"/>
  <c r="P73" i="26"/>
  <c r="P73" i="28" s="1"/>
  <c r="AR73" i="26"/>
  <c r="AR73" i="28" s="1"/>
  <c r="R73" i="26"/>
  <c r="R73" i="28" s="1"/>
  <c r="AT73" i="26"/>
  <c r="AT73" i="28" s="1"/>
  <c r="AV73" i="26"/>
  <c r="AV73" i="28" s="1"/>
  <c r="AZ73" i="26"/>
  <c r="AZ73" i="28" s="1"/>
  <c r="T73" i="26"/>
  <c r="T73" i="28" s="1"/>
  <c r="V73" i="26"/>
  <c r="V73" i="28" s="1"/>
  <c r="AB73" i="26"/>
  <c r="AB73" i="28" s="1"/>
  <c r="AH73" i="26"/>
  <c r="AH73" i="28" s="1"/>
  <c r="AD73" i="26"/>
  <c r="AD73" i="28" s="1"/>
  <c r="AF73" i="26"/>
  <c r="AF73" i="28" s="1"/>
  <c r="N70" i="26"/>
  <c r="N70" i="28" s="1"/>
  <c r="Z70" i="26"/>
  <c r="Z70" i="28" s="1"/>
  <c r="AL70" i="26"/>
  <c r="AL70" i="28" s="1"/>
  <c r="AX70" i="26"/>
  <c r="AX70" i="28" s="1"/>
  <c r="P70" i="26"/>
  <c r="P70" i="28" s="1"/>
  <c r="AB70" i="26"/>
  <c r="AB70" i="28" s="1"/>
  <c r="AN70" i="26"/>
  <c r="AN70" i="28" s="1"/>
  <c r="AZ70" i="26"/>
  <c r="AZ70" i="28" s="1"/>
  <c r="AC70" i="26"/>
  <c r="AC70" i="28" s="1"/>
  <c r="AO70" i="26"/>
  <c r="AO70" i="28" s="1"/>
  <c r="Q70" i="26"/>
  <c r="Q70" i="28" s="1"/>
  <c r="BA70" i="26"/>
  <c r="BA70" i="28" s="1"/>
  <c r="F70" i="26"/>
  <c r="F70" i="28" s="1"/>
  <c r="R70" i="26"/>
  <c r="R70" i="28" s="1"/>
  <c r="AD70" i="26"/>
  <c r="AD70" i="28" s="1"/>
  <c r="AP70" i="26"/>
  <c r="AP70" i="28" s="1"/>
  <c r="BB70" i="26"/>
  <c r="BB70" i="28" s="1"/>
  <c r="H70" i="26"/>
  <c r="H70" i="28" s="1"/>
  <c r="T70" i="26"/>
  <c r="T70" i="28" s="1"/>
  <c r="AF70" i="26"/>
  <c r="AF70" i="28" s="1"/>
  <c r="AR70" i="26"/>
  <c r="AR70" i="28" s="1"/>
  <c r="J70" i="26"/>
  <c r="J70" i="28" s="1"/>
  <c r="V70" i="26"/>
  <c r="V70" i="28" s="1"/>
  <c r="AH70" i="26"/>
  <c r="AH70" i="28" s="1"/>
  <c r="AT70" i="26"/>
  <c r="AT70" i="28" s="1"/>
  <c r="L70" i="26"/>
  <c r="L70" i="28" s="1"/>
  <c r="X70" i="26"/>
  <c r="X70" i="28" s="1"/>
  <c r="AJ70" i="26"/>
  <c r="AJ70" i="28" s="1"/>
  <c r="AV70" i="26"/>
  <c r="AV70" i="28" s="1"/>
  <c r="AI70" i="26"/>
  <c r="AI70" i="28" s="1"/>
  <c r="AK70" i="26"/>
  <c r="AK70" i="28" s="1"/>
  <c r="K70" i="26"/>
  <c r="K70" i="28" s="1"/>
  <c r="AM70" i="26"/>
  <c r="AM70" i="28" s="1"/>
  <c r="AQ70" i="26"/>
  <c r="AQ70" i="28" s="1"/>
  <c r="E70" i="26"/>
  <c r="E70" i="28" s="1"/>
  <c r="M70" i="26"/>
  <c r="M70" i="28" s="1"/>
  <c r="O70" i="26"/>
  <c r="O70" i="28" s="1"/>
  <c r="AS70" i="26"/>
  <c r="AS70" i="28" s="1"/>
  <c r="S70" i="26"/>
  <c r="S70" i="28" s="1"/>
  <c r="AU70" i="26"/>
  <c r="AU70" i="28" s="1"/>
  <c r="U70" i="26"/>
  <c r="U70" i="28" s="1"/>
  <c r="AW70" i="26"/>
  <c r="AW70" i="28" s="1"/>
  <c r="W70" i="26"/>
  <c r="W70" i="28" s="1"/>
  <c r="AA70" i="26"/>
  <c r="AA70" i="28" s="1"/>
  <c r="AY70" i="26"/>
  <c r="AY70" i="28" s="1"/>
  <c r="Y70" i="26"/>
  <c r="Y70" i="28" s="1"/>
  <c r="AE70" i="26"/>
  <c r="AE70" i="28" s="1"/>
  <c r="AG70" i="26"/>
  <c r="AG70" i="28" s="1"/>
  <c r="I70" i="26"/>
  <c r="I70" i="28" s="1"/>
  <c r="G70" i="26"/>
  <c r="G70" i="28" s="1"/>
  <c r="Q67" i="26"/>
  <c r="Q67" i="28" s="1"/>
  <c r="AC67" i="26"/>
  <c r="AC67" i="28" s="1"/>
  <c r="AO67" i="26"/>
  <c r="AO67" i="28" s="1"/>
  <c r="BA67" i="26"/>
  <c r="BA67" i="28" s="1"/>
  <c r="G67" i="26"/>
  <c r="G67" i="28" s="1"/>
  <c r="S67" i="26"/>
  <c r="S67" i="28" s="1"/>
  <c r="AE67" i="26"/>
  <c r="AE67" i="28" s="1"/>
  <c r="AQ67" i="26"/>
  <c r="AQ67" i="28" s="1"/>
  <c r="T67" i="26"/>
  <c r="T67" i="28" s="1"/>
  <c r="H67" i="26"/>
  <c r="H67" i="28" s="1"/>
  <c r="AF67" i="26"/>
  <c r="AF67" i="28" s="1"/>
  <c r="AR67" i="26"/>
  <c r="AR67" i="28" s="1"/>
  <c r="I67" i="26"/>
  <c r="I67" i="28" s="1"/>
  <c r="U67" i="26"/>
  <c r="U67" i="28" s="1"/>
  <c r="AG67" i="26"/>
  <c r="AG67" i="28" s="1"/>
  <c r="AS67" i="26"/>
  <c r="AS67" i="28" s="1"/>
  <c r="E67" i="26"/>
  <c r="E67" i="28" s="1"/>
  <c r="K67" i="26"/>
  <c r="K67" i="28" s="1"/>
  <c r="W67" i="26"/>
  <c r="W67" i="28" s="1"/>
  <c r="AI67" i="26"/>
  <c r="AI67" i="28" s="1"/>
  <c r="AU67" i="26"/>
  <c r="AU67" i="28" s="1"/>
  <c r="M67" i="26"/>
  <c r="M67" i="28" s="1"/>
  <c r="Y67" i="26"/>
  <c r="Y67" i="28" s="1"/>
  <c r="AK67" i="26"/>
  <c r="AK67" i="28" s="1"/>
  <c r="AW67" i="26"/>
  <c r="AW67" i="28" s="1"/>
  <c r="O67" i="26"/>
  <c r="O67" i="28" s="1"/>
  <c r="AA67" i="26"/>
  <c r="AA67" i="28" s="1"/>
  <c r="AM67" i="26"/>
  <c r="AM67" i="28" s="1"/>
  <c r="AY67" i="26"/>
  <c r="AY67" i="28" s="1"/>
  <c r="L67" i="26"/>
  <c r="L67" i="28" s="1"/>
  <c r="N67" i="26"/>
  <c r="N67" i="28" s="1"/>
  <c r="AP67" i="26"/>
  <c r="AP67" i="28" s="1"/>
  <c r="AT67" i="26"/>
  <c r="AT67" i="28" s="1"/>
  <c r="P67" i="26"/>
  <c r="P67" i="28" s="1"/>
  <c r="R67" i="26"/>
  <c r="R67" i="28" s="1"/>
  <c r="AV67" i="26"/>
  <c r="AV67" i="28" s="1"/>
  <c r="AX67" i="26"/>
  <c r="AX67" i="28" s="1"/>
  <c r="V67" i="26"/>
  <c r="V67" i="28" s="1"/>
  <c r="AD67" i="26"/>
  <c r="AD67" i="28" s="1"/>
  <c r="X67" i="26"/>
  <c r="X67" i="28" s="1"/>
  <c r="AZ67" i="26"/>
  <c r="AZ67" i="28" s="1"/>
  <c r="BB67" i="26"/>
  <c r="BB67" i="28" s="1"/>
  <c r="AB67" i="26"/>
  <c r="AB67" i="28" s="1"/>
  <c r="Z67" i="26"/>
  <c r="Z67" i="28" s="1"/>
  <c r="AH67" i="26"/>
  <c r="AH67" i="28" s="1"/>
  <c r="F67" i="26"/>
  <c r="F67" i="28" s="1"/>
  <c r="J67" i="26"/>
  <c r="J67" i="28" s="1"/>
  <c r="AN67" i="26"/>
  <c r="AN67" i="28" s="1"/>
  <c r="AJ67" i="26"/>
  <c r="AJ67" i="28" s="1"/>
  <c r="AL67" i="26"/>
  <c r="AL67" i="28" s="1"/>
  <c r="H64" i="26"/>
  <c r="H64" i="28" s="1"/>
  <c r="T64" i="26"/>
  <c r="T64" i="28" s="1"/>
  <c r="AF64" i="26"/>
  <c r="AF64" i="28" s="1"/>
  <c r="AR64" i="26"/>
  <c r="AR64" i="28" s="1"/>
  <c r="J64" i="26"/>
  <c r="J64" i="28" s="1"/>
  <c r="V64" i="26"/>
  <c r="V64" i="28" s="1"/>
  <c r="AH64" i="26"/>
  <c r="AH64" i="28" s="1"/>
  <c r="AT64" i="26"/>
  <c r="AT64" i="28" s="1"/>
  <c r="W64" i="26"/>
  <c r="W64" i="28" s="1"/>
  <c r="AU64" i="26"/>
  <c r="AU64" i="28" s="1"/>
  <c r="K64" i="26"/>
  <c r="K64" i="28" s="1"/>
  <c r="AI64" i="26"/>
  <c r="AI64" i="28" s="1"/>
  <c r="L64" i="26"/>
  <c r="L64" i="28" s="1"/>
  <c r="X64" i="26"/>
  <c r="X64" i="28" s="1"/>
  <c r="AJ64" i="26"/>
  <c r="AJ64" i="28" s="1"/>
  <c r="AV64" i="26"/>
  <c r="AV64" i="28" s="1"/>
  <c r="N64" i="26"/>
  <c r="N64" i="28" s="1"/>
  <c r="Z64" i="26"/>
  <c r="Z64" i="28" s="1"/>
  <c r="AL64" i="26"/>
  <c r="AL64" i="28" s="1"/>
  <c r="AX64" i="26"/>
  <c r="AX64" i="28" s="1"/>
  <c r="P64" i="26"/>
  <c r="P64" i="28" s="1"/>
  <c r="AB64" i="26"/>
  <c r="AB64" i="28" s="1"/>
  <c r="AN64" i="26"/>
  <c r="AN64" i="28" s="1"/>
  <c r="AZ64" i="26"/>
  <c r="AZ64" i="28" s="1"/>
  <c r="F64" i="26"/>
  <c r="F64" i="28" s="1"/>
  <c r="R64" i="26"/>
  <c r="R64" i="28" s="1"/>
  <c r="AD64" i="26"/>
  <c r="AD64" i="28" s="1"/>
  <c r="AP64" i="26"/>
  <c r="AP64" i="28" s="1"/>
  <c r="BB64" i="26"/>
  <c r="BB64" i="28" s="1"/>
  <c r="Q64" i="26"/>
  <c r="Q64" i="28" s="1"/>
  <c r="AS64" i="26"/>
  <c r="AS64" i="28" s="1"/>
  <c r="S64" i="26"/>
  <c r="S64" i="28" s="1"/>
  <c r="AW64" i="26"/>
  <c r="AW64" i="28" s="1"/>
  <c r="U64" i="26"/>
  <c r="U64" i="28" s="1"/>
  <c r="AY64" i="26"/>
  <c r="AY64" i="28" s="1"/>
  <c r="Y64" i="26"/>
  <c r="Y64" i="28" s="1"/>
  <c r="BA64" i="26"/>
  <c r="BA64" i="28" s="1"/>
  <c r="AA64" i="26"/>
  <c r="AA64" i="28" s="1"/>
  <c r="AE64" i="26"/>
  <c r="AE64" i="28" s="1"/>
  <c r="AG64" i="26"/>
  <c r="AG64" i="28" s="1"/>
  <c r="AC64" i="26"/>
  <c r="AC64" i="28" s="1"/>
  <c r="G64" i="26"/>
  <c r="G64" i="28" s="1"/>
  <c r="AK64" i="26"/>
  <c r="AK64" i="28" s="1"/>
  <c r="I64" i="26"/>
  <c r="I64" i="28" s="1"/>
  <c r="M64" i="26"/>
  <c r="M64" i="28" s="1"/>
  <c r="E64" i="26"/>
  <c r="E64" i="28" s="1"/>
  <c r="AQ64" i="26"/>
  <c r="AQ64" i="28" s="1"/>
  <c r="AM64" i="26"/>
  <c r="AM64" i="28" s="1"/>
  <c r="AO64" i="26"/>
  <c r="AO64" i="28" s="1"/>
  <c r="O64" i="26"/>
  <c r="O64" i="28" s="1"/>
  <c r="K61" i="26"/>
  <c r="K61" i="28" s="1"/>
  <c r="W61" i="26"/>
  <c r="W61" i="28" s="1"/>
  <c r="AI61" i="26"/>
  <c r="AI61" i="28" s="1"/>
  <c r="AU61" i="26"/>
  <c r="AU61" i="28" s="1"/>
  <c r="M61" i="26"/>
  <c r="M61" i="28" s="1"/>
  <c r="Y61" i="26"/>
  <c r="Y61" i="28" s="1"/>
  <c r="AK61" i="26"/>
  <c r="AK61" i="28" s="1"/>
  <c r="AW61" i="26"/>
  <c r="AW61" i="28" s="1"/>
  <c r="N61" i="26"/>
  <c r="N61" i="28" s="1"/>
  <c r="AL61" i="26"/>
  <c r="AL61" i="28" s="1"/>
  <c r="Z61" i="26"/>
  <c r="Z61" i="28" s="1"/>
  <c r="AX61" i="26"/>
  <c r="AX61" i="28" s="1"/>
  <c r="O61" i="26"/>
  <c r="O61" i="28" s="1"/>
  <c r="AA61" i="26"/>
  <c r="AA61" i="28" s="1"/>
  <c r="AM61" i="26"/>
  <c r="AM61" i="28" s="1"/>
  <c r="AY61" i="26"/>
  <c r="AY61" i="28" s="1"/>
  <c r="Q61" i="26"/>
  <c r="Q61" i="28" s="1"/>
  <c r="AC61" i="26"/>
  <c r="AC61" i="28" s="1"/>
  <c r="AO61" i="26"/>
  <c r="AO61" i="28" s="1"/>
  <c r="BA61" i="26"/>
  <c r="BA61" i="28" s="1"/>
  <c r="G61" i="26"/>
  <c r="G61" i="28" s="1"/>
  <c r="S61" i="26"/>
  <c r="S61" i="28" s="1"/>
  <c r="AE61" i="26"/>
  <c r="AE61" i="28" s="1"/>
  <c r="AQ61" i="26"/>
  <c r="AQ61" i="28" s="1"/>
  <c r="I61" i="26"/>
  <c r="I61" i="28" s="1"/>
  <c r="U61" i="26"/>
  <c r="U61" i="28" s="1"/>
  <c r="AG61" i="26"/>
  <c r="AG61" i="28" s="1"/>
  <c r="AS61" i="26"/>
  <c r="AS61" i="28" s="1"/>
  <c r="E61" i="26"/>
  <c r="E61" i="28" s="1"/>
  <c r="R61" i="26"/>
  <c r="R61" i="28" s="1"/>
  <c r="T61" i="26"/>
  <c r="T61" i="28" s="1"/>
  <c r="AV61" i="26"/>
  <c r="AV61" i="28" s="1"/>
  <c r="V61" i="26"/>
  <c r="V61" i="28" s="1"/>
  <c r="AZ61" i="26"/>
  <c r="AZ61" i="28" s="1"/>
  <c r="X61" i="26"/>
  <c r="X61" i="28" s="1"/>
  <c r="BB61" i="26"/>
  <c r="BB61" i="28" s="1"/>
  <c r="AJ61" i="26"/>
  <c r="AJ61" i="28" s="1"/>
  <c r="AB61" i="26"/>
  <c r="AB61" i="28" s="1"/>
  <c r="AD61" i="26"/>
  <c r="AD61" i="28" s="1"/>
  <c r="AH61" i="26"/>
  <c r="AH61" i="28" s="1"/>
  <c r="H61" i="26"/>
  <c r="H61" i="28" s="1"/>
  <c r="AF61" i="26"/>
  <c r="AF61" i="28" s="1"/>
  <c r="F61" i="26"/>
  <c r="F61" i="28" s="1"/>
  <c r="J61" i="26"/>
  <c r="J61" i="28" s="1"/>
  <c r="AN61" i="26"/>
  <c r="AN61" i="28" s="1"/>
  <c r="AP61" i="26"/>
  <c r="AP61" i="28" s="1"/>
  <c r="AT61" i="26"/>
  <c r="AT61" i="28" s="1"/>
  <c r="L61" i="26"/>
  <c r="L61" i="28" s="1"/>
  <c r="P61" i="26"/>
  <c r="P61" i="28" s="1"/>
  <c r="AR61" i="26"/>
  <c r="AR61" i="28" s="1"/>
  <c r="N58" i="26"/>
  <c r="N58" i="28" s="1"/>
  <c r="Z58" i="26"/>
  <c r="Z58" i="28" s="1"/>
  <c r="AL58" i="26"/>
  <c r="AL58" i="28" s="1"/>
  <c r="AX58" i="26"/>
  <c r="AX58" i="28" s="1"/>
  <c r="P58" i="26"/>
  <c r="P58" i="28" s="1"/>
  <c r="AB58" i="26"/>
  <c r="AB58" i="28" s="1"/>
  <c r="AN58" i="26"/>
  <c r="AN58" i="28" s="1"/>
  <c r="AZ58" i="26"/>
  <c r="AZ58" i="28" s="1"/>
  <c r="Q58" i="26"/>
  <c r="Q58" i="28" s="1"/>
  <c r="AO58" i="26"/>
  <c r="AO58" i="28" s="1"/>
  <c r="AC58" i="26"/>
  <c r="AC58" i="28" s="1"/>
  <c r="BA58" i="26"/>
  <c r="BA58" i="28" s="1"/>
  <c r="F58" i="26"/>
  <c r="F58" i="28" s="1"/>
  <c r="R58" i="26"/>
  <c r="R58" i="28" s="1"/>
  <c r="AD58" i="26"/>
  <c r="AD58" i="28" s="1"/>
  <c r="AP58" i="26"/>
  <c r="AP58" i="28" s="1"/>
  <c r="BB58" i="26"/>
  <c r="BB58" i="28" s="1"/>
  <c r="H58" i="26"/>
  <c r="H58" i="28" s="1"/>
  <c r="T58" i="26"/>
  <c r="T58" i="28" s="1"/>
  <c r="AF58" i="26"/>
  <c r="AF58" i="28" s="1"/>
  <c r="AR58" i="26"/>
  <c r="AR58" i="28" s="1"/>
  <c r="J58" i="26"/>
  <c r="J58" i="28" s="1"/>
  <c r="V58" i="26"/>
  <c r="V58" i="28" s="1"/>
  <c r="AH58" i="26"/>
  <c r="AH58" i="28" s="1"/>
  <c r="AT58" i="26"/>
  <c r="AT58" i="28" s="1"/>
  <c r="L58" i="26"/>
  <c r="L58" i="28" s="1"/>
  <c r="X58" i="26"/>
  <c r="X58" i="28" s="1"/>
  <c r="AJ58" i="26"/>
  <c r="AJ58" i="28" s="1"/>
  <c r="AV58" i="26"/>
  <c r="AV58" i="28" s="1"/>
  <c r="AW58" i="26"/>
  <c r="AW58" i="28" s="1"/>
  <c r="W58" i="26"/>
  <c r="W58" i="28" s="1"/>
  <c r="AY58" i="26"/>
  <c r="AY58" i="28" s="1"/>
  <c r="E58" i="26"/>
  <c r="E58" i="28" s="1"/>
  <c r="Y58" i="26"/>
  <c r="Y58" i="28" s="1"/>
  <c r="AA58" i="26"/>
  <c r="AA58" i="28" s="1"/>
  <c r="AE58" i="26"/>
  <c r="AE58" i="28" s="1"/>
  <c r="AG58" i="26"/>
  <c r="AG58" i="28" s="1"/>
  <c r="I58" i="26"/>
  <c r="I58" i="28" s="1"/>
  <c r="G58" i="26"/>
  <c r="G58" i="28" s="1"/>
  <c r="AI58" i="26"/>
  <c r="AI58" i="28" s="1"/>
  <c r="AM58" i="26"/>
  <c r="AM58" i="28" s="1"/>
  <c r="AK58" i="26"/>
  <c r="AK58" i="28" s="1"/>
  <c r="K58" i="26"/>
  <c r="K58" i="28" s="1"/>
  <c r="M58" i="26"/>
  <c r="M58" i="28" s="1"/>
  <c r="AQ58" i="26"/>
  <c r="AQ58" i="28" s="1"/>
  <c r="AS58" i="26"/>
  <c r="AS58" i="28" s="1"/>
  <c r="AU58" i="26"/>
  <c r="AU58" i="28" s="1"/>
  <c r="U58" i="26"/>
  <c r="U58" i="28" s="1"/>
  <c r="O58" i="26"/>
  <c r="O58" i="28" s="1"/>
  <c r="S58" i="26"/>
  <c r="S58" i="28" s="1"/>
  <c r="Q55" i="26"/>
  <c r="Q55" i="28" s="1"/>
  <c r="AC55" i="26"/>
  <c r="AC55" i="28" s="1"/>
  <c r="AO55" i="26"/>
  <c r="AO55" i="28" s="1"/>
  <c r="BA55" i="26"/>
  <c r="BA55" i="28" s="1"/>
  <c r="G55" i="26"/>
  <c r="G55" i="28" s="1"/>
  <c r="S55" i="26"/>
  <c r="S55" i="28" s="1"/>
  <c r="AE55" i="26"/>
  <c r="AE55" i="28" s="1"/>
  <c r="AQ55" i="26"/>
  <c r="AQ55" i="28" s="1"/>
  <c r="T55" i="26"/>
  <c r="T55" i="28" s="1"/>
  <c r="AR55" i="26"/>
  <c r="AR55" i="28" s="1"/>
  <c r="H55" i="26"/>
  <c r="H55" i="28" s="1"/>
  <c r="AF55" i="26"/>
  <c r="AF55" i="28" s="1"/>
  <c r="I55" i="26"/>
  <c r="I55" i="28" s="1"/>
  <c r="U55" i="26"/>
  <c r="U55" i="28" s="1"/>
  <c r="AG55" i="26"/>
  <c r="AG55" i="28" s="1"/>
  <c r="AS55" i="26"/>
  <c r="AS55" i="28" s="1"/>
  <c r="E55" i="26"/>
  <c r="E55" i="28" s="1"/>
  <c r="K55" i="26"/>
  <c r="K55" i="28" s="1"/>
  <c r="W55" i="26"/>
  <c r="W55" i="28" s="1"/>
  <c r="AI55" i="26"/>
  <c r="AI55" i="28" s="1"/>
  <c r="AU55" i="26"/>
  <c r="AU55" i="28" s="1"/>
  <c r="M55" i="26"/>
  <c r="M55" i="28" s="1"/>
  <c r="Y55" i="26"/>
  <c r="Y55" i="28" s="1"/>
  <c r="AK55" i="26"/>
  <c r="AK55" i="28" s="1"/>
  <c r="AW55" i="26"/>
  <c r="AW55" i="28" s="1"/>
  <c r="O55" i="26"/>
  <c r="O55" i="28" s="1"/>
  <c r="AA55" i="26"/>
  <c r="AA55" i="28" s="1"/>
  <c r="AM55" i="26"/>
  <c r="AM55" i="28" s="1"/>
  <c r="AY55" i="26"/>
  <c r="AY55" i="28" s="1"/>
  <c r="AZ55" i="26"/>
  <c r="AZ55" i="28" s="1"/>
  <c r="X55" i="26"/>
  <c r="X55" i="28" s="1"/>
  <c r="Z55" i="26"/>
  <c r="Z55" i="28" s="1"/>
  <c r="BB55" i="26"/>
  <c r="BB55" i="28" s="1"/>
  <c r="AB55" i="26"/>
  <c r="AB55" i="28" s="1"/>
  <c r="AD55" i="26"/>
  <c r="AD55" i="28" s="1"/>
  <c r="AH55" i="26"/>
  <c r="AH55" i="28" s="1"/>
  <c r="F55" i="26"/>
  <c r="F55" i="28" s="1"/>
  <c r="AJ55" i="26"/>
  <c r="AJ55" i="28" s="1"/>
  <c r="AN55" i="26"/>
  <c r="AN55" i="28" s="1"/>
  <c r="N55" i="26"/>
  <c r="N55" i="28" s="1"/>
  <c r="J55" i="26"/>
  <c r="J55" i="28" s="1"/>
  <c r="AL55" i="26"/>
  <c r="AL55" i="28" s="1"/>
  <c r="L55" i="26"/>
  <c r="L55" i="28" s="1"/>
  <c r="AP55" i="26"/>
  <c r="AP55" i="28" s="1"/>
  <c r="P55" i="26"/>
  <c r="P55" i="28" s="1"/>
  <c r="AT55" i="26"/>
  <c r="AT55" i="28" s="1"/>
  <c r="R55" i="26"/>
  <c r="R55" i="28" s="1"/>
  <c r="AV55" i="26"/>
  <c r="AV55" i="28" s="1"/>
  <c r="V55" i="26"/>
  <c r="V55" i="28" s="1"/>
  <c r="AX55" i="26"/>
  <c r="AX55" i="28" s="1"/>
  <c r="H52" i="26"/>
  <c r="T52" i="26"/>
  <c r="AF52" i="26"/>
  <c r="AR52" i="26"/>
  <c r="J52" i="26"/>
  <c r="V52" i="26"/>
  <c r="AH52" i="26"/>
  <c r="AT52" i="26"/>
  <c r="W52" i="26"/>
  <c r="AI52" i="26"/>
  <c r="K52" i="26"/>
  <c r="AU52" i="26"/>
  <c r="L52" i="26"/>
  <c r="X52" i="26"/>
  <c r="AJ52" i="26"/>
  <c r="AV52" i="26"/>
  <c r="N52" i="26"/>
  <c r="Z52" i="26"/>
  <c r="AL52" i="26"/>
  <c r="AX52" i="26"/>
  <c r="P52" i="26"/>
  <c r="AB52" i="26"/>
  <c r="AN52" i="26"/>
  <c r="AZ52" i="26"/>
  <c r="F52" i="26"/>
  <c r="R52" i="26"/>
  <c r="AD52" i="26"/>
  <c r="AP52" i="26"/>
  <c r="BB52" i="26"/>
  <c r="AC52" i="26"/>
  <c r="AE52" i="26"/>
  <c r="AG52" i="26"/>
  <c r="G52" i="26"/>
  <c r="AK52" i="26"/>
  <c r="I52" i="26"/>
  <c r="AM52" i="26"/>
  <c r="E52" i="26"/>
  <c r="AO52" i="26"/>
  <c r="AQ52" i="26"/>
  <c r="AS52" i="26"/>
  <c r="M52" i="26"/>
  <c r="Q52" i="26"/>
  <c r="O52" i="26"/>
  <c r="S52" i="26"/>
  <c r="AW52" i="26"/>
  <c r="U52" i="26"/>
  <c r="AA52" i="26"/>
  <c r="AY52" i="26"/>
  <c r="Y52" i="26"/>
  <c r="BA52" i="26"/>
  <c r="L87" i="26"/>
  <c r="L87" i="28" s="1"/>
  <c r="X87" i="26"/>
  <c r="X87" i="28" s="1"/>
  <c r="AJ87" i="26"/>
  <c r="AJ87" i="28" s="1"/>
  <c r="AV87" i="26"/>
  <c r="AV87" i="28" s="1"/>
  <c r="N87" i="26"/>
  <c r="N87" i="28" s="1"/>
  <c r="Z87" i="26"/>
  <c r="Z87" i="28" s="1"/>
  <c r="AL87" i="26"/>
  <c r="AL87" i="28" s="1"/>
  <c r="AX87" i="26"/>
  <c r="AX87" i="28" s="1"/>
  <c r="P87" i="26"/>
  <c r="P87" i="28" s="1"/>
  <c r="AB87" i="26"/>
  <c r="AB87" i="28" s="1"/>
  <c r="AN87" i="26"/>
  <c r="AN87" i="28" s="1"/>
  <c r="AZ87" i="26"/>
  <c r="AZ87" i="28" s="1"/>
  <c r="F87" i="26"/>
  <c r="F87" i="28" s="1"/>
  <c r="R87" i="26"/>
  <c r="R87" i="28" s="1"/>
  <c r="AD87" i="26"/>
  <c r="AD87" i="28" s="1"/>
  <c r="AP87" i="26"/>
  <c r="AP87" i="28" s="1"/>
  <c r="BB87" i="26"/>
  <c r="BB87" i="28" s="1"/>
  <c r="H87" i="26"/>
  <c r="H87" i="28" s="1"/>
  <c r="T87" i="26"/>
  <c r="T87" i="28" s="1"/>
  <c r="AF87" i="26"/>
  <c r="AF87" i="28" s="1"/>
  <c r="AR87" i="26"/>
  <c r="AR87" i="28" s="1"/>
  <c r="J87" i="26"/>
  <c r="J87" i="28" s="1"/>
  <c r="V87" i="26"/>
  <c r="V87" i="28" s="1"/>
  <c r="AH87" i="26"/>
  <c r="AH87" i="28" s="1"/>
  <c r="AT87" i="26"/>
  <c r="AT87" i="28" s="1"/>
  <c r="AE87" i="26"/>
  <c r="AE87" i="28" s="1"/>
  <c r="K87" i="26"/>
  <c r="K87" i="28" s="1"/>
  <c r="AI87" i="26"/>
  <c r="AI87" i="28" s="1"/>
  <c r="E87" i="26"/>
  <c r="E87" i="28" s="1"/>
  <c r="M87" i="26"/>
  <c r="M87" i="28" s="1"/>
  <c r="AK87" i="26"/>
  <c r="AK87" i="28" s="1"/>
  <c r="AO87" i="26"/>
  <c r="AO87" i="28" s="1"/>
  <c r="O87" i="26"/>
  <c r="O87" i="28" s="1"/>
  <c r="AM87" i="26"/>
  <c r="AM87" i="28" s="1"/>
  <c r="Q87" i="26"/>
  <c r="Q87" i="28" s="1"/>
  <c r="AW87" i="26"/>
  <c r="AW87" i="28" s="1"/>
  <c r="S87" i="26"/>
  <c r="S87" i="28" s="1"/>
  <c r="AQ87" i="26"/>
  <c r="AQ87" i="28" s="1"/>
  <c r="AS87" i="26"/>
  <c r="AS87" i="28" s="1"/>
  <c r="AU87" i="26"/>
  <c r="AU87" i="28" s="1"/>
  <c r="U87" i="26"/>
  <c r="U87" i="28" s="1"/>
  <c r="W87" i="26"/>
  <c r="W87" i="28" s="1"/>
  <c r="Y87" i="26"/>
  <c r="Y87" i="28" s="1"/>
  <c r="AA87" i="26"/>
  <c r="AA87" i="28" s="1"/>
  <c r="AY87" i="26"/>
  <c r="AY87" i="28" s="1"/>
  <c r="AC87" i="26"/>
  <c r="AC87" i="28" s="1"/>
  <c r="I87" i="26"/>
  <c r="I87" i="28" s="1"/>
  <c r="BA87" i="26"/>
  <c r="BA87" i="28" s="1"/>
  <c r="G87" i="26"/>
  <c r="G87" i="28" s="1"/>
  <c r="AG87" i="26"/>
  <c r="AG87" i="28" s="1"/>
  <c r="O84" i="26"/>
  <c r="O84" i="28" s="1"/>
  <c r="AA84" i="26"/>
  <c r="AA84" i="28" s="1"/>
  <c r="AM84" i="26"/>
  <c r="AM84" i="28" s="1"/>
  <c r="AY84" i="26"/>
  <c r="AY84" i="28" s="1"/>
  <c r="Q84" i="26"/>
  <c r="Q84" i="28" s="1"/>
  <c r="AC84" i="26"/>
  <c r="AC84" i="28" s="1"/>
  <c r="AO84" i="26"/>
  <c r="AO84" i="28" s="1"/>
  <c r="BA84" i="26"/>
  <c r="BA84" i="28" s="1"/>
  <c r="E84" i="26"/>
  <c r="E84" i="28" s="1"/>
  <c r="G84" i="26"/>
  <c r="G84" i="28" s="1"/>
  <c r="S84" i="26"/>
  <c r="S84" i="28" s="1"/>
  <c r="AE84" i="26"/>
  <c r="AE84" i="28" s="1"/>
  <c r="AQ84" i="26"/>
  <c r="AQ84" i="28" s="1"/>
  <c r="I84" i="26"/>
  <c r="I84" i="28" s="1"/>
  <c r="U84" i="26"/>
  <c r="U84" i="28" s="1"/>
  <c r="AG84" i="26"/>
  <c r="AG84" i="28" s="1"/>
  <c r="AS84" i="26"/>
  <c r="AS84" i="28" s="1"/>
  <c r="K84" i="26"/>
  <c r="K84" i="28" s="1"/>
  <c r="W84" i="26"/>
  <c r="W84" i="28" s="1"/>
  <c r="AI84" i="26"/>
  <c r="AI84" i="28" s="1"/>
  <c r="AU84" i="26"/>
  <c r="AU84" i="28" s="1"/>
  <c r="M84" i="26"/>
  <c r="M84" i="28" s="1"/>
  <c r="Y84" i="26"/>
  <c r="Y84" i="28" s="1"/>
  <c r="AK84" i="26"/>
  <c r="AK84" i="28" s="1"/>
  <c r="AW84" i="26"/>
  <c r="AW84" i="28" s="1"/>
  <c r="J84" i="26"/>
  <c r="J84" i="28" s="1"/>
  <c r="L84" i="26"/>
  <c r="L84" i="28" s="1"/>
  <c r="N84" i="26"/>
  <c r="N84" i="28" s="1"/>
  <c r="AL84" i="26"/>
  <c r="AL84" i="28" s="1"/>
  <c r="AN84" i="26"/>
  <c r="AN84" i="28" s="1"/>
  <c r="P84" i="26"/>
  <c r="P84" i="28" s="1"/>
  <c r="R84" i="26"/>
  <c r="R84" i="28" s="1"/>
  <c r="AP84" i="26"/>
  <c r="AP84" i="28" s="1"/>
  <c r="T84" i="26"/>
  <c r="T84" i="28" s="1"/>
  <c r="AR84" i="26"/>
  <c r="AR84" i="28" s="1"/>
  <c r="V84" i="26"/>
  <c r="V84" i="28" s="1"/>
  <c r="AT84" i="26"/>
  <c r="AT84" i="28" s="1"/>
  <c r="AV84" i="26"/>
  <c r="AV84" i="28" s="1"/>
  <c r="Z84" i="26"/>
  <c r="Z84" i="28" s="1"/>
  <c r="AZ84" i="26"/>
  <c r="AZ84" i="28" s="1"/>
  <c r="X84" i="26"/>
  <c r="X84" i="28" s="1"/>
  <c r="AX84" i="26"/>
  <c r="AX84" i="28" s="1"/>
  <c r="AB84" i="26"/>
  <c r="AB84" i="28" s="1"/>
  <c r="F84" i="26"/>
  <c r="F84" i="28" s="1"/>
  <c r="AD84" i="26"/>
  <c r="AD84" i="28" s="1"/>
  <c r="BB84" i="26"/>
  <c r="BB84" i="28" s="1"/>
  <c r="H84" i="26"/>
  <c r="H84" i="28" s="1"/>
  <c r="AF84" i="26"/>
  <c r="AF84" i="28" s="1"/>
  <c r="AH84" i="26"/>
  <c r="AH84" i="28" s="1"/>
  <c r="AJ84" i="26"/>
  <c r="AJ84" i="28" s="1"/>
  <c r="F78" i="26"/>
  <c r="F78" i="28" s="1"/>
  <c r="R78" i="26"/>
  <c r="R78" i="28" s="1"/>
  <c r="AD78" i="26"/>
  <c r="AD78" i="28" s="1"/>
  <c r="AP78" i="26"/>
  <c r="AP78" i="28" s="1"/>
  <c r="BB78" i="26"/>
  <c r="BB78" i="28" s="1"/>
  <c r="H78" i="26"/>
  <c r="H78" i="28" s="1"/>
  <c r="T78" i="26"/>
  <c r="T78" i="28" s="1"/>
  <c r="AF78" i="26"/>
  <c r="AF78" i="28" s="1"/>
  <c r="AR78" i="26"/>
  <c r="AR78" i="28" s="1"/>
  <c r="J78" i="26"/>
  <c r="J78" i="28" s="1"/>
  <c r="V78" i="26"/>
  <c r="V78" i="28" s="1"/>
  <c r="AH78" i="26"/>
  <c r="AH78" i="28" s="1"/>
  <c r="AT78" i="26"/>
  <c r="AT78" i="28" s="1"/>
  <c r="L78" i="26"/>
  <c r="L78" i="28" s="1"/>
  <c r="X78" i="26"/>
  <c r="X78" i="28" s="1"/>
  <c r="AJ78" i="26"/>
  <c r="AJ78" i="28" s="1"/>
  <c r="AV78" i="26"/>
  <c r="AV78" i="28" s="1"/>
  <c r="N78" i="26"/>
  <c r="N78" i="28" s="1"/>
  <c r="Z78" i="26"/>
  <c r="Z78" i="28" s="1"/>
  <c r="AL78" i="26"/>
  <c r="AL78" i="28" s="1"/>
  <c r="AX78" i="26"/>
  <c r="AX78" i="28" s="1"/>
  <c r="P78" i="26"/>
  <c r="P78" i="28" s="1"/>
  <c r="AB78" i="26"/>
  <c r="AB78" i="28" s="1"/>
  <c r="AN78" i="26"/>
  <c r="AN78" i="28" s="1"/>
  <c r="AZ78" i="26"/>
  <c r="AZ78" i="28" s="1"/>
  <c r="O78" i="26"/>
  <c r="O78" i="28" s="1"/>
  <c r="Q78" i="26"/>
  <c r="Q78" i="28" s="1"/>
  <c r="AO78" i="26"/>
  <c r="AO78" i="28" s="1"/>
  <c r="S78" i="26"/>
  <c r="S78" i="28" s="1"/>
  <c r="AQ78" i="26"/>
  <c r="AQ78" i="28" s="1"/>
  <c r="E78" i="26"/>
  <c r="E78" i="28" s="1"/>
  <c r="U78" i="26"/>
  <c r="U78" i="28" s="1"/>
  <c r="AS78" i="26"/>
  <c r="AS78" i="28" s="1"/>
  <c r="W78" i="26"/>
  <c r="W78" i="28" s="1"/>
  <c r="AU78" i="26"/>
  <c r="AU78" i="28" s="1"/>
  <c r="Y78" i="26"/>
  <c r="Y78" i="28" s="1"/>
  <c r="AW78" i="26"/>
  <c r="AW78" i="28" s="1"/>
  <c r="AA78" i="26"/>
  <c r="AA78" i="28" s="1"/>
  <c r="AY78" i="26"/>
  <c r="AY78" i="28" s="1"/>
  <c r="BA78" i="26"/>
  <c r="BA78" i="28" s="1"/>
  <c r="G78" i="26"/>
  <c r="G78" i="28" s="1"/>
  <c r="AC78" i="26"/>
  <c r="AC78" i="28" s="1"/>
  <c r="AE78" i="26"/>
  <c r="AE78" i="28" s="1"/>
  <c r="I78" i="26"/>
  <c r="I78" i="28" s="1"/>
  <c r="AG78" i="26"/>
  <c r="AG78" i="28" s="1"/>
  <c r="K78" i="26"/>
  <c r="K78" i="28" s="1"/>
  <c r="AI78" i="26"/>
  <c r="AI78" i="28" s="1"/>
  <c r="M78" i="26"/>
  <c r="M78" i="28" s="1"/>
  <c r="AM78" i="26"/>
  <c r="AM78" i="28" s="1"/>
  <c r="AK78" i="26"/>
  <c r="AK78" i="28" s="1"/>
  <c r="I75" i="26"/>
  <c r="I75" i="28" s="1"/>
  <c r="U75" i="26"/>
  <c r="U75" i="28" s="1"/>
  <c r="AG75" i="26"/>
  <c r="AG75" i="28" s="1"/>
  <c r="AS75" i="26"/>
  <c r="AS75" i="28" s="1"/>
  <c r="K75" i="26"/>
  <c r="K75" i="28" s="1"/>
  <c r="W75" i="26"/>
  <c r="W75" i="28" s="1"/>
  <c r="AI75" i="26"/>
  <c r="AI75" i="28" s="1"/>
  <c r="AU75" i="26"/>
  <c r="AU75" i="28" s="1"/>
  <c r="M75" i="26"/>
  <c r="M75" i="28" s="1"/>
  <c r="Y75" i="26"/>
  <c r="Y75" i="28" s="1"/>
  <c r="AK75" i="26"/>
  <c r="AK75" i="28" s="1"/>
  <c r="AW75" i="26"/>
  <c r="AW75" i="28" s="1"/>
  <c r="O75" i="26"/>
  <c r="O75" i="28" s="1"/>
  <c r="AA75" i="26"/>
  <c r="AA75" i="28" s="1"/>
  <c r="AM75" i="26"/>
  <c r="AM75" i="28" s="1"/>
  <c r="AY75" i="26"/>
  <c r="AY75" i="28" s="1"/>
  <c r="Q75" i="26"/>
  <c r="Q75" i="28" s="1"/>
  <c r="AC75" i="26"/>
  <c r="AC75" i="28" s="1"/>
  <c r="AO75" i="26"/>
  <c r="AO75" i="28" s="1"/>
  <c r="BA75" i="26"/>
  <c r="BA75" i="28" s="1"/>
  <c r="E75" i="26"/>
  <c r="E75" i="28" s="1"/>
  <c r="G75" i="26"/>
  <c r="G75" i="28" s="1"/>
  <c r="S75" i="26"/>
  <c r="S75" i="28" s="1"/>
  <c r="AE75" i="26"/>
  <c r="AE75" i="28" s="1"/>
  <c r="AQ75" i="26"/>
  <c r="AQ75" i="28" s="1"/>
  <c r="P75" i="26"/>
  <c r="P75" i="28" s="1"/>
  <c r="T75" i="26"/>
  <c r="T75" i="28" s="1"/>
  <c r="AR75" i="26"/>
  <c r="AR75" i="28" s="1"/>
  <c r="V75" i="26"/>
  <c r="V75" i="28" s="1"/>
  <c r="AT75" i="26"/>
  <c r="AT75" i="28" s="1"/>
  <c r="X75" i="26"/>
  <c r="X75" i="28" s="1"/>
  <c r="AV75" i="26"/>
  <c r="AV75" i="28" s="1"/>
  <c r="AX75" i="26"/>
  <c r="AX75" i="28" s="1"/>
  <c r="Z75" i="26"/>
  <c r="Z75" i="28" s="1"/>
  <c r="J75" i="26"/>
  <c r="J75" i="28" s="1"/>
  <c r="AB75" i="26"/>
  <c r="AB75" i="28" s="1"/>
  <c r="AZ75" i="26"/>
  <c r="AZ75" i="28" s="1"/>
  <c r="F75" i="26"/>
  <c r="F75" i="28" s="1"/>
  <c r="BB75" i="26"/>
  <c r="BB75" i="28" s="1"/>
  <c r="AF75" i="26"/>
  <c r="AF75" i="28" s="1"/>
  <c r="AD75" i="26"/>
  <c r="AD75" i="28" s="1"/>
  <c r="H75" i="26"/>
  <c r="H75" i="28" s="1"/>
  <c r="AH75" i="26"/>
  <c r="AH75" i="28" s="1"/>
  <c r="L75" i="26"/>
  <c r="L75" i="28" s="1"/>
  <c r="AJ75" i="26"/>
  <c r="AJ75" i="28" s="1"/>
  <c r="AL75" i="26"/>
  <c r="AL75" i="28" s="1"/>
  <c r="AN75" i="26"/>
  <c r="AN75" i="28" s="1"/>
  <c r="R75" i="26"/>
  <c r="R75" i="28" s="1"/>
  <c r="N75" i="26"/>
  <c r="N75" i="28" s="1"/>
  <c r="AP75" i="26"/>
  <c r="AP75" i="28" s="1"/>
  <c r="L72" i="26"/>
  <c r="L72" i="28" s="1"/>
  <c r="X72" i="26"/>
  <c r="X72" i="28" s="1"/>
  <c r="AJ72" i="26"/>
  <c r="AJ72" i="28" s="1"/>
  <c r="AV72" i="26"/>
  <c r="AV72" i="28" s="1"/>
  <c r="N72" i="26"/>
  <c r="N72" i="28" s="1"/>
  <c r="Z72" i="26"/>
  <c r="Z72" i="28" s="1"/>
  <c r="AL72" i="26"/>
  <c r="AL72" i="28" s="1"/>
  <c r="AX72" i="26"/>
  <c r="AX72" i="28" s="1"/>
  <c r="O72" i="26"/>
  <c r="O72" i="28" s="1"/>
  <c r="AY72" i="26"/>
  <c r="AY72" i="28" s="1"/>
  <c r="AA72" i="26"/>
  <c r="AA72" i="28" s="1"/>
  <c r="AM72" i="26"/>
  <c r="AM72" i="28" s="1"/>
  <c r="P72" i="26"/>
  <c r="P72" i="28" s="1"/>
  <c r="AB72" i="26"/>
  <c r="AB72" i="28" s="1"/>
  <c r="AN72" i="26"/>
  <c r="AN72" i="28" s="1"/>
  <c r="AZ72" i="26"/>
  <c r="AZ72" i="28" s="1"/>
  <c r="F72" i="26"/>
  <c r="F72" i="28" s="1"/>
  <c r="R72" i="26"/>
  <c r="R72" i="28" s="1"/>
  <c r="AD72" i="26"/>
  <c r="AD72" i="28" s="1"/>
  <c r="AP72" i="26"/>
  <c r="AP72" i="28" s="1"/>
  <c r="BB72" i="26"/>
  <c r="BB72" i="28" s="1"/>
  <c r="H72" i="26"/>
  <c r="H72" i="28" s="1"/>
  <c r="T72" i="26"/>
  <c r="T72" i="28" s="1"/>
  <c r="AF72" i="26"/>
  <c r="AF72" i="28" s="1"/>
  <c r="AR72" i="26"/>
  <c r="AR72" i="28" s="1"/>
  <c r="J72" i="26"/>
  <c r="J72" i="28" s="1"/>
  <c r="V72" i="26"/>
  <c r="V72" i="28" s="1"/>
  <c r="AH72" i="26"/>
  <c r="AH72" i="28" s="1"/>
  <c r="AT72" i="26"/>
  <c r="AT72" i="28" s="1"/>
  <c r="BA72" i="26"/>
  <c r="BA72" i="28" s="1"/>
  <c r="AC72" i="26"/>
  <c r="AC72" i="28" s="1"/>
  <c r="AE72" i="26"/>
  <c r="AE72" i="28" s="1"/>
  <c r="AG72" i="26"/>
  <c r="AG72" i="28" s="1"/>
  <c r="G72" i="26"/>
  <c r="G72" i="28" s="1"/>
  <c r="AI72" i="26"/>
  <c r="AI72" i="28" s="1"/>
  <c r="I72" i="26"/>
  <c r="I72" i="28" s="1"/>
  <c r="AK72" i="26"/>
  <c r="AK72" i="28" s="1"/>
  <c r="AO72" i="26"/>
  <c r="AO72" i="28" s="1"/>
  <c r="AQ72" i="26"/>
  <c r="AQ72" i="28" s="1"/>
  <c r="E72" i="26"/>
  <c r="E72" i="28" s="1"/>
  <c r="K72" i="26"/>
  <c r="K72" i="28" s="1"/>
  <c r="AS72" i="26"/>
  <c r="AS72" i="28" s="1"/>
  <c r="M72" i="26"/>
  <c r="M72" i="28" s="1"/>
  <c r="Q72" i="26"/>
  <c r="Q72" i="28" s="1"/>
  <c r="S72" i="26"/>
  <c r="S72" i="28" s="1"/>
  <c r="AU72" i="26"/>
  <c r="AU72" i="28" s="1"/>
  <c r="U72" i="26"/>
  <c r="U72" i="28" s="1"/>
  <c r="AW72" i="26"/>
  <c r="AW72" i="28" s="1"/>
  <c r="W72" i="26"/>
  <c r="W72" i="28" s="1"/>
  <c r="Y72" i="26"/>
  <c r="Y72" i="28" s="1"/>
  <c r="O69" i="26"/>
  <c r="O69" i="28" s="1"/>
  <c r="AA69" i="26"/>
  <c r="AA69" i="28" s="1"/>
  <c r="AM69" i="26"/>
  <c r="AM69" i="28" s="1"/>
  <c r="AY69" i="26"/>
  <c r="AY69" i="28" s="1"/>
  <c r="Q69" i="26"/>
  <c r="Q69" i="28" s="1"/>
  <c r="AC69" i="26"/>
  <c r="AC69" i="28" s="1"/>
  <c r="AO69" i="26"/>
  <c r="AO69" i="28" s="1"/>
  <c r="BA69" i="26"/>
  <c r="BA69" i="28" s="1"/>
  <c r="E69" i="26"/>
  <c r="E69" i="28" s="1"/>
  <c r="F69" i="26"/>
  <c r="F69" i="28" s="1"/>
  <c r="AD69" i="26"/>
  <c r="AD69" i="28" s="1"/>
  <c r="BB69" i="26"/>
  <c r="BB69" i="28" s="1"/>
  <c r="R69" i="26"/>
  <c r="R69" i="28" s="1"/>
  <c r="AP69" i="26"/>
  <c r="AP69" i="28" s="1"/>
  <c r="G69" i="26"/>
  <c r="G69" i="28" s="1"/>
  <c r="S69" i="26"/>
  <c r="S69" i="28" s="1"/>
  <c r="AE69" i="26"/>
  <c r="AE69" i="28" s="1"/>
  <c r="AQ69" i="26"/>
  <c r="AQ69" i="28" s="1"/>
  <c r="I69" i="26"/>
  <c r="I69" i="28" s="1"/>
  <c r="U69" i="26"/>
  <c r="U69" i="28" s="1"/>
  <c r="AG69" i="26"/>
  <c r="AG69" i="28" s="1"/>
  <c r="AS69" i="26"/>
  <c r="AS69" i="28" s="1"/>
  <c r="K69" i="26"/>
  <c r="K69" i="28" s="1"/>
  <c r="W69" i="26"/>
  <c r="W69" i="28" s="1"/>
  <c r="AI69" i="26"/>
  <c r="AI69" i="28" s="1"/>
  <c r="AU69" i="26"/>
  <c r="AU69" i="28" s="1"/>
  <c r="M69" i="26"/>
  <c r="M69" i="28" s="1"/>
  <c r="Y69" i="26"/>
  <c r="Y69" i="28" s="1"/>
  <c r="AK69" i="26"/>
  <c r="AK69" i="28" s="1"/>
  <c r="AW69" i="26"/>
  <c r="AW69" i="28" s="1"/>
  <c r="AB69" i="26"/>
  <c r="AB69" i="28" s="1"/>
  <c r="AF69" i="26"/>
  <c r="AF69" i="28" s="1"/>
  <c r="AH69" i="26"/>
  <c r="AH69" i="28" s="1"/>
  <c r="AV69" i="26"/>
  <c r="AV69" i="28" s="1"/>
  <c r="H69" i="26"/>
  <c r="H69" i="28" s="1"/>
  <c r="AJ69" i="26"/>
  <c r="AJ69" i="28" s="1"/>
  <c r="J69" i="26"/>
  <c r="J69" i="28" s="1"/>
  <c r="AL69" i="26"/>
  <c r="AL69" i="28" s="1"/>
  <c r="L69" i="26"/>
  <c r="L69" i="28" s="1"/>
  <c r="AN69" i="26"/>
  <c r="AN69" i="28" s="1"/>
  <c r="N69" i="26"/>
  <c r="N69" i="28" s="1"/>
  <c r="AT69" i="26"/>
  <c r="AT69" i="28" s="1"/>
  <c r="AR69" i="26"/>
  <c r="AR69" i="28" s="1"/>
  <c r="P69" i="26"/>
  <c r="P69" i="28" s="1"/>
  <c r="T69" i="26"/>
  <c r="T69" i="28" s="1"/>
  <c r="V69" i="26"/>
  <c r="V69" i="28" s="1"/>
  <c r="AX69" i="26"/>
  <c r="AX69" i="28" s="1"/>
  <c r="AZ69" i="26"/>
  <c r="AZ69" i="28" s="1"/>
  <c r="Z69" i="26"/>
  <c r="Z69" i="28" s="1"/>
  <c r="X69" i="26"/>
  <c r="X69" i="28" s="1"/>
  <c r="F66" i="26"/>
  <c r="F66" i="28" s="1"/>
  <c r="R66" i="26"/>
  <c r="R66" i="28" s="1"/>
  <c r="AD66" i="26"/>
  <c r="AD66" i="28" s="1"/>
  <c r="AP66" i="26"/>
  <c r="AP66" i="28" s="1"/>
  <c r="BB66" i="26"/>
  <c r="BB66" i="28" s="1"/>
  <c r="H66" i="26"/>
  <c r="H66" i="28" s="1"/>
  <c r="T66" i="26"/>
  <c r="T66" i="28" s="1"/>
  <c r="AF66" i="26"/>
  <c r="AF66" i="28" s="1"/>
  <c r="AR66" i="26"/>
  <c r="AR66" i="28" s="1"/>
  <c r="U66" i="26"/>
  <c r="U66" i="28" s="1"/>
  <c r="AS66" i="26"/>
  <c r="AS66" i="28" s="1"/>
  <c r="I66" i="26"/>
  <c r="I66" i="28" s="1"/>
  <c r="AG66" i="26"/>
  <c r="AG66" i="28" s="1"/>
  <c r="J66" i="26"/>
  <c r="J66" i="28" s="1"/>
  <c r="V66" i="26"/>
  <c r="V66" i="28" s="1"/>
  <c r="AH66" i="26"/>
  <c r="AH66" i="28" s="1"/>
  <c r="AT66" i="26"/>
  <c r="AT66" i="28" s="1"/>
  <c r="L66" i="26"/>
  <c r="L66" i="28" s="1"/>
  <c r="X66" i="26"/>
  <c r="X66" i="28" s="1"/>
  <c r="AJ66" i="26"/>
  <c r="AJ66" i="28" s="1"/>
  <c r="AV66" i="26"/>
  <c r="AV66" i="28" s="1"/>
  <c r="N66" i="26"/>
  <c r="N66" i="28" s="1"/>
  <c r="Z66" i="26"/>
  <c r="Z66" i="28" s="1"/>
  <c r="AL66" i="26"/>
  <c r="AL66" i="28" s="1"/>
  <c r="AX66" i="26"/>
  <c r="AX66" i="28" s="1"/>
  <c r="P66" i="26"/>
  <c r="P66" i="28" s="1"/>
  <c r="AB66" i="26"/>
  <c r="AB66" i="28" s="1"/>
  <c r="AN66" i="26"/>
  <c r="AN66" i="28" s="1"/>
  <c r="AZ66" i="26"/>
  <c r="AZ66" i="28" s="1"/>
  <c r="AC66" i="26"/>
  <c r="AC66" i="28" s="1"/>
  <c r="AI66" i="26"/>
  <c r="AI66" i="28" s="1"/>
  <c r="AK66" i="26"/>
  <c r="AK66" i="28" s="1"/>
  <c r="G66" i="26"/>
  <c r="G66" i="28" s="1"/>
  <c r="K66" i="26"/>
  <c r="K66" i="28" s="1"/>
  <c r="AM66" i="26"/>
  <c r="AM66" i="28" s="1"/>
  <c r="AO66" i="26"/>
  <c r="AO66" i="28" s="1"/>
  <c r="M66" i="26"/>
  <c r="M66" i="28" s="1"/>
  <c r="O66" i="26"/>
  <c r="O66" i="28" s="1"/>
  <c r="AQ66" i="26"/>
  <c r="AQ66" i="28" s="1"/>
  <c r="AU66" i="26"/>
  <c r="AU66" i="28" s="1"/>
  <c r="AY66" i="26"/>
  <c r="AY66" i="28" s="1"/>
  <c r="Q66" i="26"/>
  <c r="Q66" i="28" s="1"/>
  <c r="AW66" i="26"/>
  <c r="AW66" i="28" s="1"/>
  <c r="S66" i="26"/>
  <c r="S66" i="28" s="1"/>
  <c r="W66" i="26"/>
  <c r="W66" i="28" s="1"/>
  <c r="Y66" i="26"/>
  <c r="Y66" i="28" s="1"/>
  <c r="BA66" i="26"/>
  <c r="BA66" i="28" s="1"/>
  <c r="AA66" i="26"/>
  <c r="AA66" i="28" s="1"/>
  <c r="E66" i="26"/>
  <c r="E66" i="28" s="1"/>
  <c r="AE66" i="26"/>
  <c r="AE66" i="28" s="1"/>
  <c r="I63" i="26"/>
  <c r="I63" i="28" s="1"/>
  <c r="U63" i="26"/>
  <c r="U63" i="28" s="1"/>
  <c r="AG63" i="26"/>
  <c r="AG63" i="28" s="1"/>
  <c r="AS63" i="26"/>
  <c r="AS63" i="28" s="1"/>
  <c r="K63" i="26"/>
  <c r="K63" i="28" s="1"/>
  <c r="W63" i="26"/>
  <c r="W63" i="28" s="1"/>
  <c r="AI63" i="26"/>
  <c r="AI63" i="28" s="1"/>
  <c r="AU63" i="26"/>
  <c r="AU63" i="28" s="1"/>
  <c r="L63" i="26"/>
  <c r="L63" i="28" s="1"/>
  <c r="X63" i="26"/>
  <c r="X63" i="28" s="1"/>
  <c r="AV63" i="26"/>
  <c r="AV63" i="28" s="1"/>
  <c r="AJ63" i="26"/>
  <c r="AJ63" i="28" s="1"/>
  <c r="M63" i="26"/>
  <c r="M63" i="28" s="1"/>
  <c r="Y63" i="26"/>
  <c r="Y63" i="28" s="1"/>
  <c r="AK63" i="26"/>
  <c r="AK63" i="28" s="1"/>
  <c r="AW63" i="26"/>
  <c r="AW63" i="28" s="1"/>
  <c r="O63" i="26"/>
  <c r="O63" i="28" s="1"/>
  <c r="AA63" i="26"/>
  <c r="AA63" i="28" s="1"/>
  <c r="AM63" i="26"/>
  <c r="AM63" i="28" s="1"/>
  <c r="AY63" i="26"/>
  <c r="AY63" i="28" s="1"/>
  <c r="Q63" i="26"/>
  <c r="Q63" i="28" s="1"/>
  <c r="AC63" i="26"/>
  <c r="AC63" i="28" s="1"/>
  <c r="AO63" i="26"/>
  <c r="AO63" i="28" s="1"/>
  <c r="BA63" i="26"/>
  <c r="BA63" i="28" s="1"/>
  <c r="E63" i="26"/>
  <c r="E63" i="28" s="1"/>
  <c r="G63" i="26"/>
  <c r="G63" i="28" s="1"/>
  <c r="S63" i="26"/>
  <c r="S63" i="28" s="1"/>
  <c r="AE63" i="26"/>
  <c r="AE63" i="28" s="1"/>
  <c r="AQ63" i="26"/>
  <c r="AQ63" i="28" s="1"/>
  <c r="AF63" i="26"/>
  <c r="AF63" i="28" s="1"/>
  <c r="AH63" i="26"/>
  <c r="AH63" i="28" s="1"/>
  <c r="H63" i="26"/>
  <c r="H63" i="28" s="1"/>
  <c r="AL63" i="26"/>
  <c r="AL63" i="28" s="1"/>
  <c r="AN63" i="26"/>
  <c r="AN63" i="28" s="1"/>
  <c r="J63" i="26"/>
  <c r="J63" i="28" s="1"/>
  <c r="BB63" i="26"/>
  <c r="BB63" i="28" s="1"/>
  <c r="N63" i="26"/>
  <c r="N63" i="28" s="1"/>
  <c r="AP63" i="26"/>
  <c r="AP63" i="28" s="1"/>
  <c r="P63" i="26"/>
  <c r="P63" i="28" s="1"/>
  <c r="AR63" i="26"/>
  <c r="AR63" i="28" s="1"/>
  <c r="R63" i="26"/>
  <c r="R63" i="28" s="1"/>
  <c r="AT63" i="26"/>
  <c r="AT63" i="28" s="1"/>
  <c r="AX63" i="26"/>
  <c r="AX63" i="28" s="1"/>
  <c r="T63" i="26"/>
  <c r="T63" i="28" s="1"/>
  <c r="AZ63" i="26"/>
  <c r="AZ63" i="28" s="1"/>
  <c r="V63" i="26"/>
  <c r="V63" i="28" s="1"/>
  <c r="Z63" i="26"/>
  <c r="Z63" i="28" s="1"/>
  <c r="AB63" i="26"/>
  <c r="AB63" i="28" s="1"/>
  <c r="AD63" i="26"/>
  <c r="AD63" i="28" s="1"/>
  <c r="F63" i="26"/>
  <c r="F63" i="28" s="1"/>
  <c r="L60" i="26"/>
  <c r="L60" i="28" s="1"/>
  <c r="X60" i="26"/>
  <c r="X60" i="28" s="1"/>
  <c r="AJ60" i="26"/>
  <c r="AJ60" i="28" s="1"/>
  <c r="AV60" i="26"/>
  <c r="AV60" i="28" s="1"/>
  <c r="N60" i="26"/>
  <c r="N60" i="28" s="1"/>
  <c r="Z60" i="26"/>
  <c r="Z60" i="28" s="1"/>
  <c r="AL60" i="26"/>
  <c r="AL60" i="28" s="1"/>
  <c r="AX60" i="26"/>
  <c r="AX60" i="28" s="1"/>
  <c r="O60" i="26"/>
  <c r="O60" i="28" s="1"/>
  <c r="AM60" i="26"/>
  <c r="AM60" i="28" s="1"/>
  <c r="AA60" i="26"/>
  <c r="AA60" i="28" s="1"/>
  <c r="AY60" i="26"/>
  <c r="AY60" i="28" s="1"/>
  <c r="P60" i="26"/>
  <c r="P60" i="28" s="1"/>
  <c r="AB60" i="26"/>
  <c r="AB60" i="28" s="1"/>
  <c r="AN60" i="26"/>
  <c r="AN60" i="28" s="1"/>
  <c r="AZ60" i="26"/>
  <c r="AZ60" i="28" s="1"/>
  <c r="F60" i="26"/>
  <c r="F60" i="28" s="1"/>
  <c r="R60" i="26"/>
  <c r="R60" i="28" s="1"/>
  <c r="AD60" i="26"/>
  <c r="AD60" i="28" s="1"/>
  <c r="AP60" i="26"/>
  <c r="AP60" i="28" s="1"/>
  <c r="BB60" i="26"/>
  <c r="BB60" i="28" s="1"/>
  <c r="H60" i="26"/>
  <c r="H60" i="28" s="1"/>
  <c r="T60" i="26"/>
  <c r="T60" i="28" s="1"/>
  <c r="AF60" i="26"/>
  <c r="AF60" i="28" s="1"/>
  <c r="AR60" i="26"/>
  <c r="AR60" i="28" s="1"/>
  <c r="J60" i="26"/>
  <c r="J60" i="28" s="1"/>
  <c r="V60" i="26"/>
  <c r="V60" i="28" s="1"/>
  <c r="AH60" i="26"/>
  <c r="AH60" i="28" s="1"/>
  <c r="AT60" i="26"/>
  <c r="AT60" i="28" s="1"/>
  <c r="G60" i="26"/>
  <c r="G60" i="28" s="1"/>
  <c r="AK60" i="26"/>
  <c r="AK60" i="28" s="1"/>
  <c r="K60" i="26"/>
  <c r="K60" i="28" s="1"/>
  <c r="AO60" i="26"/>
  <c r="AO60" i="28" s="1"/>
  <c r="E60" i="26"/>
  <c r="E60" i="28" s="1"/>
  <c r="M60" i="26"/>
  <c r="M60" i="28" s="1"/>
  <c r="AQ60" i="26"/>
  <c r="AQ60" i="28" s="1"/>
  <c r="Q60" i="26"/>
  <c r="Q60" i="28" s="1"/>
  <c r="AS60" i="26"/>
  <c r="AS60" i="28" s="1"/>
  <c r="AU60" i="26"/>
  <c r="AU60" i="28" s="1"/>
  <c r="S60" i="26"/>
  <c r="S60" i="28" s="1"/>
  <c r="U60" i="26"/>
  <c r="U60" i="28" s="1"/>
  <c r="AW60" i="26"/>
  <c r="AW60" i="28" s="1"/>
  <c r="BA60" i="26"/>
  <c r="BA60" i="28" s="1"/>
  <c r="Y60" i="26"/>
  <c r="Y60" i="28" s="1"/>
  <c r="W60" i="26"/>
  <c r="W60" i="28" s="1"/>
  <c r="AC60" i="26"/>
  <c r="AC60" i="28" s="1"/>
  <c r="AE60" i="26"/>
  <c r="AE60" i="28" s="1"/>
  <c r="AG60" i="26"/>
  <c r="AG60" i="28" s="1"/>
  <c r="I60" i="26"/>
  <c r="I60" i="28" s="1"/>
  <c r="AI60" i="26"/>
  <c r="AI60" i="28" s="1"/>
  <c r="O57" i="26"/>
  <c r="O57" i="28" s="1"/>
  <c r="AA57" i="26"/>
  <c r="AA57" i="28" s="1"/>
  <c r="AM57" i="26"/>
  <c r="AM57" i="28" s="1"/>
  <c r="AY57" i="26"/>
  <c r="AY57" i="28" s="1"/>
  <c r="Q57" i="26"/>
  <c r="Q57" i="28" s="1"/>
  <c r="AC57" i="26"/>
  <c r="AC57" i="28" s="1"/>
  <c r="AO57" i="26"/>
  <c r="AO57" i="28" s="1"/>
  <c r="BA57" i="26"/>
  <c r="BA57" i="28" s="1"/>
  <c r="E57" i="26"/>
  <c r="E57" i="28" s="1"/>
  <c r="R57" i="26"/>
  <c r="R57" i="28" s="1"/>
  <c r="AP57" i="26"/>
  <c r="AP57" i="28" s="1"/>
  <c r="F57" i="26"/>
  <c r="F57" i="28" s="1"/>
  <c r="AD57" i="26"/>
  <c r="AD57" i="28" s="1"/>
  <c r="BB57" i="26"/>
  <c r="BB57" i="28" s="1"/>
  <c r="G57" i="26"/>
  <c r="G57" i="28" s="1"/>
  <c r="S57" i="26"/>
  <c r="S57" i="28" s="1"/>
  <c r="AE57" i="26"/>
  <c r="AE57" i="28" s="1"/>
  <c r="AQ57" i="26"/>
  <c r="AQ57" i="28" s="1"/>
  <c r="I57" i="26"/>
  <c r="I57" i="28" s="1"/>
  <c r="U57" i="26"/>
  <c r="U57" i="28" s="1"/>
  <c r="AG57" i="26"/>
  <c r="AG57" i="28" s="1"/>
  <c r="AS57" i="26"/>
  <c r="AS57" i="28" s="1"/>
  <c r="K57" i="26"/>
  <c r="K57" i="28" s="1"/>
  <c r="W57" i="26"/>
  <c r="W57" i="28" s="1"/>
  <c r="AI57" i="26"/>
  <c r="AI57" i="28" s="1"/>
  <c r="AU57" i="26"/>
  <c r="AU57" i="28" s="1"/>
  <c r="M57" i="26"/>
  <c r="M57" i="28" s="1"/>
  <c r="Y57" i="26"/>
  <c r="Y57" i="28" s="1"/>
  <c r="AK57" i="26"/>
  <c r="AK57" i="28" s="1"/>
  <c r="AW57" i="26"/>
  <c r="AW57" i="28" s="1"/>
  <c r="L57" i="26"/>
  <c r="L57" i="28" s="1"/>
  <c r="N57" i="26"/>
  <c r="N57" i="28" s="1"/>
  <c r="AR57" i="26"/>
  <c r="AR57" i="28" s="1"/>
  <c r="P57" i="26"/>
  <c r="P57" i="28" s="1"/>
  <c r="AT57" i="26"/>
  <c r="AT57" i="28" s="1"/>
  <c r="T57" i="26"/>
  <c r="T57" i="28" s="1"/>
  <c r="AV57" i="26"/>
  <c r="AV57" i="28" s="1"/>
  <c r="V57" i="26"/>
  <c r="V57" i="28" s="1"/>
  <c r="AX57" i="26"/>
  <c r="AX57" i="28" s="1"/>
  <c r="X57" i="26"/>
  <c r="X57" i="28" s="1"/>
  <c r="AZ57" i="26"/>
  <c r="AZ57" i="28" s="1"/>
  <c r="AF57" i="26"/>
  <c r="AF57" i="28" s="1"/>
  <c r="Z57" i="26"/>
  <c r="Z57" i="28" s="1"/>
  <c r="AB57" i="26"/>
  <c r="AB57" i="28" s="1"/>
  <c r="AH57" i="26"/>
  <c r="AH57" i="28" s="1"/>
  <c r="H57" i="26"/>
  <c r="H57" i="28" s="1"/>
  <c r="AJ57" i="26"/>
  <c r="AJ57" i="28" s="1"/>
  <c r="J57" i="26"/>
  <c r="J57" i="28" s="1"/>
  <c r="AL57" i="26"/>
  <c r="AL57" i="28" s="1"/>
  <c r="AN57" i="26"/>
  <c r="AN57" i="28" s="1"/>
  <c r="F54" i="26"/>
  <c r="F54" i="28" s="1"/>
  <c r="R54" i="26"/>
  <c r="R54" i="28" s="1"/>
  <c r="AD54" i="26"/>
  <c r="AD54" i="28" s="1"/>
  <c r="AP54" i="26"/>
  <c r="AP54" i="28" s="1"/>
  <c r="BB54" i="26"/>
  <c r="BB54" i="28" s="1"/>
  <c r="H54" i="26"/>
  <c r="H54" i="28" s="1"/>
  <c r="T54" i="26"/>
  <c r="T54" i="28" s="1"/>
  <c r="AF54" i="26"/>
  <c r="AF54" i="28" s="1"/>
  <c r="AR54" i="26"/>
  <c r="AR54" i="28" s="1"/>
  <c r="I54" i="26"/>
  <c r="I54" i="28" s="1"/>
  <c r="AG54" i="26"/>
  <c r="AG54" i="28" s="1"/>
  <c r="AS54" i="26"/>
  <c r="AS54" i="28" s="1"/>
  <c r="U54" i="26"/>
  <c r="U54" i="28" s="1"/>
  <c r="J54" i="26"/>
  <c r="J54" i="28" s="1"/>
  <c r="V54" i="26"/>
  <c r="V54" i="28" s="1"/>
  <c r="AH54" i="26"/>
  <c r="AH54" i="28" s="1"/>
  <c r="AT54" i="26"/>
  <c r="AT54" i="28" s="1"/>
  <c r="L54" i="26"/>
  <c r="L54" i="28" s="1"/>
  <c r="X54" i="26"/>
  <c r="X54" i="28" s="1"/>
  <c r="AJ54" i="26"/>
  <c r="AJ54" i="28" s="1"/>
  <c r="AV54" i="26"/>
  <c r="AV54" i="28" s="1"/>
  <c r="N54" i="26"/>
  <c r="N54" i="28" s="1"/>
  <c r="Z54" i="26"/>
  <c r="Z54" i="28" s="1"/>
  <c r="AL54" i="26"/>
  <c r="AL54" i="28" s="1"/>
  <c r="AX54" i="26"/>
  <c r="AX54" i="28" s="1"/>
  <c r="P54" i="26"/>
  <c r="P54" i="28" s="1"/>
  <c r="AB54" i="26"/>
  <c r="AB54" i="28" s="1"/>
  <c r="AN54" i="26"/>
  <c r="AN54" i="28" s="1"/>
  <c r="AZ54" i="26"/>
  <c r="AZ54" i="28" s="1"/>
  <c r="AO54" i="26"/>
  <c r="AO54" i="28" s="1"/>
  <c r="O54" i="26"/>
  <c r="O54" i="28" s="1"/>
  <c r="Q54" i="26"/>
  <c r="Q54" i="28" s="1"/>
  <c r="AU54" i="26"/>
  <c r="AU54" i="28" s="1"/>
  <c r="S54" i="26"/>
  <c r="S54" i="28" s="1"/>
  <c r="AW54" i="26"/>
  <c r="AW54" i="28" s="1"/>
  <c r="W54" i="26"/>
  <c r="W54" i="28" s="1"/>
  <c r="AY54" i="26"/>
  <c r="AY54" i="28" s="1"/>
  <c r="Y54" i="26"/>
  <c r="Y54" i="28" s="1"/>
  <c r="E54" i="26"/>
  <c r="E54" i="28" s="1"/>
  <c r="BA54" i="26"/>
  <c r="BA54" i="28" s="1"/>
  <c r="AI54" i="26"/>
  <c r="AI54" i="28" s="1"/>
  <c r="AA54" i="26"/>
  <c r="AA54" i="28" s="1"/>
  <c r="AC54" i="26"/>
  <c r="AC54" i="28" s="1"/>
  <c r="AE54" i="26"/>
  <c r="AE54" i="28" s="1"/>
  <c r="G54" i="26"/>
  <c r="G54" i="28" s="1"/>
  <c r="AK54" i="26"/>
  <c r="AK54" i="28" s="1"/>
  <c r="K54" i="26"/>
  <c r="K54" i="28" s="1"/>
  <c r="AQ54" i="26"/>
  <c r="AQ54" i="28" s="1"/>
  <c r="AM54" i="26"/>
  <c r="AM54" i="28" s="1"/>
  <c r="M54" i="26"/>
  <c r="M54" i="28" s="1"/>
  <c r="I51" i="26"/>
  <c r="U51" i="26"/>
  <c r="AG51" i="26"/>
  <c r="AS51" i="26"/>
  <c r="K51" i="26"/>
  <c r="W51" i="26"/>
  <c r="AI51" i="26"/>
  <c r="AU51" i="26"/>
  <c r="L51" i="26"/>
  <c r="X51" i="26"/>
  <c r="AV51" i="26"/>
  <c r="AJ51" i="26"/>
  <c r="M51" i="26"/>
  <c r="Y51" i="26"/>
  <c r="AK51" i="26"/>
  <c r="AW51" i="26"/>
  <c r="O51" i="26"/>
  <c r="AA51" i="26"/>
  <c r="AM51" i="26"/>
  <c r="AY51" i="26"/>
  <c r="Q51" i="26"/>
  <c r="AC51" i="26"/>
  <c r="AO51" i="26"/>
  <c r="BA51" i="26"/>
  <c r="E51" i="26"/>
  <c r="G51" i="26"/>
  <c r="S51" i="26"/>
  <c r="AE51" i="26"/>
  <c r="AQ51" i="26"/>
  <c r="AT51" i="26"/>
  <c r="T51" i="26"/>
  <c r="AX51" i="26"/>
  <c r="V51" i="26"/>
  <c r="AZ51" i="26"/>
  <c r="Z51" i="26"/>
  <c r="BB51" i="26"/>
  <c r="AB51" i="26"/>
  <c r="AD51" i="26"/>
  <c r="H51" i="26"/>
  <c r="AF51" i="26"/>
  <c r="F51" i="26"/>
  <c r="AH51" i="26"/>
  <c r="AL51" i="26"/>
  <c r="J51" i="26"/>
  <c r="AN51" i="26"/>
  <c r="AP51" i="26"/>
  <c r="R51" i="26"/>
  <c r="N51" i="26"/>
  <c r="P51" i="26"/>
  <c r="AR51" i="26"/>
  <c r="E50" i="26"/>
  <c r="E50" i="28" s="1"/>
  <c r="J50" i="26"/>
  <c r="J50" i="28" s="1"/>
  <c r="V50" i="26"/>
  <c r="V50" i="28" s="1"/>
  <c r="AH50" i="26"/>
  <c r="AH50" i="28" s="1"/>
  <c r="AT50" i="26"/>
  <c r="AT50" i="28" s="1"/>
  <c r="L50" i="26"/>
  <c r="L50" i="28" s="1"/>
  <c r="X50" i="26"/>
  <c r="X50" i="28" s="1"/>
  <c r="AJ50" i="26"/>
  <c r="AJ50" i="28" s="1"/>
  <c r="AV50" i="26"/>
  <c r="AV50" i="28" s="1"/>
  <c r="M50" i="26"/>
  <c r="M50" i="28" s="1"/>
  <c r="Y50" i="26"/>
  <c r="Y50" i="28" s="1"/>
  <c r="AK50" i="26"/>
  <c r="AK50" i="28" s="1"/>
  <c r="AW50" i="26"/>
  <c r="AW50" i="28" s="1"/>
  <c r="N50" i="26"/>
  <c r="N50" i="28" s="1"/>
  <c r="Z50" i="26"/>
  <c r="Z50" i="28" s="1"/>
  <c r="AL50" i="26"/>
  <c r="AL50" i="28" s="1"/>
  <c r="AX50" i="26"/>
  <c r="AX50" i="28" s="1"/>
  <c r="P50" i="26"/>
  <c r="P50" i="28" s="1"/>
  <c r="AB50" i="26"/>
  <c r="AB50" i="28" s="1"/>
  <c r="AN50" i="26"/>
  <c r="AN50" i="28" s="1"/>
  <c r="AZ50" i="26"/>
  <c r="AZ50" i="28" s="1"/>
  <c r="F50" i="26"/>
  <c r="F50" i="28" s="1"/>
  <c r="R50" i="26"/>
  <c r="R50" i="28" s="1"/>
  <c r="AD50" i="26"/>
  <c r="AD50" i="28" s="1"/>
  <c r="AP50" i="26"/>
  <c r="AP50" i="28" s="1"/>
  <c r="BB50" i="26"/>
  <c r="BB50" i="28" s="1"/>
  <c r="H50" i="26"/>
  <c r="H50" i="28" s="1"/>
  <c r="T50" i="26"/>
  <c r="T50" i="28" s="1"/>
  <c r="AF50" i="26"/>
  <c r="AF50" i="28" s="1"/>
  <c r="AR50" i="26"/>
  <c r="AR50" i="28" s="1"/>
  <c r="AM50" i="26"/>
  <c r="AM50" i="28" s="1"/>
  <c r="K50" i="26"/>
  <c r="K50" i="28" s="1"/>
  <c r="AO50" i="26"/>
  <c r="AO50" i="28" s="1"/>
  <c r="O50" i="26"/>
  <c r="O50" i="28" s="1"/>
  <c r="AQ50" i="26"/>
  <c r="AQ50" i="28" s="1"/>
  <c r="Q50" i="26"/>
  <c r="Q50" i="28" s="1"/>
  <c r="AS50" i="26"/>
  <c r="AS50" i="28" s="1"/>
  <c r="S50" i="26"/>
  <c r="S50" i="28" s="1"/>
  <c r="AU50" i="26"/>
  <c r="AU50" i="28" s="1"/>
  <c r="U50" i="26"/>
  <c r="U50" i="28" s="1"/>
  <c r="AY50" i="26"/>
  <c r="AY50" i="28" s="1"/>
  <c r="W50" i="26"/>
  <c r="W50" i="28" s="1"/>
  <c r="BA50" i="26"/>
  <c r="BA50" i="28" s="1"/>
  <c r="AC50" i="26"/>
  <c r="AC50" i="28" s="1"/>
  <c r="AA50" i="26"/>
  <c r="AA50" i="28" s="1"/>
  <c r="AE50" i="26"/>
  <c r="AE50" i="28" s="1"/>
  <c r="AG50" i="26"/>
  <c r="AG50" i="28" s="1"/>
  <c r="I50" i="26"/>
  <c r="I50" i="28" s="1"/>
  <c r="G50" i="26"/>
  <c r="G50" i="28" s="1"/>
  <c r="AI50" i="26"/>
  <c r="AI50" i="28" s="1"/>
  <c r="J89" i="26"/>
  <c r="J89" i="28" s="1"/>
  <c r="V89" i="26"/>
  <c r="V89" i="28" s="1"/>
  <c r="AH89" i="26"/>
  <c r="AH89" i="28" s="1"/>
  <c r="AT89" i="26"/>
  <c r="AT89" i="28" s="1"/>
  <c r="L89" i="26"/>
  <c r="L89" i="28" s="1"/>
  <c r="X89" i="26"/>
  <c r="X89" i="28" s="1"/>
  <c r="AJ89" i="26"/>
  <c r="AJ89" i="28" s="1"/>
  <c r="AV89" i="26"/>
  <c r="AV89" i="28" s="1"/>
  <c r="N89" i="26"/>
  <c r="N89" i="28" s="1"/>
  <c r="Z89" i="26"/>
  <c r="Z89" i="28" s="1"/>
  <c r="AL89" i="26"/>
  <c r="AL89" i="28" s="1"/>
  <c r="AX89" i="26"/>
  <c r="AX89" i="28" s="1"/>
  <c r="P89" i="26"/>
  <c r="P89" i="28" s="1"/>
  <c r="AB89" i="26"/>
  <c r="AB89" i="28" s="1"/>
  <c r="AN89" i="26"/>
  <c r="AN89" i="28" s="1"/>
  <c r="AZ89" i="26"/>
  <c r="AZ89" i="28" s="1"/>
  <c r="F89" i="26"/>
  <c r="F89" i="28" s="1"/>
  <c r="R89" i="26"/>
  <c r="R89" i="28" s="1"/>
  <c r="AD89" i="26"/>
  <c r="AD89" i="28" s="1"/>
  <c r="AP89" i="26"/>
  <c r="AP89" i="28" s="1"/>
  <c r="BB89" i="26"/>
  <c r="BB89" i="28" s="1"/>
  <c r="H89" i="26"/>
  <c r="H89" i="28" s="1"/>
  <c r="T89" i="26"/>
  <c r="T89" i="28" s="1"/>
  <c r="AF89" i="26"/>
  <c r="AF89" i="28" s="1"/>
  <c r="AR89" i="26"/>
  <c r="AR89" i="28" s="1"/>
  <c r="AC89" i="26"/>
  <c r="AC89" i="28" s="1"/>
  <c r="AE89" i="26"/>
  <c r="AE89" i="28" s="1"/>
  <c r="I89" i="26"/>
  <c r="I89" i="28" s="1"/>
  <c r="AG89" i="26"/>
  <c r="AG89" i="28" s="1"/>
  <c r="K89" i="26"/>
  <c r="K89" i="28" s="1"/>
  <c r="AM89" i="26"/>
  <c r="AM89" i="28" s="1"/>
  <c r="AI89" i="26"/>
  <c r="AI89" i="28" s="1"/>
  <c r="W89" i="26"/>
  <c r="W89" i="28" s="1"/>
  <c r="M89" i="26"/>
  <c r="M89" i="28" s="1"/>
  <c r="AK89" i="26"/>
  <c r="AK89" i="28" s="1"/>
  <c r="O89" i="26"/>
  <c r="O89" i="28" s="1"/>
  <c r="AU89" i="26"/>
  <c r="AU89" i="28" s="1"/>
  <c r="Q89" i="26"/>
  <c r="Q89" i="28" s="1"/>
  <c r="AO89" i="26"/>
  <c r="AO89" i="28" s="1"/>
  <c r="S89" i="26"/>
  <c r="S89" i="28" s="1"/>
  <c r="AQ89" i="26"/>
  <c r="AQ89" i="28" s="1"/>
  <c r="AS89" i="26"/>
  <c r="AS89" i="28" s="1"/>
  <c r="U89" i="26"/>
  <c r="U89" i="28" s="1"/>
  <c r="G89" i="26"/>
  <c r="G89" i="28" s="1"/>
  <c r="Y89" i="26"/>
  <c r="Y89" i="28" s="1"/>
  <c r="AW89" i="26"/>
  <c r="AW89" i="28" s="1"/>
  <c r="AY89" i="26"/>
  <c r="AY89" i="28" s="1"/>
  <c r="E89" i="26"/>
  <c r="E89" i="28" s="1"/>
  <c r="AA89" i="26"/>
  <c r="AA89" i="28" s="1"/>
  <c r="BA89" i="26"/>
  <c r="BA89" i="28" s="1"/>
  <c r="M86" i="26"/>
  <c r="M86" i="28" s="1"/>
  <c r="Y86" i="26"/>
  <c r="Y86" i="28" s="1"/>
  <c r="AK86" i="26"/>
  <c r="AK86" i="28" s="1"/>
  <c r="AW86" i="26"/>
  <c r="AW86" i="28" s="1"/>
  <c r="E86" i="26"/>
  <c r="E86" i="28" s="1"/>
  <c r="O86" i="26"/>
  <c r="O86" i="28" s="1"/>
  <c r="AA86" i="26"/>
  <c r="AA86" i="28" s="1"/>
  <c r="AM86" i="26"/>
  <c r="AM86" i="28" s="1"/>
  <c r="AY86" i="26"/>
  <c r="AY86" i="28" s="1"/>
  <c r="Q86" i="26"/>
  <c r="Q86" i="28" s="1"/>
  <c r="AC86" i="26"/>
  <c r="AC86" i="28" s="1"/>
  <c r="AO86" i="26"/>
  <c r="AO86" i="28" s="1"/>
  <c r="BA86" i="26"/>
  <c r="BA86" i="28" s="1"/>
  <c r="G86" i="26"/>
  <c r="G86" i="28" s="1"/>
  <c r="S86" i="26"/>
  <c r="S86" i="28" s="1"/>
  <c r="AE86" i="26"/>
  <c r="AE86" i="28" s="1"/>
  <c r="AQ86" i="26"/>
  <c r="AQ86" i="28" s="1"/>
  <c r="I86" i="26"/>
  <c r="I86" i="28" s="1"/>
  <c r="U86" i="26"/>
  <c r="U86" i="28" s="1"/>
  <c r="AG86" i="26"/>
  <c r="AG86" i="28" s="1"/>
  <c r="AS86" i="26"/>
  <c r="AS86" i="28" s="1"/>
  <c r="K86" i="26"/>
  <c r="K86" i="28" s="1"/>
  <c r="W86" i="26"/>
  <c r="W86" i="28" s="1"/>
  <c r="AI86" i="26"/>
  <c r="AI86" i="28" s="1"/>
  <c r="AU86" i="26"/>
  <c r="AU86" i="28" s="1"/>
  <c r="AH86" i="26"/>
  <c r="AH86" i="28" s="1"/>
  <c r="L86" i="26"/>
  <c r="L86" i="28" s="1"/>
  <c r="AJ86" i="26"/>
  <c r="AJ86" i="28" s="1"/>
  <c r="N86" i="26"/>
  <c r="N86" i="28" s="1"/>
  <c r="AL86" i="26"/>
  <c r="AL86" i="28" s="1"/>
  <c r="P86" i="26"/>
  <c r="P86" i="28" s="1"/>
  <c r="AN86" i="26"/>
  <c r="AN86" i="28" s="1"/>
  <c r="R86" i="26"/>
  <c r="R86" i="28" s="1"/>
  <c r="AP86" i="26"/>
  <c r="AP86" i="28" s="1"/>
  <c r="Z86" i="26"/>
  <c r="Z86" i="28" s="1"/>
  <c r="T86" i="26"/>
  <c r="T86" i="28" s="1"/>
  <c r="AR86" i="26"/>
  <c r="AR86" i="28" s="1"/>
  <c r="AT86" i="26"/>
  <c r="AT86" i="28" s="1"/>
  <c r="X86" i="26"/>
  <c r="X86" i="28" s="1"/>
  <c r="V86" i="26"/>
  <c r="V86" i="28" s="1"/>
  <c r="AV86" i="26"/>
  <c r="AV86" i="28" s="1"/>
  <c r="AX86" i="26"/>
  <c r="AX86" i="28" s="1"/>
  <c r="AB86" i="26"/>
  <c r="AB86" i="28" s="1"/>
  <c r="AZ86" i="26"/>
  <c r="AZ86" i="28" s="1"/>
  <c r="F86" i="26"/>
  <c r="F86" i="28" s="1"/>
  <c r="BB86" i="26"/>
  <c r="BB86" i="28" s="1"/>
  <c r="AF86" i="26"/>
  <c r="AF86" i="28" s="1"/>
  <c r="AD86" i="26"/>
  <c r="AD86" i="28" s="1"/>
  <c r="H86" i="26"/>
  <c r="H86" i="28" s="1"/>
  <c r="J86" i="26"/>
  <c r="J86" i="28" s="1"/>
  <c r="P83" i="26"/>
  <c r="P83" i="28" s="1"/>
  <c r="AB83" i="26"/>
  <c r="AB83" i="28" s="1"/>
  <c r="AN83" i="26"/>
  <c r="AN83" i="28" s="1"/>
  <c r="AZ83" i="26"/>
  <c r="AZ83" i="28" s="1"/>
  <c r="F83" i="26"/>
  <c r="F83" i="28" s="1"/>
  <c r="R83" i="26"/>
  <c r="R83" i="28" s="1"/>
  <c r="AD83" i="26"/>
  <c r="AD83" i="28" s="1"/>
  <c r="AP83" i="26"/>
  <c r="AP83" i="28" s="1"/>
  <c r="BB83" i="26"/>
  <c r="BB83" i="28" s="1"/>
  <c r="H83" i="26"/>
  <c r="H83" i="28" s="1"/>
  <c r="T83" i="26"/>
  <c r="T83" i="28" s="1"/>
  <c r="AF83" i="26"/>
  <c r="AF83" i="28" s="1"/>
  <c r="AR83" i="26"/>
  <c r="AR83" i="28" s="1"/>
  <c r="J83" i="26"/>
  <c r="J83" i="28" s="1"/>
  <c r="V83" i="26"/>
  <c r="V83" i="28" s="1"/>
  <c r="AH83" i="26"/>
  <c r="AH83" i="28" s="1"/>
  <c r="AT83" i="26"/>
  <c r="AT83" i="28" s="1"/>
  <c r="L83" i="26"/>
  <c r="L83" i="28" s="1"/>
  <c r="X83" i="26"/>
  <c r="X83" i="28" s="1"/>
  <c r="AJ83" i="26"/>
  <c r="AJ83" i="28" s="1"/>
  <c r="AV83" i="26"/>
  <c r="AV83" i="28" s="1"/>
  <c r="N83" i="26"/>
  <c r="N83" i="28" s="1"/>
  <c r="Z83" i="26"/>
  <c r="Z83" i="28" s="1"/>
  <c r="AL83" i="26"/>
  <c r="AL83" i="28" s="1"/>
  <c r="AX83" i="26"/>
  <c r="AX83" i="28" s="1"/>
  <c r="M83" i="26"/>
  <c r="M83" i="28" s="1"/>
  <c r="O83" i="26"/>
  <c r="O83" i="28" s="1"/>
  <c r="AM83" i="26"/>
  <c r="AM83" i="28" s="1"/>
  <c r="AO83" i="26"/>
  <c r="AO83" i="28" s="1"/>
  <c r="BA83" i="26"/>
  <c r="BA83" i="28" s="1"/>
  <c r="Q83" i="26"/>
  <c r="Q83" i="28" s="1"/>
  <c r="S83" i="26"/>
  <c r="S83" i="28" s="1"/>
  <c r="AQ83" i="26"/>
  <c r="AQ83" i="28" s="1"/>
  <c r="E83" i="26"/>
  <c r="E83" i="28" s="1"/>
  <c r="U83" i="26"/>
  <c r="U83" i="28" s="1"/>
  <c r="AS83" i="26"/>
  <c r="AS83" i="28" s="1"/>
  <c r="AC83" i="26"/>
  <c r="AC83" i="28" s="1"/>
  <c r="W83" i="26"/>
  <c r="W83" i="28" s="1"/>
  <c r="AU83" i="26"/>
  <c r="AU83" i="28" s="1"/>
  <c r="AW83" i="26"/>
  <c r="AW83" i="28" s="1"/>
  <c r="AA83" i="26"/>
  <c r="AA83" i="28" s="1"/>
  <c r="Y83" i="26"/>
  <c r="Y83" i="28" s="1"/>
  <c r="AY83" i="26"/>
  <c r="AY83" i="28" s="1"/>
  <c r="G83" i="26"/>
  <c r="G83" i="28" s="1"/>
  <c r="AE83" i="26"/>
  <c r="AE83" i="28" s="1"/>
  <c r="I83" i="26"/>
  <c r="I83" i="28" s="1"/>
  <c r="AI83" i="26"/>
  <c r="AI83" i="28" s="1"/>
  <c r="AK83" i="26"/>
  <c r="AK83" i="28" s="1"/>
  <c r="AG83" i="26"/>
  <c r="AG83" i="28" s="1"/>
  <c r="K83" i="26"/>
  <c r="K83" i="28" s="1"/>
  <c r="G77" i="26"/>
  <c r="G77" i="28" s="1"/>
  <c r="S77" i="26"/>
  <c r="S77" i="28" s="1"/>
  <c r="AE77" i="26"/>
  <c r="AE77" i="28" s="1"/>
  <c r="AQ77" i="26"/>
  <c r="AQ77" i="28" s="1"/>
  <c r="I77" i="26"/>
  <c r="I77" i="28" s="1"/>
  <c r="U77" i="26"/>
  <c r="U77" i="28" s="1"/>
  <c r="AG77" i="26"/>
  <c r="AG77" i="28" s="1"/>
  <c r="AS77" i="26"/>
  <c r="AS77" i="28" s="1"/>
  <c r="K77" i="26"/>
  <c r="K77" i="28" s="1"/>
  <c r="W77" i="26"/>
  <c r="W77" i="28" s="1"/>
  <c r="AI77" i="26"/>
  <c r="AI77" i="28" s="1"/>
  <c r="AU77" i="26"/>
  <c r="AU77" i="28" s="1"/>
  <c r="M77" i="26"/>
  <c r="M77" i="28" s="1"/>
  <c r="Y77" i="26"/>
  <c r="Y77" i="28" s="1"/>
  <c r="AK77" i="26"/>
  <c r="AK77" i="28" s="1"/>
  <c r="AW77" i="26"/>
  <c r="AW77" i="28" s="1"/>
  <c r="E77" i="26"/>
  <c r="E77" i="28" s="1"/>
  <c r="O77" i="26"/>
  <c r="O77" i="28" s="1"/>
  <c r="AA77" i="26"/>
  <c r="AA77" i="28" s="1"/>
  <c r="AM77" i="26"/>
  <c r="AM77" i="28" s="1"/>
  <c r="AY77" i="26"/>
  <c r="AY77" i="28" s="1"/>
  <c r="Q77" i="26"/>
  <c r="Q77" i="28" s="1"/>
  <c r="AC77" i="26"/>
  <c r="AC77" i="28" s="1"/>
  <c r="AO77" i="26"/>
  <c r="AO77" i="28" s="1"/>
  <c r="BA77" i="26"/>
  <c r="BA77" i="28" s="1"/>
  <c r="N77" i="26"/>
  <c r="N77" i="28" s="1"/>
  <c r="P77" i="26"/>
  <c r="P77" i="28" s="1"/>
  <c r="R77" i="26"/>
  <c r="R77" i="28" s="1"/>
  <c r="AP77" i="26"/>
  <c r="AP77" i="28" s="1"/>
  <c r="T77" i="26"/>
  <c r="T77" i="28" s="1"/>
  <c r="AR77" i="26"/>
  <c r="AR77" i="28" s="1"/>
  <c r="H77" i="26"/>
  <c r="H77" i="28" s="1"/>
  <c r="V77" i="26"/>
  <c r="V77" i="28" s="1"/>
  <c r="AT77" i="26"/>
  <c r="AT77" i="28" s="1"/>
  <c r="AV77" i="26"/>
  <c r="AV77" i="28" s="1"/>
  <c r="X77" i="26"/>
  <c r="X77" i="28" s="1"/>
  <c r="AF77" i="26"/>
  <c r="AF77" i="28" s="1"/>
  <c r="Z77" i="26"/>
  <c r="Z77" i="28" s="1"/>
  <c r="AX77" i="26"/>
  <c r="AX77" i="28" s="1"/>
  <c r="AB77" i="26"/>
  <c r="AB77" i="28" s="1"/>
  <c r="BB77" i="26"/>
  <c r="BB77" i="28" s="1"/>
  <c r="AZ77" i="26"/>
  <c r="AZ77" i="28" s="1"/>
  <c r="F77" i="26"/>
  <c r="F77" i="28" s="1"/>
  <c r="AD77" i="26"/>
  <c r="AD77" i="28" s="1"/>
  <c r="J77" i="26"/>
  <c r="J77" i="28" s="1"/>
  <c r="AH77" i="26"/>
  <c r="AH77" i="28" s="1"/>
  <c r="L77" i="26"/>
  <c r="L77" i="28" s="1"/>
  <c r="AJ77" i="26"/>
  <c r="AJ77" i="28" s="1"/>
  <c r="AL77" i="26"/>
  <c r="AL77" i="28" s="1"/>
  <c r="AN77" i="26"/>
  <c r="AN77" i="28" s="1"/>
  <c r="J74" i="26"/>
  <c r="J74" i="28" s="1"/>
  <c r="V74" i="26"/>
  <c r="V74" i="28" s="1"/>
  <c r="AH74" i="26"/>
  <c r="AH74" i="28" s="1"/>
  <c r="AT74" i="26"/>
  <c r="AT74" i="28" s="1"/>
  <c r="L74" i="26"/>
  <c r="L74" i="28" s="1"/>
  <c r="X74" i="26"/>
  <c r="X74" i="28" s="1"/>
  <c r="AJ74" i="26"/>
  <c r="AJ74" i="28" s="1"/>
  <c r="AV74" i="26"/>
  <c r="AV74" i="28" s="1"/>
  <c r="Y74" i="26"/>
  <c r="Y74" i="28" s="1"/>
  <c r="M74" i="26"/>
  <c r="M74" i="28" s="1"/>
  <c r="AK74" i="26"/>
  <c r="AK74" i="28" s="1"/>
  <c r="N74" i="26"/>
  <c r="N74" i="28" s="1"/>
  <c r="Z74" i="26"/>
  <c r="Z74" i="28" s="1"/>
  <c r="AL74" i="26"/>
  <c r="AL74" i="28" s="1"/>
  <c r="AX74" i="26"/>
  <c r="AX74" i="28" s="1"/>
  <c r="P74" i="26"/>
  <c r="P74" i="28" s="1"/>
  <c r="AB74" i="26"/>
  <c r="AB74" i="28" s="1"/>
  <c r="AN74" i="26"/>
  <c r="AN74" i="28" s="1"/>
  <c r="AZ74" i="26"/>
  <c r="AZ74" i="28" s="1"/>
  <c r="F74" i="26"/>
  <c r="F74" i="28" s="1"/>
  <c r="R74" i="26"/>
  <c r="R74" i="28" s="1"/>
  <c r="AD74" i="26"/>
  <c r="AD74" i="28" s="1"/>
  <c r="AP74" i="26"/>
  <c r="AP74" i="28" s="1"/>
  <c r="BB74" i="26"/>
  <c r="BB74" i="28" s="1"/>
  <c r="H74" i="26"/>
  <c r="H74" i="28" s="1"/>
  <c r="T74" i="26"/>
  <c r="T74" i="28" s="1"/>
  <c r="AF74" i="26"/>
  <c r="AF74" i="28" s="1"/>
  <c r="AR74" i="26"/>
  <c r="AR74" i="28" s="1"/>
  <c r="O74" i="26"/>
  <c r="O74" i="28" s="1"/>
  <c r="AQ74" i="26"/>
  <c r="AQ74" i="28" s="1"/>
  <c r="Q74" i="26"/>
  <c r="Q74" i="28" s="1"/>
  <c r="AS74" i="26"/>
  <c r="AS74" i="28" s="1"/>
  <c r="S74" i="26"/>
  <c r="S74" i="28" s="1"/>
  <c r="AU74" i="26"/>
  <c r="AU74" i="28" s="1"/>
  <c r="U74" i="26"/>
  <c r="U74" i="28" s="1"/>
  <c r="AW74" i="26"/>
  <c r="AW74" i="28" s="1"/>
  <c r="AY74" i="26"/>
  <c r="AY74" i="28" s="1"/>
  <c r="W74" i="26"/>
  <c r="W74" i="28" s="1"/>
  <c r="AA74" i="26"/>
  <c r="AA74" i="28" s="1"/>
  <c r="BA74" i="26"/>
  <c r="BA74" i="28" s="1"/>
  <c r="E74" i="26"/>
  <c r="E74" i="28" s="1"/>
  <c r="AG74" i="26"/>
  <c r="AG74" i="28" s="1"/>
  <c r="AC74" i="26"/>
  <c r="AC74" i="28" s="1"/>
  <c r="AE74" i="26"/>
  <c r="AE74" i="28" s="1"/>
  <c r="G74" i="26"/>
  <c r="G74" i="28" s="1"/>
  <c r="AI74" i="26"/>
  <c r="AI74" i="28" s="1"/>
  <c r="I74" i="26"/>
  <c r="I74" i="28" s="1"/>
  <c r="AM74" i="26"/>
  <c r="AM74" i="28" s="1"/>
  <c r="K74" i="26"/>
  <c r="K74" i="28" s="1"/>
  <c r="AO74" i="26"/>
  <c r="AO74" i="28" s="1"/>
  <c r="M71" i="26"/>
  <c r="M71" i="28" s="1"/>
  <c r="Y71" i="26"/>
  <c r="Y71" i="28" s="1"/>
  <c r="AK71" i="26"/>
  <c r="AK71" i="28" s="1"/>
  <c r="AW71" i="26"/>
  <c r="AW71" i="28" s="1"/>
  <c r="E71" i="26"/>
  <c r="E71" i="28" s="1"/>
  <c r="O71" i="26"/>
  <c r="O71" i="28" s="1"/>
  <c r="AA71" i="26"/>
  <c r="AA71" i="28" s="1"/>
  <c r="AM71" i="26"/>
  <c r="AM71" i="28" s="1"/>
  <c r="AY71" i="26"/>
  <c r="AY71" i="28" s="1"/>
  <c r="P71" i="26"/>
  <c r="P71" i="28" s="1"/>
  <c r="AN71" i="26"/>
  <c r="AN71" i="28" s="1"/>
  <c r="AB71" i="26"/>
  <c r="AB71" i="28" s="1"/>
  <c r="AZ71" i="26"/>
  <c r="AZ71" i="28" s="1"/>
  <c r="Q71" i="26"/>
  <c r="Q71" i="28" s="1"/>
  <c r="AC71" i="26"/>
  <c r="AC71" i="28" s="1"/>
  <c r="AO71" i="26"/>
  <c r="AO71" i="28" s="1"/>
  <c r="BA71" i="26"/>
  <c r="BA71" i="28" s="1"/>
  <c r="G71" i="26"/>
  <c r="G71" i="28" s="1"/>
  <c r="S71" i="26"/>
  <c r="S71" i="28" s="1"/>
  <c r="AE71" i="26"/>
  <c r="AE71" i="28" s="1"/>
  <c r="AQ71" i="26"/>
  <c r="AQ71" i="28" s="1"/>
  <c r="I71" i="26"/>
  <c r="I71" i="28" s="1"/>
  <c r="U71" i="26"/>
  <c r="U71" i="28" s="1"/>
  <c r="AG71" i="26"/>
  <c r="AG71" i="28" s="1"/>
  <c r="AS71" i="26"/>
  <c r="AS71" i="28" s="1"/>
  <c r="K71" i="26"/>
  <c r="K71" i="28" s="1"/>
  <c r="W71" i="26"/>
  <c r="W71" i="28" s="1"/>
  <c r="AI71" i="26"/>
  <c r="AI71" i="28" s="1"/>
  <c r="AU71" i="26"/>
  <c r="AU71" i="28" s="1"/>
  <c r="AT71" i="26"/>
  <c r="AT71" i="28" s="1"/>
  <c r="T71" i="26"/>
  <c r="T71" i="28" s="1"/>
  <c r="AV71" i="26"/>
  <c r="AV71" i="28" s="1"/>
  <c r="V71" i="26"/>
  <c r="V71" i="28" s="1"/>
  <c r="AX71" i="26"/>
  <c r="AX71" i="28" s="1"/>
  <c r="X71" i="26"/>
  <c r="X71" i="28" s="1"/>
  <c r="BB71" i="26"/>
  <c r="BB71" i="28" s="1"/>
  <c r="AJ71" i="26"/>
  <c r="AJ71" i="28" s="1"/>
  <c r="Z71" i="26"/>
  <c r="Z71" i="28" s="1"/>
  <c r="H71" i="26"/>
  <c r="H71" i="28" s="1"/>
  <c r="AD71" i="26"/>
  <c r="AD71" i="28" s="1"/>
  <c r="AF71" i="26"/>
  <c r="AF71" i="28" s="1"/>
  <c r="F71" i="26"/>
  <c r="F71" i="28" s="1"/>
  <c r="AH71" i="26"/>
  <c r="AH71" i="28" s="1"/>
  <c r="J71" i="26"/>
  <c r="J71" i="28" s="1"/>
  <c r="AL71" i="26"/>
  <c r="AL71" i="28" s="1"/>
  <c r="L71" i="26"/>
  <c r="L71" i="28" s="1"/>
  <c r="N71" i="26"/>
  <c r="N71" i="28" s="1"/>
  <c r="R71" i="26"/>
  <c r="R71" i="28" s="1"/>
  <c r="AP71" i="26"/>
  <c r="AP71" i="28" s="1"/>
  <c r="AR71" i="26"/>
  <c r="AR71" i="28" s="1"/>
  <c r="P68" i="26"/>
  <c r="P68" i="28" s="1"/>
  <c r="AB68" i="26"/>
  <c r="AB68" i="28" s="1"/>
  <c r="AN68" i="26"/>
  <c r="AN68" i="28" s="1"/>
  <c r="AZ68" i="26"/>
  <c r="AZ68" i="28" s="1"/>
  <c r="F68" i="26"/>
  <c r="F68" i="28" s="1"/>
  <c r="R68" i="26"/>
  <c r="R68" i="28" s="1"/>
  <c r="AD68" i="26"/>
  <c r="AD68" i="28" s="1"/>
  <c r="AP68" i="26"/>
  <c r="AP68" i="28" s="1"/>
  <c r="BB68" i="26"/>
  <c r="BB68" i="28" s="1"/>
  <c r="G68" i="26"/>
  <c r="G68" i="28" s="1"/>
  <c r="AE68" i="26"/>
  <c r="AE68" i="28" s="1"/>
  <c r="S68" i="26"/>
  <c r="S68" i="28" s="1"/>
  <c r="AQ68" i="26"/>
  <c r="AQ68" i="28" s="1"/>
  <c r="H68" i="26"/>
  <c r="H68" i="28" s="1"/>
  <c r="T68" i="26"/>
  <c r="T68" i="28" s="1"/>
  <c r="AF68" i="26"/>
  <c r="AF68" i="28" s="1"/>
  <c r="AR68" i="26"/>
  <c r="AR68" i="28" s="1"/>
  <c r="J68" i="26"/>
  <c r="J68" i="28" s="1"/>
  <c r="V68" i="26"/>
  <c r="V68" i="28" s="1"/>
  <c r="AH68" i="26"/>
  <c r="AH68" i="28" s="1"/>
  <c r="AT68" i="26"/>
  <c r="AT68" i="28" s="1"/>
  <c r="L68" i="26"/>
  <c r="L68" i="28" s="1"/>
  <c r="X68" i="26"/>
  <c r="X68" i="28" s="1"/>
  <c r="AJ68" i="26"/>
  <c r="AJ68" i="28" s="1"/>
  <c r="AV68" i="26"/>
  <c r="AV68" i="28" s="1"/>
  <c r="N68" i="26"/>
  <c r="N68" i="28" s="1"/>
  <c r="Z68" i="26"/>
  <c r="Z68" i="28" s="1"/>
  <c r="AL68" i="26"/>
  <c r="AL68" i="28" s="1"/>
  <c r="AX68" i="26"/>
  <c r="AX68" i="28" s="1"/>
  <c r="Q68" i="26"/>
  <c r="Q68" i="28" s="1"/>
  <c r="U68" i="26"/>
  <c r="U68" i="28" s="1"/>
  <c r="W68" i="26"/>
  <c r="W68" i="28" s="1"/>
  <c r="AY68" i="26"/>
  <c r="AY68" i="28" s="1"/>
  <c r="BA68" i="26"/>
  <c r="BA68" i="28" s="1"/>
  <c r="Y68" i="26"/>
  <c r="Y68" i="28" s="1"/>
  <c r="AA68" i="26"/>
  <c r="AA68" i="28" s="1"/>
  <c r="AC68" i="26"/>
  <c r="AC68" i="28" s="1"/>
  <c r="AG68" i="26"/>
  <c r="AG68" i="28" s="1"/>
  <c r="AK68" i="26"/>
  <c r="AK68" i="28" s="1"/>
  <c r="AI68" i="26"/>
  <c r="AI68" i="28" s="1"/>
  <c r="I68" i="26"/>
  <c r="I68" i="28" s="1"/>
  <c r="AM68" i="26"/>
  <c r="AM68" i="28" s="1"/>
  <c r="K68" i="26"/>
  <c r="K68" i="28" s="1"/>
  <c r="M68" i="26"/>
  <c r="M68" i="28" s="1"/>
  <c r="AO68" i="26"/>
  <c r="AO68" i="28" s="1"/>
  <c r="E68" i="26"/>
  <c r="E68" i="28" s="1"/>
  <c r="O68" i="26"/>
  <c r="O68" i="28" s="1"/>
  <c r="AS68" i="26"/>
  <c r="AS68" i="28" s="1"/>
  <c r="AU68" i="26"/>
  <c r="AU68" i="28" s="1"/>
  <c r="AW68" i="26"/>
  <c r="AW68" i="28" s="1"/>
  <c r="G65" i="26"/>
  <c r="G65" i="28" s="1"/>
  <c r="S65" i="26"/>
  <c r="S65" i="28" s="1"/>
  <c r="AE65" i="26"/>
  <c r="AE65" i="28" s="1"/>
  <c r="AQ65" i="26"/>
  <c r="AQ65" i="28" s="1"/>
  <c r="I65" i="26"/>
  <c r="I65" i="28" s="1"/>
  <c r="U65" i="26"/>
  <c r="U65" i="28" s="1"/>
  <c r="AG65" i="26"/>
  <c r="AG65" i="28" s="1"/>
  <c r="AS65" i="26"/>
  <c r="AS65" i="28" s="1"/>
  <c r="V65" i="26"/>
  <c r="V65" i="28" s="1"/>
  <c r="AT65" i="26"/>
  <c r="AT65" i="28" s="1"/>
  <c r="J65" i="26"/>
  <c r="J65" i="28" s="1"/>
  <c r="AH65" i="26"/>
  <c r="AH65" i="28" s="1"/>
  <c r="K65" i="26"/>
  <c r="K65" i="28" s="1"/>
  <c r="W65" i="26"/>
  <c r="W65" i="28" s="1"/>
  <c r="AI65" i="26"/>
  <c r="AI65" i="28" s="1"/>
  <c r="AU65" i="26"/>
  <c r="AU65" i="28" s="1"/>
  <c r="M65" i="26"/>
  <c r="M65" i="28" s="1"/>
  <c r="Y65" i="26"/>
  <c r="Y65" i="28" s="1"/>
  <c r="AK65" i="26"/>
  <c r="AK65" i="28" s="1"/>
  <c r="AW65" i="26"/>
  <c r="AW65" i="28" s="1"/>
  <c r="E65" i="26"/>
  <c r="E65" i="28" s="1"/>
  <c r="O65" i="26"/>
  <c r="O65" i="28" s="1"/>
  <c r="AA65" i="26"/>
  <c r="AA65" i="28" s="1"/>
  <c r="AM65" i="26"/>
  <c r="AM65" i="28" s="1"/>
  <c r="AY65" i="26"/>
  <c r="AY65" i="28" s="1"/>
  <c r="Q65" i="26"/>
  <c r="Q65" i="28" s="1"/>
  <c r="AC65" i="26"/>
  <c r="AC65" i="28" s="1"/>
  <c r="AO65" i="26"/>
  <c r="AO65" i="28" s="1"/>
  <c r="BA65" i="26"/>
  <c r="BA65" i="28" s="1"/>
  <c r="T65" i="26"/>
  <c r="T65" i="28" s="1"/>
  <c r="X65" i="26"/>
  <c r="X65" i="28" s="1"/>
  <c r="AZ65" i="26"/>
  <c r="AZ65" i="28" s="1"/>
  <c r="Z65" i="26"/>
  <c r="Z65" i="28" s="1"/>
  <c r="BB65" i="26"/>
  <c r="BB65" i="28" s="1"/>
  <c r="AB65" i="26"/>
  <c r="AB65" i="28" s="1"/>
  <c r="AD65" i="26"/>
  <c r="AD65" i="28" s="1"/>
  <c r="AF65" i="26"/>
  <c r="AF65" i="28" s="1"/>
  <c r="N65" i="26"/>
  <c r="N65" i="28" s="1"/>
  <c r="F65" i="26"/>
  <c r="F65" i="28" s="1"/>
  <c r="AJ65" i="26"/>
  <c r="AJ65" i="28" s="1"/>
  <c r="AL65" i="26"/>
  <c r="AL65" i="28" s="1"/>
  <c r="AN65" i="26"/>
  <c r="AN65" i="28" s="1"/>
  <c r="H65" i="26"/>
  <c r="H65" i="28" s="1"/>
  <c r="L65" i="26"/>
  <c r="L65" i="28" s="1"/>
  <c r="AP65" i="26"/>
  <c r="AP65" i="28" s="1"/>
  <c r="P65" i="26"/>
  <c r="P65" i="28" s="1"/>
  <c r="AR65" i="26"/>
  <c r="AR65" i="28" s="1"/>
  <c r="R65" i="26"/>
  <c r="R65" i="28" s="1"/>
  <c r="AV65" i="26"/>
  <c r="AV65" i="28" s="1"/>
  <c r="AX65" i="26"/>
  <c r="AX65" i="28" s="1"/>
  <c r="J62" i="26"/>
  <c r="J62" i="28" s="1"/>
  <c r="V62" i="26"/>
  <c r="V62" i="28" s="1"/>
  <c r="AH62" i="26"/>
  <c r="AH62" i="28" s="1"/>
  <c r="AT62" i="26"/>
  <c r="AT62" i="28" s="1"/>
  <c r="L62" i="26"/>
  <c r="L62" i="28" s="1"/>
  <c r="X62" i="26"/>
  <c r="X62" i="28" s="1"/>
  <c r="AJ62" i="26"/>
  <c r="AJ62" i="28" s="1"/>
  <c r="AV62" i="26"/>
  <c r="AV62" i="28" s="1"/>
  <c r="M62" i="26"/>
  <c r="M62" i="28" s="1"/>
  <c r="AK62" i="26"/>
  <c r="AK62" i="28" s="1"/>
  <c r="Y62" i="26"/>
  <c r="Y62" i="28" s="1"/>
  <c r="AW62" i="26"/>
  <c r="AW62" i="28" s="1"/>
  <c r="N62" i="26"/>
  <c r="N62" i="28" s="1"/>
  <c r="Z62" i="26"/>
  <c r="Z62" i="28" s="1"/>
  <c r="AL62" i="26"/>
  <c r="AL62" i="28" s="1"/>
  <c r="AX62" i="26"/>
  <c r="AX62" i="28" s="1"/>
  <c r="P62" i="26"/>
  <c r="P62" i="28" s="1"/>
  <c r="AB62" i="26"/>
  <c r="AB62" i="28" s="1"/>
  <c r="AN62" i="26"/>
  <c r="AN62" i="28" s="1"/>
  <c r="AZ62" i="26"/>
  <c r="AZ62" i="28" s="1"/>
  <c r="F62" i="26"/>
  <c r="F62" i="28" s="1"/>
  <c r="R62" i="26"/>
  <c r="R62" i="28" s="1"/>
  <c r="AD62" i="26"/>
  <c r="AD62" i="28" s="1"/>
  <c r="AP62" i="26"/>
  <c r="AP62" i="28" s="1"/>
  <c r="BB62" i="26"/>
  <c r="BB62" i="28" s="1"/>
  <c r="H62" i="26"/>
  <c r="H62" i="28" s="1"/>
  <c r="T62" i="26"/>
  <c r="T62" i="28" s="1"/>
  <c r="AF62" i="26"/>
  <c r="AF62" i="28" s="1"/>
  <c r="AR62" i="26"/>
  <c r="AR62" i="28" s="1"/>
  <c r="W62" i="26"/>
  <c r="W62" i="28" s="1"/>
  <c r="AA62" i="26"/>
  <c r="AA62" i="28" s="1"/>
  <c r="AC62" i="26"/>
  <c r="AC62" i="28" s="1"/>
  <c r="Q62" i="26"/>
  <c r="Q62" i="28" s="1"/>
  <c r="AE62" i="26"/>
  <c r="AE62" i="28" s="1"/>
  <c r="AG62" i="26"/>
  <c r="AG62" i="28" s="1"/>
  <c r="G62" i="26"/>
  <c r="G62" i="28" s="1"/>
  <c r="AI62" i="26"/>
  <c r="AI62" i="28" s="1"/>
  <c r="I62" i="26"/>
  <c r="I62" i="28" s="1"/>
  <c r="AM62" i="26"/>
  <c r="AM62" i="28" s="1"/>
  <c r="AQ62" i="26"/>
  <c r="AQ62" i="28" s="1"/>
  <c r="E62" i="26"/>
  <c r="E62" i="28" s="1"/>
  <c r="K62" i="26"/>
  <c r="K62" i="28" s="1"/>
  <c r="AO62" i="26"/>
  <c r="AO62" i="28" s="1"/>
  <c r="O62" i="26"/>
  <c r="O62" i="28" s="1"/>
  <c r="AS62" i="26"/>
  <c r="AS62" i="28" s="1"/>
  <c r="S62" i="26"/>
  <c r="S62" i="28" s="1"/>
  <c r="AU62" i="26"/>
  <c r="AU62" i="28" s="1"/>
  <c r="U62" i="26"/>
  <c r="U62" i="28" s="1"/>
  <c r="AY62" i="26"/>
  <c r="AY62" i="28" s="1"/>
  <c r="BA62" i="26"/>
  <c r="BA62" i="28" s="1"/>
  <c r="M59" i="26"/>
  <c r="M59" i="28" s="1"/>
  <c r="Y59" i="26"/>
  <c r="Y59" i="28" s="1"/>
  <c r="AK59" i="26"/>
  <c r="AK59" i="28" s="1"/>
  <c r="AW59" i="26"/>
  <c r="AW59" i="28" s="1"/>
  <c r="E59" i="26"/>
  <c r="E59" i="28" s="1"/>
  <c r="O59" i="26"/>
  <c r="O59" i="28" s="1"/>
  <c r="AA59" i="26"/>
  <c r="AA59" i="28" s="1"/>
  <c r="AM59" i="26"/>
  <c r="AM59" i="28" s="1"/>
  <c r="AY59" i="26"/>
  <c r="AY59" i="28" s="1"/>
  <c r="P59" i="26"/>
  <c r="P59" i="28" s="1"/>
  <c r="AN59" i="26"/>
  <c r="AN59" i="28" s="1"/>
  <c r="AB59" i="26"/>
  <c r="AB59" i="28" s="1"/>
  <c r="AZ59" i="26"/>
  <c r="AZ59" i="28" s="1"/>
  <c r="Q59" i="26"/>
  <c r="Q59" i="28" s="1"/>
  <c r="AC59" i="26"/>
  <c r="AC59" i="28" s="1"/>
  <c r="AO59" i="26"/>
  <c r="AO59" i="28" s="1"/>
  <c r="BA59" i="26"/>
  <c r="BA59" i="28" s="1"/>
  <c r="G59" i="26"/>
  <c r="G59" i="28" s="1"/>
  <c r="S59" i="26"/>
  <c r="S59" i="28" s="1"/>
  <c r="AE59" i="26"/>
  <c r="AE59" i="28" s="1"/>
  <c r="AQ59" i="26"/>
  <c r="AQ59" i="28" s="1"/>
  <c r="I59" i="26"/>
  <c r="I59" i="28" s="1"/>
  <c r="U59" i="26"/>
  <c r="U59" i="28" s="1"/>
  <c r="AG59" i="26"/>
  <c r="AG59" i="28" s="1"/>
  <c r="AS59" i="26"/>
  <c r="AS59" i="28" s="1"/>
  <c r="K59" i="26"/>
  <c r="K59" i="28" s="1"/>
  <c r="W59" i="26"/>
  <c r="W59" i="28" s="1"/>
  <c r="AI59" i="26"/>
  <c r="AI59" i="28" s="1"/>
  <c r="AU59" i="26"/>
  <c r="AU59" i="28" s="1"/>
  <c r="AD59" i="26"/>
  <c r="AD59" i="28" s="1"/>
  <c r="AF59" i="26"/>
  <c r="AF59" i="28" s="1"/>
  <c r="F59" i="26"/>
  <c r="F59" i="28" s="1"/>
  <c r="AH59" i="26"/>
  <c r="AH59" i="28" s="1"/>
  <c r="H59" i="26"/>
  <c r="H59" i="28" s="1"/>
  <c r="AJ59" i="26"/>
  <c r="AJ59" i="28" s="1"/>
  <c r="AL59" i="26"/>
  <c r="AL59" i="28" s="1"/>
  <c r="J59" i="26"/>
  <c r="J59" i="28" s="1"/>
  <c r="AV59" i="26"/>
  <c r="AV59" i="28" s="1"/>
  <c r="L59" i="26"/>
  <c r="L59" i="28" s="1"/>
  <c r="AP59" i="26"/>
  <c r="AP59" i="28" s="1"/>
  <c r="R59" i="26"/>
  <c r="R59" i="28" s="1"/>
  <c r="N59" i="26"/>
  <c r="N59" i="28" s="1"/>
  <c r="AR59" i="26"/>
  <c r="AR59" i="28" s="1"/>
  <c r="AT59" i="26"/>
  <c r="AT59" i="28" s="1"/>
  <c r="T59" i="26"/>
  <c r="T59" i="28" s="1"/>
  <c r="V59" i="26"/>
  <c r="V59" i="28" s="1"/>
  <c r="AX59" i="26"/>
  <c r="AX59" i="28" s="1"/>
  <c r="X59" i="26"/>
  <c r="X59" i="28" s="1"/>
  <c r="BB59" i="26"/>
  <c r="BB59" i="28" s="1"/>
  <c r="Z59" i="26"/>
  <c r="Z59" i="28" s="1"/>
  <c r="P56" i="26"/>
  <c r="P56" i="28" s="1"/>
  <c r="AB56" i="26"/>
  <c r="AB56" i="28" s="1"/>
  <c r="AN56" i="26"/>
  <c r="AN56" i="28" s="1"/>
  <c r="AZ56" i="26"/>
  <c r="AZ56" i="28" s="1"/>
  <c r="F56" i="26"/>
  <c r="F56" i="28" s="1"/>
  <c r="R56" i="26"/>
  <c r="R56" i="28" s="1"/>
  <c r="AD56" i="26"/>
  <c r="AD56" i="28" s="1"/>
  <c r="AP56" i="26"/>
  <c r="AP56" i="28" s="1"/>
  <c r="BB56" i="26"/>
  <c r="BB56" i="28" s="1"/>
  <c r="S56" i="26"/>
  <c r="S56" i="28" s="1"/>
  <c r="AQ56" i="26"/>
  <c r="AQ56" i="28" s="1"/>
  <c r="G56" i="26"/>
  <c r="G56" i="28" s="1"/>
  <c r="AE56" i="26"/>
  <c r="AE56" i="28" s="1"/>
  <c r="H56" i="26"/>
  <c r="H56" i="28" s="1"/>
  <c r="T56" i="26"/>
  <c r="T56" i="28" s="1"/>
  <c r="AF56" i="26"/>
  <c r="AF56" i="28" s="1"/>
  <c r="AR56" i="26"/>
  <c r="AR56" i="28" s="1"/>
  <c r="J56" i="26"/>
  <c r="J56" i="28" s="1"/>
  <c r="V56" i="26"/>
  <c r="V56" i="28" s="1"/>
  <c r="AH56" i="26"/>
  <c r="AH56" i="28" s="1"/>
  <c r="AT56" i="26"/>
  <c r="AT56" i="28" s="1"/>
  <c r="L56" i="26"/>
  <c r="L56" i="28" s="1"/>
  <c r="X56" i="26"/>
  <c r="X56" i="28" s="1"/>
  <c r="AJ56" i="26"/>
  <c r="AJ56" i="28" s="1"/>
  <c r="AV56" i="26"/>
  <c r="AV56" i="28" s="1"/>
  <c r="N56" i="26"/>
  <c r="N56" i="28" s="1"/>
  <c r="Z56" i="26"/>
  <c r="Z56" i="28" s="1"/>
  <c r="AL56" i="26"/>
  <c r="AL56" i="28" s="1"/>
  <c r="AX56" i="26"/>
  <c r="AX56" i="28" s="1"/>
  <c r="AI56" i="26"/>
  <c r="AI56" i="28" s="1"/>
  <c r="AK56" i="26"/>
  <c r="AK56" i="28" s="1"/>
  <c r="I56" i="26"/>
  <c r="I56" i="28" s="1"/>
  <c r="W56" i="26"/>
  <c r="W56" i="28" s="1"/>
  <c r="K56" i="26"/>
  <c r="K56" i="28" s="1"/>
  <c r="AM56" i="26"/>
  <c r="AM56" i="28" s="1"/>
  <c r="E56" i="26"/>
  <c r="E56" i="28" s="1"/>
  <c r="AO56" i="26"/>
  <c r="AO56" i="28" s="1"/>
  <c r="M56" i="26"/>
  <c r="M56" i="28" s="1"/>
  <c r="O56" i="26"/>
  <c r="O56" i="28" s="1"/>
  <c r="AS56" i="26"/>
  <c r="AS56" i="28" s="1"/>
  <c r="AW56" i="26"/>
  <c r="AW56" i="28" s="1"/>
  <c r="Q56" i="26"/>
  <c r="Q56" i="28" s="1"/>
  <c r="AU56" i="26"/>
  <c r="AU56" i="28" s="1"/>
  <c r="AY56" i="26"/>
  <c r="AY56" i="28" s="1"/>
  <c r="U56" i="26"/>
  <c r="U56" i="28" s="1"/>
  <c r="Y56" i="26"/>
  <c r="Y56" i="28" s="1"/>
  <c r="BA56" i="26"/>
  <c r="BA56" i="28" s="1"/>
  <c r="AG56" i="26"/>
  <c r="AG56" i="28" s="1"/>
  <c r="AA56" i="26"/>
  <c r="AA56" i="28" s="1"/>
  <c r="AC56" i="26"/>
  <c r="AC56" i="28" s="1"/>
  <c r="G53" i="26"/>
  <c r="G53" i="28" s="1"/>
  <c r="S53" i="26"/>
  <c r="S53" i="28" s="1"/>
  <c r="AE53" i="26"/>
  <c r="AE53" i="28" s="1"/>
  <c r="AQ53" i="26"/>
  <c r="AQ53" i="28" s="1"/>
  <c r="I53" i="26"/>
  <c r="I53" i="28" s="1"/>
  <c r="U53" i="26"/>
  <c r="U53" i="28" s="1"/>
  <c r="AG53" i="26"/>
  <c r="AG53" i="28" s="1"/>
  <c r="AS53" i="26"/>
  <c r="AS53" i="28" s="1"/>
  <c r="J53" i="26"/>
  <c r="J53" i="28" s="1"/>
  <c r="AH53" i="26"/>
  <c r="AH53" i="28" s="1"/>
  <c r="V53" i="26"/>
  <c r="V53" i="28" s="1"/>
  <c r="AT53" i="26"/>
  <c r="AT53" i="28" s="1"/>
  <c r="K53" i="26"/>
  <c r="K53" i="28" s="1"/>
  <c r="W53" i="26"/>
  <c r="W53" i="28" s="1"/>
  <c r="AI53" i="26"/>
  <c r="AI53" i="28" s="1"/>
  <c r="AU53" i="26"/>
  <c r="AU53" i="28" s="1"/>
  <c r="M53" i="26"/>
  <c r="M53" i="28" s="1"/>
  <c r="Y53" i="26"/>
  <c r="Y53" i="28" s="1"/>
  <c r="AK53" i="26"/>
  <c r="AK53" i="28" s="1"/>
  <c r="AW53" i="26"/>
  <c r="AW53" i="28" s="1"/>
  <c r="E53" i="26"/>
  <c r="E53" i="28" s="1"/>
  <c r="O53" i="26"/>
  <c r="O53" i="28" s="1"/>
  <c r="AA53" i="26"/>
  <c r="AA53" i="28" s="1"/>
  <c r="AM53" i="26"/>
  <c r="AM53" i="28" s="1"/>
  <c r="AY53" i="26"/>
  <c r="AY53" i="28" s="1"/>
  <c r="Q53" i="26"/>
  <c r="Q53" i="28" s="1"/>
  <c r="AC53" i="26"/>
  <c r="AC53" i="28" s="1"/>
  <c r="AO53" i="26"/>
  <c r="AO53" i="28" s="1"/>
  <c r="BA53" i="26"/>
  <c r="BA53" i="28" s="1"/>
  <c r="F53" i="26"/>
  <c r="F53" i="28" s="1"/>
  <c r="H53" i="26"/>
  <c r="H53" i="28" s="1"/>
  <c r="AL53" i="26"/>
  <c r="AL53" i="28" s="1"/>
  <c r="L53" i="26"/>
  <c r="L53" i="28" s="1"/>
  <c r="AN53" i="26"/>
  <c r="AN53" i="28" s="1"/>
  <c r="N53" i="26"/>
  <c r="N53" i="28" s="1"/>
  <c r="AP53" i="26"/>
  <c r="AP53" i="28" s="1"/>
  <c r="P53" i="26"/>
  <c r="P53" i="28" s="1"/>
  <c r="AR53" i="26"/>
  <c r="AR53" i="28" s="1"/>
  <c r="R53" i="26"/>
  <c r="R53" i="28" s="1"/>
  <c r="AV53" i="26"/>
  <c r="AV53" i="28" s="1"/>
  <c r="T53" i="26"/>
  <c r="T53" i="28" s="1"/>
  <c r="AX53" i="26"/>
  <c r="AX53" i="28" s="1"/>
  <c r="BB53" i="26"/>
  <c r="BB53" i="28" s="1"/>
  <c r="X53" i="26"/>
  <c r="X53" i="28" s="1"/>
  <c r="AZ53" i="26"/>
  <c r="AZ53" i="28" s="1"/>
  <c r="Z53" i="26"/>
  <c r="Z53" i="28" s="1"/>
  <c r="AB53" i="26"/>
  <c r="AB53" i="28" s="1"/>
  <c r="AD53" i="26"/>
  <c r="AD53" i="28" s="1"/>
  <c r="AJ53" i="26"/>
  <c r="AJ53" i="28" s="1"/>
  <c r="AF53" i="26"/>
  <c r="AF53" i="28" s="1"/>
  <c r="H216" i="29"/>
  <c r="AU212" i="29"/>
  <c r="Z201" i="29"/>
  <c r="O201" i="29"/>
  <c r="X194" i="29"/>
  <c r="W194" i="29"/>
  <c r="Z193" i="29"/>
  <c r="Y193" i="29"/>
  <c r="AX192" i="29"/>
  <c r="AW192" i="29"/>
  <c r="Q192" i="29"/>
  <c r="P192" i="29"/>
  <c r="AO191" i="29"/>
  <c r="AN191" i="29"/>
  <c r="Q191" i="29"/>
  <c r="P191" i="29"/>
  <c r="AR190" i="29"/>
  <c r="AQ190" i="29"/>
  <c r="V190" i="29"/>
  <c r="U190" i="29"/>
  <c r="AW189" i="29"/>
  <c r="AG189" i="29"/>
  <c r="AF189" i="29"/>
  <c r="M189" i="29"/>
  <c r="L189" i="29"/>
  <c r="AU188" i="29"/>
  <c r="AT188" i="29"/>
  <c r="AA188" i="29"/>
  <c r="Z188" i="29"/>
  <c r="K188" i="29"/>
  <c r="J188" i="29"/>
  <c r="AS187" i="29"/>
  <c r="AR187" i="29"/>
  <c r="AB187" i="29"/>
  <c r="AA187" i="29"/>
  <c r="M187" i="29"/>
  <c r="L187" i="29"/>
  <c r="AU186" i="29"/>
  <c r="AT186" i="29"/>
  <c r="AD186" i="29"/>
  <c r="AC186" i="29"/>
  <c r="O186" i="29"/>
  <c r="N186" i="29"/>
  <c r="AW185" i="29"/>
  <c r="AV185" i="29"/>
  <c r="AF185" i="29"/>
  <c r="AE185" i="29"/>
  <c r="Q185" i="29"/>
  <c r="P185" i="29"/>
  <c r="AY184" i="29"/>
  <c r="AX184" i="29"/>
  <c r="AH184" i="29"/>
  <c r="AG184" i="29"/>
  <c r="S184" i="29"/>
  <c r="R184" i="29"/>
  <c r="BA183" i="29"/>
  <c r="AZ183" i="29"/>
  <c r="AJ183" i="29"/>
  <c r="AI183" i="29"/>
  <c r="U183" i="29"/>
  <c r="T183" i="29"/>
  <c r="E183" i="29"/>
  <c r="BB182" i="29"/>
  <c r="AL182" i="29"/>
  <c r="AK182" i="29"/>
  <c r="W182" i="29"/>
  <c r="V182" i="29"/>
  <c r="G182" i="29"/>
  <c r="F182" i="29"/>
  <c r="AN181" i="29"/>
  <c r="AM181" i="29"/>
  <c r="Y181" i="29"/>
  <c r="X181" i="29"/>
  <c r="I181" i="29"/>
  <c r="H181" i="29"/>
  <c r="AR180" i="29"/>
  <c r="AQ180" i="29"/>
  <c r="AD180" i="29"/>
  <c r="AC180" i="29"/>
  <c r="P180" i="29"/>
  <c r="O180" i="29"/>
  <c r="AZ179" i="29"/>
  <c r="AY179" i="29"/>
  <c r="AK179" i="29"/>
  <c r="AJ179" i="29"/>
  <c r="V179" i="29"/>
  <c r="U179" i="29"/>
  <c r="H179" i="29"/>
  <c r="G179" i="29"/>
  <c r="AR178" i="29"/>
  <c r="AQ178" i="29"/>
  <c r="AD178" i="29"/>
  <c r="AC178" i="29"/>
  <c r="O178" i="29"/>
  <c r="N178" i="29"/>
  <c r="AX177" i="29"/>
  <c r="AW177" i="29"/>
  <c r="AJ177" i="29"/>
  <c r="AI177" i="29"/>
  <c r="X177" i="29"/>
  <c r="W177" i="29"/>
  <c r="L177" i="29"/>
  <c r="K177" i="29"/>
  <c r="AX176" i="29"/>
  <c r="AW176" i="29"/>
  <c r="AL176" i="29"/>
  <c r="AK176" i="29"/>
  <c r="Z176" i="29"/>
  <c r="Y176" i="29"/>
  <c r="N176" i="29"/>
  <c r="M176" i="29"/>
  <c r="AZ175" i="29"/>
  <c r="AY175" i="29"/>
  <c r="AN175" i="29"/>
  <c r="AM175" i="29"/>
  <c r="AB175" i="29"/>
  <c r="AA175" i="29"/>
  <c r="P175" i="29"/>
  <c r="O175" i="29"/>
  <c r="BB174" i="29"/>
  <c r="BA174" i="29"/>
  <c r="AP174" i="29"/>
  <c r="AO174" i="29"/>
  <c r="AD174" i="29"/>
  <c r="AC174" i="29"/>
  <c r="R174" i="29"/>
  <c r="Q174" i="29"/>
  <c r="F174" i="29"/>
  <c r="E174" i="29"/>
  <c r="AR173" i="29"/>
  <c r="AQ173" i="29"/>
  <c r="AF173" i="29"/>
  <c r="AE173" i="29"/>
  <c r="T173" i="29"/>
  <c r="S173" i="29"/>
  <c r="H173" i="29"/>
  <c r="G173" i="29"/>
  <c r="AT172" i="29"/>
  <c r="AS172" i="29"/>
  <c r="AH172" i="29"/>
  <c r="AG172" i="29"/>
  <c r="V172" i="29"/>
  <c r="U172" i="29"/>
  <c r="J172" i="29"/>
  <c r="I172" i="29"/>
  <c r="AZ171" i="29"/>
  <c r="AY171" i="29"/>
  <c r="AN171" i="29"/>
  <c r="AM171" i="29"/>
  <c r="AB171" i="29"/>
  <c r="AA171" i="29"/>
  <c r="P171" i="29"/>
  <c r="O171" i="29"/>
  <c r="L60" i="29"/>
  <c r="M60" i="29"/>
  <c r="X60" i="29"/>
  <c r="Y60" i="29"/>
  <c r="AJ60" i="29"/>
  <c r="AK60" i="29"/>
  <c r="AV60" i="29"/>
  <c r="AW60" i="29"/>
  <c r="Q61" i="29"/>
  <c r="R61" i="29"/>
  <c r="I70" i="29"/>
  <c r="AW78" i="29"/>
  <c r="AH82" i="29"/>
  <c r="AI82" i="29"/>
  <c r="H84" i="29"/>
  <c r="I84" i="29"/>
  <c r="AE85" i="29"/>
  <c r="AF85" i="29"/>
  <c r="BB86" i="29"/>
  <c r="F87" i="29"/>
  <c r="AO87" i="29"/>
  <c r="AP87" i="29"/>
  <c r="Q88" i="29"/>
  <c r="S88" i="29"/>
  <c r="AO88" i="29"/>
  <c r="AQ88" i="29"/>
  <c r="P89" i="29"/>
  <c r="R89" i="29"/>
  <c r="AN89" i="29"/>
  <c r="AP89" i="29"/>
  <c r="O90" i="29"/>
  <c r="Q90" i="29"/>
  <c r="AM90" i="29"/>
  <c r="AO90" i="29"/>
  <c r="N94" i="29"/>
  <c r="P94" i="29"/>
  <c r="AL94" i="29"/>
  <c r="AN94" i="29"/>
  <c r="M95" i="29"/>
  <c r="O95" i="29"/>
  <c r="AK95" i="29"/>
  <c r="AM95" i="29"/>
  <c r="L96" i="29"/>
  <c r="N96" i="29"/>
  <c r="AJ96" i="29"/>
  <c r="AL96" i="29"/>
  <c r="K97" i="29"/>
  <c r="M97" i="29"/>
  <c r="AI97" i="29"/>
  <c r="AK97" i="29"/>
  <c r="H98" i="29"/>
  <c r="I98" i="29"/>
  <c r="AV98" i="29"/>
  <c r="AW98" i="29"/>
  <c r="T99" i="29"/>
  <c r="U99" i="29"/>
  <c r="AN99" i="29"/>
  <c r="AO99" i="29"/>
  <c r="G100" i="29"/>
  <c r="H100" i="29"/>
  <c r="AA100" i="29"/>
  <c r="AB100" i="29"/>
  <c r="AQ100" i="29"/>
  <c r="AR100" i="29"/>
  <c r="M101" i="29"/>
  <c r="N101" i="29"/>
  <c r="AC101" i="29"/>
  <c r="AP101" i="29"/>
  <c r="AQ101" i="29"/>
  <c r="F105" i="29"/>
  <c r="G105" i="29"/>
  <c r="R105" i="29"/>
  <c r="S105" i="29"/>
  <c r="AD105" i="29"/>
  <c r="AE105" i="29"/>
  <c r="AP105" i="29"/>
  <c r="AQ105" i="29"/>
  <c r="BB105" i="29"/>
  <c r="F106" i="29"/>
  <c r="Q106" i="29"/>
  <c r="R106" i="29"/>
  <c r="AC106" i="29"/>
  <c r="AD106" i="29"/>
  <c r="AO106" i="29"/>
  <c r="AP106" i="29"/>
  <c r="BA106" i="29"/>
  <c r="BB106" i="29"/>
  <c r="P107" i="29"/>
  <c r="Q107" i="29"/>
  <c r="AB107" i="29"/>
  <c r="AC107" i="29"/>
  <c r="AN107" i="29"/>
  <c r="AO107" i="29"/>
  <c r="AZ107" i="29"/>
  <c r="BA107" i="29"/>
  <c r="O108" i="29"/>
  <c r="P108" i="29"/>
  <c r="AA108" i="29"/>
  <c r="AB108" i="29"/>
  <c r="AM108" i="29"/>
  <c r="AN108" i="29"/>
  <c r="AY108" i="29"/>
  <c r="AZ108" i="29"/>
  <c r="N109" i="29"/>
  <c r="O109" i="29"/>
  <c r="Z109" i="29"/>
  <c r="AA109" i="29"/>
  <c r="AL109" i="29"/>
  <c r="AM109" i="29"/>
  <c r="AX109" i="29"/>
  <c r="AY109" i="29"/>
  <c r="E69" i="29"/>
  <c r="E70" i="29"/>
  <c r="E81" i="29"/>
  <c r="E82" i="29"/>
  <c r="E96" i="29"/>
  <c r="E97" i="29"/>
  <c r="E414" i="28"/>
  <c r="K451" i="28"/>
  <c r="Q448" i="28"/>
  <c r="W442" i="28"/>
  <c r="AC439" i="28"/>
  <c r="AI436" i="28"/>
  <c r="AO433" i="28"/>
  <c r="J432" i="28"/>
  <c r="AQ431" i="28"/>
  <c r="K431" i="28"/>
  <c r="AS430" i="28"/>
  <c r="AD430" i="28"/>
  <c r="R430" i="28"/>
  <c r="F430" i="28"/>
  <c r="AR429" i="28"/>
  <c r="AF429" i="28"/>
  <c r="T429" i="28"/>
  <c r="H429" i="28"/>
  <c r="AT428" i="28"/>
  <c r="AH428" i="28"/>
  <c r="V428" i="28"/>
  <c r="J428" i="28"/>
  <c r="AV427" i="28"/>
  <c r="AJ427" i="28"/>
  <c r="X427" i="28"/>
  <c r="L427" i="28"/>
  <c r="AX426" i="28"/>
  <c r="AL426" i="28"/>
  <c r="Z426" i="28"/>
  <c r="N426" i="28"/>
  <c r="AZ425" i="28"/>
  <c r="AN425" i="28"/>
  <c r="AB425" i="28"/>
  <c r="P425" i="28"/>
  <c r="BB424" i="28"/>
  <c r="AP424" i="28"/>
  <c r="AD424" i="28"/>
  <c r="R424" i="28"/>
  <c r="F424" i="28"/>
  <c r="AR423" i="28"/>
  <c r="AF423" i="28"/>
  <c r="T423" i="28"/>
  <c r="H423" i="28"/>
  <c r="AT422" i="28"/>
  <c r="AH422" i="28"/>
  <c r="V422" i="28"/>
  <c r="J422" i="28"/>
  <c r="AV421" i="28"/>
  <c r="AJ421" i="28"/>
  <c r="X421" i="28"/>
  <c r="L421" i="28"/>
  <c r="AX420" i="28"/>
  <c r="AL420" i="28"/>
  <c r="Z420" i="28"/>
  <c r="N420" i="28"/>
  <c r="AZ419" i="28"/>
  <c r="AN419" i="28"/>
  <c r="BB418" i="28"/>
  <c r="J416" i="28"/>
  <c r="AU414" i="28"/>
  <c r="AT414" i="28"/>
  <c r="AI414" i="28"/>
  <c r="AH414" i="28"/>
  <c r="W414" i="28"/>
  <c r="V414" i="28"/>
  <c r="K414" i="28"/>
  <c r="J414" i="28"/>
  <c r="AZ361" i="28"/>
  <c r="H359" i="28"/>
  <c r="N356" i="28"/>
  <c r="T350" i="28"/>
  <c r="Z347" i="28"/>
  <c r="AF344" i="28"/>
  <c r="AQ341" i="28"/>
  <c r="X341" i="28"/>
  <c r="G341" i="28"/>
  <c r="AP340" i="28"/>
  <c r="Z340" i="28"/>
  <c r="J340" i="28"/>
  <c r="AT339" i="28"/>
  <c r="AF339" i="28"/>
  <c r="T339" i="28"/>
  <c r="H339" i="28"/>
  <c r="AT338" i="28"/>
  <c r="AH338" i="28"/>
  <c r="V338" i="28"/>
  <c r="J338" i="28"/>
  <c r="AV337" i="28"/>
  <c r="AJ337" i="28"/>
  <c r="X337" i="28"/>
  <c r="L337" i="28"/>
  <c r="AX336" i="28"/>
  <c r="AL336" i="28"/>
  <c r="Z336" i="28"/>
  <c r="N336" i="28"/>
  <c r="AZ335" i="28"/>
  <c r="AN335" i="28"/>
  <c r="AB335" i="28"/>
  <c r="P335" i="28"/>
  <c r="BB334" i="28"/>
  <c r="AP334" i="28"/>
  <c r="AD334" i="28"/>
  <c r="R334" i="28"/>
  <c r="H333" i="28"/>
  <c r="N330" i="28"/>
  <c r="T327" i="28"/>
  <c r="Z324" i="28"/>
  <c r="AZ323" i="28"/>
  <c r="AY323" i="28"/>
  <c r="AN323" i="28"/>
  <c r="AM323" i="28"/>
  <c r="AB323" i="28"/>
  <c r="AA323" i="28"/>
  <c r="P323" i="28"/>
  <c r="O323" i="28"/>
  <c r="E232" i="28"/>
  <c r="AQ232" i="28"/>
  <c r="AE232" i="28"/>
  <c r="S232" i="28"/>
  <c r="G232" i="28"/>
  <c r="E141" i="28"/>
  <c r="Y159" i="28"/>
  <c r="L156" i="28"/>
  <c r="R153" i="28"/>
  <c r="X150" i="28"/>
  <c r="AJ144" i="28"/>
  <c r="AW141" i="28"/>
  <c r="AV141" i="28"/>
  <c r="AU141" i="28"/>
  <c r="AK141" i="28"/>
  <c r="AJ141" i="28"/>
  <c r="AI141" i="28"/>
  <c r="Y141" i="28"/>
  <c r="X141" i="28"/>
  <c r="W141" i="28"/>
  <c r="M141" i="28"/>
  <c r="L141" i="28"/>
  <c r="K141" i="28"/>
  <c r="E504" i="29"/>
  <c r="BB553" i="29"/>
  <c r="BA553" i="29"/>
  <c r="AZ553" i="29"/>
  <c r="AY553" i="29"/>
  <c r="AX553" i="29"/>
  <c r="AW553" i="29"/>
  <c r="AV553" i="29"/>
  <c r="AU553" i="29"/>
  <c r="AT553" i="29"/>
  <c r="AS553" i="29"/>
  <c r="AR553" i="29"/>
  <c r="AQ553" i="29"/>
  <c r="AP553" i="29"/>
  <c r="AO553" i="29"/>
  <c r="AN553" i="29"/>
  <c r="AM553" i="29"/>
  <c r="AL553" i="29"/>
  <c r="AK553" i="29"/>
  <c r="AJ553" i="29"/>
  <c r="AI553" i="29"/>
  <c r="AH553" i="29"/>
  <c r="AG553" i="29"/>
  <c r="AF553" i="29"/>
  <c r="AE553" i="29"/>
  <c r="AD553" i="29"/>
  <c r="AC553" i="29"/>
  <c r="AB553" i="29"/>
  <c r="AA553" i="29"/>
  <c r="Z553" i="29"/>
  <c r="Y553" i="29"/>
  <c r="X553" i="29"/>
  <c r="W553" i="29"/>
  <c r="V553" i="29"/>
  <c r="U553" i="29"/>
  <c r="T553" i="29"/>
  <c r="S553" i="29"/>
  <c r="R553" i="29"/>
  <c r="Q553" i="29"/>
  <c r="P553" i="29"/>
  <c r="O553" i="29"/>
  <c r="N553" i="29"/>
  <c r="M553" i="29"/>
  <c r="L553" i="29"/>
  <c r="K553" i="29"/>
  <c r="J553" i="29"/>
  <c r="I553" i="29"/>
  <c r="H553" i="29"/>
  <c r="G553" i="29"/>
  <c r="F553" i="29"/>
  <c r="E553" i="29"/>
  <c r="BB552" i="29"/>
  <c r="BA552" i="29"/>
  <c r="AZ552" i="29"/>
  <c r="AY552" i="29"/>
  <c r="AX552" i="29"/>
  <c r="AW552" i="29"/>
  <c r="AV552" i="29"/>
  <c r="AU552" i="29"/>
  <c r="AT552" i="29"/>
  <c r="AS552" i="29"/>
  <c r="AR552" i="29"/>
  <c r="AQ552" i="29"/>
  <c r="AP552" i="29"/>
  <c r="AO552" i="29"/>
  <c r="AN552" i="29"/>
  <c r="AM552" i="29"/>
  <c r="AL552" i="29"/>
  <c r="AK552" i="29"/>
  <c r="AJ552" i="29"/>
  <c r="AI552" i="29"/>
  <c r="AH552" i="29"/>
  <c r="AG552" i="29"/>
  <c r="AF552" i="29"/>
  <c r="AE552" i="29"/>
  <c r="AD552" i="29"/>
  <c r="AC552" i="29"/>
  <c r="AB552" i="29"/>
  <c r="AA552" i="29"/>
  <c r="Z552" i="29"/>
  <c r="Y552" i="29"/>
  <c r="X552" i="29"/>
  <c r="W552" i="29"/>
  <c r="V552" i="29"/>
  <c r="U552" i="29"/>
  <c r="T552" i="29"/>
  <c r="S552" i="29"/>
  <c r="R552" i="29"/>
  <c r="Q552" i="29"/>
  <c r="P552" i="29"/>
  <c r="O552" i="29"/>
  <c r="N552" i="29"/>
  <c r="M552" i="29"/>
  <c r="L552" i="29"/>
  <c r="K552" i="29"/>
  <c r="J552" i="29"/>
  <c r="I552" i="29"/>
  <c r="H552" i="29"/>
  <c r="G552" i="29"/>
  <c r="F552" i="29"/>
  <c r="E552" i="29"/>
  <c r="BB551" i="29"/>
  <c r="BA551" i="29"/>
  <c r="AZ551" i="29"/>
  <c r="AY551" i="29"/>
  <c r="AX551" i="29"/>
  <c r="AW551" i="29"/>
  <c r="AV551" i="29"/>
  <c r="AU551" i="29"/>
  <c r="AT551" i="29"/>
  <c r="AS551" i="29"/>
  <c r="AR551" i="29"/>
  <c r="AQ551" i="29"/>
  <c r="AP551" i="29"/>
  <c r="AO551" i="29"/>
  <c r="AN551" i="29"/>
  <c r="AM551" i="29"/>
  <c r="AL551" i="29"/>
  <c r="AK551" i="29"/>
  <c r="AJ551" i="29"/>
  <c r="AI551" i="29"/>
  <c r="AH551" i="29"/>
  <c r="AG551" i="29"/>
  <c r="AF551" i="29"/>
  <c r="AE551" i="29"/>
  <c r="AD551" i="29"/>
  <c r="AC551" i="29"/>
  <c r="AB551" i="29"/>
  <c r="AA551" i="29"/>
  <c r="Z551" i="29"/>
  <c r="Y551" i="29"/>
  <c r="X551" i="29"/>
  <c r="W551" i="29"/>
  <c r="V551" i="29"/>
  <c r="U551" i="29"/>
  <c r="T551" i="29"/>
  <c r="S551" i="29"/>
  <c r="R551" i="29"/>
  <c r="Q551" i="29"/>
  <c r="P551" i="29"/>
  <c r="O551" i="29"/>
  <c r="N551" i="29"/>
  <c r="M551" i="29"/>
  <c r="L551" i="29"/>
  <c r="K551" i="29"/>
  <c r="J551" i="29"/>
  <c r="I551" i="29"/>
  <c r="H551" i="29"/>
  <c r="G551" i="29"/>
  <c r="F551" i="29"/>
  <c r="E551" i="29"/>
  <c r="BB550" i="29"/>
  <c r="BA550" i="29"/>
  <c r="AZ550" i="29"/>
  <c r="AY550" i="29"/>
  <c r="AX550" i="29"/>
  <c r="AW550" i="29"/>
  <c r="AV550" i="29"/>
  <c r="AU550" i="29"/>
  <c r="AT550" i="29"/>
  <c r="AS550" i="29"/>
  <c r="AR550" i="29"/>
  <c r="AQ550" i="29"/>
  <c r="AP550" i="29"/>
  <c r="AO550" i="29"/>
  <c r="AN550" i="29"/>
  <c r="AM550" i="29"/>
  <c r="AL550" i="29"/>
  <c r="AK550" i="29"/>
  <c r="AJ550" i="29"/>
  <c r="AI550" i="29"/>
  <c r="AH550" i="29"/>
  <c r="AG550" i="29"/>
  <c r="AF550" i="29"/>
  <c r="AE550" i="29"/>
  <c r="AD550" i="29"/>
  <c r="AC550" i="29"/>
  <c r="AB550" i="29"/>
  <c r="AA550" i="29"/>
  <c r="Z550" i="29"/>
  <c r="Y550" i="29"/>
  <c r="X550" i="29"/>
  <c r="W550" i="29"/>
  <c r="V550" i="29"/>
  <c r="U550" i="29"/>
  <c r="T550" i="29"/>
  <c r="S550" i="29"/>
  <c r="R550" i="29"/>
  <c r="Q550" i="29"/>
  <c r="P550" i="29"/>
  <c r="O550" i="29"/>
  <c r="N550" i="29"/>
  <c r="M550" i="29"/>
  <c r="L550" i="29"/>
  <c r="K550" i="29"/>
  <c r="J550" i="29"/>
  <c r="I550" i="29"/>
  <c r="H550" i="29"/>
  <c r="G550" i="29"/>
  <c r="F550" i="29"/>
  <c r="E550" i="29"/>
  <c r="BB545" i="29"/>
  <c r="BA545" i="29"/>
  <c r="AZ545" i="29"/>
  <c r="AY545" i="29"/>
  <c r="AX545" i="29"/>
  <c r="AW545" i="29"/>
  <c r="AV545" i="29"/>
  <c r="AU545" i="29"/>
  <c r="AT545" i="29"/>
  <c r="AS545" i="29"/>
  <c r="AR545" i="29"/>
  <c r="AQ545" i="29"/>
  <c r="AP545" i="29"/>
  <c r="AO545" i="29"/>
  <c r="AN545" i="29"/>
  <c r="AM545" i="29"/>
  <c r="AL545" i="29"/>
  <c r="AK545" i="29"/>
  <c r="AJ545" i="29"/>
  <c r="AI545" i="29"/>
  <c r="AH545" i="29"/>
  <c r="AG545" i="29"/>
  <c r="AF545" i="29"/>
  <c r="AE545" i="29"/>
  <c r="AD545" i="29"/>
  <c r="AC545" i="29"/>
  <c r="AB545" i="29"/>
  <c r="AA545" i="29"/>
  <c r="Z545" i="29"/>
  <c r="Y545" i="29"/>
  <c r="X545" i="29"/>
  <c r="W545" i="29"/>
  <c r="V545" i="29"/>
  <c r="U545" i="29"/>
  <c r="T545" i="29"/>
  <c r="S545" i="29"/>
  <c r="R545" i="29"/>
  <c r="Q545" i="29"/>
  <c r="P545" i="29"/>
  <c r="O545" i="29"/>
  <c r="N545" i="29"/>
  <c r="M545" i="29"/>
  <c r="L545" i="29"/>
  <c r="K545" i="29"/>
  <c r="J545" i="29"/>
  <c r="I545" i="29"/>
  <c r="H545" i="29"/>
  <c r="G545" i="29"/>
  <c r="F545" i="29"/>
  <c r="E545" i="29"/>
  <c r="BB544" i="29"/>
  <c r="BA544" i="29"/>
  <c r="AZ544" i="29"/>
  <c r="AY544" i="29"/>
  <c r="AX544" i="29"/>
  <c r="AW544" i="29"/>
  <c r="AV544" i="29"/>
  <c r="AU544" i="29"/>
  <c r="AT544" i="29"/>
  <c r="AS544" i="29"/>
  <c r="AR544" i="29"/>
  <c r="AQ544" i="29"/>
  <c r="AP544" i="29"/>
  <c r="AO544" i="29"/>
  <c r="AN544" i="29"/>
  <c r="AM544" i="29"/>
  <c r="AL544" i="29"/>
  <c r="AK544" i="29"/>
  <c r="AJ544" i="29"/>
  <c r="AI544" i="29"/>
  <c r="AH544" i="29"/>
  <c r="AG544" i="29"/>
  <c r="AF544" i="29"/>
  <c r="AE544" i="29"/>
  <c r="AD544" i="29"/>
  <c r="AC544" i="29"/>
  <c r="AB544" i="29"/>
  <c r="AA544" i="29"/>
  <c r="Z544" i="29"/>
  <c r="Y544" i="29"/>
  <c r="X544" i="29"/>
  <c r="W544" i="29"/>
  <c r="V544" i="29"/>
  <c r="U544" i="29"/>
  <c r="T544" i="29"/>
  <c r="S544" i="29"/>
  <c r="R544" i="29"/>
  <c r="Q544" i="29"/>
  <c r="P544" i="29"/>
  <c r="O544" i="29"/>
  <c r="N544" i="29"/>
  <c r="M544" i="29"/>
  <c r="L544" i="29"/>
  <c r="K544" i="29"/>
  <c r="J544" i="29"/>
  <c r="I544" i="29"/>
  <c r="H544" i="29"/>
  <c r="G544" i="29"/>
  <c r="F544" i="29"/>
  <c r="E544" i="29"/>
  <c r="BB543" i="29"/>
  <c r="BA543" i="29"/>
  <c r="AZ543" i="29"/>
  <c r="AY543" i="29"/>
  <c r="AX543" i="29"/>
  <c r="AW543" i="29"/>
  <c r="AV543" i="29"/>
  <c r="AU543" i="29"/>
  <c r="AT543" i="29"/>
  <c r="AS543" i="29"/>
  <c r="AR543" i="29"/>
  <c r="AQ543" i="29"/>
  <c r="AP543" i="29"/>
  <c r="AO543" i="29"/>
  <c r="AN543" i="29"/>
  <c r="AM543" i="29"/>
  <c r="AL543" i="29"/>
  <c r="AK543" i="29"/>
  <c r="AJ543" i="29"/>
  <c r="AI543" i="29"/>
  <c r="AH543" i="29"/>
  <c r="AG543" i="29"/>
  <c r="AF543" i="29"/>
  <c r="AE543" i="29"/>
  <c r="AD543" i="29"/>
  <c r="AC543" i="29"/>
  <c r="AB543" i="29"/>
  <c r="AA543" i="29"/>
  <c r="Z543" i="29"/>
  <c r="Y543" i="29"/>
  <c r="X543" i="29"/>
  <c r="W543" i="29"/>
  <c r="V543" i="29"/>
  <c r="U543" i="29"/>
  <c r="T543" i="29"/>
  <c r="S543" i="29"/>
  <c r="R543" i="29"/>
  <c r="Q543" i="29"/>
  <c r="P543" i="29"/>
  <c r="O543" i="29"/>
  <c r="N543" i="29"/>
  <c r="M543" i="29"/>
  <c r="L543" i="29"/>
  <c r="K543" i="29"/>
  <c r="J543" i="29"/>
  <c r="I543" i="29"/>
  <c r="H543" i="29"/>
  <c r="G543" i="29"/>
  <c r="F543" i="29"/>
  <c r="E543" i="29"/>
  <c r="BB542" i="29"/>
  <c r="BA542" i="29"/>
  <c r="AZ542" i="29"/>
  <c r="AY542" i="29"/>
  <c r="AX542" i="29"/>
  <c r="AW542" i="29"/>
  <c r="AV542" i="29"/>
  <c r="AU542" i="29"/>
  <c r="AT542" i="29"/>
  <c r="AS542" i="29"/>
  <c r="AR542" i="29"/>
  <c r="AQ542" i="29"/>
  <c r="AP542" i="29"/>
  <c r="AO542" i="29"/>
  <c r="AN542" i="29"/>
  <c r="AM542" i="29"/>
  <c r="AL542" i="29"/>
  <c r="AK542" i="29"/>
  <c r="AJ542" i="29"/>
  <c r="AI542" i="29"/>
  <c r="AH542" i="29"/>
  <c r="AG542" i="29"/>
  <c r="AF542" i="29"/>
  <c r="AE542" i="29"/>
  <c r="AD542" i="29"/>
  <c r="AC542" i="29"/>
  <c r="AB542" i="29"/>
  <c r="AA542" i="29"/>
  <c r="Z542" i="29"/>
  <c r="Y542" i="29"/>
  <c r="X542" i="29"/>
  <c r="W542" i="29"/>
  <c r="V542" i="29"/>
  <c r="U542" i="29"/>
  <c r="T542" i="29"/>
  <c r="S542" i="29"/>
  <c r="R542" i="29"/>
  <c r="Q542" i="29"/>
  <c r="P542" i="29"/>
  <c r="O542" i="29"/>
  <c r="N542" i="29"/>
  <c r="M542" i="29"/>
  <c r="L542" i="29"/>
  <c r="K542" i="29"/>
  <c r="J542" i="29"/>
  <c r="I542" i="29"/>
  <c r="H542" i="29"/>
  <c r="G542" i="29"/>
  <c r="F542" i="29"/>
  <c r="E542" i="29"/>
  <c r="BB541" i="29"/>
  <c r="BA541" i="29"/>
  <c r="AZ541" i="29"/>
  <c r="AY541" i="29"/>
  <c r="AX541" i="29"/>
  <c r="AW541" i="29"/>
  <c r="AV541" i="29"/>
  <c r="AU541" i="29"/>
  <c r="AT541" i="29"/>
  <c r="AS541" i="29"/>
  <c r="AR541" i="29"/>
  <c r="AQ541" i="29"/>
  <c r="AP541" i="29"/>
  <c r="AO541" i="29"/>
  <c r="AN541" i="29"/>
  <c r="AM541" i="29"/>
  <c r="AL541" i="29"/>
  <c r="AK541" i="29"/>
  <c r="AJ541" i="29"/>
  <c r="AI541" i="29"/>
  <c r="AH541" i="29"/>
  <c r="AG541" i="29"/>
  <c r="AF541" i="29"/>
  <c r="AE541" i="29"/>
  <c r="AD541" i="29"/>
  <c r="AC541" i="29"/>
  <c r="AB541" i="29"/>
  <c r="AA541" i="29"/>
  <c r="Z541" i="29"/>
  <c r="Y541" i="29"/>
  <c r="X541" i="29"/>
  <c r="W541" i="29"/>
  <c r="V541" i="29"/>
  <c r="U541" i="29"/>
  <c r="T541" i="29"/>
  <c r="S541" i="29"/>
  <c r="R541" i="29"/>
  <c r="Q541" i="29"/>
  <c r="P541" i="29"/>
  <c r="O541" i="29"/>
  <c r="N541" i="29"/>
  <c r="M541" i="29"/>
  <c r="L541" i="29"/>
  <c r="K541" i="29"/>
  <c r="J541" i="29"/>
  <c r="I541" i="29"/>
  <c r="H541" i="29"/>
  <c r="G541" i="29"/>
  <c r="F541" i="29"/>
  <c r="E541" i="29"/>
  <c r="BB540" i="29"/>
  <c r="BA540" i="29"/>
  <c r="AZ540" i="29"/>
  <c r="AY540" i="29"/>
  <c r="AX540" i="29"/>
  <c r="AW540" i="29"/>
  <c r="AV540" i="29"/>
  <c r="AU540" i="29"/>
  <c r="AT540" i="29"/>
  <c r="AS540" i="29"/>
  <c r="AR540" i="29"/>
  <c r="AQ540" i="29"/>
  <c r="AP540" i="29"/>
  <c r="AO540" i="29"/>
  <c r="AN540" i="29"/>
  <c r="AM540" i="29"/>
  <c r="AL540" i="29"/>
  <c r="AK540" i="29"/>
  <c r="AJ540" i="29"/>
  <c r="AI540" i="29"/>
  <c r="AH540" i="29"/>
  <c r="AG540" i="29"/>
  <c r="AF540" i="29"/>
  <c r="AE540" i="29"/>
  <c r="AD540" i="29"/>
  <c r="AC540" i="29"/>
  <c r="AB540" i="29"/>
  <c r="AA540" i="29"/>
  <c r="Z540" i="29"/>
  <c r="Y540" i="29"/>
  <c r="X540" i="29"/>
  <c r="W540" i="29"/>
  <c r="V540" i="29"/>
  <c r="U540" i="29"/>
  <c r="T540" i="29"/>
  <c r="S540" i="29"/>
  <c r="R540" i="29"/>
  <c r="Q540" i="29"/>
  <c r="P540" i="29"/>
  <c r="O540" i="29"/>
  <c r="N540" i="29"/>
  <c r="M540" i="29"/>
  <c r="L540" i="29"/>
  <c r="K540" i="29"/>
  <c r="J540" i="29"/>
  <c r="I540" i="29"/>
  <c r="H540" i="29"/>
  <c r="G540" i="29"/>
  <c r="F540" i="29"/>
  <c r="E540" i="29"/>
  <c r="BB539" i="29"/>
  <c r="BA539" i="29"/>
  <c r="AZ539" i="29"/>
  <c r="AY539" i="29"/>
  <c r="AX539" i="29"/>
  <c r="AW539" i="29"/>
  <c r="AV539" i="29"/>
  <c r="AU539" i="29"/>
  <c r="AT539" i="29"/>
  <c r="AS539" i="29"/>
  <c r="AR539" i="29"/>
  <c r="AQ539" i="29"/>
  <c r="AP539" i="29"/>
  <c r="AO539" i="29"/>
  <c r="AN539" i="29"/>
  <c r="AM539" i="29"/>
  <c r="AL539" i="29"/>
  <c r="AK539" i="29"/>
  <c r="AJ539" i="29"/>
  <c r="AI539" i="29"/>
  <c r="AH539" i="29"/>
  <c r="AG539" i="29"/>
  <c r="AF539" i="29"/>
  <c r="AE539" i="29"/>
  <c r="AD539" i="29"/>
  <c r="AC539" i="29"/>
  <c r="AB539" i="29"/>
  <c r="AA539" i="29"/>
  <c r="Z539" i="29"/>
  <c r="Y539" i="29"/>
  <c r="X539" i="29"/>
  <c r="W539" i="29"/>
  <c r="V539" i="29"/>
  <c r="U539" i="29"/>
  <c r="T539" i="29"/>
  <c r="S539" i="29"/>
  <c r="R539" i="29"/>
  <c r="Q539" i="29"/>
  <c r="P539" i="29"/>
  <c r="O539" i="29"/>
  <c r="N539" i="29"/>
  <c r="M539" i="29"/>
  <c r="L539" i="29"/>
  <c r="K539" i="29"/>
  <c r="J539" i="29"/>
  <c r="I539" i="29"/>
  <c r="H539" i="29"/>
  <c r="G539" i="29"/>
  <c r="F539" i="29"/>
  <c r="E539" i="29"/>
  <c r="BB538" i="29"/>
  <c r="BA538" i="29"/>
  <c r="AZ538" i="29"/>
  <c r="AY538" i="29"/>
  <c r="AX538" i="29"/>
  <c r="AW538" i="29"/>
  <c r="AV538" i="29"/>
  <c r="AU538" i="29"/>
  <c r="AT538" i="29"/>
  <c r="AS538" i="29"/>
  <c r="AR538" i="29"/>
  <c r="AQ538" i="29"/>
  <c r="AP538" i="29"/>
  <c r="AO538" i="29"/>
  <c r="AN538" i="29"/>
  <c r="AM538" i="29"/>
  <c r="AL538" i="29"/>
  <c r="AK538" i="29"/>
  <c r="AJ538" i="29"/>
  <c r="AI538" i="29"/>
  <c r="AH538" i="29"/>
  <c r="AG538" i="29"/>
  <c r="AF538" i="29"/>
  <c r="AE538" i="29"/>
  <c r="AD538" i="29"/>
  <c r="AC538" i="29"/>
  <c r="AB538" i="29"/>
  <c r="AA538" i="29"/>
  <c r="Z538" i="29"/>
  <c r="Y538" i="29"/>
  <c r="X538" i="29"/>
  <c r="W538" i="29"/>
  <c r="V538" i="29"/>
  <c r="U538" i="29"/>
  <c r="T538" i="29"/>
  <c r="S538" i="29"/>
  <c r="R538" i="29"/>
  <c r="Q538" i="29"/>
  <c r="P538" i="29"/>
  <c r="O538" i="29"/>
  <c r="N538" i="29"/>
  <c r="M538" i="29"/>
  <c r="L538" i="29"/>
  <c r="K538" i="29"/>
  <c r="J538" i="29"/>
  <c r="I538" i="29"/>
  <c r="H538" i="29"/>
  <c r="G538" i="29"/>
  <c r="F538" i="29"/>
  <c r="E538" i="29"/>
  <c r="BB534" i="29"/>
  <c r="BA534" i="29"/>
  <c r="AZ534" i="29"/>
  <c r="AY534" i="29"/>
  <c r="AX534" i="29"/>
  <c r="AW534" i="29"/>
  <c r="AV534" i="29"/>
  <c r="AU534" i="29"/>
  <c r="AT534" i="29"/>
  <c r="AS534" i="29"/>
  <c r="AR534" i="29"/>
  <c r="AQ534" i="29"/>
  <c r="AP534" i="29"/>
  <c r="AO534" i="29"/>
  <c r="AN534" i="29"/>
  <c r="AM534" i="29"/>
  <c r="AL534" i="29"/>
  <c r="AK534" i="29"/>
  <c r="AJ534" i="29"/>
  <c r="AI534" i="29"/>
  <c r="AH534" i="29"/>
  <c r="AG534" i="29"/>
  <c r="AF534" i="29"/>
  <c r="AE534" i="29"/>
  <c r="AD534" i="29"/>
  <c r="AC534" i="29"/>
  <c r="AB534" i="29"/>
  <c r="AA534" i="29"/>
  <c r="Z534" i="29"/>
  <c r="Y534" i="29"/>
  <c r="X534" i="29"/>
  <c r="W534" i="29"/>
  <c r="V534" i="29"/>
  <c r="U534" i="29"/>
  <c r="T534" i="29"/>
  <c r="S534" i="29"/>
  <c r="R534" i="29"/>
  <c r="Q534" i="29"/>
  <c r="P534" i="29"/>
  <c r="O534" i="29"/>
  <c r="N534" i="29"/>
  <c r="M534" i="29"/>
  <c r="L534" i="29"/>
  <c r="K534" i="29"/>
  <c r="J534" i="29"/>
  <c r="I534" i="29"/>
  <c r="H534" i="29"/>
  <c r="G534" i="29"/>
  <c r="F534" i="29"/>
  <c r="E534" i="29"/>
  <c r="BB533" i="29"/>
  <c r="BA533" i="29"/>
  <c r="AZ533" i="29"/>
  <c r="AY533" i="29"/>
  <c r="AX533" i="29"/>
  <c r="AW533" i="29"/>
  <c r="AV533" i="29"/>
  <c r="AU533" i="29"/>
  <c r="AT533" i="29"/>
  <c r="AS533" i="29"/>
  <c r="AR533" i="29"/>
  <c r="AQ533" i="29"/>
  <c r="AP533" i="29"/>
  <c r="AO533" i="29"/>
  <c r="AN533" i="29"/>
  <c r="AM533" i="29"/>
  <c r="AL533" i="29"/>
  <c r="AK533" i="29"/>
  <c r="AJ533" i="29"/>
  <c r="AI533" i="29"/>
  <c r="AH533" i="29"/>
  <c r="AG533" i="29"/>
  <c r="AF533" i="29"/>
  <c r="AE533" i="29"/>
  <c r="AD533" i="29"/>
  <c r="AC533" i="29"/>
  <c r="AB533" i="29"/>
  <c r="AA533" i="29"/>
  <c r="Z533" i="29"/>
  <c r="Y533" i="29"/>
  <c r="X533" i="29"/>
  <c r="W533" i="29"/>
  <c r="V533" i="29"/>
  <c r="U533" i="29"/>
  <c r="T533" i="29"/>
  <c r="S533" i="29"/>
  <c r="R533" i="29"/>
  <c r="Q533" i="29"/>
  <c r="P533" i="29"/>
  <c r="O533" i="29"/>
  <c r="N533" i="29"/>
  <c r="M533" i="29"/>
  <c r="L533" i="29"/>
  <c r="K533" i="29"/>
  <c r="J533" i="29"/>
  <c r="I533" i="29"/>
  <c r="H533" i="29"/>
  <c r="G533" i="29"/>
  <c r="F533" i="29"/>
  <c r="E533" i="29"/>
  <c r="BB532" i="29"/>
  <c r="BA532" i="29"/>
  <c r="AZ532" i="29"/>
  <c r="AY532" i="29"/>
  <c r="AX532" i="29"/>
  <c r="AW532" i="29"/>
  <c r="AV532" i="29"/>
  <c r="AU532" i="29"/>
  <c r="AT532" i="29"/>
  <c r="AS532" i="29"/>
  <c r="AR532" i="29"/>
  <c r="AQ532" i="29"/>
  <c r="AP532" i="29"/>
  <c r="AO532" i="29"/>
  <c r="AN532" i="29"/>
  <c r="AM532" i="29"/>
  <c r="AL532" i="29"/>
  <c r="AK532" i="29"/>
  <c r="AJ532" i="29"/>
  <c r="AI532" i="29"/>
  <c r="AH532" i="29"/>
  <c r="AG532" i="29"/>
  <c r="AF532" i="29"/>
  <c r="AE532" i="29"/>
  <c r="AD532" i="29"/>
  <c r="AC532" i="29"/>
  <c r="AB532" i="29"/>
  <c r="AA532" i="29"/>
  <c r="Z532" i="29"/>
  <c r="Y532" i="29"/>
  <c r="X532" i="29"/>
  <c r="W532" i="29"/>
  <c r="V532" i="29"/>
  <c r="U532" i="29"/>
  <c r="T532" i="29"/>
  <c r="S532" i="29"/>
  <c r="R532" i="29"/>
  <c r="Q532" i="29"/>
  <c r="P532" i="29"/>
  <c r="O532" i="29"/>
  <c r="N532" i="29"/>
  <c r="M532" i="29"/>
  <c r="L532" i="29"/>
  <c r="K532" i="29"/>
  <c r="J532" i="29"/>
  <c r="I532" i="29"/>
  <c r="H532" i="29"/>
  <c r="G532" i="29"/>
  <c r="F532" i="29"/>
  <c r="E532" i="29"/>
  <c r="BB531" i="29"/>
  <c r="BA531" i="29"/>
  <c r="AZ531" i="29"/>
  <c r="AY531" i="29"/>
  <c r="AX531" i="29"/>
  <c r="AW531" i="29"/>
  <c r="AV531" i="29"/>
  <c r="AU531" i="29"/>
  <c r="AT531" i="29"/>
  <c r="AS531" i="29"/>
  <c r="AR531" i="29"/>
  <c r="AQ531" i="29"/>
  <c r="AP531" i="29"/>
  <c r="AO531" i="29"/>
  <c r="AN531" i="29"/>
  <c r="AM531" i="29"/>
  <c r="AL531" i="29"/>
  <c r="AK531" i="29"/>
  <c r="AJ531" i="29"/>
  <c r="AI531" i="29"/>
  <c r="AH531" i="29"/>
  <c r="AG531" i="29"/>
  <c r="AF531" i="29"/>
  <c r="AE531" i="29"/>
  <c r="AD531" i="29"/>
  <c r="AC531" i="29"/>
  <c r="AB531" i="29"/>
  <c r="AA531" i="29"/>
  <c r="Z531" i="29"/>
  <c r="Y531" i="29"/>
  <c r="X531" i="29"/>
  <c r="W531" i="29"/>
  <c r="V531" i="29"/>
  <c r="U531" i="29"/>
  <c r="T531" i="29"/>
  <c r="S531" i="29"/>
  <c r="R531" i="29"/>
  <c r="Q531" i="29"/>
  <c r="P531" i="29"/>
  <c r="O531" i="29"/>
  <c r="N531" i="29"/>
  <c r="M531" i="29"/>
  <c r="L531" i="29"/>
  <c r="K531" i="29"/>
  <c r="J531" i="29"/>
  <c r="I531" i="29"/>
  <c r="H531" i="29"/>
  <c r="G531" i="29"/>
  <c r="F531" i="29"/>
  <c r="E531" i="29"/>
  <c r="BB530" i="29"/>
  <c r="BA530" i="29"/>
  <c r="AZ530" i="29"/>
  <c r="AY530" i="29"/>
  <c r="AX530" i="29"/>
  <c r="AW530" i="29"/>
  <c r="AV530" i="29"/>
  <c r="AU530" i="29"/>
  <c r="AT530" i="29"/>
  <c r="AS530" i="29"/>
  <c r="AR530" i="29"/>
  <c r="AQ530" i="29"/>
  <c r="AP530" i="29"/>
  <c r="AO530" i="29"/>
  <c r="AN530" i="29"/>
  <c r="AM530" i="29"/>
  <c r="AL530" i="29"/>
  <c r="AK530" i="29"/>
  <c r="AJ530" i="29"/>
  <c r="AI530" i="29"/>
  <c r="AH530" i="29"/>
  <c r="AG530" i="29"/>
  <c r="AF530" i="29"/>
  <c r="AE530" i="29"/>
  <c r="AD530" i="29"/>
  <c r="AC530" i="29"/>
  <c r="AB530" i="29"/>
  <c r="AA530" i="29"/>
  <c r="Z530" i="29"/>
  <c r="Y530" i="29"/>
  <c r="X530" i="29"/>
  <c r="W530" i="29"/>
  <c r="V530" i="29"/>
  <c r="U530" i="29"/>
  <c r="T530" i="29"/>
  <c r="S530" i="29"/>
  <c r="R530" i="29"/>
  <c r="Q530" i="29"/>
  <c r="P530" i="29"/>
  <c r="O530" i="29"/>
  <c r="N530" i="29"/>
  <c r="M530" i="29"/>
  <c r="L530" i="29"/>
  <c r="K530" i="29"/>
  <c r="J530" i="29"/>
  <c r="I530" i="29"/>
  <c r="H530" i="29"/>
  <c r="G530" i="29"/>
  <c r="F530" i="29"/>
  <c r="E530" i="29"/>
  <c r="BB529" i="29"/>
  <c r="BA529" i="29"/>
  <c r="AZ529" i="29"/>
  <c r="AY529" i="29"/>
  <c r="AX529" i="29"/>
  <c r="AW529" i="29"/>
  <c r="AV529" i="29"/>
  <c r="AU529" i="29"/>
  <c r="AT529" i="29"/>
  <c r="AS529" i="29"/>
  <c r="AR529" i="29"/>
  <c r="AQ529" i="29"/>
  <c r="AP529" i="29"/>
  <c r="AO529" i="29"/>
  <c r="AN529" i="29"/>
  <c r="AM529" i="29"/>
  <c r="AL529" i="29"/>
  <c r="AK529" i="29"/>
  <c r="AJ529" i="29"/>
  <c r="AI529" i="29"/>
  <c r="AH529" i="29"/>
  <c r="AG529" i="29"/>
  <c r="AF529" i="29"/>
  <c r="AE529" i="29"/>
  <c r="AD529" i="29"/>
  <c r="AC529" i="29"/>
  <c r="AB529" i="29"/>
  <c r="AA529" i="29"/>
  <c r="Z529" i="29"/>
  <c r="Y529" i="29"/>
  <c r="X529" i="29"/>
  <c r="W529" i="29"/>
  <c r="V529" i="29"/>
  <c r="U529" i="29"/>
  <c r="T529" i="29"/>
  <c r="S529" i="29"/>
  <c r="R529" i="29"/>
  <c r="Q529" i="29"/>
  <c r="P529" i="29"/>
  <c r="O529" i="29"/>
  <c r="N529" i="29"/>
  <c r="M529" i="29"/>
  <c r="L529" i="29"/>
  <c r="K529" i="29"/>
  <c r="J529" i="29"/>
  <c r="I529" i="29"/>
  <c r="H529" i="29"/>
  <c r="G529" i="29"/>
  <c r="F529" i="29"/>
  <c r="E529" i="29"/>
  <c r="BB528" i="29"/>
  <c r="BA528" i="29"/>
  <c r="AZ528" i="29"/>
  <c r="AY528" i="29"/>
  <c r="AX528" i="29"/>
  <c r="AW528" i="29"/>
  <c r="AV528" i="29"/>
  <c r="AU528" i="29"/>
  <c r="AT528" i="29"/>
  <c r="AS528" i="29"/>
  <c r="AR528" i="29"/>
  <c r="AQ528" i="29"/>
  <c r="AP528" i="29"/>
  <c r="AO528" i="29"/>
  <c r="AN528" i="29"/>
  <c r="AM528" i="29"/>
  <c r="AL528" i="29"/>
  <c r="AK528" i="29"/>
  <c r="AJ528" i="29"/>
  <c r="AI528" i="29"/>
  <c r="AH528" i="29"/>
  <c r="AG528" i="29"/>
  <c r="AF528" i="29"/>
  <c r="AE528" i="29"/>
  <c r="AD528" i="29"/>
  <c r="AC528" i="29"/>
  <c r="AB528" i="29"/>
  <c r="AA528" i="29"/>
  <c r="Z528" i="29"/>
  <c r="Y528" i="29"/>
  <c r="X528" i="29"/>
  <c r="W528" i="29"/>
  <c r="V528" i="29"/>
  <c r="U528" i="29"/>
  <c r="T528" i="29"/>
  <c r="S528" i="29"/>
  <c r="R528" i="29"/>
  <c r="Q528" i="29"/>
  <c r="P528" i="29"/>
  <c r="O528" i="29"/>
  <c r="N528" i="29"/>
  <c r="M528" i="29"/>
  <c r="L528" i="29"/>
  <c r="K528" i="29"/>
  <c r="J528" i="29"/>
  <c r="I528" i="29"/>
  <c r="H528" i="29"/>
  <c r="G528" i="29"/>
  <c r="F528" i="29"/>
  <c r="E528" i="29"/>
  <c r="BB527" i="29"/>
  <c r="BA527" i="29"/>
  <c r="AZ527" i="29"/>
  <c r="AY527" i="29"/>
  <c r="AX527" i="29"/>
  <c r="AW527" i="29"/>
  <c r="AV527" i="29"/>
  <c r="AU527" i="29"/>
  <c r="AT527" i="29"/>
  <c r="AS527" i="29"/>
  <c r="AR527" i="29"/>
  <c r="AQ527" i="29"/>
  <c r="AP527" i="29"/>
  <c r="AO527" i="29"/>
  <c r="AN527" i="29"/>
  <c r="AM527" i="29"/>
  <c r="AL527" i="29"/>
  <c r="AK527" i="29"/>
  <c r="AJ527" i="29"/>
  <c r="AI527" i="29"/>
  <c r="AH527" i="29"/>
  <c r="AG527" i="29"/>
  <c r="AF527" i="29"/>
  <c r="AE527" i="29"/>
  <c r="AD527" i="29"/>
  <c r="AC527" i="29"/>
  <c r="AB527" i="29"/>
  <c r="AA527" i="29"/>
  <c r="Z527" i="29"/>
  <c r="Y527" i="29"/>
  <c r="X527" i="29"/>
  <c r="W527" i="29"/>
  <c r="V527" i="29"/>
  <c r="U527" i="29"/>
  <c r="T527" i="29"/>
  <c r="S527" i="29"/>
  <c r="R527" i="29"/>
  <c r="Q527" i="29"/>
  <c r="P527" i="29"/>
  <c r="O527" i="29"/>
  <c r="N527" i="29"/>
  <c r="M527" i="29"/>
  <c r="L527" i="29"/>
  <c r="K527" i="29"/>
  <c r="J527" i="29"/>
  <c r="I527" i="29"/>
  <c r="H527" i="29"/>
  <c r="G527" i="29"/>
  <c r="F527" i="29"/>
  <c r="E527" i="29"/>
  <c r="BB526" i="29"/>
  <c r="BA526" i="29"/>
  <c r="AZ526" i="29"/>
  <c r="AY526" i="29"/>
  <c r="AX526" i="29"/>
  <c r="AW526" i="29"/>
  <c r="AV526" i="29"/>
  <c r="AU526" i="29"/>
  <c r="AT526" i="29"/>
  <c r="AS526" i="29"/>
  <c r="AR526" i="29"/>
  <c r="AQ526" i="29"/>
  <c r="AP526" i="29"/>
  <c r="AO526" i="29"/>
  <c r="AN526" i="29"/>
  <c r="AM526" i="29"/>
  <c r="AL526" i="29"/>
  <c r="AK526" i="29"/>
  <c r="AJ526" i="29"/>
  <c r="AI526" i="29"/>
  <c r="AH526" i="29"/>
  <c r="AG526" i="29"/>
  <c r="AF526" i="29"/>
  <c r="AE526" i="29"/>
  <c r="AD526" i="29"/>
  <c r="AC526" i="29"/>
  <c r="AB526" i="29"/>
  <c r="AA526" i="29"/>
  <c r="Z526" i="29"/>
  <c r="Y526" i="29"/>
  <c r="X526" i="29"/>
  <c r="W526" i="29"/>
  <c r="V526" i="29"/>
  <c r="U526" i="29"/>
  <c r="T526" i="29"/>
  <c r="S526" i="29"/>
  <c r="R526" i="29"/>
  <c r="Q526" i="29"/>
  <c r="P526" i="29"/>
  <c r="O526" i="29"/>
  <c r="N526" i="29"/>
  <c r="M526" i="29"/>
  <c r="L526" i="29"/>
  <c r="K526" i="29"/>
  <c r="J526" i="29"/>
  <c r="I526" i="29"/>
  <c r="H526" i="29"/>
  <c r="G526" i="29"/>
  <c r="F526" i="29"/>
  <c r="E526" i="29"/>
  <c r="BB525" i="29"/>
  <c r="BA525" i="29"/>
  <c r="AZ525" i="29"/>
  <c r="AY525" i="29"/>
  <c r="AX525" i="29"/>
  <c r="AW525" i="29"/>
  <c r="AV525" i="29"/>
  <c r="AU525" i="29"/>
  <c r="AT525" i="29"/>
  <c r="AS525" i="29"/>
  <c r="AR525" i="29"/>
  <c r="AQ525" i="29"/>
  <c r="AP525" i="29"/>
  <c r="AO525" i="29"/>
  <c r="AN525" i="29"/>
  <c r="AM525" i="29"/>
  <c r="AL525" i="29"/>
  <c r="AK525" i="29"/>
  <c r="AJ525" i="29"/>
  <c r="AI525" i="29"/>
  <c r="AH525" i="29"/>
  <c r="AG525" i="29"/>
  <c r="AF525" i="29"/>
  <c r="AE525" i="29"/>
  <c r="AD525" i="29"/>
  <c r="AC525" i="29"/>
  <c r="AB525" i="29"/>
  <c r="AA525" i="29"/>
  <c r="Z525" i="29"/>
  <c r="Y525" i="29"/>
  <c r="X525" i="29"/>
  <c r="W525" i="29"/>
  <c r="V525" i="29"/>
  <c r="U525" i="29"/>
  <c r="T525" i="29"/>
  <c r="S525" i="29"/>
  <c r="R525" i="29"/>
  <c r="Q525" i="29"/>
  <c r="P525" i="29"/>
  <c r="O525" i="29"/>
  <c r="N525" i="29"/>
  <c r="M525" i="29"/>
  <c r="L525" i="29"/>
  <c r="K525" i="29"/>
  <c r="J525" i="29"/>
  <c r="I525" i="29"/>
  <c r="H525" i="29"/>
  <c r="G525" i="29"/>
  <c r="F525" i="29"/>
  <c r="E525" i="29"/>
  <c r="BB524" i="29"/>
  <c r="BA524" i="29"/>
  <c r="AZ524" i="29"/>
  <c r="AY524" i="29"/>
  <c r="AX524" i="29"/>
  <c r="AW524" i="29"/>
  <c r="AV524" i="29"/>
  <c r="AU524" i="29"/>
  <c r="AT524" i="29"/>
  <c r="AS524" i="29"/>
  <c r="AR524" i="29"/>
  <c r="AQ524" i="29"/>
  <c r="AP524" i="29"/>
  <c r="AO524" i="29"/>
  <c r="AN524" i="29"/>
  <c r="AM524" i="29"/>
  <c r="AL524" i="29"/>
  <c r="AK524" i="29"/>
  <c r="AJ524" i="29"/>
  <c r="AI524" i="29"/>
  <c r="AH524" i="29"/>
  <c r="AG524" i="29"/>
  <c r="AF524" i="29"/>
  <c r="AE524" i="29"/>
  <c r="AD524" i="29"/>
  <c r="AC524" i="29"/>
  <c r="AB524" i="29"/>
  <c r="AA524" i="29"/>
  <c r="Z524" i="29"/>
  <c r="Y524" i="29"/>
  <c r="X524" i="29"/>
  <c r="W524" i="29"/>
  <c r="V524" i="29"/>
  <c r="U524" i="29"/>
  <c r="T524" i="29"/>
  <c r="S524" i="29"/>
  <c r="R524" i="29"/>
  <c r="Q524" i="29"/>
  <c r="P524" i="29"/>
  <c r="O524" i="29"/>
  <c r="N524" i="29"/>
  <c r="M524" i="29"/>
  <c r="L524" i="29"/>
  <c r="K524" i="29"/>
  <c r="J524" i="29"/>
  <c r="I524" i="29"/>
  <c r="H524" i="29"/>
  <c r="G524" i="29"/>
  <c r="F524" i="29"/>
  <c r="E524" i="29"/>
  <c r="BB523" i="29"/>
  <c r="BA523" i="29"/>
  <c r="AZ523" i="29"/>
  <c r="AY523" i="29"/>
  <c r="AX523" i="29"/>
  <c r="AW523" i="29"/>
  <c r="AV523" i="29"/>
  <c r="AU523" i="29"/>
  <c r="AT523" i="29"/>
  <c r="AS523" i="29"/>
  <c r="AR523" i="29"/>
  <c r="AQ523" i="29"/>
  <c r="AP523" i="29"/>
  <c r="AO523" i="29"/>
  <c r="AN523" i="29"/>
  <c r="AM523" i="29"/>
  <c r="AL523" i="29"/>
  <c r="AK523" i="29"/>
  <c r="AJ523" i="29"/>
  <c r="AI523" i="29"/>
  <c r="AH523" i="29"/>
  <c r="AG523" i="29"/>
  <c r="AF523" i="29"/>
  <c r="AE523" i="29"/>
  <c r="AD523" i="29"/>
  <c r="AC523" i="29"/>
  <c r="AB523" i="29"/>
  <c r="AA523" i="29"/>
  <c r="Z523" i="29"/>
  <c r="Y523" i="29"/>
  <c r="X523" i="29"/>
  <c r="W523" i="29"/>
  <c r="V523" i="29"/>
  <c r="U523" i="29"/>
  <c r="T523" i="29"/>
  <c r="S523" i="29"/>
  <c r="R523" i="29"/>
  <c r="Q523" i="29"/>
  <c r="P523" i="29"/>
  <c r="O523" i="29"/>
  <c r="N523" i="29"/>
  <c r="M523" i="29"/>
  <c r="L523" i="29"/>
  <c r="K523" i="29"/>
  <c r="J523" i="29"/>
  <c r="I523" i="29"/>
  <c r="H523" i="29"/>
  <c r="G523" i="29"/>
  <c r="F523" i="29"/>
  <c r="E523" i="29"/>
  <c r="BB522" i="29"/>
  <c r="BA522" i="29"/>
  <c r="AZ522" i="29"/>
  <c r="AY522" i="29"/>
  <c r="AX522" i="29"/>
  <c r="AW522" i="29"/>
  <c r="AV522" i="29"/>
  <c r="AU522" i="29"/>
  <c r="AT522" i="29"/>
  <c r="AS522" i="29"/>
  <c r="AR522" i="29"/>
  <c r="AQ522" i="29"/>
  <c r="AP522" i="29"/>
  <c r="AO522" i="29"/>
  <c r="AN522" i="29"/>
  <c r="AM522" i="29"/>
  <c r="AL522" i="29"/>
  <c r="AK522" i="29"/>
  <c r="AJ522" i="29"/>
  <c r="AI522" i="29"/>
  <c r="AH522" i="29"/>
  <c r="AG522" i="29"/>
  <c r="AF522" i="29"/>
  <c r="AE522" i="29"/>
  <c r="AD522" i="29"/>
  <c r="AC522" i="29"/>
  <c r="AB522" i="29"/>
  <c r="AA522" i="29"/>
  <c r="Z522" i="29"/>
  <c r="Y522" i="29"/>
  <c r="X522" i="29"/>
  <c r="W522" i="29"/>
  <c r="V522" i="29"/>
  <c r="U522" i="29"/>
  <c r="T522" i="29"/>
  <c r="S522" i="29"/>
  <c r="R522" i="29"/>
  <c r="Q522" i="29"/>
  <c r="P522" i="29"/>
  <c r="O522" i="29"/>
  <c r="N522" i="29"/>
  <c r="M522" i="29"/>
  <c r="L522" i="29"/>
  <c r="K522" i="29"/>
  <c r="J522" i="29"/>
  <c r="I522" i="29"/>
  <c r="H522" i="29"/>
  <c r="G522" i="29"/>
  <c r="F522" i="29"/>
  <c r="E522" i="29"/>
  <c r="BB521" i="29"/>
  <c r="BA521" i="29"/>
  <c r="AZ521" i="29"/>
  <c r="AY521" i="29"/>
  <c r="AX521" i="29"/>
  <c r="AW521" i="29"/>
  <c r="AV521" i="29"/>
  <c r="AU521" i="29"/>
  <c r="AT521" i="29"/>
  <c r="AS521" i="29"/>
  <c r="AR521" i="29"/>
  <c r="AQ521" i="29"/>
  <c r="AP521" i="29"/>
  <c r="AO521" i="29"/>
  <c r="AN521" i="29"/>
  <c r="AM521" i="29"/>
  <c r="AL521" i="29"/>
  <c r="AK521" i="29"/>
  <c r="AJ521" i="29"/>
  <c r="AI521" i="29"/>
  <c r="AH521" i="29"/>
  <c r="AG521" i="29"/>
  <c r="AF521" i="29"/>
  <c r="AE521" i="29"/>
  <c r="AD521" i="29"/>
  <c r="AC521" i="29"/>
  <c r="AB521" i="29"/>
  <c r="AA521" i="29"/>
  <c r="Z521" i="29"/>
  <c r="Y521" i="29"/>
  <c r="X521" i="29"/>
  <c r="W521" i="29"/>
  <c r="V521" i="29"/>
  <c r="U521" i="29"/>
  <c r="T521" i="29"/>
  <c r="S521" i="29"/>
  <c r="R521" i="29"/>
  <c r="Q521" i="29"/>
  <c r="P521" i="29"/>
  <c r="O521" i="29"/>
  <c r="N521" i="29"/>
  <c r="M521" i="29"/>
  <c r="L521" i="29"/>
  <c r="K521" i="29"/>
  <c r="J521" i="29"/>
  <c r="I521" i="29"/>
  <c r="H521" i="29"/>
  <c r="G521" i="29"/>
  <c r="F521" i="29"/>
  <c r="E521" i="29"/>
  <c r="BB520" i="29"/>
  <c r="BA520" i="29"/>
  <c r="AZ520" i="29"/>
  <c r="AY520" i="29"/>
  <c r="AX520" i="29"/>
  <c r="AW520" i="29"/>
  <c r="AV520" i="29"/>
  <c r="AU520" i="29"/>
  <c r="AT520" i="29"/>
  <c r="AS520" i="29"/>
  <c r="AR520" i="29"/>
  <c r="AQ520" i="29"/>
  <c r="AP520" i="29"/>
  <c r="AO520" i="29"/>
  <c r="AN520" i="29"/>
  <c r="AM520" i="29"/>
  <c r="AL520" i="29"/>
  <c r="AK520" i="29"/>
  <c r="AJ520" i="29"/>
  <c r="AI520" i="29"/>
  <c r="AH520" i="29"/>
  <c r="AG520" i="29"/>
  <c r="AF520" i="29"/>
  <c r="AE520" i="29"/>
  <c r="AD520" i="29"/>
  <c r="AC520" i="29"/>
  <c r="AB520" i="29"/>
  <c r="AA520" i="29"/>
  <c r="Z520" i="29"/>
  <c r="Y520" i="29"/>
  <c r="X520" i="29"/>
  <c r="W520" i="29"/>
  <c r="V520" i="29"/>
  <c r="U520" i="29"/>
  <c r="T520" i="29"/>
  <c r="S520" i="29"/>
  <c r="R520" i="29"/>
  <c r="Q520" i="29"/>
  <c r="P520" i="29"/>
  <c r="O520" i="29"/>
  <c r="N520" i="29"/>
  <c r="M520" i="29"/>
  <c r="L520" i="29"/>
  <c r="K520" i="29"/>
  <c r="J520" i="29"/>
  <c r="I520" i="29"/>
  <c r="H520" i="29"/>
  <c r="G520" i="29"/>
  <c r="F520" i="29"/>
  <c r="E520" i="29"/>
  <c r="BB519" i="29"/>
  <c r="BA519" i="29"/>
  <c r="AZ519" i="29"/>
  <c r="AY519" i="29"/>
  <c r="AX519" i="29"/>
  <c r="AW519" i="29"/>
  <c r="AV519" i="29"/>
  <c r="AU519" i="29"/>
  <c r="AT519" i="29"/>
  <c r="AS519" i="29"/>
  <c r="AR519" i="29"/>
  <c r="AQ519" i="29"/>
  <c r="AP519" i="29"/>
  <c r="AO519" i="29"/>
  <c r="AN519" i="29"/>
  <c r="AM519" i="29"/>
  <c r="AL519" i="29"/>
  <c r="AK519" i="29"/>
  <c r="AJ519" i="29"/>
  <c r="AI519" i="29"/>
  <c r="AH519" i="29"/>
  <c r="AG519" i="29"/>
  <c r="AF519" i="29"/>
  <c r="AE519" i="29"/>
  <c r="AD519" i="29"/>
  <c r="AC519" i="29"/>
  <c r="AB519" i="29"/>
  <c r="AA519" i="29"/>
  <c r="Z519" i="29"/>
  <c r="Y519" i="29"/>
  <c r="X519" i="29"/>
  <c r="W519" i="29"/>
  <c r="V519" i="29"/>
  <c r="U519" i="29"/>
  <c r="T519" i="29"/>
  <c r="S519" i="29"/>
  <c r="R519" i="29"/>
  <c r="Q519" i="29"/>
  <c r="P519" i="29"/>
  <c r="O519" i="29"/>
  <c r="N519" i="29"/>
  <c r="M519" i="29"/>
  <c r="L519" i="29"/>
  <c r="K519" i="29"/>
  <c r="J519" i="29"/>
  <c r="I519" i="29"/>
  <c r="H519" i="29"/>
  <c r="G519" i="29"/>
  <c r="F519" i="29"/>
  <c r="E519" i="29"/>
  <c r="BB518" i="29"/>
  <c r="BA518" i="29"/>
  <c r="AZ518" i="29"/>
  <c r="AY518" i="29"/>
  <c r="AX518" i="29"/>
  <c r="AW518" i="29"/>
  <c r="AV518" i="29"/>
  <c r="AU518" i="29"/>
  <c r="AT518" i="29"/>
  <c r="AS518" i="29"/>
  <c r="AR518" i="29"/>
  <c r="AQ518" i="29"/>
  <c r="AP518" i="29"/>
  <c r="AO518" i="29"/>
  <c r="AN518" i="29"/>
  <c r="AM518" i="29"/>
  <c r="AL518" i="29"/>
  <c r="AK518" i="29"/>
  <c r="AJ518" i="29"/>
  <c r="AI518" i="29"/>
  <c r="AH518" i="29"/>
  <c r="AG518" i="29"/>
  <c r="AF518" i="29"/>
  <c r="AE518" i="29"/>
  <c r="AD518" i="29"/>
  <c r="AC518" i="29"/>
  <c r="AB518" i="29"/>
  <c r="AA518" i="29"/>
  <c r="Z518" i="29"/>
  <c r="Y518" i="29"/>
  <c r="X518" i="29"/>
  <c r="W518" i="29"/>
  <c r="V518" i="29"/>
  <c r="U518" i="29"/>
  <c r="T518" i="29"/>
  <c r="S518" i="29"/>
  <c r="R518" i="29"/>
  <c r="Q518" i="29"/>
  <c r="P518" i="29"/>
  <c r="O518" i="29"/>
  <c r="N518" i="29"/>
  <c r="M518" i="29"/>
  <c r="L518" i="29"/>
  <c r="K518" i="29"/>
  <c r="J518" i="29"/>
  <c r="I518" i="29"/>
  <c r="H518" i="29"/>
  <c r="G518" i="29"/>
  <c r="F518" i="29"/>
  <c r="E518" i="29"/>
  <c r="BB517" i="29"/>
  <c r="BA517" i="29"/>
  <c r="AZ517" i="29"/>
  <c r="AY517" i="29"/>
  <c r="AX517" i="29"/>
  <c r="AW517" i="29"/>
  <c r="AV517" i="29"/>
  <c r="AU517" i="29"/>
  <c r="AT517" i="29"/>
  <c r="AS517" i="29"/>
  <c r="AR517" i="29"/>
  <c r="AQ517" i="29"/>
  <c r="AP517" i="29"/>
  <c r="AO517" i="29"/>
  <c r="AN517" i="29"/>
  <c r="AM517" i="29"/>
  <c r="AL517" i="29"/>
  <c r="AK517" i="29"/>
  <c r="AJ517" i="29"/>
  <c r="AI517" i="29"/>
  <c r="AH517" i="29"/>
  <c r="AG517" i="29"/>
  <c r="AF517" i="29"/>
  <c r="AE517" i="29"/>
  <c r="AD517" i="29"/>
  <c r="AC517" i="29"/>
  <c r="AB517" i="29"/>
  <c r="AA517" i="29"/>
  <c r="Z517" i="29"/>
  <c r="Y517" i="29"/>
  <c r="X517" i="29"/>
  <c r="W517" i="29"/>
  <c r="V517" i="29"/>
  <c r="U517" i="29"/>
  <c r="T517" i="29"/>
  <c r="S517" i="29"/>
  <c r="R517" i="29"/>
  <c r="Q517" i="29"/>
  <c r="P517" i="29"/>
  <c r="O517" i="29"/>
  <c r="N517" i="29"/>
  <c r="M517" i="29"/>
  <c r="L517" i="29"/>
  <c r="K517" i="29"/>
  <c r="J517" i="29"/>
  <c r="I517" i="29"/>
  <c r="H517" i="29"/>
  <c r="G517" i="29"/>
  <c r="F517" i="29"/>
  <c r="E517" i="29"/>
  <c r="BB516" i="29"/>
  <c r="BA516" i="29"/>
  <c r="AZ516" i="29"/>
  <c r="AY516" i="29"/>
  <c r="AX516" i="29"/>
  <c r="AW516" i="29"/>
  <c r="AV516" i="29"/>
  <c r="AU516" i="29"/>
  <c r="AT516" i="29"/>
  <c r="AS516" i="29"/>
  <c r="AR516" i="29"/>
  <c r="AQ516" i="29"/>
  <c r="AP516" i="29"/>
  <c r="AO516" i="29"/>
  <c r="AN516" i="29"/>
  <c r="AM516" i="29"/>
  <c r="AL516" i="29"/>
  <c r="AK516" i="29"/>
  <c r="AJ516" i="29"/>
  <c r="AI516" i="29"/>
  <c r="AH516" i="29"/>
  <c r="AG516" i="29"/>
  <c r="AF516" i="29"/>
  <c r="AE516" i="29"/>
  <c r="AD516" i="29"/>
  <c r="AC516" i="29"/>
  <c r="AB516" i="29"/>
  <c r="AA516" i="29"/>
  <c r="Z516" i="29"/>
  <c r="Y516" i="29"/>
  <c r="X516" i="29"/>
  <c r="W516" i="29"/>
  <c r="V516" i="29"/>
  <c r="U516" i="29"/>
  <c r="T516" i="29"/>
  <c r="S516" i="29"/>
  <c r="R516" i="29"/>
  <c r="Q516" i="29"/>
  <c r="P516" i="29"/>
  <c r="O516" i="29"/>
  <c r="N516" i="29"/>
  <c r="M516" i="29"/>
  <c r="L516" i="29"/>
  <c r="K516" i="29"/>
  <c r="J516" i="29"/>
  <c r="I516" i="29"/>
  <c r="H516" i="29"/>
  <c r="G516" i="29"/>
  <c r="F516" i="29"/>
  <c r="E516" i="29"/>
  <c r="BB515" i="29"/>
  <c r="BA515" i="29"/>
  <c r="AZ515" i="29"/>
  <c r="AY515" i="29"/>
  <c r="AX515" i="29"/>
  <c r="AW515" i="29"/>
  <c r="AV515" i="29"/>
  <c r="AU515" i="29"/>
  <c r="AT515" i="29"/>
  <c r="AS515" i="29"/>
  <c r="AR515" i="29"/>
  <c r="AQ515" i="29"/>
  <c r="AP515" i="29"/>
  <c r="AO515" i="29"/>
  <c r="AN515" i="29"/>
  <c r="AM515" i="29"/>
  <c r="AL515" i="29"/>
  <c r="AK515" i="29"/>
  <c r="AJ515" i="29"/>
  <c r="AI515" i="29"/>
  <c r="AH515" i="29"/>
  <c r="AG515" i="29"/>
  <c r="AF515" i="29"/>
  <c r="AE515" i="29"/>
  <c r="AD515" i="29"/>
  <c r="AC515" i="29"/>
  <c r="AB515" i="29"/>
  <c r="AA515" i="29"/>
  <c r="Z515" i="29"/>
  <c r="Y515" i="29"/>
  <c r="X515" i="29"/>
  <c r="W515" i="29"/>
  <c r="V515" i="29"/>
  <c r="U515" i="29"/>
  <c r="T515" i="29"/>
  <c r="S515" i="29"/>
  <c r="R515" i="29"/>
  <c r="Q515" i="29"/>
  <c r="P515" i="29"/>
  <c r="O515" i="29"/>
  <c r="N515" i="29"/>
  <c r="M515" i="29"/>
  <c r="L515" i="29"/>
  <c r="K515" i="29"/>
  <c r="J515" i="29"/>
  <c r="I515" i="29"/>
  <c r="H515" i="29"/>
  <c r="G515" i="29"/>
  <c r="F515" i="29"/>
  <c r="E515" i="29"/>
  <c r="BB514" i="29"/>
  <c r="BA514" i="29"/>
  <c r="AZ514" i="29"/>
  <c r="AY514" i="29"/>
  <c r="AX514" i="29"/>
  <c r="AW514" i="29"/>
  <c r="AV514" i="29"/>
  <c r="AU514" i="29"/>
  <c r="AT514" i="29"/>
  <c r="AS514" i="29"/>
  <c r="AR514" i="29"/>
  <c r="AQ514" i="29"/>
  <c r="AP514" i="29"/>
  <c r="AO514" i="29"/>
  <c r="AN514" i="29"/>
  <c r="AM514" i="29"/>
  <c r="AL514" i="29"/>
  <c r="AK514" i="29"/>
  <c r="AJ514" i="29"/>
  <c r="AI514" i="29"/>
  <c r="AH514" i="29"/>
  <c r="AG514" i="29"/>
  <c r="AF514" i="29"/>
  <c r="AE514" i="29"/>
  <c r="AD514" i="29"/>
  <c r="AC514" i="29"/>
  <c r="AB514" i="29"/>
  <c r="AA514" i="29"/>
  <c r="Z514" i="29"/>
  <c r="Y514" i="29"/>
  <c r="X514" i="29"/>
  <c r="W514" i="29"/>
  <c r="V514" i="29"/>
  <c r="U514" i="29"/>
  <c r="T514" i="29"/>
  <c r="S514" i="29"/>
  <c r="R514" i="29"/>
  <c r="Q514" i="29"/>
  <c r="P514" i="29"/>
  <c r="O514" i="29"/>
  <c r="N514" i="29"/>
  <c r="M514" i="29"/>
  <c r="L514" i="29"/>
  <c r="K514" i="29"/>
  <c r="J514" i="29"/>
  <c r="I514" i="29"/>
  <c r="H514" i="29"/>
  <c r="G514" i="29"/>
  <c r="F514" i="29"/>
  <c r="E514" i="29"/>
  <c r="BB513" i="29"/>
  <c r="BA513" i="29"/>
  <c r="AZ513" i="29"/>
  <c r="AY513" i="29"/>
  <c r="AX513" i="29"/>
  <c r="AW513" i="29"/>
  <c r="AV513" i="29"/>
  <c r="AU513" i="29"/>
  <c r="AT513" i="29"/>
  <c r="AS513" i="29"/>
  <c r="AR513" i="29"/>
  <c r="AQ513" i="29"/>
  <c r="AP513" i="29"/>
  <c r="AO513" i="29"/>
  <c r="AN513" i="29"/>
  <c r="AM513" i="29"/>
  <c r="AL513" i="29"/>
  <c r="AK513" i="29"/>
  <c r="AJ513" i="29"/>
  <c r="AI513" i="29"/>
  <c r="AH513" i="29"/>
  <c r="AG513" i="29"/>
  <c r="AF513" i="29"/>
  <c r="AE513" i="29"/>
  <c r="AD513" i="29"/>
  <c r="AC513" i="29"/>
  <c r="AB513" i="29"/>
  <c r="AA513" i="29"/>
  <c r="Z513" i="29"/>
  <c r="Y513" i="29"/>
  <c r="X513" i="29"/>
  <c r="W513" i="29"/>
  <c r="V513" i="29"/>
  <c r="U513" i="29"/>
  <c r="T513" i="29"/>
  <c r="S513" i="29"/>
  <c r="R513" i="29"/>
  <c r="Q513" i="29"/>
  <c r="P513" i="29"/>
  <c r="O513" i="29"/>
  <c r="N513" i="29"/>
  <c r="M513" i="29"/>
  <c r="L513" i="29"/>
  <c r="K513" i="29"/>
  <c r="J513" i="29"/>
  <c r="I513" i="29"/>
  <c r="H513" i="29"/>
  <c r="G513" i="29"/>
  <c r="F513" i="29"/>
  <c r="E513" i="29"/>
  <c r="BB512" i="29"/>
  <c r="BA512" i="29"/>
  <c r="AZ512" i="29"/>
  <c r="AY512" i="29"/>
  <c r="AX512" i="29"/>
  <c r="AW512" i="29"/>
  <c r="AV512" i="29"/>
  <c r="AU512" i="29"/>
  <c r="AT512" i="29"/>
  <c r="AS512" i="29"/>
  <c r="AR512" i="29"/>
  <c r="AQ512" i="29"/>
  <c r="AP512" i="29"/>
  <c r="AO512" i="29"/>
  <c r="AN512" i="29"/>
  <c r="AM512" i="29"/>
  <c r="AL512" i="29"/>
  <c r="AK512" i="29"/>
  <c r="AJ512" i="29"/>
  <c r="AI512" i="29"/>
  <c r="AH512" i="29"/>
  <c r="AG512" i="29"/>
  <c r="AF512" i="29"/>
  <c r="AE512" i="29"/>
  <c r="AD512" i="29"/>
  <c r="AC512" i="29"/>
  <c r="AB512" i="29"/>
  <c r="AA512" i="29"/>
  <c r="Z512" i="29"/>
  <c r="Y512" i="29"/>
  <c r="X512" i="29"/>
  <c r="W512" i="29"/>
  <c r="V512" i="29"/>
  <c r="U512" i="29"/>
  <c r="T512" i="29"/>
  <c r="S512" i="29"/>
  <c r="R512" i="29"/>
  <c r="Q512" i="29"/>
  <c r="P512" i="29"/>
  <c r="O512" i="29"/>
  <c r="N512" i="29"/>
  <c r="M512" i="29"/>
  <c r="L512" i="29"/>
  <c r="K512" i="29"/>
  <c r="J512" i="29"/>
  <c r="I512" i="29"/>
  <c r="H512" i="29"/>
  <c r="G512" i="29"/>
  <c r="F512" i="29"/>
  <c r="E512" i="29"/>
  <c r="BB511" i="29"/>
  <c r="BA511" i="29"/>
  <c r="AZ511" i="29"/>
  <c r="AY511" i="29"/>
  <c r="AX511" i="29"/>
  <c r="AW511" i="29"/>
  <c r="AV511" i="29"/>
  <c r="AU511" i="29"/>
  <c r="AT511" i="29"/>
  <c r="AS511" i="29"/>
  <c r="AR511" i="29"/>
  <c r="AQ511" i="29"/>
  <c r="AP511" i="29"/>
  <c r="AO511" i="29"/>
  <c r="AN511" i="29"/>
  <c r="AM511" i="29"/>
  <c r="AL511" i="29"/>
  <c r="AK511" i="29"/>
  <c r="AJ511" i="29"/>
  <c r="AI511" i="29"/>
  <c r="AH511" i="29"/>
  <c r="AG511" i="29"/>
  <c r="AF511" i="29"/>
  <c r="AE511" i="29"/>
  <c r="AD511" i="29"/>
  <c r="AC511" i="29"/>
  <c r="AB511" i="29"/>
  <c r="AA511" i="29"/>
  <c r="Z511" i="29"/>
  <c r="Y511" i="29"/>
  <c r="X511" i="29"/>
  <c r="W511" i="29"/>
  <c r="V511" i="29"/>
  <c r="U511" i="29"/>
  <c r="T511" i="29"/>
  <c r="S511" i="29"/>
  <c r="R511" i="29"/>
  <c r="Q511" i="29"/>
  <c r="P511" i="29"/>
  <c r="O511" i="29"/>
  <c r="N511" i="29"/>
  <c r="M511" i="29"/>
  <c r="L511" i="29"/>
  <c r="K511" i="29"/>
  <c r="J511" i="29"/>
  <c r="I511" i="29"/>
  <c r="H511" i="29"/>
  <c r="G511" i="29"/>
  <c r="F511" i="29"/>
  <c r="E511" i="29"/>
  <c r="BB510" i="29"/>
  <c r="BA510" i="29"/>
  <c r="AZ510" i="29"/>
  <c r="AY510" i="29"/>
  <c r="AX510" i="29"/>
  <c r="AW510" i="29"/>
  <c r="AV510" i="29"/>
  <c r="AU510" i="29"/>
  <c r="AT510" i="29"/>
  <c r="AS510" i="29"/>
  <c r="AR510" i="29"/>
  <c r="AQ510" i="29"/>
  <c r="AP510" i="29"/>
  <c r="AO510" i="29"/>
  <c r="AN510" i="29"/>
  <c r="AM510" i="29"/>
  <c r="AL510" i="29"/>
  <c r="AK510" i="29"/>
  <c r="AJ510" i="29"/>
  <c r="AI510" i="29"/>
  <c r="AH510" i="29"/>
  <c r="AG510" i="29"/>
  <c r="AF510" i="29"/>
  <c r="AE510" i="29"/>
  <c r="AD510" i="29"/>
  <c r="AC510" i="29"/>
  <c r="AB510" i="29"/>
  <c r="AA510" i="29"/>
  <c r="Z510" i="29"/>
  <c r="Y510" i="29"/>
  <c r="X510" i="29"/>
  <c r="W510" i="29"/>
  <c r="V510" i="29"/>
  <c r="U510" i="29"/>
  <c r="T510" i="29"/>
  <c r="S510" i="29"/>
  <c r="R510" i="29"/>
  <c r="Q510" i="29"/>
  <c r="P510" i="29"/>
  <c r="O510" i="29"/>
  <c r="N510" i="29"/>
  <c r="M510" i="29"/>
  <c r="L510" i="29"/>
  <c r="K510" i="29"/>
  <c r="J510" i="29"/>
  <c r="I510" i="29"/>
  <c r="H510" i="29"/>
  <c r="G510" i="29"/>
  <c r="F510" i="29"/>
  <c r="E510" i="29"/>
  <c r="BB509" i="29"/>
  <c r="BA509" i="29"/>
  <c r="AZ509" i="29"/>
  <c r="AY509" i="29"/>
  <c r="AX509" i="29"/>
  <c r="AW509" i="29"/>
  <c r="AV509" i="29"/>
  <c r="AU509" i="29"/>
  <c r="AT509" i="29"/>
  <c r="AS509" i="29"/>
  <c r="AR509" i="29"/>
  <c r="AQ509" i="29"/>
  <c r="AP509" i="29"/>
  <c r="AO509" i="29"/>
  <c r="AN509" i="29"/>
  <c r="AM509" i="29"/>
  <c r="AL509" i="29"/>
  <c r="AK509" i="29"/>
  <c r="AJ509" i="29"/>
  <c r="AI509" i="29"/>
  <c r="AH509" i="29"/>
  <c r="AG509" i="29"/>
  <c r="AF509" i="29"/>
  <c r="AE509" i="29"/>
  <c r="AD509" i="29"/>
  <c r="AC509" i="29"/>
  <c r="AB509" i="29"/>
  <c r="AA509" i="29"/>
  <c r="Z509" i="29"/>
  <c r="Y509" i="29"/>
  <c r="X509" i="29"/>
  <c r="W509" i="29"/>
  <c r="V509" i="29"/>
  <c r="U509" i="29"/>
  <c r="T509" i="29"/>
  <c r="S509" i="29"/>
  <c r="R509" i="29"/>
  <c r="Q509" i="29"/>
  <c r="P509" i="29"/>
  <c r="O509" i="29"/>
  <c r="N509" i="29"/>
  <c r="M509" i="29"/>
  <c r="L509" i="29"/>
  <c r="K509" i="29"/>
  <c r="J509" i="29"/>
  <c r="I509" i="29"/>
  <c r="H509" i="29"/>
  <c r="G509" i="29"/>
  <c r="F509" i="29"/>
  <c r="E509" i="29"/>
  <c r="BB508" i="29"/>
  <c r="BA508" i="29"/>
  <c r="AZ508" i="29"/>
  <c r="AY508" i="29"/>
  <c r="AX508" i="29"/>
  <c r="AW508" i="29"/>
  <c r="AV508" i="29"/>
  <c r="AU508" i="29"/>
  <c r="AT508" i="29"/>
  <c r="AS508" i="29"/>
  <c r="AR508" i="29"/>
  <c r="AQ508" i="29"/>
  <c r="AP508" i="29"/>
  <c r="AO508" i="29"/>
  <c r="AN508" i="29"/>
  <c r="AM508" i="29"/>
  <c r="AL508" i="29"/>
  <c r="AK508" i="29"/>
  <c r="AJ508" i="29"/>
  <c r="AI508" i="29"/>
  <c r="AH508" i="29"/>
  <c r="AG508" i="29"/>
  <c r="AF508" i="29"/>
  <c r="AE508" i="29"/>
  <c r="AD508" i="29"/>
  <c r="AC508" i="29"/>
  <c r="AB508" i="29"/>
  <c r="AA508" i="29"/>
  <c r="Z508" i="29"/>
  <c r="Y508" i="29"/>
  <c r="X508" i="29"/>
  <c r="W508" i="29"/>
  <c r="V508" i="29"/>
  <c r="U508" i="29"/>
  <c r="T508" i="29"/>
  <c r="S508" i="29"/>
  <c r="R508" i="29"/>
  <c r="Q508" i="29"/>
  <c r="P508" i="29"/>
  <c r="O508" i="29"/>
  <c r="N508" i="29"/>
  <c r="M508" i="29"/>
  <c r="L508" i="29"/>
  <c r="K508" i="29"/>
  <c r="J508" i="29"/>
  <c r="I508" i="29"/>
  <c r="H508" i="29"/>
  <c r="G508" i="29"/>
  <c r="F508" i="29"/>
  <c r="E508" i="29"/>
  <c r="BB507" i="29"/>
  <c r="BA507" i="29"/>
  <c r="AZ507" i="29"/>
  <c r="AY507" i="29"/>
  <c r="AX507" i="29"/>
  <c r="AW507" i="29"/>
  <c r="AV507" i="29"/>
  <c r="AU507" i="29"/>
  <c r="AT507" i="29"/>
  <c r="AS507" i="29"/>
  <c r="AR507" i="29"/>
  <c r="AQ507" i="29"/>
  <c r="AP507" i="29"/>
  <c r="AO507" i="29"/>
  <c r="AN507" i="29"/>
  <c r="AM507" i="29"/>
  <c r="AL507" i="29"/>
  <c r="AK507" i="29"/>
  <c r="AJ507" i="29"/>
  <c r="AI507" i="29"/>
  <c r="AH507" i="29"/>
  <c r="AG507" i="29"/>
  <c r="AF507" i="29"/>
  <c r="AE507" i="29"/>
  <c r="AD507" i="29"/>
  <c r="AC507" i="29"/>
  <c r="AB507" i="29"/>
  <c r="AA507" i="29"/>
  <c r="Z507" i="29"/>
  <c r="Y507" i="29"/>
  <c r="X507" i="29"/>
  <c r="W507" i="29"/>
  <c r="V507" i="29"/>
  <c r="U507" i="29"/>
  <c r="T507" i="29"/>
  <c r="S507" i="29"/>
  <c r="R507" i="29"/>
  <c r="Q507" i="29"/>
  <c r="P507" i="29"/>
  <c r="O507" i="29"/>
  <c r="N507" i="29"/>
  <c r="M507" i="29"/>
  <c r="L507" i="29"/>
  <c r="K507" i="29"/>
  <c r="J507" i="29"/>
  <c r="I507" i="29"/>
  <c r="H507" i="29"/>
  <c r="G507" i="29"/>
  <c r="F507" i="29"/>
  <c r="E507" i="29"/>
  <c r="BB506" i="29"/>
  <c r="BA506" i="29"/>
  <c r="AZ506" i="29"/>
  <c r="AY506" i="29"/>
  <c r="AX506" i="29"/>
  <c r="AW506" i="29"/>
  <c r="AV506" i="29"/>
  <c r="AU506" i="29"/>
  <c r="AT506" i="29"/>
  <c r="AS506" i="29"/>
  <c r="AR506" i="29"/>
  <c r="AP506" i="29"/>
  <c r="AO506" i="29"/>
  <c r="AN506" i="29"/>
  <c r="AM506" i="29"/>
  <c r="AL506" i="29"/>
  <c r="AK506" i="29"/>
  <c r="AJ506" i="29"/>
  <c r="AI506" i="29"/>
  <c r="AH506" i="29"/>
  <c r="AG506" i="29"/>
  <c r="AF506" i="29"/>
  <c r="AD506" i="29"/>
  <c r="AC506" i="29"/>
  <c r="AB506" i="29"/>
  <c r="AA506" i="29"/>
  <c r="Z506" i="29"/>
  <c r="Y506" i="29"/>
  <c r="X506" i="29"/>
  <c r="W506" i="29"/>
  <c r="V506" i="29"/>
  <c r="U506" i="29"/>
  <c r="T506" i="29"/>
  <c r="R506" i="29"/>
  <c r="Q506" i="29"/>
  <c r="P506" i="29"/>
  <c r="O506" i="29"/>
  <c r="N506" i="29"/>
  <c r="M506" i="29"/>
  <c r="L506" i="29"/>
  <c r="K506" i="29"/>
  <c r="J506" i="29"/>
  <c r="I506" i="29"/>
  <c r="H506" i="29"/>
  <c r="F506" i="29"/>
  <c r="E506" i="29"/>
  <c r="BB505" i="29"/>
  <c r="BA505" i="29"/>
  <c r="AZ505" i="29"/>
  <c r="AY505" i="29"/>
  <c r="AX505" i="29"/>
  <c r="AW505" i="29"/>
  <c r="AV505" i="29"/>
  <c r="AU505" i="29"/>
  <c r="AT505" i="29"/>
  <c r="AS505" i="29"/>
  <c r="AR505" i="29"/>
  <c r="AQ505" i="29"/>
  <c r="AP505" i="29"/>
  <c r="AO505" i="29"/>
  <c r="AN505" i="29"/>
  <c r="AM505" i="29"/>
  <c r="AL505" i="29"/>
  <c r="AK505" i="29"/>
  <c r="AJ505" i="29"/>
  <c r="AI505" i="29"/>
  <c r="AH505" i="29"/>
  <c r="AG505" i="29"/>
  <c r="AF505" i="29"/>
  <c r="AE505" i="29"/>
  <c r="AD505" i="29"/>
  <c r="AC505" i="29"/>
  <c r="AB505" i="29"/>
  <c r="AA505" i="29"/>
  <c r="Z505" i="29"/>
  <c r="Y505" i="29"/>
  <c r="X505" i="29"/>
  <c r="W505" i="29"/>
  <c r="V505" i="29"/>
  <c r="U505" i="29"/>
  <c r="T505" i="29"/>
  <c r="S505" i="29"/>
  <c r="R505" i="29"/>
  <c r="Q505" i="29"/>
  <c r="P505" i="29"/>
  <c r="O505" i="29"/>
  <c r="N505" i="29"/>
  <c r="M505" i="29"/>
  <c r="L505" i="29"/>
  <c r="K505" i="29"/>
  <c r="J505" i="29"/>
  <c r="I505" i="29"/>
  <c r="H505" i="29"/>
  <c r="G505" i="29"/>
  <c r="F505" i="29"/>
  <c r="E505" i="29"/>
  <c r="AQ504" i="29"/>
  <c r="AE504" i="29"/>
  <c r="S504" i="29"/>
  <c r="G504" i="29"/>
  <c r="E393" i="29"/>
  <c r="BB442" i="29"/>
  <c r="BA442" i="29"/>
  <c r="AZ442" i="29"/>
  <c r="AY442" i="29"/>
  <c r="AX442" i="29"/>
  <c r="AW442" i="29"/>
  <c r="AV442" i="29"/>
  <c r="AU442" i="29"/>
  <c r="AT442" i="29"/>
  <c r="AS442" i="29"/>
  <c r="AR442" i="29"/>
  <c r="AQ442" i="29"/>
  <c r="AP442" i="29"/>
  <c r="AO442" i="29"/>
  <c r="AN442" i="29"/>
  <c r="AM442" i="29"/>
  <c r="AL442" i="29"/>
  <c r="AK442" i="29"/>
  <c r="AJ442" i="29"/>
  <c r="AI442" i="29"/>
  <c r="AH442" i="29"/>
  <c r="AG442" i="29"/>
  <c r="AF442" i="29"/>
  <c r="AE442" i="29"/>
  <c r="AD442" i="29"/>
  <c r="AC442" i="29"/>
  <c r="AB442" i="29"/>
  <c r="AA442" i="29"/>
  <c r="Z442" i="29"/>
  <c r="Y442" i="29"/>
  <c r="X442" i="29"/>
  <c r="W442" i="29"/>
  <c r="V442" i="29"/>
  <c r="U442" i="29"/>
  <c r="T442" i="29"/>
  <c r="S442" i="29"/>
  <c r="R442" i="29"/>
  <c r="Q442" i="29"/>
  <c r="P442" i="29"/>
  <c r="O442" i="29"/>
  <c r="N442" i="29"/>
  <c r="M442" i="29"/>
  <c r="L442" i="29"/>
  <c r="K442" i="29"/>
  <c r="J442" i="29"/>
  <c r="I442" i="29"/>
  <c r="H442" i="29"/>
  <c r="G442" i="29"/>
  <c r="F442" i="29"/>
  <c r="E442" i="29"/>
  <c r="BB441" i="29"/>
  <c r="BA441" i="29"/>
  <c r="AZ441" i="29"/>
  <c r="AY441" i="29"/>
  <c r="AX441" i="29"/>
  <c r="AW441" i="29"/>
  <c r="AV441" i="29"/>
  <c r="AU441" i="29"/>
  <c r="AT441" i="29"/>
  <c r="AS441" i="29"/>
  <c r="AR441" i="29"/>
  <c r="AQ441" i="29"/>
  <c r="AP441" i="29"/>
  <c r="AO441" i="29"/>
  <c r="AN441" i="29"/>
  <c r="AM441" i="29"/>
  <c r="AL441" i="29"/>
  <c r="AK441" i="29"/>
  <c r="AJ441" i="29"/>
  <c r="AI441" i="29"/>
  <c r="AH441" i="29"/>
  <c r="AG441" i="29"/>
  <c r="AF441" i="29"/>
  <c r="AE441" i="29"/>
  <c r="AD441" i="29"/>
  <c r="AC441" i="29"/>
  <c r="AB441" i="29"/>
  <c r="AA441" i="29"/>
  <c r="Z441" i="29"/>
  <c r="Y441" i="29"/>
  <c r="X441" i="29"/>
  <c r="W441" i="29"/>
  <c r="V441" i="29"/>
  <c r="U441" i="29"/>
  <c r="T441" i="29"/>
  <c r="S441" i="29"/>
  <c r="R441" i="29"/>
  <c r="Q441" i="29"/>
  <c r="P441" i="29"/>
  <c r="O441" i="29"/>
  <c r="N441" i="29"/>
  <c r="M441" i="29"/>
  <c r="L441" i="29"/>
  <c r="K441" i="29"/>
  <c r="J441" i="29"/>
  <c r="I441" i="29"/>
  <c r="H441" i="29"/>
  <c r="G441" i="29"/>
  <c r="F441" i="29"/>
  <c r="E441" i="29"/>
  <c r="BB440" i="29"/>
  <c r="BA440" i="29"/>
  <c r="AZ440" i="29"/>
  <c r="AY440" i="29"/>
  <c r="AX440" i="29"/>
  <c r="AW440" i="29"/>
  <c r="AV440" i="29"/>
  <c r="AU440" i="29"/>
  <c r="AT440" i="29"/>
  <c r="AS440" i="29"/>
  <c r="AR440" i="29"/>
  <c r="AQ440" i="29"/>
  <c r="AP440" i="29"/>
  <c r="AO440" i="29"/>
  <c r="AN440" i="29"/>
  <c r="AM440" i="29"/>
  <c r="AL440" i="29"/>
  <c r="AK440" i="29"/>
  <c r="AJ440" i="29"/>
  <c r="AI440" i="29"/>
  <c r="AH440" i="29"/>
  <c r="AG440" i="29"/>
  <c r="AF440" i="29"/>
  <c r="AE440" i="29"/>
  <c r="AD440" i="29"/>
  <c r="AC440" i="29"/>
  <c r="AB440" i="29"/>
  <c r="AA440" i="29"/>
  <c r="Z440" i="29"/>
  <c r="Y440" i="29"/>
  <c r="X440" i="29"/>
  <c r="W440" i="29"/>
  <c r="V440" i="29"/>
  <c r="U440" i="29"/>
  <c r="T440" i="29"/>
  <c r="S440" i="29"/>
  <c r="R440" i="29"/>
  <c r="Q440" i="29"/>
  <c r="P440" i="29"/>
  <c r="O440" i="29"/>
  <c r="N440" i="29"/>
  <c r="M440" i="29"/>
  <c r="L440" i="29"/>
  <c r="K440" i="29"/>
  <c r="J440" i="29"/>
  <c r="I440" i="29"/>
  <c r="H440" i="29"/>
  <c r="G440" i="29"/>
  <c r="F440" i="29"/>
  <c r="E440" i="29"/>
  <c r="BB439" i="29"/>
  <c r="BA439" i="29"/>
  <c r="AZ439" i="29"/>
  <c r="AY439" i="29"/>
  <c r="AX439" i="29"/>
  <c r="AW439" i="29"/>
  <c r="AV439" i="29"/>
  <c r="AU439" i="29"/>
  <c r="AT439" i="29"/>
  <c r="AS439" i="29"/>
  <c r="AR439" i="29"/>
  <c r="AQ439" i="29"/>
  <c r="AP439" i="29"/>
  <c r="AO439" i="29"/>
  <c r="AN439" i="29"/>
  <c r="AM439" i="29"/>
  <c r="AL439" i="29"/>
  <c r="AK439" i="29"/>
  <c r="AJ439" i="29"/>
  <c r="AI439" i="29"/>
  <c r="AH439" i="29"/>
  <c r="AG439" i="29"/>
  <c r="AF439" i="29"/>
  <c r="AE439" i="29"/>
  <c r="AD439" i="29"/>
  <c r="AC439" i="29"/>
  <c r="AB439" i="29"/>
  <c r="AA439" i="29"/>
  <c r="Z439" i="29"/>
  <c r="Y439" i="29"/>
  <c r="X439" i="29"/>
  <c r="W439" i="29"/>
  <c r="V439" i="29"/>
  <c r="U439" i="29"/>
  <c r="T439" i="29"/>
  <c r="S439" i="29"/>
  <c r="R439" i="29"/>
  <c r="Q439" i="29"/>
  <c r="P439" i="29"/>
  <c r="O439" i="29"/>
  <c r="N439" i="29"/>
  <c r="M439" i="29"/>
  <c r="L439" i="29"/>
  <c r="K439" i="29"/>
  <c r="J439" i="29"/>
  <c r="I439" i="29"/>
  <c r="H439" i="29"/>
  <c r="G439" i="29"/>
  <c r="F439" i="29"/>
  <c r="E439" i="29"/>
  <c r="BB438" i="29"/>
  <c r="BA438" i="29"/>
  <c r="AZ438" i="29"/>
  <c r="AY438" i="29"/>
  <c r="AX438" i="29"/>
  <c r="AW438" i="29"/>
  <c r="AV438" i="29"/>
  <c r="AU438" i="29"/>
  <c r="AT438" i="29"/>
  <c r="AS438" i="29"/>
  <c r="AR438" i="29"/>
  <c r="AQ438" i="29"/>
  <c r="AP438" i="29"/>
  <c r="AO438" i="29"/>
  <c r="AN438" i="29"/>
  <c r="AM438" i="29"/>
  <c r="AL438" i="29"/>
  <c r="AK438" i="29"/>
  <c r="AJ438" i="29"/>
  <c r="AI438" i="29"/>
  <c r="AH438" i="29"/>
  <c r="AG438" i="29"/>
  <c r="AF438" i="29"/>
  <c r="AE438" i="29"/>
  <c r="AD438" i="29"/>
  <c r="AC438" i="29"/>
  <c r="AB438" i="29"/>
  <c r="AA438" i="29"/>
  <c r="Z438" i="29"/>
  <c r="Y438" i="29"/>
  <c r="X438" i="29"/>
  <c r="W438" i="29"/>
  <c r="V438" i="29"/>
  <c r="U438" i="29"/>
  <c r="T438" i="29"/>
  <c r="S438" i="29"/>
  <c r="R438" i="29"/>
  <c r="Q438" i="29"/>
  <c r="P438" i="29"/>
  <c r="O438" i="29"/>
  <c r="N438" i="29"/>
  <c r="M438" i="29"/>
  <c r="L438" i="29"/>
  <c r="K438" i="29"/>
  <c r="J438" i="29"/>
  <c r="I438" i="29"/>
  <c r="H438" i="29"/>
  <c r="G438" i="29"/>
  <c r="F438" i="29"/>
  <c r="E438" i="29"/>
  <c r="BB434" i="29"/>
  <c r="BA434" i="29"/>
  <c r="AZ434" i="29"/>
  <c r="AY434" i="29"/>
  <c r="AX434" i="29"/>
  <c r="AW434" i="29"/>
  <c r="AV434" i="29"/>
  <c r="AU434" i="29"/>
  <c r="AT434" i="29"/>
  <c r="AS434" i="29"/>
  <c r="AR434" i="29"/>
  <c r="AQ434" i="29"/>
  <c r="AP434" i="29"/>
  <c r="AO434" i="29"/>
  <c r="AN434" i="29"/>
  <c r="AM434" i="29"/>
  <c r="AL434" i="29"/>
  <c r="AK434" i="29"/>
  <c r="AJ434" i="29"/>
  <c r="AI434" i="29"/>
  <c r="AH434" i="29"/>
  <c r="AG434" i="29"/>
  <c r="AF434" i="29"/>
  <c r="AE434" i="29"/>
  <c r="AD434" i="29"/>
  <c r="AC434" i="29"/>
  <c r="AB434" i="29"/>
  <c r="AA434" i="29"/>
  <c r="Z434" i="29"/>
  <c r="Y434" i="29"/>
  <c r="X434" i="29"/>
  <c r="W434" i="29"/>
  <c r="V434" i="29"/>
  <c r="U434" i="29"/>
  <c r="T434" i="29"/>
  <c r="S434" i="29"/>
  <c r="R434" i="29"/>
  <c r="Q434" i="29"/>
  <c r="P434" i="29"/>
  <c r="O434" i="29"/>
  <c r="N434" i="29"/>
  <c r="M434" i="29"/>
  <c r="L434" i="29"/>
  <c r="K434" i="29"/>
  <c r="J434" i="29"/>
  <c r="I434" i="29"/>
  <c r="H434" i="29"/>
  <c r="G434" i="29"/>
  <c r="F434" i="29"/>
  <c r="E434" i="29"/>
  <c r="BB433" i="29"/>
  <c r="BA433" i="29"/>
  <c r="AZ433" i="29"/>
  <c r="AY433" i="29"/>
  <c r="AX433" i="29"/>
  <c r="AW433" i="29"/>
  <c r="AV433" i="29"/>
  <c r="AU433" i="29"/>
  <c r="AT433" i="29"/>
  <c r="AS433" i="29"/>
  <c r="AR433" i="29"/>
  <c r="AQ433" i="29"/>
  <c r="AP433" i="29"/>
  <c r="AO433" i="29"/>
  <c r="AN433" i="29"/>
  <c r="AM433" i="29"/>
  <c r="AL433" i="29"/>
  <c r="AK433" i="29"/>
  <c r="AJ433" i="29"/>
  <c r="AI433" i="29"/>
  <c r="AH433" i="29"/>
  <c r="AG433" i="29"/>
  <c r="AF433" i="29"/>
  <c r="AE433" i="29"/>
  <c r="AD433" i="29"/>
  <c r="AC433" i="29"/>
  <c r="AB433" i="29"/>
  <c r="AA433" i="29"/>
  <c r="Z433" i="29"/>
  <c r="Y433" i="29"/>
  <c r="X433" i="29"/>
  <c r="W433" i="29"/>
  <c r="V433" i="29"/>
  <c r="U433" i="29"/>
  <c r="T433" i="29"/>
  <c r="S433" i="29"/>
  <c r="R433" i="29"/>
  <c r="Q433" i="29"/>
  <c r="P433" i="29"/>
  <c r="O433" i="29"/>
  <c r="N433" i="29"/>
  <c r="M433" i="29"/>
  <c r="L433" i="29"/>
  <c r="K433" i="29"/>
  <c r="J433" i="29"/>
  <c r="I433" i="29"/>
  <c r="H433" i="29"/>
  <c r="G433" i="29"/>
  <c r="F433" i="29"/>
  <c r="E433" i="29"/>
  <c r="BB432" i="29"/>
  <c r="BA432" i="29"/>
  <c r="AZ432" i="29"/>
  <c r="AY432" i="29"/>
  <c r="AX432" i="29"/>
  <c r="AW432" i="29"/>
  <c r="AV432" i="29"/>
  <c r="AU432" i="29"/>
  <c r="AT432" i="29"/>
  <c r="AS432" i="29"/>
  <c r="AR432" i="29"/>
  <c r="AQ432" i="29"/>
  <c r="AP432" i="29"/>
  <c r="AO432" i="29"/>
  <c r="AN432" i="29"/>
  <c r="AM432" i="29"/>
  <c r="AL432" i="29"/>
  <c r="AK432" i="29"/>
  <c r="AJ432" i="29"/>
  <c r="AI432" i="29"/>
  <c r="AH432" i="29"/>
  <c r="AG432" i="29"/>
  <c r="AF432" i="29"/>
  <c r="AE432" i="29"/>
  <c r="AD432" i="29"/>
  <c r="AC432" i="29"/>
  <c r="AB432" i="29"/>
  <c r="AA432" i="29"/>
  <c r="Z432" i="29"/>
  <c r="Y432" i="29"/>
  <c r="X432" i="29"/>
  <c r="W432" i="29"/>
  <c r="V432" i="29"/>
  <c r="U432" i="29"/>
  <c r="T432" i="29"/>
  <c r="S432" i="29"/>
  <c r="R432" i="29"/>
  <c r="Q432" i="29"/>
  <c r="P432" i="29"/>
  <c r="O432" i="29"/>
  <c r="N432" i="29"/>
  <c r="M432" i="29"/>
  <c r="L432" i="29"/>
  <c r="K432" i="29"/>
  <c r="J432" i="29"/>
  <c r="I432" i="29"/>
  <c r="H432" i="29"/>
  <c r="G432" i="29"/>
  <c r="F432" i="29"/>
  <c r="E432" i="29"/>
  <c r="BB431" i="29"/>
  <c r="BA431" i="29"/>
  <c r="AZ431" i="29"/>
  <c r="AY431" i="29"/>
  <c r="AX431" i="29"/>
  <c r="AW431" i="29"/>
  <c r="AV431" i="29"/>
  <c r="AU431" i="29"/>
  <c r="AT431" i="29"/>
  <c r="AS431" i="29"/>
  <c r="AR431" i="29"/>
  <c r="AQ431" i="29"/>
  <c r="AP431" i="29"/>
  <c r="AO431" i="29"/>
  <c r="AN431" i="29"/>
  <c r="AM431" i="29"/>
  <c r="AL431" i="29"/>
  <c r="AK431" i="29"/>
  <c r="AJ431" i="29"/>
  <c r="AI431" i="29"/>
  <c r="AH431" i="29"/>
  <c r="AG431" i="29"/>
  <c r="AF431" i="29"/>
  <c r="AE431" i="29"/>
  <c r="AD431" i="29"/>
  <c r="AC431" i="29"/>
  <c r="AB431" i="29"/>
  <c r="AA431" i="29"/>
  <c r="Z431" i="29"/>
  <c r="Y431" i="29"/>
  <c r="X431" i="29"/>
  <c r="W431" i="29"/>
  <c r="V431" i="29"/>
  <c r="U431" i="29"/>
  <c r="T431" i="29"/>
  <c r="S431" i="29"/>
  <c r="R431" i="29"/>
  <c r="Q431" i="29"/>
  <c r="P431" i="29"/>
  <c r="O431" i="29"/>
  <c r="N431" i="29"/>
  <c r="M431" i="29"/>
  <c r="L431" i="29"/>
  <c r="K431" i="29"/>
  <c r="J431" i="29"/>
  <c r="I431" i="29"/>
  <c r="H431" i="29"/>
  <c r="G431" i="29"/>
  <c r="F431" i="29"/>
  <c r="E431" i="29"/>
  <c r="BB430" i="29"/>
  <c r="BA430" i="29"/>
  <c r="AZ430" i="29"/>
  <c r="AY430" i="29"/>
  <c r="AX430" i="29"/>
  <c r="AW430" i="29"/>
  <c r="AV430" i="29"/>
  <c r="AU430" i="29"/>
  <c r="AT430" i="29"/>
  <c r="AS430" i="29"/>
  <c r="AR430" i="29"/>
  <c r="AQ430" i="29"/>
  <c r="AP430" i="29"/>
  <c r="AO430" i="29"/>
  <c r="AN430" i="29"/>
  <c r="AM430" i="29"/>
  <c r="AL430" i="29"/>
  <c r="AK430" i="29"/>
  <c r="AJ430" i="29"/>
  <c r="AI430" i="29"/>
  <c r="AH430" i="29"/>
  <c r="AG430" i="29"/>
  <c r="AF430" i="29"/>
  <c r="AE430" i="29"/>
  <c r="AD430" i="29"/>
  <c r="AC430" i="29"/>
  <c r="AB430" i="29"/>
  <c r="AA430" i="29"/>
  <c r="Z430" i="29"/>
  <c r="Y430" i="29"/>
  <c r="X430" i="29"/>
  <c r="W430" i="29"/>
  <c r="V430" i="29"/>
  <c r="U430" i="29"/>
  <c r="T430" i="29"/>
  <c r="S430" i="29"/>
  <c r="R430" i="29"/>
  <c r="Q430" i="29"/>
  <c r="P430" i="29"/>
  <c r="O430" i="29"/>
  <c r="N430" i="29"/>
  <c r="M430" i="29"/>
  <c r="L430" i="29"/>
  <c r="K430" i="29"/>
  <c r="J430" i="29"/>
  <c r="I430" i="29"/>
  <c r="H430" i="29"/>
  <c r="G430" i="29"/>
  <c r="F430" i="29"/>
  <c r="E430" i="29"/>
  <c r="BB429" i="29"/>
  <c r="BA429" i="29"/>
  <c r="AZ429" i="29"/>
  <c r="AY429" i="29"/>
  <c r="AX429" i="29"/>
  <c r="AW429" i="29"/>
  <c r="AV429" i="29"/>
  <c r="AU429" i="29"/>
  <c r="AT429" i="29"/>
  <c r="AS429" i="29"/>
  <c r="AR429" i="29"/>
  <c r="AQ429" i="29"/>
  <c r="AP429" i="29"/>
  <c r="AO429" i="29"/>
  <c r="AN429" i="29"/>
  <c r="AM429" i="29"/>
  <c r="AL429" i="29"/>
  <c r="AK429" i="29"/>
  <c r="AJ429" i="29"/>
  <c r="AI429" i="29"/>
  <c r="AH429" i="29"/>
  <c r="AG429" i="29"/>
  <c r="AF429" i="29"/>
  <c r="AE429" i="29"/>
  <c r="AD429" i="29"/>
  <c r="AC429" i="29"/>
  <c r="AB429" i="29"/>
  <c r="AA429" i="29"/>
  <c r="Z429" i="29"/>
  <c r="Y429" i="29"/>
  <c r="X429" i="29"/>
  <c r="W429" i="29"/>
  <c r="V429" i="29"/>
  <c r="U429" i="29"/>
  <c r="T429" i="29"/>
  <c r="S429" i="29"/>
  <c r="R429" i="29"/>
  <c r="Q429" i="29"/>
  <c r="P429" i="29"/>
  <c r="O429" i="29"/>
  <c r="N429" i="29"/>
  <c r="M429" i="29"/>
  <c r="L429" i="29"/>
  <c r="K429" i="29"/>
  <c r="J429" i="29"/>
  <c r="I429" i="29"/>
  <c r="H429" i="29"/>
  <c r="G429" i="29"/>
  <c r="F429" i="29"/>
  <c r="E429" i="29"/>
  <c r="BB428" i="29"/>
  <c r="BA428" i="29"/>
  <c r="AZ428" i="29"/>
  <c r="AY428" i="29"/>
  <c r="AX428" i="29"/>
  <c r="AW428" i="29"/>
  <c r="AV428" i="29"/>
  <c r="AU428" i="29"/>
  <c r="AT428" i="29"/>
  <c r="AS428" i="29"/>
  <c r="AR428" i="29"/>
  <c r="AQ428" i="29"/>
  <c r="AP428" i="29"/>
  <c r="AO428" i="29"/>
  <c r="AN428" i="29"/>
  <c r="AM428" i="29"/>
  <c r="AL428" i="29"/>
  <c r="AK428" i="29"/>
  <c r="AJ428" i="29"/>
  <c r="AI428" i="29"/>
  <c r="AH428" i="29"/>
  <c r="AG428" i="29"/>
  <c r="AF428" i="29"/>
  <c r="AE428" i="29"/>
  <c r="AD428" i="29"/>
  <c r="AC428" i="29"/>
  <c r="AB428" i="29"/>
  <c r="AA428" i="29"/>
  <c r="Z428" i="29"/>
  <c r="Y428" i="29"/>
  <c r="X428" i="29"/>
  <c r="W428" i="29"/>
  <c r="V428" i="29"/>
  <c r="U428" i="29"/>
  <c r="T428" i="29"/>
  <c r="S428" i="29"/>
  <c r="R428" i="29"/>
  <c r="Q428" i="29"/>
  <c r="P428" i="29"/>
  <c r="O428" i="29"/>
  <c r="N428" i="29"/>
  <c r="M428" i="29"/>
  <c r="L428" i="29"/>
  <c r="K428" i="29"/>
  <c r="J428" i="29"/>
  <c r="I428" i="29"/>
  <c r="H428" i="29"/>
  <c r="G428" i="29"/>
  <c r="F428" i="29"/>
  <c r="E428" i="29"/>
  <c r="BB427" i="29"/>
  <c r="BA427" i="29"/>
  <c r="AZ427" i="29"/>
  <c r="AY427" i="29"/>
  <c r="AX427" i="29"/>
  <c r="AW427" i="29"/>
  <c r="AV427" i="29"/>
  <c r="AU427" i="29"/>
  <c r="AT427" i="29"/>
  <c r="AS427" i="29"/>
  <c r="AR427" i="29"/>
  <c r="AQ427" i="29"/>
  <c r="AP427" i="29"/>
  <c r="AO427" i="29"/>
  <c r="AN427" i="29"/>
  <c r="AM427" i="29"/>
  <c r="AL427" i="29"/>
  <c r="AK427" i="29"/>
  <c r="AJ427" i="29"/>
  <c r="AI427" i="29"/>
  <c r="AH427" i="29"/>
  <c r="AG427" i="29"/>
  <c r="AF427" i="29"/>
  <c r="AE427" i="29"/>
  <c r="AD427" i="29"/>
  <c r="AC427" i="29"/>
  <c r="AB427" i="29"/>
  <c r="AA427" i="29"/>
  <c r="Z427" i="29"/>
  <c r="Y427" i="29"/>
  <c r="X427" i="29"/>
  <c r="W427" i="29"/>
  <c r="V427" i="29"/>
  <c r="U427" i="29"/>
  <c r="T427" i="29"/>
  <c r="S427" i="29"/>
  <c r="R427" i="29"/>
  <c r="Q427" i="29"/>
  <c r="P427" i="29"/>
  <c r="O427" i="29"/>
  <c r="N427" i="29"/>
  <c r="M427" i="29"/>
  <c r="L427" i="29"/>
  <c r="K427" i="29"/>
  <c r="J427" i="29"/>
  <c r="I427" i="29"/>
  <c r="H427" i="29"/>
  <c r="G427" i="29"/>
  <c r="F427" i="29"/>
  <c r="E427" i="29"/>
  <c r="BB423" i="29"/>
  <c r="BA423" i="29"/>
  <c r="AZ423" i="29"/>
  <c r="AY423" i="29"/>
  <c r="AX423" i="29"/>
  <c r="AW423" i="29"/>
  <c r="AV423" i="29"/>
  <c r="AU423" i="29"/>
  <c r="AT423" i="29"/>
  <c r="AS423" i="29"/>
  <c r="AR423" i="29"/>
  <c r="AQ423" i="29"/>
  <c r="AP423" i="29"/>
  <c r="AO423" i="29"/>
  <c r="AN423" i="29"/>
  <c r="AM423" i="29"/>
  <c r="AL423" i="29"/>
  <c r="AK423" i="29"/>
  <c r="AJ423" i="29"/>
  <c r="AI423" i="29"/>
  <c r="AH423" i="29"/>
  <c r="AG423" i="29"/>
  <c r="AF423" i="29"/>
  <c r="AE423" i="29"/>
  <c r="AD423" i="29"/>
  <c r="AC423" i="29"/>
  <c r="AB423" i="29"/>
  <c r="AA423" i="29"/>
  <c r="Z423" i="29"/>
  <c r="Y423" i="29"/>
  <c r="X423" i="29"/>
  <c r="W423" i="29"/>
  <c r="V423" i="29"/>
  <c r="U423" i="29"/>
  <c r="T423" i="29"/>
  <c r="S423" i="29"/>
  <c r="R423" i="29"/>
  <c r="Q423" i="29"/>
  <c r="P423" i="29"/>
  <c r="O423" i="29"/>
  <c r="N423" i="29"/>
  <c r="M423" i="29"/>
  <c r="L423" i="29"/>
  <c r="K423" i="29"/>
  <c r="J423" i="29"/>
  <c r="I423" i="29"/>
  <c r="H423" i="29"/>
  <c r="G423" i="29"/>
  <c r="F423" i="29"/>
  <c r="E423" i="29"/>
  <c r="BB422" i="29"/>
  <c r="BA422" i="29"/>
  <c r="AZ422" i="29"/>
  <c r="AY422" i="29"/>
  <c r="AX422" i="29"/>
  <c r="AW422" i="29"/>
  <c r="AV422" i="29"/>
  <c r="AU422" i="29"/>
  <c r="AT422" i="29"/>
  <c r="AS422" i="29"/>
  <c r="AR422" i="29"/>
  <c r="AQ422" i="29"/>
  <c r="AP422" i="29"/>
  <c r="AO422" i="29"/>
  <c r="AN422" i="29"/>
  <c r="AM422" i="29"/>
  <c r="AL422" i="29"/>
  <c r="AK422" i="29"/>
  <c r="AJ422" i="29"/>
  <c r="AI422" i="29"/>
  <c r="AH422" i="29"/>
  <c r="AG422" i="29"/>
  <c r="AF422" i="29"/>
  <c r="AE422" i="29"/>
  <c r="AD422" i="29"/>
  <c r="AC422" i="29"/>
  <c r="AB422" i="29"/>
  <c r="AA422" i="29"/>
  <c r="Z422" i="29"/>
  <c r="Y422" i="29"/>
  <c r="X422" i="29"/>
  <c r="W422" i="29"/>
  <c r="V422" i="29"/>
  <c r="U422" i="29"/>
  <c r="T422" i="29"/>
  <c r="S422" i="29"/>
  <c r="R422" i="29"/>
  <c r="Q422" i="29"/>
  <c r="P422" i="29"/>
  <c r="O422" i="29"/>
  <c r="N422" i="29"/>
  <c r="M422" i="29"/>
  <c r="L422" i="29"/>
  <c r="K422" i="29"/>
  <c r="J422" i="29"/>
  <c r="I422" i="29"/>
  <c r="H422" i="29"/>
  <c r="G422" i="29"/>
  <c r="F422" i="29"/>
  <c r="E422" i="29"/>
  <c r="BB421" i="29"/>
  <c r="BA421" i="29"/>
  <c r="AZ421" i="29"/>
  <c r="AY421" i="29"/>
  <c r="AX421" i="29"/>
  <c r="AW421" i="29"/>
  <c r="AV421" i="29"/>
  <c r="AU421" i="29"/>
  <c r="AT421" i="29"/>
  <c r="AS421" i="29"/>
  <c r="AR421" i="29"/>
  <c r="AQ421" i="29"/>
  <c r="AP421" i="29"/>
  <c r="AO421" i="29"/>
  <c r="AN421" i="29"/>
  <c r="AM421" i="29"/>
  <c r="AL421" i="29"/>
  <c r="AK421" i="29"/>
  <c r="AJ421" i="29"/>
  <c r="AI421" i="29"/>
  <c r="AH421" i="29"/>
  <c r="AG421" i="29"/>
  <c r="AF421" i="29"/>
  <c r="AE421" i="29"/>
  <c r="AD421" i="29"/>
  <c r="AC421" i="29"/>
  <c r="AB421" i="29"/>
  <c r="AA421" i="29"/>
  <c r="Z421" i="29"/>
  <c r="Y421" i="29"/>
  <c r="X421" i="29"/>
  <c r="W421" i="29"/>
  <c r="V421" i="29"/>
  <c r="U421" i="29"/>
  <c r="T421" i="29"/>
  <c r="S421" i="29"/>
  <c r="R421" i="29"/>
  <c r="Q421" i="29"/>
  <c r="P421" i="29"/>
  <c r="O421" i="29"/>
  <c r="N421" i="29"/>
  <c r="M421" i="29"/>
  <c r="L421" i="29"/>
  <c r="K421" i="29"/>
  <c r="J421" i="29"/>
  <c r="I421" i="29"/>
  <c r="H421" i="29"/>
  <c r="G421" i="29"/>
  <c r="F421" i="29"/>
  <c r="E421" i="29"/>
  <c r="BB420" i="29"/>
  <c r="BA420" i="29"/>
  <c r="AZ420" i="29"/>
  <c r="AY420" i="29"/>
  <c r="AX420" i="29"/>
  <c r="AW420" i="29"/>
  <c r="AV420" i="29"/>
  <c r="AU420" i="29"/>
  <c r="AT420" i="29"/>
  <c r="AS420" i="29"/>
  <c r="AR420" i="29"/>
  <c r="AQ420" i="29"/>
  <c r="AP420" i="29"/>
  <c r="AO420" i="29"/>
  <c r="AN420" i="29"/>
  <c r="AM420" i="29"/>
  <c r="AL420" i="29"/>
  <c r="AK420" i="29"/>
  <c r="AJ420" i="29"/>
  <c r="AI420" i="29"/>
  <c r="AH420" i="29"/>
  <c r="AG420" i="29"/>
  <c r="AF420" i="29"/>
  <c r="AE420" i="29"/>
  <c r="AD420" i="29"/>
  <c r="AC420" i="29"/>
  <c r="AB420" i="29"/>
  <c r="AA420" i="29"/>
  <c r="Z420" i="29"/>
  <c r="Y420" i="29"/>
  <c r="X420" i="29"/>
  <c r="W420" i="29"/>
  <c r="V420" i="29"/>
  <c r="U420" i="29"/>
  <c r="T420" i="29"/>
  <c r="S420" i="29"/>
  <c r="R420" i="29"/>
  <c r="Q420" i="29"/>
  <c r="P420" i="29"/>
  <c r="O420" i="29"/>
  <c r="N420" i="29"/>
  <c r="M420" i="29"/>
  <c r="L420" i="29"/>
  <c r="K420" i="29"/>
  <c r="J420" i="29"/>
  <c r="I420" i="29"/>
  <c r="H420" i="29"/>
  <c r="G420" i="29"/>
  <c r="F420" i="29"/>
  <c r="E420" i="29"/>
  <c r="BB419" i="29"/>
  <c r="BA419" i="29"/>
  <c r="AZ419" i="29"/>
  <c r="AY419" i="29"/>
  <c r="AX419" i="29"/>
  <c r="AW419" i="29"/>
  <c r="AV419" i="29"/>
  <c r="AU419" i="29"/>
  <c r="AT419" i="29"/>
  <c r="AS419" i="29"/>
  <c r="AR419" i="29"/>
  <c r="AQ419" i="29"/>
  <c r="AP419" i="29"/>
  <c r="AO419" i="29"/>
  <c r="AN419" i="29"/>
  <c r="AM419" i="29"/>
  <c r="AL419" i="29"/>
  <c r="AK419" i="29"/>
  <c r="AJ419" i="29"/>
  <c r="AI419" i="29"/>
  <c r="AH419" i="29"/>
  <c r="AG419" i="29"/>
  <c r="AF419" i="29"/>
  <c r="AE419" i="29"/>
  <c r="AD419" i="29"/>
  <c r="AC419" i="29"/>
  <c r="AB419" i="29"/>
  <c r="AA419" i="29"/>
  <c r="Z419" i="29"/>
  <c r="Y419" i="29"/>
  <c r="X419" i="29"/>
  <c r="W419" i="29"/>
  <c r="V419" i="29"/>
  <c r="U419" i="29"/>
  <c r="T419" i="29"/>
  <c r="S419" i="29"/>
  <c r="R419" i="29"/>
  <c r="Q419" i="29"/>
  <c r="P419" i="29"/>
  <c r="O419" i="29"/>
  <c r="N419" i="29"/>
  <c r="M419" i="29"/>
  <c r="L419" i="29"/>
  <c r="K419" i="29"/>
  <c r="J419" i="29"/>
  <c r="I419" i="29"/>
  <c r="H419" i="29"/>
  <c r="G419" i="29"/>
  <c r="F419" i="29"/>
  <c r="E419" i="29"/>
  <c r="BB418" i="29"/>
  <c r="BA418" i="29"/>
  <c r="AZ418" i="29"/>
  <c r="AY418" i="29"/>
  <c r="AX418" i="29"/>
  <c r="AW418" i="29"/>
  <c r="AV418" i="29"/>
  <c r="AU418" i="29"/>
  <c r="AT418" i="29"/>
  <c r="AS418" i="29"/>
  <c r="AR418" i="29"/>
  <c r="AQ418" i="29"/>
  <c r="AP418" i="29"/>
  <c r="AO418" i="29"/>
  <c r="AN418" i="29"/>
  <c r="AM418" i="29"/>
  <c r="AL418" i="29"/>
  <c r="AK418" i="29"/>
  <c r="AJ418" i="29"/>
  <c r="AI418" i="29"/>
  <c r="AH418" i="29"/>
  <c r="AG418" i="29"/>
  <c r="AF418" i="29"/>
  <c r="AE418" i="29"/>
  <c r="AD418" i="29"/>
  <c r="AC418" i="29"/>
  <c r="AB418" i="29"/>
  <c r="AA418" i="29"/>
  <c r="Z418" i="29"/>
  <c r="Y418" i="29"/>
  <c r="X418" i="29"/>
  <c r="W418" i="29"/>
  <c r="V418" i="29"/>
  <c r="U418" i="29"/>
  <c r="T418" i="29"/>
  <c r="S418" i="29"/>
  <c r="R418" i="29"/>
  <c r="Q418" i="29"/>
  <c r="P418" i="29"/>
  <c r="O418" i="29"/>
  <c r="N418" i="29"/>
  <c r="M418" i="29"/>
  <c r="L418" i="29"/>
  <c r="K418" i="29"/>
  <c r="J418" i="29"/>
  <c r="I418" i="29"/>
  <c r="H418" i="29"/>
  <c r="G418" i="29"/>
  <c r="F418" i="29"/>
  <c r="E418" i="29"/>
  <c r="BB417" i="29"/>
  <c r="BA417" i="29"/>
  <c r="AZ417" i="29"/>
  <c r="AY417" i="29"/>
  <c r="AX417" i="29"/>
  <c r="AW417" i="29"/>
  <c r="AV417" i="29"/>
  <c r="AU417" i="29"/>
  <c r="AT417" i="29"/>
  <c r="AS417" i="29"/>
  <c r="AR417" i="29"/>
  <c r="AQ417" i="29"/>
  <c r="AP417" i="29"/>
  <c r="AO417" i="29"/>
  <c r="AN417" i="29"/>
  <c r="AM417" i="29"/>
  <c r="AL417" i="29"/>
  <c r="AK417" i="29"/>
  <c r="AJ417" i="29"/>
  <c r="AI417" i="29"/>
  <c r="AH417" i="29"/>
  <c r="AG417" i="29"/>
  <c r="AF417" i="29"/>
  <c r="AE417" i="29"/>
  <c r="AD417" i="29"/>
  <c r="AC417" i="29"/>
  <c r="AB417" i="29"/>
  <c r="AA417" i="29"/>
  <c r="Z417" i="29"/>
  <c r="Y417" i="29"/>
  <c r="X417" i="29"/>
  <c r="W417" i="29"/>
  <c r="V417" i="29"/>
  <c r="U417" i="29"/>
  <c r="T417" i="29"/>
  <c r="S417" i="29"/>
  <c r="R417" i="29"/>
  <c r="Q417" i="29"/>
  <c r="P417" i="29"/>
  <c r="O417" i="29"/>
  <c r="N417" i="29"/>
  <c r="M417" i="29"/>
  <c r="L417" i="29"/>
  <c r="K417" i="29"/>
  <c r="J417" i="29"/>
  <c r="I417" i="29"/>
  <c r="H417" i="29"/>
  <c r="G417" i="29"/>
  <c r="F417" i="29"/>
  <c r="E417" i="29"/>
  <c r="BB416" i="29"/>
  <c r="BA416" i="29"/>
  <c r="AZ416" i="29"/>
  <c r="AY416" i="29"/>
  <c r="AX416" i="29"/>
  <c r="AW416" i="29"/>
  <c r="AV416" i="29"/>
  <c r="AU416" i="29"/>
  <c r="AT416" i="29"/>
  <c r="AS416" i="29"/>
  <c r="AR416" i="29"/>
  <c r="AQ416" i="29"/>
  <c r="AP416" i="29"/>
  <c r="AO416" i="29"/>
  <c r="AN416" i="29"/>
  <c r="AM416" i="29"/>
  <c r="AL416" i="29"/>
  <c r="AK416" i="29"/>
  <c r="AJ416" i="29"/>
  <c r="AI416" i="29"/>
  <c r="AH416" i="29"/>
  <c r="AG416" i="29"/>
  <c r="AF416" i="29"/>
  <c r="AE416" i="29"/>
  <c r="AD416" i="29"/>
  <c r="AC416" i="29"/>
  <c r="AB416" i="29"/>
  <c r="AA416" i="29"/>
  <c r="Z416" i="29"/>
  <c r="Y416" i="29"/>
  <c r="X416" i="29"/>
  <c r="W416" i="29"/>
  <c r="V416" i="29"/>
  <c r="U416" i="29"/>
  <c r="T416" i="29"/>
  <c r="S416" i="29"/>
  <c r="R416" i="29"/>
  <c r="Q416" i="29"/>
  <c r="P416" i="29"/>
  <c r="O416" i="29"/>
  <c r="N416" i="29"/>
  <c r="M416" i="29"/>
  <c r="L416" i="29"/>
  <c r="K416" i="29"/>
  <c r="J416" i="29"/>
  <c r="I416" i="29"/>
  <c r="H416" i="29"/>
  <c r="G416" i="29"/>
  <c r="F416" i="29"/>
  <c r="E416" i="29"/>
  <c r="BB415" i="29"/>
  <c r="BA415" i="29"/>
  <c r="AZ415" i="29"/>
  <c r="AY415" i="29"/>
  <c r="AX415" i="29"/>
  <c r="AW415" i="29"/>
  <c r="AV415" i="29"/>
  <c r="AU415" i="29"/>
  <c r="AT415" i="29"/>
  <c r="AS415" i="29"/>
  <c r="AR415" i="29"/>
  <c r="AQ415" i="29"/>
  <c r="AP415" i="29"/>
  <c r="AO415" i="29"/>
  <c r="AN415" i="29"/>
  <c r="AM415" i="29"/>
  <c r="AL415" i="29"/>
  <c r="AK415" i="29"/>
  <c r="AJ415" i="29"/>
  <c r="AI415" i="29"/>
  <c r="AH415" i="29"/>
  <c r="AG415" i="29"/>
  <c r="AF415" i="29"/>
  <c r="AE415" i="29"/>
  <c r="AD415" i="29"/>
  <c r="AC415" i="29"/>
  <c r="AB415" i="29"/>
  <c r="AA415" i="29"/>
  <c r="Z415" i="29"/>
  <c r="Y415" i="29"/>
  <c r="X415" i="29"/>
  <c r="W415" i="29"/>
  <c r="V415" i="29"/>
  <c r="U415" i="29"/>
  <c r="T415" i="29"/>
  <c r="S415" i="29"/>
  <c r="R415" i="29"/>
  <c r="Q415" i="29"/>
  <c r="P415" i="29"/>
  <c r="O415" i="29"/>
  <c r="N415" i="29"/>
  <c r="M415" i="29"/>
  <c r="L415" i="29"/>
  <c r="K415" i="29"/>
  <c r="J415" i="29"/>
  <c r="I415" i="29"/>
  <c r="H415" i="29"/>
  <c r="G415" i="29"/>
  <c r="F415" i="29"/>
  <c r="E415" i="29"/>
  <c r="BB414" i="29"/>
  <c r="BA414" i="29"/>
  <c r="AZ414" i="29"/>
  <c r="AY414" i="29"/>
  <c r="AX414" i="29"/>
  <c r="AW414" i="29"/>
  <c r="AV414" i="29"/>
  <c r="AU414" i="29"/>
  <c r="AT414" i="29"/>
  <c r="AS414" i="29"/>
  <c r="AR414" i="29"/>
  <c r="AQ414" i="29"/>
  <c r="AP414" i="29"/>
  <c r="AO414" i="29"/>
  <c r="AN414" i="29"/>
  <c r="AM414" i="29"/>
  <c r="AL414" i="29"/>
  <c r="AK414" i="29"/>
  <c r="AJ414" i="29"/>
  <c r="AI414" i="29"/>
  <c r="AH414" i="29"/>
  <c r="AG414" i="29"/>
  <c r="AF414" i="29"/>
  <c r="AE414" i="29"/>
  <c r="AD414" i="29"/>
  <c r="AC414" i="29"/>
  <c r="AB414" i="29"/>
  <c r="AA414" i="29"/>
  <c r="Z414" i="29"/>
  <c r="Y414" i="29"/>
  <c r="X414" i="29"/>
  <c r="W414" i="29"/>
  <c r="V414" i="29"/>
  <c r="U414" i="29"/>
  <c r="T414" i="29"/>
  <c r="S414" i="29"/>
  <c r="R414" i="29"/>
  <c r="Q414" i="29"/>
  <c r="P414" i="29"/>
  <c r="O414" i="29"/>
  <c r="N414" i="29"/>
  <c r="M414" i="29"/>
  <c r="L414" i="29"/>
  <c r="K414" i="29"/>
  <c r="J414" i="29"/>
  <c r="I414" i="29"/>
  <c r="H414" i="29"/>
  <c r="G414" i="29"/>
  <c r="F414" i="29"/>
  <c r="E414" i="29"/>
  <c r="BB413" i="29"/>
  <c r="BA413" i="29"/>
  <c r="AZ413" i="29"/>
  <c r="AY413" i="29"/>
  <c r="AX413" i="29"/>
  <c r="AW413" i="29"/>
  <c r="AV413" i="29"/>
  <c r="AU413" i="29"/>
  <c r="AT413" i="29"/>
  <c r="AS413" i="29"/>
  <c r="AR413" i="29"/>
  <c r="AQ413" i="29"/>
  <c r="AP413" i="29"/>
  <c r="AO413" i="29"/>
  <c r="AN413" i="29"/>
  <c r="AM413" i="29"/>
  <c r="AL413" i="29"/>
  <c r="AK413" i="29"/>
  <c r="AJ413" i="29"/>
  <c r="AI413" i="29"/>
  <c r="AH413" i="29"/>
  <c r="AG413" i="29"/>
  <c r="AF413" i="29"/>
  <c r="AE413" i="29"/>
  <c r="AD413" i="29"/>
  <c r="AC413" i="29"/>
  <c r="AB413" i="29"/>
  <c r="AA413" i="29"/>
  <c r="Z413" i="29"/>
  <c r="Y413" i="29"/>
  <c r="X413" i="29"/>
  <c r="W413" i="29"/>
  <c r="V413" i="29"/>
  <c r="U413" i="29"/>
  <c r="T413" i="29"/>
  <c r="S413" i="29"/>
  <c r="R413" i="29"/>
  <c r="Q413" i="29"/>
  <c r="P413" i="29"/>
  <c r="O413" i="29"/>
  <c r="N413" i="29"/>
  <c r="M413" i="29"/>
  <c r="L413" i="29"/>
  <c r="K413" i="29"/>
  <c r="J413" i="29"/>
  <c r="I413" i="29"/>
  <c r="H413" i="29"/>
  <c r="G413" i="29"/>
  <c r="F413" i="29"/>
  <c r="E413" i="29"/>
  <c r="BB412" i="29"/>
  <c r="BA412" i="29"/>
  <c r="AZ412" i="29"/>
  <c r="AY412" i="29"/>
  <c r="AX412" i="29"/>
  <c r="AW412" i="29"/>
  <c r="AV412" i="29"/>
  <c r="AU412" i="29"/>
  <c r="AT412" i="29"/>
  <c r="AS412" i="29"/>
  <c r="AR412" i="29"/>
  <c r="AQ412" i="29"/>
  <c r="AP412" i="29"/>
  <c r="AO412" i="29"/>
  <c r="AN412" i="29"/>
  <c r="AM412" i="29"/>
  <c r="AL412" i="29"/>
  <c r="AK412" i="29"/>
  <c r="AJ412" i="29"/>
  <c r="AI412" i="29"/>
  <c r="AH412" i="29"/>
  <c r="AG412" i="29"/>
  <c r="AF412" i="29"/>
  <c r="AE412" i="29"/>
  <c r="AD412" i="29"/>
  <c r="AC412" i="29"/>
  <c r="AB412" i="29"/>
  <c r="AA412" i="29"/>
  <c r="Z412" i="29"/>
  <c r="Y412" i="29"/>
  <c r="X412" i="29"/>
  <c r="W412" i="29"/>
  <c r="V412" i="29"/>
  <c r="U412" i="29"/>
  <c r="T412" i="29"/>
  <c r="S412" i="29"/>
  <c r="R412" i="29"/>
  <c r="Q412" i="29"/>
  <c r="P412" i="29"/>
  <c r="O412" i="29"/>
  <c r="N412" i="29"/>
  <c r="M412" i="29"/>
  <c r="L412" i="29"/>
  <c r="K412" i="29"/>
  <c r="J412" i="29"/>
  <c r="I412" i="29"/>
  <c r="H412" i="29"/>
  <c r="G412" i="29"/>
  <c r="F412" i="29"/>
  <c r="E412" i="29"/>
  <c r="BB411" i="29"/>
  <c r="BA411" i="29"/>
  <c r="AZ411" i="29"/>
  <c r="AY411" i="29"/>
  <c r="AX411" i="29"/>
  <c r="AW411" i="29"/>
  <c r="AV411" i="29"/>
  <c r="AU411" i="29"/>
  <c r="AT411" i="29"/>
  <c r="AS411" i="29"/>
  <c r="AR411" i="29"/>
  <c r="AQ411" i="29"/>
  <c r="AP411" i="29"/>
  <c r="AO411" i="29"/>
  <c r="AN411" i="29"/>
  <c r="AM411" i="29"/>
  <c r="AL411" i="29"/>
  <c r="AK411" i="29"/>
  <c r="AJ411" i="29"/>
  <c r="AI411" i="29"/>
  <c r="AH411" i="29"/>
  <c r="AG411" i="29"/>
  <c r="AF411" i="29"/>
  <c r="AE411" i="29"/>
  <c r="AD411" i="29"/>
  <c r="AC411" i="29"/>
  <c r="AB411" i="29"/>
  <c r="AA411" i="29"/>
  <c r="Z411" i="29"/>
  <c r="Y411" i="29"/>
  <c r="X411" i="29"/>
  <c r="W411" i="29"/>
  <c r="V411" i="29"/>
  <c r="U411" i="29"/>
  <c r="T411" i="29"/>
  <c r="S411" i="29"/>
  <c r="R411" i="29"/>
  <c r="Q411" i="29"/>
  <c r="P411" i="29"/>
  <c r="O411" i="29"/>
  <c r="N411" i="29"/>
  <c r="M411" i="29"/>
  <c r="L411" i="29"/>
  <c r="K411" i="29"/>
  <c r="J411" i="29"/>
  <c r="I411" i="29"/>
  <c r="H411" i="29"/>
  <c r="G411" i="29"/>
  <c r="F411" i="29"/>
  <c r="E411" i="29"/>
  <c r="BB410" i="29"/>
  <c r="BA410" i="29"/>
  <c r="AZ410" i="29"/>
  <c r="AY410" i="29"/>
  <c r="AX410" i="29"/>
  <c r="AW410" i="29"/>
  <c r="AV410" i="29"/>
  <c r="AU410" i="29"/>
  <c r="AT410" i="29"/>
  <c r="AS410" i="29"/>
  <c r="AR410" i="29"/>
  <c r="AQ410" i="29"/>
  <c r="AP410" i="29"/>
  <c r="AO410" i="29"/>
  <c r="AN410" i="29"/>
  <c r="AM410" i="29"/>
  <c r="AL410" i="29"/>
  <c r="AK410" i="29"/>
  <c r="AJ410" i="29"/>
  <c r="AI410" i="29"/>
  <c r="AH410" i="29"/>
  <c r="AG410" i="29"/>
  <c r="AF410" i="29"/>
  <c r="AE410" i="29"/>
  <c r="AD410" i="29"/>
  <c r="AC410" i="29"/>
  <c r="AB410" i="29"/>
  <c r="AA410" i="29"/>
  <c r="Z410" i="29"/>
  <c r="Y410" i="29"/>
  <c r="X410" i="29"/>
  <c r="W410" i="29"/>
  <c r="V410" i="29"/>
  <c r="U410" i="29"/>
  <c r="T410" i="29"/>
  <c r="S410" i="29"/>
  <c r="R410" i="29"/>
  <c r="Q410" i="29"/>
  <c r="P410" i="29"/>
  <c r="O410" i="29"/>
  <c r="N410" i="29"/>
  <c r="M410" i="29"/>
  <c r="L410" i="29"/>
  <c r="K410" i="29"/>
  <c r="J410" i="29"/>
  <c r="I410" i="29"/>
  <c r="H410" i="29"/>
  <c r="G410" i="29"/>
  <c r="F410" i="29"/>
  <c r="E410" i="29"/>
  <c r="BB409" i="29"/>
  <c r="BA409" i="29"/>
  <c r="AZ409" i="29"/>
  <c r="AY409" i="29"/>
  <c r="AX409" i="29"/>
  <c r="AW409" i="29"/>
  <c r="AV409" i="29"/>
  <c r="AU409" i="29"/>
  <c r="AT409" i="29"/>
  <c r="AS409" i="29"/>
  <c r="AR409" i="29"/>
  <c r="AQ409" i="29"/>
  <c r="AP409" i="29"/>
  <c r="AO409" i="29"/>
  <c r="AN409" i="29"/>
  <c r="AM409" i="29"/>
  <c r="AL409" i="29"/>
  <c r="AK409" i="29"/>
  <c r="AJ409" i="29"/>
  <c r="AI409" i="29"/>
  <c r="AH409" i="29"/>
  <c r="AG409" i="29"/>
  <c r="AF409" i="29"/>
  <c r="AE409" i="29"/>
  <c r="AD409" i="29"/>
  <c r="AC409" i="29"/>
  <c r="AB409" i="29"/>
  <c r="AA409" i="29"/>
  <c r="Z409" i="29"/>
  <c r="Y409" i="29"/>
  <c r="X409" i="29"/>
  <c r="W409" i="29"/>
  <c r="V409" i="29"/>
  <c r="U409" i="29"/>
  <c r="T409" i="29"/>
  <c r="S409" i="29"/>
  <c r="R409" i="29"/>
  <c r="Q409" i="29"/>
  <c r="P409" i="29"/>
  <c r="O409" i="29"/>
  <c r="N409" i="29"/>
  <c r="M409" i="29"/>
  <c r="L409" i="29"/>
  <c r="K409" i="29"/>
  <c r="J409" i="29"/>
  <c r="I409" i="29"/>
  <c r="H409" i="29"/>
  <c r="G409" i="29"/>
  <c r="F409" i="29"/>
  <c r="E409" i="29"/>
  <c r="BB408" i="29"/>
  <c r="BA408" i="29"/>
  <c r="AZ408" i="29"/>
  <c r="AY408" i="29"/>
  <c r="AX408" i="29"/>
  <c r="AW408" i="29"/>
  <c r="AV408" i="29"/>
  <c r="AU408" i="29"/>
  <c r="AT408" i="29"/>
  <c r="AS408" i="29"/>
  <c r="AR408" i="29"/>
  <c r="AQ408" i="29"/>
  <c r="AP408" i="29"/>
  <c r="AO408" i="29"/>
  <c r="AN408" i="29"/>
  <c r="AM408" i="29"/>
  <c r="AL408" i="29"/>
  <c r="AK408" i="29"/>
  <c r="AJ408" i="29"/>
  <c r="AI408" i="29"/>
  <c r="AH408" i="29"/>
  <c r="AG408" i="29"/>
  <c r="AF408" i="29"/>
  <c r="AE408" i="29"/>
  <c r="AD408" i="29"/>
  <c r="AC408" i="29"/>
  <c r="AB408" i="29"/>
  <c r="AA408" i="29"/>
  <c r="Z408" i="29"/>
  <c r="Y408" i="29"/>
  <c r="X408" i="29"/>
  <c r="W408" i="29"/>
  <c r="V408" i="29"/>
  <c r="U408" i="29"/>
  <c r="T408" i="29"/>
  <c r="S408" i="29"/>
  <c r="R408" i="29"/>
  <c r="Q408" i="29"/>
  <c r="P408" i="29"/>
  <c r="O408" i="29"/>
  <c r="N408" i="29"/>
  <c r="M408" i="29"/>
  <c r="L408" i="29"/>
  <c r="K408" i="29"/>
  <c r="J408" i="29"/>
  <c r="I408" i="29"/>
  <c r="H408" i="29"/>
  <c r="G408" i="29"/>
  <c r="F408" i="29"/>
  <c r="E408" i="29"/>
  <c r="BB407" i="29"/>
  <c r="BA407" i="29"/>
  <c r="AZ407" i="29"/>
  <c r="AY407" i="29"/>
  <c r="AX407" i="29"/>
  <c r="AW407" i="29"/>
  <c r="AV407" i="29"/>
  <c r="AU407" i="29"/>
  <c r="AT407" i="29"/>
  <c r="AS407" i="29"/>
  <c r="AR407" i="29"/>
  <c r="AQ407" i="29"/>
  <c r="AP407" i="29"/>
  <c r="AO407" i="29"/>
  <c r="AN407" i="29"/>
  <c r="AM407" i="29"/>
  <c r="AL407" i="29"/>
  <c r="AK407" i="29"/>
  <c r="AJ407" i="29"/>
  <c r="AI407" i="29"/>
  <c r="AH407" i="29"/>
  <c r="AG407" i="29"/>
  <c r="AF407" i="29"/>
  <c r="AE407" i="29"/>
  <c r="AD407" i="29"/>
  <c r="AC407" i="29"/>
  <c r="AB407" i="29"/>
  <c r="AA407" i="29"/>
  <c r="Z407" i="29"/>
  <c r="Y407" i="29"/>
  <c r="X407" i="29"/>
  <c r="W407" i="29"/>
  <c r="V407" i="29"/>
  <c r="U407" i="29"/>
  <c r="T407" i="29"/>
  <c r="S407" i="29"/>
  <c r="R407" i="29"/>
  <c r="Q407" i="29"/>
  <c r="P407" i="29"/>
  <c r="O407" i="29"/>
  <c r="N407" i="29"/>
  <c r="M407" i="29"/>
  <c r="L407" i="29"/>
  <c r="K407" i="29"/>
  <c r="J407" i="29"/>
  <c r="I407" i="29"/>
  <c r="H407" i="29"/>
  <c r="G407" i="29"/>
  <c r="F407" i="29"/>
  <c r="E407" i="29"/>
  <c r="BB406" i="29"/>
  <c r="BA406" i="29"/>
  <c r="AZ406" i="29"/>
  <c r="AY406" i="29"/>
  <c r="AX406" i="29"/>
  <c r="AW406" i="29"/>
  <c r="AV406" i="29"/>
  <c r="AU406" i="29"/>
  <c r="AT406" i="29"/>
  <c r="AS406" i="29"/>
  <c r="AR406" i="29"/>
  <c r="AQ406" i="29"/>
  <c r="AP406" i="29"/>
  <c r="AO406" i="29"/>
  <c r="AN406" i="29"/>
  <c r="AM406" i="29"/>
  <c r="AL406" i="29"/>
  <c r="AK406" i="29"/>
  <c r="AJ406" i="29"/>
  <c r="AI406" i="29"/>
  <c r="AH406" i="29"/>
  <c r="AG406" i="29"/>
  <c r="AF406" i="29"/>
  <c r="AE406" i="29"/>
  <c r="AD406" i="29"/>
  <c r="AC406" i="29"/>
  <c r="AB406" i="29"/>
  <c r="AA406" i="29"/>
  <c r="Z406" i="29"/>
  <c r="Y406" i="29"/>
  <c r="X406" i="29"/>
  <c r="W406" i="29"/>
  <c r="V406" i="29"/>
  <c r="U406" i="29"/>
  <c r="T406" i="29"/>
  <c r="S406" i="29"/>
  <c r="R406" i="29"/>
  <c r="Q406" i="29"/>
  <c r="P406" i="29"/>
  <c r="O406" i="29"/>
  <c r="N406" i="29"/>
  <c r="M406" i="29"/>
  <c r="L406" i="29"/>
  <c r="K406" i="29"/>
  <c r="J406" i="29"/>
  <c r="I406" i="29"/>
  <c r="H406" i="29"/>
  <c r="G406" i="29"/>
  <c r="F406" i="29"/>
  <c r="E406" i="29"/>
  <c r="BB405" i="29"/>
  <c r="BA405" i="29"/>
  <c r="AZ405" i="29"/>
  <c r="AY405" i="29"/>
  <c r="AX405" i="29"/>
  <c r="AW405" i="29"/>
  <c r="AV405" i="29"/>
  <c r="AU405" i="29"/>
  <c r="AT405" i="29"/>
  <c r="AS405" i="29"/>
  <c r="AR405" i="29"/>
  <c r="AQ405" i="29"/>
  <c r="AP405" i="29"/>
  <c r="AO405" i="29"/>
  <c r="AN405" i="29"/>
  <c r="AM405" i="29"/>
  <c r="AL405" i="29"/>
  <c r="AK405" i="29"/>
  <c r="AJ405" i="29"/>
  <c r="AI405" i="29"/>
  <c r="AH405" i="29"/>
  <c r="AG405" i="29"/>
  <c r="AF405" i="29"/>
  <c r="AE405" i="29"/>
  <c r="AD405" i="29"/>
  <c r="AC405" i="29"/>
  <c r="AB405" i="29"/>
  <c r="AA405" i="29"/>
  <c r="Z405" i="29"/>
  <c r="Y405" i="29"/>
  <c r="X405" i="29"/>
  <c r="W405" i="29"/>
  <c r="V405" i="29"/>
  <c r="U405" i="29"/>
  <c r="T405" i="29"/>
  <c r="S405" i="29"/>
  <c r="R405" i="29"/>
  <c r="Q405" i="29"/>
  <c r="P405" i="29"/>
  <c r="O405" i="29"/>
  <c r="N405" i="29"/>
  <c r="M405" i="29"/>
  <c r="L405" i="29"/>
  <c r="K405" i="29"/>
  <c r="J405" i="29"/>
  <c r="I405" i="29"/>
  <c r="H405" i="29"/>
  <c r="G405" i="29"/>
  <c r="F405" i="29"/>
  <c r="E405" i="29"/>
  <c r="BB404" i="29"/>
  <c r="BA404" i="29"/>
  <c r="AZ404" i="29"/>
  <c r="AY404" i="29"/>
  <c r="AX404" i="29"/>
  <c r="AW404" i="29"/>
  <c r="AV404" i="29"/>
  <c r="AU404" i="29"/>
  <c r="AT404" i="29"/>
  <c r="AS404" i="29"/>
  <c r="AR404" i="29"/>
  <c r="AQ404" i="29"/>
  <c r="AP404" i="29"/>
  <c r="AO404" i="29"/>
  <c r="AN404" i="29"/>
  <c r="AM404" i="29"/>
  <c r="AL404" i="29"/>
  <c r="AK404" i="29"/>
  <c r="AJ404" i="29"/>
  <c r="AI404" i="29"/>
  <c r="AH404" i="29"/>
  <c r="AG404" i="29"/>
  <c r="AF404" i="29"/>
  <c r="AE404" i="29"/>
  <c r="AD404" i="29"/>
  <c r="AC404" i="29"/>
  <c r="AB404" i="29"/>
  <c r="AA404" i="29"/>
  <c r="Z404" i="29"/>
  <c r="Y404" i="29"/>
  <c r="X404" i="29"/>
  <c r="W404" i="29"/>
  <c r="V404" i="29"/>
  <c r="U404" i="29"/>
  <c r="T404" i="29"/>
  <c r="S404" i="29"/>
  <c r="R404" i="29"/>
  <c r="Q404" i="29"/>
  <c r="P404" i="29"/>
  <c r="O404" i="29"/>
  <c r="N404" i="29"/>
  <c r="M404" i="29"/>
  <c r="L404" i="29"/>
  <c r="K404" i="29"/>
  <c r="J404" i="29"/>
  <c r="I404" i="29"/>
  <c r="H404" i="29"/>
  <c r="G404" i="29"/>
  <c r="F404" i="29"/>
  <c r="E404" i="29"/>
  <c r="BB403" i="29"/>
  <c r="BA403" i="29"/>
  <c r="AZ403" i="29"/>
  <c r="AY403" i="29"/>
  <c r="AX403" i="29"/>
  <c r="AW403" i="29"/>
  <c r="AV403" i="29"/>
  <c r="AU403" i="29"/>
  <c r="AT403" i="29"/>
  <c r="AS403" i="29"/>
  <c r="AR403" i="29"/>
  <c r="AQ403" i="29"/>
  <c r="AP403" i="29"/>
  <c r="AO403" i="29"/>
  <c r="AN403" i="29"/>
  <c r="AM403" i="29"/>
  <c r="AL403" i="29"/>
  <c r="AK403" i="29"/>
  <c r="AJ403" i="29"/>
  <c r="AI403" i="29"/>
  <c r="AH403" i="29"/>
  <c r="AG403" i="29"/>
  <c r="AF403" i="29"/>
  <c r="AE403" i="29"/>
  <c r="AD403" i="29"/>
  <c r="AC403" i="29"/>
  <c r="AB403" i="29"/>
  <c r="AA403" i="29"/>
  <c r="Z403" i="29"/>
  <c r="Y403" i="29"/>
  <c r="X403" i="29"/>
  <c r="W403" i="29"/>
  <c r="V403" i="29"/>
  <c r="U403" i="29"/>
  <c r="T403" i="29"/>
  <c r="S403" i="29"/>
  <c r="R403" i="29"/>
  <c r="Q403" i="29"/>
  <c r="P403" i="29"/>
  <c r="O403" i="29"/>
  <c r="N403" i="29"/>
  <c r="M403" i="29"/>
  <c r="L403" i="29"/>
  <c r="K403" i="29"/>
  <c r="J403" i="29"/>
  <c r="I403" i="29"/>
  <c r="H403" i="29"/>
  <c r="G403" i="29"/>
  <c r="F403" i="29"/>
  <c r="E403" i="29"/>
  <c r="BB402" i="29"/>
  <c r="BA402" i="29"/>
  <c r="AZ402" i="29"/>
  <c r="AY402" i="29"/>
  <c r="AX402" i="29"/>
  <c r="AW402" i="29"/>
  <c r="AV402" i="29"/>
  <c r="AU402" i="29"/>
  <c r="AT402" i="29"/>
  <c r="AS402" i="29"/>
  <c r="AR402" i="29"/>
  <c r="AQ402" i="29"/>
  <c r="AP402" i="29"/>
  <c r="AO402" i="29"/>
  <c r="AN402" i="29"/>
  <c r="AM402" i="29"/>
  <c r="AL402" i="29"/>
  <c r="AK402" i="29"/>
  <c r="AJ402" i="29"/>
  <c r="AI402" i="29"/>
  <c r="AH402" i="29"/>
  <c r="AG402" i="29"/>
  <c r="AF402" i="29"/>
  <c r="AE402" i="29"/>
  <c r="AD402" i="29"/>
  <c r="AC402" i="29"/>
  <c r="AB402" i="29"/>
  <c r="AA402" i="29"/>
  <c r="Z402" i="29"/>
  <c r="Y402" i="29"/>
  <c r="X402" i="29"/>
  <c r="W402" i="29"/>
  <c r="V402" i="29"/>
  <c r="U402" i="29"/>
  <c r="T402" i="29"/>
  <c r="S402" i="29"/>
  <c r="R402" i="29"/>
  <c r="Q402" i="29"/>
  <c r="P402" i="29"/>
  <c r="O402" i="29"/>
  <c r="N402" i="29"/>
  <c r="M402" i="29"/>
  <c r="L402" i="29"/>
  <c r="K402" i="29"/>
  <c r="J402" i="29"/>
  <c r="I402" i="29"/>
  <c r="H402" i="29"/>
  <c r="G402" i="29"/>
  <c r="F402" i="29"/>
  <c r="E402" i="29"/>
  <c r="BB401" i="29"/>
  <c r="BA401" i="29"/>
  <c r="AZ401" i="29"/>
  <c r="AY401" i="29"/>
  <c r="AX401" i="29"/>
  <c r="AW401" i="29"/>
  <c r="AV401" i="29"/>
  <c r="AU401" i="29"/>
  <c r="AT401" i="29"/>
  <c r="AS401" i="29"/>
  <c r="AR401" i="29"/>
  <c r="AQ401" i="29"/>
  <c r="AP401" i="29"/>
  <c r="AO401" i="29"/>
  <c r="AN401" i="29"/>
  <c r="AM401" i="29"/>
  <c r="AL401" i="29"/>
  <c r="AK401" i="29"/>
  <c r="AJ401" i="29"/>
  <c r="AI401" i="29"/>
  <c r="AH401" i="29"/>
  <c r="AG401" i="29"/>
  <c r="AF401" i="29"/>
  <c r="AE401" i="29"/>
  <c r="AD401" i="29"/>
  <c r="AC401" i="29"/>
  <c r="AB401" i="29"/>
  <c r="AA401" i="29"/>
  <c r="Z401" i="29"/>
  <c r="Y401" i="29"/>
  <c r="X401" i="29"/>
  <c r="W401" i="29"/>
  <c r="V401" i="29"/>
  <c r="U401" i="29"/>
  <c r="T401" i="29"/>
  <c r="S401" i="29"/>
  <c r="R401" i="29"/>
  <c r="Q401" i="29"/>
  <c r="P401" i="29"/>
  <c r="O401" i="29"/>
  <c r="N401" i="29"/>
  <c r="M401" i="29"/>
  <c r="L401" i="29"/>
  <c r="K401" i="29"/>
  <c r="J401" i="29"/>
  <c r="I401" i="29"/>
  <c r="H401" i="29"/>
  <c r="G401" i="29"/>
  <c r="F401" i="29"/>
  <c r="E401" i="29"/>
  <c r="BB400" i="29"/>
  <c r="BA400" i="29"/>
  <c r="AZ400" i="29"/>
  <c r="AY400" i="29"/>
  <c r="AX400" i="29"/>
  <c r="AW400" i="29"/>
  <c r="AV400" i="29"/>
  <c r="AU400" i="29"/>
  <c r="AT400" i="29"/>
  <c r="AS400" i="29"/>
  <c r="AR400" i="29"/>
  <c r="AQ400" i="29"/>
  <c r="AP400" i="29"/>
  <c r="AO400" i="29"/>
  <c r="AN400" i="29"/>
  <c r="AM400" i="29"/>
  <c r="AL400" i="29"/>
  <c r="AK400" i="29"/>
  <c r="AJ400" i="29"/>
  <c r="AI400" i="29"/>
  <c r="AH400" i="29"/>
  <c r="AG400" i="29"/>
  <c r="AF400" i="29"/>
  <c r="AE400" i="29"/>
  <c r="AD400" i="29"/>
  <c r="AC400" i="29"/>
  <c r="AB400" i="29"/>
  <c r="AA400" i="29"/>
  <c r="Z400" i="29"/>
  <c r="Y400" i="29"/>
  <c r="X400" i="29"/>
  <c r="W400" i="29"/>
  <c r="V400" i="29"/>
  <c r="U400" i="29"/>
  <c r="T400" i="29"/>
  <c r="S400" i="29"/>
  <c r="R400" i="29"/>
  <c r="Q400" i="29"/>
  <c r="P400" i="29"/>
  <c r="O400" i="29"/>
  <c r="N400" i="29"/>
  <c r="M400" i="29"/>
  <c r="L400" i="29"/>
  <c r="K400" i="29"/>
  <c r="J400" i="29"/>
  <c r="I400" i="29"/>
  <c r="H400" i="29"/>
  <c r="G400" i="29"/>
  <c r="F400" i="29"/>
  <c r="E400" i="29"/>
  <c r="BB399" i="29"/>
  <c r="BA399" i="29"/>
  <c r="AZ399" i="29"/>
  <c r="AY399" i="29"/>
  <c r="AX399" i="29"/>
  <c r="AW399" i="29"/>
  <c r="AV399" i="29"/>
  <c r="AU399" i="29"/>
  <c r="AT399" i="29"/>
  <c r="AS399" i="29"/>
  <c r="AR399" i="29"/>
  <c r="AQ399" i="29"/>
  <c r="AP399" i="29"/>
  <c r="AO399" i="29"/>
  <c r="AN399" i="29"/>
  <c r="AM399" i="29"/>
  <c r="AL399" i="29"/>
  <c r="AK399" i="29"/>
  <c r="AJ399" i="29"/>
  <c r="AI399" i="29"/>
  <c r="AH399" i="29"/>
  <c r="AG399" i="29"/>
  <c r="AF399" i="29"/>
  <c r="AE399" i="29"/>
  <c r="AD399" i="29"/>
  <c r="AC399" i="29"/>
  <c r="AB399" i="29"/>
  <c r="AA399" i="29"/>
  <c r="Z399" i="29"/>
  <c r="Y399" i="29"/>
  <c r="X399" i="29"/>
  <c r="W399" i="29"/>
  <c r="V399" i="29"/>
  <c r="U399" i="29"/>
  <c r="T399" i="29"/>
  <c r="S399" i="29"/>
  <c r="R399" i="29"/>
  <c r="Q399" i="29"/>
  <c r="P399" i="29"/>
  <c r="O399" i="29"/>
  <c r="N399" i="29"/>
  <c r="M399" i="29"/>
  <c r="L399" i="29"/>
  <c r="K399" i="29"/>
  <c r="J399" i="29"/>
  <c r="I399" i="29"/>
  <c r="H399" i="29"/>
  <c r="G399" i="29"/>
  <c r="F399" i="29"/>
  <c r="E399" i="29"/>
  <c r="BB398" i="29"/>
  <c r="BA398" i="29"/>
  <c r="AZ398" i="29"/>
  <c r="AY398" i="29"/>
  <c r="AX398" i="29"/>
  <c r="AW398" i="29"/>
  <c r="AV398" i="29"/>
  <c r="AU398" i="29"/>
  <c r="AT398" i="29"/>
  <c r="AS398" i="29"/>
  <c r="AR398" i="29"/>
  <c r="AQ398" i="29"/>
  <c r="AP398" i="29"/>
  <c r="AO398" i="29"/>
  <c r="AN398" i="29"/>
  <c r="AM398" i="29"/>
  <c r="AL398" i="29"/>
  <c r="AK398" i="29"/>
  <c r="AJ398" i="29"/>
  <c r="AI398" i="29"/>
  <c r="AH398" i="29"/>
  <c r="AG398" i="29"/>
  <c r="AF398" i="29"/>
  <c r="AE398" i="29"/>
  <c r="AD398" i="29"/>
  <c r="AC398" i="29"/>
  <c r="AB398" i="29"/>
  <c r="AA398" i="29"/>
  <c r="Z398" i="29"/>
  <c r="Y398" i="29"/>
  <c r="X398" i="29"/>
  <c r="W398" i="29"/>
  <c r="V398" i="29"/>
  <c r="U398" i="29"/>
  <c r="T398" i="29"/>
  <c r="S398" i="29"/>
  <c r="R398" i="29"/>
  <c r="Q398" i="29"/>
  <c r="P398" i="29"/>
  <c r="O398" i="29"/>
  <c r="N398" i="29"/>
  <c r="M398" i="29"/>
  <c r="L398" i="29"/>
  <c r="K398" i="29"/>
  <c r="J398" i="29"/>
  <c r="I398" i="29"/>
  <c r="H398" i="29"/>
  <c r="G398" i="29"/>
  <c r="F398" i="29"/>
  <c r="E398" i="29"/>
  <c r="BB397" i="29"/>
  <c r="BA397" i="29"/>
  <c r="AZ397" i="29"/>
  <c r="AY397" i="29"/>
  <c r="AX397" i="29"/>
  <c r="AW397" i="29"/>
  <c r="AV397" i="29"/>
  <c r="AU397" i="29"/>
  <c r="AT397" i="29"/>
  <c r="AS397" i="29"/>
  <c r="AR397" i="29"/>
  <c r="AQ397" i="29"/>
  <c r="AP397" i="29"/>
  <c r="AO397" i="29"/>
  <c r="AN397" i="29"/>
  <c r="AM397" i="29"/>
  <c r="AL397" i="29"/>
  <c r="AK397" i="29"/>
  <c r="AJ397" i="29"/>
  <c r="AI397" i="29"/>
  <c r="AH397" i="29"/>
  <c r="AG397" i="29"/>
  <c r="AF397" i="29"/>
  <c r="AE397" i="29"/>
  <c r="AD397" i="29"/>
  <c r="AC397" i="29"/>
  <c r="AB397" i="29"/>
  <c r="AA397" i="29"/>
  <c r="Z397" i="29"/>
  <c r="Y397" i="29"/>
  <c r="X397" i="29"/>
  <c r="W397" i="29"/>
  <c r="V397" i="29"/>
  <c r="U397" i="29"/>
  <c r="T397" i="29"/>
  <c r="S397" i="29"/>
  <c r="R397" i="29"/>
  <c r="Q397" i="29"/>
  <c r="P397" i="29"/>
  <c r="O397" i="29"/>
  <c r="N397" i="29"/>
  <c r="M397" i="29"/>
  <c r="L397" i="29"/>
  <c r="K397" i="29"/>
  <c r="J397" i="29"/>
  <c r="I397" i="29"/>
  <c r="H397" i="29"/>
  <c r="G397" i="29"/>
  <c r="F397" i="29"/>
  <c r="E397" i="29"/>
  <c r="BB396" i="29"/>
  <c r="BA396" i="29"/>
  <c r="AZ396" i="29"/>
  <c r="AY396" i="29"/>
  <c r="AX396" i="29"/>
  <c r="AW396" i="29"/>
  <c r="AV396" i="29"/>
  <c r="AU396" i="29"/>
  <c r="AT396" i="29"/>
  <c r="AS396" i="29"/>
  <c r="AR396" i="29"/>
  <c r="AQ396" i="29"/>
  <c r="AP396" i="29"/>
  <c r="AO396" i="29"/>
  <c r="AN396" i="29"/>
  <c r="AM396" i="29"/>
  <c r="AL396" i="29"/>
  <c r="AK396" i="29"/>
  <c r="AJ396" i="29"/>
  <c r="AI396" i="29"/>
  <c r="AH396" i="29"/>
  <c r="AG396" i="29"/>
  <c r="AF396" i="29"/>
  <c r="AE396" i="29"/>
  <c r="AD396" i="29"/>
  <c r="AC396" i="29"/>
  <c r="AB396" i="29"/>
  <c r="AA396" i="29"/>
  <c r="Z396" i="29"/>
  <c r="Y396" i="29"/>
  <c r="X396" i="29"/>
  <c r="W396" i="29"/>
  <c r="V396" i="29"/>
  <c r="U396" i="29"/>
  <c r="T396" i="29"/>
  <c r="S396" i="29"/>
  <c r="R396" i="29"/>
  <c r="Q396" i="29"/>
  <c r="P396" i="29"/>
  <c r="O396" i="29"/>
  <c r="N396" i="29"/>
  <c r="M396" i="29"/>
  <c r="L396" i="29"/>
  <c r="K396" i="29"/>
  <c r="J396" i="29"/>
  <c r="I396" i="29"/>
  <c r="H396" i="29"/>
  <c r="G396" i="29"/>
  <c r="F396" i="29"/>
  <c r="E396" i="29"/>
  <c r="BB395" i="29"/>
  <c r="BA395" i="29"/>
  <c r="AZ395" i="29"/>
  <c r="AY395" i="29"/>
  <c r="AX395" i="29"/>
  <c r="AW395" i="29"/>
  <c r="AV395" i="29"/>
  <c r="AU395" i="29"/>
  <c r="AT395" i="29"/>
  <c r="AS395" i="29"/>
  <c r="AR395" i="29"/>
  <c r="AP395" i="29"/>
  <c r="AO395" i="29"/>
  <c r="AN395" i="29"/>
  <c r="AM395" i="29"/>
  <c r="AL395" i="29"/>
  <c r="AK395" i="29"/>
  <c r="AJ395" i="29"/>
  <c r="AI395" i="29"/>
  <c r="AH395" i="29"/>
  <c r="AG395" i="29"/>
  <c r="AF395" i="29"/>
  <c r="AD395" i="29"/>
  <c r="AC395" i="29"/>
  <c r="AB395" i="29"/>
  <c r="AA395" i="29"/>
  <c r="Z395" i="29"/>
  <c r="Y395" i="29"/>
  <c r="X395" i="29"/>
  <c r="W395" i="29"/>
  <c r="V395" i="29"/>
  <c r="U395" i="29"/>
  <c r="T395" i="29"/>
  <c r="R395" i="29"/>
  <c r="Q395" i="29"/>
  <c r="P395" i="29"/>
  <c r="O395" i="29"/>
  <c r="N395" i="29"/>
  <c r="M395" i="29"/>
  <c r="L395" i="29"/>
  <c r="K395" i="29"/>
  <c r="J395" i="29"/>
  <c r="I395" i="29"/>
  <c r="H395" i="29"/>
  <c r="F395" i="29"/>
  <c r="E395" i="29"/>
  <c r="BB394" i="29"/>
  <c r="BA394" i="29"/>
  <c r="AZ394" i="29"/>
  <c r="AY394" i="29"/>
  <c r="AX394" i="29"/>
  <c r="AW394" i="29"/>
  <c r="AV394" i="29"/>
  <c r="AU394" i="29"/>
  <c r="AT394" i="29"/>
  <c r="AS394" i="29"/>
  <c r="AR394" i="29"/>
  <c r="AQ394" i="29"/>
  <c r="AP394" i="29"/>
  <c r="AO394" i="29"/>
  <c r="AN394" i="29"/>
  <c r="AM394" i="29"/>
  <c r="AL394" i="29"/>
  <c r="AK394" i="29"/>
  <c r="AJ394" i="29"/>
  <c r="AI394" i="29"/>
  <c r="AH394" i="29"/>
  <c r="AG394" i="29"/>
  <c r="AF394" i="29"/>
  <c r="AE394" i="29"/>
  <c r="AD394" i="29"/>
  <c r="AC394" i="29"/>
  <c r="AB394" i="29"/>
  <c r="AA394" i="29"/>
  <c r="Z394" i="29"/>
  <c r="Y394" i="29"/>
  <c r="X394" i="29"/>
  <c r="W394" i="29"/>
  <c r="V394" i="29"/>
  <c r="U394" i="29"/>
  <c r="T394" i="29"/>
  <c r="S394" i="29"/>
  <c r="R394" i="29"/>
  <c r="Q394" i="29"/>
  <c r="P394" i="29"/>
  <c r="O394" i="29"/>
  <c r="N394" i="29"/>
  <c r="M394" i="29"/>
  <c r="L394" i="29"/>
  <c r="K394" i="29"/>
  <c r="J394" i="29"/>
  <c r="I394" i="29"/>
  <c r="H394" i="29"/>
  <c r="G394" i="29"/>
  <c r="F394" i="29"/>
  <c r="E394" i="29"/>
  <c r="AQ393" i="29"/>
  <c r="AE393" i="29"/>
  <c r="S393" i="29"/>
  <c r="G393" i="29"/>
  <c r="AB289" i="29"/>
  <c r="E282" i="29"/>
  <c r="BB331" i="29"/>
  <c r="BA331" i="29"/>
  <c r="AZ331" i="29"/>
  <c r="AY331" i="29"/>
  <c r="AX331" i="29"/>
  <c r="AW331" i="29"/>
  <c r="AV331" i="29"/>
  <c r="AU331" i="29"/>
  <c r="AT331" i="29"/>
  <c r="AS331" i="29"/>
  <c r="AR331" i="29"/>
  <c r="AQ331" i="29"/>
  <c r="AP331" i="29"/>
  <c r="AO331" i="29"/>
  <c r="AN331" i="29"/>
  <c r="AM331" i="29"/>
  <c r="AL331" i="29"/>
  <c r="AK331" i="29"/>
  <c r="AJ331" i="29"/>
  <c r="AI331" i="29"/>
  <c r="AH331" i="29"/>
  <c r="AG331" i="29"/>
  <c r="AF331" i="29"/>
  <c r="AE331" i="29"/>
  <c r="AD331" i="29"/>
  <c r="AC331" i="29"/>
  <c r="AB331" i="29"/>
  <c r="AA331" i="29"/>
  <c r="Z331" i="29"/>
  <c r="Y331" i="29"/>
  <c r="X331" i="29"/>
  <c r="W331" i="29"/>
  <c r="V331" i="29"/>
  <c r="U331" i="29"/>
  <c r="T331" i="29"/>
  <c r="S331" i="29"/>
  <c r="R331" i="29"/>
  <c r="Q331" i="29"/>
  <c r="P331" i="29"/>
  <c r="O331" i="29"/>
  <c r="N331" i="29"/>
  <c r="M331" i="29"/>
  <c r="L331" i="29"/>
  <c r="K331" i="29"/>
  <c r="J331" i="29"/>
  <c r="I331" i="29"/>
  <c r="H331" i="29"/>
  <c r="G331" i="29"/>
  <c r="F331" i="29"/>
  <c r="E331" i="29"/>
  <c r="BB330" i="29"/>
  <c r="BA330" i="29"/>
  <c r="AZ330" i="29"/>
  <c r="AY330" i="29"/>
  <c r="AX330" i="29"/>
  <c r="AW330" i="29"/>
  <c r="AV330" i="29"/>
  <c r="AU330" i="29"/>
  <c r="AT330" i="29"/>
  <c r="AS330" i="29"/>
  <c r="AR330" i="29"/>
  <c r="AQ330" i="29"/>
  <c r="AP330" i="29"/>
  <c r="AO330" i="29"/>
  <c r="AN330" i="29"/>
  <c r="AM330" i="29"/>
  <c r="AL330" i="29"/>
  <c r="AK330" i="29"/>
  <c r="AJ330" i="29"/>
  <c r="AI330" i="29"/>
  <c r="AH330" i="29"/>
  <c r="AG330" i="29"/>
  <c r="AF330" i="29"/>
  <c r="AE330" i="29"/>
  <c r="AD330" i="29"/>
  <c r="AC330" i="29"/>
  <c r="AB330" i="29"/>
  <c r="AA330" i="29"/>
  <c r="Z330" i="29"/>
  <c r="Y330" i="29"/>
  <c r="X330" i="29"/>
  <c r="W330" i="29"/>
  <c r="V330" i="29"/>
  <c r="U330" i="29"/>
  <c r="T330" i="29"/>
  <c r="S330" i="29"/>
  <c r="R330" i="29"/>
  <c r="Q330" i="29"/>
  <c r="P330" i="29"/>
  <c r="O330" i="29"/>
  <c r="N330" i="29"/>
  <c r="M330" i="29"/>
  <c r="L330" i="29"/>
  <c r="K330" i="29"/>
  <c r="J330" i="29"/>
  <c r="I330" i="29"/>
  <c r="H330" i="29"/>
  <c r="G330" i="29"/>
  <c r="F330" i="29"/>
  <c r="E330" i="29"/>
  <c r="BB329" i="29"/>
  <c r="BA329" i="29"/>
  <c r="AZ329" i="29"/>
  <c r="AY329" i="29"/>
  <c r="AX329" i="29"/>
  <c r="AW329" i="29"/>
  <c r="AV329" i="29"/>
  <c r="AU329" i="29"/>
  <c r="AT329" i="29"/>
  <c r="AS329" i="29"/>
  <c r="AR329" i="29"/>
  <c r="AQ329" i="29"/>
  <c r="AP329" i="29"/>
  <c r="AO329" i="29"/>
  <c r="AN329" i="29"/>
  <c r="AM329" i="29"/>
  <c r="AL329" i="29"/>
  <c r="AK329" i="29"/>
  <c r="AJ329" i="29"/>
  <c r="AI329" i="29"/>
  <c r="AH329" i="29"/>
  <c r="AG329" i="29"/>
  <c r="AF329" i="29"/>
  <c r="AE329" i="29"/>
  <c r="AD329" i="29"/>
  <c r="AC329" i="29"/>
  <c r="AB329" i="29"/>
  <c r="AA329" i="29"/>
  <c r="Z329" i="29"/>
  <c r="Y329" i="29"/>
  <c r="X329" i="29"/>
  <c r="W329" i="29"/>
  <c r="V329" i="29"/>
  <c r="U329" i="29"/>
  <c r="T329" i="29"/>
  <c r="S329" i="29"/>
  <c r="R329" i="29"/>
  <c r="Q329" i="29"/>
  <c r="P329" i="29"/>
  <c r="O329" i="29"/>
  <c r="N329" i="29"/>
  <c r="M329" i="29"/>
  <c r="L329" i="29"/>
  <c r="K329" i="29"/>
  <c r="J329" i="29"/>
  <c r="I329" i="29"/>
  <c r="H329" i="29"/>
  <c r="G329" i="29"/>
  <c r="F329" i="29"/>
  <c r="E329" i="29"/>
  <c r="BB328" i="29"/>
  <c r="BA328" i="29"/>
  <c r="AZ328" i="29"/>
  <c r="AY328" i="29"/>
  <c r="AX328" i="29"/>
  <c r="AW328" i="29"/>
  <c r="AV328" i="29"/>
  <c r="AU328" i="29"/>
  <c r="AT328" i="29"/>
  <c r="AS328" i="29"/>
  <c r="AR328" i="29"/>
  <c r="AQ328" i="29"/>
  <c r="AP328" i="29"/>
  <c r="AO328" i="29"/>
  <c r="AN328" i="29"/>
  <c r="AM328" i="29"/>
  <c r="AL328" i="29"/>
  <c r="AK328" i="29"/>
  <c r="AJ328" i="29"/>
  <c r="AI328" i="29"/>
  <c r="AH328" i="29"/>
  <c r="AG328" i="29"/>
  <c r="AF328" i="29"/>
  <c r="AE328" i="29"/>
  <c r="AD328" i="29"/>
  <c r="AC328" i="29"/>
  <c r="AB328" i="29"/>
  <c r="AA328" i="29"/>
  <c r="Z328" i="29"/>
  <c r="Y328" i="29"/>
  <c r="X328" i="29"/>
  <c r="W328" i="29"/>
  <c r="V328" i="29"/>
  <c r="U328" i="29"/>
  <c r="T328" i="29"/>
  <c r="S328" i="29"/>
  <c r="R328" i="29"/>
  <c r="Q328" i="29"/>
  <c r="P328" i="29"/>
  <c r="O328" i="29"/>
  <c r="N328" i="29"/>
  <c r="M328" i="29"/>
  <c r="L328" i="29"/>
  <c r="K328" i="29"/>
  <c r="J328" i="29"/>
  <c r="I328" i="29"/>
  <c r="H328" i="29"/>
  <c r="G328" i="29"/>
  <c r="F328" i="29"/>
  <c r="E328" i="29"/>
  <c r="BB327" i="29"/>
  <c r="BA327" i="29"/>
  <c r="AZ327" i="29"/>
  <c r="AY327" i="29"/>
  <c r="AX327" i="29"/>
  <c r="AW327" i="29"/>
  <c r="AV327" i="29"/>
  <c r="AU327" i="29"/>
  <c r="AT327" i="29"/>
  <c r="AS327" i="29"/>
  <c r="AR327" i="29"/>
  <c r="AQ327" i="29"/>
  <c r="AP327" i="29"/>
  <c r="AO327" i="29"/>
  <c r="AN327" i="29"/>
  <c r="AM327" i="29"/>
  <c r="AL327" i="29"/>
  <c r="AK327" i="29"/>
  <c r="AJ327" i="29"/>
  <c r="AI327" i="29"/>
  <c r="AH327" i="29"/>
  <c r="AG327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G327" i="29"/>
  <c r="F327" i="29"/>
  <c r="E327" i="29"/>
  <c r="BB323" i="29"/>
  <c r="BA323" i="29"/>
  <c r="AZ323" i="29"/>
  <c r="AY323" i="29"/>
  <c r="AX323" i="29"/>
  <c r="AW323" i="29"/>
  <c r="AV323" i="29"/>
  <c r="AU323" i="29"/>
  <c r="AT323" i="29"/>
  <c r="AS323" i="29"/>
  <c r="AR323" i="29"/>
  <c r="AQ323" i="29"/>
  <c r="AP323" i="29"/>
  <c r="AO323" i="29"/>
  <c r="AN323" i="29"/>
  <c r="AM323" i="29"/>
  <c r="AL323" i="29"/>
  <c r="AK323" i="29"/>
  <c r="AJ323" i="29"/>
  <c r="AI323" i="29"/>
  <c r="AH323" i="29"/>
  <c r="AG323" i="29"/>
  <c r="AF323" i="29"/>
  <c r="AE323" i="29"/>
  <c r="AD323" i="29"/>
  <c r="AC323" i="29"/>
  <c r="AB323" i="29"/>
  <c r="AA323" i="29"/>
  <c r="Z323" i="29"/>
  <c r="Y323" i="29"/>
  <c r="X323" i="29"/>
  <c r="W323" i="29"/>
  <c r="V323" i="29"/>
  <c r="U323" i="29"/>
  <c r="T323" i="29"/>
  <c r="S323" i="29"/>
  <c r="R323" i="29"/>
  <c r="Q323" i="29"/>
  <c r="P323" i="29"/>
  <c r="O323" i="29"/>
  <c r="N323" i="29"/>
  <c r="M323" i="29"/>
  <c r="L323" i="29"/>
  <c r="K323" i="29"/>
  <c r="J323" i="29"/>
  <c r="I323" i="29"/>
  <c r="H323" i="29"/>
  <c r="G323" i="29"/>
  <c r="F323" i="29"/>
  <c r="E323" i="29"/>
  <c r="BB322" i="29"/>
  <c r="BA322" i="29"/>
  <c r="AZ322" i="29"/>
  <c r="AY322" i="29"/>
  <c r="AX322" i="29"/>
  <c r="AW322" i="29"/>
  <c r="AV322" i="29"/>
  <c r="AU322" i="29"/>
  <c r="AT322" i="29"/>
  <c r="AS322" i="29"/>
  <c r="AR322" i="29"/>
  <c r="AQ322" i="29"/>
  <c r="AP322" i="29"/>
  <c r="AO322" i="29"/>
  <c r="AN322" i="29"/>
  <c r="AM322" i="29"/>
  <c r="AL322" i="29"/>
  <c r="AK322" i="29"/>
  <c r="AJ322" i="29"/>
  <c r="AI322" i="29"/>
  <c r="AH322" i="29"/>
  <c r="AG322" i="29"/>
  <c r="AF322" i="29"/>
  <c r="AE322" i="29"/>
  <c r="AD322" i="29"/>
  <c r="AC322" i="29"/>
  <c r="AB322" i="29"/>
  <c r="AA322" i="29"/>
  <c r="Z322" i="29"/>
  <c r="Y322" i="29"/>
  <c r="X322" i="29"/>
  <c r="W322" i="29"/>
  <c r="V322" i="29"/>
  <c r="U322" i="29"/>
  <c r="T322" i="29"/>
  <c r="S322" i="29"/>
  <c r="R322" i="29"/>
  <c r="Q322" i="29"/>
  <c r="P322" i="29"/>
  <c r="O322" i="29"/>
  <c r="N322" i="29"/>
  <c r="M322" i="29"/>
  <c r="L322" i="29"/>
  <c r="K322" i="29"/>
  <c r="J322" i="29"/>
  <c r="I322" i="29"/>
  <c r="H322" i="29"/>
  <c r="G322" i="29"/>
  <c r="F322" i="29"/>
  <c r="E322" i="29"/>
  <c r="BB321" i="29"/>
  <c r="BA321" i="29"/>
  <c r="AZ321" i="29"/>
  <c r="AY321" i="29"/>
  <c r="AX321" i="29"/>
  <c r="AW321" i="29"/>
  <c r="AV321" i="29"/>
  <c r="AU321" i="29"/>
  <c r="AT321" i="29"/>
  <c r="AS321" i="29"/>
  <c r="AR321" i="29"/>
  <c r="AQ321" i="29"/>
  <c r="AP321" i="29"/>
  <c r="AO321" i="29"/>
  <c r="AN321" i="29"/>
  <c r="AM321" i="29"/>
  <c r="AL321" i="29"/>
  <c r="AK321" i="29"/>
  <c r="AJ321" i="29"/>
  <c r="AI321" i="29"/>
  <c r="AH321" i="29"/>
  <c r="AG321" i="29"/>
  <c r="AF321" i="29"/>
  <c r="AE321" i="29"/>
  <c r="AD321" i="29"/>
  <c r="AC321" i="29"/>
  <c r="AB321" i="29"/>
  <c r="AA321" i="29"/>
  <c r="Z321" i="29"/>
  <c r="Y321" i="29"/>
  <c r="X321" i="29"/>
  <c r="W321" i="29"/>
  <c r="V321" i="29"/>
  <c r="U321" i="29"/>
  <c r="T321" i="29"/>
  <c r="S321" i="29"/>
  <c r="R321" i="29"/>
  <c r="Q321" i="29"/>
  <c r="P321" i="29"/>
  <c r="O321" i="29"/>
  <c r="N321" i="29"/>
  <c r="M321" i="29"/>
  <c r="L321" i="29"/>
  <c r="K321" i="29"/>
  <c r="J321" i="29"/>
  <c r="I321" i="29"/>
  <c r="H321" i="29"/>
  <c r="G321" i="29"/>
  <c r="F321" i="29"/>
  <c r="E321" i="29"/>
  <c r="BB320" i="29"/>
  <c r="BA320" i="29"/>
  <c r="AZ320" i="29"/>
  <c r="AY320" i="29"/>
  <c r="AX320" i="29"/>
  <c r="AW320" i="29"/>
  <c r="AV320" i="29"/>
  <c r="AU320" i="29"/>
  <c r="AT320" i="29"/>
  <c r="AS320" i="29"/>
  <c r="AR320" i="29"/>
  <c r="AQ320" i="29"/>
  <c r="AP320" i="29"/>
  <c r="AO320" i="29"/>
  <c r="AN320" i="29"/>
  <c r="AM320" i="29"/>
  <c r="AL320" i="29"/>
  <c r="AK320" i="29"/>
  <c r="AJ320" i="29"/>
  <c r="AI320" i="29"/>
  <c r="AH320" i="29"/>
  <c r="AG320" i="29"/>
  <c r="AF320" i="29"/>
  <c r="AE320" i="29"/>
  <c r="AD320" i="29"/>
  <c r="AC320" i="29"/>
  <c r="AB320" i="29"/>
  <c r="AA320" i="29"/>
  <c r="Z320" i="29"/>
  <c r="Y320" i="29"/>
  <c r="X320" i="29"/>
  <c r="W320" i="29"/>
  <c r="V320" i="29"/>
  <c r="U320" i="29"/>
  <c r="T320" i="29"/>
  <c r="S320" i="29"/>
  <c r="R320" i="29"/>
  <c r="Q320" i="29"/>
  <c r="P320" i="29"/>
  <c r="O320" i="29"/>
  <c r="N320" i="29"/>
  <c r="M320" i="29"/>
  <c r="L320" i="29"/>
  <c r="K320" i="29"/>
  <c r="J320" i="29"/>
  <c r="I320" i="29"/>
  <c r="H320" i="29"/>
  <c r="G320" i="29"/>
  <c r="F320" i="29"/>
  <c r="E320" i="29"/>
  <c r="BB319" i="29"/>
  <c r="BA319" i="29"/>
  <c r="AZ319" i="29"/>
  <c r="AY319" i="29"/>
  <c r="AX319" i="29"/>
  <c r="AW319" i="29"/>
  <c r="AV319" i="29"/>
  <c r="AU319" i="29"/>
  <c r="AT319" i="29"/>
  <c r="AS319" i="29"/>
  <c r="AR319" i="29"/>
  <c r="AQ319" i="29"/>
  <c r="AP319" i="29"/>
  <c r="AO319" i="29"/>
  <c r="AN319" i="29"/>
  <c r="AM319" i="29"/>
  <c r="AL319" i="29"/>
  <c r="AK319" i="29"/>
  <c r="AJ319" i="29"/>
  <c r="AI319" i="29"/>
  <c r="AH319" i="29"/>
  <c r="AG319" i="29"/>
  <c r="AF319" i="29"/>
  <c r="AE319" i="29"/>
  <c r="AD319" i="29"/>
  <c r="AC319" i="29"/>
  <c r="AB319" i="29"/>
  <c r="AA319" i="29"/>
  <c r="Z319" i="29"/>
  <c r="Y319" i="29"/>
  <c r="X319" i="29"/>
  <c r="W319" i="29"/>
  <c r="V319" i="29"/>
  <c r="U319" i="29"/>
  <c r="T319" i="29"/>
  <c r="S319" i="29"/>
  <c r="R319" i="29"/>
  <c r="Q319" i="29"/>
  <c r="P319" i="29"/>
  <c r="O319" i="29"/>
  <c r="N319" i="29"/>
  <c r="M319" i="29"/>
  <c r="L319" i="29"/>
  <c r="K319" i="29"/>
  <c r="J319" i="29"/>
  <c r="I319" i="29"/>
  <c r="H319" i="29"/>
  <c r="G319" i="29"/>
  <c r="F319" i="29"/>
  <c r="E319" i="29"/>
  <c r="BB318" i="29"/>
  <c r="BA318" i="29"/>
  <c r="AZ318" i="29"/>
  <c r="AY318" i="29"/>
  <c r="AX318" i="29"/>
  <c r="AW318" i="29"/>
  <c r="AV318" i="29"/>
  <c r="AU318" i="29"/>
  <c r="AT318" i="29"/>
  <c r="AS318" i="29"/>
  <c r="AR318" i="29"/>
  <c r="AQ318" i="29"/>
  <c r="AP318" i="29"/>
  <c r="AO318" i="29"/>
  <c r="AN318" i="29"/>
  <c r="AM318" i="29"/>
  <c r="AL318" i="29"/>
  <c r="AK318" i="29"/>
  <c r="AJ318" i="29"/>
  <c r="AI318" i="29"/>
  <c r="AH318" i="29"/>
  <c r="AG318" i="29"/>
  <c r="AF318" i="29"/>
  <c r="AE318" i="29"/>
  <c r="AD318" i="29"/>
  <c r="AC318" i="29"/>
  <c r="AB318" i="29"/>
  <c r="AA318" i="29"/>
  <c r="Z318" i="29"/>
  <c r="Y318" i="29"/>
  <c r="X318" i="29"/>
  <c r="W318" i="29"/>
  <c r="V318" i="29"/>
  <c r="U318" i="29"/>
  <c r="T318" i="29"/>
  <c r="S318" i="29"/>
  <c r="R318" i="29"/>
  <c r="Q318" i="29"/>
  <c r="P318" i="29"/>
  <c r="O318" i="29"/>
  <c r="N318" i="29"/>
  <c r="M318" i="29"/>
  <c r="L318" i="29"/>
  <c r="K318" i="29"/>
  <c r="J318" i="29"/>
  <c r="I318" i="29"/>
  <c r="H318" i="29"/>
  <c r="G318" i="29"/>
  <c r="F318" i="29"/>
  <c r="E318" i="29"/>
  <c r="BB317" i="29"/>
  <c r="BA317" i="29"/>
  <c r="AZ317" i="29"/>
  <c r="AY317" i="29"/>
  <c r="AX317" i="29"/>
  <c r="AW317" i="29"/>
  <c r="AV317" i="29"/>
  <c r="AU317" i="29"/>
  <c r="AT317" i="29"/>
  <c r="AS317" i="29"/>
  <c r="AR317" i="29"/>
  <c r="AQ317" i="29"/>
  <c r="AP317" i="29"/>
  <c r="AO317" i="29"/>
  <c r="AN317" i="29"/>
  <c r="AM317" i="29"/>
  <c r="AL317" i="29"/>
  <c r="AK317" i="29"/>
  <c r="AJ317" i="29"/>
  <c r="AI317" i="29"/>
  <c r="AH317" i="29"/>
  <c r="AG317" i="29"/>
  <c r="AF317" i="29"/>
  <c r="AE317" i="29"/>
  <c r="AD317" i="29"/>
  <c r="AC317" i="29"/>
  <c r="AB317" i="29"/>
  <c r="AA317" i="29"/>
  <c r="Z317" i="29"/>
  <c r="Y317" i="29"/>
  <c r="X317" i="29"/>
  <c r="W317" i="29"/>
  <c r="V317" i="29"/>
  <c r="U317" i="29"/>
  <c r="T317" i="29"/>
  <c r="S317" i="29"/>
  <c r="R317" i="29"/>
  <c r="Q317" i="29"/>
  <c r="P317" i="29"/>
  <c r="O317" i="29"/>
  <c r="N317" i="29"/>
  <c r="M317" i="29"/>
  <c r="L317" i="29"/>
  <c r="K317" i="29"/>
  <c r="J317" i="29"/>
  <c r="I317" i="29"/>
  <c r="H317" i="29"/>
  <c r="G317" i="29"/>
  <c r="F317" i="29"/>
  <c r="E317" i="29"/>
  <c r="BB316" i="29"/>
  <c r="BA316" i="29"/>
  <c r="AZ316" i="29"/>
  <c r="AY316" i="29"/>
  <c r="AX316" i="29"/>
  <c r="AW316" i="29"/>
  <c r="AV316" i="29"/>
  <c r="AU316" i="29"/>
  <c r="AT316" i="29"/>
  <c r="AS316" i="29"/>
  <c r="AR316" i="29"/>
  <c r="AQ316" i="29"/>
  <c r="AP316" i="29"/>
  <c r="AO316" i="29"/>
  <c r="AN316" i="29"/>
  <c r="AM316" i="29"/>
  <c r="AL316" i="29"/>
  <c r="AK316" i="29"/>
  <c r="AJ316" i="29"/>
  <c r="AI316" i="29"/>
  <c r="AH316" i="29"/>
  <c r="AG316" i="29"/>
  <c r="AF316" i="29"/>
  <c r="AE316" i="29"/>
  <c r="AD316" i="29"/>
  <c r="AC316" i="29"/>
  <c r="AB316" i="29"/>
  <c r="AA316" i="29"/>
  <c r="Z316" i="29"/>
  <c r="Y316" i="29"/>
  <c r="X316" i="29"/>
  <c r="W316" i="29"/>
  <c r="V316" i="29"/>
  <c r="U316" i="29"/>
  <c r="T316" i="29"/>
  <c r="S316" i="29"/>
  <c r="R316" i="29"/>
  <c r="Q316" i="29"/>
  <c r="P316" i="29"/>
  <c r="O316" i="29"/>
  <c r="N316" i="29"/>
  <c r="M316" i="29"/>
  <c r="L316" i="29"/>
  <c r="K316" i="29"/>
  <c r="J316" i="29"/>
  <c r="I316" i="29"/>
  <c r="H316" i="29"/>
  <c r="G316" i="29"/>
  <c r="F316" i="29"/>
  <c r="E316" i="29"/>
  <c r="BB312" i="29"/>
  <c r="BA312" i="29"/>
  <c r="AZ312" i="29"/>
  <c r="AY312" i="29"/>
  <c r="AX312" i="29"/>
  <c r="AW312" i="29"/>
  <c r="AV312" i="29"/>
  <c r="AU312" i="29"/>
  <c r="AT312" i="29"/>
  <c r="AS312" i="29"/>
  <c r="AR312" i="29"/>
  <c r="AQ312" i="29"/>
  <c r="AP312" i="29"/>
  <c r="AO312" i="29"/>
  <c r="AN312" i="29"/>
  <c r="AM312" i="29"/>
  <c r="AL312" i="29"/>
  <c r="AK312" i="29"/>
  <c r="AJ312" i="29"/>
  <c r="AI312" i="29"/>
  <c r="AH312" i="29"/>
  <c r="AG312" i="29"/>
  <c r="AF312" i="29"/>
  <c r="AE312" i="29"/>
  <c r="AD312" i="29"/>
  <c r="AC312" i="29"/>
  <c r="AB312" i="29"/>
  <c r="AA312" i="29"/>
  <c r="Z312" i="29"/>
  <c r="Y312" i="29"/>
  <c r="X312" i="29"/>
  <c r="W312" i="29"/>
  <c r="V312" i="29"/>
  <c r="U312" i="29"/>
  <c r="T312" i="29"/>
  <c r="S312" i="29"/>
  <c r="R312" i="29"/>
  <c r="Q312" i="29"/>
  <c r="P312" i="29"/>
  <c r="O312" i="29"/>
  <c r="N312" i="29"/>
  <c r="M312" i="29"/>
  <c r="L312" i="29"/>
  <c r="K312" i="29"/>
  <c r="J312" i="29"/>
  <c r="I312" i="29"/>
  <c r="H312" i="29"/>
  <c r="G312" i="29"/>
  <c r="F312" i="29"/>
  <c r="E312" i="29"/>
  <c r="BB311" i="29"/>
  <c r="BA311" i="29"/>
  <c r="AZ311" i="29"/>
  <c r="AY311" i="29"/>
  <c r="AX311" i="29"/>
  <c r="AW311" i="29"/>
  <c r="AV311" i="29"/>
  <c r="AU311" i="29"/>
  <c r="AT311" i="29"/>
  <c r="AS311" i="29"/>
  <c r="AR311" i="29"/>
  <c r="AQ311" i="29"/>
  <c r="AP311" i="29"/>
  <c r="AO311" i="29"/>
  <c r="AN311" i="29"/>
  <c r="AM311" i="29"/>
  <c r="AL311" i="29"/>
  <c r="AK311" i="29"/>
  <c r="AJ311" i="29"/>
  <c r="AI311" i="29"/>
  <c r="AH311" i="29"/>
  <c r="AG311" i="29"/>
  <c r="AF311" i="29"/>
  <c r="AE311" i="29"/>
  <c r="AD311" i="29"/>
  <c r="AC311" i="29"/>
  <c r="AB311" i="29"/>
  <c r="AA311" i="29"/>
  <c r="Z311" i="29"/>
  <c r="Y311" i="29"/>
  <c r="X311" i="29"/>
  <c r="W311" i="29"/>
  <c r="V311" i="29"/>
  <c r="U311" i="29"/>
  <c r="T311" i="29"/>
  <c r="S311" i="29"/>
  <c r="R311" i="29"/>
  <c r="Q311" i="29"/>
  <c r="P311" i="29"/>
  <c r="O311" i="29"/>
  <c r="N311" i="29"/>
  <c r="M311" i="29"/>
  <c r="L311" i="29"/>
  <c r="K311" i="29"/>
  <c r="J311" i="29"/>
  <c r="I311" i="29"/>
  <c r="H311" i="29"/>
  <c r="G311" i="29"/>
  <c r="F311" i="29"/>
  <c r="E311" i="29"/>
  <c r="BB310" i="29"/>
  <c r="BA310" i="29"/>
  <c r="AZ310" i="29"/>
  <c r="AY310" i="29"/>
  <c r="AX310" i="29"/>
  <c r="AW310" i="29"/>
  <c r="AV310" i="29"/>
  <c r="AU310" i="29"/>
  <c r="AT310" i="29"/>
  <c r="AS310" i="29"/>
  <c r="AR310" i="29"/>
  <c r="AQ310" i="29"/>
  <c r="AP310" i="29"/>
  <c r="AO310" i="29"/>
  <c r="AN310" i="29"/>
  <c r="AM310" i="29"/>
  <c r="AL310" i="29"/>
  <c r="AK310" i="29"/>
  <c r="AJ310" i="29"/>
  <c r="AI310" i="29"/>
  <c r="AH310" i="29"/>
  <c r="AG310" i="29"/>
  <c r="AF310" i="29"/>
  <c r="AE310" i="29"/>
  <c r="AD310" i="29"/>
  <c r="AC310" i="29"/>
  <c r="AB310" i="29"/>
  <c r="AA310" i="29"/>
  <c r="Z310" i="29"/>
  <c r="Y310" i="29"/>
  <c r="X310" i="29"/>
  <c r="W310" i="29"/>
  <c r="V310" i="29"/>
  <c r="U310" i="29"/>
  <c r="T310" i="29"/>
  <c r="S310" i="29"/>
  <c r="R310" i="29"/>
  <c r="Q310" i="29"/>
  <c r="P310" i="29"/>
  <c r="O310" i="29"/>
  <c r="N310" i="29"/>
  <c r="M310" i="29"/>
  <c r="L310" i="29"/>
  <c r="K310" i="29"/>
  <c r="J310" i="29"/>
  <c r="I310" i="29"/>
  <c r="H310" i="29"/>
  <c r="G310" i="29"/>
  <c r="F310" i="29"/>
  <c r="E310" i="29"/>
  <c r="BB309" i="29"/>
  <c r="BA309" i="29"/>
  <c r="AZ309" i="29"/>
  <c r="AY309" i="29"/>
  <c r="AX309" i="29"/>
  <c r="AW309" i="29"/>
  <c r="AV309" i="29"/>
  <c r="AU309" i="29"/>
  <c r="AT309" i="29"/>
  <c r="AS309" i="29"/>
  <c r="AR309" i="29"/>
  <c r="AQ309" i="29"/>
  <c r="AP309" i="29"/>
  <c r="AO309" i="29"/>
  <c r="AN309" i="29"/>
  <c r="AM309" i="29"/>
  <c r="AL309" i="29"/>
  <c r="AK309" i="29"/>
  <c r="AJ309" i="29"/>
  <c r="AI309" i="29"/>
  <c r="AH309" i="29"/>
  <c r="AG309" i="29"/>
  <c r="AF309" i="29"/>
  <c r="AE309" i="29"/>
  <c r="AD309" i="29"/>
  <c r="AC309" i="29"/>
  <c r="AB309" i="29"/>
  <c r="AA309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M309" i="29"/>
  <c r="L309" i="29"/>
  <c r="K309" i="29"/>
  <c r="J309" i="29"/>
  <c r="I309" i="29"/>
  <c r="H309" i="29"/>
  <c r="G309" i="29"/>
  <c r="F309" i="29"/>
  <c r="E309" i="29"/>
  <c r="BB308" i="29"/>
  <c r="BA308" i="29"/>
  <c r="AZ308" i="29"/>
  <c r="AY308" i="29"/>
  <c r="AX308" i="29"/>
  <c r="AW308" i="29"/>
  <c r="AV308" i="29"/>
  <c r="AU308" i="29"/>
  <c r="AT308" i="29"/>
  <c r="AS308" i="29"/>
  <c r="AR308" i="29"/>
  <c r="AQ308" i="29"/>
  <c r="AP308" i="29"/>
  <c r="AO308" i="29"/>
  <c r="AN308" i="29"/>
  <c r="AM308" i="29"/>
  <c r="AL308" i="29"/>
  <c r="AK308" i="29"/>
  <c r="AJ308" i="29"/>
  <c r="AI308" i="29"/>
  <c r="AH308" i="29"/>
  <c r="AG308" i="29"/>
  <c r="AF308" i="29"/>
  <c r="AE308" i="29"/>
  <c r="AD308" i="29"/>
  <c r="AC308" i="29"/>
  <c r="AB308" i="29"/>
  <c r="AA308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M308" i="29"/>
  <c r="L308" i="29"/>
  <c r="K308" i="29"/>
  <c r="J308" i="29"/>
  <c r="I308" i="29"/>
  <c r="H308" i="29"/>
  <c r="G308" i="29"/>
  <c r="F308" i="29"/>
  <c r="E308" i="29"/>
  <c r="BB307" i="29"/>
  <c r="BA307" i="29"/>
  <c r="AZ307" i="29"/>
  <c r="AY307" i="29"/>
  <c r="AX307" i="29"/>
  <c r="AW307" i="29"/>
  <c r="AV307" i="29"/>
  <c r="AU307" i="29"/>
  <c r="AT307" i="29"/>
  <c r="AS307" i="29"/>
  <c r="AR307" i="29"/>
  <c r="AQ307" i="29"/>
  <c r="AP307" i="29"/>
  <c r="AO307" i="29"/>
  <c r="AN307" i="29"/>
  <c r="AM307" i="29"/>
  <c r="AL307" i="29"/>
  <c r="AK307" i="29"/>
  <c r="AJ307" i="29"/>
  <c r="AI307" i="29"/>
  <c r="AH307" i="29"/>
  <c r="AG307" i="29"/>
  <c r="AF307" i="29"/>
  <c r="AE307" i="29"/>
  <c r="AD307" i="29"/>
  <c r="AC307" i="29"/>
  <c r="AB307" i="29"/>
  <c r="AA307" i="29"/>
  <c r="Z307" i="29"/>
  <c r="Y307" i="29"/>
  <c r="X307" i="29"/>
  <c r="W307" i="29"/>
  <c r="V307" i="29"/>
  <c r="U307" i="29"/>
  <c r="T307" i="29"/>
  <c r="S307" i="29"/>
  <c r="R307" i="29"/>
  <c r="Q307" i="29"/>
  <c r="P307" i="29"/>
  <c r="O307" i="29"/>
  <c r="N307" i="29"/>
  <c r="M307" i="29"/>
  <c r="L307" i="29"/>
  <c r="K307" i="29"/>
  <c r="J307" i="29"/>
  <c r="I307" i="29"/>
  <c r="H307" i="29"/>
  <c r="G307" i="29"/>
  <c r="F307" i="29"/>
  <c r="E307" i="29"/>
  <c r="BB306" i="29"/>
  <c r="BA306" i="29"/>
  <c r="AZ306" i="29"/>
  <c r="AY306" i="29"/>
  <c r="AX306" i="29"/>
  <c r="AW306" i="29"/>
  <c r="AV306" i="29"/>
  <c r="AU306" i="29"/>
  <c r="AT306" i="29"/>
  <c r="AS306" i="29"/>
  <c r="AR306" i="29"/>
  <c r="AQ306" i="29"/>
  <c r="AP306" i="29"/>
  <c r="AO306" i="29"/>
  <c r="AN306" i="29"/>
  <c r="AM306" i="29"/>
  <c r="AL306" i="29"/>
  <c r="AK306" i="29"/>
  <c r="AJ306" i="29"/>
  <c r="AI306" i="29"/>
  <c r="AH306" i="29"/>
  <c r="AG306" i="29"/>
  <c r="AF306" i="29"/>
  <c r="AE306" i="29"/>
  <c r="AD306" i="29"/>
  <c r="AC306" i="29"/>
  <c r="AB306" i="29"/>
  <c r="AA306" i="29"/>
  <c r="Z306" i="29"/>
  <c r="Y306" i="29"/>
  <c r="X306" i="29"/>
  <c r="W306" i="29"/>
  <c r="V306" i="29"/>
  <c r="U306" i="29"/>
  <c r="T306" i="29"/>
  <c r="S306" i="29"/>
  <c r="R306" i="29"/>
  <c r="Q306" i="29"/>
  <c r="P306" i="29"/>
  <c r="O306" i="29"/>
  <c r="N306" i="29"/>
  <c r="M306" i="29"/>
  <c r="L306" i="29"/>
  <c r="K306" i="29"/>
  <c r="J306" i="29"/>
  <c r="I306" i="29"/>
  <c r="H306" i="29"/>
  <c r="G306" i="29"/>
  <c r="F306" i="29"/>
  <c r="E306" i="29"/>
  <c r="BB305" i="29"/>
  <c r="BA305" i="29"/>
  <c r="AZ305" i="29"/>
  <c r="AY305" i="29"/>
  <c r="AX305" i="29"/>
  <c r="AW305" i="29"/>
  <c r="AV305" i="29"/>
  <c r="AU305" i="29"/>
  <c r="AT305" i="29"/>
  <c r="AS305" i="29"/>
  <c r="AR305" i="29"/>
  <c r="AQ305" i="29"/>
  <c r="AP305" i="29"/>
  <c r="AO305" i="29"/>
  <c r="AN305" i="29"/>
  <c r="AM305" i="29"/>
  <c r="AL305" i="29"/>
  <c r="AK305" i="29"/>
  <c r="AJ305" i="29"/>
  <c r="AI305" i="29"/>
  <c r="AH305" i="29"/>
  <c r="AG305" i="29"/>
  <c r="AF305" i="29"/>
  <c r="AE305" i="29"/>
  <c r="AD305" i="29"/>
  <c r="AC305" i="29"/>
  <c r="AB305" i="29"/>
  <c r="AA305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M305" i="29"/>
  <c r="L305" i="29"/>
  <c r="K305" i="29"/>
  <c r="J305" i="29"/>
  <c r="I305" i="29"/>
  <c r="H305" i="29"/>
  <c r="G305" i="29"/>
  <c r="F305" i="29"/>
  <c r="E305" i="29"/>
  <c r="BB304" i="29"/>
  <c r="BA304" i="29"/>
  <c r="AZ304" i="29"/>
  <c r="AY304" i="29"/>
  <c r="AX304" i="29"/>
  <c r="AW304" i="29"/>
  <c r="AV304" i="29"/>
  <c r="AU304" i="29"/>
  <c r="AT304" i="29"/>
  <c r="AS304" i="29"/>
  <c r="AR304" i="29"/>
  <c r="AQ304" i="29"/>
  <c r="AP304" i="29"/>
  <c r="AO304" i="29"/>
  <c r="AN304" i="29"/>
  <c r="AM304" i="29"/>
  <c r="AL304" i="29"/>
  <c r="AK304" i="29"/>
  <c r="AJ304" i="29"/>
  <c r="AI304" i="29"/>
  <c r="AH304" i="29"/>
  <c r="AG304" i="29"/>
  <c r="AF304" i="29"/>
  <c r="AE304" i="29"/>
  <c r="AD304" i="29"/>
  <c r="AC304" i="29"/>
  <c r="AB304" i="29"/>
  <c r="AA304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M304" i="29"/>
  <c r="L304" i="29"/>
  <c r="K304" i="29"/>
  <c r="J304" i="29"/>
  <c r="I304" i="29"/>
  <c r="H304" i="29"/>
  <c r="G304" i="29"/>
  <c r="F304" i="29"/>
  <c r="E304" i="29"/>
  <c r="BB303" i="29"/>
  <c r="BA303" i="29"/>
  <c r="AZ303" i="29"/>
  <c r="AY303" i="29"/>
  <c r="AX303" i="29"/>
  <c r="AW303" i="29"/>
  <c r="AV303" i="29"/>
  <c r="AU303" i="29"/>
  <c r="AT303" i="29"/>
  <c r="AS303" i="29"/>
  <c r="AR303" i="29"/>
  <c r="AQ303" i="29"/>
  <c r="AP303" i="29"/>
  <c r="AO303" i="29"/>
  <c r="AN303" i="29"/>
  <c r="AM303" i="29"/>
  <c r="AL303" i="29"/>
  <c r="AK303" i="29"/>
  <c r="AJ303" i="29"/>
  <c r="AI303" i="29"/>
  <c r="AH303" i="29"/>
  <c r="AG303" i="29"/>
  <c r="AF303" i="29"/>
  <c r="AE303" i="29"/>
  <c r="AD303" i="29"/>
  <c r="AC303" i="29"/>
  <c r="AB303" i="29"/>
  <c r="AA303" i="29"/>
  <c r="Z303" i="29"/>
  <c r="Y303" i="29"/>
  <c r="X303" i="29"/>
  <c r="W303" i="29"/>
  <c r="V303" i="29"/>
  <c r="U303" i="29"/>
  <c r="T303" i="29"/>
  <c r="S303" i="29"/>
  <c r="R303" i="29"/>
  <c r="Q303" i="29"/>
  <c r="P303" i="29"/>
  <c r="O303" i="29"/>
  <c r="N303" i="29"/>
  <c r="M303" i="29"/>
  <c r="L303" i="29"/>
  <c r="K303" i="29"/>
  <c r="J303" i="29"/>
  <c r="I303" i="29"/>
  <c r="H303" i="29"/>
  <c r="G303" i="29"/>
  <c r="F303" i="29"/>
  <c r="E303" i="29"/>
  <c r="BB302" i="29"/>
  <c r="BA302" i="29"/>
  <c r="AZ302" i="29"/>
  <c r="AY302" i="29"/>
  <c r="AX302" i="29"/>
  <c r="AW302" i="29"/>
  <c r="AV302" i="29"/>
  <c r="AU302" i="29"/>
  <c r="AT302" i="29"/>
  <c r="AS302" i="29"/>
  <c r="AR302" i="29"/>
  <c r="AQ302" i="29"/>
  <c r="AP302" i="29"/>
  <c r="AO302" i="29"/>
  <c r="AN302" i="29"/>
  <c r="AM302" i="29"/>
  <c r="AL302" i="29"/>
  <c r="AK302" i="29"/>
  <c r="AJ302" i="29"/>
  <c r="AI302" i="29"/>
  <c r="AH302" i="29"/>
  <c r="AG302" i="29"/>
  <c r="AF302" i="29"/>
  <c r="AE302" i="29"/>
  <c r="AD302" i="29"/>
  <c r="AC302" i="29"/>
  <c r="AB302" i="29"/>
  <c r="AA302" i="29"/>
  <c r="Z302" i="29"/>
  <c r="Y302" i="29"/>
  <c r="X302" i="29"/>
  <c r="W302" i="29"/>
  <c r="V302" i="29"/>
  <c r="U302" i="29"/>
  <c r="T302" i="29"/>
  <c r="S302" i="29"/>
  <c r="R302" i="29"/>
  <c r="Q302" i="29"/>
  <c r="P302" i="29"/>
  <c r="O302" i="29"/>
  <c r="N302" i="29"/>
  <c r="M302" i="29"/>
  <c r="L302" i="29"/>
  <c r="K302" i="29"/>
  <c r="J302" i="29"/>
  <c r="I302" i="29"/>
  <c r="H302" i="29"/>
  <c r="G302" i="29"/>
  <c r="F302" i="29"/>
  <c r="E302" i="29"/>
  <c r="BB301" i="29"/>
  <c r="BA301" i="29"/>
  <c r="AZ301" i="29"/>
  <c r="AY301" i="29"/>
  <c r="AX301" i="29"/>
  <c r="AW301" i="29"/>
  <c r="AV301" i="29"/>
  <c r="AU301" i="29"/>
  <c r="AT301" i="29"/>
  <c r="AS301" i="29"/>
  <c r="AR301" i="29"/>
  <c r="AQ301" i="29"/>
  <c r="AP301" i="29"/>
  <c r="AO301" i="29"/>
  <c r="AN301" i="29"/>
  <c r="AM301" i="29"/>
  <c r="AL301" i="29"/>
  <c r="AK301" i="29"/>
  <c r="AJ301" i="29"/>
  <c r="AI301" i="29"/>
  <c r="AH301" i="29"/>
  <c r="AG301" i="29"/>
  <c r="AF301" i="29"/>
  <c r="AE301" i="29"/>
  <c r="AD301" i="29"/>
  <c r="AC301" i="29"/>
  <c r="AB301" i="29"/>
  <c r="AA301" i="29"/>
  <c r="Z301" i="29"/>
  <c r="Y301" i="29"/>
  <c r="X301" i="29"/>
  <c r="W301" i="29"/>
  <c r="V301" i="29"/>
  <c r="U301" i="29"/>
  <c r="T301" i="29"/>
  <c r="S301" i="29"/>
  <c r="R301" i="29"/>
  <c r="Q301" i="29"/>
  <c r="P301" i="29"/>
  <c r="O301" i="29"/>
  <c r="N301" i="29"/>
  <c r="M301" i="29"/>
  <c r="L301" i="29"/>
  <c r="K301" i="29"/>
  <c r="J301" i="29"/>
  <c r="I301" i="29"/>
  <c r="H301" i="29"/>
  <c r="G301" i="29"/>
  <c r="F301" i="29"/>
  <c r="E301" i="29"/>
  <c r="BB300" i="29"/>
  <c r="BA300" i="29"/>
  <c r="AZ300" i="29"/>
  <c r="AY300" i="29"/>
  <c r="AX300" i="29"/>
  <c r="AW300" i="29"/>
  <c r="AV300" i="29"/>
  <c r="AU300" i="29"/>
  <c r="AT300" i="29"/>
  <c r="AS300" i="29"/>
  <c r="AR300" i="29"/>
  <c r="AQ300" i="29"/>
  <c r="AP300" i="29"/>
  <c r="AO300" i="29"/>
  <c r="AN300" i="29"/>
  <c r="AM300" i="29"/>
  <c r="AL300" i="29"/>
  <c r="AK300" i="29"/>
  <c r="AJ300" i="29"/>
  <c r="AI300" i="29"/>
  <c r="AH300" i="29"/>
  <c r="AG300" i="29"/>
  <c r="AF300" i="29"/>
  <c r="AE300" i="29"/>
  <c r="AD300" i="29"/>
  <c r="AC300" i="29"/>
  <c r="AB300" i="29"/>
  <c r="AA300" i="29"/>
  <c r="Z300" i="29"/>
  <c r="Y300" i="29"/>
  <c r="X300" i="29"/>
  <c r="W300" i="29"/>
  <c r="V300" i="29"/>
  <c r="U300" i="29"/>
  <c r="T300" i="29"/>
  <c r="S300" i="29"/>
  <c r="R300" i="29"/>
  <c r="Q300" i="29"/>
  <c r="P300" i="29"/>
  <c r="O300" i="29"/>
  <c r="N300" i="29"/>
  <c r="M300" i="29"/>
  <c r="L300" i="29"/>
  <c r="K300" i="29"/>
  <c r="J300" i="29"/>
  <c r="I300" i="29"/>
  <c r="H300" i="29"/>
  <c r="G300" i="29"/>
  <c r="F300" i="29"/>
  <c r="E300" i="29"/>
  <c r="BB299" i="29"/>
  <c r="BA299" i="29"/>
  <c r="AZ299" i="29"/>
  <c r="AY299" i="29"/>
  <c r="AX299" i="29"/>
  <c r="AW299" i="29"/>
  <c r="AV299" i="29"/>
  <c r="AU299" i="29"/>
  <c r="AT299" i="29"/>
  <c r="AS299" i="29"/>
  <c r="AR299" i="29"/>
  <c r="AQ299" i="29"/>
  <c r="AP299" i="29"/>
  <c r="AO299" i="29"/>
  <c r="AN299" i="29"/>
  <c r="AM299" i="29"/>
  <c r="AL299" i="29"/>
  <c r="AK299" i="29"/>
  <c r="AJ299" i="29"/>
  <c r="AI299" i="29"/>
  <c r="AH299" i="29"/>
  <c r="AG299" i="29"/>
  <c r="AF299" i="29"/>
  <c r="AE299" i="29"/>
  <c r="AD299" i="29"/>
  <c r="AC299" i="29"/>
  <c r="AB299" i="29"/>
  <c r="AA299" i="29"/>
  <c r="Z299" i="29"/>
  <c r="Y299" i="29"/>
  <c r="X299" i="29"/>
  <c r="W299" i="29"/>
  <c r="V299" i="29"/>
  <c r="U299" i="29"/>
  <c r="T299" i="29"/>
  <c r="S299" i="29"/>
  <c r="R299" i="29"/>
  <c r="Q299" i="29"/>
  <c r="P299" i="29"/>
  <c r="O299" i="29"/>
  <c r="N299" i="29"/>
  <c r="M299" i="29"/>
  <c r="L299" i="29"/>
  <c r="K299" i="29"/>
  <c r="J299" i="29"/>
  <c r="I299" i="29"/>
  <c r="H299" i="29"/>
  <c r="G299" i="29"/>
  <c r="F299" i="29"/>
  <c r="E299" i="29"/>
  <c r="BB298" i="29"/>
  <c r="BA298" i="29"/>
  <c r="AZ298" i="29"/>
  <c r="AY298" i="29"/>
  <c r="AX298" i="29"/>
  <c r="AW298" i="29"/>
  <c r="AV298" i="29"/>
  <c r="AU298" i="29"/>
  <c r="AT298" i="29"/>
  <c r="AS298" i="29"/>
  <c r="AR298" i="29"/>
  <c r="AQ298" i="29"/>
  <c r="AP298" i="29"/>
  <c r="AO298" i="29"/>
  <c r="AN298" i="29"/>
  <c r="AM298" i="29"/>
  <c r="AL298" i="29"/>
  <c r="AK298" i="29"/>
  <c r="AJ298" i="29"/>
  <c r="AI298" i="29"/>
  <c r="AH298" i="29"/>
  <c r="AG298" i="29"/>
  <c r="AF298" i="29"/>
  <c r="AE298" i="29"/>
  <c r="AD298" i="29"/>
  <c r="AC298" i="29"/>
  <c r="AB298" i="29"/>
  <c r="AA298" i="29"/>
  <c r="Z298" i="29"/>
  <c r="Y298" i="29"/>
  <c r="X298" i="29"/>
  <c r="W298" i="29"/>
  <c r="V298" i="29"/>
  <c r="U298" i="29"/>
  <c r="T298" i="29"/>
  <c r="S298" i="29"/>
  <c r="R298" i="29"/>
  <c r="Q298" i="29"/>
  <c r="P298" i="29"/>
  <c r="O298" i="29"/>
  <c r="N298" i="29"/>
  <c r="M298" i="29"/>
  <c r="L298" i="29"/>
  <c r="K298" i="29"/>
  <c r="J298" i="29"/>
  <c r="I298" i="29"/>
  <c r="H298" i="29"/>
  <c r="G298" i="29"/>
  <c r="F298" i="29"/>
  <c r="E298" i="29"/>
  <c r="BB297" i="29"/>
  <c r="BA297" i="29"/>
  <c r="AZ297" i="29"/>
  <c r="AY297" i="29"/>
  <c r="AX297" i="29"/>
  <c r="AW297" i="29"/>
  <c r="AV297" i="29"/>
  <c r="AU297" i="29"/>
  <c r="AT297" i="29"/>
  <c r="AS297" i="29"/>
  <c r="AR297" i="29"/>
  <c r="AQ297" i="29"/>
  <c r="AP297" i="29"/>
  <c r="AO297" i="29"/>
  <c r="AN297" i="29"/>
  <c r="AM297" i="29"/>
  <c r="AL297" i="29"/>
  <c r="AK297" i="29"/>
  <c r="AJ297" i="29"/>
  <c r="AI297" i="29"/>
  <c r="AH297" i="29"/>
  <c r="AG297" i="29"/>
  <c r="AF297" i="29"/>
  <c r="AE297" i="29"/>
  <c r="AD297" i="29"/>
  <c r="AC297" i="29"/>
  <c r="AB297" i="29"/>
  <c r="AA297" i="29"/>
  <c r="Z297" i="29"/>
  <c r="Y297" i="29"/>
  <c r="X297" i="29"/>
  <c r="W297" i="29"/>
  <c r="V297" i="29"/>
  <c r="U297" i="29"/>
  <c r="T297" i="29"/>
  <c r="S297" i="29"/>
  <c r="R297" i="29"/>
  <c r="Q297" i="29"/>
  <c r="P297" i="29"/>
  <c r="O297" i="29"/>
  <c r="N297" i="29"/>
  <c r="M297" i="29"/>
  <c r="L297" i="29"/>
  <c r="K297" i="29"/>
  <c r="J297" i="29"/>
  <c r="I297" i="29"/>
  <c r="H297" i="29"/>
  <c r="G297" i="29"/>
  <c r="F297" i="29"/>
  <c r="E297" i="29"/>
  <c r="BB296" i="29"/>
  <c r="BA296" i="29"/>
  <c r="AZ296" i="29"/>
  <c r="AY296" i="29"/>
  <c r="AX296" i="29"/>
  <c r="AW296" i="29"/>
  <c r="AV296" i="29"/>
  <c r="AU296" i="29"/>
  <c r="AT296" i="29"/>
  <c r="AS296" i="29"/>
  <c r="AR296" i="29"/>
  <c r="AQ296" i="29"/>
  <c r="AP296" i="29"/>
  <c r="AO296" i="29"/>
  <c r="AN296" i="29"/>
  <c r="AM296" i="29"/>
  <c r="AL296" i="29"/>
  <c r="AK296" i="29"/>
  <c r="AJ296" i="29"/>
  <c r="AI296" i="29"/>
  <c r="AH296" i="29"/>
  <c r="AG296" i="29"/>
  <c r="AF296" i="29"/>
  <c r="AE296" i="29"/>
  <c r="AD296" i="29"/>
  <c r="AC296" i="29"/>
  <c r="AB296" i="29"/>
  <c r="AA296" i="29"/>
  <c r="Z296" i="29"/>
  <c r="Y296" i="29"/>
  <c r="X296" i="29"/>
  <c r="W296" i="29"/>
  <c r="V296" i="29"/>
  <c r="U296" i="29"/>
  <c r="T296" i="29"/>
  <c r="S296" i="29"/>
  <c r="R296" i="29"/>
  <c r="Q296" i="29"/>
  <c r="P296" i="29"/>
  <c r="O296" i="29"/>
  <c r="N296" i="29"/>
  <c r="M296" i="29"/>
  <c r="L296" i="29"/>
  <c r="K296" i="29"/>
  <c r="J296" i="29"/>
  <c r="I296" i="29"/>
  <c r="H296" i="29"/>
  <c r="G296" i="29"/>
  <c r="F296" i="29"/>
  <c r="E296" i="29"/>
  <c r="BB295" i="29"/>
  <c r="BA295" i="29"/>
  <c r="AZ295" i="29"/>
  <c r="AY295" i="29"/>
  <c r="AX295" i="29"/>
  <c r="AW295" i="29"/>
  <c r="AV295" i="29"/>
  <c r="AU295" i="29"/>
  <c r="AT295" i="29"/>
  <c r="AS295" i="29"/>
  <c r="AR295" i="29"/>
  <c r="AQ295" i="29"/>
  <c r="AP295" i="29"/>
  <c r="AO295" i="29"/>
  <c r="AN295" i="29"/>
  <c r="AM295" i="29"/>
  <c r="AL295" i="29"/>
  <c r="AK295" i="29"/>
  <c r="AJ295" i="29"/>
  <c r="AI295" i="29"/>
  <c r="AH295" i="29"/>
  <c r="AG295" i="29"/>
  <c r="AF295" i="29"/>
  <c r="AE295" i="29"/>
  <c r="AD295" i="29"/>
  <c r="AC295" i="29"/>
  <c r="AB295" i="29"/>
  <c r="AA295" i="29"/>
  <c r="Z295" i="29"/>
  <c r="Y295" i="29"/>
  <c r="X295" i="29"/>
  <c r="W295" i="29"/>
  <c r="V295" i="29"/>
  <c r="U295" i="29"/>
  <c r="T295" i="29"/>
  <c r="S295" i="29"/>
  <c r="R295" i="29"/>
  <c r="Q295" i="29"/>
  <c r="P295" i="29"/>
  <c r="O295" i="29"/>
  <c r="N295" i="29"/>
  <c r="M295" i="29"/>
  <c r="L295" i="29"/>
  <c r="K295" i="29"/>
  <c r="J295" i="29"/>
  <c r="I295" i="29"/>
  <c r="H295" i="29"/>
  <c r="G295" i="29"/>
  <c r="F295" i="29"/>
  <c r="E295" i="29"/>
  <c r="BB294" i="29"/>
  <c r="BA294" i="29"/>
  <c r="AZ294" i="29"/>
  <c r="AY294" i="29"/>
  <c r="AX294" i="29"/>
  <c r="AW294" i="29"/>
  <c r="AV294" i="29"/>
  <c r="AU294" i="29"/>
  <c r="AT294" i="29"/>
  <c r="AS294" i="29"/>
  <c r="AR294" i="29"/>
  <c r="AQ294" i="29"/>
  <c r="AP294" i="29"/>
  <c r="AO294" i="29"/>
  <c r="AN294" i="29"/>
  <c r="AM294" i="29"/>
  <c r="AL294" i="29"/>
  <c r="AK294" i="29"/>
  <c r="AJ294" i="29"/>
  <c r="AI294" i="29"/>
  <c r="AH294" i="29"/>
  <c r="AG294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G294" i="29"/>
  <c r="F294" i="29"/>
  <c r="E294" i="29"/>
  <c r="BB293" i="29"/>
  <c r="BA293" i="29"/>
  <c r="AZ293" i="29"/>
  <c r="AY293" i="29"/>
  <c r="AX293" i="29"/>
  <c r="AW293" i="29"/>
  <c r="AV293" i="29"/>
  <c r="AU293" i="29"/>
  <c r="AT293" i="29"/>
  <c r="AS293" i="29"/>
  <c r="AR293" i="29"/>
  <c r="AQ293" i="29"/>
  <c r="AP293" i="29"/>
  <c r="AO293" i="29"/>
  <c r="AN293" i="29"/>
  <c r="AM293" i="29"/>
  <c r="AL293" i="29"/>
  <c r="AK293" i="29"/>
  <c r="AJ293" i="29"/>
  <c r="AI293" i="29"/>
  <c r="AH293" i="29"/>
  <c r="AG293" i="29"/>
  <c r="AF293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R293" i="29"/>
  <c r="Q293" i="29"/>
  <c r="P293" i="29"/>
  <c r="O293" i="29"/>
  <c r="N293" i="29"/>
  <c r="M293" i="29"/>
  <c r="L293" i="29"/>
  <c r="K293" i="29"/>
  <c r="J293" i="29"/>
  <c r="I293" i="29"/>
  <c r="H293" i="29"/>
  <c r="G293" i="29"/>
  <c r="F293" i="29"/>
  <c r="E293" i="29"/>
  <c r="BB292" i="29"/>
  <c r="BA292" i="29"/>
  <c r="AZ292" i="29"/>
  <c r="AY292" i="29"/>
  <c r="AX292" i="29"/>
  <c r="AW292" i="29"/>
  <c r="AV292" i="29"/>
  <c r="AU292" i="29"/>
  <c r="AT292" i="29"/>
  <c r="AS292" i="29"/>
  <c r="AR292" i="29"/>
  <c r="AQ292" i="29"/>
  <c r="AP292" i="29"/>
  <c r="AO292" i="29"/>
  <c r="AN292" i="29"/>
  <c r="AM292" i="29"/>
  <c r="AL292" i="29"/>
  <c r="AK292" i="29"/>
  <c r="AJ292" i="29"/>
  <c r="AI292" i="29"/>
  <c r="AH292" i="29"/>
  <c r="AG292" i="29"/>
  <c r="AF29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R292" i="29"/>
  <c r="Q292" i="29"/>
  <c r="P292" i="29"/>
  <c r="O292" i="29"/>
  <c r="N292" i="29"/>
  <c r="M292" i="29"/>
  <c r="L292" i="29"/>
  <c r="K292" i="29"/>
  <c r="J292" i="29"/>
  <c r="I292" i="29"/>
  <c r="H292" i="29"/>
  <c r="G292" i="29"/>
  <c r="F292" i="29"/>
  <c r="E292" i="29"/>
  <c r="BB291" i="29"/>
  <c r="BA291" i="29"/>
  <c r="AZ291" i="29"/>
  <c r="AY291" i="29"/>
  <c r="AX291" i="29"/>
  <c r="AW291" i="29"/>
  <c r="AV291" i="29"/>
  <c r="AU291" i="29"/>
  <c r="AT291" i="29"/>
  <c r="AS291" i="29"/>
  <c r="AR291" i="29"/>
  <c r="AQ291" i="29"/>
  <c r="AP291" i="29"/>
  <c r="AO291" i="29"/>
  <c r="AN291" i="29"/>
  <c r="AM291" i="29"/>
  <c r="AL291" i="29"/>
  <c r="AK291" i="29"/>
  <c r="AJ291" i="29"/>
  <c r="AI291" i="29"/>
  <c r="AH291" i="29"/>
  <c r="AG291" i="29"/>
  <c r="AF291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R291" i="29"/>
  <c r="Q291" i="29"/>
  <c r="P291" i="29"/>
  <c r="O291" i="29"/>
  <c r="N291" i="29"/>
  <c r="M291" i="29"/>
  <c r="L291" i="29"/>
  <c r="K291" i="29"/>
  <c r="J291" i="29"/>
  <c r="I291" i="29"/>
  <c r="H291" i="29"/>
  <c r="G291" i="29"/>
  <c r="F291" i="29"/>
  <c r="E291" i="29"/>
  <c r="BB290" i="29"/>
  <c r="BA290" i="29"/>
  <c r="AZ290" i="29"/>
  <c r="AY290" i="29"/>
  <c r="AX290" i="29"/>
  <c r="AW290" i="29"/>
  <c r="AV290" i="29"/>
  <c r="AU290" i="29"/>
  <c r="AT290" i="29"/>
  <c r="AS290" i="29"/>
  <c r="AR290" i="29"/>
  <c r="AQ290" i="29"/>
  <c r="AP290" i="29"/>
  <c r="AO290" i="29"/>
  <c r="AN290" i="29"/>
  <c r="AM290" i="29"/>
  <c r="AL290" i="29"/>
  <c r="AK290" i="29"/>
  <c r="AJ290" i="29"/>
  <c r="AI290" i="29"/>
  <c r="AH290" i="29"/>
  <c r="AG290" i="29"/>
  <c r="AF290" i="29"/>
  <c r="AE290" i="29"/>
  <c r="AD290" i="29"/>
  <c r="AC290" i="29"/>
  <c r="AB290" i="29"/>
  <c r="AA290" i="29"/>
  <c r="Z290" i="29"/>
  <c r="Y290" i="29"/>
  <c r="X290" i="29"/>
  <c r="W290" i="29"/>
  <c r="V290" i="29"/>
  <c r="U290" i="29"/>
  <c r="T290" i="29"/>
  <c r="S290" i="29"/>
  <c r="R290" i="29"/>
  <c r="Q290" i="29"/>
  <c r="P290" i="29"/>
  <c r="O290" i="29"/>
  <c r="N290" i="29"/>
  <c r="M290" i="29"/>
  <c r="L290" i="29"/>
  <c r="K290" i="29"/>
  <c r="J290" i="29"/>
  <c r="I290" i="29"/>
  <c r="H290" i="29"/>
  <c r="G290" i="29"/>
  <c r="F290" i="29"/>
  <c r="E290" i="29"/>
  <c r="BB289" i="29"/>
  <c r="BA289" i="29"/>
  <c r="AZ289" i="29"/>
  <c r="AY289" i="29"/>
  <c r="AX289" i="29"/>
  <c r="AW289" i="29"/>
  <c r="AV289" i="29"/>
  <c r="AU289" i="29"/>
  <c r="AT289" i="29"/>
  <c r="AS289" i="29"/>
  <c r="AR289" i="29"/>
  <c r="AQ289" i="29"/>
  <c r="AP289" i="29"/>
  <c r="AO289" i="29"/>
  <c r="AN289" i="29"/>
  <c r="AM289" i="29"/>
  <c r="AL289" i="29"/>
  <c r="AK289" i="29"/>
  <c r="AJ289" i="29"/>
  <c r="AI289" i="29"/>
  <c r="AH289" i="29"/>
  <c r="AG289" i="29"/>
  <c r="AF289" i="29"/>
  <c r="AE289" i="29"/>
  <c r="AD289" i="29"/>
  <c r="AC289" i="29"/>
  <c r="AA289" i="29"/>
  <c r="Z289" i="29"/>
  <c r="Y289" i="29"/>
  <c r="X289" i="29"/>
  <c r="W289" i="29"/>
  <c r="V289" i="29"/>
  <c r="U289" i="29"/>
  <c r="T289" i="29"/>
  <c r="S289" i="29"/>
  <c r="R289" i="29"/>
  <c r="Q289" i="29"/>
  <c r="P289" i="29"/>
  <c r="O289" i="29"/>
  <c r="N289" i="29"/>
  <c r="M289" i="29"/>
  <c r="L289" i="29"/>
  <c r="K289" i="29"/>
  <c r="J289" i="29"/>
  <c r="I289" i="29"/>
  <c r="H289" i="29"/>
  <c r="G289" i="29"/>
  <c r="F289" i="29"/>
  <c r="E289" i="29"/>
  <c r="BB288" i="29"/>
  <c r="BA288" i="29"/>
  <c r="AZ288" i="29"/>
  <c r="AY288" i="29"/>
  <c r="AX288" i="29"/>
  <c r="AW288" i="29"/>
  <c r="AV288" i="29"/>
  <c r="AU288" i="29"/>
  <c r="AT288" i="29"/>
  <c r="AS288" i="29"/>
  <c r="AR288" i="29"/>
  <c r="AQ288" i="29"/>
  <c r="AP288" i="29"/>
  <c r="AO288" i="29"/>
  <c r="AN288" i="29"/>
  <c r="AM288" i="29"/>
  <c r="AL288" i="29"/>
  <c r="AK288" i="29"/>
  <c r="AJ288" i="29"/>
  <c r="AI288" i="29"/>
  <c r="AH288" i="29"/>
  <c r="AG288" i="29"/>
  <c r="AF288" i="29"/>
  <c r="AE288" i="29"/>
  <c r="AD288" i="29"/>
  <c r="AC288" i="29"/>
  <c r="AB288" i="29"/>
  <c r="AA288" i="29"/>
  <c r="Z288" i="29"/>
  <c r="Y288" i="29"/>
  <c r="X288" i="29"/>
  <c r="W288" i="29"/>
  <c r="V288" i="29"/>
  <c r="U288" i="29"/>
  <c r="T288" i="29"/>
  <c r="S288" i="29"/>
  <c r="R288" i="29"/>
  <c r="Q288" i="29"/>
  <c r="P288" i="29"/>
  <c r="O288" i="29"/>
  <c r="N288" i="29"/>
  <c r="M288" i="29"/>
  <c r="L288" i="29"/>
  <c r="K288" i="29"/>
  <c r="J288" i="29"/>
  <c r="I288" i="29"/>
  <c r="H288" i="29"/>
  <c r="G288" i="29"/>
  <c r="F288" i="29"/>
  <c r="E288" i="29"/>
  <c r="BB287" i="29"/>
  <c r="BA287" i="29"/>
  <c r="AZ287" i="29"/>
  <c r="AY287" i="29"/>
  <c r="AX287" i="29"/>
  <c r="AW287" i="29"/>
  <c r="AV287" i="29"/>
  <c r="AU287" i="29"/>
  <c r="AT287" i="29"/>
  <c r="AS287" i="29"/>
  <c r="AR287" i="29"/>
  <c r="AQ287" i="29"/>
  <c r="AP287" i="29"/>
  <c r="AO287" i="29"/>
  <c r="AN287" i="29"/>
  <c r="AM287" i="29"/>
  <c r="AL287" i="29"/>
  <c r="AK287" i="29"/>
  <c r="AJ287" i="29"/>
  <c r="AI287" i="29"/>
  <c r="AH287" i="29"/>
  <c r="AG287" i="29"/>
  <c r="AF287" i="29"/>
  <c r="AE287" i="29"/>
  <c r="AD287" i="29"/>
  <c r="AC287" i="29"/>
  <c r="AB287" i="29"/>
  <c r="AA287" i="29"/>
  <c r="Z287" i="29"/>
  <c r="Y287" i="29"/>
  <c r="X287" i="29"/>
  <c r="W287" i="29"/>
  <c r="V287" i="29"/>
  <c r="U287" i="29"/>
  <c r="T287" i="29"/>
  <c r="S287" i="29"/>
  <c r="R287" i="29"/>
  <c r="Q287" i="29"/>
  <c r="P287" i="29"/>
  <c r="O287" i="29"/>
  <c r="N287" i="29"/>
  <c r="M287" i="29"/>
  <c r="L287" i="29"/>
  <c r="K287" i="29"/>
  <c r="J287" i="29"/>
  <c r="I287" i="29"/>
  <c r="H287" i="29"/>
  <c r="G287" i="29"/>
  <c r="F287" i="29"/>
  <c r="E287" i="29"/>
  <c r="BB286" i="29"/>
  <c r="BA286" i="29"/>
  <c r="AZ286" i="29"/>
  <c r="AY286" i="29"/>
  <c r="AX286" i="29"/>
  <c r="AW286" i="29"/>
  <c r="AV286" i="29"/>
  <c r="AU286" i="29"/>
  <c r="AT286" i="29"/>
  <c r="AS286" i="29"/>
  <c r="AR286" i="29"/>
  <c r="AQ286" i="29"/>
  <c r="AP286" i="29"/>
  <c r="AO286" i="29"/>
  <c r="AN286" i="29"/>
  <c r="AM286" i="29"/>
  <c r="AL286" i="29"/>
  <c r="AK286" i="29"/>
  <c r="AJ286" i="29"/>
  <c r="AI286" i="29"/>
  <c r="AH286" i="29"/>
  <c r="AG286" i="29"/>
  <c r="AF286" i="29"/>
  <c r="AE286" i="29"/>
  <c r="AD286" i="29"/>
  <c r="AC286" i="29"/>
  <c r="AB286" i="29"/>
  <c r="AA286" i="29"/>
  <c r="Z286" i="29"/>
  <c r="Y286" i="29"/>
  <c r="X286" i="29"/>
  <c r="W286" i="29"/>
  <c r="V286" i="29"/>
  <c r="U286" i="29"/>
  <c r="T286" i="29"/>
  <c r="S286" i="29"/>
  <c r="R286" i="29"/>
  <c r="Q286" i="29"/>
  <c r="P286" i="29"/>
  <c r="O286" i="29"/>
  <c r="N286" i="29"/>
  <c r="M286" i="29"/>
  <c r="L286" i="29"/>
  <c r="K286" i="29"/>
  <c r="J286" i="29"/>
  <c r="I286" i="29"/>
  <c r="H286" i="29"/>
  <c r="G286" i="29"/>
  <c r="F286" i="29"/>
  <c r="E286" i="29"/>
  <c r="BB285" i="29"/>
  <c r="BA285" i="29"/>
  <c r="AZ285" i="29"/>
  <c r="AY285" i="29"/>
  <c r="AX285" i="29"/>
  <c r="AW285" i="29"/>
  <c r="AV285" i="29"/>
  <c r="AU285" i="29"/>
  <c r="AT285" i="29"/>
  <c r="AS285" i="29"/>
  <c r="AR285" i="29"/>
  <c r="AQ285" i="29"/>
  <c r="AP285" i="29"/>
  <c r="AO285" i="29"/>
  <c r="AN285" i="29"/>
  <c r="AM285" i="29"/>
  <c r="AL285" i="29"/>
  <c r="AK285" i="29"/>
  <c r="AJ285" i="29"/>
  <c r="AI285" i="29"/>
  <c r="AH285" i="29"/>
  <c r="AG285" i="29"/>
  <c r="AF285" i="29"/>
  <c r="AE285" i="29"/>
  <c r="AD285" i="29"/>
  <c r="AC285" i="29"/>
  <c r="AB285" i="29"/>
  <c r="AA285" i="29"/>
  <c r="Z285" i="29"/>
  <c r="Y285" i="29"/>
  <c r="X285" i="29"/>
  <c r="W285" i="29"/>
  <c r="V285" i="29"/>
  <c r="U285" i="29"/>
  <c r="T285" i="29"/>
  <c r="S285" i="29"/>
  <c r="R285" i="29"/>
  <c r="Q285" i="29"/>
  <c r="P285" i="29"/>
  <c r="O285" i="29"/>
  <c r="N285" i="29"/>
  <c r="M285" i="29"/>
  <c r="L285" i="29"/>
  <c r="K285" i="29"/>
  <c r="J285" i="29"/>
  <c r="I285" i="29"/>
  <c r="H285" i="29"/>
  <c r="G285" i="29"/>
  <c r="F285" i="29"/>
  <c r="E285" i="29"/>
  <c r="BB284" i="29"/>
  <c r="BA284" i="29"/>
  <c r="AZ284" i="29"/>
  <c r="AY284" i="29"/>
  <c r="AX284" i="29"/>
  <c r="AW284" i="29"/>
  <c r="AV284" i="29"/>
  <c r="AU284" i="29"/>
  <c r="AT284" i="29"/>
  <c r="AS284" i="29"/>
  <c r="AR284" i="29"/>
  <c r="AQ284" i="29"/>
  <c r="AP284" i="29"/>
  <c r="AO284" i="29"/>
  <c r="AN284" i="29"/>
  <c r="AM284" i="29"/>
  <c r="AL284" i="29"/>
  <c r="AK284" i="29"/>
  <c r="AJ284" i="29"/>
  <c r="AI284" i="29"/>
  <c r="AH284" i="29"/>
  <c r="AG284" i="29"/>
  <c r="AF284" i="29"/>
  <c r="AE284" i="29"/>
  <c r="AD284" i="29"/>
  <c r="AC284" i="29"/>
  <c r="AB284" i="29"/>
  <c r="AA284" i="29"/>
  <c r="Z284" i="29"/>
  <c r="Y284" i="29"/>
  <c r="X284" i="29"/>
  <c r="W284" i="29"/>
  <c r="V284" i="29"/>
  <c r="U284" i="29"/>
  <c r="T284" i="29"/>
  <c r="S284" i="29"/>
  <c r="R284" i="29"/>
  <c r="Q284" i="29"/>
  <c r="P284" i="29"/>
  <c r="O284" i="29"/>
  <c r="N284" i="29"/>
  <c r="M284" i="29"/>
  <c r="L284" i="29"/>
  <c r="K284" i="29"/>
  <c r="J284" i="29"/>
  <c r="I284" i="29"/>
  <c r="H284" i="29"/>
  <c r="G284" i="29"/>
  <c r="F284" i="29"/>
  <c r="E284" i="29"/>
  <c r="BB283" i="29"/>
  <c r="BA283" i="29"/>
  <c r="AZ283" i="29"/>
  <c r="AY283" i="29"/>
  <c r="AX283" i="29"/>
  <c r="AW283" i="29"/>
  <c r="AV283" i="29"/>
  <c r="AU283" i="29"/>
  <c r="AT283" i="29"/>
  <c r="AS283" i="29"/>
  <c r="AR283" i="29"/>
  <c r="AQ283" i="29"/>
  <c r="AP283" i="29"/>
  <c r="AO283" i="29"/>
  <c r="AN283" i="29"/>
  <c r="AM283" i="29"/>
  <c r="AL283" i="29"/>
  <c r="AK283" i="29"/>
  <c r="AJ283" i="29"/>
  <c r="AI283" i="29"/>
  <c r="AH283" i="29"/>
  <c r="AG283" i="29"/>
  <c r="AF283" i="29"/>
  <c r="AE283" i="29"/>
  <c r="AD283" i="29"/>
  <c r="AC283" i="29"/>
  <c r="AB283" i="29"/>
  <c r="AA283" i="29"/>
  <c r="Z283" i="29"/>
  <c r="Y283" i="29"/>
  <c r="X283" i="29"/>
  <c r="W283" i="29"/>
  <c r="V283" i="29"/>
  <c r="U283" i="29"/>
  <c r="T283" i="29"/>
  <c r="S283" i="29"/>
  <c r="R283" i="29"/>
  <c r="Q283" i="29"/>
  <c r="P283" i="29"/>
  <c r="O283" i="29"/>
  <c r="N283" i="29"/>
  <c r="M283" i="29"/>
  <c r="L283" i="29"/>
  <c r="K283" i="29"/>
  <c r="J283" i="29"/>
  <c r="I283" i="29"/>
  <c r="H283" i="29"/>
  <c r="G283" i="29"/>
  <c r="F283" i="29"/>
  <c r="E283" i="29"/>
  <c r="BB282" i="29"/>
  <c r="AZ282" i="29"/>
  <c r="AY282" i="29"/>
  <c r="AX282" i="29"/>
  <c r="AW282" i="29"/>
  <c r="AV282" i="29"/>
  <c r="AU282" i="29"/>
  <c r="AS282" i="29"/>
  <c r="AR282" i="29"/>
  <c r="AQ282" i="29"/>
  <c r="AP282" i="29"/>
  <c r="AO282" i="29"/>
  <c r="AN282" i="29"/>
  <c r="AM282" i="29"/>
  <c r="AL282" i="29"/>
  <c r="AK282" i="29"/>
  <c r="AJ282" i="29"/>
  <c r="AI282" i="29"/>
  <c r="AG282" i="29"/>
  <c r="AF282" i="29"/>
  <c r="AE282" i="29"/>
  <c r="AD282" i="29"/>
  <c r="AC282" i="29"/>
  <c r="AB282" i="29"/>
  <c r="AA282" i="29"/>
  <c r="Z282" i="29"/>
  <c r="Y282" i="29"/>
  <c r="X282" i="29"/>
  <c r="W282" i="29"/>
  <c r="U282" i="29"/>
  <c r="T282" i="29"/>
  <c r="S282" i="29"/>
  <c r="R282" i="29"/>
  <c r="Q282" i="29"/>
  <c r="P282" i="29"/>
  <c r="O282" i="29"/>
  <c r="N282" i="29"/>
  <c r="M282" i="29"/>
  <c r="L282" i="29"/>
  <c r="K282" i="29"/>
  <c r="I282" i="29"/>
  <c r="H282" i="29"/>
  <c r="G282" i="29"/>
  <c r="BB220" i="29"/>
  <c r="E171" i="29"/>
  <c r="BA220" i="29"/>
  <c r="AZ220" i="29"/>
  <c r="AY220" i="29"/>
  <c r="AX220" i="29"/>
  <c r="AW220" i="29"/>
  <c r="AV220" i="29"/>
  <c r="AU220" i="29"/>
  <c r="AT220" i="29"/>
  <c r="AS220" i="29"/>
  <c r="AR220" i="29"/>
  <c r="AQ220" i="29"/>
  <c r="AP220" i="29"/>
  <c r="AO220" i="29"/>
  <c r="AN220" i="29"/>
  <c r="AM220" i="29"/>
  <c r="AL220" i="29"/>
  <c r="AK220" i="29"/>
  <c r="AJ220" i="29"/>
  <c r="AI220" i="29"/>
  <c r="AH220" i="29"/>
  <c r="AG220" i="29"/>
  <c r="AF220" i="29"/>
  <c r="AE220" i="29"/>
  <c r="AD220" i="29"/>
  <c r="AC220" i="29"/>
  <c r="AB220" i="29"/>
  <c r="AA220" i="29"/>
  <c r="Z220" i="29"/>
  <c r="Y220" i="29"/>
  <c r="X220" i="29"/>
  <c r="W220" i="29"/>
  <c r="V220" i="29"/>
  <c r="U220" i="29"/>
  <c r="T220" i="29"/>
  <c r="S220" i="29"/>
  <c r="R220" i="29"/>
  <c r="Q220" i="29"/>
  <c r="P220" i="29"/>
  <c r="O220" i="29"/>
  <c r="N220" i="29"/>
  <c r="M220" i="29"/>
  <c r="L220" i="29"/>
  <c r="K220" i="29"/>
  <c r="J220" i="29"/>
  <c r="I220" i="29"/>
  <c r="H220" i="29"/>
  <c r="G220" i="29"/>
  <c r="F220" i="29"/>
  <c r="E220" i="29"/>
  <c r="BB219" i="29"/>
  <c r="BA219" i="29"/>
  <c r="AZ219" i="29"/>
  <c r="AY219" i="29"/>
  <c r="AX219" i="29"/>
  <c r="AW219" i="29"/>
  <c r="AV219" i="29"/>
  <c r="AU219" i="29"/>
  <c r="AT219" i="29"/>
  <c r="AS219" i="29"/>
  <c r="AR219" i="29"/>
  <c r="AQ219" i="29"/>
  <c r="AP219" i="29"/>
  <c r="AO219" i="29"/>
  <c r="AN219" i="29"/>
  <c r="AM219" i="29"/>
  <c r="AL219" i="29"/>
  <c r="AK219" i="29"/>
  <c r="AJ219" i="29"/>
  <c r="AI219" i="29"/>
  <c r="AH219" i="29"/>
  <c r="AG219" i="29"/>
  <c r="AF219" i="29"/>
  <c r="AE219" i="29"/>
  <c r="AD219" i="29"/>
  <c r="AC219" i="29"/>
  <c r="AB219" i="29"/>
  <c r="AA219" i="29"/>
  <c r="Z219" i="29"/>
  <c r="Y219" i="29"/>
  <c r="X219" i="29"/>
  <c r="W219" i="29"/>
  <c r="V219" i="29"/>
  <c r="U219" i="29"/>
  <c r="T219" i="29"/>
  <c r="S219" i="29"/>
  <c r="R219" i="29"/>
  <c r="Q219" i="29"/>
  <c r="P219" i="29"/>
  <c r="O219" i="29"/>
  <c r="N219" i="29"/>
  <c r="M219" i="29"/>
  <c r="L219" i="29"/>
  <c r="K219" i="29"/>
  <c r="J219" i="29"/>
  <c r="I219" i="29"/>
  <c r="H219" i="29"/>
  <c r="G219" i="29"/>
  <c r="F219" i="29"/>
  <c r="E219" i="29"/>
  <c r="BB218" i="29"/>
  <c r="BA218" i="29"/>
  <c r="AZ218" i="29"/>
  <c r="AY218" i="29"/>
  <c r="AX218" i="29"/>
  <c r="AW218" i="29"/>
  <c r="AV218" i="29"/>
  <c r="AU218" i="29"/>
  <c r="AT218" i="29"/>
  <c r="AS218" i="29"/>
  <c r="AR218" i="29"/>
  <c r="AQ218" i="29"/>
  <c r="AP218" i="29"/>
  <c r="AO218" i="29"/>
  <c r="AN218" i="29"/>
  <c r="AM218" i="29"/>
  <c r="AL218" i="29"/>
  <c r="AK218" i="29"/>
  <c r="AJ218" i="29"/>
  <c r="AI218" i="29"/>
  <c r="AH218" i="29"/>
  <c r="AG218" i="29"/>
  <c r="AF218" i="29"/>
  <c r="AE218" i="29"/>
  <c r="AD218" i="29"/>
  <c r="AC218" i="29"/>
  <c r="AB218" i="29"/>
  <c r="AA218" i="29"/>
  <c r="Z218" i="29"/>
  <c r="Y218" i="29"/>
  <c r="X218" i="29"/>
  <c r="W218" i="29"/>
  <c r="V218" i="29"/>
  <c r="U218" i="29"/>
  <c r="T218" i="29"/>
  <c r="S218" i="29"/>
  <c r="R218" i="29"/>
  <c r="Q218" i="29"/>
  <c r="P218" i="29"/>
  <c r="O218" i="29"/>
  <c r="N218" i="29"/>
  <c r="M218" i="29"/>
  <c r="L218" i="29"/>
  <c r="K218" i="29"/>
  <c r="J218" i="29"/>
  <c r="I218" i="29"/>
  <c r="H218" i="29"/>
  <c r="G218" i="29"/>
  <c r="F218" i="29"/>
  <c r="E218" i="29"/>
  <c r="BB217" i="29"/>
  <c r="BA217" i="29"/>
  <c r="AZ217" i="29"/>
  <c r="AY217" i="29"/>
  <c r="AX217" i="29"/>
  <c r="AW217" i="29"/>
  <c r="AV217" i="29"/>
  <c r="AU217" i="29"/>
  <c r="AT217" i="29"/>
  <c r="AS217" i="29"/>
  <c r="AR217" i="29"/>
  <c r="AQ217" i="29"/>
  <c r="AP217" i="29"/>
  <c r="AO217" i="29"/>
  <c r="AN217" i="29"/>
  <c r="AM217" i="29"/>
  <c r="AL217" i="29"/>
  <c r="AK217" i="29"/>
  <c r="AJ217" i="29"/>
  <c r="AI217" i="29"/>
  <c r="AH217" i="29"/>
  <c r="AG217" i="29"/>
  <c r="AF217" i="29"/>
  <c r="AE217" i="29"/>
  <c r="AD217" i="29"/>
  <c r="AC217" i="29"/>
  <c r="AB217" i="29"/>
  <c r="AA217" i="29"/>
  <c r="Z217" i="29"/>
  <c r="Y217" i="29"/>
  <c r="X217" i="29"/>
  <c r="W217" i="29"/>
  <c r="V217" i="29"/>
  <c r="U217" i="29"/>
  <c r="T217" i="29"/>
  <c r="S217" i="29"/>
  <c r="R217" i="29"/>
  <c r="Q217" i="29"/>
  <c r="P217" i="29"/>
  <c r="O217" i="29"/>
  <c r="N217" i="29"/>
  <c r="M217" i="29"/>
  <c r="L217" i="29"/>
  <c r="K217" i="29"/>
  <c r="J217" i="29"/>
  <c r="I217" i="29"/>
  <c r="H217" i="29"/>
  <c r="G217" i="29"/>
  <c r="F217" i="29"/>
  <c r="E217" i="29"/>
  <c r="BB216" i="29"/>
  <c r="BA216" i="29"/>
  <c r="AZ216" i="29"/>
  <c r="AY216" i="29"/>
  <c r="AX216" i="29"/>
  <c r="AW216" i="29"/>
  <c r="AV216" i="29"/>
  <c r="AU216" i="29"/>
  <c r="AT216" i="29"/>
  <c r="AS216" i="29"/>
  <c r="AR216" i="29"/>
  <c r="AQ216" i="29"/>
  <c r="AP216" i="29"/>
  <c r="AO216" i="29"/>
  <c r="AN216" i="29"/>
  <c r="AM216" i="29"/>
  <c r="AL216" i="29"/>
  <c r="AK216" i="29"/>
  <c r="AJ216" i="29"/>
  <c r="AI216" i="29"/>
  <c r="AH216" i="29"/>
  <c r="AG216" i="29"/>
  <c r="AF216" i="29"/>
  <c r="AE216" i="29"/>
  <c r="AD216" i="29"/>
  <c r="AC216" i="29"/>
  <c r="AB216" i="29"/>
  <c r="AA216" i="29"/>
  <c r="Z216" i="29"/>
  <c r="Y216" i="29"/>
  <c r="X216" i="29"/>
  <c r="W216" i="29"/>
  <c r="V216" i="29"/>
  <c r="U216" i="29"/>
  <c r="T216" i="29"/>
  <c r="S216" i="29"/>
  <c r="R216" i="29"/>
  <c r="Q216" i="29"/>
  <c r="P216" i="29"/>
  <c r="O216" i="29"/>
  <c r="N216" i="29"/>
  <c r="M216" i="29"/>
  <c r="L216" i="29"/>
  <c r="K216" i="29"/>
  <c r="J216" i="29"/>
  <c r="I216" i="29"/>
  <c r="G216" i="29"/>
  <c r="F216" i="29"/>
  <c r="E216" i="29"/>
  <c r="BB212" i="29"/>
  <c r="BA212" i="29"/>
  <c r="AZ212" i="29"/>
  <c r="AY212" i="29"/>
  <c r="AX212" i="29"/>
  <c r="AW212" i="29"/>
  <c r="AV212" i="29"/>
  <c r="AT212" i="29"/>
  <c r="AS212" i="29"/>
  <c r="AR212" i="29"/>
  <c r="AQ212" i="29"/>
  <c r="AP212" i="29"/>
  <c r="AO212" i="29"/>
  <c r="AN212" i="29"/>
  <c r="AM212" i="29"/>
  <c r="AL212" i="29"/>
  <c r="AK212" i="29"/>
  <c r="AJ212" i="29"/>
  <c r="AI212" i="29"/>
  <c r="AH212" i="29"/>
  <c r="AG212" i="29"/>
  <c r="AF212" i="29"/>
  <c r="AE212" i="29"/>
  <c r="AD212" i="29"/>
  <c r="AC212" i="29"/>
  <c r="AB212" i="29"/>
  <c r="AA212" i="29"/>
  <c r="Z212" i="29"/>
  <c r="Y212" i="29"/>
  <c r="X212" i="29"/>
  <c r="W212" i="29"/>
  <c r="V212" i="29"/>
  <c r="U212" i="29"/>
  <c r="T212" i="29"/>
  <c r="S212" i="29"/>
  <c r="R212" i="29"/>
  <c r="Q212" i="29"/>
  <c r="P212" i="29"/>
  <c r="O212" i="29"/>
  <c r="N212" i="29"/>
  <c r="M212" i="29"/>
  <c r="L212" i="29"/>
  <c r="K212" i="29"/>
  <c r="J212" i="29"/>
  <c r="I212" i="29"/>
  <c r="H212" i="29"/>
  <c r="G212" i="29"/>
  <c r="F212" i="29"/>
  <c r="E212" i="29"/>
  <c r="BB211" i="29"/>
  <c r="BA211" i="29"/>
  <c r="AZ211" i="29"/>
  <c r="AY211" i="29"/>
  <c r="AX211" i="29"/>
  <c r="AW211" i="29"/>
  <c r="AV211" i="29"/>
  <c r="AU211" i="29"/>
  <c r="AT211" i="29"/>
  <c r="AS211" i="29"/>
  <c r="AR211" i="29"/>
  <c r="AQ211" i="29"/>
  <c r="AP211" i="29"/>
  <c r="AO211" i="29"/>
  <c r="AN211" i="29"/>
  <c r="AM211" i="29"/>
  <c r="AL211" i="29"/>
  <c r="AK211" i="29"/>
  <c r="AJ211" i="29"/>
  <c r="AI211" i="29"/>
  <c r="AH211" i="29"/>
  <c r="AG211" i="29"/>
  <c r="AF211" i="29"/>
  <c r="AE211" i="29"/>
  <c r="AD211" i="29"/>
  <c r="AC211" i="29"/>
  <c r="AB211" i="29"/>
  <c r="AA211" i="29"/>
  <c r="Z211" i="29"/>
  <c r="Y211" i="29"/>
  <c r="X211" i="29"/>
  <c r="W211" i="29"/>
  <c r="V211" i="29"/>
  <c r="U211" i="29"/>
  <c r="T211" i="29"/>
  <c r="S211" i="29"/>
  <c r="R211" i="29"/>
  <c r="Q211" i="29"/>
  <c r="P211" i="29"/>
  <c r="O211" i="29"/>
  <c r="N211" i="29"/>
  <c r="M211" i="29"/>
  <c r="L211" i="29"/>
  <c r="K211" i="29"/>
  <c r="J211" i="29"/>
  <c r="I211" i="29"/>
  <c r="H211" i="29"/>
  <c r="G211" i="29"/>
  <c r="F211" i="29"/>
  <c r="E211" i="29"/>
  <c r="BB210" i="29"/>
  <c r="BA210" i="29"/>
  <c r="AZ210" i="29"/>
  <c r="AY210" i="29"/>
  <c r="AX210" i="29"/>
  <c r="AW210" i="29"/>
  <c r="AV210" i="29"/>
  <c r="AU210" i="29"/>
  <c r="AT210" i="29"/>
  <c r="AS210" i="29"/>
  <c r="AR210" i="29"/>
  <c r="AQ210" i="29"/>
  <c r="AP210" i="29"/>
  <c r="AO210" i="29"/>
  <c r="AN210" i="29"/>
  <c r="AM210" i="29"/>
  <c r="AL210" i="29"/>
  <c r="AK210" i="29"/>
  <c r="AJ210" i="29"/>
  <c r="AI210" i="29"/>
  <c r="AH210" i="29"/>
  <c r="AG210" i="29"/>
  <c r="AF210" i="29"/>
  <c r="AE210" i="29"/>
  <c r="AD210" i="29"/>
  <c r="AC210" i="29"/>
  <c r="AB210" i="29"/>
  <c r="AA210" i="29"/>
  <c r="Z210" i="29"/>
  <c r="Y210" i="29"/>
  <c r="X210" i="29"/>
  <c r="W210" i="29"/>
  <c r="V210" i="29"/>
  <c r="U210" i="29"/>
  <c r="T210" i="29"/>
  <c r="S210" i="29"/>
  <c r="R210" i="29"/>
  <c r="Q210" i="29"/>
  <c r="P210" i="29"/>
  <c r="O210" i="29"/>
  <c r="N210" i="29"/>
  <c r="M210" i="29"/>
  <c r="L210" i="29"/>
  <c r="K210" i="29"/>
  <c r="J210" i="29"/>
  <c r="I210" i="29"/>
  <c r="H210" i="29"/>
  <c r="G210" i="29"/>
  <c r="F210" i="29"/>
  <c r="E210" i="29"/>
  <c r="BB209" i="29"/>
  <c r="BA209" i="29"/>
  <c r="AZ209" i="29"/>
  <c r="AY209" i="29"/>
  <c r="AX209" i="29"/>
  <c r="AW209" i="29"/>
  <c r="AV209" i="29"/>
  <c r="AU209" i="29"/>
  <c r="AT209" i="29"/>
  <c r="AS209" i="29"/>
  <c r="AR209" i="29"/>
  <c r="AQ209" i="29"/>
  <c r="AP209" i="29"/>
  <c r="AO209" i="29"/>
  <c r="AN209" i="29"/>
  <c r="AM209" i="29"/>
  <c r="AL209" i="29"/>
  <c r="AK209" i="29"/>
  <c r="AJ209" i="29"/>
  <c r="AI209" i="29"/>
  <c r="AH209" i="29"/>
  <c r="AG209" i="29"/>
  <c r="AF209" i="29"/>
  <c r="AE209" i="29"/>
  <c r="AD209" i="29"/>
  <c r="AC209" i="29"/>
  <c r="AB209" i="29"/>
  <c r="AA209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BB208" i="29"/>
  <c r="BA208" i="29"/>
  <c r="AZ208" i="29"/>
  <c r="AY208" i="29"/>
  <c r="AX208" i="29"/>
  <c r="AW208" i="29"/>
  <c r="AV208" i="29"/>
  <c r="AU208" i="29"/>
  <c r="AT208" i="29"/>
  <c r="AS208" i="29"/>
  <c r="AR208" i="29"/>
  <c r="AQ208" i="29"/>
  <c r="AP208" i="29"/>
  <c r="AO208" i="29"/>
  <c r="AN208" i="29"/>
  <c r="AM208" i="29"/>
  <c r="AL208" i="29"/>
  <c r="AK208" i="29"/>
  <c r="AJ208" i="29"/>
  <c r="AI208" i="29"/>
  <c r="AH208" i="29"/>
  <c r="AG208" i="29"/>
  <c r="AF208" i="29"/>
  <c r="AE208" i="29"/>
  <c r="AD208" i="29"/>
  <c r="AC208" i="29"/>
  <c r="AB208" i="29"/>
  <c r="AA208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BB207" i="29"/>
  <c r="BA207" i="29"/>
  <c r="AZ207" i="29"/>
  <c r="AY207" i="29"/>
  <c r="AX207" i="29"/>
  <c r="AW207" i="29"/>
  <c r="AV207" i="29"/>
  <c r="AU207" i="29"/>
  <c r="AT207" i="29"/>
  <c r="AS207" i="29"/>
  <c r="AR207" i="29"/>
  <c r="AQ207" i="29"/>
  <c r="AP207" i="29"/>
  <c r="AO207" i="29"/>
  <c r="AN207" i="29"/>
  <c r="AM207" i="29"/>
  <c r="AL207" i="29"/>
  <c r="AK207" i="29"/>
  <c r="AJ207" i="29"/>
  <c r="AI207" i="29"/>
  <c r="AH207" i="29"/>
  <c r="AG207" i="29"/>
  <c r="AF207" i="29"/>
  <c r="AE207" i="29"/>
  <c r="AD207" i="29"/>
  <c r="AC207" i="29"/>
  <c r="AB207" i="29"/>
  <c r="AA207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BB206" i="29"/>
  <c r="BA206" i="29"/>
  <c r="AZ206" i="29"/>
  <c r="AY206" i="29"/>
  <c r="AX206" i="29"/>
  <c r="AW206" i="29"/>
  <c r="AV206" i="29"/>
  <c r="AU206" i="29"/>
  <c r="AT206" i="29"/>
  <c r="AS206" i="29"/>
  <c r="AR206" i="29"/>
  <c r="AQ206" i="29"/>
  <c r="AP206" i="29"/>
  <c r="AO206" i="29"/>
  <c r="AN206" i="29"/>
  <c r="AM206" i="29"/>
  <c r="AL206" i="29"/>
  <c r="AK206" i="29"/>
  <c r="AJ206" i="29"/>
  <c r="AI206" i="29"/>
  <c r="AH206" i="29"/>
  <c r="AG206" i="29"/>
  <c r="AF206" i="29"/>
  <c r="AE206" i="29"/>
  <c r="AD206" i="29"/>
  <c r="AC206" i="29"/>
  <c r="AB206" i="29"/>
  <c r="AA206" i="29"/>
  <c r="Z206" i="29"/>
  <c r="Y206" i="29"/>
  <c r="X206" i="29"/>
  <c r="W206" i="29"/>
  <c r="V206" i="29"/>
  <c r="U206" i="29"/>
  <c r="T206" i="29"/>
  <c r="S206" i="29"/>
  <c r="R206" i="29"/>
  <c r="Q206" i="29"/>
  <c r="P206" i="29"/>
  <c r="O206" i="29"/>
  <c r="N206" i="29"/>
  <c r="M206" i="29"/>
  <c r="L206" i="29"/>
  <c r="K206" i="29"/>
  <c r="J206" i="29"/>
  <c r="I206" i="29"/>
  <c r="H206" i="29"/>
  <c r="G206" i="29"/>
  <c r="F206" i="29"/>
  <c r="E206" i="29"/>
  <c r="BB205" i="29"/>
  <c r="BA205" i="29"/>
  <c r="AZ205" i="29"/>
  <c r="AY205" i="29"/>
  <c r="AX205" i="29"/>
  <c r="AW205" i="29"/>
  <c r="AV205" i="29"/>
  <c r="AU205" i="29"/>
  <c r="AT205" i="29"/>
  <c r="AS205" i="29"/>
  <c r="AR205" i="29"/>
  <c r="AQ205" i="29"/>
  <c r="AP205" i="29"/>
  <c r="AO205" i="29"/>
  <c r="AN205" i="29"/>
  <c r="AM205" i="29"/>
  <c r="AL205" i="29"/>
  <c r="AK205" i="29"/>
  <c r="AJ205" i="29"/>
  <c r="AI205" i="29"/>
  <c r="AH205" i="29"/>
  <c r="AG205" i="29"/>
  <c r="AF205" i="29"/>
  <c r="AE205" i="29"/>
  <c r="AD205" i="29"/>
  <c r="AC205" i="29"/>
  <c r="AB205" i="29"/>
  <c r="AA20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BB201" i="29"/>
  <c r="BA201" i="29"/>
  <c r="AZ201" i="29"/>
  <c r="AY201" i="29"/>
  <c r="AX201" i="29"/>
  <c r="AW201" i="29"/>
  <c r="AV201" i="29"/>
  <c r="AU201" i="29"/>
  <c r="AT201" i="29"/>
  <c r="AS201" i="29"/>
  <c r="AR201" i="29"/>
  <c r="AQ201" i="29"/>
  <c r="AP201" i="29"/>
  <c r="AO201" i="29"/>
  <c r="AN201" i="29"/>
  <c r="AM201" i="29"/>
  <c r="AL201" i="29"/>
  <c r="AK201" i="29"/>
  <c r="AJ201" i="29"/>
  <c r="AI201" i="29"/>
  <c r="AH201" i="29"/>
  <c r="AG201" i="29"/>
  <c r="AF201" i="29"/>
  <c r="AE201" i="29"/>
  <c r="AD201" i="29"/>
  <c r="AC201" i="29"/>
  <c r="AB201" i="29"/>
  <c r="AA201" i="29"/>
  <c r="Y201" i="29"/>
  <c r="X201" i="29"/>
  <c r="W201" i="29"/>
  <c r="V201" i="29"/>
  <c r="U201" i="29"/>
  <c r="T201" i="29"/>
  <c r="S201" i="29"/>
  <c r="R201" i="29"/>
  <c r="Q201" i="29"/>
  <c r="P201" i="29"/>
  <c r="N201" i="29"/>
  <c r="M201" i="29"/>
  <c r="L201" i="29"/>
  <c r="K201" i="29"/>
  <c r="J201" i="29"/>
  <c r="I201" i="29"/>
  <c r="H201" i="29"/>
  <c r="G201" i="29"/>
  <c r="F201" i="29"/>
  <c r="E201" i="29"/>
  <c r="BB200" i="29"/>
  <c r="BA200" i="29"/>
  <c r="AZ200" i="29"/>
  <c r="AY200" i="29"/>
  <c r="AX200" i="29"/>
  <c r="AW200" i="29"/>
  <c r="AV200" i="29"/>
  <c r="AU200" i="29"/>
  <c r="AT200" i="29"/>
  <c r="AS200" i="29"/>
  <c r="AR200" i="29"/>
  <c r="AQ200" i="29"/>
  <c r="AP200" i="29"/>
  <c r="AO200" i="29"/>
  <c r="AN200" i="29"/>
  <c r="AM200" i="29"/>
  <c r="AL200" i="29"/>
  <c r="AK200" i="29"/>
  <c r="AJ200" i="29"/>
  <c r="AI200" i="29"/>
  <c r="AH200" i="29"/>
  <c r="AG200" i="29"/>
  <c r="AF200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M200" i="29"/>
  <c r="L200" i="29"/>
  <c r="K200" i="29"/>
  <c r="J200" i="29"/>
  <c r="I200" i="29"/>
  <c r="H200" i="29"/>
  <c r="G200" i="29"/>
  <c r="F200" i="29"/>
  <c r="E200" i="29"/>
  <c r="BB199" i="29"/>
  <c r="BA199" i="29"/>
  <c r="AZ199" i="29"/>
  <c r="AY199" i="29"/>
  <c r="AX199" i="29"/>
  <c r="AW199" i="29"/>
  <c r="AV199" i="29"/>
  <c r="AU199" i="29"/>
  <c r="AT199" i="29"/>
  <c r="AS199" i="29"/>
  <c r="AR199" i="29"/>
  <c r="AQ199" i="29"/>
  <c r="AP199" i="29"/>
  <c r="AO199" i="29"/>
  <c r="AN199" i="29"/>
  <c r="AM199" i="29"/>
  <c r="AL199" i="29"/>
  <c r="AK199" i="29"/>
  <c r="AJ199" i="29"/>
  <c r="AI199" i="29"/>
  <c r="AH199" i="29"/>
  <c r="AG199" i="29"/>
  <c r="AF199" i="29"/>
  <c r="AE199" i="29"/>
  <c r="AD199" i="29"/>
  <c r="AC199" i="29"/>
  <c r="AB199" i="29"/>
  <c r="AA199" i="29"/>
  <c r="Z199" i="29"/>
  <c r="Y199" i="29"/>
  <c r="X199" i="29"/>
  <c r="W199" i="29"/>
  <c r="V199" i="29"/>
  <c r="U199" i="29"/>
  <c r="T199" i="29"/>
  <c r="S199" i="29"/>
  <c r="R199" i="29"/>
  <c r="Q199" i="29"/>
  <c r="P199" i="29"/>
  <c r="O199" i="29"/>
  <c r="N199" i="29"/>
  <c r="M199" i="29"/>
  <c r="L199" i="29"/>
  <c r="K199" i="29"/>
  <c r="J199" i="29"/>
  <c r="I199" i="29"/>
  <c r="H199" i="29"/>
  <c r="G199" i="29"/>
  <c r="F199" i="29"/>
  <c r="E199" i="29"/>
  <c r="BB198" i="29"/>
  <c r="BA198" i="29"/>
  <c r="AZ198" i="29"/>
  <c r="AY198" i="29"/>
  <c r="AX198" i="29"/>
  <c r="AW198" i="29"/>
  <c r="AV198" i="29"/>
  <c r="AU198" i="29"/>
  <c r="AT198" i="29"/>
  <c r="AS198" i="29"/>
  <c r="AR198" i="29"/>
  <c r="AQ198" i="29"/>
  <c r="AP198" i="29"/>
  <c r="AO198" i="29"/>
  <c r="AN198" i="29"/>
  <c r="AM198" i="29"/>
  <c r="AL198" i="29"/>
  <c r="AK198" i="29"/>
  <c r="AJ198" i="29"/>
  <c r="AI198" i="29"/>
  <c r="AH198" i="29"/>
  <c r="AG198" i="29"/>
  <c r="AF198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M198" i="29"/>
  <c r="L198" i="29"/>
  <c r="K198" i="29"/>
  <c r="J198" i="29"/>
  <c r="I198" i="29"/>
  <c r="H198" i="29"/>
  <c r="G198" i="29"/>
  <c r="F198" i="29"/>
  <c r="E198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H197" i="29"/>
  <c r="G197" i="29"/>
  <c r="F197" i="29"/>
  <c r="E197" i="29"/>
  <c r="BB196" i="29"/>
  <c r="BA196" i="29"/>
  <c r="AZ196" i="29"/>
  <c r="AY196" i="29"/>
  <c r="AX196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G196" i="29"/>
  <c r="F196" i="29"/>
  <c r="E196" i="29"/>
  <c r="BB195" i="29"/>
  <c r="BA195" i="29"/>
  <c r="AZ195" i="29"/>
  <c r="AY195" i="29"/>
  <c r="AX195" i="29"/>
  <c r="AW195" i="29"/>
  <c r="AV195" i="29"/>
  <c r="AU195" i="29"/>
  <c r="AT195" i="29"/>
  <c r="AS195" i="29"/>
  <c r="AR195" i="29"/>
  <c r="AQ195" i="29"/>
  <c r="AP195" i="29"/>
  <c r="AO195" i="29"/>
  <c r="AN195" i="29"/>
  <c r="AM195" i="29"/>
  <c r="AL195" i="29"/>
  <c r="AK195" i="29"/>
  <c r="AJ195" i="29"/>
  <c r="AI195" i="29"/>
  <c r="AH195" i="29"/>
  <c r="AG195" i="29"/>
  <c r="AF195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H195" i="29"/>
  <c r="G195" i="29"/>
  <c r="F195" i="29"/>
  <c r="E195" i="29"/>
  <c r="BB194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V194" i="29"/>
  <c r="U194" i="29"/>
  <c r="T194" i="29"/>
  <c r="S194" i="29"/>
  <c r="R194" i="29"/>
  <c r="Q194" i="29"/>
  <c r="P194" i="29"/>
  <c r="O194" i="29"/>
  <c r="N194" i="29"/>
  <c r="M194" i="29"/>
  <c r="L194" i="29"/>
  <c r="K194" i="29"/>
  <c r="J194" i="29"/>
  <c r="I194" i="29"/>
  <c r="H194" i="29"/>
  <c r="G194" i="29"/>
  <c r="F194" i="29"/>
  <c r="E194" i="29"/>
  <c r="BB193" i="29"/>
  <c r="BA193" i="29"/>
  <c r="AZ193" i="29"/>
  <c r="AY193" i="29"/>
  <c r="AX193" i="29"/>
  <c r="AW193" i="29"/>
  <c r="AV193" i="29"/>
  <c r="AU193" i="29"/>
  <c r="AT193" i="29"/>
  <c r="AS193" i="29"/>
  <c r="AR193" i="29"/>
  <c r="AQ193" i="29"/>
  <c r="AP193" i="29"/>
  <c r="AO193" i="29"/>
  <c r="AN193" i="29"/>
  <c r="AM193" i="29"/>
  <c r="AL193" i="29"/>
  <c r="AK193" i="29"/>
  <c r="AJ193" i="29"/>
  <c r="AI193" i="29"/>
  <c r="AH193" i="29"/>
  <c r="AG193" i="29"/>
  <c r="AF193" i="29"/>
  <c r="AE193" i="29"/>
  <c r="AD193" i="29"/>
  <c r="AC193" i="29"/>
  <c r="AB193" i="29"/>
  <c r="AA193" i="29"/>
  <c r="X193" i="29"/>
  <c r="W193" i="29"/>
  <c r="V193" i="29"/>
  <c r="U193" i="29"/>
  <c r="T193" i="29"/>
  <c r="S193" i="29"/>
  <c r="R193" i="29"/>
  <c r="Q193" i="29"/>
  <c r="P193" i="29"/>
  <c r="O193" i="29"/>
  <c r="N193" i="29"/>
  <c r="M193" i="29"/>
  <c r="L193" i="29"/>
  <c r="K193" i="29"/>
  <c r="J193" i="29"/>
  <c r="I193" i="29"/>
  <c r="H193" i="29"/>
  <c r="G193" i="29"/>
  <c r="F193" i="29"/>
  <c r="E193" i="29"/>
  <c r="BB192" i="29"/>
  <c r="BA192" i="29"/>
  <c r="AZ192" i="29"/>
  <c r="AY192" i="29"/>
  <c r="AV192" i="29"/>
  <c r="AU192" i="29"/>
  <c r="AT192" i="29"/>
  <c r="AS192" i="29"/>
  <c r="AR192" i="29"/>
  <c r="AQ192" i="29"/>
  <c r="AP192" i="29"/>
  <c r="AO192" i="29"/>
  <c r="AN192" i="29"/>
  <c r="AM192" i="29"/>
  <c r="AL192" i="29"/>
  <c r="AK192" i="29"/>
  <c r="AJ192" i="29"/>
  <c r="AI192" i="29"/>
  <c r="AH192" i="29"/>
  <c r="AG192" i="29"/>
  <c r="AF192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O192" i="29"/>
  <c r="N192" i="29"/>
  <c r="M192" i="29"/>
  <c r="L192" i="29"/>
  <c r="K192" i="29"/>
  <c r="J192" i="29"/>
  <c r="I192" i="29"/>
  <c r="H192" i="29"/>
  <c r="G192" i="29"/>
  <c r="F192" i="29"/>
  <c r="E192" i="29"/>
  <c r="BB191" i="29"/>
  <c r="BA191" i="29"/>
  <c r="AZ191" i="29"/>
  <c r="AY191" i="29"/>
  <c r="AX191" i="29"/>
  <c r="AW191" i="29"/>
  <c r="AV191" i="29"/>
  <c r="AU191" i="29"/>
  <c r="AT191" i="29"/>
  <c r="AS191" i="29"/>
  <c r="AR191" i="29"/>
  <c r="AQ191" i="29"/>
  <c r="AP191" i="29"/>
  <c r="AM191" i="29"/>
  <c r="AL191" i="29"/>
  <c r="AK191" i="29"/>
  <c r="AJ191" i="29"/>
  <c r="AI191" i="29"/>
  <c r="AH191" i="29"/>
  <c r="AG191" i="29"/>
  <c r="AF191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O191" i="29"/>
  <c r="N191" i="29"/>
  <c r="M191" i="29"/>
  <c r="L191" i="29"/>
  <c r="K191" i="29"/>
  <c r="J191" i="29"/>
  <c r="I191" i="29"/>
  <c r="H191" i="29"/>
  <c r="G191" i="29"/>
  <c r="F191" i="29"/>
  <c r="E191" i="29"/>
  <c r="BB190" i="29"/>
  <c r="BA190" i="29"/>
  <c r="AZ190" i="29"/>
  <c r="AY190" i="29"/>
  <c r="AX190" i="29"/>
  <c r="AW190" i="29"/>
  <c r="AV190" i="29"/>
  <c r="AU190" i="29"/>
  <c r="AT190" i="29"/>
  <c r="AS190" i="29"/>
  <c r="AP190" i="29"/>
  <c r="AO190" i="29"/>
  <c r="AN190" i="29"/>
  <c r="AM190" i="29"/>
  <c r="AL190" i="29"/>
  <c r="AK190" i="29"/>
  <c r="AJ190" i="29"/>
  <c r="AI190" i="29"/>
  <c r="AH190" i="29"/>
  <c r="AG190" i="29"/>
  <c r="AF190" i="29"/>
  <c r="AE190" i="29"/>
  <c r="AD190" i="29"/>
  <c r="AC190" i="29"/>
  <c r="AB190" i="29"/>
  <c r="AA190" i="29"/>
  <c r="Z190" i="29"/>
  <c r="Y190" i="29"/>
  <c r="X190" i="29"/>
  <c r="W190" i="29"/>
  <c r="T190" i="29"/>
  <c r="S190" i="29"/>
  <c r="R190" i="29"/>
  <c r="Q190" i="29"/>
  <c r="P190" i="29"/>
  <c r="O190" i="29"/>
  <c r="N190" i="29"/>
  <c r="M190" i="29"/>
  <c r="L190" i="29"/>
  <c r="K190" i="29"/>
  <c r="J190" i="29"/>
  <c r="I190" i="29"/>
  <c r="H190" i="29"/>
  <c r="G190" i="29"/>
  <c r="F190" i="29"/>
  <c r="E190" i="29"/>
  <c r="BB189" i="29"/>
  <c r="BA189" i="29"/>
  <c r="AZ189" i="29"/>
  <c r="AY189" i="29"/>
  <c r="AX189" i="29"/>
  <c r="AV189" i="29"/>
  <c r="AU189" i="29"/>
  <c r="AT189" i="29"/>
  <c r="AS189" i="29"/>
  <c r="AR189" i="29"/>
  <c r="AQ189" i="29"/>
  <c r="AP189" i="29"/>
  <c r="AO189" i="29"/>
  <c r="AN189" i="29"/>
  <c r="AM189" i="29"/>
  <c r="AL189" i="29"/>
  <c r="AK189" i="29"/>
  <c r="AJ189" i="29"/>
  <c r="AI189" i="29"/>
  <c r="AH189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K189" i="29"/>
  <c r="J189" i="29"/>
  <c r="I189" i="29"/>
  <c r="H189" i="29"/>
  <c r="G189" i="29"/>
  <c r="F189" i="29"/>
  <c r="E189" i="29"/>
  <c r="BB188" i="29"/>
  <c r="BA188" i="29"/>
  <c r="AZ188" i="29"/>
  <c r="AY188" i="29"/>
  <c r="AX188" i="29"/>
  <c r="AW188" i="29"/>
  <c r="AV188" i="29"/>
  <c r="AS188" i="29"/>
  <c r="AR188" i="29"/>
  <c r="AQ188" i="29"/>
  <c r="AP188" i="29"/>
  <c r="AO188" i="29"/>
  <c r="AN188" i="29"/>
  <c r="AM188" i="29"/>
  <c r="AL188" i="29"/>
  <c r="AK188" i="29"/>
  <c r="AJ188" i="29"/>
  <c r="AI188" i="29"/>
  <c r="AH188" i="29"/>
  <c r="AG188" i="29"/>
  <c r="AF188" i="29"/>
  <c r="AE188" i="29"/>
  <c r="AD188" i="29"/>
  <c r="AC188" i="29"/>
  <c r="AB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I188" i="29"/>
  <c r="H188" i="29"/>
  <c r="G188" i="29"/>
  <c r="F188" i="29"/>
  <c r="E188" i="29"/>
  <c r="BB187" i="29"/>
  <c r="BA187" i="29"/>
  <c r="AZ187" i="29"/>
  <c r="AY187" i="29"/>
  <c r="AX187" i="29"/>
  <c r="AW187" i="29"/>
  <c r="AV187" i="29"/>
  <c r="AU187" i="29"/>
  <c r="AT187" i="29"/>
  <c r="AQ187" i="29"/>
  <c r="AP187" i="29"/>
  <c r="AO187" i="29"/>
  <c r="AN187" i="29"/>
  <c r="AM187" i="29"/>
  <c r="AL187" i="29"/>
  <c r="AK187" i="29"/>
  <c r="AJ187" i="29"/>
  <c r="AI187" i="29"/>
  <c r="AH187" i="29"/>
  <c r="AG187" i="29"/>
  <c r="AF187" i="29"/>
  <c r="AE187" i="29"/>
  <c r="AD187" i="29"/>
  <c r="AC187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K187" i="29"/>
  <c r="J187" i="29"/>
  <c r="I187" i="29"/>
  <c r="H187" i="29"/>
  <c r="G187" i="29"/>
  <c r="F187" i="29"/>
  <c r="E187" i="29"/>
  <c r="BB186" i="29"/>
  <c r="BA186" i="29"/>
  <c r="AZ186" i="29"/>
  <c r="AY186" i="29"/>
  <c r="AX186" i="29"/>
  <c r="AW186" i="29"/>
  <c r="AV186" i="29"/>
  <c r="AS186" i="29"/>
  <c r="AR186" i="29"/>
  <c r="AQ186" i="29"/>
  <c r="AP186" i="29"/>
  <c r="AO186" i="29"/>
  <c r="AN186" i="29"/>
  <c r="AM186" i="29"/>
  <c r="AL186" i="29"/>
  <c r="AK186" i="29"/>
  <c r="AJ186" i="29"/>
  <c r="AI186" i="29"/>
  <c r="AH186" i="29"/>
  <c r="AG186" i="29"/>
  <c r="AF186" i="29"/>
  <c r="AE186" i="29"/>
  <c r="AB186" i="29"/>
  <c r="AA186" i="29"/>
  <c r="Z186" i="29"/>
  <c r="Y186" i="29"/>
  <c r="X186" i="29"/>
  <c r="W186" i="29"/>
  <c r="V186" i="29"/>
  <c r="U186" i="29"/>
  <c r="T186" i="29"/>
  <c r="S186" i="29"/>
  <c r="R186" i="29"/>
  <c r="Q186" i="29"/>
  <c r="P186" i="29"/>
  <c r="M186" i="29"/>
  <c r="L186" i="29"/>
  <c r="K186" i="29"/>
  <c r="J186" i="29"/>
  <c r="I186" i="29"/>
  <c r="H186" i="29"/>
  <c r="G186" i="29"/>
  <c r="F186" i="29"/>
  <c r="E186" i="29"/>
  <c r="BB185" i="29"/>
  <c r="BA185" i="29"/>
  <c r="AZ185" i="29"/>
  <c r="AY185" i="29"/>
  <c r="AX185" i="29"/>
  <c r="AU185" i="29"/>
  <c r="AT185" i="29"/>
  <c r="AS185" i="29"/>
  <c r="AR185" i="29"/>
  <c r="AQ185" i="29"/>
  <c r="AP185" i="29"/>
  <c r="AO185" i="29"/>
  <c r="AN185" i="29"/>
  <c r="AM185" i="29"/>
  <c r="AL185" i="29"/>
  <c r="AK185" i="29"/>
  <c r="AJ185" i="29"/>
  <c r="AI185" i="29"/>
  <c r="AH185" i="29"/>
  <c r="AG185" i="29"/>
  <c r="AD185" i="29"/>
  <c r="AC185" i="29"/>
  <c r="AB185" i="29"/>
  <c r="AA185" i="29"/>
  <c r="Z185" i="29"/>
  <c r="Y185" i="29"/>
  <c r="X185" i="29"/>
  <c r="W185" i="29"/>
  <c r="V185" i="29"/>
  <c r="U185" i="29"/>
  <c r="T185" i="29"/>
  <c r="S185" i="29"/>
  <c r="R185" i="29"/>
  <c r="O185" i="29"/>
  <c r="N185" i="29"/>
  <c r="M185" i="29"/>
  <c r="L185" i="29"/>
  <c r="K185" i="29"/>
  <c r="J185" i="29"/>
  <c r="I185" i="29"/>
  <c r="H185" i="29"/>
  <c r="G185" i="29"/>
  <c r="F185" i="29"/>
  <c r="E185" i="29"/>
  <c r="BB184" i="29"/>
  <c r="BA184" i="29"/>
  <c r="AZ184" i="29"/>
  <c r="AW184" i="29"/>
  <c r="AV184" i="29"/>
  <c r="AU184" i="29"/>
  <c r="AT184" i="29"/>
  <c r="AS184" i="29"/>
  <c r="AR184" i="29"/>
  <c r="AQ184" i="29"/>
  <c r="AP184" i="29"/>
  <c r="AO184" i="29"/>
  <c r="AN184" i="29"/>
  <c r="AM184" i="29"/>
  <c r="AL184" i="29"/>
  <c r="AK184" i="29"/>
  <c r="AJ184" i="29"/>
  <c r="AI184" i="29"/>
  <c r="AF184" i="29"/>
  <c r="AE184" i="29"/>
  <c r="AD184" i="29"/>
  <c r="AC184" i="29"/>
  <c r="AB184" i="29"/>
  <c r="AA184" i="29"/>
  <c r="Z184" i="29"/>
  <c r="Y184" i="29"/>
  <c r="X184" i="29"/>
  <c r="W184" i="29"/>
  <c r="V184" i="29"/>
  <c r="U184" i="29"/>
  <c r="T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BB183" i="29"/>
  <c r="AY183" i="29"/>
  <c r="AX183" i="29"/>
  <c r="AW183" i="29"/>
  <c r="AV183" i="29"/>
  <c r="AU183" i="29"/>
  <c r="AT183" i="29"/>
  <c r="AS183" i="29"/>
  <c r="AR183" i="29"/>
  <c r="AQ183" i="29"/>
  <c r="AP183" i="29"/>
  <c r="AO183" i="29"/>
  <c r="AN183" i="29"/>
  <c r="AM183" i="29"/>
  <c r="AL183" i="29"/>
  <c r="AK183" i="29"/>
  <c r="AH183" i="29"/>
  <c r="AG183" i="29"/>
  <c r="AF183" i="29"/>
  <c r="AE183" i="29"/>
  <c r="AD183" i="29"/>
  <c r="AC183" i="29"/>
  <c r="AB183" i="29"/>
  <c r="AA183" i="29"/>
  <c r="Z183" i="29"/>
  <c r="Y183" i="29"/>
  <c r="X183" i="29"/>
  <c r="W183" i="29"/>
  <c r="V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BA182" i="29"/>
  <c r="AZ182" i="29"/>
  <c r="AY182" i="29"/>
  <c r="AX182" i="29"/>
  <c r="AW182" i="29"/>
  <c r="AV182" i="29"/>
  <c r="AU182" i="29"/>
  <c r="AT182" i="29"/>
  <c r="AS182" i="29"/>
  <c r="AR182" i="29"/>
  <c r="AQ182" i="29"/>
  <c r="AP182" i="29"/>
  <c r="AO182" i="29"/>
  <c r="AN182" i="29"/>
  <c r="AM182" i="29"/>
  <c r="AJ182" i="29"/>
  <c r="AI182" i="29"/>
  <c r="AH182" i="29"/>
  <c r="AG182" i="29"/>
  <c r="AF182" i="29"/>
  <c r="AE182" i="29"/>
  <c r="AD182" i="29"/>
  <c r="AC182" i="29"/>
  <c r="AB182" i="29"/>
  <c r="AA182" i="29"/>
  <c r="Z182" i="29"/>
  <c r="Y182" i="29"/>
  <c r="X182" i="29"/>
  <c r="U182" i="29"/>
  <c r="T182" i="29"/>
  <c r="S182" i="29"/>
  <c r="R182" i="29"/>
  <c r="Q182" i="29"/>
  <c r="P182" i="29"/>
  <c r="O182" i="29"/>
  <c r="N182" i="29"/>
  <c r="M182" i="29"/>
  <c r="L182" i="29"/>
  <c r="K182" i="29"/>
  <c r="J182" i="29"/>
  <c r="I182" i="29"/>
  <c r="H182" i="29"/>
  <c r="E182" i="29"/>
  <c r="BB181" i="29"/>
  <c r="BA181" i="29"/>
  <c r="AZ181" i="29"/>
  <c r="AY181" i="29"/>
  <c r="AX181" i="29"/>
  <c r="AW181" i="29"/>
  <c r="AV181" i="29"/>
  <c r="AU181" i="29"/>
  <c r="AT181" i="29"/>
  <c r="AS181" i="29"/>
  <c r="AR181" i="29"/>
  <c r="AQ181" i="29"/>
  <c r="AP181" i="29"/>
  <c r="AO181" i="29"/>
  <c r="AL181" i="29"/>
  <c r="AK181" i="29"/>
  <c r="AJ181" i="29"/>
  <c r="AI181" i="29"/>
  <c r="AH181" i="29"/>
  <c r="AG181" i="29"/>
  <c r="AF181" i="29"/>
  <c r="AE181" i="29"/>
  <c r="AD181" i="29"/>
  <c r="AC181" i="29"/>
  <c r="AB181" i="29"/>
  <c r="AA181" i="29"/>
  <c r="Z181" i="29"/>
  <c r="W181" i="29"/>
  <c r="V181" i="29"/>
  <c r="U181" i="29"/>
  <c r="T181" i="29"/>
  <c r="S181" i="29"/>
  <c r="R181" i="29"/>
  <c r="Q181" i="29"/>
  <c r="P181" i="29"/>
  <c r="O181" i="29"/>
  <c r="N181" i="29"/>
  <c r="M181" i="29"/>
  <c r="L181" i="29"/>
  <c r="K181" i="29"/>
  <c r="J181" i="29"/>
  <c r="G181" i="29"/>
  <c r="F181" i="29"/>
  <c r="E181" i="29"/>
  <c r="BB180" i="29"/>
  <c r="BA180" i="29"/>
  <c r="AZ180" i="29"/>
  <c r="AY180" i="29"/>
  <c r="AX180" i="29"/>
  <c r="AW180" i="29"/>
  <c r="AV180" i="29"/>
  <c r="AU180" i="29"/>
  <c r="AT180" i="29"/>
  <c r="AS180" i="29"/>
  <c r="AP180" i="29"/>
  <c r="AO180" i="29"/>
  <c r="AN180" i="29"/>
  <c r="AM180" i="29"/>
  <c r="AL180" i="29"/>
  <c r="AK180" i="29"/>
  <c r="AJ180" i="29"/>
  <c r="AI180" i="29"/>
  <c r="AH180" i="29"/>
  <c r="AG180" i="29"/>
  <c r="AF180" i="29"/>
  <c r="AE180" i="29"/>
  <c r="AB180" i="29"/>
  <c r="AA180" i="29"/>
  <c r="Z180" i="29"/>
  <c r="Y180" i="29"/>
  <c r="X180" i="29"/>
  <c r="W180" i="29"/>
  <c r="V180" i="29"/>
  <c r="U180" i="29"/>
  <c r="T180" i="29"/>
  <c r="S180" i="29"/>
  <c r="R180" i="29"/>
  <c r="Q180" i="29"/>
  <c r="N180" i="29"/>
  <c r="M180" i="29"/>
  <c r="L180" i="29"/>
  <c r="K180" i="29"/>
  <c r="J180" i="29"/>
  <c r="I180" i="29"/>
  <c r="H180" i="29"/>
  <c r="G180" i="29"/>
  <c r="F180" i="29"/>
  <c r="E180" i="29"/>
  <c r="BB179" i="29"/>
  <c r="BA179" i="29"/>
  <c r="AX179" i="29"/>
  <c r="AW179" i="29"/>
  <c r="AV179" i="29"/>
  <c r="AU179" i="29"/>
  <c r="AT179" i="29"/>
  <c r="AS179" i="29"/>
  <c r="AR179" i="29"/>
  <c r="AQ179" i="29"/>
  <c r="AP179" i="29"/>
  <c r="AO179" i="29"/>
  <c r="AN179" i="29"/>
  <c r="AM179" i="29"/>
  <c r="AL179" i="29"/>
  <c r="AI179" i="29"/>
  <c r="AH179" i="29"/>
  <c r="AG179" i="29"/>
  <c r="AF179" i="29"/>
  <c r="AE179" i="29"/>
  <c r="AD179" i="29"/>
  <c r="AC179" i="29"/>
  <c r="AB179" i="29"/>
  <c r="AA179" i="29"/>
  <c r="Z179" i="29"/>
  <c r="Y179" i="29"/>
  <c r="X179" i="29"/>
  <c r="W179" i="29"/>
  <c r="T179" i="29"/>
  <c r="S179" i="29"/>
  <c r="R179" i="29"/>
  <c r="Q179" i="29"/>
  <c r="P179" i="29"/>
  <c r="O179" i="29"/>
  <c r="N179" i="29"/>
  <c r="M179" i="29"/>
  <c r="L179" i="29"/>
  <c r="K179" i="29"/>
  <c r="J179" i="29"/>
  <c r="I179" i="29"/>
  <c r="F179" i="29"/>
  <c r="E179" i="29"/>
  <c r="BB178" i="29"/>
  <c r="BA178" i="29"/>
  <c r="AZ178" i="29"/>
  <c r="AY178" i="29"/>
  <c r="AX178" i="29"/>
  <c r="AW178" i="29"/>
  <c r="AV178" i="29"/>
  <c r="AU178" i="29"/>
  <c r="AT178" i="29"/>
  <c r="AS178" i="29"/>
  <c r="AP178" i="29"/>
  <c r="AO178" i="29"/>
  <c r="AN178" i="29"/>
  <c r="AM178" i="29"/>
  <c r="AL178" i="29"/>
  <c r="AK178" i="29"/>
  <c r="AJ178" i="29"/>
  <c r="AI178" i="29"/>
  <c r="AH178" i="29"/>
  <c r="AG178" i="29"/>
  <c r="AF178" i="29"/>
  <c r="AE178" i="29"/>
  <c r="AB178" i="29"/>
  <c r="AA178" i="29"/>
  <c r="Z178" i="29"/>
  <c r="Y178" i="29"/>
  <c r="X178" i="29"/>
  <c r="W178" i="29"/>
  <c r="V178" i="29"/>
  <c r="U178" i="29"/>
  <c r="T178" i="29"/>
  <c r="S178" i="29"/>
  <c r="R178" i="29"/>
  <c r="Q178" i="29"/>
  <c r="P178" i="29"/>
  <c r="M178" i="29"/>
  <c r="L178" i="29"/>
  <c r="K178" i="29"/>
  <c r="J178" i="29"/>
  <c r="I178" i="29"/>
  <c r="H178" i="29"/>
  <c r="G178" i="29"/>
  <c r="F178" i="29"/>
  <c r="E178" i="29"/>
  <c r="BB177" i="29"/>
  <c r="BA177" i="29"/>
  <c r="AZ177" i="29"/>
  <c r="AY177" i="29"/>
  <c r="AV177" i="29"/>
  <c r="AU177" i="29"/>
  <c r="AT177" i="29"/>
  <c r="AS177" i="29"/>
  <c r="AR177" i="29"/>
  <c r="AQ177" i="29"/>
  <c r="AP177" i="29"/>
  <c r="AO177" i="29"/>
  <c r="AN177" i="29"/>
  <c r="AM177" i="29"/>
  <c r="AL177" i="29"/>
  <c r="AK177" i="29"/>
  <c r="AH177" i="29"/>
  <c r="AG177" i="29"/>
  <c r="AF177" i="29"/>
  <c r="AE177" i="29"/>
  <c r="AD177" i="29"/>
  <c r="AC177" i="29"/>
  <c r="AB177" i="29"/>
  <c r="AA177" i="29"/>
  <c r="Z177" i="29"/>
  <c r="Y177" i="29"/>
  <c r="V177" i="29"/>
  <c r="U177" i="29"/>
  <c r="T177" i="29"/>
  <c r="S177" i="29"/>
  <c r="R177" i="29"/>
  <c r="Q177" i="29"/>
  <c r="P177" i="29"/>
  <c r="O177" i="29"/>
  <c r="N177" i="29"/>
  <c r="M177" i="29"/>
  <c r="J177" i="29"/>
  <c r="I177" i="29"/>
  <c r="H177" i="29"/>
  <c r="G177" i="29"/>
  <c r="F177" i="29"/>
  <c r="E177" i="29"/>
  <c r="BB176" i="29"/>
  <c r="BA176" i="29"/>
  <c r="AZ176" i="29"/>
  <c r="AY176" i="29"/>
  <c r="AV176" i="29"/>
  <c r="AU176" i="29"/>
  <c r="AT176" i="29"/>
  <c r="AS176" i="29"/>
  <c r="AR176" i="29"/>
  <c r="AQ176" i="29"/>
  <c r="AP176" i="29"/>
  <c r="AO176" i="29"/>
  <c r="AN176" i="29"/>
  <c r="AM176" i="29"/>
  <c r="AJ176" i="29"/>
  <c r="AI176" i="29"/>
  <c r="AH176" i="29"/>
  <c r="AG176" i="29"/>
  <c r="AF176" i="29"/>
  <c r="AE176" i="29"/>
  <c r="AD176" i="29"/>
  <c r="AC176" i="29"/>
  <c r="AB176" i="29"/>
  <c r="AA176" i="29"/>
  <c r="X176" i="29"/>
  <c r="W176" i="29"/>
  <c r="V176" i="29"/>
  <c r="U176" i="29"/>
  <c r="T176" i="29"/>
  <c r="S176" i="29"/>
  <c r="R176" i="29"/>
  <c r="Q176" i="29"/>
  <c r="P176" i="29"/>
  <c r="O176" i="29"/>
  <c r="L176" i="29"/>
  <c r="K176" i="29"/>
  <c r="J176" i="29"/>
  <c r="I176" i="29"/>
  <c r="H176" i="29"/>
  <c r="G176" i="29"/>
  <c r="F176" i="29"/>
  <c r="E176" i="29"/>
  <c r="BB175" i="29"/>
  <c r="BA175" i="29"/>
  <c r="AX175" i="29"/>
  <c r="AW175" i="29"/>
  <c r="AV175" i="29"/>
  <c r="AU175" i="29"/>
  <c r="AT175" i="29"/>
  <c r="AS175" i="29"/>
  <c r="AR175" i="29"/>
  <c r="AQ175" i="29"/>
  <c r="AP175" i="29"/>
  <c r="AO175" i="29"/>
  <c r="AL175" i="29"/>
  <c r="AK175" i="29"/>
  <c r="AJ175" i="29"/>
  <c r="AI175" i="29"/>
  <c r="AH175" i="29"/>
  <c r="AG175" i="29"/>
  <c r="AF175" i="29"/>
  <c r="AE175" i="29"/>
  <c r="AD175" i="29"/>
  <c r="AC175" i="29"/>
  <c r="Z175" i="29"/>
  <c r="Y175" i="29"/>
  <c r="X175" i="29"/>
  <c r="W175" i="29"/>
  <c r="V175" i="29"/>
  <c r="U175" i="29"/>
  <c r="T175" i="29"/>
  <c r="S175" i="29"/>
  <c r="R175" i="29"/>
  <c r="Q175" i="29"/>
  <c r="N175" i="29"/>
  <c r="M175" i="29"/>
  <c r="L175" i="29"/>
  <c r="K175" i="29"/>
  <c r="J175" i="29"/>
  <c r="I175" i="29"/>
  <c r="H175" i="29"/>
  <c r="G175" i="29"/>
  <c r="F175" i="29"/>
  <c r="E175" i="29"/>
  <c r="AZ174" i="29"/>
  <c r="AY174" i="29"/>
  <c r="AX174" i="29"/>
  <c r="AW174" i="29"/>
  <c r="AV174" i="29"/>
  <c r="AU174" i="29"/>
  <c r="AT174" i="29"/>
  <c r="AS174" i="29"/>
  <c r="AR174" i="29"/>
  <c r="AQ174" i="29"/>
  <c r="AN174" i="29"/>
  <c r="AM174" i="29"/>
  <c r="AL174" i="29"/>
  <c r="AK174" i="29"/>
  <c r="AJ174" i="29"/>
  <c r="AI174" i="29"/>
  <c r="AH174" i="29"/>
  <c r="AG174" i="29"/>
  <c r="AF174" i="29"/>
  <c r="AE174" i="29"/>
  <c r="AB174" i="29"/>
  <c r="AA174" i="29"/>
  <c r="Z174" i="29"/>
  <c r="Y174" i="29"/>
  <c r="X174" i="29"/>
  <c r="W174" i="29"/>
  <c r="V174" i="29"/>
  <c r="U174" i="29"/>
  <c r="T174" i="29"/>
  <c r="S174" i="29"/>
  <c r="P174" i="29"/>
  <c r="O174" i="29"/>
  <c r="N174" i="29"/>
  <c r="M174" i="29"/>
  <c r="L174" i="29"/>
  <c r="K174" i="29"/>
  <c r="J174" i="29"/>
  <c r="I174" i="29"/>
  <c r="H174" i="29"/>
  <c r="G174" i="29"/>
  <c r="BB173" i="29"/>
  <c r="BA173" i="29"/>
  <c r="AZ173" i="29"/>
  <c r="AY173" i="29"/>
  <c r="AX173" i="29"/>
  <c r="AW173" i="29"/>
  <c r="AV173" i="29"/>
  <c r="AU173" i="29"/>
  <c r="AT173" i="29"/>
  <c r="AS173" i="29"/>
  <c r="AP173" i="29"/>
  <c r="AO173" i="29"/>
  <c r="AN173" i="29"/>
  <c r="AM173" i="29"/>
  <c r="AL173" i="29"/>
  <c r="AK173" i="29"/>
  <c r="AJ173" i="29"/>
  <c r="AI173" i="29"/>
  <c r="AH173" i="29"/>
  <c r="AG173" i="29"/>
  <c r="AD173" i="29"/>
  <c r="AC173" i="29"/>
  <c r="AB173" i="29"/>
  <c r="AA173" i="29"/>
  <c r="Z173" i="29"/>
  <c r="Y173" i="29"/>
  <c r="X173" i="29"/>
  <c r="W173" i="29"/>
  <c r="V173" i="29"/>
  <c r="U173" i="29"/>
  <c r="R173" i="29"/>
  <c r="Q173" i="29"/>
  <c r="P173" i="29"/>
  <c r="O173" i="29"/>
  <c r="N173" i="29"/>
  <c r="M173" i="29"/>
  <c r="L173" i="29"/>
  <c r="K173" i="29"/>
  <c r="J173" i="29"/>
  <c r="I173" i="29"/>
  <c r="F173" i="29"/>
  <c r="E173" i="29"/>
  <c r="BB172" i="29"/>
  <c r="BA172" i="29"/>
  <c r="AZ172" i="29"/>
  <c r="AY172" i="29"/>
  <c r="AX172" i="29"/>
  <c r="AW172" i="29"/>
  <c r="AV172" i="29"/>
  <c r="AU172" i="29"/>
  <c r="AR172" i="29"/>
  <c r="AQ172" i="29"/>
  <c r="AP172" i="29"/>
  <c r="AO172" i="29"/>
  <c r="AN172" i="29"/>
  <c r="AM172" i="29"/>
  <c r="AL172" i="29"/>
  <c r="AK172" i="29"/>
  <c r="AJ172" i="29"/>
  <c r="AI172" i="29"/>
  <c r="AF172" i="29"/>
  <c r="AE172" i="29"/>
  <c r="AD172" i="29"/>
  <c r="AC172" i="29"/>
  <c r="AB172" i="29"/>
  <c r="AA172" i="29"/>
  <c r="Z172" i="29"/>
  <c r="Y172" i="29"/>
  <c r="X172" i="29"/>
  <c r="W172" i="29"/>
  <c r="T172" i="29"/>
  <c r="S172" i="29"/>
  <c r="R172" i="29"/>
  <c r="Q172" i="29"/>
  <c r="P172" i="29"/>
  <c r="O172" i="29"/>
  <c r="N172" i="29"/>
  <c r="M172" i="29"/>
  <c r="L172" i="29"/>
  <c r="K172" i="29"/>
  <c r="H172" i="29"/>
  <c r="G172" i="29"/>
  <c r="F172" i="29"/>
  <c r="E172" i="29"/>
  <c r="BB221" i="27"/>
  <c r="BA171" i="29"/>
  <c r="AQ221" i="27"/>
  <c r="AP221" i="27"/>
  <c r="AO171" i="29"/>
  <c r="AE221" i="27"/>
  <c r="AD221" i="27"/>
  <c r="AC171" i="29"/>
  <c r="S221" i="27"/>
  <c r="R221" i="27"/>
  <c r="Q171" i="29"/>
  <c r="G221" i="27"/>
  <c r="F221" i="27"/>
  <c r="P66" i="29"/>
  <c r="F60" i="29"/>
  <c r="G60" i="29"/>
  <c r="H60" i="29"/>
  <c r="I60" i="29"/>
  <c r="J60" i="29"/>
  <c r="K60" i="29"/>
  <c r="N60" i="29"/>
  <c r="O60" i="29"/>
  <c r="P60" i="29"/>
  <c r="Q60" i="29"/>
  <c r="R60" i="29"/>
  <c r="S60" i="29"/>
  <c r="T60" i="29"/>
  <c r="U60" i="29"/>
  <c r="V60" i="29"/>
  <c r="W60" i="29"/>
  <c r="Z60" i="29"/>
  <c r="AA60" i="29"/>
  <c r="AB60" i="29"/>
  <c r="AC60" i="29"/>
  <c r="AD60" i="29"/>
  <c r="AE60" i="29"/>
  <c r="AF60" i="29"/>
  <c r="AG60" i="29"/>
  <c r="AH60" i="29"/>
  <c r="AI60" i="29"/>
  <c r="AL60" i="29"/>
  <c r="AM60" i="29"/>
  <c r="AN60" i="29"/>
  <c r="AO60" i="29"/>
  <c r="AP60" i="29"/>
  <c r="AQ60" i="29"/>
  <c r="AR60" i="29"/>
  <c r="AS60" i="29"/>
  <c r="AT60" i="29"/>
  <c r="AU60" i="29"/>
  <c r="AX60" i="29"/>
  <c r="AY60" i="29"/>
  <c r="AZ60" i="29"/>
  <c r="BA60" i="29"/>
  <c r="BB60" i="29"/>
  <c r="F61" i="29"/>
  <c r="G61" i="29"/>
  <c r="H61" i="29"/>
  <c r="I61" i="29"/>
  <c r="J61" i="29"/>
  <c r="K61" i="29"/>
  <c r="L61" i="29"/>
  <c r="M61" i="29"/>
  <c r="N61" i="29"/>
  <c r="O61" i="29"/>
  <c r="P61" i="29"/>
  <c r="S61" i="29"/>
  <c r="T61" i="29"/>
  <c r="U61" i="29"/>
  <c r="V61" i="29"/>
  <c r="W61" i="29"/>
  <c r="X61" i="29"/>
  <c r="Y61" i="29"/>
  <c r="Z61" i="29"/>
  <c r="AA61" i="29"/>
  <c r="AB61" i="29"/>
  <c r="AC61" i="29"/>
  <c r="AD61" i="29"/>
  <c r="AE61" i="29"/>
  <c r="AF61" i="29"/>
  <c r="AG61" i="29"/>
  <c r="AH61" i="29"/>
  <c r="AI61" i="29"/>
  <c r="AJ61" i="29"/>
  <c r="AK61" i="29"/>
  <c r="AL61" i="29"/>
  <c r="AM61" i="29"/>
  <c r="AN61" i="29"/>
  <c r="AO61" i="29"/>
  <c r="AP61" i="29"/>
  <c r="AQ61" i="29"/>
  <c r="AR61" i="29"/>
  <c r="AS61" i="29"/>
  <c r="AT61" i="29"/>
  <c r="AU61" i="29"/>
  <c r="AV61" i="29"/>
  <c r="AW61" i="29"/>
  <c r="AX61" i="29"/>
  <c r="AY61" i="29"/>
  <c r="AZ61" i="29"/>
  <c r="BA61" i="29"/>
  <c r="BB61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AB62" i="29"/>
  <c r="AC62" i="29"/>
  <c r="AD62" i="29"/>
  <c r="AE62" i="29"/>
  <c r="AF62" i="29"/>
  <c r="AG62" i="29"/>
  <c r="AH62" i="29"/>
  <c r="AI62" i="29"/>
  <c r="AJ62" i="29"/>
  <c r="AK62" i="29"/>
  <c r="AL62" i="29"/>
  <c r="AM62" i="29"/>
  <c r="AN62" i="29"/>
  <c r="AO62" i="29"/>
  <c r="AP62" i="29"/>
  <c r="AQ62" i="29"/>
  <c r="AR62" i="29"/>
  <c r="AS62" i="29"/>
  <c r="AT62" i="29"/>
  <c r="AU62" i="29"/>
  <c r="AV62" i="29"/>
  <c r="AW62" i="29"/>
  <c r="AX62" i="29"/>
  <c r="AY62" i="29"/>
  <c r="AZ62" i="29"/>
  <c r="BA62" i="29"/>
  <c r="BB62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AB63" i="29"/>
  <c r="AC63" i="29"/>
  <c r="AD63" i="29"/>
  <c r="AE63" i="29"/>
  <c r="AF63" i="29"/>
  <c r="AG63" i="29"/>
  <c r="AH63" i="29"/>
  <c r="AI63" i="29"/>
  <c r="AJ63" i="29"/>
  <c r="AK63" i="29"/>
  <c r="AL63" i="29"/>
  <c r="AM63" i="29"/>
  <c r="AN63" i="29"/>
  <c r="AO63" i="29"/>
  <c r="AP63" i="29"/>
  <c r="AQ63" i="29"/>
  <c r="AR63" i="29"/>
  <c r="AS63" i="29"/>
  <c r="AT63" i="29"/>
  <c r="AU63" i="29"/>
  <c r="AV63" i="29"/>
  <c r="AW63" i="29"/>
  <c r="AX63" i="29"/>
  <c r="AY63" i="29"/>
  <c r="AZ63" i="29"/>
  <c r="BA63" i="29"/>
  <c r="BB63" i="29"/>
  <c r="F64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AA64" i="29"/>
  <c r="AB64" i="29"/>
  <c r="AC64" i="29"/>
  <c r="AD64" i="29"/>
  <c r="AE64" i="29"/>
  <c r="AF64" i="29"/>
  <c r="AG64" i="29"/>
  <c r="AH64" i="29"/>
  <c r="AI64" i="29"/>
  <c r="AJ64" i="29"/>
  <c r="AK64" i="29"/>
  <c r="AL64" i="29"/>
  <c r="AM64" i="29"/>
  <c r="AN64" i="29"/>
  <c r="AO64" i="29"/>
  <c r="AP64" i="29"/>
  <c r="AQ64" i="29"/>
  <c r="AR64" i="29"/>
  <c r="AS64" i="29"/>
  <c r="AT64" i="29"/>
  <c r="AU64" i="29"/>
  <c r="AV64" i="29"/>
  <c r="AW64" i="29"/>
  <c r="AX64" i="29"/>
  <c r="AY64" i="29"/>
  <c r="AZ64" i="29"/>
  <c r="BA64" i="29"/>
  <c r="BB64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AB65" i="29"/>
  <c r="AC65" i="29"/>
  <c r="AD65" i="29"/>
  <c r="AE65" i="29"/>
  <c r="AF65" i="29"/>
  <c r="AG65" i="29"/>
  <c r="AH65" i="29"/>
  <c r="AI65" i="29"/>
  <c r="AJ65" i="29"/>
  <c r="AK65" i="29"/>
  <c r="AL65" i="29"/>
  <c r="AM65" i="29"/>
  <c r="AN65" i="29"/>
  <c r="AO65" i="29"/>
  <c r="AP65" i="29"/>
  <c r="AQ65" i="29"/>
  <c r="AR65" i="29"/>
  <c r="AS65" i="29"/>
  <c r="AT65" i="29"/>
  <c r="AU65" i="29"/>
  <c r="AV65" i="29"/>
  <c r="AW65" i="29"/>
  <c r="AX65" i="29"/>
  <c r="AY65" i="29"/>
  <c r="AZ65" i="29"/>
  <c r="BA65" i="29"/>
  <c r="BB65" i="29"/>
  <c r="F66" i="29"/>
  <c r="G66" i="29"/>
  <c r="H66" i="29"/>
  <c r="I66" i="29"/>
  <c r="J66" i="29"/>
  <c r="K66" i="29"/>
  <c r="L66" i="29"/>
  <c r="M66" i="29"/>
  <c r="N66" i="29"/>
  <c r="O66" i="29"/>
  <c r="Q66" i="29"/>
  <c r="R66" i="29"/>
  <c r="S66" i="29"/>
  <c r="T66" i="29"/>
  <c r="U66" i="29"/>
  <c r="V66" i="29"/>
  <c r="W66" i="29"/>
  <c r="X66" i="29"/>
  <c r="Y66" i="29"/>
  <c r="Z66" i="29"/>
  <c r="AA66" i="29"/>
  <c r="AB66" i="29"/>
  <c r="AC66" i="29"/>
  <c r="AD66" i="29"/>
  <c r="AE66" i="29"/>
  <c r="AF66" i="29"/>
  <c r="AG66" i="29"/>
  <c r="AH66" i="29"/>
  <c r="AI66" i="29"/>
  <c r="AJ66" i="29"/>
  <c r="AK66" i="29"/>
  <c r="AL66" i="29"/>
  <c r="AM66" i="29"/>
  <c r="AN66" i="29"/>
  <c r="AO66" i="29"/>
  <c r="AP66" i="29"/>
  <c r="AQ66" i="29"/>
  <c r="AR66" i="29"/>
  <c r="AS66" i="29"/>
  <c r="AT66" i="29"/>
  <c r="AU66" i="29"/>
  <c r="AV66" i="29"/>
  <c r="AW66" i="29"/>
  <c r="AX66" i="29"/>
  <c r="AY66" i="29"/>
  <c r="AZ66" i="29"/>
  <c r="BA66" i="29"/>
  <c r="BB66" i="29"/>
  <c r="F67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Z67" i="29"/>
  <c r="AA67" i="29"/>
  <c r="AB67" i="29"/>
  <c r="AC67" i="29"/>
  <c r="AD67" i="29"/>
  <c r="AE67" i="29"/>
  <c r="AF67" i="29"/>
  <c r="AG67" i="29"/>
  <c r="AH67" i="29"/>
  <c r="AI67" i="29"/>
  <c r="AJ67" i="29"/>
  <c r="AK67" i="29"/>
  <c r="AL67" i="29"/>
  <c r="AM67" i="29"/>
  <c r="AN67" i="29"/>
  <c r="AO67" i="29"/>
  <c r="AP67" i="29"/>
  <c r="AQ67" i="29"/>
  <c r="AR67" i="29"/>
  <c r="AS67" i="29"/>
  <c r="AT67" i="29"/>
  <c r="AU67" i="29"/>
  <c r="AV67" i="29"/>
  <c r="AW67" i="29"/>
  <c r="AX67" i="29"/>
  <c r="AY67" i="29"/>
  <c r="AZ67" i="29"/>
  <c r="BA67" i="29"/>
  <c r="BB67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AB68" i="29"/>
  <c r="AC68" i="29"/>
  <c r="AD68" i="29"/>
  <c r="AE68" i="29"/>
  <c r="AF68" i="29"/>
  <c r="AG68" i="29"/>
  <c r="AH68" i="29"/>
  <c r="AI68" i="29"/>
  <c r="AJ68" i="29"/>
  <c r="AK68" i="29"/>
  <c r="AL68" i="29"/>
  <c r="AM68" i="29"/>
  <c r="AN68" i="29"/>
  <c r="AO68" i="29"/>
  <c r="AP68" i="29"/>
  <c r="AQ68" i="29"/>
  <c r="AR68" i="29"/>
  <c r="AS68" i="29"/>
  <c r="AT68" i="29"/>
  <c r="AU68" i="29"/>
  <c r="AV68" i="29"/>
  <c r="AW68" i="29"/>
  <c r="AX68" i="29"/>
  <c r="AY68" i="29"/>
  <c r="AZ68" i="29"/>
  <c r="BA68" i="29"/>
  <c r="BB68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Z69" i="29"/>
  <c r="AA69" i="29"/>
  <c r="AB69" i="29"/>
  <c r="AC69" i="29"/>
  <c r="AD69" i="29"/>
  <c r="AE69" i="29"/>
  <c r="AF69" i="29"/>
  <c r="AG69" i="29"/>
  <c r="AH69" i="29"/>
  <c r="AI69" i="29"/>
  <c r="AJ69" i="29"/>
  <c r="AK69" i="29"/>
  <c r="AL69" i="29"/>
  <c r="AM69" i="29"/>
  <c r="AN69" i="29"/>
  <c r="AO69" i="29"/>
  <c r="AP69" i="29"/>
  <c r="AQ69" i="29"/>
  <c r="AR69" i="29"/>
  <c r="AS69" i="29"/>
  <c r="AT69" i="29"/>
  <c r="AU69" i="29"/>
  <c r="AV69" i="29"/>
  <c r="AW69" i="29"/>
  <c r="AX69" i="29"/>
  <c r="AY69" i="29"/>
  <c r="AZ69" i="29"/>
  <c r="BA69" i="29"/>
  <c r="BB69" i="29"/>
  <c r="F70" i="29"/>
  <c r="G70" i="29"/>
  <c r="H70" i="29"/>
  <c r="J70" i="29"/>
  <c r="K70" i="29"/>
  <c r="L70" i="29"/>
  <c r="M70" i="29"/>
  <c r="N70" i="29"/>
  <c r="O70" i="29"/>
  <c r="P70" i="29"/>
  <c r="Q70" i="29"/>
  <c r="R70" i="29"/>
  <c r="S70" i="29"/>
  <c r="T70" i="29"/>
  <c r="U70" i="29"/>
  <c r="V70" i="29"/>
  <c r="W70" i="29"/>
  <c r="X70" i="29"/>
  <c r="Y70" i="29"/>
  <c r="Z70" i="29"/>
  <c r="AA70" i="29"/>
  <c r="AB70" i="29"/>
  <c r="AC70" i="29"/>
  <c r="AD70" i="29"/>
  <c r="AE70" i="29"/>
  <c r="AF70" i="29"/>
  <c r="AG70" i="29"/>
  <c r="AH70" i="29"/>
  <c r="AI70" i="29"/>
  <c r="AJ70" i="29"/>
  <c r="AK70" i="29"/>
  <c r="AL70" i="29"/>
  <c r="AM70" i="29"/>
  <c r="AN70" i="29"/>
  <c r="AO70" i="29"/>
  <c r="AP70" i="29"/>
  <c r="AQ70" i="29"/>
  <c r="AR70" i="29"/>
  <c r="AS70" i="29"/>
  <c r="AT70" i="29"/>
  <c r="AU70" i="29"/>
  <c r="AV70" i="29"/>
  <c r="AW70" i="29"/>
  <c r="AX70" i="29"/>
  <c r="AY70" i="29"/>
  <c r="AZ70" i="29"/>
  <c r="BA70" i="29"/>
  <c r="BB70" i="29"/>
  <c r="F71" i="29"/>
  <c r="G71" i="29"/>
  <c r="H71" i="29"/>
  <c r="I71" i="29"/>
  <c r="J71" i="29"/>
  <c r="K71" i="29"/>
  <c r="L71" i="29"/>
  <c r="M71" i="29"/>
  <c r="N71" i="29"/>
  <c r="O71" i="29"/>
  <c r="P71" i="29"/>
  <c r="Q71" i="29"/>
  <c r="R71" i="29"/>
  <c r="S71" i="29"/>
  <c r="T71" i="29"/>
  <c r="U71" i="29"/>
  <c r="V71" i="29"/>
  <c r="W71" i="29"/>
  <c r="X71" i="29"/>
  <c r="Y71" i="29"/>
  <c r="Z71" i="29"/>
  <c r="AA71" i="29"/>
  <c r="AB71" i="29"/>
  <c r="AC71" i="29"/>
  <c r="AD71" i="29"/>
  <c r="AE71" i="29"/>
  <c r="AF71" i="29"/>
  <c r="AG71" i="29"/>
  <c r="AH71" i="29"/>
  <c r="AI71" i="29"/>
  <c r="AJ71" i="29"/>
  <c r="AK71" i="29"/>
  <c r="AL71" i="29"/>
  <c r="AM71" i="29"/>
  <c r="AN71" i="29"/>
  <c r="AO71" i="29"/>
  <c r="AP71" i="29"/>
  <c r="AQ71" i="29"/>
  <c r="AR71" i="29"/>
  <c r="AS71" i="29"/>
  <c r="AT71" i="29"/>
  <c r="AU71" i="29"/>
  <c r="AV71" i="29"/>
  <c r="AW71" i="29"/>
  <c r="AX71" i="29"/>
  <c r="AY71" i="29"/>
  <c r="AZ71" i="29"/>
  <c r="BA71" i="29"/>
  <c r="BB71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AC72" i="29"/>
  <c r="AD72" i="29"/>
  <c r="AE72" i="29"/>
  <c r="AF72" i="29"/>
  <c r="AG72" i="29"/>
  <c r="AH72" i="29"/>
  <c r="AI72" i="29"/>
  <c r="AJ72" i="29"/>
  <c r="AK72" i="29"/>
  <c r="AL72" i="29"/>
  <c r="AM72" i="29"/>
  <c r="AN72" i="29"/>
  <c r="AO72" i="29"/>
  <c r="AP72" i="29"/>
  <c r="AQ72" i="29"/>
  <c r="AR72" i="29"/>
  <c r="AS72" i="29"/>
  <c r="AT72" i="29"/>
  <c r="AU72" i="29"/>
  <c r="AV72" i="29"/>
  <c r="AW72" i="29"/>
  <c r="AX72" i="29"/>
  <c r="AY72" i="29"/>
  <c r="AZ72" i="29"/>
  <c r="BA72" i="29"/>
  <c r="BB72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AB73" i="29"/>
  <c r="AC73" i="29"/>
  <c r="AD73" i="29"/>
  <c r="AE73" i="29"/>
  <c r="AF73" i="29"/>
  <c r="AG73" i="29"/>
  <c r="AH73" i="29"/>
  <c r="AI73" i="29"/>
  <c r="AJ73" i="29"/>
  <c r="AK73" i="29"/>
  <c r="AL73" i="29"/>
  <c r="AM73" i="29"/>
  <c r="AN73" i="29"/>
  <c r="AO73" i="29"/>
  <c r="AP73" i="29"/>
  <c r="AQ73" i="29"/>
  <c r="AR73" i="29"/>
  <c r="AS73" i="29"/>
  <c r="AT73" i="29"/>
  <c r="AU73" i="29"/>
  <c r="AV73" i="29"/>
  <c r="AW73" i="29"/>
  <c r="AX73" i="29"/>
  <c r="AY73" i="29"/>
  <c r="AZ73" i="29"/>
  <c r="BA73" i="29"/>
  <c r="BB73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AF74" i="29"/>
  <c r="AG74" i="29"/>
  <c r="AH74" i="29"/>
  <c r="AI74" i="29"/>
  <c r="AJ74" i="29"/>
  <c r="AK74" i="29"/>
  <c r="AL74" i="29"/>
  <c r="AM74" i="29"/>
  <c r="AN74" i="29"/>
  <c r="AO74" i="29"/>
  <c r="AP74" i="29"/>
  <c r="AQ74" i="29"/>
  <c r="AR74" i="29"/>
  <c r="AS74" i="29"/>
  <c r="AT74" i="29"/>
  <c r="AU74" i="29"/>
  <c r="AV74" i="29"/>
  <c r="AW74" i="29"/>
  <c r="AX74" i="29"/>
  <c r="AY74" i="29"/>
  <c r="AZ74" i="29"/>
  <c r="BA74" i="29"/>
  <c r="BB74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AB75" i="29"/>
  <c r="AC75" i="29"/>
  <c r="AD75" i="29"/>
  <c r="AE75" i="29"/>
  <c r="AF75" i="29"/>
  <c r="AG75" i="29"/>
  <c r="AH75" i="29"/>
  <c r="AI75" i="29"/>
  <c r="AJ75" i="29"/>
  <c r="AK75" i="29"/>
  <c r="AL75" i="29"/>
  <c r="AM75" i="29"/>
  <c r="AN75" i="29"/>
  <c r="AO75" i="29"/>
  <c r="AP75" i="29"/>
  <c r="AQ75" i="29"/>
  <c r="AR75" i="29"/>
  <c r="AS75" i="29"/>
  <c r="AT75" i="29"/>
  <c r="AU75" i="29"/>
  <c r="AV75" i="29"/>
  <c r="AW75" i="29"/>
  <c r="AX75" i="29"/>
  <c r="AY75" i="29"/>
  <c r="AZ75" i="29"/>
  <c r="BA75" i="29"/>
  <c r="BB75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AB76" i="29"/>
  <c r="AC76" i="29"/>
  <c r="AD76" i="29"/>
  <c r="AE76" i="29"/>
  <c r="AF76" i="29"/>
  <c r="AG76" i="29"/>
  <c r="AH76" i="29"/>
  <c r="AI76" i="29"/>
  <c r="AJ76" i="29"/>
  <c r="AK76" i="29"/>
  <c r="AL76" i="29"/>
  <c r="AM76" i="29"/>
  <c r="AN76" i="29"/>
  <c r="AO76" i="29"/>
  <c r="AP76" i="29"/>
  <c r="AQ76" i="29"/>
  <c r="AR76" i="29"/>
  <c r="AS76" i="29"/>
  <c r="AT76" i="29"/>
  <c r="AU76" i="29"/>
  <c r="AV76" i="29"/>
  <c r="AW76" i="29"/>
  <c r="AX76" i="29"/>
  <c r="AY76" i="29"/>
  <c r="AZ76" i="29"/>
  <c r="BA76" i="29"/>
  <c r="BB76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AB77" i="29"/>
  <c r="AC77" i="29"/>
  <c r="AD77" i="29"/>
  <c r="AE77" i="29"/>
  <c r="AF77" i="29"/>
  <c r="AG77" i="29"/>
  <c r="AH77" i="29"/>
  <c r="AI77" i="29"/>
  <c r="AJ77" i="29"/>
  <c r="AK77" i="29"/>
  <c r="AL77" i="29"/>
  <c r="AM77" i="29"/>
  <c r="AN77" i="29"/>
  <c r="AO77" i="29"/>
  <c r="AP77" i="29"/>
  <c r="AQ77" i="29"/>
  <c r="AR77" i="29"/>
  <c r="AS77" i="29"/>
  <c r="AT77" i="29"/>
  <c r="AU77" i="29"/>
  <c r="AV77" i="29"/>
  <c r="AW77" i="29"/>
  <c r="AX77" i="29"/>
  <c r="AY77" i="29"/>
  <c r="AZ77" i="29"/>
  <c r="BA77" i="29"/>
  <c r="BB77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AA78" i="29"/>
  <c r="AB78" i="29"/>
  <c r="AC78" i="29"/>
  <c r="AD78" i="29"/>
  <c r="AE78" i="29"/>
  <c r="AF78" i="29"/>
  <c r="AG78" i="29"/>
  <c r="AH78" i="29"/>
  <c r="AI78" i="29"/>
  <c r="AJ78" i="29"/>
  <c r="AK78" i="29"/>
  <c r="AL78" i="29"/>
  <c r="AM78" i="29"/>
  <c r="AN78" i="29"/>
  <c r="AO78" i="29"/>
  <c r="AP78" i="29"/>
  <c r="AQ78" i="29"/>
  <c r="AR78" i="29"/>
  <c r="AS78" i="29"/>
  <c r="AT78" i="29"/>
  <c r="AU78" i="29"/>
  <c r="AV78" i="29"/>
  <c r="AX78" i="29"/>
  <c r="AY78" i="29"/>
  <c r="AZ78" i="29"/>
  <c r="BA78" i="29"/>
  <c r="BB78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AD79" i="29"/>
  <c r="AE79" i="29"/>
  <c r="AF79" i="29"/>
  <c r="AG79" i="29"/>
  <c r="AH79" i="29"/>
  <c r="AI79" i="29"/>
  <c r="AJ79" i="29"/>
  <c r="AK79" i="29"/>
  <c r="AL79" i="29"/>
  <c r="AM79" i="29"/>
  <c r="AN79" i="29"/>
  <c r="AO79" i="29"/>
  <c r="AP79" i="29"/>
  <c r="AQ79" i="29"/>
  <c r="AR79" i="29"/>
  <c r="AS79" i="29"/>
  <c r="AT79" i="29"/>
  <c r="AU79" i="29"/>
  <c r="AV79" i="29"/>
  <c r="AW79" i="29"/>
  <c r="AX79" i="29"/>
  <c r="AY79" i="29"/>
  <c r="AZ79" i="29"/>
  <c r="BA79" i="29"/>
  <c r="BB79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AB80" i="29"/>
  <c r="AC80" i="29"/>
  <c r="AD80" i="29"/>
  <c r="AE80" i="29"/>
  <c r="AF80" i="29"/>
  <c r="AG80" i="29"/>
  <c r="AH80" i="29"/>
  <c r="AI80" i="29"/>
  <c r="AJ80" i="29"/>
  <c r="AK80" i="29"/>
  <c r="AL80" i="29"/>
  <c r="AM80" i="29"/>
  <c r="AN80" i="29"/>
  <c r="AO80" i="29"/>
  <c r="AP80" i="29"/>
  <c r="AQ80" i="29"/>
  <c r="AR80" i="29"/>
  <c r="AS80" i="29"/>
  <c r="AT80" i="29"/>
  <c r="AU80" i="29"/>
  <c r="AV80" i="29"/>
  <c r="AW80" i="29"/>
  <c r="AX80" i="29"/>
  <c r="AY80" i="29"/>
  <c r="AZ80" i="29"/>
  <c r="BA80" i="29"/>
  <c r="BB80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AB81" i="29"/>
  <c r="AC81" i="29"/>
  <c r="AD81" i="29"/>
  <c r="AE81" i="29"/>
  <c r="AF81" i="29"/>
  <c r="AG81" i="29"/>
  <c r="AH81" i="29"/>
  <c r="AI81" i="29"/>
  <c r="AJ81" i="29"/>
  <c r="AK81" i="29"/>
  <c r="AL81" i="29"/>
  <c r="AM81" i="29"/>
  <c r="AN81" i="29"/>
  <c r="AO81" i="29"/>
  <c r="AP81" i="29"/>
  <c r="AQ81" i="29"/>
  <c r="AR81" i="29"/>
  <c r="AS81" i="29"/>
  <c r="AT81" i="29"/>
  <c r="AU81" i="29"/>
  <c r="AV81" i="29"/>
  <c r="AW81" i="29"/>
  <c r="AX81" i="29"/>
  <c r="AY81" i="29"/>
  <c r="AZ81" i="29"/>
  <c r="BA81" i="29"/>
  <c r="BB81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AB82" i="29"/>
  <c r="AC82" i="29"/>
  <c r="AD82" i="29"/>
  <c r="AE82" i="29"/>
  <c r="AF82" i="29"/>
  <c r="AG82" i="29"/>
  <c r="AJ82" i="29"/>
  <c r="AK82" i="29"/>
  <c r="AL82" i="29"/>
  <c r="AM82" i="29"/>
  <c r="AN82" i="29"/>
  <c r="AO82" i="29"/>
  <c r="AP82" i="29"/>
  <c r="AQ82" i="29"/>
  <c r="AR82" i="29"/>
  <c r="AS82" i="29"/>
  <c r="AT82" i="29"/>
  <c r="AU82" i="29"/>
  <c r="AV82" i="29"/>
  <c r="AW82" i="29"/>
  <c r="AX82" i="29"/>
  <c r="AY82" i="29"/>
  <c r="AZ82" i="29"/>
  <c r="BA82" i="29"/>
  <c r="BB82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AB83" i="29"/>
  <c r="AC83" i="29"/>
  <c r="AD83" i="29"/>
  <c r="AE83" i="29"/>
  <c r="AF83" i="29"/>
  <c r="AG83" i="29"/>
  <c r="AH83" i="29"/>
  <c r="AI83" i="29"/>
  <c r="AJ83" i="29"/>
  <c r="AK83" i="29"/>
  <c r="AL83" i="29"/>
  <c r="AM83" i="29"/>
  <c r="AN83" i="29"/>
  <c r="AO83" i="29"/>
  <c r="AP83" i="29"/>
  <c r="AQ83" i="29"/>
  <c r="AR83" i="29"/>
  <c r="AS83" i="29"/>
  <c r="AT83" i="29"/>
  <c r="AU83" i="29"/>
  <c r="AV83" i="29"/>
  <c r="AW83" i="29"/>
  <c r="AX83" i="29"/>
  <c r="AY83" i="29"/>
  <c r="AZ83" i="29"/>
  <c r="BA83" i="29"/>
  <c r="BB83" i="29"/>
  <c r="F84" i="29"/>
  <c r="G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AB84" i="29"/>
  <c r="AC84" i="29"/>
  <c r="AD84" i="29"/>
  <c r="AE84" i="29"/>
  <c r="AF84" i="29"/>
  <c r="AG84" i="29"/>
  <c r="AH84" i="29"/>
  <c r="AI84" i="29"/>
  <c r="AJ84" i="29"/>
  <c r="AK84" i="29"/>
  <c r="AL84" i="29"/>
  <c r="AM84" i="29"/>
  <c r="AN84" i="29"/>
  <c r="AO84" i="29"/>
  <c r="AP84" i="29"/>
  <c r="AQ84" i="29"/>
  <c r="AR84" i="29"/>
  <c r="AS84" i="29"/>
  <c r="AT84" i="29"/>
  <c r="AU84" i="29"/>
  <c r="AV84" i="29"/>
  <c r="AW84" i="29"/>
  <c r="AX84" i="29"/>
  <c r="AY84" i="29"/>
  <c r="AZ84" i="29"/>
  <c r="BA84" i="29"/>
  <c r="BB84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AB85" i="29"/>
  <c r="AC85" i="29"/>
  <c r="AD85" i="29"/>
  <c r="AG85" i="29"/>
  <c r="AH85" i="29"/>
  <c r="AI85" i="29"/>
  <c r="AJ85" i="29"/>
  <c r="AK85" i="29"/>
  <c r="AL85" i="29"/>
  <c r="AM85" i="29"/>
  <c r="AN85" i="29"/>
  <c r="AO85" i="29"/>
  <c r="AP85" i="29"/>
  <c r="AQ85" i="29"/>
  <c r="AR85" i="29"/>
  <c r="AS85" i="29"/>
  <c r="AT85" i="29"/>
  <c r="AU85" i="29"/>
  <c r="AV85" i="29"/>
  <c r="AW85" i="29"/>
  <c r="AX85" i="29"/>
  <c r="AY85" i="29"/>
  <c r="AZ85" i="29"/>
  <c r="BA85" i="29"/>
  <c r="BB85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AB86" i="29"/>
  <c r="AC86" i="29"/>
  <c r="AD86" i="29"/>
  <c r="AE86" i="29"/>
  <c r="AF86" i="29"/>
  <c r="AG86" i="29"/>
  <c r="AH86" i="29"/>
  <c r="AI86" i="29"/>
  <c r="AJ86" i="29"/>
  <c r="AK86" i="29"/>
  <c r="AL86" i="29"/>
  <c r="AM86" i="29"/>
  <c r="AN86" i="29"/>
  <c r="AO86" i="29"/>
  <c r="AP86" i="29"/>
  <c r="AQ86" i="29"/>
  <c r="AR86" i="29"/>
  <c r="AS86" i="29"/>
  <c r="AT86" i="29"/>
  <c r="AU86" i="29"/>
  <c r="AV86" i="29"/>
  <c r="AW86" i="29"/>
  <c r="AX86" i="29"/>
  <c r="AY86" i="29"/>
  <c r="AZ86" i="29"/>
  <c r="BA86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AD87" i="29"/>
  <c r="AE87" i="29"/>
  <c r="AF87" i="29"/>
  <c r="AG87" i="29"/>
  <c r="AH87" i="29"/>
  <c r="AI87" i="29"/>
  <c r="AJ87" i="29"/>
  <c r="AK87" i="29"/>
  <c r="AL87" i="29"/>
  <c r="AM87" i="29"/>
  <c r="AN87" i="29"/>
  <c r="AQ87" i="29"/>
  <c r="AR87" i="29"/>
  <c r="AS87" i="29"/>
  <c r="AT87" i="29"/>
  <c r="AU87" i="29"/>
  <c r="AV87" i="29"/>
  <c r="AW87" i="29"/>
  <c r="AX87" i="29"/>
  <c r="AY87" i="29"/>
  <c r="AZ87" i="29"/>
  <c r="BA87" i="29"/>
  <c r="BB87" i="29"/>
  <c r="F88" i="29"/>
  <c r="G88" i="29"/>
  <c r="H88" i="29"/>
  <c r="I88" i="29"/>
  <c r="J88" i="29"/>
  <c r="K88" i="29"/>
  <c r="L88" i="29"/>
  <c r="M88" i="29"/>
  <c r="N88" i="29"/>
  <c r="O88" i="29"/>
  <c r="P88" i="29"/>
  <c r="R88" i="29"/>
  <c r="T88" i="29"/>
  <c r="U88" i="29"/>
  <c r="V88" i="29"/>
  <c r="W88" i="29"/>
  <c r="X88" i="29"/>
  <c r="Y88" i="29"/>
  <c r="Z88" i="29"/>
  <c r="AA88" i="29"/>
  <c r="AB88" i="29"/>
  <c r="AC88" i="29"/>
  <c r="AD88" i="29"/>
  <c r="AE88" i="29"/>
  <c r="AF88" i="29"/>
  <c r="AG88" i="29"/>
  <c r="AH88" i="29"/>
  <c r="AI88" i="29"/>
  <c r="AJ88" i="29"/>
  <c r="AK88" i="29"/>
  <c r="AL88" i="29"/>
  <c r="AM88" i="29"/>
  <c r="AN88" i="29"/>
  <c r="AP88" i="29"/>
  <c r="AR88" i="29"/>
  <c r="AS88" i="29"/>
  <c r="AT88" i="29"/>
  <c r="AU88" i="29"/>
  <c r="AV88" i="29"/>
  <c r="AW88" i="29"/>
  <c r="AX88" i="29"/>
  <c r="AY88" i="29"/>
  <c r="AZ88" i="29"/>
  <c r="BA88" i="29"/>
  <c r="BB88" i="29"/>
  <c r="F89" i="29"/>
  <c r="G89" i="29"/>
  <c r="H89" i="29"/>
  <c r="I89" i="29"/>
  <c r="J89" i="29"/>
  <c r="K89" i="29"/>
  <c r="L89" i="29"/>
  <c r="M89" i="29"/>
  <c r="N89" i="29"/>
  <c r="O89" i="29"/>
  <c r="Q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AE89" i="29"/>
  <c r="AF89" i="29"/>
  <c r="AG89" i="29"/>
  <c r="AH89" i="29"/>
  <c r="AI89" i="29"/>
  <c r="AJ89" i="29"/>
  <c r="AK89" i="29"/>
  <c r="AL89" i="29"/>
  <c r="AM89" i="29"/>
  <c r="AO89" i="29"/>
  <c r="AQ89" i="29"/>
  <c r="AR89" i="29"/>
  <c r="AS89" i="29"/>
  <c r="AT89" i="29"/>
  <c r="AU89" i="29"/>
  <c r="AV89" i="29"/>
  <c r="AW89" i="29"/>
  <c r="AX89" i="29"/>
  <c r="AY89" i="29"/>
  <c r="AZ89" i="29"/>
  <c r="BA89" i="29"/>
  <c r="BB89" i="29"/>
  <c r="F90" i="29"/>
  <c r="G90" i="29"/>
  <c r="H90" i="29"/>
  <c r="I90" i="29"/>
  <c r="J90" i="29"/>
  <c r="K90" i="29"/>
  <c r="L90" i="29"/>
  <c r="M90" i="29"/>
  <c r="N90" i="29"/>
  <c r="P90" i="29"/>
  <c r="R90" i="29"/>
  <c r="S90" i="29"/>
  <c r="T90" i="29"/>
  <c r="U90" i="29"/>
  <c r="V90" i="29"/>
  <c r="W90" i="29"/>
  <c r="X90" i="29"/>
  <c r="Y90" i="29"/>
  <c r="Z90" i="29"/>
  <c r="AA90" i="29"/>
  <c r="AB90" i="29"/>
  <c r="AC90" i="29"/>
  <c r="AD90" i="29"/>
  <c r="AE90" i="29"/>
  <c r="AF90" i="29"/>
  <c r="AG90" i="29"/>
  <c r="AH90" i="29"/>
  <c r="AI90" i="29"/>
  <c r="AJ90" i="29"/>
  <c r="AK90" i="29"/>
  <c r="AL90" i="29"/>
  <c r="AN90" i="29"/>
  <c r="AP90" i="29"/>
  <c r="AQ90" i="29"/>
  <c r="AR90" i="29"/>
  <c r="AS90" i="29"/>
  <c r="AT90" i="29"/>
  <c r="AU90" i="29"/>
  <c r="AV90" i="29"/>
  <c r="AW90" i="29"/>
  <c r="AX90" i="29"/>
  <c r="AY90" i="29"/>
  <c r="AZ90" i="29"/>
  <c r="BA90" i="29"/>
  <c r="BB90" i="29"/>
  <c r="F94" i="29"/>
  <c r="G94" i="29"/>
  <c r="H94" i="29"/>
  <c r="I94" i="29"/>
  <c r="J94" i="29"/>
  <c r="K94" i="29"/>
  <c r="L94" i="29"/>
  <c r="M94" i="29"/>
  <c r="O94" i="29"/>
  <c r="Q94" i="29"/>
  <c r="R94" i="29"/>
  <c r="S94" i="29"/>
  <c r="T94" i="29"/>
  <c r="U94" i="29"/>
  <c r="V94" i="29"/>
  <c r="W94" i="29"/>
  <c r="X94" i="29"/>
  <c r="Y94" i="29"/>
  <c r="Z94" i="29"/>
  <c r="AA94" i="29"/>
  <c r="AB94" i="29"/>
  <c r="AC94" i="29"/>
  <c r="AD94" i="29"/>
  <c r="AE94" i="29"/>
  <c r="AF94" i="29"/>
  <c r="AG94" i="29"/>
  <c r="AH94" i="29"/>
  <c r="AI94" i="29"/>
  <c r="AJ94" i="29"/>
  <c r="AK94" i="29"/>
  <c r="AM94" i="29"/>
  <c r="AO94" i="29"/>
  <c r="AP94" i="29"/>
  <c r="AQ94" i="29"/>
  <c r="AR94" i="29"/>
  <c r="AS94" i="29"/>
  <c r="AT94" i="29"/>
  <c r="AU94" i="29"/>
  <c r="AV94" i="29"/>
  <c r="AW94" i="29"/>
  <c r="AX94" i="29"/>
  <c r="AY94" i="29"/>
  <c r="AZ94" i="29"/>
  <c r="BA94" i="29"/>
  <c r="BB94" i="29"/>
  <c r="F95" i="29"/>
  <c r="G95" i="29"/>
  <c r="H95" i="29"/>
  <c r="I95" i="29"/>
  <c r="J95" i="29"/>
  <c r="K95" i="29"/>
  <c r="L95" i="29"/>
  <c r="N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AB95" i="29"/>
  <c r="AC95" i="29"/>
  <c r="AD95" i="29"/>
  <c r="AE95" i="29"/>
  <c r="AF95" i="29"/>
  <c r="AG95" i="29"/>
  <c r="AH95" i="29"/>
  <c r="AI95" i="29"/>
  <c r="AJ95" i="29"/>
  <c r="AL95" i="29"/>
  <c r="AN95" i="29"/>
  <c r="AO95" i="29"/>
  <c r="AP95" i="29"/>
  <c r="AQ95" i="29"/>
  <c r="AR95" i="29"/>
  <c r="AS95" i="29"/>
  <c r="AT95" i="29"/>
  <c r="AU95" i="29"/>
  <c r="AV95" i="29"/>
  <c r="AW95" i="29"/>
  <c r="AX95" i="29"/>
  <c r="AY95" i="29"/>
  <c r="AZ95" i="29"/>
  <c r="BA95" i="29"/>
  <c r="BB95" i="29"/>
  <c r="F96" i="29"/>
  <c r="G96" i="29"/>
  <c r="H96" i="29"/>
  <c r="I96" i="29"/>
  <c r="J96" i="29"/>
  <c r="K96" i="29"/>
  <c r="M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AD96" i="29"/>
  <c r="AE96" i="29"/>
  <c r="AF96" i="29"/>
  <c r="AG96" i="29"/>
  <c r="AH96" i="29"/>
  <c r="AI96" i="29"/>
  <c r="AK96" i="29"/>
  <c r="AM96" i="29"/>
  <c r="AN96" i="29"/>
  <c r="AO96" i="29"/>
  <c r="AP96" i="29"/>
  <c r="AQ96" i="29"/>
  <c r="AR96" i="29"/>
  <c r="AS96" i="29"/>
  <c r="AT96" i="29"/>
  <c r="AU96" i="29"/>
  <c r="AV96" i="29"/>
  <c r="AW96" i="29"/>
  <c r="AX96" i="29"/>
  <c r="AY96" i="29"/>
  <c r="AZ96" i="29"/>
  <c r="BA96" i="29"/>
  <c r="BB96" i="29"/>
  <c r="F97" i="29"/>
  <c r="G97" i="29"/>
  <c r="H97" i="29"/>
  <c r="I97" i="29"/>
  <c r="J97" i="29"/>
  <c r="L97" i="29"/>
  <c r="N97" i="29"/>
  <c r="O97" i="29"/>
  <c r="P97" i="29"/>
  <c r="Q97" i="29"/>
  <c r="R97" i="29"/>
  <c r="S97" i="29"/>
  <c r="T97" i="29"/>
  <c r="U97" i="29"/>
  <c r="V97" i="29"/>
  <c r="W97" i="29"/>
  <c r="X97" i="29"/>
  <c r="Y97" i="29"/>
  <c r="Z97" i="29"/>
  <c r="AA97" i="29"/>
  <c r="AB97" i="29"/>
  <c r="AC97" i="29"/>
  <c r="AD97" i="29"/>
  <c r="AE97" i="29"/>
  <c r="AF97" i="29"/>
  <c r="AG97" i="29"/>
  <c r="AH97" i="29"/>
  <c r="AJ97" i="29"/>
  <c r="AL97" i="29"/>
  <c r="AM97" i="29"/>
  <c r="AN97" i="29"/>
  <c r="AO97" i="29"/>
  <c r="AP97" i="29"/>
  <c r="AQ97" i="29"/>
  <c r="AR97" i="29"/>
  <c r="AS97" i="29"/>
  <c r="AT97" i="29"/>
  <c r="AU97" i="29"/>
  <c r="AV97" i="29"/>
  <c r="AW97" i="29"/>
  <c r="AX97" i="29"/>
  <c r="AY97" i="29"/>
  <c r="AZ97" i="29"/>
  <c r="BA97" i="29"/>
  <c r="BB97" i="29"/>
  <c r="F98" i="29"/>
  <c r="G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AD98" i="29"/>
  <c r="AE98" i="29"/>
  <c r="AF98" i="29"/>
  <c r="AG98" i="29"/>
  <c r="AH98" i="29"/>
  <c r="AI98" i="29"/>
  <c r="AJ98" i="29"/>
  <c r="AK98" i="29"/>
  <c r="AL98" i="29"/>
  <c r="AM98" i="29"/>
  <c r="AN98" i="29"/>
  <c r="AO98" i="29"/>
  <c r="AP98" i="29"/>
  <c r="AQ98" i="29"/>
  <c r="AR98" i="29"/>
  <c r="AS98" i="29"/>
  <c r="AT98" i="29"/>
  <c r="AU98" i="29"/>
  <c r="AX98" i="29"/>
  <c r="AY98" i="29"/>
  <c r="AZ98" i="29"/>
  <c r="BA98" i="29"/>
  <c r="BB98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V99" i="29"/>
  <c r="W99" i="29"/>
  <c r="X99" i="29"/>
  <c r="Y99" i="29"/>
  <c r="Z99" i="29"/>
  <c r="AA99" i="29"/>
  <c r="AB99" i="29"/>
  <c r="AC99" i="29"/>
  <c r="AD99" i="29"/>
  <c r="AE99" i="29"/>
  <c r="AF99" i="29"/>
  <c r="AG99" i="29"/>
  <c r="AH99" i="29"/>
  <c r="AI99" i="29"/>
  <c r="AJ99" i="29"/>
  <c r="AK99" i="29"/>
  <c r="AL99" i="29"/>
  <c r="AM99" i="29"/>
  <c r="AP99" i="29"/>
  <c r="AQ99" i="29"/>
  <c r="AR99" i="29"/>
  <c r="AS99" i="29"/>
  <c r="AT99" i="29"/>
  <c r="AU99" i="29"/>
  <c r="AV99" i="29"/>
  <c r="AW99" i="29"/>
  <c r="AX99" i="29"/>
  <c r="AY99" i="29"/>
  <c r="AZ99" i="29"/>
  <c r="BA99" i="29"/>
  <c r="BB99" i="29"/>
  <c r="F100" i="29"/>
  <c r="I100" i="29"/>
  <c r="J100" i="29"/>
  <c r="K100" i="29"/>
  <c r="L100" i="29"/>
  <c r="M100" i="29"/>
  <c r="N100" i="29"/>
  <c r="O100" i="29"/>
  <c r="P100" i="29"/>
  <c r="Q100" i="29"/>
  <c r="R100" i="29"/>
  <c r="S100" i="29"/>
  <c r="T100" i="29"/>
  <c r="U100" i="29"/>
  <c r="V100" i="29"/>
  <c r="W100" i="29"/>
  <c r="X100" i="29"/>
  <c r="Y100" i="29"/>
  <c r="Z100" i="29"/>
  <c r="AC100" i="29"/>
  <c r="AD100" i="29"/>
  <c r="AE100" i="29"/>
  <c r="AF100" i="29"/>
  <c r="AG100" i="29"/>
  <c r="AH100" i="29"/>
  <c r="AI100" i="29"/>
  <c r="AJ100" i="29"/>
  <c r="AK100" i="29"/>
  <c r="AL100" i="29"/>
  <c r="AM100" i="29"/>
  <c r="AN100" i="29"/>
  <c r="AO100" i="29"/>
  <c r="AP100" i="29"/>
  <c r="AS100" i="29"/>
  <c r="AT100" i="29"/>
  <c r="AU100" i="29"/>
  <c r="AV100" i="29"/>
  <c r="AW100" i="29"/>
  <c r="AX100" i="29"/>
  <c r="AY100" i="29"/>
  <c r="AZ100" i="29"/>
  <c r="BA100" i="29"/>
  <c r="BB100" i="29"/>
  <c r="F101" i="29"/>
  <c r="G101" i="29"/>
  <c r="H101" i="29"/>
  <c r="I101" i="29"/>
  <c r="J101" i="29"/>
  <c r="K101" i="29"/>
  <c r="L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D101" i="29"/>
  <c r="AE101" i="29"/>
  <c r="AF101" i="29"/>
  <c r="AG101" i="29"/>
  <c r="AH101" i="29"/>
  <c r="AI101" i="29"/>
  <c r="AJ101" i="29"/>
  <c r="AK101" i="29"/>
  <c r="AL101" i="29"/>
  <c r="AM101" i="29"/>
  <c r="AN101" i="29"/>
  <c r="AO101" i="29"/>
  <c r="AR101" i="29"/>
  <c r="AS101" i="29"/>
  <c r="AT101" i="29"/>
  <c r="AU101" i="29"/>
  <c r="AV101" i="29"/>
  <c r="AW101" i="29"/>
  <c r="AX101" i="29"/>
  <c r="AY101" i="29"/>
  <c r="AZ101" i="29"/>
  <c r="BA101" i="29"/>
  <c r="BB101" i="29"/>
  <c r="H105" i="29"/>
  <c r="I105" i="29"/>
  <c r="J105" i="29"/>
  <c r="K105" i="29"/>
  <c r="L105" i="29"/>
  <c r="M105" i="29"/>
  <c r="N105" i="29"/>
  <c r="O105" i="29"/>
  <c r="P105" i="29"/>
  <c r="Q105" i="29"/>
  <c r="T105" i="29"/>
  <c r="U105" i="29"/>
  <c r="V105" i="29"/>
  <c r="W105" i="29"/>
  <c r="X105" i="29"/>
  <c r="Y105" i="29"/>
  <c r="Z105" i="29"/>
  <c r="AA105" i="29"/>
  <c r="AB105" i="29"/>
  <c r="AC105" i="29"/>
  <c r="AF105" i="29"/>
  <c r="AG105" i="29"/>
  <c r="AH105" i="29"/>
  <c r="AI105" i="29"/>
  <c r="AJ105" i="29"/>
  <c r="AK105" i="29"/>
  <c r="AL105" i="29"/>
  <c r="AM105" i="29"/>
  <c r="AN105" i="29"/>
  <c r="AO105" i="29"/>
  <c r="AR105" i="29"/>
  <c r="AS105" i="29"/>
  <c r="AT105" i="29"/>
  <c r="AU105" i="29"/>
  <c r="AV105" i="29"/>
  <c r="AW105" i="29"/>
  <c r="AX105" i="29"/>
  <c r="AY105" i="29"/>
  <c r="AZ105" i="29"/>
  <c r="BA105" i="29"/>
  <c r="G106" i="29"/>
  <c r="H106" i="29"/>
  <c r="I106" i="29"/>
  <c r="J106" i="29"/>
  <c r="K106" i="29"/>
  <c r="L106" i="29"/>
  <c r="M106" i="29"/>
  <c r="N106" i="29"/>
  <c r="O106" i="29"/>
  <c r="P106" i="29"/>
  <c r="S106" i="29"/>
  <c r="T106" i="29"/>
  <c r="U106" i="29"/>
  <c r="V106" i="29"/>
  <c r="W106" i="29"/>
  <c r="X106" i="29"/>
  <c r="Y106" i="29"/>
  <c r="Z106" i="29"/>
  <c r="AA106" i="29"/>
  <c r="AB106" i="29"/>
  <c r="AE106" i="29"/>
  <c r="AF106" i="29"/>
  <c r="AG106" i="29"/>
  <c r="AH106" i="29"/>
  <c r="AI106" i="29"/>
  <c r="AJ106" i="29"/>
  <c r="AK106" i="29"/>
  <c r="AL106" i="29"/>
  <c r="AM106" i="29"/>
  <c r="AN106" i="29"/>
  <c r="AQ106" i="29"/>
  <c r="AR106" i="29"/>
  <c r="AS106" i="29"/>
  <c r="AT106" i="29"/>
  <c r="AU106" i="29"/>
  <c r="AV106" i="29"/>
  <c r="AW106" i="29"/>
  <c r="AX106" i="29"/>
  <c r="AY106" i="29"/>
  <c r="AZ106" i="29"/>
  <c r="F107" i="29"/>
  <c r="G107" i="29"/>
  <c r="H107" i="29"/>
  <c r="I107" i="29"/>
  <c r="J107" i="29"/>
  <c r="K107" i="29"/>
  <c r="L107" i="29"/>
  <c r="M107" i="29"/>
  <c r="N107" i="29"/>
  <c r="O107" i="29"/>
  <c r="R107" i="29"/>
  <c r="S107" i="29"/>
  <c r="T107" i="29"/>
  <c r="U107" i="29"/>
  <c r="V107" i="29"/>
  <c r="W107" i="29"/>
  <c r="X107" i="29"/>
  <c r="Y107" i="29"/>
  <c r="Z107" i="29"/>
  <c r="AA107" i="29"/>
  <c r="AD107" i="29"/>
  <c r="AE107" i="29"/>
  <c r="AF107" i="29"/>
  <c r="AG107" i="29"/>
  <c r="AH107" i="29"/>
  <c r="AI107" i="29"/>
  <c r="AJ107" i="29"/>
  <c r="AK107" i="29"/>
  <c r="AL107" i="29"/>
  <c r="AM107" i="29"/>
  <c r="AP107" i="29"/>
  <c r="AQ107" i="29"/>
  <c r="AR107" i="29"/>
  <c r="AS107" i="29"/>
  <c r="AT107" i="29"/>
  <c r="AU107" i="29"/>
  <c r="AV107" i="29"/>
  <c r="AW107" i="29"/>
  <c r="AX107" i="29"/>
  <c r="AY107" i="29"/>
  <c r="BB107" i="29"/>
  <c r="F108" i="29"/>
  <c r="G108" i="29"/>
  <c r="H108" i="29"/>
  <c r="I108" i="29"/>
  <c r="J108" i="29"/>
  <c r="K108" i="29"/>
  <c r="L108" i="29"/>
  <c r="M108" i="29"/>
  <c r="N108" i="29"/>
  <c r="Q108" i="29"/>
  <c r="R108" i="29"/>
  <c r="S108" i="29"/>
  <c r="T108" i="29"/>
  <c r="U108" i="29"/>
  <c r="V108" i="29"/>
  <c r="W108" i="29"/>
  <c r="X108" i="29"/>
  <c r="Y108" i="29"/>
  <c r="Z108" i="29"/>
  <c r="AC108" i="29"/>
  <c r="AD108" i="29"/>
  <c r="AE108" i="29"/>
  <c r="AF108" i="29"/>
  <c r="AG108" i="29"/>
  <c r="AH108" i="29"/>
  <c r="AI108" i="29"/>
  <c r="AJ108" i="29"/>
  <c r="AK108" i="29"/>
  <c r="AL108" i="29"/>
  <c r="AO108" i="29"/>
  <c r="AP108" i="29"/>
  <c r="AQ108" i="29"/>
  <c r="AR108" i="29"/>
  <c r="AS108" i="29"/>
  <c r="AT108" i="29"/>
  <c r="AU108" i="29"/>
  <c r="AV108" i="29"/>
  <c r="AW108" i="29"/>
  <c r="AX108" i="29"/>
  <c r="BA108" i="29"/>
  <c r="BB108" i="29"/>
  <c r="F109" i="29"/>
  <c r="G109" i="29"/>
  <c r="H109" i="29"/>
  <c r="I109" i="29"/>
  <c r="J109" i="29"/>
  <c r="K109" i="29"/>
  <c r="L109" i="29"/>
  <c r="M109" i="29"/>
  <c r="P109" i="29"/>
  <c r="Q109" i="29"/>
  <c r="R109" i="29"/>
  <c r="S109" i="29"/>
  <c r="T109" i="29"/>
  <c r="U109" i="29"/>
  <c r="V109" i="29"/>
  <c r="W109" i="29"/>
  <c r="X109" i="29"/>
  <c r="Y109" i="29"/>
  <c r="AB109" i="29"/>
  <c r="AC109" i="29"/>
  <c r="AD109" i="29"/>
  <c r="AE109" i="29"/>
  <c r="AF109" i="29"/>
  <c r="AG109" i="29"/>
  <c r="AH109" i="29"/>
  <c r="AI109" i="29"/>
  <c r="AJ109" i="29"/>
  <c r="AK109" i="29"/>
  <c r="AN109" i="29"/>
  <c r="AO109" i="29"/>
  <c r="AP109" i="29"/>
  <c r="AQ109" i="29"/>
  <c r="AR109" i="29"/>
  <c r="AS109" i="29"/>
  <c r="AT109" i="29"/>
  <c r="AU109" i="29"/>
  <c r="AV109" i="29"/>
  <c r="AW109" i="29"/>
  <c r="AZ109" i="29"/>
  <c r="BA109" i="29"/>
  <c r="BB109" i="29"/>
  <c r="E61" i="29"/>
  <c r="E62" i="29"/>
  <c r="E63" i="29"/>
  <c r="E64" i="29"/>
  <c r="E65" i="29"/>
  <c r="E66" i="29"/>
  <c r="E67" i="29"/>
  <c r="E68" i="29"/>
  <c r="E71" i="29"/>
  <c r="E72" i="29"/>
  <c r="E73" i="29"/>
  <c r="E74" i="29"/>
  <c r="E75" i="29"/>
  <c r="E76" i="29"/>
  <c r="E77" i="29"/>
  <c r="E78" i="29"/>
  <c r="E79" i="29"/>
  <c r="E80" i="29"/>
  <c r="E83" i="29"/>
  <c r="E84" i="29"/>
  <c r="E85" i="29"/>
  <c r="E86" i="29"/>
  <c r="E87" i="29"/>
  <c r="E88" i="29"/>
  <c r="E89" i="29"/>
  <c r="E90" i="29"/>
  <c r="E94" i="29"/>
  <c r="E95" i="29"/>
  <c r="E98" i="29"/>
  <c r="E99" i="29"/>
  <c r="E100" i="29"/>
  <c r="E101" i="29"/>
  <c r="E105" i="29"/>
  <c r="E106" i="29"/>
  <c r="E107" i="29"/>
  <c r="E108" i="29"/>
  <c r="E109" i="29"/>
  <c r="E60" i="29"/>
  <c r="AK55" i="25"/>
  <c r="AJ55" i="25"/>
  <c r="AI55" i="25"/>
  <c r="AH55" i="25"/>
  <c r="U55" i="25"/>
  <c r="V55" i="25"/>
  <c r="W55" i="25"/>
  <c r="T55" i="25"/>
  <c r="E5" i="25"/>
  <c r="R54" i="25"/>
  <c r="R53" i="25"/>
  <c r="R52" i="25"/>
  <c r="R51" i="25"/>
  <c r="R50" i="25"/>
  <c r="R46" i="25"/>
  <c r="R45" i="25"/>
  <c r="R44" i="25"/>
  <c r="R43" i="25"/>
  <c r="R42" i="25"/>
  <c r="R41" i="25"/>
  <c r="R40" i="25"/>
  <c r="R39" i="25"/>
  <c r="R35" i="25"/>
  <c r="R34" i="25"/>
  <c r="R33" i="25"/>
  <c r="R32" i="25"/>
  <c r="R31" i="25"/>
  <c r="R30" i="25"/>
  <c r="R29" i="25"/>
  <c r="R28" i="25"/>
  <c r="R27" i="25"/>
  <c r="R26" i="25"/>
  <c r="R25" i="25"/>
  <c r="R24" i="25"/>
  <c r="R23" i="25"/>
  <c r="R22" i="25"/>
  <c r="R21" i="25"/>
  <c r="R20" i="25"/>
  <c r="R19" i="25"/>
  <c r="R18" i="25"/>
  <c r="R17" i="25"/>
  <c r="R16" i="25"/>
  <c r="R15" i="25"/>
  <c r="R14" i="25"/>
  <c r="R13" i="25"/>
  <c r="R12" i="25"/>
  <c r="R11" i="25"/>
  <c r="R10" i="25"/>
  <c r="R9" i="25"/>
  <c r="R8" i="25"/>
  <c r="R7" i="25"/>
  <c r="R6" i="25"/>
  <c r="R5" i="25"/>
  <c r="L54" i="25"/>
  <c r="L53" i="25"/>
  <c r="L52" i="25"/>
  <c r="L51" i="25"/>
  <c r="L50" i="25"/>
  <c r="L46" i="25"/>
  <c r="L45" i="25"/>
  <c r="L44" i="25"/>
  <c r="L43" i="25"/>
  <c r="L42" i="25"/>
  <c r="L41" i="25"/>
  <c r="L40" i="25"/>
  <c r="L39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E54" i="25"/>
  <c r="E53" i="25"/>
  <c r="E52" i="25"/>
  <c r="E51" i="25"/>
  <c r="E50" i="25"/>
  <c r="E46" i="25"/>
  <c r="E45" i="25"/>
  <c r="E44" i="25"/>
  <c r="E43" i="25"/>
  <c r="E42" i="25"/>
  <c r="E41" i="25"/>
  <c r="E40" i="25"/>
  <c r="E39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G55" i="25"/>
  <c r="G57" i="25" s="1"/>
  <c r="H55" i="25"/>
  <c r="H57" i="25" s="1"/>
  <c r="I55" i="25"/>
  <c r="I57" i="25" s="1"/>
  <c r="J55" i="25"/>
  <c r="J57" i="25" s="1"/>
  <c r="K55" i="25"/>
  <c r="K57" i="25" s="1"/>
  <c r="M55" i="25"/>
  <c r="M57" i="25" s="1"/>
  <c r="N55" i="25"/>
  <c r="N57" i="25" s="1"/>
  <c r="O55" i="25"/>
  <c r="O57" i="25" s="1"/>
  <c r="P55" i="25"/>
  <c r="P57" i="25" s="1"/>
  <c r="Q55" i="25"/>
  <c r="Q57" i="25" s="1"/>
  <c r="S55" i="25"/>
  <c r="S57" i="25" s="1"/>
  <c r="R57" i="25" s="1"/>
  <c r="F57" i="25"/>
  <c r="BB453" i="28"/>
  <c r="BA453" i="28"/>
  <c r="AZ453" i="28"/>
  <c r="AY453" i="28"/>
  <c r="AX453" i="28"/>
  <c r="AW453" i="28"/>
  <c r="AV453" i="28"/>
  <c r="AU453" i="28"/>
  <c r="AT453" i="28"/>
  <c r="AS453" i="28"/>
  <c r="AR453" i="28"/>
  <c r="AQ453" i="28"/>
  <c r="AP453" i="28"/>
  <c r="AO453" i="28"/>
  <c r="AN453" i="28"/>
  <c r="AM453" i="28"/>
  <c r="AL453" i="28"/>
  <c r="AK453" i="28"/>
  <c r="AJ453" i="28"/>
  <c r="AI453" i="28"/>
  <c r="AH453" i="28"/>
  <c r="AG453" i="28"/>
  <c r="AF453" i="28"/>
  <c r="AE453" i="28"/>
  <c r="AD453" i="28"/>
  <c r="AC453" i="28"/>
  <c r="AB453" i="28"/>
  <c r="AA453" i="28"/>
  <c r="Z453" i="28"/>
  <c r="Y453" i="28"/>
  <c r="X453" i="28"/>
  <c r="W453" i="28"/>
  <c r="V453" i="28"/>
  <c r="U453" i="28"/>
  <c r="T453" i="28"/>
  <c r="S453" i="28"/>
  <c r="R453" i="28"/>
  <c r="Q453" i="28"/>
  <c r="P453" i="28"/>
  <c r="O453" i="28"/>
  <c r="N453" i="28"/>
  <c r="M453" i="28"/>
  <c r="L453" i="28"/>
  <c r="K453" i="28"/>
  <c r="J453" i="28"/>
  <c r="I453" i="28"/>
  <c r="H453" i="28"/>
  <c r="G453" i="28"/>
  <c r="F453" i="28"/>
  <c r="E453" i="28"/>
  <c r="BB452" i="28"/>
  <c r="BA452" i="28"/>
  <c r="AZ452" i="28"/>
  <c r="AY452" i="28"/>
  <c r="AX452" i="28"/>
  <c r="AW452" i="28"/>
  <c r="AV452" i="28"/>
  <c r="AU452" i="28"/>
  <c r="AT452" i="28"/>
  <c r="AS452" i="28"/>
  <c r="AR452" i="28"/>
  <c r="AQ452" i="28"/>
  <c r="AP452" i="28"/>
  <c r="AO452" i="28"/>
  <c r="AN452" i="28"/>
  <c r="AM452" i="28"/>
  <c r="AL452" i="28"/>
  <c r="AK452" i="28"/>
  <c r="AJ452" i="28"/>
  <c r="AI452" i="28"/>
  <c r="AH452" i="28"/>
  <c r="AG452" i="28"/>
  <c r="AF452" i="28"/>
  <c r="AE452" i="28"/>
  <c r="AD452" i="28"/>
  <c r="AC452" i="28"/>
  <c r="AB452" i="28"/>
  <c r="AA452" i="28"/>
  <c r="Z452" i="28"/>
  <c r="Y452" i="28"/>
  <c r="X452" i="28"/>
  <c r="W452" i="28"/>
  <c r="V452" i="28"/>
  <c r="U452" i="28"/>
  <c r="T452" i="28"/>
  <c r="S452" i="28"/>
  <c r="R452" i="28"/>
  <c r="Q452" i="28"/>
  <c r="P452" i="28"/>
  <c r="O452" i="28"/>
  <c r="N452" i="28"/>
  <c r="M452" i="28"/>
  <c r="L452" i="28"/>
  <c r="K452" i="28"/>
  <c r="J452" i="28"/>
  <c r="I452" i="28"/>
  <c r="H452" i="28"/>
  <c r="G452" i="28"/>
  <c r="F452" i="28"/>
  <c r="E452" i="28"/>
  <c r="BB451" i="28"/>
  <c r="BA451" i="28"/>
  <c r="AZ451" i="28"/>
  <c r="AY451" i="28"/>
  <c r="AX451" i="28"/>
  <c r="AW451" i="28"/>
  <c r="AV451" i="28"/>
  <c r="AU451" i="28"/>
  <c r="AT451" i="28"/>
  <c r="AS451" i="28"/>
  <c r="AR451" i="28"/>
  <c r="AQ451" i="28"/>
  <c r="AP451" i="28"/>
  <c r="AO451" i="28"/>
  <c r="AN451" i="28"/>
  <c r="AM451" i="28"/>
  <c r="AL451" i="28"/>
  <c r="AK451" i="28"/>
  <c r="AJ451" i="28"/>
  <c r="AI451" i="28"/>
  <c r="AH451" i="28"/>
  <c r="AG451" i="28"/>
  <c r="AF451" i="28"/>
  <c r="AE451" i="28"/>
  <c r="AD451" i="28"/>
  <c r="AC451" i="28"/>
  <c r="AB451" i="28"/>
  <c r="AA451" i="28"/>
  <c r="Z451" i="28"/>
  <c r="Y451" i="28"/>
  <c r="X451" i="28"/>
  <c r="W451" i="28"/>
  <c r="V451" i="28"/>
  <c r="U451" i="28"/>
  <c r="T451" i="28"/>
  <c r="S451" i="28"/>
  <c r="R451" i="28"/>
  <c r="Q451" i="28"/>
  <c r="P451" i="28"/>
  <c r="O451" i="28"/>
  <c r="N451" i="28"/>
  <c r="M451" i="28"/>
  <c r="L451" i="28"/>
  <c r="J451" i="28"/>
  <c r="I451" i="28"/>
  <c r="H451" i="28"/>
  <c r="G451" i="28"/>
  <c r="F451" i="28"/>
  <c r="E451" i="28"/>
  <c r="BB450" i="28"/>
  <c r="BA450" i="28"/>
  <c r="AZ450" i="28"/>
  <c r="AY450" i="28"/>
  <c r="AX450" i="28"/>
  <c r="AW450" i="28"/>
  <c r="AV450" i="28"/>
  <c r="AU450" i="28"/>
  <c r="AT450" i="28"/>
  <c r="AS450" i="28"/>
  <c r="AR450" i="28"/>
  <c r="AQ450" i="28"/>
  <c r="AP450" i="28"/>
  <c r="AO450" i="28"/>
  <c r="AN450" i="28"/>
  <c r="AM450" i="28"/>
  <c r="AL450" i="28"/>
  <c r="AK450" i="28"/>
  <c r="AJ450" i="28"/>
  <c r="AI450" i="28"/>
  <c r="AH450" i="28"/>
  <c r="AG450" i="28"/>
  <c r="AF450" i="28"/>
  <c r="AE450" i="28"/>
  <c r="AD450" i="28"/>
  <c r="AC450" i="28"/>
  <c r="AB450" i="28"/>
  <c r="AA450" i="28"/>
  <c r="Z450" i="28"/>
  <c r="Y450" i="28"/>
  <c r="X450" i="28"/>
  <c r="W450" i="28"/>
  <c r="V450" i="28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G450" i="28"/>
  <c r="F450" i="28"/>
  <c r="E450" i="28"/>
  <c r="BB449" i="28"/>
  <c r="BA449" i="28"/>
  <c r="AZ449" i="28"/>
  <c r="AY449" i="28"/>
  <c r="AX449" i="28"/>
  <c r="AW449" i="28"/>
  <c r="AV449" i="28"/>
  <c r="AU449" i="28"/>
  <c r="AT449" i="28"/>
  <c r="AS449" i="28"/>
  <c r="AR449" i="28"/>
  <c r="AQ449" i="28"/>
  <c r="AP449" i="28"/>
  <c r="AO449" i="28"/>
  <c r="AN449" i="28"/>
  <c r="AM449" i="28"/>
  <c r="AL449" i="28"/>
  <c r="AK449" i="28"/>
  <c r="AJ449" i="28"/>
  <c r="AI449" i="28"/>
  <c r="AH449" i="28"/>
  <c r="AG449" i="28"/>
  <c r="AF449" i="28"/>
  <c r="AE449" i="28"/>
  <c r="AD449" i="28"/>
  <c r="AC449" i="28"/>
  <c r="AB449" i="28"/>
  <c r="AA449" i="28"/>
  <c r="Z449" i="28"/>
  <c r="Y449" i="28"/>
  <c r="X449" i="28"/>
  <c r="W449" i="28"/>
  <c r="V449" i="28"/>
  <c r="U449" i="28"/>
  <c r="T449" i="28"/>
  <c r="S449" i="28"/>
  <c r="R449" i="28"/>
  <c r="Q449" i="28"/>
  <c r="P449" i="28"/>
  <c r="O449" i="28"/>
  <c r="N449" i="28"/>
  <c r="M449" i="28"/>
  <c r="L449" i="28"/>
  <c r="K449" i="28"/>
  <c r="J449" i="28"/>
  <c r="I449" i="28"/>
  <c r="H449" i="28"/>
  <c r="G449" i="28"/>
  <c r="F449" i="28"/>
  <c r="E449" i="28"/>
  <c r="BB448" i="28"/>
  <c r="BA448" i="28"/>
  <c r="AZ448" i="28"/>
  <c r="AY448" i="28"/>
  <c r="AX448" i="28"/>
  <c r="AW448" i="28"/>
  <c r="AV448" i="28"/>
  <c r="AU448" i="28"/>
  <c r="AT448" i="28"/>
  <c r="AS448" i="28"/>
  <c r="AR448" i="28"/>
  <c r="AQ448" i="28"/>
  <c r="AP448" i="28"/>
  <c r="AO448" i="28"/>
  <c r="AN448" i="28"/>
  <c r="AM448" i="28"/>
  <c r="AL448" i="28"/>
  <c r="AK448" i="28"/>
  <c r="AJ448" i="28"/>
  <c r="AI448" i="28"/>
  <c r="AH448" i="28"/>
  <c r="AG448" i="28"/>
  <c r="AF448" i="28"/>
  <c r="AE448" i="28"/>
  <c r="AD448" i="28"/>
  <c r="AC448" i="28"/>
  <c r="AB448" i="28"/>
  <c r="AA448" i="28"/>
  <c r="Z448" i="28"/>
  <c r="Y448" i="28"/>
  <c r="X448" i="28"/>
  <c r="W448" i="28"/>
  <c r="V448" i="28"/>
  <c r="U448" i="28"/>
  <c r="T448" i="28"/>
  <c r="S448" i="28"/>
  <c r="R448" i="28"/>
  <c r="P448" i="28"/>
  <c r="O448" i="28"/>
  <c r="N448" i="28"/>
  <c r="M448" i="28"/>
  <c r="L448" i="28"/>
  <c r="K448" i="28"/>
  <c r="J448" i="28"/>
  <c r="I448" i="28"/>
  <c r="H448" i="28"/>
  <c r="G448" i="28"/>
  <c r="F448" i="28"/>
  <c r="E448" i="28"/>
  <c r="BB447" i="28"/>
  <c r="BA447" i="28"/>
  <c r="AZ447" i="28"/>
  <c r="AY447" i="28"/>
  <c r="AX447" i="28"/>
  <c r="AW447" i="28"/>
  <c r="AV447" i="28"/>
  <c r="AU447" i="28"/>
  <c r="AT447" i="28"/>
  <c r="AS447" i="28"/>
  <c r="AR447" i="28"/>
  <c r="AQ447" i="28"/>
  <c r="AP447" i="28"/>
  <c r="AO447" i="28"/>
  <c r="AN447" i="28"/>
  <c r="AM447" i="28"/>
  <c r="AL447" i="28"/>
  <c r="AK447" i="28"/>
  <c r="AJ447" i="28"/>
  <c r="AI447" i="28"/>
  <c r="AH447" i="28"/>
  <c r="AG447" i="28"/>
  <c r="AF447" i="28"/>
  <c r="AE447" i="28"/>
  <c r="AD447" i="28"/>
  <c r="AC447" i="28"/>
  <c r="AB447" i="28"/>
  <c r="AA447" i="28"/>
  <c r="Z447" i="28"/>
  <c r="Y447" i="28"/>
  <c r="X447" i="28"/>
  <c r="W447" i="28"/>
  <c r="V447" i="28"/>
  <c r="U447" i="28"/>
  <c r="T447" i="28"/>
  <c r="S447" i="28"/>
  <c r="R447" i="28"/>
  <c r="Q447" i="28"/>
  <c r="P447" i="28"/>
  <c r="O447" i="28"/>
  <c r="N447" i="28"/>
  <c r="M447" i="28"/>
  <c r="L447" i="28"/>
  <c r="K447" i="28"/>
  <c r="J447" i="28"/>
  <c r="I447" i="28"/>
  <c r="H447" i="28"/>
  <c r="G447" i="28"/>
  <c r="F447" i="28"/>
  <c r="E447" i="28"/>
  <c r="BB446" i="28"/>
  <c r="BA446" i="28"/>
  <c r="AZ446" i="28"/>
  <c r="AY446" i="28"/>
  <c r="AX446" i="28"/>
  <c r="AW446" i="28"/>
  <c r="AV446" i="28"/>
  <c r="AU446" i="28"/>
  <c r="AT446" i="28"/>
  <c r="AS446" i="28"/>
  <c r="AR446" i="28"/>
  <c r="AQ446" i="28"/>
  <c r="AP446" i="28"/>
  <c r="AO446" i="28"/>
  <c r="AN446" i="28"/>
  <c r="AM446" i="28"/>
  <c r="AL446" i="28"/>
  <c r="AK446" i="28"/>
  <c r="AJ446" i="28"/>
  <c r="AI446" i="28"/>
  <c r="AH446" i="28"/>
  <c r="AG446" i="28"/>
  <c r="AF446" i="28"/>
  <c r="AE446" i="28"/>
  <c r="AD446" i="28"/>
  <c r="AC446" i="28"/>
  <c r="AB446" i="28"/>
  <c r="AA446" i="28"/>
  <c r="Z446" i="28"/>
  <c r="Y446" i="28"/>
  <c r="X446" i="28"/>
  <c r="W446" i="28"/>
  <c r="V446" i="28"/>
  <c r="U446" i="28"/>
  <c r="T446" i="28"/>
  <c r="S446" i="28"/>
  <c r="R446" i="28"/>
  <c r="Q446" i="28"/>
  <c r="P446" i="28"/>
  <c r="O446" i="28"/>
  <c r="N446" i="28"/>
  <c r="M446" i="28"/>
  <c r="L446" i="28"/>
  <c r="K446" i="28"/>
  <c r="J446" i="28"/>
  <c r="I446" i="28"/>
  <c r="H446" i="28"/>
  <c r="G446" i="28"/>
  <c r="F446" i="28"/>
  <c r="E446" i="28"/>
  <c r="BB442" i="28"/>
  <c r="BA442" i="28"/>
  <c r="AZ442" i="28"/>
  <c r="AY442" i="28"/>
  <c r="AX442" i="28"/>
  <c r="AW442" i="28"/>
  <c r="AV442" i="28"/>
  <c r="AU442" i="28"/>
  <c r="AT442" i="28"/>
  <c r="AS442" i="28"/>
  <c r="AR442" i="28"/>
  <c r="AQ442" i="28"/>
  <c r="AP442" i="28"/>
  <c r="AO442" i="28"/>
  <c r="AN442" i="28"/>
  <c r="AM442" i="28"/>
  <c r="AL442" i="28"/>
  <c r="AK442" i="28"/>
  <c r="AJ442" i="28"/>
  <c r="AI442" i="28"/>
  <c r="AH442" i="28"/>
  <c r="AG442" i="28"/>
  <c r="AF442" i="28"/>
  <c r="AE442" i="28"/>
  <c r="AD442" i="28"/>
  <c r="AC442" i="28"/>
  <c r="AB442" i="28"/>
  <c r="AA442" i="28"/>
  <c r="Z442" i="28"/>
  <c r="Y442" i="28"/>
  <c r="X442" i="28"/>
  <c r="V442" i="28"/>
  <c r="U442" i="28"/>
  <c r="T442" i="28"/>
  <c r="S442" i="28"/>
  <c r="R442" i="28"/>
  <c r="Q442" i="28"/>
  <c r="P442" i="28"/>
  <c r="O442" i="28"/>
  <c r="N442" i="28"/>
  <c r="M442" i="28"/>
  <c r="L442" i="28"/>
  <c r="K442" i="28"/>
  <c r="J442" i="28"/>
  <c r="I442" i="28"/>
  <c r="H442" i="28"/>
  <c r="G442" i="28"/>
  <c r="F442" i="28"/>
  <c r="E442" i="28"/>
  <c r="BB441" i="28"/>
  <c r="BA441" i="28"/>
  <c r="AZ441" i="28"/>
  <c r="AY441" i="28"/>
  <c r="AX441" i="28"/>
  <c r="AW441" i="28"/>
  <c r="AV441" i="28"/>
  <c r="AU441" i="28"/>
  <c r="AT441" i="28"/>
  <c r="AS441" i="28"/>
  <c r="AR441" i="28"/>
  <c r="AQ441" i="28"/>
  <c r="AP441" i="28"/>
  <c r="AO441" i="28"/>
  <c r="AN441" i="28"/>
  <c r="AM441" i="28"/>
  <c r="AL441" i="28"/>
  <c r="AK441" i="28"/>
  <c r="AJ441" i="28"/>
  <c r="AI441" i="28"/>
  <c r="AH441" i="28"/>
  <c r="AG441" i="28"/>
  <c r="AF441" i="28"/>
  <c r="AE441" i="28"/>
  <c r="AD441" i="28"/>
  <c r="AC441" i="28"/>
  <c r="AB441" i="28"/>
  <c r="AA441" i="28"/>
  <c r="Z441" i="28"/>
  <c r="Y441" i="28"/>
  <c r="X441" i="28"/>
  <c r="W441" i="28"/>
  <c r="V441" i="28"/>
  <c r="U441" i="28"/>
  <c r="T441" i="28"/>
  <c r="S441" i="28"/>
  <c r="R441" i="28"/>
  <c r="Q441" i="28"/>
  <c r="P441" i="28"/>
  <c r="O441" i="28"/>
  <c r="N441" i="28"/>
  <c r="M441" i="28"/>
  <c r="L441" i="28"/>
  <c r="K441" i="28"/>
  <c r="J441" i="28"/>
  <c r="I441" i="28"/>
  <c r="H441" i="28"/>
  <c r="G441" i="28"/>
  <c r="F441" i="28"/>
  <c r="E441" i="28"/>
  <c r="BB440" i="28"/>
  <c r="BA440" i="28"/>
  <c r="AZ440" i="28"/>
  <c r="AY440" i="28"/>
  <c r="AX440" i="28"/>
  <c r="AW440" i="28"/>
  <c r="AV440" i="28"/>
  <c r="AU440" i="28"/>
  <c r="AT440" i="28"/>
  <c r="AS440" i="28"/>
  <c r="AR440" i="28"/>
  <c r="AQ440" i="28"/>
  <c r="AP440" i="28"/>
  <c r="AO440" i="28"/>
  <c r="AN440" i="28"/>
  <c r="AM440" i="28"/>
  <c r="AL440" i="28"/>
  <c r="AK440" i="28"/>
  <c r="AJ440" i="28"/>
  <c r="AI440" i="28"/>
  <c r="AH440" i="28"/>
  <c r="AG440" i="28"/>
  <c r="AF440" i="28"/>
  <c r="AE440" i="28"/>
  <c r="AD440" i="28"/>
  <c r="AC440" i="28"/>
  <c r="AB440" i="28"/>
  <c r="AA440" i="28"/>
  <c r="Z440" i="28"/>
  <c r="Y440" i="28"/>
  <c r="X440" i="28"/>
  <c r="W440" i="28"/>
  <c r="V440" i="28"/>
  <c r="U440" i="28"/>
  <c r="T440" i="28"/>
  <c r="S440" i="28"/>
  <c r="R440" i="28"/>
  <c r="Q440" i="28"/>
  <c r="P440" i="28"/>
  <c r="O440" i="28"/>
  <c r="N440" i="28"/>
  <c r="M440" i="28"/>
  <c r="L440" i="28"/>
  <c r="K440" i="28"/>
  <c r="J440" i="28"/>
  <c r="I440" i="28"/>
  <c r="H440" i="28"/>
  <c r="G440" i="28"/>
  <c r="F440" i="28"/>
  <c r="E440" i="28"/>
  <c r="BB439" i="28"/>
  <c r="BA439" i="28"/>
  <c r="AZ439" i="28"/>
  <c r="AY439" i="28"/>
  <c r="AX439" i="28"/>
  <c r="AW439" i="28"/>
  <c r="AV439" i="28"/>
  <c r="AU439" i="28"/>
  <c r="AT439" i="28"/>
  <c r="AS439" i="28"/>
  <c r="AR439" i="28"/>
  <c r="AQ439" i="28"/>
  <c r="AP439" i="28"/>
  <c r="AO439" i="28"/>
  <c r="AN439" i="28"/>
  <c r="AM439" i="28"/>
  <c r="AL439" i="28"/>
  <c r="AK439" i="28"/>
  <c r="AJ439" i="28"/>
  <c r="AI439" i="28"/>
  <c r="AH439" i="28"/>
  <c r="AG439" i="28"/>
  <c r="AF439" i="28"/>
  <c r="AE439" i="28"/>
  <c r="AD439" i="28"/>
  <c r="AB439" i="28"/>
  <c r="AA439" i="28"/>
  <c r="Z439" i="28"/>
  <c r="Y439" i="28"/>
  <c r="X439" i="28"/>
  <c r="W439" i="28"/>
  <c r="V439" i="28"/>
  <c r="U439" i="28"/>
  <c r="T439" i="28"/>
  <c r="S439" i="28"/>
  <c r="R439" i="28"/>
  <c r="Q439" i="28"/>
  <c r="P439" i="28"/>
  <c r="O439" i="28"/>
  <c r="N439" i="28"/>
  <c r="M439" i="28"/>
  <c r="L439" i="28"/>
  <c r="K439" i="28"/>
  <c r="J439" i="28"/>
  <c r="I439" i="28"/>
  <c r="H439" i="28"/>
  <c r="G439" i="28"/>
  <c r="F439" i="28"/>
  <c r="E439" i="28"/>
  <c r="BB438" i="28"/>
  <c r="BA438" i="28"/>
  <c r="AZ438" i="28"/>
  <c r="AY438" i="28"/>
  <c r="AX438" i="28"/>
  <c r="AW438" i="28"/>
  <c r="AV438" i="28"/>
  <c r="AU438" i="28"/>
  <c r="AT438" i="28"/>
  <c r="AS438" i="28"/>
  <c r="AR438" i="28"/>
  <c r="AQ438" i="28"/>
  <c r="AP438" i="28"/>
  <c r="AO438" i="28"/>
  <c r="AN438" i="28"/>
  <c r="AM438" i="28"/>
  <c r="AL438" i="28"/>
  <c r="AK438" i="28"/>
  <c r="AJ438" i="28"/>
  <c r="AI438" i="28"/>
  <c r="AH438" i="28"/>
  <c r="AG438" i="28"/>
  <c r="AF438" i="28"/>
  <c r="AE438" i="28"/>
  <c r="AD438" i="28"/>
  <c r="AC438" i="28"/>
  <c r="AB438" i="28"/>
  <c r="AA438" i="28"/>
  <c r="Z438" i="28"/>
  <c r="Y438" i="28"/>
  <c r="X438" i="28"/>
  <c r="W438" i="28"/>
  <c r="V438" i="28"/>
  <c r="U438" i="28"/>
  <c r="T438" i="28"/>
  <c r="S438" i="28"/>
  <c r="R438" i="28"/>
  <c r="Q438" i="28"/>
  <c r="P438" i="28"/>
  <c r="O438" i="28"/>
  <c r="N438" i="28"/>
  <c r="M438" i="28"/>
  <c r="L438" i="28"/>
  <c r="K438" i="28"/>
  <c r="J438" i="28"/>
  <c r="I438" i="28"/>
  <c r="H438" i="28"/>
  <c r="G438" i="28"/>
  <c r="F438" i="28"/>
  <c r="E438" i="28"/>
  <c r="BB437" i="28"/>
  <c r="BA437" i="28"/>
  <c r="AZ437" i="28"/>
  <c r="AY437" i="28"/>
  <c r="AX437" i="28"/>
  <c r="AW437" i="28"/>
  <c r="AV437" i="28"/>
  <c r="AU437" i="28"/>
  <c r="AT437" i="28"/>
  <c r="AS437" i="28"/>
  <c r="AR437" i="28"/>
  <c r="AQ437" i="28"/>
  <c r="AP437" i="28"/>
  <c r="AO437" i="28"/>
  <c r="AN437" i="28"/>
  <c r="AM437" i="28"/>
  <c r="AL437" i="28"/>
  <c r="AK437" i="28"/>
  <c r="AJ437" i="28"/>
  <c r="AI437" i="28"/>
  <c r="AH437" i="28"/>
  <c r="AG437" i="28"/>
  <c r="AF437" i="28"/>
  <c r="AE437" i="28"/>
  <c r="AD437" i="28"/>
  <c r="AC437" i="28"/>
  <c r="AB437" i="28"/>
  <c r="AA437" i="28"/>
  <c r="Z437" i="28"/>
  <c r="Y437" i="28"/>
  <c r="X437" i="28"/>
  <c r="W437" i="28"/>
  <c r="V437" i="28"/>
  <c r="U437" i="28"/>
  <c r="T437" i="28"/>
  <c r="S437" i="28"/>
  <c r="R437" i="28"/>
  <c r="Q437" i="28"/>
  <c r="P437" i="28"/>
  <c r="O437" i="28"/>
  <c r="N437" i="28"/>
  <c r="M437" i="28"/>
  <c r="L437" i="28"/>
  <c r="K437" i="28"/>
  <c r="J437" i="28"/>
  <c r="I437" i="28"/>
  <c r="H437" i="28"/>
  <c r="G437" i="28"/>
  <c r="F437" i="28"/>
  <c r="E437" i="28"/>
  <c r="BB436" i="28"/>
  <c r="BA436" i="28"/>
  <c r="AZ436" i="28"/>
  <c r="AY436" i="28"/>
  <c r="AX436" i="28"/>
  <c r="AW436" i="28"/>
  <c r="AV436" i="28"/>
  <c r="AU436" i="28"/>
  <c r="AT436" i="28"/>
  <c r="AS436" i="28"/>
  <c r="AR436" i="28"/>
  <c r="AQ436" i="28"/>
  <c r="AP436" i="28"/>
  <c r="AO436" i="28"/>
  <c r="AN436" i="28"/>
  <c r="AM436" i="28"/>
  <c r="AL436" i="28"/>
  <c r="AK436" i="28"/>
  <c r="AJ436" i="28"/>
  <c r="AH436" i="28"/>
  <c r="AG436" i="28"/>
  <c r="AF436" i="28"/>
  <c r="AE436" i="28"/>
  <c r="AD436" i="28"/>
  <c r="AC436" i="28"/>
  <c r="AB436" i="28"/>
  <c r="AA436" i="28"/>
  <c r="Z436" i="28"/>
  <c r="Y436" i="28"/>
  <c r="X436" i="28"/>
  <c r="W436" i="28"/>
  <c r="V436" i="28"/>
  <c r="U436" i="28"/>
  <c r="T436" i="28"/>
  <c r="S436" i="28"/>
  <c r="R436" i="28"/>
  <c r="Q436" i="28"/>
  <c r="P436" i="28"/>
  <c r="O436" i="28"/>
  <c r="N436" i="28"/>
  <c r="M436" i="28"/>
  <c r="L436" i="28"/>
  <c r="K436" i="28"/>
  <c r="J436" i="28"/>
  <c r="I436" i="28"/>
  <c r="H436" i="28"/>
  <c r="G436" i="28"/>
  <c r="F436" i="28"/>
  <c r="E436" i="28"/>
  <c r="BB435" i="28"/>
  <c r="BA435" i="28"/>
  <c r="AZ435" i="28"/>
  <c r="AY435" i="28"/>
  <c r="AX435" i="28"/>
  <c r="AW435" i="28"/>
  <c r="AV435" i="28"/>
  <c r="AU435" i="28"/>
  <c r="AT435" i="28"/>
  <c r="AS435" i="28"/>
  <c r="AR435" i="28"/>
  <c r="AQ435" i="28"/>
  <c r="AP435" i="28"/>
  <c r="AO435" i="28"/>
  <c r="AN435" i="28"/>
  <c r="AM435" i="28"/>
  <c r="AL435" i="28"/>
  <c r="AK435" i="28"/>
  <c r="AJ435" i="28"/>
  <c r="AI435" i="28"/>
  <c r="AH435" i="28"/>
  <c r="AG435" i="28"/>
  <c r="AF435" i="28"/>
  <c r="AE435" i="28"/>
  <c r="AD435" i="28"/>
  <c r="AC435" i="28"/>
  <c r="AB435" i="28"/>
  <c r="AA435" i="28"/>
  <c r="Z435" i="28"/>
  <c r="Y435" i="28"/>
  <c r="X435" i="28"/>
  <c r="W435" i="28"/>
  <c r="V435" i="28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G435" i="28"/>
  <c r="F435" i="28"/>
  <c r="E435" i="28"/>
  <c r="BB434" i="28"/>
  <c r="BA434" i="28"/>
  <c r="AZ434" i="28"/>
  <c r="AY434" i="28"/>
  <c r="AX434" i="28"/>
  <c r="AW434" i="28"/>
  <c r="AV434" i="28"/>
  <c r="AU434" i="28"/>
  <c r="AT434" i="28"/>
  <c r="AS434" i="28"/>
  <c r="AR434" i="28"/>
  <c r="AQ434" i="28"/>
  <c r="AP434" i="28"/>
  <c r="AO434" i="28"/>
  <c r="AN434" i="28"/>
  <c r="AM434" i="28"/>
  <c r="AL434" i="28"/>
  <c r="AK434" i="28"/>
  <c r="AJ434" i="28"/>
  <c r="AI434" i="28"/>
  <c r="AH434" i="28"/>
  <c r="AG434" i="28"/>
  <c r="AF434" i="28"/>
  <c r="AE434" i="28"/>
  <c r="AD434" i="28"/>
  <c r="AC434" i="28"/>
  <c r="AB434" i="28"/>
  <c r="AA434" i="28"/>
  <c r="Z434" i="28"/>
  <c r="Y434" i="28"/>
  <c r="X434" i="28"/>
  <c r="W434" i="28"/>
  <c r="V434" i="28"/>
  <c r="U434" i="28"/>
  <c r="T434" i="28"/>
  <c r="S434" i="28"/>
  <c r="R434" i="28"/>
  <c r="Q434" i="28"/>
  <c r="P434" i="28"/>
  <c r="O434" i="28"/>
  <c r="N434" i="28"/>
  <c r="M434" i="28"/>
  <c r="L434" i="28"/>
  <c r="K434" i="28"/>
  <c r="J434" i="28"/>
  <c r="I434" i="28"/>
  <c r="H434" i="28"/>
  <c r="G434" i="28"/>
  <c r="F434" i="28"/>
  <c r="E434" i="28"/>
  <c r="BB433" i="28"/>
  <c r="BA433" i="28"/>
  <c r="AZ433" i="28"/>
  <c r="AY433" i="28"/>
  <c r="AX433" i="28"/>
  <c r="AW433" i="28"/>
  <c r="AV433" i="28"/>
  <c r="AU433" i="28"/>
  <c r="AT433" i="28"/>
  <c r="AS433" i="28"/>
  <c r="AR433" i="28"/>
  <c r="AQ433" i="28"/>
  <c r="AP433" i="28"/>
  <c r="AN433" i="28"/>
  <c r="AM433" i="28"/>
  <c r="AL433" i="28"/>
  <c r="AK433" i="28"/>
  <c r="AJ433" i="28"/>
  <c r="AI433" i="28"/>
  <c r="AH433" i="28"/>
  <c r="AG433" i="28"/>
  <c r="AF433" i="28"/>
  <c r="AE433" i="28"/>
  <c r="AD433" i="28"/>
  <c r="AC433" i="28"/>
  <c r="AB433" i="28"/>
  <c r="AA433" i="28"/>
  <c r="Z433" i="28"/>
  <c r="Y433" i="28"/>
  <c r="X433" i="28"/>
  <c r="W433" i="28"/>
  <c r="V433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G433" i="28"/>
  <c r="F433" i="28"/>
  <c r="E433" i="28"/>
  <c r="BB432" i="28"/>
  <c r="BA432" i="28"/>
  <c r="AZ432" i="28"/>
  <c r="AY432" i="28"/>
  <c r="AX432" i="28"/>
  <c r="AW432" i="28"/>
  <c r="AV432" i="28"/>
  <c r="AU432" i="28"/>
  <c r="AT432" i="28"/>
  <c r="AS432" i="28"/>
  <c r="AR432" i="28"/>
  <c r="AQ432" i="28"/>
  <c r="AP432" i="28"/>
  <c r="AO432" i="28"/>
  <c r="AN432" i="28"/>
  <c r="AM432" i="28"/>
  <c r="AL432" i="28"/>
  <c r="AK432" i="28"/>
  <c r="AJ432" i="28"/>
  <c r="AI432" i="28"/>
  <c r="AH432" i="28"/>
  <c r="AG432" i="28"/>
  <c r="AF432" i="28"/>
  <c r="AE432" i="28"/>
  <c r="AD432" i="28"/>
  <c r="AC432" i="28"/>
  <c r="AB432" i="28"/>
  <c r="AA432" i="28"/>
  <c r="Z432" i="28"/>
  <c r="Y432" i="28"/>
  <c r="X432" i="28"/>
  <c r="W432" i="28"/>
  <c r="V432" i="28"/>
  <c r="U432" i="28"/>
  <c r="T432" i="28"/>
  <c r="S432" i="28"/>
  <c r="R432" i="28"/>
  <c r="Q432" i="28"/>
  <c r="P432" i="28"/>
  <c r="O432" i="28"/>
  <c r="N432" i="28"/>
  <c r="M432" i="28"/>
  <c r="L432" i="28"/>
  <c r="K432" i="28"/>
  <c r="I432" i="28"/>
  <c r="H432" i="28"/>
  <c r="G432" i="28"/>
  <c r="F432" i="28"/>
  <c r="E432" i="28"/>
  <c r="BB431" i="28"/>
  <c r="BA431" i="28"/>
  <c r="AZ431" i="28"/>
  <c r="AY431" i="28"/>
  <c r="AX431" i="28"/>
  <c r="AW431" i="28"/>
  <c r="AV431" i="28"/>
  <c r="AU431" i="28"/>
  <c r="AT431" i="28"/>
  <c r="AS431" i="28"/>
  <c r="AR431" i="28"/>
  <c r="AP431" i="28"/>
  <c r="AO431" i="28"/>
  <c r="AN431" i="28"/>
  <c r="AM431" i="28"/>
  <c r="AL431" i="28"/>
  <c r="AK431" i="28"/>
  <c r="AJ431" i="28"/>
  <c r="AI431" i="28"/>
  <c r="AH431" i="28"/>
  <c r="AG431" i="28"/>
  <c r="AF431" i="28"/>
  <c r="AE431" i="28"/>
  <c r="AD431" i="28"/>
  <c r="AC431" i="28"/>
  <c r="AB431" i="28"/>
  <c r="AA431" i="28"/>
  <c r="Z431" i="28"/>
  <c r="Y431" i="28"/>
  <c r="X431" i="28"/>
  <c r="W431" i="28"/>
  <c r="V431" i="28"/>
  <c r="U431" i="28"/>
  <c r="T431" i="28"/>
  <c r="S431" i="28"/>
  <c r="R431" i="28"/>
  <c r="Q431" i="28"/>
  <c r="P431" i="28"/>
  <c r="O431" i="28"/>
  <c r="N431" i="28"/>
  <c r="M431" i="28"/>
  <c r="L431" i="28"/>
  <c r="J431" i="28"/>
  <c r="I431" i="28"/>
  <c r="H431" i="28"/>
  <c r="G431" i="28"/>
  <c r="F431" i="28"/>
  <c r="E431" i="28"/>
  <c r="BB430" i="28"/>
  <c r="BA430" i="28"/>
  <c r="AZ430" i="28"/>
  <c r="AY430" i="28"/>
  <c r="AX430" i="28"/>
  <c r="AW430" i="28"/>
  <c r="AV430" i="28"/>
  <c r="AU430" i="28"/>
  <c r="AT430" i="28"/>
  <c r="AR430" i="28"/>
  <c r="AQ430" i="28"/>
  <c r="AP430" i="28"/>
  <c r="AO430" i="28"/>
  <c r="AN430" i="28"/>
  <c r="AM430" i="28"/>
  <c r="AL430" i="28"/>
  <c r="AK430" i="28"/>
  <c r="AJ430" i="28"/>
  <c r="AI430" i="28"/>
  <c r="AH430" i="28"/>
  <c r="AG430" i="28"/>
  <c r="AF430" i="28"/>
  <c r="AE430" i="28"/>
  <c r="AC430" i="28"/>
  <c r="AB430" i="28"/>
  <c r="AA430" i="28"/>
  <c r="Z430" i="28"/>
  <c r="Y430" i="28"/>
  <c r="X430" i="28"/>
  <c r="W430" i="28"/>
  <c r="V430" i="28"/>
  <c r="U430" i="28"/>
  <c r="T430" i="28"/>
  <c r="S430" i="28"/>
  <c r="Q430" i="28"/>
  <c r="P430" i="28"/>
  <c r="O430" i="28"/>
  <c r="N430" i="28"/>
  <c r="M430" i="28"/>
  <c r="L430" i="28"/>
  <c r="K430" i="28"/>
  <c r="J430" i="28"/>
  <c r="I430" i="28"/>
  <c r="H430" i="28"/>
  <c r="G430" i="28"/>
  <c r="E430" i="28"/>
  <c r="BB429" i="28"/>
  <c r="BA429" i="28"/>
  <c r="AZ429" i="28"/>
  <c r="AY429" i="28"/>
  <c r="AX429" i="28"/>
  <c r="AW429" i="28"/>
  <c r="AV429" i="28"/>
  <c r="AU429" i="28"/>
  <c r="AT429" i="28"/>
  <c r="AS429" i="28"/>
  <c r="AQ429" i="28"/>
  <c r="AP429" i="28"/>
  <c r="AO429" i="28"/>
  <c r="AN429" i="28"/>
  <c r="AM429" i="28"/>
  <c r="AL429" i="28"/>
  <c r="AK429" i="28"/>
  <c r="AJ429" i="28"/>
  <c r="AI429" i="28"/>
  <c r="AH429" i="28"/>
  <c r="AG429" i="28"/>
  <c r="AE429" i="28"/>
  <c r="AD429" i="28"/>
  <c r="AC429" i="28"/>
  <c r="AB429" i="28"/>
  <c r="AA429" i="28"/>
  <c r="Z429" i="28"/>
  <c r="Y429" i="28"/>
  <c r="X429" i="28"/>
  <c r="W429" i="28"/>
  <c r="V429" i="28"/>
  <c r="U429" i="28"/>
  <c r="S429" i="28"/>
  <c r="R429" i="28"/>
  <c r="Q429" i="28"/>
  <c r="P429" i="28"/>
  <c r="O429" i="28"/>
  <c r="N429" i="28"/>
  <c r="M429" i="28"/>
  <c r="L429" i="28"/>
  <c r="K429" i="28"/>
  <c r="J429" i="28"/>
  <c r="I429" i="28"/>
  <c r="G429" i="28"/>
  <c r="F429" i="28"/>
  <c r="E429" i="28"/>
  <c r="BB428" i="28"/>
  <c r="BA428" i="28"/>
  <c r="AZ428" i="28"/>
  <c r="AY428" i="28"/>
  <c r="AX428" i="28"/>
  <c r="AW428" i="28"/>
  <c r="AV428" i="28"/>
  <c r="AU428" i="28"/>
  <c r="AS428" i="28"/>
  <c r="AR428" i="28"/>
  <c r="AQ428" i="28"/>
  <c r="AP428" i="28"/>
  <c r="AO428" i="28"/>
  <c r="AN428" i="28"/>
  <c r="AM428" i="28"/>
  <c r="AL428" i="28"/>
  <c r="AK428" i="28"/>
  <c r="AJ428" i="28"/>
  <c r="AI428" i="28"/>
  <c r="AG428" i="28"/>
  <c r="AF428" i="28"/>
  <c r="AE428" i="28"/>
  <c r="AD428" i="28"/>
  <c r="AC428" i="28"/>
  <c r="AB428" i="28"/>
  <c r="AA428" i="28"/>
  <c r="Z428" i="28"/>
  <c r="Y428" i="28"/>
  <c r="X428" i="28"/>
  <c r="W428" i="28"/>
  <c r="U428" i="28"/>
  <c r="T428" i="28"/>
  <c r="S428" i="28"/>
  <c r="R428" i="28"/>
  <c r="Q428" i="28"/>
  <c r="P428" i="28"/>
  <c r="O428" i="28"/>
  <c r="N428" i="28"/>
  <c r="M428" i="28"/>
  <c r="L428" i="28"/>
  <c r="K428" i="28"/>
  <c r="I428" i="28"/>
  <c r="H428" i="28"/>
  <c r="G428" i="28"/>
  <c r="F428" i="28"/>
  <c r="E428" i="28"/>
  <c r="BB427" i="28"/>
  <c r="BA427" i="28"/>
  <c r="AZ427" i="28"/>
  <c r="AY427" i="28"/>
  <c r="AX427" i="28"/>
  <c r="AW427" i="28"/>
  <c r="AU427" i="28"/>
  <c r="AT427" i="28"/>
  <c r="AS427" i="28"/>
  <c r="AR427" i="28"/>
  <c r="AQ427" i="28"/>
  <c r="AP427" i="28"/>
  <c r="AO427" i="28"/>
  <c r="AN427" i="28"/>
  <c r="AM427" i="28"/>
  <c r="AL427" i="28"/>
  <c r="AK427" i="28"/>
  <c r="AI427" i="28"/>
  <c r="AH427" i="28"/>
  <c r="AG427" i="28"/>
  <c r="AF427" i="28"/>
  <c r="AE427" i="28"/>
  <c r="AD427" i="28"/>
  <c r="AC427" i="28"/>
  <c r="AB427" i="28"/>
  <c r="AA427" i="28"/>
  <c r="Z427" i="28"/>
  <c r="Y427" i="28"/>
  <c r="W427" i="28"/>
  <c r="V427" i="28"/>
  <c r="U427" i="28"/>
  <c r="T427" i="28"/>
  <c r="S427" i="28"/>
  <c r="R427" i="28"/>
  <c r="Q427" i="28"/>
  <c r="P427" i="28"/>
  <c r="O427" i="28"/>
  <c r="N427" i="28"/>
  <c r="M427" i="28"/>
  <c r="K427" i="28"/>
  <c r="J427" i="28"/>
  <c r="I427" i="28"/>
  <c r="H427" i="28"/>
  <c r="G427" i="28"/>
  <c r="F427" i="28"/>
  <c r="E427" i="28"/>
  <c r="BB426" i="28"/>
  <c r="BA426" i="28"/>
  <c r="AZ426" i="28"/>
  <c r="AY426" i="28"/>
  <c r="AW426" i="28"/>
  <c r="AV426" i="28"/>
  <c r="AU426" i="28"/>
  <c r="AT426" i="28"/>
  <c r="AS426" i="28"/>
  <c r="AR426" i="28"/>
  <c r="AQ426" i="28"/>
  <c r="AP426" i="28"/>
  <c r="AO426" i="28"/>
  <c r="AN426" i="28"/>
  <c r="AM426" i="28"/>
  <c r="AK426" i="28"/>
  <c r="AJ426" i="28"/>
  <c r="AI426" i="28"/>
  <c r="AH426" i="28"/>
  <c r="AG426" i="28"/>
  <c r="AF426" i="28"/>
  <c r="AE426" i="28"/>
  <c r="AD426" i="28"/>
  <c r="AC426" i="28"/>
  <c r="AB426" i="28"/>
  <c r="AA426" i="28"/>
  <c r="Y426" i="28"/>
  <c r="X426" i="28"/>
  <c r="W426" i="28"/>
  <c r="V426" i="28"/>
  <c r="U426" i="28"/>
  <c r="T426" i="28"/>
  <c r="S426" i="28"/>
  <c r="R426" i="28"/>
  <c r="Q426" i="28"/>
  <c r="P426" i="28"/>
  <c r="O426" i="28"/>
  <c r="M426" i="28"/>
  <c r="L426" i="28"/>
  <c r="K426" i="28"/>
  <c r="J426" i="28"/>
  <c r="I426" i="28"/>
  <c r="H426" i="28"/>
  <c r="G426" i="28"/>
  <c r="F426" i="28"/>
  <c r="E426" i="28"/>
  <c r="BB425" i="28"/>
  <c r="BA425" i="28"/>
  <c r="AY425" i="28"/>
  <c r="AX425" i="28"/>
  <c r="AW425" i="28"/>
  <c r="AV425" i="28"/>
  <c r="AU425" i="28"/>
  <c r="AT425" i="28"/>
  <c r="AS425" i="28"/>
  <c r="AR425" i="28"/>
  <c r="AQ425" i="28"/>
  <c r="AP425" i="28"/>
  <c r="AO425" i="28"/>
  <c r="AM425" i="28"/>
  <c r="AL425" i="28"/>
  <c r="AK425" i="28"/>
  <c r="AJ425" i="28"/>
  <c r="AI425" i="28"/>
  <c r="AH425" i="28"/>
  <c r="AG425" i="28"/>
  <c r="AF425" i="28"/>
  <c r="AE425" i="28"/>
  <c r="AD425" i="28"/>
  <c r="AC425" i="28"/>
  <c r="AA425" i="28"/>
  <c r="Z425" i="28"/>
  <c r="Y425" i="28"/>
  <c r="X425" i="28"/>
  <c r="W425" i="28"/>
  <c r="V425" i="28"/>
  <c r="U425" i="28"/>
  <c r="T425" i="28"/>
  <c r="S425" i="28"/>
  <c r="R425" i="28"/>
  <c r="Q425" i="28"/>
  <c r="O425" i="28"/>
  <c r="N425" i="28"/>
  <c r="M425" i="28"/>
  <c r="L425" i="28"/>
  <c r="K425" i="28"/>
  <c r="J425" i="28"/>
  <c r="I425" i="28"/>
  <c r="H425" i="28"/>
  <c r="G425" i="28"/>
  <c r="F425" i="28"/>
  <c r="E425" i="28"/>
  <c r="BA424" i="28"/>
  <c r="AZ424" i="28"/>
  <c r="AY424" i="28"/>
  <c r="AX424" i="28"/>
  <c r="AW424" i="28"/>
  <c r="AV424" i="28"/>
  <c r="AU424" i="28"/>
  <c r="AT424" i="28"/>
  <c r="AS424" i="28"/>
  <c r="AR424" i="28"/>
  <c r="AQ424" i="28"/>
  <c r="AO424" i="28"/>
  <c r="AN424" i="28"/>
  <c r="AM424" i="28"/>
  <c r="AL424" i="28"/>
  <c r="AK424" i="28"/>
  <c r="AJ424" i="28"/>
  <c r="AI424" i="28"/>
  <c r="AH424" i="28"/>
  <c r="AG424" i="28"/>
  <c r="AF424" i="28"/>
  <c r="AE424" i="28"/>
  <c r="AC424" i="28"/>
  <c r="AB424" i="28"/>
  <c r="AA424" i="28"/>
  <c r="Z424" i="28"/>
  <c r="Y424" i="28"/>
  <c r="X424" i="28"/>
  <c r="W424" i="28"/>
  <c r="V424" i="28"/>
  <c r="U424" i="28"/>
  <c r="T424" i="28"/>
  <c r="S424" i="28"/>
  <c r="Q424" i="28"/>
  <c r="P424" i="28"/>
  <c r="O424" i="28"/>
  <c r="N424" i="28"/>
  <c r="M424" i="28"/>
  <c r="L424" i="28"/>
  <c r="K424" i="28"/>
  <c r="J424" i="28"/>
  <c r="I424" i="28"/>
  <c r="H424" i="28"/>
  <c r="G424" i="28"/>
  <c r="E424" i="28"/>
  <c r="BB423" i="28"/>
  <c r="BA423" i="28"/>
  <c r="AZ423" i="28"/>
  <c r="AY423" i="28"/>
  <c r="AX423" i="28"/>
  <c r="AW423" i="28"/>
  <c r="AV423" i="28"/>
  <c r="AU423" i="28"/>
  <c r="AT423" i="28"/>
  <c r="AS423" i="28"/>
  <c r="AQ423" i="28"/>
  <c r="AP423" i="28"/>
  <c r="AO423" i="28"/>
  <c r="AN423" i="28"/>
  <c r="AM423" i="28"/>
  <c r="AL423" i="28"/>
  <c r="AK423" i="28"/>
  <c r="AJ423" i="28"/>
  <c r="AI423" i="28"/>
  <c r="AH423" i="28"/>
  <c r="AG423" i="28"/>
  <c r="AE423" i="28"/>
  <c r="AD423" i="28"/>
  <c r="AC423" i="28"/>
  <c r="AB423" i="28"/>
  <c r="AA423" i="28"/>
  <c r="Z423" i="28"/>
  <c r="Y423" i="28"/>
  <c r="X423" i="28"/>
  <c r="W423" i="28"/>
  <c r="V423" i="28"/>
  <c r="U423" i="28"/>
  <c r="S423" i="28"/>
  <c r="R423" i="28"/>
  <c r="Q423" i="28"/>
  <c r="P423" i="28"/>
  <c r="O423" i="28"/>
  <c r="N423" i="28"/>
  <c r="M423" i="28"/>
  <c r="L423" i="28"/>
  <c r="K423" i="28"/>
  <c r="J423" i="28"/>
  <c r="I423" i="28"/>
  <c r="G423" i="28"/>
  <c r="F423" i="28"/>
  <c r="E423" i="28"/>
  <c r="BB422" i="28"/>
  <c r="BA422" i="28"/>
  <c r="AZ422" i="28"/>
  <c r="AY422" i="28"/>
  <c r="AX422" i="28"/>
  <c r="AW422" i="28"/>
  <c r="AV422" i="28"/>
  <c r="AU422" i="28"/>
  <c r="AS422" i="28"/>
  <c r="AR422" i="28"/>
  <c r="AQ422" i="28"/>
  <c r="AP422" i="28"/>
  <c r="AO422" i="28"/>
  <c r="AN422" i="28"/>
  <c r="AM422" i="28"/>
  <c r="AL422" i="28"/>
  <c r="AK422" i="28"/>
  <c r="AJ422" i="28"/>
  <c r="AI422" i="28"/>
  <c r="AG422" i="28"/>
  <c r="AF422" i="28"/>
  <c r="AE422" i="28"/>
  <c r="AD422" i="28"/>
  <c r="AC422" i="28"/>
  <c r="AB422" i="28"/>
  <c r="AA422" i="28"/>
  <c r="Z422" i="28"/>
  <c r="Y422" i="28"/>
  <c r="X422" i="28"/>
  <c r="W422" i="28"/>
  <c r="U422" i="28"/>
  <c r="T422" i="28"/>
  <c r="S422" i="28"/>
  <c r="R422" i="28"/>
  <c r="Q422" i="28"/>
  <c r="P422" i="28"/>
  <c r="O422" i="28"/>
  <c r="N422" i="28"/>
  <c r="M422" i="28"/>
  <c r="L422" i="28"/>
  <c r="K422" i="28"/>
  <c r="I422" i="28"/>
  <c r="H422" i="28"/>
  <c r="G422" i="28"/>
  <c r="F422" i="28"/>
  <c r="E422" i="28"/>
  <c r="BB421" i="28"/>
  <c r="BA421" i="28"/>
  <c r="AZ421" i="28"/>
  <c r="AY421" i="28"/>
  <c r="AX421" i="28"/>
  <c r="AW421" i="28"/>
  <c r="AU421" i="28"/>
  <c r="AT421" i="28"/>
  <c r="AS421" i="28"/>
  <c r="AR421" i="28"/>
  <c r="AQ421" i="28"/>
  <c r="AP421" i="28"/>
  <c r="AO421" i="28"/>
  <c r="AN421" i="28"/>
  <c r="AM421" i="28"/>
  <c r="AL421" i="28"/>
  <c r="AK421" i="28"/>
  <c r="AI421" i="28"/>
  <c r="AH421" i="28"/>
  <c r="AG421" i="28"/>
  <c r="AF421" i="28"/>
  <c r="AE421" i="28"/>
  <c r="AD421" i="28"/>
  <c r="AC421" i="28"/>
  <c r="AB421" i="28"/>
  <c r="AA421" i="28"/>
  <c r="Z421" i="28"/>
  <c r="Y421" i="28"/>
  <c r="W421" i="28"/>
  <c r="V421" i="28"/>
  <c r="U421" i="28"/>
  <c r="T421" i="28"/>
  <c r="S421" i="28"/>
  <c r="R421" i="28"/>
  <c r="Q421" i="28"/>
  <c r="P421" i="28"/>
  <c r="O421" i="28"/>
  <c r="N421" i="28"/>
  <c r="M421" i="28"/>
  <c r="K421" i="28"/>
  <c r="J421" i="28"/>
  <c r="I421" i="28"/>
  <c r="H421" i="28"/>
  <c r="G421" i="28"/>
  <c r="F421" i="28"/>
  <c r="E421" i="28"/>
  <c r="BB420" i="28"/>
  <c r="BA420" i="28"/>
  <c r="AZ420" i="28"/>
  <c r="AY420" i="28"/>
  <c r="AW420" i="28"/>
  <c r="AV420" i="28"/>
  <c r="AU420" i="28"/>
  <c r="AT420" i="28"/>
  <c r="AS420" i="28"/>
  <c r="AR420" i="28"/>
  <c r="AQ420" i="28"/>
  <c r="AP420" i="28"/>
  <c r="AO420" i="28"/>
  <c r="AN420" i="28"/>
  <c r="AM420" i="28"/>
  <c r="AK420" i="28"/>
  <c r="AJ420" i="28"/>
  <c r="AI420" i="28"/>
  <c r="AH420" i="28"/>
  <c r="AG420" i="28"/>
  <c r="AF420" i="28"/>
  <c r="AE420" i="28"/>
  <c r="AD420" i="28"/>
  <c r="AC420" i="28"/>
  <c r="AB420" i="28"/>
  <c r="AA420" i="28"/>
  <c r="Y420" i="28"/>
  <c r="X420" i="28"/>
  <c r="W420" i="28"/>
  <c r="V420" i="28"/>
  <c r="U420" i="28"/>
  <c r="T420" i="28"/>
  <c r="S420" i="28"/>
  <c r="R420" i="28"/>
  <c r="Q420" i="28"/>
  <c r="P420" i="28"/>
  <c r="O420" i="28"/>
  <c r="M420" i="28"/>
  <c r="L420" i="28"/>
  <c r="K420" i="28"/>
  <c r="J420" i="28"/>
  <c r="I420" i="28"/>
  <c r="H420" i="28"/>
  <c r="G420" i="28"/>
  <c r="F420" i="28"/>
  <c r="E420" i="28"/>
  <c r="BB419" i="28"/>
  <c r="BA419" i="28"/>
  <c r="AY419" i="28"/>
  <c r="AX419" i="28"/>
  <c r="AW419" i="28"/>
  <c r="AV419" i="28"/>
  <c r="AU419" i="28"/>
  <c r="AT419" i="28"/>
  <c r="AS419" i="28"/>
  <c r="AR419" i="28"/>
  <c r="AQ419" i="28"/>
  <c r="AP419" i="28"/>
  <c r="AO419" i="28"/>
  <c r="AM419" i="28"/>
  <c r="AL419" i="28"/>
  <c r="AK419" i="28"/>
  <c r="AJ419" i="28"/>
  <c r="AI419" i="28"/>
  <c r="AH419" i="28"/>
  <c r="AG419" i="28"/>
  <c r="AF419" i="28"/>
  <c r="AE419" i="28"/>
  <c r="AD419" i="28"/>
  <c r="AC419" i="28"/>
  <c r="AB419" i="28"/>
  <c r="AA419" i="28"/>
  <c r="Z419" i="28"/>
  <c r="Y419" i="28"/>
  <c r="X419" i="28"/>
  <c r="W419" i="28"/>
  <c r="V419" i="28"/>
  <c r="U419" i="28"/>
  <c r="T419" i="28"/>
  <c r="S419" i="28"/>
  <c r="R419" i="28"/>
  <c r="Q419" i="28"/>
  <c r="P419" i="28"/>
  <c r="O419" i="28"/>
  <c r="N419" i="28"/>
  <c r="M419" i="28"/>
  <c r="L419" i="28"/>
  <c r="K419" i="28"/>
  <c r="J419" i="28"/>
  <c r="I419" i="28"/>
  <c r="H419" i="28"/>
  <c r="G419" i="28"/>
  <c r="F419" i="28"/>
  <c r="E419" i="28"/>
  <c r="BA418" i="28"/>
  <c r="AZ418" i="28"/>
  <c r="AY418" i="28"/>
  <c r="AX418" i="28"/>
  <c r="AW418" i="28"/>
  <c r="AV418" i="28"/>
  <c r="AU418" i="28"/>
  <c r="AT418" i="28"/>
  <c r="AS418" i="28"/>
  <c r="AR418" i="28"/>
  <c r="AQ418" i="28"/>
  <c r="AP418" i="28"/>
  <c r="AO418" i="28"/>
  <c r="AN418" i="28"/>
  <c r="AM418" i="28"/>
  <c r="AL418" i="28"/>
  <c r="AK418" i="28"/>
  <c r="AJ418" i="28"/>
  <c r="AI418" i="28"/>
  <c r="AH418" i="28"/>
  <c r="AG418" i="28"/>
  <c r="AF418" i="28"/>
  <c r="AE418" i="28"/>
  <c r="AD418" i="28"/>
  <c r="AC418" i="28"/>
  <c r="AB418" i="28"/>
  <c r="AA418" i="28"/>
  <c r="Z418" i="28"/>
  <c r="Y418" i="28"/>
  <c r="X418" i="28"/>
  <c r="W418" i="28"/>
  <c r="V418" i="28"/>
  <c r="U418" i="28"/>
  <c r="T418" i="28"/>
  <c r="S418" i="28"/>
  <c r="R418" i="28"/>
  <c r="Q418" i="28"/>
  <c r="P418" i="28"/>
  <c r="O418" i="28"/>
  <c r="N418" i="28"/>
  <c r="M418" i="28"/>
  <c r="L418" i="28"/>
  <c r="K418" i="28"/>
  <c r="J418" i="28"/>
  <c r="I418" i="28"/>
  <c r="H418" i="28"/>
  <c r="G418" i="28"/>
  <c r="F418" i="28"/>
  <c r="E418" i="28"/>
  <c r="BB417" i="28"/>
  <c r="BA417" i="28"/>
  <c r="AZ417" i="28"/>
  <c r="AY417" i="28"/>
  <c r="AX417" i="28"/>
  <c r="AW417" i="28"/>
  <c r="AV417" i="28"/>
  <c r="AU417" i="28"/>
  <c r="AT417" i="28"/>
  <c r="AS417" i="28"/>
  <c r="AR417" i="28"/>
  <c r="AQ417" i="28"/>
  <c r="AP417" i="28"/>
  <c r="AO417" i="28"/>
  <c r="AN417" i="28"/>
  <c r="AM417" i="28"/>
  <c r="AL417" i="28"/>
  <c r="AK417" i="28"/>
  <c r="AJ417" i="28"/>
  <c r="AI417" i="28"/>
  <c r="AH417" i="28"/>
  <c r="AG417" i="28"/>
  <c r="AF417" i="28"/>
  <c r="AE417" i="28"/>
  <c r="AD417" i="28"/>
  <c r="AC417" i="28"/>
  <c r="AB417" i="28"/>
  <c r="AA417" i="28"/>
  <c r="Z417" i="28"/>
  <c r="Y417" i="28"/>
  <c r="X417" i="28"/>
  <c r="W417" i="28"/>
  <c r="V417" i="28"/>
  <c r="U417" i="28"/>
  <c r="T417" i="28"/>
  <c r="S417" i="28"/>
  <c r="R417" i="28"/>
  <c r="Q417" i="28"/>
  <c r="P417" i="28"/>
  <c r="O417" i="28"/>
  <c r="N417" i="28"/>
  <c r="M417" i="28"/>
  <c r="L417" i="28"/>
  <c r="K417" i="28"/>
  <c r="J417" i="28"/>
  <c r="I417" i="28"/>
  <c r="H417" i="28"/>
  <c r="G417" i="28"/>
  <c r="F417" i="28"/>
  <c r="E417" i="28"/>
  <c r="BB416" i="28"/>
  <c r="BA416" i="28"/>
  <c r="AZ416" i="28"/>
  <c r="AY416" i="28"/>
  <c r="AX416" i="28"/>
  <c r="AW416" i="28"/>
  <c r="AV416" i="28"/>
  <c r="AU416" i="28"/>
  <c r="AT416" i="28"/>
  <c r="AS416" i="28"/>
  <c r="AR416" i="28"/>
  <c r="AQ416" i="28"/>
  <c r="AP416" i="28"/>
  <c r="AO416" i="28"/>
  <c r="AN416" i="28"/>
  <c r="AM416" i="28"/>
  <c r="AL416" i="28"/>
  <c r="AK416" i="28"/>
  <c r="AJ416" i="28"/>
  <c r="AI416" i="28"/>
  <c r="AH416" i="28"/>
  <c r="AG416" i="28"/>
  <c r="AF416" i="28"/>
  <c r="AE416" i="28"/>
  <c r="AD416" i="28"/>
  <c r="AC416" i="28"/>
  <c r="AB416" i="28"/>
  <c r="AA416" i="28"/>
  <c r="Z416" i="28"/>
  <c r="Y416" i="28"/>
  <c r="X416" i="28"/>
  <c r="W416" i="28"/>
  <c r="V416" i="28"/>
  <c r="U416" i="28"/>
  <c r="T416" i="28"/>
  <c r="S416" i="28"/>
  <c r="R416" i="28"/>
  <c r="Q416" i="28"/>
  <c r="P416" i="28"/>
  <c r="O416" i="28"/>
  <c r="N416" i="28"/>
  <c r="M416" i="28"/>
  <c r="L416" i="28"/>
  <c r="K416" i="28"/>
  <c r="I416" i="28"/>
  <c r="H416" i="28"/>
  <c r="G416" i="28"/>
  <c r="F416" i="28"/>
  <c r="E416" i="28"/>
  <c r="BB415" i="28"/>
  <c r="BA415" i="28"/>
  <c r="AZ415" i="28"/>
  <c r="AY415" i="28"/>
  <c r="AX415" i="28"/>
  <c r="AW415" i="28"/>
  <c r="AV415" i="28"/>
  <c r="AU415" i="28"/>
  <c r="AT415" i="28"/>
  <c r="AS415" i="28"/>
  <c r="AR415" i="28"/>
  <c r="AQ415" i="28"/>
  <c r="AP415" i="28"/>
  <c r="AO415" i="28"/>
  <c r="AN415" i="28"/>
  <c r="AM415" i="28"/>
  <c r="AL415" i="28"/>
  <c r="AK415" i="28"/>
  <c r="AJ415" i="28"/>
  <c r="AI415" i="28"/>
  <c r="AH415" i="28"/>
  <c r="AG415" i="28"/>
  <c r="AF415" i="28"/>
  <c r="AE415" i="28"/>
  <c r="AD415" i="28"/>
  <c r="AC415" i="28"/>
  <c r="AB415" i="28"/>
  <c r="AA415" i="28"/>
  <c r="Z415" i="28"/>
  <c r="Y415" i="28"/>
  <c r="X415" i="28"/>
  <c r="W415" i="28"/>
  <c r="V415" i="28"/>
  <c r="U415" i="28"/>
  <c r="T415" i="28"/>
  <c r="S415" i="28"/>
  <c r="R415" i="28"/>
  <c r="Q415" i="28"/>
  <c r="P415" i="28"/>
  <c r="O415" i="28"/>
  <c r="N415" i="28"/>
  <c r="M415" i="28"/>
  <c r="L415" i="28"/>
  <c r="K415" i="28"/>
  <c r="J415" i="28"/>
  <c r="I415" i="28"/>
  <c r="H415" i="28"/>
  <c r="G415" i="28"/>
  <c r="F415" i="28"/>
  <c r="E415" i="28"/>
  <c r="BB414" i="28"/>
  <c r="AZ414" i="28"/>
  <c r="AY454" i="26"/>
  <c r="AX414" i="28"/>
  <c r="AW454" i="26"/>
  <c r="AV414" i="28"/>
  <c r="AR414" i="28"/>
  <c r="AP414" i="28"/>
  <c r="AN414" i="28"/>
  <c r="AM454" i="26"/>
  <c r="AL414" i="28"/>
  <c r="AK454" i="26"/>
  <c r="AJ414" i="28"/>
  <c r="AF414" i="28"/>
  <c r="AD414" i="28"/>
  <c r="AB414" i="28"/>
  <c r="AA454" i="26"/>
  <c r="Z414" i="28"/>
  <c r="Y454" i="26"/>
  <c r="X414" i="28"/>
  <c r="T414" i="28"/>
  <c r="R414" i="28"/>
  <c r="P414" i="28"/>
  <c r="O454" i="26"/>
  <c r="N414" i="28"/>
  <c r="M454" i="26"/>
  <c r="L414" i="28"/>
  <c r="H414" i="28"/>
  <c r="F414" i="28"/>
  <c r="E323" i="28"/>
  <c r="BB362" i="28"/>
  <c r="BA362" i="28"/>
  <c r="AZ362" i="28"/>
  <c r="AY362" i="28"/>
  <c r="AX362" i="28"/>
  <c r="AW362" i="28"/>
  <c r="AV362" i="28"/>
  <c r="AU362" i="28"/>
  <c r="AT362" i="28"/>
  <c r="AS362" i="28"/>
  <c r="AR362" i="28"/>
  <c r="AQ362" i="28"/>
  <c r="AP362" i="28"/>
  <c r="AO362" i="28"/>
  <c r="AN362" i="28"/>
  <c r="AM362" i="28"/>
  <c r="AL362" i="28"/>
  <c r="AK362" i="28"/>
  <c r="AJ362" i="28"/>
  <c r="AI362" i="28"/>
  <c r="AH362" i="28"/>
  <c r="AG362" i="28"/>
  <c r="AF362" i="28"/>
  <c r="AE362" i="28"/>
  <c r="AD362" i="28"/>
  <c r="AC362" i="28"/>
  <c r="AB362" i="28"/>
  <c r="AA362" i="28"/>
  <c r="Z362" i="28"/>
  <c r="Y362" i="28"/>
  <c r="X362" i="28"/>
  <c r="W362" i="28"/>
  <c r="V362" i="28"/>
  <c r="U362" i="28"/>
  <c r="T362" i="28"/>
  <c r="S362" i="28"/>
  <c r="R362" i="28"/>
  <c r="Q362" i="28"/>
  <c r="P362" i="28"/>
  <c r="O362" i="28"/>
  <c r="N362" i="28"/>
  <c r="M362" i="28"/>
  <c r="L362" i="28"/>
  <c r="K362" i="28"/>
  <c r="J362" i="28"/>
  <c r="I362" i="28"/>
  <c r="H362" i="28"/>
  <c r="G362" i="28"/>
  <c r="F362" i="28"/>
  <c r="E362" i="28"/>
  <c r="BB361" i="28"/>
  <c r="BA361" i="28"/>
  <c r="AY361" i="28"/>
  <c r="AX361" i="28"/>
  <c r="AW361" i="28"/>
  <c r="AV361" i="28"/>
  <c r="AU361" i="28"/>
  <c r="AT361" i="28"/>
  <c r="AS361" i="28"/>
  <c r="AR361" i="28"/>
  <c r="AQ361" i="28"/>
  <c r="AP361" i="28"/>
  <c r="AO361" i="28"/>
  <c r="AN361" i="28"/>
  <c r="AM361" i="28"/>
  <c r="AL361" i="28"/>
  <c r="AK361" i="28"/>
  <c r="AJ361" i="28"/>
  <c r="AI361" i="28"/>
  <c r="AH361" i="28"/>
  <c r="AG361" i="28"/>
  <c r="AF361" i="28"/>
  <c r="AE361" i="28"/>
  <c r="AD361" i="28"/>
  <c r="AC361" i="28"/>
  <c r="AB361" i="28"/>
  <c r="AA361" i="28"/>
  <c r="Z361" i="28"/>
  <c r="Y361" i="28"/>
  <c r="X361" i="28"/>
  <c r="W361" i="28"/>
  <c r="V361" i="28"/>
  <c r="U361" i="28"/>
  <c r="T361" i="28"/>
  <c r="S361" i="28"/>
  <c r="R361" i="28"/>
  <c r="Q361" i="28"/>
  <c r="P361" i="28"/>
  <c r="O361" i="28"/>
  <c r="N361" i="28"/>
  <c r="M361" i="28"/>
  <c r="L361" i="28"/>
  <c r="K361" i="28"/>
  <c r="J361" i="28"/>
  <c r="I361" i="28"/>
  <c r="H361" i="28"/>
  <c r="G361" i="28"/>
  <c r="F361" i="28"/>
  <c r="E361" i="28"/>
  <c r="BB360" i="28"/>
  <c r="BA360" i="28"/>
  <c r="AZ360" i="28"/>
  <c r="AY360" i="28"/>
  <c r="AX360" i="28"/>
  <c r="AW360" i="28"/>
  <c r="AV360" i="28"/>
  <c r="AU360" i="28"/>
  <c r="AT360" i="28"/>
  <c r="AS360" i="28"/>
  <c r="AR360" i="28"/>
  <c r="AQ360" i="28"/>
  <c r="AP360" i="28"/>
  <c r="AO360" i="28"/>
  <c r="AN360" i="28"/>
  <c r="AM360" i="28"/>
  <c r="AL360" i="28"/>
  <c r="AK360" i="28"/>
  <c r="AJ360" i="28"/>
  <c r="AI360" i="28"/>
  <c r="AH360" i="28"/>
  <c r="AG360" i="28"/>
  <c r="AF360" i="28"/>
  <c r="AE360" i="28"/>
  <c r="AD360" i="28"/>
  <c r="AC360" i="28"/>
  <c r="AB360" i="28"/>
  <c r="AA360" i="28"/>
  <c r="Z360" i="28"/>
  <c r="Y360" i="28"/>
  <c r="X360" i="28"/>
  <c r="W360" i="28"/>
  <c r="V360" i="28"/>
  <c r="U360" i="28"/>
  <c r="T360" i="28"/>
  <c r="S360" i="28"/>
  <c r="R360" i="28"/>
  <c r="Q360" i="28"/>
  <c r="P360" i="28"/>
  <c r="O360" i="28"/>
  <c r="N360" i="28"/>
  <c r="M360" i="28"/>
  <c r="L360" i="28"/>
  <c r="K360" i="28"/>
  <c r="J360" i="28"/>
  <c r="I360" i="28"/>
  <c r="H360" i="28"/>
  <c r="G360" i="28"/>
  <c r="F360" i="28"/>
  <c r="E360" i="28"/>
  <c r="BB359" i="28"/>
  <c r="BA359" i="28"/>
  <c r="AZ359" i="28"/>
  <c r="AY359" i="28"/>
  <c r="AX359" i="28"/>
  <c r="AW359" i="28"/>
  <c r="AV359" i="28"/>
  <c r="AU359" i="28"/>
  <c r="AT359" i="28"/>
  <c r="AS359" i="28"/>
  <c r="AR359" i="28"/>
  <c r="AQ359" i="28"/>
  <c r="AP359" i="28"/>
  <c r="AO359" i="28"/>
  <c r="AN359" i="28"/>
  <c r="AM359" i="28"/>
  <c r="AL359" i="28"/>
  <c r="AK359" i="28"/>
  <c r="AJ359" i="28"/>
  <c r="AI359" i="28"/>
  <c r="AH359" i="28"/>
  <c r="AG359" i="28"/>
  <c r="AF359" i="28"/>
  <c r="AE359" i="28"/>
  <c r="AD359" i="28"/>
  <c r="AC359" i="28"/>
  <c r="AB359" i="28"/>
  <c r="AA359" i="28"/>
  <c r="Z359" i="28"/>
  <c r="Y359" i="28"/>
  <c r="X359" i="28"/>
  <c r="W359" i="28"/>
  <c r="V359" i="28"/>
  <c r="U359" i="28"/>
  <c r="T359" i="28"/>
  <c r="S359" i="28"/>
  <c r="R359" i="28"/>
  <c r="Q359" i="28"/>
  <c r="P359" i="28"/>
  <c r="O359" i="28"/>
  <c r="N359" i="28"/>
  <c r="M359" i="28"/>
  <c r="L359" i="28"/>
  <c r="K359" i="28"/>
  <c r="J359" i="28"/>
  <c r="I359" i="28"/>
  <c r="G359" i="28"/>
  <c r="F359" i="28"/>
  <c r="E359" i="28"/>
  <c r="BB358" i="28"/>
  <c r="BA358" i="28"/>
  <c r="AZ358" i="28"/>
  <c r="AY358" i="28"/>
  <c r="AX358" i="28"/>
  <c r="AW358" i="28"/>
  <c r="AV358" i="28"/>
  <c r="AU358" i="28"/>
  <c r="AT358" i="28"/>
  <c r="AS358" i="28"/>
  <c r="AR358" i="28"/>
  <c r="AQ358" i="28"/>
  <c r="AP358" i="28"/>
  <c r="AO358" i="28"/>
  <c r="AN358" i="28"/>
  <c r="AM358" i="28"/>
  <c r="AL358" i="28"/>
  <c r="AK358" i="28"/>
  <c r="AJ358" i="28"/>
  <c r="AI358" i="28"/>
  <c r="AH358" i="28"/>
  <c r="AG358" i="28"/>
  <c r="AF358" i="28"/>
  <c r="AE358" i="28"/>
  <c r="AD358" i="28"/>
  <c r="AC358" i="28"/>
  <c r="AB358" i="28"/>
  <c r="AA358" i="28"/>
  <c r="Z358" i="28"/>
  <c r="Y358" i="28"/>
  <c r="X358" i="28"/>
  <c r="W358" i="28"/>
  <c r="V358" i="28"/>
  <c r="U358" i="28"/>
  <c r="T358" i="28"/>
  <c r="S358" i="28"/>
  <c r="R358" i="28"/>
  <c r="Q358" i="28"/>
  <c r="P358" i="28"/>
  <c r="O358" i="28"/>
  <c r="N358" i="28"/>
  <c r="M358" i="28"/>
  <c r="L358" i="28"/>
  <c r="K358" i="28"/>
  <c r="J358" i="28"/>
  <c r="I358" i="28"/>
  <c r="H358" i="28"/>
  <c r="G358" i="28"/>
  <c r="F358" i="28"/>
  <c r="E358" i="28"/>
  <c r="BB357" i="28"/>
  <c r="BA357" i="28"/>
  <c r="AZ357" i="28"/>
  <c r="AY357" i="28"/>
  <c r="AX357" i="28"/>
  <c r="AW357" i="28"/>
  <c r="AV357" i="28"/>
  <c r="AU357" i="28"/>
  <c r="AT357" i="28"/>
  <c r="AS357" i="28"/>
  <c r="AR357" i="28"/>
  <c r="AQ357" i="28"/>
  <c r="AP357" i="28"/>
  <c r="AO357" i="28"/>
  <c r="AN357" i="28"/>
  <c r="AM357" i="28"/>
  <c r="AL357" i="28"/>
  <c r="AK357" i="28"/>
  <c r="AJ357" i="28"/>
  <c r="AI357" i="28"/>
  <c r="AH357" i="28"/>
  <c r="AG357" i="28"/>
  <c r="AF357" i="28"/>
  <c r="AE357" i="28"/>
  <c r="AD357" i="28"/>
  <c r="AC357" i="28"/>
  <c r="AB357" i="28"/>
  <c r="AA357" i="28"/>
  <c r="Z357" i="28"/>
  <c r="Y357" i="28"/>
  <c r="X357" i="28"/>
  <c r="W357" i="28"/>
  <c r="V357" i="28"/>
  <c r="U357" i="28"/>
  <c r="T357" i="28"/>
  <c r="S357" i="28"/>
  <c r="R357" i="28"/>
  <c r="Q357" i="28"/>
  <c r="P357" i="28"/>
  <c r="O357" i="28"/>
  <c r="N357" i="28"/>
  <c r="M357" i="28"/>
  <c r="L357" i="28"/>
  <c r="K357" i="28"/>
  <c r="J357" i="28"/>
  <c r="I357" i="28"/>
  <c r="H357" i="28"/>
  <c r="G357" i="28"/>
  <c r="F357" i="28"/>
  <c r="E357" i="28"/>
  <c r="BB356" i="28"/>
  <c r="BA356" i="28"/>
  <c r="AZ356" i="28"/>
  <c r="AY356" i="28"/>
  <c r="AX356" i="28"/>
  <c r="AW356" i="28"/>
  <c r="AV356" i="28"/>
  <c r="AU356" i="28"/>
  <c r="AT356" i="28"/>
  <c r="AS356" i="28"/>
  <c r="AR356" i="28"/>
  <c r="AQ356" i="28"/>
  <c r="AP356" i="28"/>
  <c r="AO356" i="28"/>
  <c r="AN356" i="28"/>
  <c r="AM356" i="28"/>
  <c r="AL356" i="28"/>
  <c r="AK356" i="28"/>
  <c r="AJ356" i="28"/>
  <c r="AI356" i="28"/>
  <c r="AH356" i="28"/>
  <c r="AG356" i="28"/>
  <c r="AF356" i="28"/>
  <c r="AE356" i="28"/>
  <c r="AD356" i="28"/>
  <c r="AC356" i="28"/>
  <c r="AB356" i="28"/>
  <c r="AA356" i="28"/>
  <c r="Z356" i="28"/>
  <c r="Y356" i="28"/>
  <c r="X356" i="28"/>
  <c r="W356" i="28"/>
  <c r="V356" i="28"/>
  <c r="U356" i="28"/>
  <c r="T356" i="28"/>
  <c r="S356" i="28"/>
  <c r="R356" i="28"/>
  <c r="Q356" i="28"/>
  <c r="P356" i="28"/>
  <c r="O356" i="28"/>
  <c r="M356" i="28"/>
  <c r="L356" i="28"/>
  <c r="K356" i="28"/>
  <c r="J356" i="28"/>
  <c r="I356" i="28"/>
  <c r="H356" i="28"/>
  <c r="G356" i="28"/>
  <c r="F356" i="28"/>
  <c r="E356" i="28"/>
  <c r="BB355" i="28"/>
  <c r="BA355" i="28"/>
  <c r="AZ355" i="28"/>
  <c r="AY355" i="28"/>
  <c r="AX355" i="28"/>
  <c r="AW355" i="28"/>
  <c r="AV355" i="28"/>
  <c r="AU355" i="28"/>
  <c r="AT355" i="28"/>
  <c r="AS355" i="28"/>
  <c r="AR355" i="28"/>
  <c r="AQ355" i="28"/>
  <c r="AP355" i="28"/>
  <c r="AO355" i="28"/>
  <c r="AN355" i="28"/>
  <c r="AM355" i="28"/>
  <c r="AL355" i="28"/>
  <c r="AK355" i="28"/>
  <c r="AJ355" i="28"/>
  <c r="AI355" i="28"/>
  <c r="AH355" i="28"/>
  <c r="AG355" i="28"/>
  <c r="AF355" i="28"/>
  <c r="AE355" i="28"/>
  <c r="AD355" i="28"/>
  <c r="AC355" i="28"/>
  <c r="AB355" i="28"/>
  <c r="AA355" i="28"/>
  <c r="Z355" i="28"/>
  <c r="Y355" i="28"/>
  <c r="X355" i="28"/>
  <c r="W355" i="28"/>
  <c r="V355" i="28"/>
  <c r="U355" i="28"/>
  <c r="T355" i="28"/>
  <c r="S355" i="28"/>
  <c r="R355" i="28"/>
  <c r="Q355" i="28"/>
  <c r="P355" i="28"/>
  <c r="O355" i="28"/>
  <c r="N355" i="28"/>
  <c r="M355" i="28"/>
  <c r="L355" i="28"/>
  <c r="K355" i="28"/>
  <c r="J355" i="28"/>
  <c r="I355" i="28"/>
  <c r="H355" i="28"/>
  <c r="G355" i="28"/>
  <c r="F355" i="28"/>
  <c r="E355" i="28"/>
  <c r="BB351" i="28"/>
  <c r="BA351" i="28"/>
  <c r="AZ351" i="28"/>
  <c r="AY351" i="28"/>
  <c r="AX351" i="28"/>
  <c r="AW351" i="28"/>
  <c r="AV351" i="28"/>
  <c r="AU351" i="28"/>
  <c r="AT351" i="28"/>
  <c r="AS351" i="28"/>
  <c r="AR351" i="28"/>
  <c r="AQ351" i="28"/>
  <c r="AP351" i="28"/>
  <c r="AO351" i="28"/>
  <c r="AN351" i="28"/>
  <c r="AM351" i="28"/>
  <c r="AL351" i="28"/>
  <c r="AK351" i="28"/>
  <c r="AJ351" i="28"/>
  <c r="AI351" i="28"/>
  <c r="AH351" i="28"/>
  <c r="AG351" i="28"/>
  <c r="AF351" i="28"/>
  <c r="AE351" i="28"/>
  <c r="AD351" i="28"/>
  <c r="AC351" i="28"/>
  <c r="AB351" i="28"/>
  <c r="AA351" i="28"/>
  <c r="Z351" i="28"/>
  <c r="Y351" i="28"/>
  <c r="X351" i="28"/>
  <c r="W351" i="28"/>
  <c r="V351" i="28"/>
  <c r="U351" i="28"/>
  <c r="T351" i="28"/>
  <c r="S351" i="28"/>
  <c r="R351" i="28"/>
  <c r="Q351" i="28"/>
  <c r="P351" i="28"/>
  <c r="O351" i="28"/>
  <c r="N351" i="28"/>
  <c r="M351" i="28"/>
  <c r="L351" i="28"/>
  <c r="K351" i="28"/>
  <c r="J351" i="28"/>
  <c r="I351" i="28"/>
  <c r="H351" i="28"/>
  <c r="G351" i="28"/>
  <c r="F351" i="28"/>
  <c r="E351" i="28"/>
  <c r="BB350" i="28"/>
  <c r="BA350" i="28"/>
  <c r="AZ350" i="28"/>
  <c r="AY350" i="28"/>
  <c r="AX350" i="28"/>
  <c r="AW350" i="28"/>
  <c r="AV350" i="28"/>
  <c r="AU350" i="28"/>
  <c r="AT350" i="28"/>
  <c r="AS350" i="28"/>
  <c r="AR350" i="28"/>
  <c r="AQ350" i="28"/>
  <c r="AP350" i="28"/>
  <c r="AO350" i="28"/>
  <c r="AN350" i="28"/>
  <c r="AM350" i="28"/>
  <c r="AL350" i="28"/>
  <c r="AK350" i="28"/>
  <c r="AJ350" i="28"/>
  <c r="AI350" i="28"/>
  <c r="AH350" i="28"/>
  <c r="AG350" i="28"/>
  <c r="AF350" i="28"/>
  <c r="AE350" i="28"/>
  <c r="AD350" i="28"/>
  <c r="AC350" i="28"/>
  <c r="AB350" i="28"/>
  <c r="AA350" i="28"/>
  <c r="Z350" i="28"/>
  <c r="Y350" i="28"/>
  <c r="X350" i="28"/>
  <c r="W350" i="28"/>
  <c r="V350" i="28"/>
  <c r="U350" i="28"/>
  <c r="S350" i="28"/>
  <c r="R350" i="28"/>
  <c r="Q350" i="28"/>
  <c r="P350" i="28"/>
  <c r="O350" i="28"/>
  <c r="N350" i="28"/>
  <c r="M350" i="28"/>
  <c r="L350" i="28"/>
  <c r="K350" i="28"/>
  <c r="J350" i="28"/>
  <c r="I350" i="28"/>
  <c r="H350" i="28"/>
  <c r="G350" i="28"/>
  <c r="F350" i="28"/>
  <c r="E350" i="28"/>
  <c r="BB349" i="28"/>
  <c r="BA349" i="28"/>
  <c r="AZ349" i="28"/>
  <c r="AY349" i="28"/>
  <c r="AX349" i="28"/>
  <c r="AW349" i="28"/>
  <c r="AV349" i="28"/>
  <c r="AU349" i="28"/>
  <c r="AT349" i="28"/>
  <c r="AS349" i="28"/>
  <c r="AR349" i="28"/>
  <c r="AQ349" i="28"/>
  <c r="AP349" i="28"/>
  <c r="AO349" i="28"/>
  <c r="AN349" i="28"/>
  <c r="AM349" i="28"/>
  <c r="AL349" i="28"/>
  <c r="AK349" i="28"/>
  <c r="AJ349" i="28"/>
  <c r="AI349" i="28"/>
  <c r="AH349" i="28"/>
  <c r="AG349" i="28"/>
  <c r="AF349" i="28"/>
  <c r="AE349" i="28"/>
  <c r="AD349" i="28"/>
  <c r="AC349" i="28"/>
  <c r="AB349" i="28"/>
  <c r="AA349" i="28"/>
  <c r="Z349" i="28"/>
  <c r="Y349" i="28"/>
  <c r="X349" i="28"/>
  <c r="W349" i="28"/>
  <c r="V349" i="28"/>
  <c r="U349" i="28"/>
  <c r="T349" i="28"/>
  <c r="S349" i="28"/>
  <c r="R349" i="28"/>
  <c r="Q349" i="28"/>
  <c r="P349" i="28"/>
  <c r="O349" i="28"/>
  <c r="N349" i="28"/>
  <c r="M349" i="28"/>
  <c r="L349" i="28"/>
  <c r="K349" i="28"/>
  <c r="J349" i="28"/>
  <c r="I349" i="28"/>
  <c r="H349" i="28"/>
  <c r="G349" i="28"/>
  <c r="F349" i="28"/>
  <c r="E349" i="28"/>
  <c r="BB348" i="28"/>
  <c r="BA348" i="28"/>
  <c r="AZ348" i="28"/>
  <c r="AY348" i="28"/>
  <c r="AX348" i="28"/>
  <c r="AW348" i="28"/>
  <c r="AV348" i="28"/>
  <c r="AU348" i="28"/>
  <c r="AT348" i="28"/>
  <c r="AS348" i="28"/>
  <c r="AR348" i="28"/>
  <c r="AQ348" i="28"/>
  <c r="AP348" i="28"/>
  <c r="AO348" i="28"/>
  <c r="AN348" i="28"/>
  <c r="AM348" i="28"/>
  <c r="AL348" i="28"/>
  <c r="AK348" i="28"/>
  <c r="AJ348" i="28"/>
  <c r="AI348" i="28"/>
  <c r="AH348" i="28"/>
  <c r="AG348" i="28"/>
  <c r="AF348" i="28"/>
  <c r="AE348" i="28"/>
  <c r="AD348" i="28"/>
  <c r="AC348" i="28"/>
  <c r="AB348" i="28"/>
  <c r="AA348" i="28"/>
  <c r="Z348" i="28"/>
  <c r="Y348" i="28"/>
  <c r="X348" i="28"/>
  <c r="W348" i="28"/>
  <c r="V348" i="28"/>
  <c r="U348" i="28"/>
  <c r="T348" i="28"/>
  <c r="S348" i="28"/>
  <c r="R348" i="28"/>
  <c r="Q348" i="28"/>
  <c r="P348" i="28"/>
  <c r="O348" i="28"/>
  <c r="N348" i="28"/>
  <c r="M348" i="28"/>
  <c r="L348" i="28"/>
  <c r="K348" i="28"/>
  <c r="J348" i="28"/>
  <c r="I348" i="28"/>
  <c r="H348" i="28"/>
  <c r="G348" i="28"/>
  <c r="F348" i="28"/>
  <c r="E348" i="28"/>
  <c r="BB347" i="28"/>
  <c r="BA347" i="28"/>
  <c r="AZ347" i="28"/>
  <c r="AY347" i="28"/>
  <c r="AX347" i="28"/>
  <c r="AW347" i="28"/>
  <c r="AV347" i="28"/>
  <c r="AU347" i="28"/>
  <c r="AT347" i="28"/>
  <c r="AS347" i="28"/>
  <c r="AR347" i="28"/>
  <c r="AQ347" i="28"/>
  <c r="AP347" i="28"/>
  <c r="AO347" i="28"/>
  <c r="AN347" i="28"/>
  <c r="AM347" i="28"/>
  <c r="AL347" i="28"/>
  <c r="AK347" i="28"/>
  <c r="AJ347" i="28"/>
  <c r="AI347" i="28"/>
  <c r="AH347" i="28"/>
  <c r="AG347" i="28"/>
  <c r="AF347" i="28"/>
  <c r="AE347" i="28"/>
  <c r="AD347" i="28"/>
  <c r="AC347" i="28"/>
  <c r="AB347" i="28"/>
  <c r="AA347" i="28"/>
  <c r="Y347" i="28"/>
  <c r="X347" i="28"/>
  <c r="W347" i="28"/>
  <c r="V347" i="28"/>
  <c r="U347" i="28"/>
  <c r="T347" i="28"/>
  <c r="S347" i="28"/>
  <c r="R347" i="28"/>
  <c r="Q347" i="28"/>
  <c r="P347" i="28"/>
  <c r="O347" i="28"/>
  <c r="N347" i="28"/>
  <c r="M347" i="28"/>
  <c r="L347" i="28"/>
  <c r="K347" i="28"/>
  <c r="J347" i="28"/>
  <c r="I347" i="28"/>
  <c r="H347" i="28"/>
  <c r="G347" i="28"/>
  <c r="F347" i="28"/>
  <c r="E347" i="28"/>
  <c r="BB346" i="28"/>
  <c r="BA346" i="28"/>
  <c r="AZ346" i="28"/>
  <c r="AY346" i="28"/>
  <c r="AX346" i="28"/>
  <c r="AW346" i="28"/>
  <c r="AV346" i="28"/>
  <c r="AU346" i="28"/>
  <c r="AT346" i="28"/>
  <c r="AS346" i="28"/>
  <c r="AR346" i="28"/>
  <c r="AQ346" i="28"/>
  <c r="AP346" i="28"/>
  <c r="AO346" i="28"/>
  <c r="AN346" i="28"/>
  <c r="AM346" i="28"/>
  <c r="AL346" i="28"/>
  <c r="AK346" i="28"/>
  <c r="AJ346" i="28"/>
  <c r="AI346" i="28"/>
  <c r="AH346" i="28"/>
  <c r="AG346" i="28"/>
  <c r="AF346" i="28"/>
  <c r="AE346" i="28"/>
  <c r="AD346" i="28"/>
  <c r="AC346" i="28"/>
  <c r="AB346" i="28"/>
  <c r="AA346" i="28"/>
  <c r="Z346" i="28"/>
  <c r="Y346" i="28"/>
  <c r="X346" i="28"/>
  <c r="W346" i="28"/>
  <c r="V346" i="28"/>
  <c r="U346" i="28"/>
  <c r="T346" i="28"/>
  <c r="S346" i="28"/>
  <c r="R346" i="28"/>
  <c r="Q346" i="28"/>
  <c r="P346" i="28"/>
  <c r="O346" i="28"/>
  <c r="N346" i="28"/>
  <c r="M346" i="28"/>
  <c r="L346" i="28"/>
  <c r="K346" i="28"/>
  <c r="J346" i="28"/>
  <c r="I346" i="28"/>
  <c r="H346" i="28"/>
  <c r="G346" i="28"/>
  <c r="F346" i="28"/>
  <c r="E346" i="28"/>
  <c r="BB345" i="28"/>
  <c r="BA345" i="28"/>
  <c r="AZ345" i="28"/>
  <c r="AY345" i="28"/>
  <c r="AX345" i="28"/>
  <c r="AW345" i="28"/>
  <c r="AV345" i="28"/>
  <c r="AU345" i="28"/>
  <c r="AT345" i="28"/>
  <c r="AS345" i="28"/>
  <c r="AR345" i="28"/>
  <c r="AQ345" i="28"/>
  <c r="AP345" i="28"/>
  <c r="AO345" i="28"/>
  <c r="AN345" i="28"/>
  <c r="AM345" i="28"/>
  <c r="AL345" i="28"/>
  <c r="AK345" i="28"/>
  <c r="AJ345" i="28"/>
  <c r="AI345" i="28"/>
  <c r="AH345" i="28"/>
  <c r="AG345" i="28"/>
  <c r="AF345" i="28"/>
  <c r="AE345" i="28"/>
  <c r="AD345" i="28"/>
  <c r="AC345" i="28"/>
  <c r="AB345" i="28"/>
  <c r="AA345" i="28"/>
  <c r="Z345" i="28"/>
  <c r="Y345" i="28"/>
  <c r="X345" i="28"/>
  <c r="W345" i="28"/>
  <c r="V345" i="28"/>
  <c r="U345" i="28"/>
  <c r="T345" i="28"/>
  <c r="S345" i="28"/>
  <c r="R345" i="28"/>
  <c r="Q345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BB344" i="28"/>
  <c r="BA344" i="28"/>
  <c r="AZ344" i="28"/>
  <c r="AY344" i="28"/>
  <c r="AX344" i="28"/>
  <c r="AW344" i="28"/>
  <c r="AV344" i="28"/>
  <c r="AU344" i="28"/>
  <c r="AT344" i="28"/>
  <c r="AS344" i="28"/>
  <c r="AR344" i="28"/>
  <c r="AQ344" i="28"/>
  <c r="AP344" i="28"/>
  <c r="AO344" i="28"/>
  <c r="AN344" i="28"/>
  <c r="AM344" i="28"/>
  <c r="AL344" i="28"/>
  <c r="AK344" i="28"/>
  <c r="AJ344" i="28"/>
  <c r="AI344" i="28"/>
  <c r="AH344" i="28"/>
  <c r="AG344" i="28"/>
  <c r="AE344" i="28"/>
  <c r="AD344" i="28"/>
  <c r="AC344" i="28"/>
  <c r="AB344" i="28"/>
  <c r="AA344" i="28"/>
  <c r="Z344" i="28"/>
  <c r="Y344" i="28"/>
  <c r="X344" i="28"/>
  <c r="W344" i="28"/>
  <c r="V344" i="28"/>
  <c r="U344" i="28"/>
  <c r="T344" i="28"/>
  <c r="S344" i="28"/>
  <c r="R344" i="28"/>
  <c r="Q344" i="28"/>
  <c r="P344" i="28"/>
  <c r="O344" i="28"/>
  <c r="N344" i="28"/>
  <c r="M344" i="28"/>
  <c r="L344" i="28"/>
  <c r="K344" i="28"/>
  <c r="J344" i="28"/>
  <c r="I344" i="28"/>
  <c r="H344" i="28"/>
  <c r="G344" i="28"/>
  <c r="F344" i="28"/>
  <c r="E344" i="28"/>
  <c r="BB343" i="28"/>
  <c r="BA343" i="28"/>
  <c r="AZ343" i="28"/>
  <c r="AY343" i="28"/>
  <c r="AX343" i="28"/>
  <c r="AW343" i="28"/>
  <c r="AV343" i="28"/>
  <c r="AU343" i="28"/>
  <c r="AT343" i="28"/>
  <c r="AS343" i="28"/>
  <c r="AR343" i="28"/>
  <c r="AQ343" i="28"/>
  <c r="AP343" i="28"/>
  <c r="AO343" i="28"/>
  <c r="AN343" i="28"/>
  <c r="AM343" i="28"/>
  <c r="AL343" i="28"/>
  <c r="AK343" i="28"/>
  <c r="AJ343" i="28"/>
  <c r="AI343" i="28"/>
  <c r="AH343" i="28"/>
  <c r="AG343" i="28"/>
  <c r="AF343" i="28"/>
  <c r="AE343" i="28"/>
  <c r="AD343" i="28"/>
  <c r="AC343" i="28"/>
  <c r="AB343" i="28"/>
  <c r="AA343" i="28"/>
  <c r="Z343" i="28"/>
  <c r="Y343" i="28"/>
  <c r="X343" i="28"/>
  <c r="W343" i="28"/>
  <c r="V343" i="28"/>
  <c r="U343" i="28"/>
  <c r="T343" i="28"/>
  <c r="S343" i="28"/>
  <c r="R343" i="28"/>
  <c r="Q343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BB342" i="28"/>
  <c r="BA342" i="28"/>
  <c r="AZ342" i="28"/>
  <c r="AY342" i="28"/>
  <c r="AX342" i="28"/>
  <c r="AW342" i="28"/>
  <c r="AV342" i="28"/>
  <c r="AU342" i="28"/>
  <c r="AT342" i="28"/>
  <c r="AS342" i="28"/>
  <c r="AR342" i="28"/>
  <c r="AQ342" i="28"/>
  <c r="AP342" i="28"/>
  <c r="AO342" i="28"/>
  <c r="AN342" i="28"/>
  <c r="AM342" i="28"/>
  <c r="AL342" i="28"/>
  <c r="AK342" i="28"/>
  <c r="AJ342" i="28"/>
  <c r="AI342" i="28"/>
  <c r="AH342" i="28"/>
  <c r="AG342" i="28"/>
  <c r="AF342" i="28"/>
  <c r="AE342" i="28"/>
  <c r="AD342" i="28"/>
  <c r="AC342" i="28"/>
  <c r="AB342" i="28"/>
  <c r="AA342" i="28"/>
  <c r="Z342" i="28"/>
  <c r="Y342" i="28"/>
  <c r="X342" i="28"/>
  <c r="W342" i="28"/>
  <c r="V342" i="28"/>
  <c r="U342" i="28"/>
  <c r="T342" i="28"/>
  <c r="S342" i="28"/>
  <c r="R342" i="28"/>
  <c r="Q342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BB341" i="28"/>
  <c r="BA341" i="28"/>
  <c r="AZ341" i="28"/>
  <c r="AY341" i="28"/>
  <c r="AX341" i="28"/>
  <c r="AW341" i="28"/>
  <c r="AV341" i="28"/>
  <c r="AU341" i="28"/>
  <c r="AT341" i="28"/>
  <c r="AS341" i="28"/>
  <c r="AR341" i="28"/>
  <c r="AP341" i="28"/>
  <c r="AO341" i="28"/>
  <c r="AN341" i="28"/>
  <c r="AM341" i="28"/>
  <c r="AL341" i="28"/>
  <c r="AK341" i="28"/>
  <c r="AJ341" i="28"/>
  <c r="AI341" i="28"/>
  <c r="AH341" i="28"/>
  <c r="AG341" i="28"/>
  <c r="AF341" i="28"/>
  <c r="AE341" i="28"/>
  <c r="AD341" i="28"/>
  <c r="AC341" i="28"/>
  <c r="AB341" i="28"/>
  <c r="AA341" i="28"/>
  <c r="Z341" i="28"/>
  <c r="Y341" i="28"/>
  <c r="W341" i="28"/>
  <c r="V341" i="28"/>
  <c r="U341" i="28"/>
  <c r="T341" i="28"/>
  <c r="S341" i="28"/>
  <c r="R341" i="28"/>
  <c r="Q341" i="28"/>
  <c r="P341" i="28"/>
  <c r="O341" i="28"/>
  <c r="N341" i="28"/>
  <c r="M341" i="28"/>
  <c r="L341" i="28"/>
  <c r="K341" i="28"/>
  <c r="J341" i="28"/>
  <c r="I341" i="28"/>
  <c r="H341" i="28"/>
  <c r="F341" i="28"/>
  <c r="E341" i="28"/>
  <c r="BB340" i="28"/>
  <c r="BA340" i="28"/>
  <c r="AZ340" i="28"/>
  <c r="AY340" i="28"/>
  <c r="AX340" i="28"/>
  <c r="AW340" i="28"/>
  <c r="AV340" i="28"/>
  <c r="AU340" i="28"/>
  <c r="AT340" i="28"/>
  <c r="AS340" i="28"/>
  <c r="AR340" i="28"/>
  <c r="AQ340" i="28"/>
  <c r="AO340" i="28"/>
  <c r="AN340" i="28"/>
  <c r="AM340" i="28"/>
  <c r="AL340" i="28"/>
  <c r="AK340" i="28"/>
  <c r="AJ340" i="28"/>
  <c r="AI340" i="28"/>
  <c r="AH340" i="28"/>
  <c r="AG340" i="28"/>
  <c r="AF340" i="28"/>
  <c r="AE340" i="28"/>
  <c r="AD340" i="28"/>
  <c r="AC340" i="28"/>
  <c r="AB340" i="28"/>
  <c r="AA340" i="28"/>
  <c r="Y340" i="28"/>
  <c r="X340" i="28"/>
  <c r="W340" i="28"/>
  <c r="V340" i="28"/>
  <c r="U340" i="28"/>
  <c r="T340" i="28"/>
  <c r="S340" i="28"/>
  <c r="R340" i="28"/>
  <c r="Q340" i="28"/>
  <c r="P340" i="28"/>
  <c r="O340" i="28"/>
  <c r="N340" i="28"/>
  <c r="M340" i="28"/>
  <c r="L340" i="28"/>
  <c r="K340" i="28"/>
  <c r="I340" i="28"/>
  <c r="H340" i="28"/>
  <c r="G340" i="28"/>
  <c r="F340" i="28"/>
  <c r="E340" i="28"/>
  <c r="BB339" i="28"/>
  <c r="BA339" i="28"/>
  <c r="AZ339" i="28"/>
  <c r="AY339" i="28"/>
  <c r="AX339" i="28"/>
  <c r="AW339" i="28"/>
  <c r="AV339" i="28"/>
  <c r="AU339" i="28"/>
  <c r="AS339" i="28"/>
  <c r="AR339" i="28"/>
  <c r="AQ339" i="28"/>
  <c r="AP339" i="28"/>
  <c r="AO339" i="28"/>
  <c r="AN339" i="28"/>
  <c r="AM339" i="28"/>
  <c r="AL339" i="28"/>
  <c r="AK339" i="28"/>
  <c r="AJ339" i="28"/>
  <c r="AI339" i="28"/>
  <c r="AH339" i="28"/>
  <c r="AG339" i="28"/>
  <c r="AE339" i="28"/>
  <c r="AD339" i="28"/>
  <c r="AC339" i="28"/>
  <c r="AB339" i="28"/>
  <c r="AA339" i="28"/>
  <c r="Z339" i="28"/>
  <c r="Y339" i="28"/>
  <c r="X339" i="28"/>
  <c r="W339" i="28"/>
  <c r="V339" i="28"/>
  <c r="U339" i="28"/>
  <c r="S339" i="28"/>
  <c r="R339" i="28"/>
  <c r="Q339" i="28"/>
  <c r="P339" i="28"/>
  <c r="O339" i="28"/>
  <c r="N339" i="28"/>
  <c r="M339" i="28"/>
  <c r="L339" i="28"/>
  <c r="K339" i="28"/>
  <c r="J339" i="28"/>
  <c r="I339" i="28"/>
  <c r="G339" i="28"/>
  <c r="F339" i="28"/>
  <c r="E339" i="28"/>
  <c r="BB338" i="28"/>
  <c r="BA338" i="28"/>
  <c r="AZ338" i="28"/>
  <c r="AY338" i="28"/>
  <c r="AX338" i="28"/>
  <c r="AW338" i="28"/>
  <c r="AV338" i="28"/>
  <c r="AU338" i="28"/>
  <c r="AS338" i="28"/>
  <c r="AR338" i="28"/>
  <c r="AQ338" i="28"/>
  <c r="AP338" i="28"/>
  <c r="AO338" i="28"/>
  <c r="AN338" i="28"/>
  <c r="AM338" i="28"/>
  <c r="AL338" i="28"/>
  <c r="AK338" i="28"/>
  <c r="AJ338" i="28"/>
  <c r="AI338" i="28"/>
  <c r="AG338" i="28"/>
  <c r="AF338" i="28"/>
  <c r="AE338" i="28"/>
  <c r="AD338" i="28"/>
  <c r="AC338" i="28"/>
  <c r="AB338" i="28"/>
  <c r="AA338" i="28"/>
  <c r="Z338" i="28"/>
  <c r="Y338" i="28"/>
  <c r="X338" i="28"/>
  <c r="W338" i="28"/>
  <c r="U338" i="28"/>
  <c r="T338" i="28"/>
  <c r="S338" i="28"/>
  <c r="R338" i="28"/>
  <c r="Q338" i="28"/>
  <c r="P338" i="28"/>
  <c r="O338" i="28"/>
  <c r="N338" i="28"/>
  <c r="M338" i="28"/>
  <c r="L338" i="28"/>
  <c r="K338" i="28"/>
  <c r="I338" i="28"/>
  <c r="H338" i="28"/>
  <c r="G338" i="28"/>
  <c r="F338" i="28"/>
  <c r="E338" i="28"/>
  <c r="BB337" i="28"/>
  <c r="BA337" i="28"/>
  <c r="AZ337" i="28"/>
  <c r="AY337" i="28"/>
  <c r="AX337" i="28"/>
  <c r="AW337" i="28"/>
  <c r="AU337" i="28"/>
  <c r="AT337" i="28"/>
  <c r="AS337" i="28"/>
  <c r="AR337" i="28"/>
  <c r="AQ337" i="28"/>
  <c r="AP337" i="28"/>
  <c r="AO337" i="28"/>
  <c r="AN337" i="28"/>
  <c r="AM337" i="28"/>
  <c r="AL337" i="28"/>
  <c r="AK337" i="28"/>
  <c r="AI337" i="28"/>
  <c r="AH337" i="28"/>
  <c r="AG337" i="28"/>
  <c r="AF337" i="28"/>
  <c r="AE337" i="28"/>
  <c r="AD337" i="28"/>
  <c r="AC337" i="28"/>
  <c r="AB337" i="28"/>
  <c r="AA337" i="28"/>
  <c r="Z337" i="28"/>
  <c r="Y337" i="28"/>
  <c r="W337" i="28"/>
  <c r="V337" i="28"/>
  <c r="U337" i="28"/>
  <c r="T337" i="28"/>
  <c r="S337" i="28"/>
  <c r="R337" i="28"/>
  <c r="Q337" i="28"/>
  <c r="P337" i="28"/>
  <c r="O337" i="28"/>
  <c r="N337" i="28"/>
  <c r="M337" i="28"/>
  <c r="K337" i="28"/>
  <c r="J337" i="28"/>
  <c r="I337" i="28"/>
  <c r="H337" i="28"/>
  <c r="G337" i="28"/>
  <c r="F337" i="28"/>
  <c r="E337" i="28"/>
  <c r="BB336" i="28"/>
  <c r="BA336" i="28"/>
  <c r="AZ336" i="28"/>
  <c r="AY336" i="28"/>
  <c r="AW336" i="28"/>
  <c r="AV336" i="28"/>
  <c r="AU336" i="28"/>
  <c r="AT336" i="28"/>
  <c r="AS336" i="28"/>
  <c r="AR336" i="28"/>
  <c r="AQ336" i="28"/>
  <c r="AP336" i="28"/>
  <c r="AO336" i="28"/>
  <c r="AN336" i="28"/>
  <c r="AM336" i="28"/>
  <c r="AK336" i="28"/>
  <c r="AJ336" i="28"/>
  <c r="AI336" i="28"/>
  <c r="AH336" i="28"/>
  <c r="AG336" i="28"/>
  <c r="AF336" i="28"/>
  <c r="AE336" i="28"/>
  <c r="AD336" i="28"/>
  <c r="AC336" i="28"/>
  <c r="AB336" i="28"/>
  <c r="AA336" i="28"/>
  <c r="Y336" i="28"/>
  <c r="X336" i="28"/>
  <c r="W336" i="28"/>
  <c r="V336" i="28"/>
  <c r="U336" i="28"/>
  <c r="T336" i="28"/>
  <c r="S336" i="28"/>
  <c r="R336" i="28"/>
  <c r="Q336" i="28"/>
  <c r="P336" i="28"/>
  <c r="O336" i="28"/>
  <c r="M336" i="28"/>
  <c r="L336" i="28"/>
  <c r="K336" i="28"/>
  <c r="J336" i="28"/>
  <c r="I336" i="28"/>
  <c r="H336" i="28"/>
  <c r="G336" i="28"/>
  <c r="F336" i="28"/>
  <c r="E336" i="28"/>
  <c r="BB335" i="28"/>
  <c r="BA335" i="28"/>
  <c r="AY335" i="28"/>
  <c r="AX335" i="28"/>
  <c r="AW335" i="28"/>
  <c r="AV335" i="28"/>
  <c r="AU335" i="28"/>
  <c r="AT335" i="28"/>
  <c r="AS335" i="28"/>
  <c r="AR335" i="28"/>
  <c r="AQ335" i="28"/>
  <c r="AP335" i="28"/>
  <c r="AO335" i="28"/>
  <c r="AM335" i="28"/>
  <c r="AL335" i="28"/>
  <c r="AK335" i="28"/>
  <c r="AJ335" i="28"/>
  <c r="AI335" i="28"/>
  <c r="AH335" i="28"/>
  <c r="AG335" i="28"/>
  <c r="AF335" i="28"/>
  <c r="AE335" i="28"/>
  <c r="AD335" i="28"/>
  <c r="AC335" i="28"/>
  <c r="AA335" i="28"/>
  <c r="Z335" i="28"/>
  <c r="Y335" i="28"/>
  <c r="X335" i="28"/>
  <c r="W335" i="28"/>
  <c r="V335" i="28"/>
  <c r="U335" i="28"/>
  <c r="T335" i="28"/>
  <c r="S335" i="28"/>
  <c r="R335" i="28"/>
  <c r="Q335" i="28"/>
  <c r="O335" i="28"/>
  <c r="N335" i="28"/>
  <c r="M335" i="28"/>
  <c r="L335" i="28"/>
  <c r="K335" i="28"/>
  <c r="J335" i="28"/>
  <c r="I335" i="28"/>
  <c r="H335" i="28"/>
  <c r="G335" i="28"/>
  <c r="F335" i="28"/>
  <c r="E335" i="28"/>
  <c r="BA334" i="28"/>
  <c r="AZ334" i="28"/>
  <c r="AY334" i="28"/>
  <c r="AX334" i="28"/>
  <c r="AW334" i="28"/>
  <c r="AV334" i="28"/>
  <c r="AU334" i="28"/>
  <c r="AT334" i="28"/>
  <c r="AS334" i="28"/>
  <c r="AR334" i="28"/>
  <c r="AQ334" i="28"/>
  <c r="AO334" i="28"/>
  <c r="AN334" i="28"/>
  <c r="AM334" i="28"/>
  <c r="AL334" i="28"/>
  <c r="AK334" i="28"/>
  <c r="AJ334" i="28"/>
  <c r="AI334" i="28"/>
  <c r="AH334" i="28"/>
  <c r="AG334" i="28"/>
  <c r="AF334" i="28"/>
  <c r="AE334" i="28"/>
  <c r="AC334" i="28"/>
  <c r="AB334" i="28"/>
  <c r="AA334" i="28"/>
  <c r="Z334" i="28"/>
  <c r="Y334" i="28"/>
  <c r="X334" i="28"/>
  <c r="W334" i="28"/>
  <c r="V334" i="28"/>
  <c r="U334" i="28"/>
  <c r="T334" i="28"/>
  <c r="S334" i="28"/>
  <c r="Q334" i="28"/>
  <c r="P334" i="28"/>
  <c r="O334" i="28"/>
  <c r="N334" i="28"/>
  <c r="M334" i="28"/>
  <c r="L334" i="28"/>
  <c r="K334" i="28"/>
  <c r="J334" i="28"/>
  <c r="I334" i="28"/>
  <c r="H334" i="28"/>
  <c r="G334" i="28"/>
  <c r="F334" i="28"/>
  <c r="E334" i="28"/>
  <c r="BB333" i="28"/>
  <c r="BA333" i="28"/>
  <c r="AZ333" i="28"/>
  <c r="AY333" i="28"/>
  <c r="AX333" i="28"/>
  <c r="AW333" i="28"/>
  <c r="AV333" i="28"/>
  <c r="AU333" i="28"/>
  <c r="AT333" i="28"/>
  <c r="AS333" i="28"/>
  <c r="AR333" i="28"/>
  <c r="AQ333" i="28"/>
  <c r="AP333" i="28"/>
  <c r="AO333" i="28"/>
  <c r="AN333" i="28"/>
  <c r="AM333" i="28"/>
  <c r="AL333" i="28"/>
  <c r="AK333" i="28"/>
  <c r="AJ333" i="28"/>
  <c r="AI333" i="28"/>
  <c r="AH333" i="28"/>
  <c r="AG333" i="28"/>
  <c r="AF333" i="28"/>
  <c r="AE333" i="28"/>
  <c r="AD333" i="28"/>
  <c r="AC333" i="28"/>
  <c r="AB333" i="28"/>
  <c r="AA333" i="28"/>
  <c r="Z333" i="28"/>
  <c r="Y333" i="28"/>
  <c r="X333" i="28"/>
  <c r="W333" i="28"/>
  <c r="V333" i="28"/>
  <c r="U333" i="28"/>
  <c r="T333" i="28"/>
  <c r="S333" i="28"/>
  <c r="R333" i="28"/>
  <c r="Q333" i="28"/>
  <c r="P333" i="28"/>
  <c r="O333" i="28"/>
  <c r="N333" i="28"/>
  <c r="M333" i="28"/>
  <c r="L333" i="28"/>
  <c r="K333" i="28"/>
  <c r="J333" i="28"/>
  <c r="I333" i="28"/>
  <c r="G333" i="28"/>
  <c r="F333" i="28"/>
  <c r="E333" i="28"/>
  <c r="BB332" i="28"/>
  <c r="BA332" i="28"/>
  <c r="AZ332" i="28"/>
  <c r="AY332" i="28"/>
  <c r="AX332" i="28"/>
  <c r="AW332" i="28"/>
  <c r="AV332" i="28"/>
  <c r="AU332" i="28"/>
  <c r="AT332" i="28"/>
  <c r="AS332" i="28"/>
  <c r="AR332" i="28"/>
  <c r="AQ332" i="28"/>
  <c r="AP332" i="28"/>
  <c r="AO332" i="28"/>
  <c r="AN332" i="28"/>
  <c r="AM332" i="28"/>
  <c r="AL332" i="28"/>
  <c r="AK332" i="28"/>
  <c r="AJ332" i="28"/>
  <c r="AI332" i="28"/>
  <c r="AH332" i="28"/>
  <c r="AG332" i="28"/>
  <c r="AF332" i="28"/>
  <c r="AE332" i="28"/>
  <c r="AD332" i="28"/>
  <c r="AC332" i="28"/>
  <c r="AB332" i="28"/>
  <c r="AA332" i="28"/>
  <c r="Z332" i="28"/>
  <c r="Y332" i="28"/>
  <c r="X332" i="28"/>
  <c r="W332" i="28"/>
  <c r="V332" i="28"/>
  <c r="U332" i="28"/>
  <c r="T332" i="28"/>
  <c r="S332" i="28"/>
  <c r="R332" i="28"/>
  <c r="Q332" i="28"/>
  <c r="P332" i="28"/>
  <c r="O332" i="28"/>
  <c r="N332" i="28"/>
  <c r="M332" i="28"/>
  <c r="L332" i="28"/>
  <c r="K332" i="28"/>
  <c r="J332" i="28"/>
  <c r="I332" i="28"/>
  <c r="H332" i="28"/>
  <c r="G332" i="28"/>
  <c r="F332" i="28"/>
  <c r="E332" i="28"/>
  <c r="BB331" i="28"/>
  <c r="BA331" i="28"/>
  <c r="AZ331" i="28"/>
  <c r="AY331" i="28"/>
  <c r="AX331" i="28"/>
  <c r="AW331" i="28"/>
  <c r="AV331" i="28"/>
  <c r="AU331" i="28"/>
  <c r="AT331" i="28"/>
  <c r="AS331" i="28"/>
  <c r="AR331" i="28"/>
  <c r="AQ331" i="28"/>
  <c r="AP331" i="28"/>
  <c r="AO331" i="28"/>
  <c r="AN331" i="28"/>
  <c r="AM331" i="28"/>
  <c r="AL331" i="28"/>
  <c r="AK331" i="28"/>
  <c r="AJ331" i="28"/>
  <c r="AI331" i="28"/>
  <c r="AH331" i="28"/>
  <c r="AG331" i="28"/>
  <c r="AF331" i="28"/>
  <c r="AE331" i="28"/>
  <c r="AD331" i="28"/>
  <c r="AC331" i="28"/>
  <c r="AB331" i="28"/>
  <c r="AA331" i="28"/>
  <c r="Z331" i="28"/>
  <c r="Y331" i="28"/>
  <c r="X331" i="28"/>
  <c r="W331" i="28"/>
  <c r="V331" i="28"/>
  <c r="U331" i="28"/>
  <c r="T331" i="28"/>
  <c r="S331" i="28"/>
  <c r="R331" i="28"/>
  <c r="Q331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BB330" i="28"/>
  <c r="BA330" i="28"/>
  <c r="AZ330" i="28"/>
  <c r="AY330" i="28"/>
  <c r="AX330" i="28"/>
  <c r="AW330" i="28"/>
  <c r="AV330" i="28"/>
  <c r="AU330" i="28"/>
  <c r="AT330" i="28"/>
  <c r="AS330" i="28"/>
  <c r="AR330" i="28"/>
  <c r="AQ330" i="28"/>
  <c r="AP330" i="28"/>
  <c r="AO330" i="28"/>
  <c r="AN330" i="28"/>
  <c r="AM330" i="28"/>
  <c r="AL330" i="28"/>
  <c r="AK330" i="28"/>
  <c r="AJ330" i="28"/>
  <c r="AI330" i="28"/>
  <c r="AH330" i="28"/>
  <c r="AG330" i="28"/>
  <c r="AF330" i="28"/>
  <c r="AE330" i="28"/>
  <c r="AD330" i="28"/>
  <c r="AC330" i="28"/>
  <c r="AB330" i="28"/>
  <c r="AA330" i="28"/>
  <c r="Z330" i="28"/>
  <c r="Y330" i="28"/>
  <c r="X330" i="28"/>
  <c r="W330" i="28"/>
  <c r="V330" i="28"/>
  <c r="U330" i="28"/>
  <c r="T330" i="28"/>
  <c r="S330" i="28"/>
  <c r="R330" i="28"/>
  <c r="Q330" i="28"/>
  <c r="P330" i="28"/>
  <c r="O330" i="28"/>
  <c r="M330" i="28"/>
  <c r="L330" i="28"/>
  <c r="K330" i="28"/>
  <c r="J330" i="28"/>
  <c r="I330" i="28"/>
  <c r="H330" i="28"/>
  <c r="G330" i="28"/>
  <c r="F330" i="28"/>
  <c r="E330" i="28"/>
  <c r="BB329" i="28"/>
  <c r="BA329" i="28"/>
  <c r="AZ329" i="28"/>
  <c r="AY329" i="28"/>
  <c r="AX329" i="28"/>
  <c r="AW329" i="28"/>
  <c r="AV329" i="28"/>
  <c r="AU329" i="28"/>
  <c r="AT329" i="28"/>
  <c r="AS329" i="28"/>
  <c r="AR329" i="28"/>
  <c r="AQ329" i="28"/>
  <c r="AP329" i="28"/>
  <c r="AO329" i="28"/>
  <c r="AN329" i="28"/>
  <c r="AM329" i="28"/>
  <c r="AL329" i="28"/>
  <c r="AK329" i="28"/>
  <c r="AJ329" i="28"/>
  <c r="AI329" i="28"/>
  <c r="AH329" i="28"/>
  <c r="AG329" i="28"/>
  <c r="AF329" i="28"/>
  <c r="AE329" i="28"/>
  <c r="AD329" i="28"/>
  <c r="AC329" i="28"/>
  <c r="AB329" i="28"/>
  <c r="AA329" i="28"/>
  <c r="Z329" i="28"/>
  <c r="Y329" i="28"/>
  <c r="X329" i="28"/>
  <c r="W329" i="28"/>
  <c r="V329" i="28"/>
  <c r="U329" i="28"/>
  <c r="T329" i="28"/>
  <c r="S329" i="28"/>
  <c r="R329" i="28"/>
  <c r="Q329" i="28"/>
  <c r="P329" i="28"/>
  <c r="O329" i="28"/>
  <c r="N329" i="28"/>
  <c r="M329" i="28"/>
  <c r="L329" i="28"/>
  <c r="K329" i="28"/>
  <c r="J329" i="28"/>
  <c r="I329" i="28"/>
  <c r="H329" i="28"/>
  <c r="G329" i="28"/>
  <c r="F329" i="28"/>
  <c r="E329" i="28"/>
  <c r="BB328" i="28"/>
  <c r="BA328" i="28"/>
  <c r="AZ328" i="28"/>
  <c r="AY328" i="28"/>
  <c r="AX328" i="28"/>
  <c r="AW328" i="28"/>
  <c r="AV328" i="28"/>
  <c r="AU328" i="28"/>
  <c r="AT328" i="28"/>
  <c r="AS328" i="28"/>
  <c r="AR328" i="28"/>
  <c r="AQ328" i="28"/>
  <c r="AP328" i="28"/>
  <c r="AO328" i="28"/>
  <c r="AN328" i="28"/>
  <c r="AM328" i="28"/>
  <c r="AL328" i="28"/>
  <c r="AK328" i="28"/>
  <c r="AJ328" i="28"/>
  <c r="AI328" i="28"/>
  <c r="AH328" i="28"/>
  <c r="AG328" i="28"/>
  <c r="AF328" i="28"/>
  <c r="AE328" i="28"/>
  <c r="AD328" i="28"/>
  <c r="AC328" i="28"/>
  <c r="AB328" i="28"/>
  <c r="AA328" i="28"/>
  <c r="Z328" i="28"/>
  <c r="Y328" i="28"/>
  <c r="X328" i="28"/>
  <c r="W328" i="28"/>
  <c r="V328" i="28"/>
  <c r="U328" i="28"/>
  <c r="T328" i="28"/>
  <c r="S328" i="28"/>
  <c r="R328" i="28"/>
  <c r="Q328" i="28"/>
  <c r="P328" i="28"/>
  <c r="O328" i="28"/>
  <c r="N328" i="28"/>
  <c r="M328" i="28"/>
  <c r="L328" i="28"/>
  <c r="K328" i="28"/>
  <c r="J328" i="28"/>
  <c r="I328" i="28"/>
  <c r="H328" i="28"/>
  <c r="G328" i="28"/>
  <c r="F328" i="28"/>
  <c r="E328" i="28"/>
  <c r="BB327" i="28"/>
  <c r="BA327" i="28"/>
  <c r="AZ327" i="28"/>
  <c r="AY327" i="28"/>
  <c r="AX327" i="28"/>
  <c r="AW327" i="28"/>
  <c r="AV327" i="28"/>
  <c r="AU327" i="28"/>
  <c r="AT327" i="28"/>
  <c r="AS327" i="28"/>
  <c r="AR327" i="28"/>
  <c r="AQ327" i="28"/>
  <c r="AP327" i="28"/>
  <c r="AO327" i="28"/>
  <c r="AN327" i="28"/>
  <c r="AM327" i="28"/>
  <c r="AL327" i="28"/>
  <c r="AK327" i="28"/>
  <c r="AJ327" i="28"/>
  <c r="AI327" i="28"/>
  <c r="AH327" i="28"/>
  <c r="AG327" i="28"/>
  <c r="AF327" i="28"/>
  <c r="AE327" i="28"/>
  <c r="AD327" i="28"/>
  <c r="AC327" i="28"/>
  <c r="AB327" i="28"/>
  <c r="AA327" i="28"/>
  <c r="Z327" i="28"/>
  <c r="Y327" i="28"/>
  <c r="X327" i="28"/>
  <c r="W327" i="28"/>
  <c r="V327" i="28"/>
  <c r="U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G327" i="28"/>
  <c r="F327" i="28"/>
  <c r="E327" i="28"/>
  <c r="BB326" i="28"/>
  <c r="BA326" i="28"/>
  <c r="AZ326" i="28"/>
  <c r="AY326" i="28"/>
  <c r="AX326" i="28"/>
  <c r="AW326" i="28"/>
  <c r="AV326" i="28"/>
  <c r="AU326" i="28"/>
  <c r="AT326" i="28"/>
  <c r="AS326" i="28"/>
  <c r="AR326" i="28"/>
  <c r="AQ326" i="28"/>
  <c r="AP326" i="28"/>
  <c r="AO326" i="28"/>
  <c r="AN326" i="28"/>
  <c r="AM326" i="28"/>
  <c r="AL326" i="28"/>
  <c r="AK326" i="28"/>
  <c r="AJ326" i="28"/>
  <c r="AI326" i="28"/>
  <c r="AH326" i="28"/>
  <c r="AG326" i="28"/>
  <c r="AF326" i="28"/>
  <c r="AE326" i="28"/>
  <c r="AD326" i="28"/>
  <c r="AC326" i="28"/>
  <c r="AB326" i="28"/>
  <c r="AA326" i="28"/>
  <c r="Z326" i="28"/>
  <c r="Y326" i="28"/>
  <c r="X326" i="28"/>
  <c r="W326" i="28"/>
  <c r="V326" i="28"/>
  <c r="U326" i="28"/>
  <c r="T326" i="28"/>
  <c r="S326" i="28"/>
  <c r="R326" i="28"/>
  <c r="Q326" i="28"/>
  <c r="P326" i="28"/>
  <c r="O326" i="28"/>
  <c r="N326" i="28"/>
  <c r="M326" i="28"/>
  <c r="L326" i="28"/>
  <c r="K326" i="28"/>
  <c r="J326" i="28"/>
  <c r="I326" i="28"/>
  <c r="H326" i="28"/>
  <c r="G326" i="28"/>
  <c r="F326" i="28"/>
  <c r="E326" i="28"/>
  <c r="BB325" i="28"/>
  <c r="BA325" i="28"/>
  <c r="AZ325" i="28"/>
  <c r="AY325" i="28"/>
  <c r="AX325" i="28"/>
  <c r="AW325" i="28"/>
  <c r="AV325" i="28"/>
  <c r="AU325" i="28"/>
  <c r="AT325" i="28"/>
  <c r="AS325" i="28"/>
  <c r="AR325" i="28"/>
  <c r="AQ325" i="28"/>
  <c r="AP325" i="28"/>
  <c r="AO325" i="28"/>
  <c r="AN325" i="28"/>
  <c r="AM325" i="28"/>
  <c r="AL325" i="28"/>
  <c r="AK325" i="28"/>
  <c r="AJ325" i="28"/>
  <c r="AI325" i="28"/>
  <c r="AH325" i="28"/>
  <c r="AG325" i="28"/>
  <c r="AF325" i="28"/>
  <c r="AE325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M325" i="28"/>
  <c r="L325" i="28"/>
  <c r="K325" i="28"/>
  <c r="J325" i="28"/>
  <c r="I325" i="28"/>
  <c r="H325" i="28"/>
  <c r="G325" i="28"/>
  <c r="F325" i="28"/>
  <c r="E325" i="28"/>
  <c r="BB324" i="28"/>
  <c r="BA324" i="28"/>
  <c r="AZ324" i="28"/>
  <c r="AY324" i="28"/>
  <c r="AX324" i="28"/>
  <c r="AW324" i="28"/>
  <c r="AV324" i="28"/>
  <c r="AU324" i="28"/>
  <c r="AT324" i="28"/>
  <c r="AS324" i="28"/>
  <c r="AR324" i="28"/>
  <c r="AQ324" i="28"/>
  <c r="AP324" i="28"/>
  <c r="AO324" i="28"/>
  <c r="AN324" i="28"/>
  <c r="AM324" i="28"/>
  <c r="AL324" i="28"/>
  <c r="AK324" i="28"/>
  <c r="AJ324" i="28"/>
  <c r="AI324" i="28"/>
  <c r="AH324" i="28"/>
  <c r="AG324" i="28"/>
  <c r="AF324" i="28"/>
  <c r="AE324" i="28"/>
  <c r="AD324" i="28"/>
  <c r="AC324" i="28"/>
  <c r="AB324" i="28"/>
  <c r="AA324" i="28"/>
  <c r="Y324" i="28"/>
  <c r="X324" i="28"/>
  <c r="W324" i="28"/>
  <c r="V324" i="28"/>
  <c r="U324" i="28"/>
  <c r="T324" i="28"/>
  <c r="S324" i="28"/>
  <c r="R324" i="28"/>
  <c r="Q324" i="28"/>
  <c r="P324" i="28"/>
  <c r="O324" i="28"/>
  <c r="N324" i="28"/>
  <c r="M324" i="28"/>
  <c r="L324" i="28"/>
  <c r="K324" i="28"/>
  <c r="J324" i="28"/>
  <c r="I324" i="28"/>
  <c r="H324" i="28"/>
  <c r="G324" i="28"/>
  <c r="F324" i="28"/>
  <c r="BB323" i="28"/>
  <c r="BA323" i="28"/>
  <c r="AX323" i="28"/>
  <c r="AW323" i="28"/>
  <c r="AV323" i="28"/>
  <c r="AT323" i="28"/>
  <c r="AS323" i="28"/>
  <c r="AR323" i="28"/>
  <c r="AQ363" i="26"/>
  <c r="AP323" i="28"/>
  <c r="AO323" i="28"/>
  <c r="AL323" i="28"/>
  <c r="AK323" i="28"/>
  <c r="AJ323" i="28"/>
  <c r="AH323" i="28"/>
  <c r="AG323" i="28"/>
  <c r="AF323" i="28"/>
  <c r="AE363" i="26"/>
  <c r="AD323" i="28"/>
  <c r="AC323" i="28"/>
  <c r="Z323" i="28"/>
  <c r="Y323" i="28"/>
  <c r="X323" i="28"/>
  <c r="V323" i="28"/>
  <c r="U323" i="28"/>
  <c r="T323" i="28"/>
  <c r="S363" i="26"/>
  <c r="R323" i="28"/>
  <c r="Q323" i="28"/>
  <c r="N323" i="28"/>
  <c r="M323" i="28"/>
  <c r="L323" i="28"/>
  <c r="J323" i="28"/>
  <c r="I323" i="28"/>
  <c r="H323" i="28"/>
  <c r="G363" i="26"/>
  <c r="F323" i="28"/>
  <c r="BB271" i="28"/>
  <c r="BA271" i="28"/>
  <c r="AZ271" i="28"/>
  <c r="AY271" i="28"/>
  <c r="AX271" i="28"/>
  <c r="AW271" i="28"/>
  <c r="AV271" i="28"/>
  <c r="AU271" i="28"/>
  <c r="AT271" i="28"/>
  <c r="AS271" i="28"/>
  <c r="AR271" i="28"/>
  <c r="AQ271" i="28"/>
  <c r="AP271" i="28"/>
  <c r="AO271" i="28"/>
  <c r="AN271" i="28"/>
  <c r="AM271" i="28"/>
  <c r="AL271" i="28"/>
  <c r="AK271" i="28"/>
  <c r="AJ271" i="28"/>
  <c r="AI271" i="28"/>
  <c r="AH271" i="28"/>
  <c r="AG271" i="28"/>
  <c r="AF271" i="28"/>
  <c r="AE271" i="28"/>
  <c r="AD271" i="28"/>
  <c r="AC271" i="28"/>
  <c r="AB271" i="28"/>
  <c r="AA271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BB270" i="28"/>
  <c r="BA270" i="28"/>
  <c r="AZ270" i="28"/>
  <c r="AY270" i="28"/>
  <c r="AX270" i="28"/>
  <c r="AW270" i="28"/>
  <c r="AV270" i="28"/>
  <c r="AU270" i="28"/>
  <c r="AT270" i="28"/>
  <c r="AS270" i="28"/>
  <c r="AR270" i="28"/>
  <c r="AQ270" i="28"/>
  <c r="AP270" i="28"/>
  <c r="AO270" i="28"/>
  <c r="AN270" i="28"/>
  <c r="AM270" i="28"/>
  <c r="AL270" i="28"/>
  <c r="AK270" i="28"/>
  <c r="AJ270" i="28"/>
  <c r="AI270" i="28"/>
  <c r="AH270" i="28"/>
  <c r="AG270" i="28"/>
  <c r="AF270" i="28"/>
  <c r="AE270" i="28"/>
  <c r="AD270" i="28"/>
  <c r="AC270" i="28"/>
  <c r="AB270" i="28"/>
  <c r="AA270" i="28"/>
  <c r="Z270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BB269" i="28"/>
  <c r="BA269" i="28"/>
  <c r="AZ269" i="28"/>
  <c r="AY269" i="28"/>
  <c r="AX269" i="28"/>
  <c r="AW269" i="28"/>
  <c r="AV269" i="28"/>
  <c r="AU269" i="28"/>
  <c r="AT269" i="28"/>
  <c r="AS269" i="28"/>
  <c r="AR269" i="28"/>
  <c r="AQ269" i="28"/>
  <c r="AP269" i="28"/>
  <c r="AO269" i="28"/>
  <c r="AN269" i="28"/>
  <c r="AM269" i="28"/>
  <c r="AL269" i="28"/>
  <c r="AK269" i="28"/>
  <c r="AJ269" i="28"/>
  <c r="AI269" i="28"/>
  <c r="AH269" i="28"/>
  <c r="AG269" i="28"/>
  <c r="AF269" i="28"/>
  <c r="AE269" i="28"/>
  <c r="AD269" i="28"/>
  <c r="AC269" i="28"/>
  <c r="AB269" i="28"/>
  <c r="AA269" i="28"/>
  <c r="Z269" i="28"/>
  <c r="Y269" i="28"/>
  <c r="X269" i="28"/>
  <c r="W269" i="28"/>
  <c r="V269" i="28"/>
  <c r="U269" i="28"/>
  <c r="T269" i="28"/>
  <c r="S269" i="28"/>
  <c r="R269" i="28"/>
  <c r="Q269" i="28"/>
  <c r="P269" i="28"/>
  <c r="O269" i="28"/>
  <c r="N269" i="28"/>
  <c r="M269" i="28"/>
  <c r="L269" i="28"/>
  <c r="K269" i="28"/>
  <c r="J269" i="28"/>
  <c r="I269" i="28"/>
  <c r="H269" i="28"/>
  <c r="G269" i="28"/>
  <c r="F269" i="28"/>
  <c r="E269" i="28"/>
  <c r="BB268" i="28"/>
  <c r="BA268" i="28"/>
  <c r="AZ268" i="28"/>
  <c r="AY268" i="28"/>
  <c r="AX268" i="28"/>
  <c r="AW268" i="28"/>
  <c r="AV268" i="28"/>
  <c r="AU268" i="28"/>
  <c r="AT268" i="28"/>
  <c r="AS268" i="28"/>
  <c r="AR268" i="28"/>
  <c r="AQ268" i="28"/>
  <c r="AP268" i="28"/>
  <c r="AO268" i="28"/>
  <c r="AN268" i="28"/>
  <c r="AM268" i="28"/>
  <c r="AL268" i="28"/>
  <c r="AK268" i="28"/>
  <c r="AJ268" i="28"/>
  <c r="AI268" i="28"/>
  <c r="AH268" i="28"/>
  <c r="AG268" i="28"/>
  <c r="AF268" i="28"/>
  <c r="AE268" i="28"/>
  <c r="AD268" i="28"/>
  <c r="AC268" i="28"/>
  <c r="AB268" i="28"/>
  <c r="AA268" i="28"/>
  <c r="Z268" i="28"/>
  <c r="Y268" i="28"/>
  <c r="X268" i="28"/>
  <c r="W268" i="28"/>
  <c r="V268" i="28"/>
  <c r="U268" i="28"/>
  <c r="T268" i="28"/>
  <c r="S268" i="28"/>
  <c r="R268" i="28"/>
  <c r="Q268" i="28"/>
  <c r="P268" i="28"/>
  <c r="O268" i="28"/>
  <c r="N268" i="28"/>
  <c r="M268" i="28"/>
  <c r="L268" i="28"/>
  <c r="K268" i="28"/>
  <c r="J268" i="28"/>
  <c r="I268" i="28"/>
  <c r="H268" i="28"/>
  <c r="G268" i="28"/>
  <c r="F268" i="28"/>
  <c r="E268" i="28"/>
  <c r="BB267" i="28"/>
  <c r="BA267" i="28"/>
  <c r="AZ267" i="28"/>
  <c r="AY267" i="28"/>
  <c r="AX267" i="28"/>
  <c r="AW267" i="28"/>
  <c r="AV267" i="28"/>
  <c r="AU267" i="28"/>
  <c r="AT267" i="28"/>
  <c r="AS267" i="28"/>
  <c r="AR267" i="28"/>
  <c r="AQ267" i="28"/>
  <c r="AP267" i="28"/>
  <c r="AO267" i="28"/>
  <c r="AN267" i="28"/>
  <c r="AM267" i="28"/>
  <c r="AL267" i="28"/>
  <c r="AK267" i="28"/>
  <c r="AJ267" i="28"/>
  <c r="AI267" i="28"/>
  <c r="AH267" i="28"/>
  <c r="AG267" i="28"/>
  <c r="AF267" i="28"/>
  <c r="AE267" i="28"/>
  <c r="AD267" i="28"/>
  <c r="AC267" i="28"/>
  <c r="AB267" i="28"/>
  <c r="AA267" i="28"/>
  <c r="Z267" i="28"/>
  <c r="Y267" i="28"/>
  <c r="X267" i="28"/>
  <c r="W267" i="28"/>
  <c r="V267" i="28"/>
  <c r="U267" i="28"/>
  <c r="T267" i="28"/>
  <c r="S267" i="28"/>
  <c r="R267" i="28"/>
  <c r="Q267" i="28"/>
  <c r="P267" i="28"/>
  <c r="O267" i="28"/>
  <c r="N267" i="28"/>
  <c r="M267" i="28"/>
  <c r="L267" i="28"/>
  <c r="K267" i="28"/>
  <c r="J267" i="28"/>
  <c r="I267" i="28"/>
  <c r="H267" i="28"/>
  <c r="G267" i="28"/>
  <c r="F267" i="28"/>
  <c r="E267" i="28"/>
  <c r="BB266" i="28"/>
  <c r="BA266" i="28"/>
  <c r="AZ266" i="28"/>
  <c r="AY266" i="28"/>
  <c r="AX266" i="28"/>
  <c r="AW266" i="28"/>
  <c r="AV266" i="28"/>
  <c r="AU266" i="28"/>
  <c r="AT266" i="28"/>
  <c r="AS266" i="28"/>
  <c r="AR266" i="28"/>
  <c r="AQ266" i="28"/>
  <c r="AP266" i="28"/>
  <c r="AO266" i="28"/>
  <c r="AN266" i="28"/>
  <c r="AM266" i="28"/>
  <c r="AL266" i="28"/>
  <c r="AK266" i="28"/>
  <c r="AJ266" i="28"/>
  <c r="AI266" i="28"/>
  <c r="AH266" i="28"/>
  <c r="AG266" i="28"/>
  <c r="AF266" i="28"/>
  <c r="AE266" i="28"/>
  <c r="AD266" i="28"/>
  <c r="AC266" i="28"/>
  <c r="AB266" i="28"/>
  <c r="AA266" i="28"/>
  <c r="Z266" i="28"/>
  <c r="Y266" i="28"/>
  <c r="X266" i="28"/>
  <c r="W266" i="28"/>
  <c r="V266" i="28"/>
  <c r="U266" i="28"/>
  <c r="T266" i="28"/>
  <c r="S266" i="28"/>
  <c r="R266" i="28"/>
  <c r="Q266" i="28"/>
  <c r="P266" i="28"/>
  <c r="O266" i="28"/>
  <c r="N266" i="28"/>
  <c r="M266" i="28"/>
  <c r="L266" i="28"/>
  <c r="K266" i="28"/>
  <c r="J266" i="28"/>
  <c r="I266" i="28"/>
  <c r="H266" i="28"/>
  <c r="G266" i="28"/>
  <c r="F266" i="28"/>
  <c r="E266" i="28"/>
  <c r="BB265" i="28"/>
  <c r="BA265" i="28"/>
  <c r="AZ265" i="28"/>
  <c r="AY265" i="28"/>
  <c r="AX265" i="28"/>
  <c r="AW265" i="28"/>
  <c r="AV265" i="28"/>
  <c r="AU265" i="28"/>
  <c r="AT265" i="28"/>
  <c r="AS265" i="28"/>
  <c r="AR265" i="28"/>
  <c r="AQ265" i="28"/>
  <c r="AP265" i="28"/>
  <c r="AO265" i="28"/>
  <c r="AN265" i="28"/>
  <c r="AM265" i="28"/>
  <c r="AL265" i="28"/>
  <c r="AK265" i="28"/>
  <c r="AJ265" i="28"/>
  <c r="AI265" i="28"/>
  <c r="AH265" i="28"/>
  <c r="AG265" i="28"/>
  <c r="AF265" i="28"/>
  <c r="AE265" i="28"/>
  <c r="AD265" i="28"/>
  <c r="AC265" i="28"/>
  <c r="AB265" i="28"/>
  <c r="AA265" i="28"/>
  <c r="Z265" i="28"/>
  <c r="Y265" i="28"/>
  <c r="X265" i="28"/>
  <c r="W265" i="28"/>
  <c r="V265" i="28"/>
  <c r="U265" i="28"/>
  <c r="T265" i="28"/>
  <c r="S265" i="28"/>
  <c r="R265" i="28"/>
  <c r="Q265" i="28"/>
  <c r="P265" i="28"/>
  <c r="O265" i="28"/>
  <c r="N265" i="28"/>
  <c r="M265" i="28"/>
  <c r="L265" i="28"/>
  <c r="K265" i="28"/>
  <c r="J265" i="28"/>
  <c r="I265" i="28"/>
  <c r="H265" i="28"/>
  <c r="G265" i="28"/>
  <c r="F265" i="28"/>
  <c r="E265" i="28"/>
  <c r="BB260" i="28"/>
  <c r="BA260" i="28"/>
  <c r="AZ260" i="28"/>
  <c r="AY260" i="28"/>
  <c r="AX260" i="28"/>
  <c r="AW260" i="28"/>
  <c r="AV260" i="28"/>
  <c r="AU260" i="28"/>
  <c r="AT260" i="28"/>
  <c r="AS260" i="28"/>
  <c r="AR260" i="28"/>
  <c r="AQ260" i="28"/>
  <c r="AP260" i="28"/>
  <c r="AO260" i="28"/>
  <c r="AN260" i="28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H260" i="28"/>
  <c r="G260" i="28"/>
  <c r="F260" i="28"/>
  <c r="E260" i="28"/>
  <c r="BB259" i="28"/>
  <c r="BA259" i="28"/>
  <c r="AZ259" i="28"/>
  <c r="AY259" i="28"/>
  <c r="AX259" i="28"/>
  <c r="AW259" i="28"/>
  <c r="AV259" i="28"/>
  <c r="AU259" i="28"/>
  <c r="AT259" i="28"/>
  <c r="AS259" i="28"/>
  <c r="AR259" i="28"/>
  <c r="AQ259" i="28"/>
  <c r="AP259" i="28"/>
  <c r="AO259" i="28"/>
  <c r="AN259" i="28"/>
  <c r="AM259" i="28"/>
  <c r="AL259" i="28"/>
  <c r="AK259" i="28"/>
  <c r="AJ259" i="28"/>
  <c r="AI259" i="28"/>
  <c r="AH259" i="28"/>
  <c r="AG259" i="28"/>
  <c r="AF259" i="28"/>
  <c r="AE259" i="28"/>
  <c r="AD259" i="28"/>
  <c r="AC259" i="28"/>
  <c r="AB259" i="28"/>
  <c r="AA259" i="28"/>
  <c r="Z259" i="28"/>
  <c r="Y259" i="28"/>
  <c r="X259" i="28"/>
  <c r="W259" i="28"/>
  <c r="V259" i="28"/>
  <c r="U259" i="28"/>
  <c r="T259" i="28"/>
  <c r="S259" i="28"/>
  <c r="R259" i="28"/>
  <c r="Q259" i="28"/>
  <c r="P259" i="28"/>
  <c r="O259" i="28"/>
  <c r="N259" i="28"/>
  <c r="M259" i="28"/>
  <c r="L259" i="28"/>
  <c r="K259" i="28"/>
  <c r="J259" i="28"/>
  <c r="I259" i="28"/>
  <c r="H259" i="28"/>
  <c r="G259" i="28"/>
  <c r="F259" i="28"/>
  <c r="E259" i="28"/>
  <c r="BB258" i="28"/>
  <c r="BA258" i="28"/>
  <c r="AZ258" i="28"/>
  <c r="AY258" i="28"/>
  <c r="AX258" i="28"/>
  <c r="AW258" i="28"/>
  <c r="AV258" i="28"/>
  <c r="AU258" i="28"/>
  <c r="AT258" i="28"/>
  <c r="AS258" i="28"/>
  <c r="AR258" i="28"/>
  <c r="AQ258" i="28"/>
  <c r="AP258" i="28"/>
  <c r="AO258" i="28"/>
  <c r="AN258" i="28"/>
  <c r="AM258" i="28"/>
  <c r="AL258" i="28"/>
  <c r="AK258" i="28"/>
  <c r="AJ258" i="28"/>
  <c r="AI258" i="28"/>
  <c r="AH258" i="28"/>
  <c r="AG258" i="28"/>
  <c r="AF258" i="28"/>
  <c r="AE258" i="28"/>
  <c r="AD258" i="28"/>
  <c r="AC258" i="28"/>
  <c r="AB258" i="28"/>
  <c r="AA258" i="28"/>
  <c r="Z258" i="28"/>
  <c r="Y258" i="28"/>
  <c r="X258" i="28"/>
  <c r="W258" i="28"/>
  <c r="V258" i="28"/>
  <c r="U258" i="28"/>
  <c r="T258" i="28"/>
  <c r="S258" i="28"/>
  <c r="R258" i="28"/>
  <c r="Q258" i="28"/>
  <c r="P258" i="28"/>
  <c r="O258" i="28"/>
  <c r="N258" i="28"/>
  <c r="M258" i="28"/>
  <c r="L258" i="28"/>
  <c r="K258" i="28"/>
  <c r="J258" i="28"/>
  <c r="I258" i="28"/>
  <c r="H258" i="28"/>
  <c r="G258" i="28"/>
  <c r="F258" i="28"/>
  <c r="E258" i="28"/>
  <c r="BB257" i="28"/>
  <c r="BA257" i="28"/>
  <c r="AZ257" i="28"/>
  <c r="AY257" i="28"/>
  <c r="AX257" i="28"/>
  <c r="AW257" i="28"/>
  <c r="AV257" i="28"/>
  <c r="AU257" i="28"/>
  <c r="AT257" i="28"/>
  <c r="AS257" i="28"/>
  <c r="AR257" i="28"/>
  <c r="AQ257" i="28"/>
  <c r="AP257" i="28"/>
  <c r="AO257" i="28"/>
  <c r="AN257" i="28"/>
  <c r="AM257" i="28"/>
  <c r="AL257" i="28"/>
  <c r="AK257" i="28"/>
  <c r="AJ257" i="28"/>
  <c r="AI257" i="28"/>
  <c r="AH257" i="28"/>
  <c r="AG257" i="28"/>
  <c r="AF257" i="28"/>
  <c r="AE257" i="28"/>
  <c r="AD257" i="28"/>
  <c r="AC257" i="28"/>
  <c r="AB257" i="28"/>
  <c r="AA257" i="28"/>
  <c r="Z257" i="28"/>
  <c r="Y257" i="28"/>
  <c r="X257" i="28"/>
  <c r="W257" i="28"/>
  <c r="V257" i="28"/>
  <c r="U257" i="28"/>
  <c r="T257" i="28"/>
  <c r="S257" i="28"/>
  <c r="R257" i="28"/>
  <c r="Q257" i="28"/>
  <c r="P257" i="28"/>
  <c r="O257" i="28"/>
  <c r="N257" i="28"/>
  <c r="M257" i="28"/>
  <c r="L257" i="28"/>
  <c r="K257" i="28"/>
  <c r="J257" i="28"/>
  <c r="I257" i="28"/>
  <c r="H257" i="28"/>
  <c r="G257" i="28"/>
  <c r="F257" i="28"/>
  <c r="E257" i="28"/>
  <c r="BB256" i="28"/>
  <c r="BA256" i="28"/>
  <c r="AZ256" i="28"/>
  <c r="AY256" i="28"/>
  <c r="AX256" i="28"/>
  <c r="AW256" i="28"/>
  <c r="AV256" i="28"/>
  <c r="AU256" i="28"/>
  <c r="AT256" i="28"/>
  <c r="AS256" i="28"/>
  <c r="AR256" i="28"/>
  <c r="AQ256" i="28"/>
  <c r="AP256" i="28"/>
  <c r="AO256" i="28"/>
  <c r="AN256" i="28"/>
  <c r="AM256" i="28"/>
  <c r="AL256" i="28"/>
  <c r="AK256" i="28"/>
  <c r="AJ256" i="28"/>
  <c r="AI256" i="28"/>
  <c r="AH256" i="28"/>
  <c r="AG256" i="28"/>
  <c r="AF256" i="28"/>
  <c r="AE256" i="28"/>
  <c r="AD256" i="28"/>
  <c r="AC256" i="28"/>
  <c r="AB256" i="28"/>
  <c r="AA256" i="28"/>
  <c r="Z256" i="28"/>
  <c r="Y256" i="28"/>
  <c r="X256" i="28"/>
  <c r="W256" i="28"/>
  <c r="V256" i="28"/>
  <c r="U256" i="28"/>
  <c r="T256" i="28"/>
  <c r="S256" i="28"/>
  <c r="R256" i="28"/>
  <c r="Q256" i="28"/>
  <c r="P256" i="28"/>
  <c r="O256" i="28"/>
  <c r="N256" i="28"/>
  <c r="M256" i="28"/>
  <c r="L256" i="28"/>
  <c r="K256" i="28"/>
  <c r="J256" i="28"/>
  <c r="I256" i="28"/>
  <c r="H256" i="28"/>
  <c r="G256" i="28"/>
  <c r="F256" i="28"/>
  <c r="E256" i="28"/>
  <c r="BB255" i="28"/>
  <c r="BA255" i="28"/>
  <c r="AZ255" i="28"/>
  <c r="AY255" i="28"/>
  <c r="AX255" i="28"/>
  <c r="AW255" i="28"/>
  <c r="AV255" i="28"/>
  <c r="AU255" i="28"/>
  <c r="AT255" i="28"/>
  <c r="AS255" i="28"/>
  <c r="AR255" i="28"/>
  <c r="AQ255" i="28"/>
  <c r="AP255" i="28"/>
  <c r="AO255" i="28"/>
  <c r="AN255" i="28"/>
  <c r="AM255" i="28"/>
  <c r="AL255" i="28"/>
  <c r="AK255" i="28"/>
  <c r="AJ255" i="28"/>
  <c r="AI255" i="28"/>
  <c r="AH255" i="28"/>
  <c r="AG255" i="28"/>
  <c r="AF255" i="28"/>
  <c r="AE255" i="28"/>
  <c r="AD255" i="28"/>
  <c r="AC255" i="28"/>
  <c r="AB255" i="28"/>
  <c r="AA255" i="28"/>
  <c r="Z255" i="28"/>
  <c r="Y255" i="28"/>
  <c r="X255" i="28"/>
  <c r="W255" i="28"/>
  <c r="V255" i="28"/>
  <c r="U255" i="28"/>
  <c r="T255" i="28"/>
  <c r="S255" i="28"/>
  <c r="R255" i="28"/>
  <c r="Q255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BB254" i="28"/>
  <c r="BA254" i="28"/>
  <c r="AZ254" i="28"/>
  <c r="AY254" i="28"/>
  <c r="AX254" i="28"/>
  <c r="AW254" i="28"/>
  <c r="AV254" i="28"/>
  <c r="AU254" i="28"/>
  <c r="AT254" i="28"/>
  <c r="AS254" i="28"/>
  <c r="AR254" i="28"/>
  <c r="AQ254" i="28"/>
  <c r="AP254" i="28"/>
  <c r="AO254" i="28"/>
  <c r="AN254" i="28"/>
  <c r="AM254" i="28"/>
  <c r="AL254" i="28"/>
  <c r="AK254" i="28"/>
  <c r="AJ254" i="28"/>
  <c r="AI254" i="28"/>
  <c r="AH254" i="28"/>
  <c r="AG254" i="28"/>
  <c r="AF254" i="28"/>
  <c r="AE254" i="28"/>
  <c r="AD254" i="28"/>
  <c r="AC254" i="28"/>
  <c r="AB254" i="28"/>
  <c r="AA254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M254" i="28"/>
  <c r="L254" i="28"/>
  <c r="K254" i="28"/>
  <c r="J254" i="28"/>
  <c r="I254" i="28"/>
  <c r="H254" i="28"/>
  <c r="G254" i="28"/>
  <c r="F254" i="28"/>
  <c r="E254" i="28"/>
  <c r="BB253" i="28"/>
  <c r="BA253" i="28"/>
  <c r="AZ253" i="28"/>
  <c r="AY253" i="28"/>
  <c r="AX253" i="28"/>
  <c r="AW253" i="28"/>
  <c r="AV253" i="28"/>
  <c r="AU253" i="28"/>
  <c r="AT253" i="28"/>
  <c r="AS253" i="28"/>
  <c r="AR253" i="28"/>
  <c r="AQ253" i="28"/>
  <c r="AP253" i="28"/>
  <c r="AO253" i="28"/>
  <c r="AN253" i="28"/>
  <c r="AM253" i="28"/>
  <c r="AL253" i="28"/>
  <c r="AK253" i="28"/>
  <c r="AJ253" i="28"/>
  <c r="AI253" i="28"/>
  <c r="AH253" i="28"/>
  <c r="AG253" i="28"/>
  <c r="AF253" i="28"/>
  <c r="AE253" i="28"/>
  <c r="AD253" i="28"/>
  <c r="AC253" i="28"/>
  <c r="AB253" i="28"/>
  <c r="AA253" i="28"/>
  <c r="Z253" i="28"/>
  <c r="Y253" i="28"/>
  <c r="X253" i="28"/>
  <c r="W253" i="28"/>
  <c r="V253" i="28"/>
  <c r="U253" i="28"/>
  <c r="T253" i="28"/>
  <c r="S253" i="28"/>
  <c r="R253" i="28"/>
  <c r="Q253" i="28"/>
  <c r="P253" i="28"/>
  <c r="O253" i="28"/>
  <c r="N253" i="28"/>
  <c r="M253" i="28"/>
  <c r="L253" i="28"/>
  <c r="K253" i="28"/>
  <c r="J253" i="28"/>
  <c r="I253" i="28"/>
  <c r="H253" i="28"/>
  <c r="G253" i="28"/>
  <c r="F253" i="28"/>
  <c r="E253" i="28"/>
  <c r="BB252" i="28"/>
  <c r="BA252" i="28"/>
  <c r="AZ252" i="28"/>
  <c r="AY252" i="28"/>
  <c r="AX252" i="28"/>
  <c r="AW252" i="28"/>
  <c r="AV252" i="28"/>
  <c r="AU252" i="28"/>
  <c r="AT252" i="28"/>
  <c r="AS252" i="28"/>
  <c r="AR252" i="28"/>
  <c r="AQ252" i="28"/>
  <c r="AP252" i="28"/>
  <c r="AO252" i="28"/>
  <c r="AN252" i="28"/>
  <c r="AM252" i="28"/>
  <c r="AL252" i="28"/>
  <c r="AK252" i="28"/>
  <c r="AJ252" i="28"/>
  <c r="AI252" i="28"/>
  <c r="AH252" i="28"/>
  <c r="AG252" i="28"/>
  <c r="AF252" i="28"/>
  <c r="AE252" i="28"/>
  <c r="AD252" i="28"/>
  <c r="AC252" i="28"/>
  <c r="AB252" i="28"/>
  <c r="AA252" i="28"/>
  <c r="Z252" i="28"/>
  <c r="Y252" i="28"/>
  <c r="X252" i="28"/>
  <c r="W252" i="28"/>
  <c r="V252" i="28"/>
  <c r="U252" i="28"/>
  <c r="T252" i="28"/>
  <c r="S252" i="28"/>
  <c r="R252" i="28"/>
  <c r="Q252" i="28"/>
  <c r="P252" i="28"/>
  <c r="O252" i="28"/>
  <c r="N252" i="28"/>
  <c r="M252" i="28"/>
  <c r="L252" i="28"/>
  <c r="K252" i="28"/>
  <c r="J252" i="28"/>
  <c r="I252" i="28"/>
  <c r="H252" i="28"/>
  <c r="G252" i="28"/>
  <c r="F252" i="28"/>
  <c r="E252" i="28"/>
  <c r="BB251" i="28"/>
  <c r="BA251" i="28"/>
  <c r="AZ251" i="28"/>
  <c r="AY251" i="28"/>
  <c r="AX251" i="28"/>
  <c r="AW251" i="28"/>
  <c r="AV251" i="28"/>
  <c r="AU251" i="28"/>
  <c r="AT251" i="28"/>
  <c r="AS251" i="28"/>
  <c r="AR251" i="28"/>
  <c r="AQ251" i="28"/>
  <c r="AP251" i="28"/>
  <c r="AO251" i="28"/>
  <c r="AN251" i="28"/>
  <c r="AM251" i="28"/>
  <c r="AL251" i="28"/>
  <c r="AK251" i="28"/>
  <c r="AJ251" i="28"/>
  <c r="AI251" i="28"/>
  <c r="AH251" i="28"/>
  <c r="AG251" i="28"/>
  <c r="AF251" i="28"/>
  <c r="AE251" i="28"/>
  <c r="AD251" i="28"/>
  <c r="AC251" i="28"/>
  <c r="AB251" i="28"/>
  <c r="AA251" i="28"/>
  <c r="Z251" i="28"/>
  <c r="Y251" i="28"/>
  <c r="X251" i="28"/>
  <c r="W251" i="28"/>
  <c r="V251" i="28"/>
  <c r="U251" i="28"/>
  <c r="T251" i="28"/>
  <c r="S251" i="28"/>
  <c r="R251" i="28"/>
  <c r="Q251" i="28"/>
  <c r="P251" i="28"/>
  <c r="O251" i="28"/>
  <c r="N251" i="28"/>
  <c r="M251" i="28"/>
  <c r="L251" i="28"/>
  <c r="K251" i="28"/>
  <c r="J251" i="28"/>
  <c r="I251" i="28"/>
  <c r="H251" i="28"/>
  <c r="G251" i="28"/>
  <c r="F251" i="28"/>
  <c r="E251" i="28"/>
  <c r="BB250" i="28"/>
  <c r="BA250" i="28"/>
  <c r="AZ250" i="28"/>
  <c r="AY250" i="28"/>
  <c r="AX250" i="28"/>
  <c r="AW250" i="28"/>
  <c r="AV250" i="28"/>
  <c r="AU250" i="28"/>
  <c r="AT250" i="28"/>
  <c r="AS250" i="28"/>
  <c r="AR250" i="28"/>
  <c r="AQ250" i="28"/>
  <c r="AP250" i="28"/>
  <c r="AO250" i="28"/>
  <c r="AN250" i="28"/>
  <c r="AM250" i="28"/>
  <c r="AL250" i="28"/>
  <c r="AK250" i="28"/>
  <c r="AJ250" i="28"/>
  <c r="AI250" i="28"/>
  <c r="AH250" i="28"/>
  <c r="AG250" i="28"/>
  <c r="AF250" i="28"/>
  <c r="AE250" i="28"/>
  <c r="AD250" i="28"/>
  <c r="AC250" i="28"/>
  <c r="AB250" i="28"/>
  <c r="AA250" i="28"/>
  <c r="Z250" i="28"/>
  <c r="Y250" i="28"/>
  <c r="X250" i="28"/>
  <c r="W250" i="28"/>
  <c r="V250" i="28"/>
  <c r="U250" i="28"/>
  <c r="T250" i="28"/>
  <c r="S250" i="28"/>
  <c r="R250" i="28"/>
  <c r="Q250" i="28"/>
  <c r="P250" i="28"/>
  <c r="O250" i="28"/>
  <c r="N250" i="28"/>
  <c r="M250" i="28"/>
  <c r="L250" i="28"/>
  <c r="K250" i="28"/>
  <c r="J250" i="28"/>
  <c r="I250" i="28"/>
  <c r="H250" i="28"/>
  <c r="G250" i="28"/>
  <c r="F250" i="28"/>
  <c r="E250" i="28"/>
  <c r="BB249" i="28"/>
  <c r="BA249" i="28"/>
  <c r="AZ249" i="28"/>
  <c r="AY249" i="28"/>
  <c r="AX249" i="28"/>
  <c r="AW249" i="28"/>
  <c r="AV249" i="28"/>
  <c r="AU249" i="28"/>
  <c r="AT249" i="28"/>
  <c r="AS249" i="28"/>
  <c r="AR249" i="28"/>
  <c r="AQ249" i="28"/>
  <c r="AP249" i="28"/>
  <c r="AO249" i="28"/>
  <c r="AN249" i="28"/>
  <c r="AM249" i="28"/>
  <c r="AL249" i="28"/>
  <c r="AK249" i="28"/>
  <c r="AJ249" i="28"/>
  <c r="AI249" i="28"/>
  <c r="AH249" i="28"/>
  <c r="AG249" i="28"/>
  <c r="AF249" i="28"/>
  <c r="AE249" i="28"/>
  <c r="AD249" i="28"/>
  <c r="AC249" i="28"/>
  <c r="AB249" i="28"/>
  <c r="AA249" i="28"/>
  <c r="Z249" i="28"/>
  <c r="Y249" i="28"/>
  <c r="X249" i="28"/>
  <c r="W249" i="28"/>
  <c r="V249" i="28"/>
  <c r="U249" i="28"/>
  <c r="T249" i="28"/>
  <c r="S249" i="28"/>
  <c r="R249" i="28"/>
  <c r="Q249" i="28"/>
  <c r="P249" i="28"/>
  <c r="O249" i="28"/>
  <c r="N249" i="28"/>
  <c r="M249" i="28"/>
  <c r="L249" i="28"/>
  <c r="K249" i="28"/>
  <c r="J249" i="28"/>
  <c r="I249" i="28"/>
  <c r="H249" i="28"/>
  <c r="G249" i="28"/>
  <c r="F249" i="28"/>
  <c r="E249" i="28"/>
  <c r="BB248" i="28"/>
  <c r="BA248" i="28"/>
  <c r="AZ248" i="28"/>
  <c r="AY248" i="28"/>
  <c r="AX248" i="28"/>
  <c r="AW248" i="28"/>
  <c r="AV248" i="28"/>
  <c r="AU248" i="28"/>
  <c r="AT248" i="28"/>
  <c r="AS248" i="28"/>
  <c r="AR248" i="28"/>
  <c r="AQ248" i="28"/>
  <c r="AP248" i="28"/>
  <c r="AO248" i="28"/>
  <c r="AN248" i="28"/>
  <c r="AM248" i="28"/>
  <c r="AL248" i="28"/>
  <c r="AK248" i="28"/>
  <c r="AJ248" i="28"/>
  <c r="AI248" i="28"/>
  <c r="AH248" i="28"/>
  <c r="AG248" i="28"/>
  <c r="AF248" i="28"/>
  <c r="AE248" i="28"/>
  <c r="AD248" i="28"/>
  <c r="AC248" i="28"/>
  <c r="AB248" i="28"/>
  <c r="AA248" i="28"/>
  <c r="Z248" i="28"/>
  <c r="Y248" i="28"/>
  <c r="X248" i="28"/>
  <c r="W248" i="28"/>
  <c r="V248" i="28"/>
  <c r="U248" i="28"/>
  <c r="T248" i="28"/>
  <c r="S248" i="28"/>
  <c r="R248" i="28"/>
  <c r="Q248" i="28"/>
  <c r="P248" i="28"/>
  <c r="O248" i="28"/>
  <c r="N248" i="28"/>
  <c r="M248" i="28"/>
  <c r="L248" i="28"/>
  <c r="K248" i="28"/>
  <c r="J248" i="28"/>
  <c r="I248" i="28"/>
  <c r="H248" i="28"/>
  <c r="G248" i="28"/>
  <c r="F248" i="28"/>
  <c r="E248" i="28"/>
  <c r="BB247" i="28"/>
  <c r="BA247" i="28"/>
  <c r="AZ247" i="28"/>
  <c r="AY247" i="28"/>
  <c r="AX247" i="28"/>
  <c r="AW247" i="28"/>
  <c r="AV247" i="28"/>
  <c r="AU247" i="28"/>
  <c r="AT247" i="28"/>
  <c r="AS247" i="28"/>
  <c r="AR247" i="28"/>
  <c r="AQ247" i="28"/>
  <c r="AP247" i="28"/>
  <c r="AO247" i="28"/>
  <c r="AN247" i="28"/>
  <c r="AM247" i="28"/>
  <c r="AL247" i="28"/>
  <c r="AK247" i="28"/>
  <c r="AJ247" i="28"/>
  <c r="AI247" i="28"/>
  <c r="AH247" i="28"/>
  <c r="AG247" i="28"/>
  <c r="AF247" i="28"/>
  <c r="AE247" i="28"/>
  <c r="AD247" i="28"/>
  <c r="AC247" i="28"/>
  <c r="AB247" i="28"/>
  <c r="AA247" i="28"/>
  <c r="Z247" i="28"/>
  <c r="Y247" i="28"/>
  <c r="X247" i="28"/>
  <c r="W247" i="28"/>
  <c r="V247" i="28"/>
  <c r="U247" i="28"/>
  <c r="T247" i="28"/>
  <c r="S247" i="28"/>
  <c r="R247" i="28"/>
  <c r="Q247" i="28"/>
  <c r="P247" i="28"/>
  <c r="O247" i="28"/>
  <c r="N247" i="28"/>
  <c r="M247" i="28"/>
  <c r="L247" i="28"/>
  <c r="K247" i="28"/>
  <c r="J247" i="28"/>
  <c r="I247" i="28"/>
  <c r="H247" i="28"/>
  <c r="G247" i="28"/>
  <c r="F247" i="28"/>
  <c r="E247" i="28"/>
  <c r="BB246" i="28"/>
  <c r="BA246" i="28"/>
  <c r="AZ246" i="28"/>
  <c r="AY246" i="28"/>
  <c r="AX246" i="28"/>
  <c r="AW246" i="28"/>
  <c r="AV246" i="28"/>
  <c r="AU246" i="28"/>
  <c r="AT246" i="28"/>
  <c r="AS246" i="28"/>
  <c r="AR246" i="28"/>
  <c r="AQ246" i="28"/>
  <c r="AP246" i="28"/>
  <c r="AO246" i="28"/>
  <c r="AN246" i="28"/>
  <c r="AM246" i="28"/>
  <c r="AL246" i="28"/>
  <c r="AK246" i="28"/>
  <c r="AJ246" i="28"/>
  <c r="AI246" i="28"/>
  <c r="AH246" i="28"/>
  <c r="AG246" i="28"/>
  <c r="AF246" i="28"/>
  <c r="AE246" i="28"/>
  <c r="AD246" i="28"/>
  <c r="AC246" i="28"/>
  <c r="AB246" i="28"/>
  <c r="AA246" i="28"/>
  <c r="Z246" i="28"/>
  <c r="Y246" i="28"/>
  <c r="X246" i="28"/>
  <c r="W246" i="28"/>
  <c r="V246" i="28"/>
  <c r="U246" i="28"/>
  <c r="T246" i="28"/>
  <c r="S246" i="28"/>
  <c r="R246" i="28"/>
  <c r="Q246" i="28"/>
  <c r="P246" i="28"/>
  <c r="O246" i="28"/>
  <c r="N246" i="28"/>
  <c r="M246" i="28"/>
  <c r="L246" i="28"/>
  <c r="K246" i="28"/>
  <c r="J246" i="28"/>
  <c r="I246" i="28"/>
  <c r="H246" i="28"/>
  <c r="G246" i="28"/>
  <c r="F246" i="28"/>
  <c r="E246" i="28"/>
  <c r="BB245" i="28"/>
  <c r="BA245" i="28"/>
  <c r="AZ245" i="28"/>
  <c r="AY245" i="28"/>
  <c r="AX245" i="28"/>
  <c r="AW245" i="28"/>
  <c r="AV245" i="28"/>
  <c r="AU245" i="28"/>
  <c r="AT245" i="28"/>
  <c r="AS245" i="28"/>
  <c r="AR245" i="28"/>
  <c r="AQ245" i="28"/>
  <c r="AP245" i="28"/>
  <c r="AO245" i="28"/>
  <c r="AN245" i="28"/>
  <c r="AM245" i="28"/>
  <c r="AL245" i="28"/>
  <c r="AK245" i="28"/>
  <c r="AJ245" i="28"/>
  <c r="AI245" i="28"/>
  <c r="AH245" i="28"/>
  <c r="AG245" i="28"/>
  <c r="AF245" i="28"/>
  <c r="AE245" i="28"/>
  <c r="AD245" i="28"/>
  <c r="AC245" i="28"/>
  <c r="AB245" i="28"/>
  <c r="AA245" i="28"/>
  <c r="Z245" i="28"/>
  <c r="Y245" i="28"/>
  <c r="X245" i="28"/>
  <c r="W245" i="28"/>
  <c r="V245" i="28"/>
  <c r="U245" i="28"/>
  <c r="T245" i="28"/>
  <c r="S245" i="28"/>
  <c r="R245" i="28"/>
  <c r="Q245" i="28"/>
  <c r="P245" i="28"/>
  <c r="O245" i="28"/>
  <c r="N245" i="28"/>
  <c r="M245" i="28"/>
  <c r="L245" i="28"/>
  <c r="K245" i="28"/>
  <c r="J245" i="28"/>
  <c r="I245" i="28"/>
  <c r="H245" i="28"/>
  <c r="G245" i="28"/>
  <c r="F245" i="28"/>
  <c r="E245" i="28"/>
  <c r="BB244" i="28"/>
  <c r="BA244" i="28"/>
  <c r="AZ244" i="28"/>
  <c r="AY244" i="28"/>
  <c r="AX244" i="28"/>
  <c r="AW244" i="28"/>
  <c r="AV244" i="28"/>
  <c r="AU244" i="28"/>
  <c r="AT244" i="28"/>
  <c r="AS244" i="28"/>
  <c r="AR244" i="28"/>
  <c r="AQ244" i="28"/>
  <c r="AP244" i="28"/>
  <c r="AO244" i="28"/>
  <c r="AN244" i="28"/>
  <c r="AM244" i="28"/>
  <c r="AL244" i="28"/>
  <c r="AK244" i="28"/>
  <c r="AJ244" i="28"/>
  <c r="AI244" i="28"/>
  <c r="AH244" i="28"/>
  <c r="AG244" i="28"/>
  <c r="AF244" i="28"/>
  <c r="AE244" i="28"/>
  <c r="AD244" i="28"/>
  <c r="AC244" i="28"/>
  <c r="AB244" i="28"/>
  <c r="AA244" i="28"/>
  <c r="Z244" i="28"/>
  <c r="Y244" i="28"/>
  <c r="X244" i="28"/>
  <c r="W244" i="28"/>
  <c r="V244" i="28"/>
  <c r="U244" i="28"/>
  <c r="T244" i="28"/>
  <c r="S244" i="28"/>
  <c r="R244" i="28"/>
  <c r="Q244" i="28"/>
  <c r="P244" i="28"/>
  <c r="O244" i="28"/>
  <c r="N244" i="28"/>
  <c r="M244" i="28"/>
  <c r="L244" i="28"/>
  <c r="K244" i="28"/>
  <c r="J244" i="28"/>
  <c r="I244" i="28"/>
  <c r="H244" i="28"/>
  <c r="G244" i="28"/>
  <c r="F244" i="28"/>
  <c r="E244" i="28"/>
  <c r="BB243" i="28"/>
  <c r="BA243" i="28"/>
  <c r="AZ243" i="28"/>
  <c r="AY243" i="28"/>
  <c r="AX243" i="28"/>
  <c r="AW243" i="28"/>
  <c r="AV243" i="28"/>
  <c r="AU243" i="28"/>
  <c r="AT243" i="28"/>
  <c r="AS243" i="28"/>
  <c r="AR243" i="28"/>
  <c r="AQ243" i="28"/>
  <c r="AP243" i="28"/>
  <c r="AO243" i="28"/>
  <c r="AN243" i="28"/>
  <c r="AM243" i="28"/>
  <c r="AL243" i="28"/>
  <c r="AK243" i="28"/>
  <c r="AJ243" i="28"/>
  <c r="AI243" i="28"/>
  <c r="AH243" i="28"/>
  <c r="AG243" i="28"/>
  <c r="AF243" i="28"/>
  <c r="AE243" i="28"/>
  <c r="AD243" i="28"/>
  <c r="AC243" i="28"/>
  <c r="AB243" i="28"/>
  <c r="AA243" i="28"/>
  <c r="Z243" i="28"/>
  <c r="Y243" i="28"/>
  <c r="X243" i="28"/>
  <c r="W243" i="28"/>
  <c r="V243" i="28"/>
  <c r="U243" i="28"/>
  <c r="T243" i="28"/>
  <c r="S243" i="28"/>
  <c r="R243" i="28"/>
  <c r="Q243" i="28"/>
  <c r="P243" i="28"/>
  <c r="O243" i="28"/>
  <c r="N243" i="28"/>
  <c r="M243" i="28"/>
  <c r="L243" i="28"/>
  <c r="K243" i="28"/>
  <c r="J243" i="28"/>
  <c r="I243" i="28"/>
  <c r="H243" i="28"/>
  <c r="G243" i="28"/>
  <c r="F243" i="28"/>
  <c r="E243" i="28"/>
  <c r="BB242" i="28"/>
  <c r="BA242" i="28"/>
  <c r="AZ242" i="28"/>
  <c r="AY242" i="28"/>
  <c r="AX242" i="28"/>
  <c r="AW242" i="28"/>
  <c r="AV242" i="28"/>
  <c r="AU242" i="28"/>
  <c r="AT242" i="28"/>
  <c r="AS242" i="28"/>
  <c r="AR242" i="28"/>
  <c r="AQ242" i="28"/>
  <c r="AP242" i="28"/>
  <c r="AO242" i="28"/>
  <c r="AN242" i="28"/>
  <c r="AM242" i="28"/>
  <c r="AL242" i="28"/>
  <c r="AK242" i="28"/>
  <c r="AJ242" i="28"/>
  <c r="AI242" i="28"/>
  <c r="AH242" i="28"/>
  <c r="AG242" i="28"/>
  <c r="AF242" i="28"/>
  <c r="AE242" i="28"/>
  <c r="AD242" i="28"/>
  <c r="AC242" i="28"/>
  <c r="AB242" i="28"/>
  <c r="AA242" i="28"/>
  <c r="Z242" i="28"/>
  <c r="Y242" i="28"/>
  <c r="X242" i="28"/>
  <c r="W242" i="28"/>
  <c r="V242" i="28"/>
  <c r="U242" i="28"/>
  <c r="T242" i="28"/>
  <c r="S242" i="28"/>
  <c r="R242" i="28"/>
  <c r="Q242" i="28"/>
  <c r="P242" i="28"/>
  <c r="O242" i="28"/>
  <c r="N242" i="28"/>
  <c r="M242" i="28"/>
  <c r="L242" i="28"/>
  <c r="K242" i="28"/>
  <c r="J242" i="28"/>
  <c r="I242" i="28"/>
  <c r="H242" i="28"/>
  <c r="G242" i="28"/>
  <c r="F242" i="28"/>
  <c r="E242" i="28"/>
  <c r="BB241" i="28"/>
  <c r="BA241" i="28"/>
  <c r="AZ241" i="28"/>
  <c r="AY241" i="28"/>
  <c r="AX241" i="28"/>
  <c r="AW241" i="28"/>
  <c r="AV241" i="28"/>
  <c r="AU241" i="28"/>
  <c r="AT241" i="28"/>
  <c r="AS241" i="28"/>
  <c r="AR241" i="28"/>
  <c r="AQ241" i="28"/>
  <c r="AP241" i="28"/>
  <c r="AO241" i="28"/>
  <c r="AN241" i="28"/>
  <c r="AM241" i="28"/>
  <c r="AL241" i="28"/>
  <c r="AK241" i="28"/>
  <c r="AJ241" i="28"/>
  <c r="AI241" i="28"/>
  <c r="AH241" i="28"/>
  <c r="AG241" i="28"/>
  <c r="AF241" i="28"/>
  <c r="AE241" i="28"/>
  <c r="AD241" i="28"/>
  <c r="AC241" i="28"/>
  <c r="AB241" i="28"/>
  <c r="AA241" i="28"/>
  <c r="Z241" i="28"/>
  <c r="Y241" i="28"/>
  <c r="X241" i="28"/>
  <c r="W241" i="28"/>
  <c r="V241" i="28"/>
  <c r="U241" i="28"/>
  <c r="T241" i="28"/>
  <c r="S241" i="28"/>
  <c r="R241" i="28"/>
  <c r="Q241" i="28"/>
  <c r="P241" i="28"/>
  <c r="O241" i="28"/>
  <c r="N241" i="28"/>
  <c r="M241" i="28"/>
  <c r="L241" i="28"/>
  <c r="K241" i="28"/>
  <c r="J241" i="28"/>
  <c r="I241" i="28"/>
  <c r="H241" i="28"/>
  <c r="G241" i="28"/>
  <c r="F241" i="28"/>
  <c r="E241" i="28"/>
  <c r="BB240" i="28"/>
  <c r="BA240" i="28"/>
  <c r="AZ240" i="28"/>
  <c r="AY240" i="28"/>
  <c r="AX240" i="28"/>
  <c r="AW240" i="28"/>
  <c r="AV240" i="28"/>
  <c r="AU240" i="28"/>
  <c r="AT240" i="28"/>
  <c r="AS240" i="28"/>
  <c r="AR240" i="28"/>
  <c r="AQ240" i="28"/>
  <c r="AP240" i="28"/>
  <c r="AO240" i="28"/>
  <c r="AN240" i="28"/>
  <c r="AM240" i="28"/>
  <c r="AL240" i="28"/>
  <c r="AK240" i="28"/>
  <c r="AJ240" i="28"/>
  <c r="AI240" i="28"/>
  <c r="AH240" i="28"/>
  <c r="AG240" i="28"/>
  <c r="AF240" i="28"/>
  <c r="AE240" i="28"/>
  <c r="AD240" i="28"/>
  <c r="AC240" i="28"/>
  <c r="AB240" i="28"/>
  <c r="AA240" i="28"/>
  <c r="Z240" i="28"/>
  <c r="Y240" i="28"/>
  <c r="X240" i="28"/>
  <c r="W240" i="28"/>
  <c r="V240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BB239" i="28"/>
  <c r="BA239" i="28"/>
  <c r="AZ239" i="28"/>
  <c r="AY239" i="28"/>
  <c r="AX239" i="28"/>
  <c r="AW239" i="28"/>
  <c r="AV239" i="28"/>
  <c r="AU239" i="28"/>
  <c r="AT239" i="28"/>
  <c r="AS239" i="28"/>
  <c r="AR239" i="28"/>
  <c r="AQ239" i="28"/>
  <c r="AP239" i="28"/>
  <c r="AO239" i="28"/>
  <c r="AN239" i="28"/>
  <c r="AM239" i="28"/>
  <c r="AL239" i="28"/>
  <c r="AK239" i="28"/>
  <c r="AJ239" i="28"/>
  <c r="AI239" i="28"/>
  <c r="AH239" i="28"/>
  <c r="AG239" i="28"/>
  <c r="AF239" i="28"/>
  <c r="AE239" i="28"/>
  <c r="AD239" i="28"/>
  <c r="AC239" i="28"/>
  <c r="AB239" i="28"/>
  <c r="AA239" i="28"/>
  <c r="Z239" i="28"/>
  <c r="Y239" i="28"/>
  <c r="X239" i="28"/>
  <c r="W239" i="28"/>
  <c r="V239" i="28"/>
  <c r="U239" i="28"/>
  <c r="T239" i="28"/>
  <c r="S239" i="28"/>
  <c r="R239" i="28"/>
  <c r="Q239" i="28"/>
  <c r="P239" i="28"/>
  <c r="O239" i="28"/>
  <c r="N239" i="28"/>
  <c r="M239" i="28"/>
  <c r="L239" i="28"/>
  <c r="K239" i="28"/>
  <c r="J239" i="28"/>
  <c r="I239" i="28"/>
  <c r="H239" i="28"/>
  <c r="G239" i="28"/>
  <c r="F239" i="28"/>
  <c r="E239" i="28"/>
  <c r="BB238" i="28"/>
  <c r="BA238" i="28"/>
  <c r="AZ238" i="28"/>
  <c r="AY238" i="28"/>
  <c r="AX238" i="28"/>
  <c r="AW238" i="28"/>
  <c r="AV238" i="28"/>
  <c r="AU238" i="28"/>
  <c r="AT238" i="28"/>
  <c r="AS238" i="28"/>
  <c r="AR238" i="28"/>
  <c r="AQ238" i="28"/>
  <c r="AP238" i="28"/>
  <c r="AO238" i="28"/>
  <c r="AN238" i="28"/>
  <c r="AM238" i="28"/>
  <c r="AL238" i="28"/>
  <c r="AK238" i="28"/>
  <c r="AJ238" i="28"/>
  <c r="AI238" i="28"/>
  <c r="AH238" i="28"/>
  <c r="AG238" i="28"/>
  <c r="AF238" i="28"/>
  <c r="AE238" i="28"/>
  <c r="AD238" i="28"/>
  <c r="AC238" i="28"/>
  <c r="AB238" i="28"/>
  <c r="AA238" i="28"/>
  <c r="Z238" i="28"/>
  <c r="Y238" i="28"/>
  <c r="X238" i="28"/>
  <c r="W238" i="28"/>
  <c r="V238" i="28"/>
  <c r="U238" i="28"/>
  <c r="T238" i="28"/>
  <c r="S238" i="28"/>
  <c r="R238" i="28"/>
  <c r="Q238" i="28"/>
  <c r="P238" i="28"/>
  <c r="O238" i="28"/>
  <c r="N238" i="28"/>
  <c r="M238" i="28"/>
  <c r="L238" i="28"/>
  <c r="K238" i="28"/>
  <c r="J238" i="28"/>
  <c r="I238" i="28"/>
  <c r="H238" i="28"/>
  <c r="G238" i="28"/>
  <c r="F238" i="28"/>
  <c r="E238" i="28"/>
  <c r="BB237" i="28"/>
  <c r="BA237" i="28"/>
  <c r="AZ237" i="28"/>
  <c r="AY237" i="28"/>
  <c r="AX237" i="28"/>
  <c r="AW237" i="28"/>
  <c r="AV237" i="28"/>
  <c r="AU237" i="28"/>
  <c r="AT237" i="28"/>
  <c r="AS237" i="28"/>
  <c r="AR237" i="28"/>
  <c r="AQ237" i="28"/>
  <c r="AP237" i="28"/>
  <c r="AO237" i="28"/>
  <c r="AN237" i="28"/>
  <c r="AM237" i="28"/>
  <c r="AL237" i="28"/>
  <c r="AK237" i="28"/>
  <c r="AJ237" i="28"/>
  <c r="AI237" i="28"/>
  <c r="AH237" i="28"/>
  <c r="AG237" i="28"/>
  <c r="AF237" i="28"/>
  <c r="AE237" i="28"/>
  <c r="AD237" i="28"/>
  <c r="AC237" i="28"/>
  <c r="AB237" i="28"/>
  <c r="AA237" i="28"/>
  <c r="Z237" i="28"/>
  <c r="Y237" i="28"/>
  <c r="X237" i="28"/>
  <c r="W237" i="28"/>
  <c r="V237" i="28"/>
  <c r="U237" i="28"/>
  <c r="T237" i="28"/>
  <c r="S237" i="28"/>
  <c r="R237" i="28"/>
  <c r="Q237" i="28"/>
  <c r="P237" i="28"/>
  <c r="O237" i="28"/>
  <c r="N237" i="28"/>
  <c r="M237" i="28"/>
  <c r="L237" i="28"/>
  <c r="K237" i="28"/>
  <c r="J237" i="28"/>
  <c r="I237" i="28"/>
  <c r="H237" i="28"/>
  <c r="G237" i="28"/>
  <c r="F237" i="28"/>
  <c r="E237" i="28"/>
  <c r="BB236" i="28"/>
  <c r="BA236" i="28"/>
  <c r="AZ236" i="28"/>
  <c r="AY236" i="28"/>
  <c r="AX236" i="28"/>
  <c r="AW236" i="28"/>
  <c r="AV236" i="28"/>
  <c r="AU236" i="28"/>
  <c r="AT236" i="28"/>
  <c r="AS236" i="28"/>
  <c r="AR236" i="28"/>
  <c r="AQ236" i="28"/>
  <c r="AP236" i="28"/>
  <c r="AO236" i="28"/>
  <c r="AN236" i="28"/>
  <c r="AM236" i="28"/>
  <c r="AL236" i="28"/>
  <c r="AK236" i="28"/>
  <c r="AJ236" i="28"/>
  <c r="AI236" i="28"/>
  <c r="AH236" i="28"/>
  <c r="AG236" i="28"/>
  <c r="AF236" i="28"/>
  <c r="AE236" i="28"/>
  <c r="AD236" i="28"/>
  <c r="AC236" i="28"/>
  <c r="AB236" i="28"/>
  <c r="AA236" i="28"/>
  <c r="Z236" i="28"/>
  <c r="Y236" i="28"/>
  <c r="X236" i="28"/>
  <c r="W236" i="28"/>
  <c r="V236" i="28"/>
  <c r="U236" i="28"/>
  <c r="T236" i="28"/>
  <c r="S236" i="28"/>
  <c r="R236" i="28"/>
  <c r="Q236" i="28"/>
  <c r="P236" i="28"/>
  <c r="O236" i="28"/>
  <c r="N236" i="28"/>
  <c r="M236" i="28"/>
  <c r="L236" i="28"/>
  <c r="K236" i="28"/>
  <c r="J236" i="28"/>
  <c r="I236" i="28"/>
  <c r="H236" i="28"/>
  <c r="G236" i="28"/>
  <c r="F236" i="28"/>
  <c r="E236" i="28"/>
  <c r="BB235" i="28"/>
  <c r="BA235" i="28"/>
  <c r="AZ235" i="28"/>
  <c r="AY235" i="28"/>
  <c r="AX235" i="28"/>
  <c r="AW235" i="28"/>
  <c r="AV235" i="28"/>
  <c r="AU235" i="28"/>
  <c r="AT235" i="28"/>
  <c r="AS235" i="28"/>
  <c r="AR235" i="28"/>
  <c r="AQ235" i="28"/>
  <c r="AP235" i="28"/>
  <c r="AO235" i="28"/>
  <c r="AN235" i="28"/>
  <c r="AM235" i="28"/>
  <c r="AL235" i="28"/>
  <c r="AK235" i="28"/>
  <c r="AJ235" i="28"/>
  <c r="AI235" i="28"/>
  <c r="AH235" i="28"/>
  <c r="AG235" i="28"/>
  <c r="AF235" i="28"/>
  <c r="AE235" i="28"/>
  <c r="AD235" i="28"/>
  <c r="AC235" i="28"/>
  <c r="AB235" i="28"/>
  <c r="AA235" i="28"/>
  <c r="Z235" i="28"/>
  <c r="Y235" i="28"/>
  <c r="X235" i="28"/>
  <c r="W235" i="28"/>
  <c r="V235" i="28"/>
  <c r="U235" i="28"/>
  <c r="T235" i="28"/>
  <c r="S235" i="28"/>
  <c r="R235" i="28"/>
  <c r="Q235" i="28"/>
  <c r="P235" i="28"/>
  <c r="O235" i="28"/>
  <c r="N235" i="28"/>
  <c r="M235" i="28"/>
  <c r="L235" i="28"/>
  <c r="K235" i="28"/>
  <c r="J235" i="28"/>
  <c r="I235" i="28"/>
  <c r="H235" i="28"/>
  <c r="G235" i="28"/>
  <c r="F235" i="28"/>
  <c r="E235" i="28"/>
  <c r="BB234" i="28"/>
  <c r="BA234" i="28"/>
  <c r="AZ234" i="28"/>
  <c r="AY234" i="28"/>
  <c r="AX234" i="28"/>
  <c r="AW234" i="28"/>
  <c r="AV234" i="28"/>
  <c r="AU234" i="28"/>
  <c r="AT234" i="28"/>
  <c r="AS234" i="28"/>
  <c r="AR234" i="28"/>
  <c r="AQ234" i="28"/>
  <c r="AP234" i="28"/>
  <c r="AO234" i="28"/>
  <c r="AN234" i="28"/>
  <c r="AM234" i="28"/>
  <c r="AL234" i="28"/>
  <c r="AK234" i="28"/>
  <c r="AJ234" i="28"/>
  <c r="AI234" i="28"/>
  <c r="AH234" i="28"/>
  <c r="AG234" i="28"/>
  <c r="AF234" i="28"/>
  <c r="AE234" i="28"/>
  <c r="AD234" i="28"/>
  <c r="AC234" i="28"/>
  <c r="AB234" i="28"/>
  <c r="AA234" i="28"/>
  <c r="Z234" i="28"/>
  <c r="Y234" i="28"/>
  <c r="X234" i="28"/>
  <c r="W234" i="28"/>
  <c r="V234" i="28"/>
  <c r="U234" i="28"/>
  <c r="T234" i="28"/>
  <c r="S234" i="28"/>
  <c r="R234" i="28"/>
  <c r="Q234" i="28"/>
  <c r="P234" i="28"/>
  <c r="O234" i="28"/>
  <c r="N234" i="28"/>
  <c r="M234" i="28"/>
  <c r="L234" i="28"/>
  <c r="K234" i="28"/>
  <c r="J234" i="28"/>
  <c r="I234" i="28"/>
  <c r="H234" i="28"/>
  <c r="G234" i="28"/>
  <c r="F234" i="28"/>
  <c r="BB233" i="28"/>
  <c r="BA233" i="28"/>
  <c r="AZ233" i="28"/>
  <c r="AY233" i="28"/>
  <c r="AX233" i="28"/>
  <c r="AW233" i="28"/>
  <c r="AV233" i="28"/>
  <c r="AU233" i="28"/>
  <c r="AT233" i="28"/>
  <c r="AS233" i="28"/>
  <c r="AR233" i="28"/>
  <c r="AQ233" i="28"/>
  <c r="AP233" i="28"/>
  <c r="AO233" i="28"/>
  <c r="AN233" i="28"/>
  <c r="AM233" i="28"/>
  <c r="AL233" i="28"/>
  <c r="AK233" i="28"/>
  <c r="AJ233" i="28"/>
  <c r="AI233" i="28"/>
  <c r="AH233" i="28"/>
  <c r="AG233" i="28"/>
  <c r="AF233" i="28"/>
  <c r="AE233" i="28"/>
  <c r="AD233" i="28"/>
  <c r="AC233" i="28"/>
  <c r="AB233" i="28"/>
  <c r="AA233" i="28"/>
  <c r="Z233" i="28"/>
  <c r="Y233" i="28"/>
  <c r="X233" i="28"/>
  <c r="W233" i="28"/>
  <c r="V233" i="28"/>
  <c r="U233" i="28"/>
  <c r="T233" i="28"/>
  <c r="S233" i="28"/>
  <c r="R233" i="28"/>
  <c r="Q233" i="28"/>
  <c r="P233" i="28"/>
  <c r="O233" i="28"/>
  <c r="N233" i="28"/>
  <c r="M233" i="28"/>
  <c r="L233" i="28"/>
  <c r="K233" i="28"/>
  <c r="J233" i="28"/>
  <c r="I233" i="28"/>
  <c r="H233" i="28"/>
  <c r="G233" i="28"/>
  <c r="F233" i="28"/>
  <c r="E233" i="28"/>
  <c r="BB232" i="28"/>
  <c r="BA232" i="28"/>
  <c r="AZ232" i="28"/>
  <c r="AY232" i="28"/>
  <c r="AW232" i="28"/>
  <c r="AV232" i="28"/>
  <c r="AU232" i="28"/>
  <c r="AT232" i="28"/>
  <c r="AS232" i="28"/>
  <c r="AR232" i="28"/>
  <c r="AP232" i="28"/>
  <c r="AO232" i="28"/>
  <c r="AN232" i="28"/>
  <c r="AM232" i="28"/>
  <c r="AK232" i="28"/>
  <c r="AJ232" i="28"/>
  <c r="AI232" i="28"/>
  <c r="AH232" i="28"/>
  <c r="AG232" i="28"/>
  <c r="AF232" i="28"/>
  <c r="AD232" i="28"/>
  <c r="AC232" i="28"/>
  <c r="AB232" i="28"/>
  <c r="AA232" i="28"/>
  <c r="Y232" i="28"/>
  <c r="X232" i="28"/>
  <c r="W232" i="28"/>
  <c r="V232" i="28"/>
  <c r="U232" i="28"/>
  <c r="T232" i="28"/>
  <c r="R232" i="28"/>
  <c r="Q232" i="28"/>
  <c r="P232" i="28"/>
  <c r="O232" i="28"/>
  <c r="M232" i="28"/>
  <c r="L232" i="28"/>
  <c r="K232" i="28"/>
  <c r="J232" i="28"/>
  <c r="I232" i="28"/>
  <c r="H232" i="28"/>
  <c r="F232" i="28"/>
  <c r="BB180" i="28"/>
  <c r="F141" i="28"/>
  <c r="G141" i="28"/>
  <c r="H141" i="28"/>
  <c r="I141" i="28"/>
  <c r="J141" i="28"/>
  <c r="N141" i="28"/>
  <c r="O141" i="28"/>
  <c r="P141" i="28"/>
  <c r="Q141" i="28"/>
  <c r="R141" i="28"/>
  <c r="S141" i="28"/>
  <c r="T141" i="28"/>
  <c r="U141" i="28"/>
  <c r="V141" i="28"/>
  <c r="Z141" i="28"/>
  <c r="AA141" i="28"/>
  <c r="AB141" i="28"/>
  <c r="AC141" i="28"/>
  <c r="AD141" i="28"/>
  <c r="AE141" i="28"/>
  <c r="AF141" i="28"/>
  <c r="AG141" i="28"/>
  <c r="AH141" i="28"/>
  <c r="AL141" i="28"/>
  <c r="AM141" i="28"/>
  <c r="AN141" i="28"/>
  <c r="AO141" i="28"/>
  <c r="AP141" i="28"/>
  <c r="AQ141" i="28"/>
  <c r="AR141" i="28"/>
  <c r="AS141" i="28"/>
  <c r="AT141" i="28"/>
  <c r="AX141" i="28"/>
  <c r="AY141" i="28"/>
  <c r="AZ141" i="28"/>
  <c r="BA141" i="28"/>
  <c r="BB141" i="28"/>
  <c r="F142" i="28"/>
  <c r="G142" i="28"/>
  <c r="H142" i="28"/>
  <c r="I142" i="28"/>
  <c r="J142" i="28"/>
  <c r="K142" i="28"/>
  <c r="L142" i="28"/>
  <c r="M142" i="28"/>
  <c r="N142" i="28"/>
  <c r="O142" i="28"/>
  <c r="P142" i="28"/>
  <c r="Q142" i="28"/>
  <c r="R142" i="28"/>
  <c r="S142" i="28"/>
  <c r="T142" i="28"/>
  <c r="U142" i="28"/>
  <c r="V142" i="28"/>
  <c r="W142" i="28"/>
  <c r="X142" i="28"/>
  <c r="Y142" i="28"/>
  <c r="Z142" i="28"/>
  <c r="AA142" i="28"/>
  <c r="AB142" i="28"/>
  <c r="AC142" i="28"/>
  <c r="AD142" i="28"/>
  <c r="AE142" i="28"/>
  <c r="AF142" i="28"/>
  <c r="AG142" i="28"/>
  <c r="AH142" i="28"/>
  <c r="AI142" i="28"/>
  <c r="AJ142" i="28"/>
  <c r="AK142" i="28"/>
  <c r="AL142" i="28"/>
  <c r="AM142" i="28"/>
  <c r="AN142" i="28"/>
  <c r="AO142" i="28"/>
  <c r="AP142" i="28"/>
  <c r="AQ142" i="28"/>
  <c r="AR142" i="28"/>
  <c r="AS142" i="28"/>
  <c r="AT142" i="28"/>
  <c r="AU142" i="28"/>
  <c r="AV142" i="28"/>
  <c r="AW142" i="28"/>
  <c r="AX142" i="28"/>
  <c r="AY142" i="28"/>
  <c r="AZ142" i="28"/>
  <c r="BA142" i="28"/>
  <c r="BB142" i="28"/>
  <c r="F143" i="28"/>
  <c r="G143" i="28"/>
  <c r="H143" i="28"/>
  <c r="I143" i="28"/>
  <c r="J143" i="28"/>
  <c r="K143" i="28"/>
  <c r="L143" i="28"/>
  <c r="M143" i="28"/>
  <c r="N143" i="28"/>
  <c r="O143" i="28"/>
  <c r="P143" i="28"/>
  <c r="Q143" i="28"/>
  <c r="R143" i="28"/>
  <c r="S143" i="28"/>
  <c r="T143" i="28"/>
  <c r="U143" i="28"/>
  <c r="V143" i="28"/>
  <c r="W143" i="28"/>
  <c r="X143" i="28"/>
  <c r="Y143" i="28"/>
  <c r="Z143" i="28"/>
  <c r="AA143" i="28"/>
  <c r="AB143" i="28"/>
  <c r="AC143" i="28"/>
  <c r="AD143" i="28"/>
  <c r="AE143" i="28"/>
  <c r="AF143" i="28"/>
  <c r="AG143" i="28"/>
  <c r="AH143" i="28"/>
  <c r="AI143" i="28"/>
  <c r="AJ143" i="28"/>
  <c r="AK143" i="28"/>
  <c r="AL143" i="28"/>
  <c r="AM143" i="28"/>
  <c r="AN143" i="28"/>
  <c r="AO143" i="28"/>
  <c r="AP143" i="28"/>
  <c r="AQ143" i="28"/>
  <c r="AR143" i="28"/>
  <c r="AS143" i="28"/>
  <c r="AT143" i="28"/>
  <c r="AU143" i="28"/>
  <c r="AV143" i="28"/>
  <c r="AW143" i="28"/>
  <c r="AX143" i="28"/>
  <c r="AY143" i="28"/>
  <c r="AZ143" i="28"/>
  <c r="BA143" i="28"/>
  <c r="BB143" i="28"/>
  <c r="F144" i="28"/>
  <c r="G144" i="28"/>
  <c r="H144" i="28"/>
  <c r="I144" i="28"/>
  <c r="J144" i="28"/>
  <c r="K144" i="28"/>
  <c r="L144" i="28"/>
  <c r="M144" i="28"/>
  <c r="N144" i="28"/>
  <c r="O144" i="28"/>
  <c r="P144" i="28"/>
  <c r="Q144" i="28"/>
  <c r="R144" i="28"/>
  <c r="S144" i="28"/>
  <c r="T144" i="28"/>
  <c r="U144" i="28"/>
  <c r="V144" i="28"/>
  <c r="W144" i="28"/>
  <c r="X144" i="28"/>
  <c r="Y144" i="28"/>
  <c r="Z144" i="28"/>
  <c r="AA144" i="28"/>
  <c r="AB144" i="28"/>
  <c r="AC144" i="28"/>
  <c r="AD144" i="28"/>
  <c r="AE144" i="28"/>
  <c r="AF144" i="28"/>
  <c r="AG144" i="28"/>
  <c r="AH144" i="28"/>
  <c r="AI144" i="28"/>
  <c r="AK144" i="28"/>
  <c r="AL144" i="28"/>
  <c r="AM144" i="28"/>
  <c r="AN144" i="28"/>
  <c r="AO144" i="28"/>
  <c r="AP144" i="28"/>
  <c r="AQ144" i="28"/>
  <c r="AR144" i="28"/>
  <c r="AS144" i="28"/>
  <c r="AT144" i="28"/>
  <c r="AU144" i="28"/>
  <c r="AV144" i="28"/>
  <c r="AW144" i="28"/>
  <c r="AX144" i="28"/>
  <c r="AY144" i="28"/>
  <c r="AZ144" i="28"/>
  <c r="BA144" i="28"/>
  <c r="BB144" i="28"/>
  <c r="F145" i="28"/>
  <c r="G145" i="28"/>
  <c r="H145" i="28"/>
  <c r="I145" i="28"/>
  <c r="J145" i="28"/>
  <c r="K145" i="28"/>
  <c r="L145" i="28"/>
  <c r="M145" i="28"/>
  <c r="N145" i="28"/>
  <c r="O145" i="28"/>
  <c r="P145" i="28"/>
  <c r="Q145" i="28"/>
  <c r="R145" i="28"/>
  <c r="S145" i="28"/>
  <c r="T145" i="28"/>
  <c r="U145" i="28"/>
  <c r="V145" i="28"/>
  <c r="W145" i="28"/>
  <c r="X145" i="28"/>
  <c r="Y145" i="28"/>
  <c r="Z145" i="28"/>
  <c r="AA145" i="28"/>
  <c r="AB145" i="28"/>
  <c r="AC145" i="28"/>
  <c r="AD145" i="28"/>
  <c r="AE145" i="28"/>
  <c r="AF145" i="28"/>
  <c r="AG145" i="28"/>
  <c r="AH145" i="28"/>
  <c r="AI145" i="28"/>
  <c r="AJ145" i="28"/>
  <c r="AK145" i="28"/>
  <c r="AL145" i="28"/>
  <c r="AM145" i="28"/>
  <c r="AN145" i="28"/>
  <c r="AO145" i="28"/>
  <c r="AP145" i="28"/>
  <c r="AQ145" i="28"/>
  <c r="AR145" i="28"/>
  <c r="AS145" i="28"/>
  <c r="AT145" i="28"/>
  <c r="AU145" i="28"/>
  <c r="AV145" i="28"/>
  <c r="AW145" i="28"/>
  <c r="AX145" i="28"/>
  <c r="AY145" i="28"/>
  <c r="AZ145" i="28"/>
  <c r="BA145" i="28"/>
  <c r="BB145" i="28"/>
  <c r="F146" i="28"/>
  <c r="G146" i="28"/>
  <c r="H146" i="28"/>
  <c r="I146" i="28"/>
  <c r="J146" i="28"/>
  <c r="K146" i="28"/>
  <c r="L146" i="28"/>
  <c r="M146" i="28"/>
  <c r="N146" i="28"/>
  <c r="O146" i="28"/>
  <c r="P146" i="28"/>
  <c r="Q146" i="28"/>
  <c r="R146" i="28"/>
  <c r="S146" i="28"/>
  <c r="T146" i="28"/>
  <c r="U146" i="28"/>
  <c r="V146" i="28"/>
  <c r="W146" i="28"/>
  <c r="X146" i="28"/>
  <c r="Y146" i="28"/>
  <c r="Z146" i="28"/>
  <c r="AA146" i="28"/>
  <c r="AB146" i="28"/>
  <c r="AC146" i="28"/>
  <c r="AD146" i="28"/>
  <c r="AE146" i="28"/>
  <c r="AF146" i="28"/>
  <c r="AG146" i="28"/>
  <c r="AH146" i="28"/>
  <c r="AI146" i="28"/>
  <c r="AJ146" i="28"/>
  <c r="AK146" i="28"/>
  <c r="AL146" i="28"/>
  <c r="AM146" i="28"/>
  <c r="AN146" i="28"/>
  <c r="AO146" i="28"/>
  <c r="AP146" i="28"/>
  <c r="AQ146" i="28"/>
  <c r="AR146" i="28"/>
  <c r="AS146" i="28"/>
  <c r="AT146" i="28"/>
  <c r="AU146" i="28"/>
  <c r="AV146" i="28"/>
  <c r="AW146" i="28"/>
  <c r="AX146" i="28"/>
  <c r="AY146" i="28"/>
  <c r="AZ146" i="28"/>
  <c r="BA146" i="28"/>
  <c r="BB146" i="28"/>
  <c r="F147" i="28"/>
  <c r="G147" i="28"/>
  <c r="H147" i="28"/>
  <c r="I147" i="28"/>
  <c r="J147" i="28"/>
  <c r="K147" i="28"/>
  <c r="L147" i="28"/>
  <c r="M147" i="28"/>
  <c r="N147" i="28"/>
  <c r="O147" i="28"/>
  <c r="P147" i="28"/>
  <c r="Q147" i="28"/>
  <c r="R147" i="28"/>
  <c r="S147" i="28"/>
  <c r="T147" i="28"/>
  <c r="U147" i="28"/>
  <c r="V147" i="28"/>
  <c r="W147" i="28"/>
  <c r="X147" i="28"/>
  <c r="Y147" i="28"/>
  <c r="Z147" i="28"/>
  <c r="AA147" i="28"/>
  <c r="AB147" i="28"/>
  <c r="AC147" i="28"/>
  <c r="AD147" i="28"/>
  <c r="AE147" i="28"/>
  <c r="AF147" i="28"/>
  <c r="AG147" i="28"/>
  <c r="AH147" i="28"/>
  <c r="AI147" i="28"/>
  <c r="AJ147" i="28"/>
  <c r="AK147" i="28"/>
  <c r="AL147" i="28"/>
  <c r="AM147" i="28"/>
  <c r="AN147" i="28"/>
  <c r="AO147" i="28"/>
  <c r="AP147" i="28"/>
  <c r="AQ147" i="28"/>
  <c r="AR147" i="28"/>
  <c r="AS147" i="28"/>
  <c r="AT147" i="28"/>
  <c r="AU147" i="28"/>
  <c r="AV147" i="28"/>
  <c r="AW147" i="28"/>
  <c r="AX147" i="28"/>
  <c r="AY147" i="28"/>
  <c r="AZ147" i="28"/>
  <c r="BA147" i="28"/>
  <c r="BB147" i="28"/>
  <c r="F148" i="28"/>
  <c r="G148" i="28"/>
  <c r="H148" i="28"/>
  <c r="I148" i="28"/>
  <c r="J148" i="28"/>
  <c r="K148" i="28"/>
  <c r="L148" i="28"/>
  <c r="M148" i="28"/>
  <c r="N148" i="28"/>
  <c r="O148" i="28"/>
  <c r="P148" i="28"/>
  <c r="Q148" i="28"/>
  <c r="R148" i="28"/>
  <c r="S148" i="28"/>
  <c r="T148" i="28"/>
  <c r="U148" i="28"/>
  <c r="V148" i="28"/>
  <c r="W148" i="28"/>
  <c r="X148" i="28"/>
  <c r="Y148" i="28"/>
  <c r="Z148" i="28"/>
  <c r="AA148" i="28"/>
  <c r="AB148" i="28"/>
  <c r="AC148" i="28"/>
  <c r="AD148" i="28"/>
  <c r="AE148" i="28"/>
  <c r="AF148" i="28"/>
  <c r="AG148" i="28"/>
  <c r="AH148" i="28"/>
  <c r="AI148" i="28"/>
  <c r="AJ148" i="28"/>
  <c r="AK148" i="28"/>
  <c r="AL148" i="28"/>
  <c r="AM148" i="28"/>
  <c r="AN148" i="28"/>
  <c r="AO148" i="28"/>
  <c r="AP148" i="28"/>
  <c r="AQ148" i="28"/>
  <c r="AR148" i="28"/>
  <c r="AS148" i="28"/>
  <c r="AT148" i="28"/>
  <c r="AU148" i="28"/>
  <c r="AV148" i="28"/>
  <c r="AW148" i="28"/>
  <c r="AX148" i="28"/>
  <c r="AY148" i="28"/>
  <c r="AZ148" i="28"/>
  <c r="BA148" i="28"/>
  <c r="BB148" i="28"/>
  <c r="F149" i="28"/>
  <c r="G149" i="28"/>
  <c r="H149" i="28"/>
  <c r="I149" i="28"/>
  <c r="J149" i="28"/>
  <c r="K149" i="28"/>
  <c r="L149" i="28"/>
  <c r="M149" i="28"/>
  <c r="N149" i="28"/>
  <c r="O149" i="28"/>
  <c r="P149" i="28"/>
  <c r="Q149" i="28"/>
  <c r="R149" i="28"/>
  <c r="S149" i="28"/>
  <c r="T149" i="28"/>
  <c r="U149" i="28"/>
  <c r="V149" i="28"/>
  <c r="W149" i="28"/>
  <c r="X149" i="28"/>
  <c r="Y149" i="28"/>
  <c r="Z149" i="28"/>
  <c r="AA149" i="28"/>
  <c r="AB149" i="28"/>
  <c r="AC149" i="28"/>
  <c r="AD149" i="28"/>
  <c r="AE149" i="28"/>
  <c r="AF149" i="28"/>
  <c r="AG149" i="28"/>
  <c r="AH149" i="28"/>
  <c r="AI149" i="28"/>
  <c r="AJ149" i="28"/>
  <c r="AK149" i="28"/>
  <c r="AL149" i="28"/>
  <c r="AM149" i="28"/>
  <c r="AN149" i="28"/>
  <c r="AO149" i="28"/>
  <c r="AP149" i="28"/>
  <c r="AQ149" i="28"/>
  <c r="AR149" i="28"/>
  <c r="AS149" i="28"/>
  <c r="AT149" i="28"/>
  <c r="AU149" i="28"/>
  <c r="AV149" i="28"/>
  <c r="AW149" i="28"/>
  <c r="AX149" i="28"/>
  <c r="AY149" i="28"/>
  <c r="AZ149" i="28"/>
  <c r="BA149" i="28"/>
  <c r="BB149" i="28"/>
  <c r="F150" i="28"/>
  <c r="G150" i="28"/>
  <c r="H150" i="28"/>
  <c r="I150" i="28"/>
  <c r="J150" i="28"/>
  <c r="K150" i="28"/>
  <c r="L150" i="28"/>
  <c r="M150" i="28"/>
  <c r="N150" i="28"/>
  <c r="O150" i="28"/>
  <c r="P150" i="28"/>
  <c r="Q150" i="28"/>
  <c r="R150" i="28"/>
  <c r="S150" i="28"/>
  <c r="T150" i="28"/>
  <c r="U150" i="28"/>
  <c r="V150" i="28"/>
  <c r="W150" i="28"/>
  <c r="Y150" i="28"/>
  <c r="Z150" i="28"/>
  <c r="AA150" i="28"/>
  <c r="AB150" i="28"/>
  <c r="AC150" i="28"/>
  <c r="AD150" i="28"/>
  <c r="AE150" i="28"/>
  <c r="AF150" i="28"/>
  <c r="AG150" i="28"/>
  <c r="AH150" i="28"/>
  <c r="AI150" i="28"/>
  <c r="AJ150" i="28"/>
  <c r="AK150" i="28"/>
  <c r="AL150" i="28"/>
  <c r="AM150" i="28"/>
  <c r="AN150" i="28"/>
  <c r="AO150" i="28"/>
  <c r="AP150" i="28"/>
  <c r="AQ150" i="28"/>
  <c r="AR150" i="28"/>
  <c r="AS150" i="28"/>
  <c r="AT150" i="28"/>
  <c r="AU150" i="28"/>
  <c r="AV150" i="28"/>
  <c r="AW150" i="28"/>
  <c r="AX150" i="28"/>
  <c r="AY150" i="28"/>
  <c r="AZ150" i="28"/>
  <c r="BA150" i="28"/>
  <c r="BB150" i="28"/>
  <c r="F151" i="28"/>
  <c r="G151" i="28"/>
  <c r="H151" i="28"/>
  <c r="I151" i="28"/>
  <c r="J151" i="28"/>
  <c r="K151" i="28"/>
  <c r="L151" i="28"/>
  <c r="M151" i="28"/>
  <c r="N151" i="28"/>
  <c r="O151" i="28"/>
  <c r="P151" i="28"/>
  <c r="Q151" i="28"/>
  <c r="R151" i="28"/>
  <c r="S151" i="28"/>
  <c r="T151" i="28"/>
  <c r="U151" i="28"/>
  <c r="V151" i="28"/>
  <c r="W151" i="28"/>
  <c r="X151" i="28"/>
  <c r="Y151" i="28"/>
  <c r="Z151" i="28"/>
  <c r="AA151" i="28"/>
  <c r="AB151" i="28"/>
  <c r="AC151" i="28"/>
  <c r="AD151" i="28"/>
  <c r="AE151" i="28"/>
  <c r="AF151" i="28"/>
  <c r="AG151" i="28"/>
  <c r="AH151" i="28"/>
  <c r="AI151" i="28"/>
  <c r="AJ151" i="28"/>
  <c r="AK151" i="28"/>
  <c r="AL151" i="28"/>
  <c r="AM151" i="28"/>
  <c r="AN151" i="28"/>
  <c r="AO151" i="28"/>
  <c r="AP151" i="28"/>
  <c r="AQ151" i="28"/>
  <c r="AR151" i="28"/>
  <c r="AS151" i="28"/>
  <c r="AT151" i="28"/>
  <c r="AU151" i="28"/>
  <c r="AV151" i="28"/>
  <c r="AW151" i="28"/>
  <c r="AX151" i="28"/>
  <c r="AY151" i="28"/>
  <c r="AZ151" i="28"/>
  <c r="BA151" i="28"/>
  <c r="BB151" i="28"/>
  <c r="F152" i="28"/>
  <c r="G152" i="28"/>
  <c r="H152" i="28"/>
  <c r="I152" i="28"/>
  <c r="J152" i="28"/>
  <c r="K152" i="28"/>
  <c r="L152" i="28"/>
  <c r="M152" i="28"/>
  <c r="N152" i="28"/>
  <c r="O152" i="28"/>
  <c r="P152" i="28"/>
  <c r="Q152" i="28"/>
  <c r="R152" i="28"/>
  <c r="S152" i="28"/>
  <c r="T152" i="28"/>
  <c r="U152" i="28"/>
  <c r="V152" i="28"/>
  <c r="W152" i="28"/>
  <c r="X152" i="28"/>
  <c r="Y152" i="28"/>
  <c r="Z152" i="28"/>
  <c r="AA152" i="28"/>
  <c r="AB152" i="28"/>
  <c r="AC152" i="28"/>
  <c r="AD152" i="28"/>
  <c r="AE152" i="28"/>
  <c r="AF152" i="28"/>
  <c r="AG152" i="28"/>
  <c r="AH152" i="28"/>
  <c r="AI152" i="28"/>
  <c r="AJ152" i="28"/>
  <c r="AK152" i="28"/>
  <c r="AL152" i="28"/>
  <c r="AM152" i="28"/>
  <c r="AN152" i="28"/>
  <c r="AO152" i="28"/>
  <c r="AP152" i="28"/>
  <c r="AQ152" i="28"/>
  <c r="AR152" i="28"/>
  <c r="AS152" i="28"/>
  <c r="AT152" i="28"/>
  <c r="AU152" i="28"/>
  <c r="AV152" i="28"/>
  <c r="AW152" i="28"/>
  <c r="AX152" i="28"/>
  <c r="AY152" i="28"/>
  <c r="AZ152" i="28"/>
  <c r="BA152" i="28"/>
  <c r="BB152" i="28"/>
  <c r="F153" i="28"/>
  <c r="G153" i="28"/>
  <c r="H153" i="28"/>
  <c r="I153" i="28"/>
  <c r="J153" i="28"/>
  <c r="K153" i="28"/>
  <c r="L153" i="28"/>
  <c r="M153" i="28"/>
  <c r="N153" i="28"/>
  <c r="O153" i="28"/>
  <c r="P153" i="28"/>
  <c r="Q153" i="28"/>
  <c r="S153" i="28"/>
  <c r="T153" i="28"/>
  <c r="U153" i="28"/>
  <c r="V153" i="28"/>
  <c r="W153" i="28"/>
  <c r="X153" i="28"/>
  <c r="Y153" i="28"/>
  <c r="Z153" i="28"/>
  <c r="AA153" i="28"/>
  <c r="AB153" i="28"/>
  <c r="AC153" i="28"/>
  <c r="AD153" i="28"/>
  <c r="AE153" i="28"/>
  <c r="AF153" i="28"/>
  <c r="AG153" i="28"/>
  <c r="AH153" i="28"/>
  <c r="AI153" i="28"/>
  <c r="AJ153" i="28"/>
  <c r="AK153" i="28"/>
  <c r="AL153" i="28"/>
  <c r="AM153" i="28"/>
  <c r="AN153" i="28"/>
  <c r="AO153" i="28"/>
  <c r="AP153" i="28"/>
  <c r="AQ153" i="28"/>
  <c r="AR153" i="28"/>
  <c r="AS153" i="28"/>
  <c r="AT153" i="28"/>
  <c r="AU153" i="28"/>
  <c r="AV153" i="28"/>
  <c r="AW153" i="28"/>
  <c r="AX153" i="28"/>
  <c r="AY153" i="28"/>
  <c r="AZ153" i="28"/>
  <c r="BA153" i="28"/>
  <c r="BB153" i="28"/>
  <c r="F154" i="28"/>
  <c r="G154" i="28"/>
  <c r="H154" i="28"/>
  <c r="I154" i="28"/>
  <c r="J154" i="28"/>
  <c r="K154" i="28"/>
  <c r="L154" i="28"/>
  <c r="M154" i="28"/>
  <c r="N154" i="28"/>
  <c r="O154" i="28"/>
  <c r="P154" i="28"/>
  <c r="Q154" i="28"/>
  <c r="R154" i="28"/>
  <c r="S154" i="28"/>
  <c r="T154" i="28"/>
  <c r="U154" i="28"/>
  <c r="V154" i="28"/>
  <c r="W154" i="28"/>
  <c r="X154" i="28"/>
  <c r="Y154" i="28"/>
  <c r="Z154" i="28"/>
  <c r="AA154" i="28"/>
  <c r="AB154" i="28"/>
  <c r="AC154" i="28"/>
  <c r="AD154" i="28"/>
  <c r="AE154" i="28"/>
  <c r="AF154" i="28"/>
  <c r="AG154" i="28"/>
  <c r="AH154" i="28"/>
  <c r="AI154" i="28"/>
  <c r="AJ154" i="28"/>
  <c r="AK154" i="28"/>
  <c r="AL154" i="28"/>
  <c r="AM154" i="28"/>
  <c r="AN154" i="28"/>
  <c r="AO154" i="28"/>
  <c r="AP154" i="28"/>
  <c r="AQ154" i="28"/>
  <c r="AR154" i="28"/>
  <c r="AS154" i="28"/>
  <c r="AT154" i="28"/>
  <c r="AU154" i="28"/>
  <c r="AV154" i="28"/>
  <c r="AW154" i="28"/>
  <c r="AX154" i="28"/>
  <c r="AY154" i="28"/>
  <c r="AZ154" i="28"/>
  <c r="BA154" i="28"/>
  <c r="BB154" i="28"/>
  <c r="F155" i="28"/>
  <c r="G155" i="28"/>
  <c r="H155" i="28"/>
  <c r="I155" i="28"/>
  <c r="J155" i="28"/>
  <c r="K155" i="28"/>
  <c r="L155" i="28"/>
  <c r="M155" i="28"/>
  <c r="N155" i="28"/>
  <c r="O155" i="28"/>
  <c r="P155" i="28"/>
  <c r="Q155" i="28"/>
  <c r="R155" i="28"/>
  <c r="S155" i="28"/>
  <c r="T155" i="28"/>
  <c r="U155" i="28"/>
  <c r="V155" i="28"/>
  <c r="W155" i="28"/>
  <c r="X155" i="28"/>
  <c r="Y155" i="28"/>
  <c r="Z155" i="28"/>
  <c r="AA155" i="28"/>
  <c r="AB155" i="28"/>
  <c r="AC155" i="28"/>
  <c r="AD155" i="28"/>
  <c r="AE155" i="28"/>
  <c r="AF155" i="28"/>
  <c r="AG155" i="28"/>
  <c r="AH155" i="28"/>
  <c r="AI155" i="28"/>
  <c r="AJ155" i="28"/>
  <c r="AK155" i="28"/>
  <c r="AL155" i="28"/>
  <c r="AM155" i="28"/>
  <c r="AN155" i="28"/>
  <c r="AO155" i="28"/>
  <c r="AP155" i="28"/>
  <c r="AQ155" i="28"/>
  <c r="AR155" i="28"/>
  <c r="AS155" i="28"/>
  <c r="AT155" i="28"/>
  <c r="AU155" i="28"/>
  <c r="AV155" i="28"/>
  <c r="AW155" i="28"/>
  <c r="AX155" i="28"/>
  <c r="AY155" i="28"/>
  <c r="AZ155" i="28"/>
  <c r="BA155" i="28"/>
  <c r="BB155" i="28"/>
  <c r="F156" i="28"/>
  <c r="G156" i="28"/>
  <c r="H156" i="28"/>
  <c r="I156" i="28"/>
  <c r="J156" i="28"/>
  <c r="K156" i="28"/>
  <c r="M156" i="28"/>
  <c r="N156" i="28"/>
  <c r="O156" i="28"/>
  <c r="P156" i="28"/>
  <c r="Q156" i="28"/>
  <c r="R156" i="28"/>
  <c r="S156" i="28"/>
  <c r="T156" i="28"/>
  <c r="U156" i="28"/>
  <c r="V156" i="28"/>
  <c r="W156" i="28"/>
  <c r="X156" i="28"/>
  <c r="Y156" i="28"/>
  <c r="Z156" i="28"/>
  <c r="AA156" i="28"/>
  <c r="AB156" i="28"/>
  <c r="AC156" i="28"/>
  <c r="AD156" i="28"/>
  <c r="AE156" i="28"/>
  <c r="AF156" i="28"/>
  <c r="AG156" i="28"/>
  <c r="AH156" i="28"/>
  <c r="AI156" i="28"/>
  <c r="AJ156" i="28"/>
  <c r="AK156" i="28"/>
  <c r="AL156" i="28"/>
  <c r="AM156" i="28"/>
  <c r="AN156" i="28"/>
  <c r="AO156" i="28"/>
  <c r="AP156" i="28"/>
  <c r="AQ156" i="28"/>
  <c r="AR156" i="28"/>
  <c r="AS156" i="28"/>
  <c r="AT156" i="28"/>
  <c r="AU156" i="28"/>
  <c r="AV156" i="28"/>
  <c r="AW156" i="28"/>
  <c r="AX156" i="28"/>
  <c r="AY156" i="28"/>
  <c r="AZ156" i="28"/>
  <c r="BA156" i="28"/>
  <c r="BB156" i="28"/>
  <c r="F157" i="28"/>
  <c r="G157" i="28"/>
  <c r="H157" i="28"/>
  <c r="I157" i="28"/>
  <c r="J157" i="28"/>
  <c r="K157" i="28"/>
  <c r="L157" i="28"/>
  <c r="M157" i="28"/>
  <c r="N157" i="28"/>
  <c r="O157" i="28"/>
  <c r="P157" i="28"/>
  <c r="Q157" i="28"/>
  <c r="R157" i="28"/>
  <c r="S157" i="28"/>
  <c r="T157" i="28"/>
  <c r="U157" i="28"/>
  <c r="V157" i="28"/>
  <c r="W157" i="28"/>
  <c r="X157" i="28"/>
  <c r="Y157" i="28"/>
  <c r="Z157" i="28"/>
  <c r="AA157" i="28"/>
  <c r="AB157" i="28"/>
  <c r="AC157" i="28"/>
  <c r="AD157" i="28"/>
  <c r="AE157" i="28"/>
  <c r="AF157" i="28"/>
  <c r="AG157" i="28"/>
  <c r="AH157" i="28"/>
  <c r="AI157" i="28"/>
  <c r="AJ157" i="28"/>
  <c r="AK157" i="28"/>
  <c r="AL157" i="28"/>
  <c r="AM157" i="28"/>
  <c r="AN157" i="28"/>
  <c r="AO157" i="28"/>
  <c r="AP157" i="28"/>
  <c r="AQ157" i="28"/>
  <c r="AR157" i="28"/>
  <c r="AS157" i="28"/>
  <c r="AT157" i="28"/>
  <c r="AU157" i="28"/>
  <c r="AV157" i="28"/>
  <c r="AW157" i="28"/>
  <c r="AX157" i="28"/>
  <c r="AY157" i="28"/>
  <c r="AZ157" i="28"/>
  <c r="BA157" i="28"/>
  <c r="BB157" i="28"/>
  <c r="F158" i="28"/>
  <c r="G158" i="28"/>
  <c r="H158" i="28"/>
  <c r="I158" i="28"/>
  <c r="J158" i="28"/>
  <c r="K158" i="28"/>
  <c r="L158" i="28"/>
  <c r="M158" i="28"/>
  <c r="N158" i="28"/>
  <c r="O158" i="28"/>
  <c r="P158" i="28"/>
  <c r="Q158" i="28"/>
  <c r="R158" i="28"/>
  <c r="S158" i="28"/>
  <c r="T158" i="28"/>
  <c r="U158" i="28"/>
  <c r="V158" i="28"/>
  <c r="W158" i="28"/>
  <c r="X158" i="28"/>
  <c r="Y158" i="28"/>
  <c r="Z158" i="28"/>
  <c r="AA158" i="28"/>
  <c r="AB158" i="28"/>
  <c r="AC158" i="28"/>
  <c r="AD158" i="28"/>
  <c r="AE158" i="28"/>
  <c r="AF158" i="28"/>
  <c r="AG158" i="28"/>
  <c r="AH158" i="28"/>
  <c r="AI158" i="28"/>
  <c r="AJ158" i="28"/>
  <c r="AK158" i="28"/>
  <c r="AL158" i="28"/>
  <c r="AM158" i="28"/>
  <c r="AN158" i="28"/>
  <c r="AO158" i="28"/>
  <c r="AP158" i="28"/>
  <c r="AQ158" i="28"/>
  <c r="AR158" i="28"/>
  <c r="AS158" i="28"/>
  <c r="AT158" i="28"/>
  <c r="AU158" i="28"/>
  <c r="AV158" i="28"/>
  <c r="AW158" i="28"/>
  <c r="AX158" i="28"/>
  <c r="AY158" i="28"/>
  <c r="AZ158" i="28"/>
  <c r="BA158" i="28"/>
  <c r="BB158" i="28"/>
  <c r="F159" i="28"/>
  <c r="G159" i="28"/>
  <c r="H159" i="28"/>
  <c r="I159" i="28"/>
  <c r="J159" i="28"/>
  <c r="K159" i="28"/>
  <c r="L159" i="28"/>
  <c r="M159" i="28"/>
  <c r="N159" i="28"/>
  <c r="O159" i="28"/>
  <c r="P159" i="28"/>
  <c r="Q159" i="28"/>
  <c r="R159" i="28"/>
  <c r="S159" i="28"/>
  <c r="T159" i="28"/>
  <c r="U159" i="28"/>
  <c r="V159" i="28"/>
  <c r="W159" i="28"/>
  <c r="X159" i="28"/>
  <c r="Z159" i="28"/>
  <c r="AA159" i="28"/>
  <c r="AB159" i="28"/>
  <c r="AC159" i="28"/>
  <c r="AD159" i="28"/>
  <c r="AE159" i="28"/>
  <c r="AF159" i="28"/>
  <c r="AG159" i="28"/>
  <c r="AH159" i="28"/>
  <c r="AI159" i="28"/>
  <c r="AJ159" i="28"/>
  <c r="AK159" i="28"/>
  <c r="AL159" i="28"/>
  <c r="AM159" i="28"/>
  <c r="AN159" i="28"/>
  <c r="AO159" i="28"/>
  <c r="AP159" i="28"/>
  <c r="AQ159" i="28"/>
  <c r="AR159" i="28"/>
  <c r="AS159" i="28"/>
  <c r="AT159" i="28"/>
  <c r="AU159" i="28"/>
  <c r="AV159" i="28"/>
  <c r="AW159" i="28"/>
  <c r="AX159" i="28"/>
  <c r="AY159" i="28"/>
  <c r="AZ159" i="28"/>
  <c r="BA159" i="28"/>
  <c r="BB159" i="28"/>
  <c r="F160" i="28"/>
  <c r="G160" i="28"/>
  <c r="H160" i="28"/>
  <c r="I160" i="28"/>
  <c r="J160" i="28"/>
  <c r="K160" i="28"/>
  <c r="L160" i="28"/>
  <c r="M160" i="28"/>
  <c r="N160" i="28"/>
  <c r="O160" i="28"/>
  <c r="P160" i="28"/>
  <c r="Q160" i="28"/>
  <c r="R160" i="28"/>
  <c r="S160" i="28"/>
  <c r="T160" i="28"/>
  <c r="U160" i="28"/>
  <c r="V160" i="28"/>
  <c r="W160" i="28"/>
  <c r="X160" i="28"/>
  <c r="Y160" i="28"/>
  <c r="Z160" i="28"/>
  <c r="AA160" i="28"/>
  <c r="AB160" i="28"/>
  <c r="AC160" i="28"/>
  <c r="AD160" i="28"/>
  <c r="AE160" i="28"/>
  <c r="AF160" i="28"/>
  <c r="AG160" i="28"/>
  <c r="AH160" i="28"/>
  <c r="AI160" i="28"/>
  <c r="AJ160" i="28"/>
  <c r="AK160" i="28"/>
  <c r="AL160" i="28"/>
  <c r="AM160" i="28"/>
  <c r="AN160" i="28"/>
  <c r="AO160" i="28"/>
  <c r="AP160" i="28"/>
  <c r="AQ160" i="28"/>
  <c r="AR160" i="28"/>
  <c r="AS160" i="28"/>
  <c r="AT160" i="28"/>
  <c r="AU160" i="28"/>
  <c r="AV160" i="28"/>
  <c r="AW160" i="28"/>
  <c r="AX160" i="28"/>
  <c r="AY160" i="28"/>
  <c r="AZ160" i="28"/>
  <c r="BA160" i="28"/>
  <c r="BB160" i="28"/>
  <c r="F161" i="28"/>
  <c r="G161" i="28"/>
  <c r="H161" i="28"/>
  <c r="I161" i="28"/>
  <c r="J161" i="28"/>
  <c r="K161" i="28"/>
  <c r="L161" i="28"/>
  <c r="M161" i="28"/>
  <c r="N161" i="28"/>
  <c r="O161" i="28"/>
  <c r="P161" i="28"/>
  <c r="Q161" i="28"/>
  <c r="R161" i="28"/>
  <c r="S161" i="28"/>
  <c r="T161" i="28"/>
  <c r="U161" i="28"/>
  <c r="V161" i="28"/>
  <c r="W161" i="28"/>
  <c r="X161" i="28"/>
  <c r="Y161" i="28"/>
  <c r="Z161" i="28"/>
  <c r="AA161" i="28"/>
  <c r="AB161" i="28"/>
  <c r="AC161" i="28"/>
  <c r="AD161" i="28"/>
  <c r="AE161" i="28"/>
  <c r="AF161" i="28"/>
  <c r="AG161" i="28"/>
  <c r="AH161" i="28"/>
  <c r="AI161" i="28"/>
  <c r="AJ161" i="28"/>
  <c r="AK161" i="28"/>
  <c r="AL161" i="28"/>
  <c r="AM161" i="28"/>
  <c r="AN161" i="28"/>
  <c r="AO161" i="28"/>
  <c r="AP161" i="28"/>
  <c r="AQ161" i="28"/>
  <c r="AR161" i="28"/>
  <c r="AS161" i="28"/>
  <c r="AT161" i="28"/>
  <c r="AU161" i="28"/>
  <c r="AV161" i="28"/>
  <c r="AW161" i="28"/>
  <c r="AX161" i="28"/>
  <c r="AY161" i="28"/>
  <c r="AZ161" i="28"/>
  <c r="BA161" i="28"/>
  <c r="BB161" i="28"/>
  <c r="F162" i="28"/>
  <c r="G162" i="28"/>
  <c r="H162" i="28"/>
  <c r="I162" i="28"/>
  <c r="J162" i="28"/>
  <c r="K162" i="28"/>
  <c r="L162" i="28"/>
  <c r="M162" i="28"/>
  <c r="N162" i="28"/>
  <c r="O162" i="28"/>
  <c r="P162" i="28"/>
  <c r="Q162" i="28"/>
  <c r="R162" i="28"/>
  <c r="S162" i="28"/>
  <c r="T162" i="28"/>
  <c r="U162" i="28"/>
  <c r="V162" i="28"/>
  <c r="W162" i="28"/>
  <c r="X162" i="28"/>
  <c r="Y162" i="28"/>
  <c r="Z162" i="28"/>
  <c r="AA162" i="28"/>
  <c r="AB162" i="28"/>
  <c r="AC162" i="28"/>
  <c r="AD162" i="28"/>
  <c r="AE162" i="28"/>
  <c r="AF162" i="28"/>
  <c r="AG162" i="28"/>
  <c r="AH162" i="28"/>
  <c r="AI162" i="28"/>
  <c r="AJ162" i="28"/>
  <c r="AK162" i="28"/>
  <c r="AL162" i="28"/>
  <c r="AM162" i="28"/>
  <c r="AN162" i="28"/>
  <c r="AO162" i="28"/>
  <c r="AP162" i="28"/>
  <c r="AQ162" i="28"/>
  <c r="AR162" i="28"/>
  <c r="AS162" i="28"/>
  <c r="AT162" i="28"/>
  <c r="AU162" i="28"/>
  <c r="AV162" i="28"/>
  <c r="AW162" i="28"/>
  <c r="AX162" i="28"/>
  <c r="AY162" i="28"/>
  <c r="AZ162" i="28"/>
  <c r="BA162" i="28"/>
  <c r="BB162" i="28"/>
  <c r="F163" i="28"/>
  <c r="G163" i="28"/>
  <c r="H163" i="28"/>
  <c r="I163" i="28"/>
  <c r="J163" i="28"/>
  <c r="K163" i="28"/>
  <c r="L163" i="28"/>
  <c r="M163" i="28"/>
  <c r="N163" i="28"/>
  <c r="O163" i="28"/>
  <c r="P163" i="28"/>
  <c r="Q163" i="28"/>
  <c r="R163" i="28"/>
  <c r="S163" i="28"/>
  <c r="T163" i="28"/>
  <c r="U163" i="28"/>
  <c r="V163" i="28"/>
  <c r="W163" i="28"/>
  <c r="X163" i="28"/>
  <c r="Y163" i="28"/>
  <c r="Z163" i="28"/>
  <c r="AA163" i="28"/>
  <c r="AB163" i="28"/>
  <c r="AC163" i="28"/>
  <c r="AD163" i="28"/>
  <c r="AE163" i="28"/>
  <c r="AF163" i="28"/>
  <c r="AG163" i="28"/>
  <c r="AH163" i="28"/>
  <c r="AI163" i="28"/>
  <c r="AJ163" i="28"/>
  <c r="AK163" i="28"/>
  <c r="AL163" i="28"/>
  <c r="AM163" i="28"/>
  <c r="AN163" i="28"/>
  <c r="AO163" i="28"/>
  <c r="AP163" i="28"/>
  <c r="AQ163" i="28"/>
  <c r="AR163" i="28"/>
  <c r="AS163" i="28"/>
  <c r="AT163" i="28"/>
  <c r="AU163" i="28"/>
  <c r="AV163" i="28"/>
  <c r="AW163" i="28"/>
  <c r="AX163" i="28"/>
  <c r="AY163" i="28"/>
  <c r="AZ163" i="28"/>
  <c r="BA163" i="28"/>
  <c r="BB163" i="28"/>
  <c r="F164" i="28"/>
  <c r="G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AG164" i="28"/>
  <c r="AH164" i="28"/>
  <c r="AI164" i="28"/>
  <c r="AJ164" i="28"/>
  <c r="AK164" i="28"/>
  <c r="AL164" i="28"/>
  <c r="AM164" i="28"/>
  <c r="AN164" i="28"/>
  <c r="AO164" i="28"/>
  <c r="AP164" i="28"/>
  <c r="AQ164" i="28"/>
  <c r="AR164" i="28"/>
  <c r="AS164" i="28"/>
  <c r="AT164" i="28"/>
  <c r="AU164" i="28"/>
  <c r="AV164" i="28"/>
  <c r="AW164" i="28"/>
  <c r="AX164" i="28"/>
  <c r="AY164" i="28"/>
  <c r="AZ164" i="28"/>
  <c r="BA164" i="28"/>
  <c r="BB164" i="28"/>
  <c r="F165" i="28"/>
  <c r="G165" i="28"/>
  <c r="H165" i="28"/>
  <c r="I165" i="28"/>
  <c r="J165" i="28"/>
  <c r="K165" i="28"/>
  <c r="L165" i="28"/>
  <c r="M165" i="28"/>
  <c r="N165" i="28"/>
  <c r="O165" i="28"/>
  <c r="P165" i="28"/>
  <c r="Q165" i="28"/>
  <c r="R165" i="28"/>
  <c r="S165" i="28"/>
  <c r="T165" i="28"/>
  <c r="U165" i="28"/>
  <c r="V165" i="28"/>
  <c r="W165" i="28"/>
  <c r="X165" i="28"/>
  <c r="Y165" i="28"/>
  <c r="Z165" i="28"/>
  <c r="AA165" i="28"/>
  <c r="AB165" i="28"/>
  <c r="AC165" i="28"/>
  <c r="AD165" i="28"/>
  <c r="AE165" i="28"/>
  <c r="AF165" i="28"/>
  <c r="AG165" i="28"/>
  <c r="AH165" i="28"/>
  <c r="AI165" i="28"/>
  <c r="AJ165" i="28"/>
  <c r="AK165" i="28"/>
  <c r="AL165" i="28"/>
  <c r="AM165" i="28"/>
  <c r="AN165" i="28"/>
  <c r="AO165" i="28"/>
  <c r="AP165" i="28"/>
  <c r="AQ165" i="28"/>
  <c r="AR165" i="28"/>
  <c r="AS165" i="28"/>
  <c r="AT165" i="28"/>
  <c r="AU165" i="28"/>
  <c r="AV165" i="28"/>
  <c r="AW165" i="28"/>
  <c r="AX165" i="28"/>
  <c r="AY165" i="28"/>
  <c r="AZ165" i="28"/>
  <c r="BA165" i="28"/>
  <c r="BB165" i="28"/>
  <c r="F166" i="28"/>
  <c r="G166" i="28"/>
  <c r="H166" i="28"/>
  <c r="I166" i="28"/>
  <c r="J166" i="28"/>
  <c r="K166" i="28"/>
  <c r="L166" i="28"/>
  <c r="M166" i="28"/>
  <c r="N166" i="28"/>
  <c r="O166" i="28"/>
  <c r="P166" i="28"/>
  <c r="Q166" i="28"/>
  <c r="R166" i="28"/>
  <c r="S166" i="28"/>
  <c r="T166" i="28"/>
  <c r="U166" i="28"/>
  <c r="V166" i="28"/>
  <c r="W166" i="28"/>
  <c r="X166" i="28"/>
  <c r="Y166" i="28"/>
  <c r="Z166" i="28"/>
  <c r="AA166" i="28"/>
  <c r="AB166" i="28"/>
  <c r="AC166" i="28"/>
  <c r="AD166" i="28"/>
  <c r="AE166" i="28"/>
  <c r="AF166" i="28"/>
  <c r="AG166" i="28"/>
  <c r="AH166" i="28"/>
  <c r="AI166" i="28"/>
  <c r="AJ166" i="28"/>
  <c r="AK166" i="28"/>
  <c r="AL166" i="28"/>
  <c r="AM166" i="28"/>
  <c r="AN166" i="28"/>
  <c r="AO166" i="28"/>
  <c r="AP166" i="28"/>
  <c r="AQ166" i="28"/>
  <c r="AR166" i="28"/>
  <c r="AS166" i="28"/>
  <c r="AT166" i="28"/>
  <c r="AU166" i="28"/>
  <c r="AV166" i="28"/>
  <c r="AW166" i="28"/>
  <c r="AX166" i="28"/>
  <c r="AY166" i="28"/>
  <c r="AZ166" i="28"/>
  <c r="BA166" i="28"/>
  <c r="BB166" i="28"/>
  <c r="F167" i="28"/>
  <c r="G167" i="28"/>
  <c r="H167" i="28"/>
  <c r="I167" i="28"/>
  <c r="J167" i="28"/>
  <c r="K167" i="28"/>
  <c r="L167" i="28"/>
  <c r="M167" i="28"/>
  <c r="N167" i="28"/>
  <c r="O167" i="28"/>
  <c r="P167" i="28"/>
  <c r="Q167" i="28"/>
  <c r="R167" i="28"/>
  <c r="S167" i="28"/>
  <c r="T167" i="28"/>
  <c r="U167" i="28"/>
  <c r="V167" i="28"/>
  <c r="W167" i="28"/>
  <c r="X167" i="28"/>
  <c r="Y167" i="28"/>
  <c r="Z167" i="28"/>
  <c r="AA167" i="28"/>
  <c r="AB167" i="28"/>
  <c r="AC167" i="28"/>
  <c r="AD167" i="28"/>
  <c r="AE167" i="28"/>
  <c r="AF167" i="28"/>
  <c r="AG167" i="28"/>
  <c r="AH167" i="28"/>
  <c r="AI167" i="28"/>
  <c r="AJ167" i="28"/>
  <c r="AK167" i="28"/>
  <c r="AL167" i="28"/>
  <c r="AM167" i="28"/>
  <c r="AN167" i="28"/>
  <c r="AO167" i="28"/>
  <c r="AP167" i="28"/>
  <c r="AQ167" i="28"/>
  <c r="AR167" i="28"/>
  <c r="AS167" i="28"/>
  <c r="AT167" i="28"/>
  <c r="AU167" i="28"/>
  <c r="AV167" i="28"/>
  <c r="AW167" i="28"/>
  <c r="AX167" i="28"/>
  <c r="AY167" i="28"/>
  <c r="AZ167" i="28"/>
  <c r="BA167" i="28"/>
  <c r="BB167" i="28"/>
  <c r="F168" i="28"/>
  <c r="G168" i="28"/>
  <c r="H168" i="28"/>
  <c r="I168" i="28"/>
  <c r="J168" i="28"/>
  <c r="K168" i="28"/>
  <c r="L168" i="28"/>
  <c r="M168" i="28"/>
  <c r="N168" i="28"/>
  <c r="O168" i="28"/>
  <c r="P168" i="28"/>
  <c r="Q168" i="28"/>
  <c r="R168" i="28"/>
  <c r="S168" i="28"/>
  <c r="T168" i="28"/>
  <c r="U168" i="28"/>
  <c r="V168" i="28"/>
  <c r="W168" i="28"/>
  <c r="X168" i="28"/>
  <c r="Y168" i="28"/>
  <c r="Z168" i="28"/>
  <c r="AA168" i="28"/>
  <c r="AB168" i="28"/>
  <c r="AC168" i="28"/>
  <c r="AD168" i="28"/>
  <c r="AE168" i="28"/>
  <c r="AF168" i="28"/>
  <c r="AG168" i="28"/>
  <c r="AH168" i="28"/>
  <c r="AI168" i="28"/>
  <c r="AJ168" i="28"/>
  <c r="AK168" i="28"/>
  <c r="AL168" i="28"/>
  <c r="AM168" i="28"/>
  <c r="AN168" i="28"/>
  <c r="AO168" i="28"/>
  <c r="AP168" i="28"/>
  <c r="AQ168" i="28"/>
  <c r="AR168" i="28"/>
  <c r="AS168" i="28"/>
  <c r="AT168" i="28"/>
  <c r="AU168" i="28"/>
  <c r="AV168" i="28"/>
  <c r="AW168" i="28"/>
  <c r="AX168" i="28"/>
  <c r="AY168" i="28"/>
  <c r="AZ168" i="28"/>
  <c r="BA168" i="28"/>
  <c r="BB168" i="28"/>
  <c r="F169" i="28"/>
  <c r="G169" i="28"/>
  <c r="H169" i="28"/>
  <c r="I169" i="28"/>
  <c r="J169" i="28"/>
  <c r="K169" i="28"/>
  <c r="L169" i="28"/>
  <c r="M169" i="28"/>
  <c r="N169" i="28"/>
  <c r="O169" i="28"/>
  <c r="P169" i="28"/>
  <c r="Q169" i="28"/>
  <c r="R169" i="28"/>
  <c r="S169" i="28"/>
  <c r="T169" i="28"/>
  <c r="U169" i="28"/>
  <c r="V169" i="28"/>
  <c r="W169" i="28"/>
  <c r="X169" i="28"/>
  <c r="Y169" i="28"/>
  <c r="Z169" i="28"/>
  <c r="AA169" i="28"/>
  <c r="AB169" i="28"/>
  <c r="AC169" i="28"/>
  <c r="AD169" i="28"/>
  <c r="AE169" i="28"/>
  <c r="AF169" i="28"/>
  <c r="AG169" i="28"/>
  <c r="AH169" i="28"/>
  <c r="AI169" i="28"/>
  <c r="AJ169" i="28"/>
  <c r="AK169" i="28"/>
  <c r="AL169" i="28"/>
  <c r="AM169" i="28"/>
  <c r="AN169" i="28"/>
  <c r="AO169" i="28"/>
  <c r="AP169" i="28"/>
  <c r="AQ169" i="28"/>
  <c r="AR169" i="28"/>
  <c r="AS169" i="28"/>
  <c r="AT169" i="28"/>
  <c r="AU169" i="28"/>
  <c r="AV169" i="28"/>
  <c r="AW169" i="28"/>
  <c r="AX169" i="28"/>
  <c r="AY169" i="28"/>
  <c r="AZ169" i="28"/>
  <c r="BA169" i="28"/>
  <c r="BB169" i="28"/>
  <c r="F173" i="28"/>
  <c r="G173" i="28"/>
  <c r="H173" i="28"/>
  <c r="I173" i="28"/>
  <c r="J173" i="28"/>
  <c r="K173" i="28"/>
  <c r="L173" i="28"/>
  <c r="M173" i="28"/>
  <c r="N173" i="28"/>
  <c r="O173" i="28"/>
  <c r="P173" i="28"/>
  <c r="Q173" i="28"/>
  <c r="R173" i="28"/>
  <c r="S173" i="28"/>
  <c r="T173" i="28"/>
  <c r="U173" i="28"/>
  <c r="V173" i="28"/>
  <c r="W173" i="28"/>
  <c r="X173" i="28"/>
  <c r="Y173" i="28"/>
  <c r="Z173" i="28"/>
  <c r="AA173" i="28"/>
  <c r="AB173" i="28"/>
  <c r="AC173" i="28"/>
  <c r="AD173" i="28"/>
  <c r="AE173" i="28"/>
  <c r="AF173" i="28"/>
  <c r="AG173" i="28"/>
  <c r="AH173" i="28"/>
  <c r="AI173" i="28"/>
  <c r="AJ173" i="28"/>
  <c r="AK173" i="28"/>
  <c r="AL173" i="28"/>
  <c r="AM173" i="28"/>
  <c r="AN173" i="28"/>
  <c r="AO173" i="28"/>
  <c r="AP173" i="28"/>
  <c r="AQ173" i="28"/>
  <c r="AR173" i="28"/>
  <c r="AS173" i="28"/>
  <c r="AT173" i="28"/>
  <c r="AU173" i="28"/>
  <c r="AV173" i="28"/>
  <c r="AW173" i="28"/>
  <c r="AX173" i="28"/>
  <c r="AY173" i="28"/>
  <c r="AZ173" i="28"/>
  <c r="BA173" i="28"/>
  <c r="BB173" i="28"/>
  <c r="F174" i="28"/>
  <c r="G174" i="28"/>
  <c r="H174" i="28"/>
  <c r="I174" i="28"/>
  <c r="J174" i="28"/>
  <c r="K174" i="28"/>
  <c r="L174" i="28"/>
  <c r="M174" i="28"/>
  <c r="N174" i="28"/>
  <c r="O174" i="28"/>
  <c r="P174" i="28"/>
  <c r="Q174" i="28"/>
  <c r="R174" i="28"/>
  <c r="S174" i="28"/>
  <c r="T174" i="28"/>
  <c r="U174" i="28"/>
  <c r="V174" i="28"/>
  <c r="W174" i="28"/>
  <c r="X174" i="28"/>
  <c r="Y174" i="28"/>
  <c r="Z174" i="28"/>
  <c r="AA174" i="28"/>
  <c r="AB174" i="28"/>
  <c r="AC174" i="28"/>
  <c r="AD174" i="28"/>
  <c r="AE174" i="28"/>
  <c r="AF174" i="28"/>
  <c r="AG174" i="28"/>
  <c r="AH174" i="28"/>
  <c r="AI174" i="28"/>
  <c r="AJ174" i="28"/>
  <c r="AK174" i="28"/>
  <c r="AL174" i="28"/>
  <c r="AM174" i="28"/>
  <c r="AN174" i="28"/>
  <c r="AO174" i="28"/>
  <c r="AP174" i="28"/>
  <c r="AQ174" i="28"/>
  <c r="AR174" i="28"/>
  <c r="AS174" i="28"/>
  <c r="AT174" i="28"/>
  <c r="AU174" i="28"/>
  <c r="AV174" i="28"/>
  <c r="AW174" i="28"/>
  <c r="AX174" i="28"/>
  <c r="AY174" i="28"/>
  <c r="AZ174" i="28"/>
  <c r="BA174" i="28"/>
  <c r="BB174" i="28"/>
  <c r="F175" i="28"/>
  <c r="G175" i="28"/>
  <c r="H175" i="28"/>
  <c r="I175" i="28"/>
  <c r="J175" i="28"/>
  <c r="K175" i="28"/>
  <c r="L175" i="28"/>
  <c r="M175" i="28"/>
  <c r="N175" i="28"/>
  <c r="O175" i="28"/>
  <c r="P175" i="28"/>
  <c r="Q175" i="28"/>
  <c r="R175" i="28"/>
  <c r="S175" i="28"/>
  <c r="T175" i="28"/>
  <c r="U175" i="28"/>
  <c r="V175" i="28"/>
  <c r="W175" i="28"/>
  <c r="X175" i="28"/>
  <c r="Y175" i="28"/>
  <c r="Z175" i="28"/>
  <c r="AA175" i="28"/>
  <c r="AB175" i="28"/>
  <c r="AC175" i="28"/>
  <c r="AD175" i="28"/>
  <c r="AE175" i="28"/>
  <c r="AF175" i="28"/>
  <c r="AG175" i="28"/>
  <c r="AH175" i="28"/>
  <c r="AI175" i="28"/>
  <c r="AJ175" i="28"/>
  <c r="AK175" i="28"/>
  <c r="AL175" i="28"/>
  <c r="AM175" i="28"/>
  <c r="AN175" i="28"/>
  <c r="AO175" i="28"/>
  <c r="AP175" i="28"/>
  <c r="AQ175" i="28"/>
  <c r="AR175" i="28"/>
  <c r="AS175" i="28"/>
  <c r="AT175" i="28"/>
  <c r="AU175" i="28"/>
  <c r="AV175" i="28"/>
  <c r="AW175" i="28"/>
  <c r="AX175" i="28"/>
  <c r="AY175" i="28"/>
  <c r="AZ175" i="28"/>
  <c r="BA175" i="28"/>
  <c r="BB175" i="28"/>
  <c r="F176" i="28"/>
  <c r="G176" i="28"/>
  <c r="H176" i="28"/>
  <c r="I176" i="28"/>
  <c r="J176" i="28"/>
  <c r="K176" i="28"/>
  <c r="L176" i="28"/>
  <c r="M176" i="28"/>
  <c r="N176" i="28"/>
  <c r="O176" i="28"/>
  <c r="P176" i="28"/>
  <c r="Q176" i="28"/>
  <c r="R176" i="28"/>
  <c r="S176" i="28"/>
  <c r="T176" i="28"/>
  <c r="U176" i="28"/>
  <c r="V176" i="28"/>
  <c r="W176" i="28"/>
  <c r="X176" i="28"/>
  <c r="Y176" i="28"/>
  <c r="Z176" i="28"/>
  <c r="AA176" i="28"/>
  <c r="AB176" i="28"/>
  <c r="AC176" i="28"/>
  <c r="AD176" i="28"/>
  <c r="AE176" i="28"/>
  <c r="AF176" i="28"/>
  <c r="AG176" i="28"/>
  <c r="AH176" i="28"/>
  <c r="AI176" i="28"/>
  <c r="AJ176" i="28"/>
  <c r="AK176" i="28"/>
  <c r="AL176" i="28"/>
  <c r="AM176" i="28"/>
  <c r="AN176" i="28"/>
  <c r="AO176" i="28"/>
  <c r="AP176" i="28"/>
  <c r="AQ176" i="28"/>
  <c r="AR176" i="28"/>
  <c r="AS176" i="28"/>
  <c r="AT176" i="28"/>
  <c r="AU176" i="28"/>
  <c r="AV176" i="28"/>
  <c r="AW176" i="28"/>
  <c r="AX176" i="28"/>
  <c r="AY176" i="28"/>
  <c r="AZ176" i="28"/>
  <c r="BA176" i="28"/>
  <c r="BB176" i="28"/>
  <c r="F177" i="28"/>
  <c r="G177" i="28"/>
  <c r="H177" i="28"/>
  <c r="I177" i="28"/>
  <c r="J177" i="28"/>
  <c r="K177" i="28"/>
  <c r="L177" i="28"/>
  <c r="M177" i="28"/>
  <c r="N177" i="28"/>
  <c r="O177" i="28"/>
  <c r="P177" i="28"/>
  <c r="Q177" i="28"/>
  <c r="R177" i="28"/>
  <c r="S177" i="28"/>
  <c r="T177" i="28"/>
  <c r="U177" i="28"/>
  <c r="V177" i="28"/>
  <c r="W177" i="28"/>
  <c r="X177" i="28"/>
  <c r="Y177" i="28"/>
  <c r="Z177" i="28"/>
  <c r="AA177" i="28"/>
  <c r="AB177" i="28"/>
  <c r="AC177" i="28"/>
  <c r="AD177" i="28"/>
  <c r="AE177" i="28"/>
  <c r="AF177" i="28"/>
  <c r="AG177" i="28"/>
  <c r="AH177" i="28"/>
  <c r="AI177" i="28"/>
  <c r="AJ177" i="28"/>
  <c r="AK177" i="28"/>
  <c r="AL177" i="28"/>
  <c r="AM177" i="28"/>
  <c r="AN177" i="28"/>
  <c r="AO177" i="28"/>
  <c r="AP177" i="28"/>
  <c r="AQ177" i="28"/>
  <c r="AR177" i="28"/>
  <c r="AS177" i="28"/>
  <c r="AT177" i="28"/>
  <c r="AU177" i="28"/>
  <c r="AV177" i="28"/>
  <c r="AW177" i="28"/>
  <c r="AX177" i="28"/>
  <c r="AY177" i="28"/>
  <c r="AZ177" i="28"/>
  <c r="BA177" i="28"/>
  <c r="BB177" i="28"/>
  <c r="F178" i="28"/>
  <c r="G178" i="28"/>
  <c r="H178" i="28"/>
  <c r="I178" i="28"/>
  <c r="J178" i="28"/>
  <c r="K178" i="28"/>
  <c r="L178" i="28"/>
  <c r="M178" i="28"/>
  <c r="N178" i="28"/>
  <c r="O178" i="28"/>
  <c r="P178" i="28"/>
  <c r="Q178" i="28"/>
  <c r="R178" i="28"/>
  <c r="S178" i="28"/>
  <c r="T178" i="28"/>
  <c r="U178" i="28"/>
  <c r="V178" i="28"/>
  <c r="W178" i="28"/>
  <c r="X178" i="28"/>
  <c r="Y178" i="28"/>
  <c r="Z178" i="28"/>
  <c r="AA178" i="28"/>
  <c r="AB178" i="28"/>
  <c r="AC178" i="28"/>
  <c r="AD178" i="28"/>
  <c r="AE178" i="28"/>
  <c r="AF178" i="28"/>
  <c r="AG178" i="28"/>
  <c r="AH178" i="28"/>
  <c r="AI178" i="28"/>
  <c r="AJ178" i="28"/>
  <c r="AK178" i="28"/>
  <c r="AL178" i="28"/>
  <c r="AM178" i="28"/>
  <c r="AN178" i="28"/>
  <c r="AO178" i="28"/>
  <c r="AP178" i="28"/>
  <c r="AQ178" i="28"/>
  <c r="AR178" i="28"/>
  <c r="AS178" i="28"/>
  <c r="AT178" i="28"/>
  <c r="AU178" i="28"/>
  <c r="AV178" i="28"/>
  <c r="AW178" i="28"/>
  <c r="AX178" i="28"/>
  <c r="AY178" i="28"/>
  <c r="AZ178" i="28"/>
  <c r="BA178" i="28"/>
  <c r="BB178" i="28"/>
  <c r="F179" i="28"/>
  <c r="G179" i="28"/>
  <c r="H179" i="28"/>
  <c r="I179" i="28"/>
  <c r="J179" i="28"/>
  <c r="K179" i="28"/>
  <c r="L179" i="28"/>
  <c r="M179" i="28"/>
  <c r="N179" i="28"/>
  <c r="O179" i="28"/>
  <c r="P179" i="28"/>
  <c r="Q179" i="28"/>
  <c r="R179" i="28"/>
  <c r="S179" i="28"/>
  <c r="T179" i="28"/>
  <c r="U179" i="28"/>
  <c r="V179" i="28"/>
  <c r="W179" i="28"/>
  <c r="X179" i="28"/>
  <c r="Y179" i="28"/>
  <c r="Z179" i="28"/>
  <c r="AA179" i="28"/>
  <c r="AB179" i="28"/>
  <c r="AC179" i="28"/>
  <c r="AD179" i="28"/>
  <c r="AE179" i="28"/>
  <c r="AF179" i="28"/>
  <c r="AG179" i="28"/>
  <c r="AH179" i="28"/>
  <c r="AI179" i="28"/>
  <c r="AJ179" i="28"/>
  <c r="AK179" i="28"/>
  <c r="AL179" i="28"/>
  <c r="AM179" i="28"/>
  <c r="AN179" i="28"/>
  <c r="AO179" i="28"/>
  <c r="AP179" i="28"/>
  <c r="AQ179" i="28"/>
  <c r="AR179" i="28"/>
  <c r="AS179" i="28"/>
  <c r="AT179" i="28"/>
  <c r="AU179" i="28"/>
  <c r="AV179" i="28"/>
  <c r="AW179" i="28"/>
  <c r="AX179" i="28"/>
  <c r="AY179" i="28"/>
  <c r="AZ179" i="28"/>
  <c r="BA179" i="28"/>
  <c r="BB179" i="28"/>
  <c r="F180" i="28"/>
  <c r="G180" i="28"/>
  <c r="H180" i="28"/>
  <c r="I180" i="28"/>
  <c r="J180" i="28"/>
  <c r="K180" i="28"/>
  <c r="L180" i="28"/>
  <c r="M180" i="28"/>
  <c r="N180" i="28"/>
  <c r="O180" i="28"/>
  <c r="P180" i="28"/>
  <c r="Q180" i="28"/>
  <c r="R180" i="28"/>
  <c r="S180" i="28"/>
  <c r="T180" i="28"/>
  <c r="U180" i="28"/>
  <c r="V180" i="28"/>
  <c r="W180" i="28"/>
  <c r="X180" i="28"/>
  <c r="Y180" i="28"/>
  <c r="Z180" i="28"/>
  <c r="AA180" i="28"/>
  <c r="AB180" i="28"/>
  <c r="AC180" i="28"/>
  <c r="AD180" i="28"/>
  <c r="AE180" i="28"/>
  <c r="AF180" i="28"/>
  <c r="AG180" i="28"/>
  <c r="AH180" i="28"/>
  <c r="AI180" i="28"/>
  <c r="AJ180" i="28"/>
  <c r="AK180" i="28"/>
  <c r="AL180" i="28"/>
  <c r="AM180" i="28"/>
  <c r="AN180" i="28"/>
  <c r="AO180" i="28"/>
  <c r="AP180" i="28"/>
  <c r="AQ180" i="28"/>
  <c r="AR180" i="28"/>
  <c r="AS180" i="28"/>
  <c r="AT180" i="28"/>
  <c r="AU180" i="28"/>
  <c r="AV180" i="28"/>
  <c r="AW180" i="28"/>
  <c r="AX180" i="28"/>
  <c r="AY180" i="28"/>
  <c r="AZ180" i="28"/>
  <c r="BA180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3" i="28"/>
  <c r="E174" i="28"/>
  <c r="E175" i="28"/>
  <c r="E176" i="28"/>
  <c r="E177" i="28"/>
  <c r="E178" i="28"/>
  <c r="E179" i="28"/>
  <c r="E180" i="28"/>
  <c r="AX52" i="28" l="1"/>
  <c r="O51" i="28"/>
  <c r="Y51" i="28"/>
  <c r="AJ52" i="28"/>
  <c r="AF52" i="28"/>
  <c r="AD52" i="28"/>
  <c r="Y52" i="28"/>
  <c r="N51" i="28"/>
  <c r="AU52" i="28"/>
  <c r="BA51" i="28"/>
  <c r="AB51" i="28"/>
  <c r="AR52" i="28"/>
  <c r="AP51" i="28"/>
  <c r="AQ52" i="28"/>
  <c r="AM51" i="28"/>
  <c r="N52" i="28"/>
  <c r="O52" i="28"/>
  <c r="M52" i="28"/>
  <c r="J52" i="28"/>
  <c r="AV52" i="28"/>
  <c r="AS52" i="28"/>
  <c r="AU51" i="28"/>
  <c r="R52" i="28"/>
  <c r="E52" i="28"/>
  <c r="AB52" i="28"/>
  <c r="I51" i="28"/>
  <c r="X52" i="28"/>
  <c r="AO52" i="28"/>
  <c r="AN52" i="28"/>
  <c r="V51" i="28"/>
  <c r="T52" i="28"/>
  <c r="E51" i="28"/>
  <c r="AM52" i="28"/>
  <c r="T51" i="28"/>
  <c r="BA52" i="28"/>
  <c r="L52" i="28"/>
  <c r="P51" i="28"/>
  <c r="AZ52" i="28"/>
  <c r="AY52" i="28"/>
  <c r="H52" i="28"/>
  <c r="AC52" i="28"/>
  <c r="F52" i="28"/>
  <c r="M51" i="28"/>
  <c r="AN51" i="28"/>
  <c r="Z52" i="28"/>
  <c r="AP52" i="28"/>
  <c r="AI51" i="28"/>
  <c r="AO51" i="28"/>
  <c r="V52" i="28"/>
  <c r="AC51" i="28"/>
  <c r="AY51" i="28"/>
  <c r="Z51" i="28"/>
  <c r="J51" i="28"/>
  <c r="AL51" i="28"/>
  <c r="AL52" i="28"/>
  <c r="Q52" i="28"/>
  <c r="AX51" i="28"/>
  <c r="R51" i="28"/>
  <c r="Q51" i="28"/>
  <c r="AZ51" i="28"/>
  <c r="L51" i="28"/>
  <c r="P52" i="28"/>
  <c r="AV51" i="28"/>
  <c r="X51" i="28"/>
  <c r="AK52" i="28"/>
  <c r="AW51" i="28"/>
  <c r="S51" i="28"/>
  <c r="AI52" i="28"/>
  <c r="W52" i="28"/>
  <c r="K52" i="28"/>
  <c r="AJ51" i="28"/>
  <c r="K51" i="28"/>
  <c r="W51" i="28"/>
  <c r="AG52" i="28"/>
  <c r="U52" i="28"/>
  <c r="I52" i="28"/>
  <c r="AT51" i="28"/>
  <c r="AH51" i="28"/>
  <c r="AS51" i="28"/>
  <c r="AG51" i="28"/>
  <c r="U51" i="28"/>
  <c r="H51" i="28"/>
  <c r="AA51" i="28"/>
  <c r="AW52" i="28"/>
  <c r="AH52" i="28"/>
  <c r="AE52" i="28"/>
  <c r="S52" i="28"/>
  <c r="G52" i="28"/>
  <c r="AR51" i="28"/>
  <c r="AF51" i="28"/>
  <c r="G51" i="28"/>
  <c r="AT52" i="28"/>
  <c r="BB52" i="28"/>
  <c r="AQ51" i="28"/>
  <c r="AE51" i="28"/>
  <c r="F51" i="28"/>
  <c r="AA52" i="28"/>
  <c r="AK51" i="28"/>
  <c r="BB51" i="28"/>
  <c r="AD51" i="28"/>
  <c r="R55" i="25"/>
  <c r="L55" i="25"/>
  <c r="L57" i="25"/>
  <c r="V443" i="27"/>
  <c r="V393" i="29"/>
  <c r="V443" i="29" s="1"/>
  <c r="P554" i="27"/>
  <c r="P504" i="29"/>
  <c r="P554" i="29" s="1"/>
  <c r="AB554" i="27"/>
  <c r="AB504" i="29"/>
  <c r="AB554" i="29" s="1"/>
  <c r="AN554" i="27"/>
  <c r="AN504" i="29"/>
  <c r="AN554" i="29" s="1"/>
  <c r="AZ554" i="27"/>
  <c r="AZ504" i="29"/>
  <c r="AZ554" i="29" s="1"/>
  <c r="J443" i="27"/>
  <c r="J393" i="29"/>
  <c r="J443" i="29" s="1"/>
  <c r="AT443" i="27"/>
  <c r="AT393" i="29"/>
  <c r="AT443" i="29" s="1"/>
  <c r="E332" i="27"/>
  <c r="BA332" i="27"/>
  <c r="BA282" i="29"/>
  <c r="BA332" i="29" s="1"/>
  <c r="K443" i="27"/>
  <c r="K393" i="29"/>
  <c r="K443" i="29" s="1"/>
  <c r="W443" i="27"/>
  <c r="W393" i="29"/>
  <c r="W443" i="29" s="1"/>
  <c r="AI443" i="27"/>
  <c r="AI393" i="29"/>
  <c r="AI443" i="29" s="1"/>
  <c r="AU443" i="27"/>
  <c r="AU393" i="29"/>
  <c r="AU443" i="29" s="1"/>
  <c r="G443" i="27"/>
  <c r="G395" i="29"/>
  <c r="G443" i="29" s="1"/>
  <c r="S443" i="27"/>
  <c r="S395" i="29"/>
  <c r="S443" i="29" s="1"/>
  <c r="AE443" i="27"/>
  <c r="AE395" i="29"/>
  <c r="AE443" i="29" s="1"/>
  <c r="AQ443" i="27"/>
  <c r="AQ395" i="29"/>
  <c r="AQ443" i="29" s="1"/>
  <c r="E554" i="27"/>
  <c r="Q554" i="27"/>
  <c r="Q504" i="29"/>
  <c r="Q554" i="29" s="1"/>
  <c r="AC554" i="27"/>
  <c r="AC504" i="29"/>
  <c r="AC554" i="29" s="1"/>
  <c r="AO554" i="27"/>
  <c r="AO504" i="29"/>
  <c r="AO554" i="29" s="1"/>
  <c r="BA554" i="27"/>
  <c r="BA504" i="29"/>
  <c r="BA554" i="29" s="1"/>
  <c r="AH443" i="27"/>
  <c r="AH393" i="29"/>
  <c r="AH443" i="29" s="1"/>
  <c r="F332" i="27"/>
  <c r="F282" i="29"/>
  <c r="F332" i="29" s="1"/>
  <c r="L443" i="27"/>
  <c r="L393" i="29"/>
  <c r="L443" i="29" s="1"/>
  <c r="X443" i="27"/>
  <c r="X393" i="29"/>
  <c r="X443" i="29" s="1"/>
  <c r="AJ443" i="27"/>
  <c r="AJ393" i="29"/>
  <c r="AJ443" i="29" s="1"/>
  <c r="AV443" i="27"/>
  <c r="AV393" i="29"/>
  <c r="AV443" i="29" s="1"/>
  <c r="F554" i="27"/>
  <c r="F504" i="29"/>
  <c r="F554" i="29" s="1"/>
  <c r="R554" i="27"/>
  <c r="R504" i="29"/>
  <c r="R554" i="29" s="1"/>
  <c r="AD554" i="27"/>
  <c r="AD504" i="29"/>
  <c r="AD554" i="29" s="1"/>
  <c r="AP554" i="27"/>
  <c r="AP504" i="29"/>
  <c r="AP554" i="29" s="1"/>
  <c r="BB554" i="27"/>
  <c r="BB504" i="29"/>
  <c r="BB554" i="29" s="1"/>
  <c r="M443" i="27"/>
  <c r="M393" i="29"/>
  <c r="M443" i="29" s="1"/>
  <c r="Y443" i="27"/>
  <c r="Y393" i="29"/>
  <c r="Y443" i="29" s="1"/>
  <c r="AK443" i="27"/>
  <c r="AK393" i="29"/>
  <c r="AK443" i="29" s="1"/>
  <c r="AW443" i="27"/>
  <c r="AW393" i="29"/>
  <c r="AW443" i="29" s="1"/>
  <c r="N443" i="27"/>
  <c r="N393" i="29"/>
  <c r="N443" i="29" s="1"/>
  <c r="Z443" i="27"/>
  <c r="Z393" i="29"/>
  <c r="Z443" i="29" s="1"/>
  <c r="AL443" i="27"/>
  <c r="AL393" i="29"/>
  <c r="AL443" i="29" s="1"/>
  <c r="AX443" i="27"/>
  <c r="AX393" i="29"/>
  <c r="AX443" i="29" s="1"/>
  <c r="H554" i="27"/>
  <c r="H504" i="29"/>
  <c r="H554" i="29" s="1"/>
  <c r="T554" i="27"/>
  <c r="T504" i="29"/>
  <c r="T554" i="29" s="1"/>
  <c r="AF554" i="27"/>
  <c r="AF504" i="29"/>
  <c r="AF554" i="29" s="1"/>
  <c r="AR554" i="27"/>
  <c r="AR504" i="29"/>
  <c r="AR554" i="29" s="1"/>
  <c r="O443" i="27"/>
  <c r="O393" i="29"/>
  <c r="O443" i="29" s="1"/>
  <c r="AA443" i="27"/>
  <c r="AA393" i="29"/>
  <c r="AA443" i="29" s="1"/>
  <c r="AM443" i="27"/>
  <c r="AM393" i="29"/>
  <c r="AM443" i="29" s="1"/>
  <c r="AY443" i="27"/>
  <c r="AY393" i="29"/>
  <c r="AY443" i="29" s="1"/>
  <c r="I554" i="27"/>
  <c r="I504" i="29"/>
  <c r="I554" i="29" s="1"/>
  <c r="U554" i="27"/>
  <c r="U504" i="29"/>
  <c r="U554" i="29" s="1"/>
  <c r="AG554" i="27"/>
  <c r="AG504" i="29"/>
  <c r="AG554" i="29" s="1"/>
  <c r="AS554" i="27"/>
  <c r="AS504" i="29"/>
  <c r="AS554" i="29" s="1"/>
  <c r="J332" i="27"/>
  <c r="J282" i="29"/>
  <c r="J332" i="29" s="1"/>
  <c r="V332" i="27"/>
  <c r="V282" i="29"/>
  <c r="V332" i="29" s="1"/>
  <c r="AH332" i="27"/>
  <c r="AH282" i="29"/>
  <c r="AH332" i="29" s="1"/>
  <c r="P443" i="27"/>
  <c r="P393" i="29"/>
  <c r="P443" i="29" s="1"/>
  <c r="AB443" i="27"/>
  <c r="AB393" i="29"/>
  <c r="AB443" i="29" s="1"/>
  <c r="AN443" i="27"/>
  <c r="AN393" i="29"/>
  <c r="AN443" i="29" s="1"/>
  <c r="AZ443" i="27"/>
  <c r="AZ393" i="29"/>
  <c r="AZ443" i="29" s="1"/>
  <c r="J554" i="27"/>
  <c r="J504" i="29"/>
  <c r="J554" i="29" s="1"/>
  <c r="V554" i="27"/>
  <c r="V504" i="29"/>
  <c r="V554" i="29" s="1"/>
  <c r="AH554" i="27"/>
  <c r="AH504" i="29"/>
  <c r="AH554" i="29" s="1"/>
  <c r="AT554" i="27"/>
  <c r="AT504" i="29"/>
  <c r="AT554" i="29" s="1"/>
  <c r="AT332" i="27"/>
  <c r="AT282" i="29"/>
  <c r="AT332" i="29" s="1"/>
  <c r="E443" i="27"/>
  <c r="Q443" i="27"/>
  <c r="Q393" i="29"/>
  <c r="Q443" i="29" s="1"/>
  <c r="AC443" i="27"/>
  <c r="AC393" i="29"/>
  <c r="AC443" i="29" s="1"/>
  <c r="AO443" i="27"/>
  <c r="AO393" i="29"/>
  <c r="AO443" i="29" s="1"/>
  <c r="BA443" i="27"/>
  <c r="BA393" i="29"/>
  <c r="BA443" i="29" s="1"/>
  <c r="K554" i="27"/>
  <c r="K504" i="29"/>
  <c r="K554" i="29" s="1"/>
  <c r="W554" i="27"/>
  <c r="W504" i="29"/>
  <c r="W554" i="29" s="1"/>
  <c r="AI554" i="27"/>
  <c r="AI504" i="29"/>
  <c r="AI554" i="29" s="1"/>
  <c r="AU554" i="27"/>
  <c r="AU504" i="29"/>
  <c r="AU554" i="29" s="1"/>
  <c r="G554" i="27"/>
  <c r="G506" i="29"/>
  <c r="G554" i="29" s="1"/>
  <c r="S554" i="27"/>
  <c r="S506" i="29"/>
  <c r="S554" i="29" s="1"/>
  <c r="AE554" i="27"/>
  <c r="AE506" i="29"/>
  <c r="AE554" i="29" s="1"/>
  <c r="AQ554" i="27"/>
  <c r="AQ506" i="29"/>
  <c r="AQ554" i="29" s="1"/>
  <c r="F443" i="27"/>
  <c r="F393" i="29"/>
  <c r="F443" i="29" s="1"/>
  <c r="R443" i="27"/>
  <c r="R393" i="29"/>
  <c r="R443" i="29" s="1"/>
  <c r="AD443" i="27"/>
  <c r="AD393" i="29"/>
  <c r="AD443" i="29" s="1"/>
  <c r="AP443" i="27"/>
  <c r="AP393" i="29"/>
  <c r="AP443" i="29" s="1"/>
  <c r="BB443" i="27"/>
  <c r="BB393" i="29"/>
  <c r="BB443" i="29" s="1"/>
  <c r="L554" i="27"/>
  <c r="L504" i="29"/>
  <c r="L554" i="29" s="1"/>
  <c r="X554" i="27"/>
  <c r="X504" i="29"/>
  <c r="X554" i="29" s="1"/>
  <c r="AJ554" i="27"/>
  <c r="AJ504" i="29"/>
  <c r="AJ554" i="29" s="1"/>
  <c r="AV554" i="27"/>
  <c r="AV504" i="29"/>
  <c r="AV554" i="29" s="1"/>
  <c r="M554" i="27"/>
  <c r="M504" i="29"/>
  <c r="M554" i="29" s="1"/>
  <c r="Y554" i="27"/>
  <c r="Y504" i="29"/>
  <c r="Y554" i="29" s="1"/>
  <c r="AK554" i="27"/>
  <c r="AK504" i="29"/>
  <c r="AK554" i="29" s="1"/>
  <c r="AW554" i="27"/>
  <c r="AW504" i="29"/>
  <c r="AW554" i="29" s="1"/>
  <c r="H443" i="27"/>
  <c r="H393" i="29"/>
  <c r="H443" i="29" s="1"/>
  <c r="T443" i="27"/>
  <c r="T393" i="29"/>
  <c r="T443" i="29" s="1"/>
  <c r="AF443" i="27"/>
  <c r="AF393" i="29"/>
  <c r="AF443" i="29" s="1"/>
  <c r="AR443" i="27"/>
  <c r="AR393" i="29"/>
  <c r="AR443" i="29" s="1"/>
  <c r="N554" i="27"/>
  <c r="N504" i="29"/>
  <c r="N554" i="29" s="1"/>
  <c r="Z554" i="27"/>
  <c r="Z504" i="29"/>
  <c r="Z554" i="29" s="1"/>
  <c r="AL554" i="27"/>
  <c r="AL504" i="29"/>
  <c r="AL554" i="29" s="1"/>
  <c r="AX554" i="27"/>
  <c r="AX504" i="29"/>
  <c r="AX554" i="29" s="1"/>
  <c r="O332" i="27"/>
  <c r="AA332" i="27"/>
  <c r="AM332" i="27"/>
  <c r="I443" i="27"/>
  <c r="I393" i="29"/>
  <c r="I443" i="29" s="1"/>
  <c r="U443" i="27"/>
  <c r="U393" i="29"/>
  <c r="U443" i="29" s="1"/>
  <c r="AG443" i="27"/>
  <c r="AG393" i="29"/>
  <c r="AG443" i="29" s="1"/>
  <c r="AS443" i="27"/>
  <c r="AS393" i="29"/>
  <c r="AS443" i="29" s="1"/>
  <c r="O554" i="27"/>
  <c r="O504" i="29"/>
  <c r="O554" i="29" s="1"/>
  <c r="AA554" i="27"/>
  <c r="AA504" i="29"/>
  <c r="AA554" i="29" s="1"/>
  <c r="AM554" i="27"/>
  <c r="AM504" i="29"/>
  <c r="AM554" i="29" s="1"/>
  <c r="AY554" i="27"/>
  <c r="AY504" i="29"/>
  <c r="AY554" i="29" s="1"/>
  <c r="E332" i="29"/>
  <c r="H332" i="29"/>
  <c r="T332" i="29"/>
  <c r="AR332" i="29"/>
  <c r="BB332" i="29"/>
  <c r="AE332" i="29"/>
  <c r="L332" i="27"/>
  <c r="X332" i="27"/>
  <c r="AJ332" i="27"/>
  <c r="AV332" i="27"/>
  <c r="E554" i="29"/>
  <c r="M332" i="27"/>
  <c r="Y332" i="27"/>
  <c r="AK332" i="27"/>
  <c r="AW332" i="27"/>
  <c r="I332" i="29"/>
  <c r="U332" i="29"/>
  <c r="AG332" i="29"/>
  <c r="AS332" i="29"/>
  <c r="AP332" i="29"/>
  <c r="AU332" i="27"/>
  <c r="N332" i="27"/>
  <c r="Z332" i="27"/>
  <c r="AL332" i="27"/>
  <c r="AX332" i="27"/>
  <c r="AI332" i="27"/>
  <c r="G332" i="29"/>
  <c r="AY332" i="27"/>
  <c r="K332" i="29"/>
  <c r="W332" i="29"/>
  <c r="AI332" i="29"/>
  <c r="AU332" i="29"/>
  <c r="AD332" i="29"/>
  <c r="AQ332" i="29"/>
  <c r="P332" i="27"/>
  <c r="AB332" i="27"/>
  <c r="AN332" i="27"/>
  <c r="AZ332" i="27"/>
  <c r="L332" i="29"/>
  <c r="X332" i="29"/>
  <c r="AJ332" i="29"/>
  <c r="AV332" i="29"/>
  <c r="AF332" i="29"/>
  <c r="Q332" i="27"/>
  <c r="AC332" i="27"/>
  <c r="AO332" i="27"/>
  <c r="M332" i="29"/>
  <c r="Y332" i="29"/>
  <c r="AK332" i="29"/>
  <c r="AW332" i="29"/>
  <c r="R332" i="27"/>
  <c r="AD332" i="27"/>
  <c r="AP332" i="27"/>
  <c r="BB332" i="27"/>
  <c r="N332" i="29"/>
  <c r="Z332" i="29"/>
  <c r="AL332" i="29"/>
  <c r="AX332" i="29"/>
  <c r="E443" i="29"/>
  <c r="S332" i="29"/>
  <c r="G332" i="27"/>
  <c r="S332" i="27"/>
  <c r="AE332" i="27"/>
  <c r="AQ332" i="27"/>
  <c r="O332" i="29"/>
  <c r="AA332" i="29"/>
  <c r="AM332" i="29"/>
  <c r="AY332" i="29"/>
  <c r="W332" i="27"/>
  <c r="H332" i="27"/>
  <c r="T332" i="27"/>
  <c r="AF332" i="27"/>
  <c r="AR332" i="27"/>
  <c r="P332" i="29"/>
  <c r="AB332" i="29"/>
  <c r="AN332" i="29"/>
  <c r="AZ332" i="29"/>
  <c r="R332" i="29"/>
  <c r="K332" i="27"/>
  <c r="I332" i="27"/>
  <c r="U332" i="27"/>
  <c r="AG332" i="27"/>
  <c r="AS332" i="27"/>
  <c r="Q332" i="29"/>
  <c r="AC332" i="29"/>
  <c r="AO332" i="29"/>
  <c r="H221" i="27"/>
  <c r="T221" i="27"/>
  <c r="AF221" i="27"/>
  <c r="AR221" i="27"/>
  <c r="E221" i="29"/>
  <c r="AA221" i="29"/>
  <c r="I221" i="27"/>
  <c r="U221" i="27"/>
  <c r="AG221" i="27"/>
  <c r="AS221" i="27"/>
  <c r="AB221" i="29"/>
  <c r="J221" i="27"/>
  <c r="V221" i="27"/>
  <c r="AH221" i="27"/>
  <c r="AT221" i="27"/>
  <c r="AM221" i="29"/>
  <c r="K221" i="27"/>
  <c r="W221" i="27"/>
  <c r="AI221" i="27"/>
  <c r="AU221" i="27"/>
  <c r="AJ221" i="27"/>
  <c r="AY221" i="29"/>
  <c r="AV221" i="27"/>
  <c r="M221" i="27"/>
  <c r="Y221" i="27"/>
  <c r="AK221" i="27"/>
  <c r="AW221" i="27"/>
  <c r="O221" i="29"/>
  <c r="L221" i="27"/>
  <c r="X221" i="27"/>
  <c r="N221" i="27"/>
  <c r="Z221" i="27"/>
  <c r="AL221" i="27"/>
  <c r="AX221" i="27"/>
  <c r="O221" i="27"/>
  <c r="AM221" i="27"/>
  <c r="AA221" i="27"/>
  <c r="AY221" i="27"/>
  <c r="P221" i="27"/>
  <c r="AB221" i="27"/>
  <c r="AN221" i="27"/>
  <c r="AZ221" i="27"/>
  <c r="Q221" i="29"/>
  <c r="AC221" i="29"/>
  <c r="AO221" i="29"/>
  <c r="BA221" i="29"/>
  <c r="F171" i="29"/>
  <c r="F221" i="29" s="1"/>
  <c r="R171" i="29"/>
  <c r="R221" i="29" s="1"/>
  <c r="AD171" i="29"/>
  <c r="AD221" i="29" s="1"/>
  <c r="AP171" i="29"/>
  <c r="AP221" i="29" s="1"/>
  <c r="BB171" i="29"/>
  <c r="BB221" i="29" s="1"/>
  <c r="Q221" i="27"/>
  <c r="AC221" i="27"/>
  <c r="AO221" i="27"/>
  <c r="BA221" i="27"/>
  <c r="E221" i="27"/>
  <c r="G171" i="29"/>
  <c r="G221" i="29" s="1"/>
  <c r="S171" i="29"/>
  <c r="S221" i="29" s="1"/>
  <c r="AE171" i="29"/>
  <c r="AE221" i="29" s="1"/>
  <c r="AQ171" i="29"/>
  <c r="AQ221" i="29" s="1"/>
  <c r="H171" i="29"/>
  <c r="H221" i="29" s="1"/>
  <c r="T171" i="29"/>
  <c r="T221" i="29" s="1"/>
  <c r="AF171" i="29"/>
  <c r="AF221" i="29" s="1"/>
  <c r="AR171" i="29"/>
  <c r="AR221" i="29" s="1"/>
  <c r="P221" i="29"/>
  <c r="AN221" i="29"/>
  <c r="AZ221" i="29"/>
  <c r="I171" i="29"/>
  <c r="I221" i="29" s="1"/>
  <c r="U171" i="29"/>
  <c r="U221" i="29" s="1"/>
  <c r="AG171" i="29"/>
  <c r="AG221" i="29" s="1"/>
  <c r="AS171" i="29"/>
  <c r="AS221" i="29" s="1"/>
  <c r="J171" i="29"/>
  <c r="J221" i="29" s="1"/>
  <c r="V171" i="29"/>
  <c r="V221" i="29" s="1"/>
  <c r="AH171" i="29"/>
  <c r="AH221" i="29" s="1"/>
  <c r="AT171" i="29"/>
  <c r="AT221" i="29" s="1"/>
  <c r="K171" i="29"/>
  <c r="K221" i="29" s="1"/>
  <c r="W171" i="29"/>
  <c r="W221" i="29" s="1"/>
  <c r="AI171" i="29"/>
  <c r="AI221" i="29" s="1"/>
  <c r="AU171" i="29"/>
  <c r="AU221" i="29" s="1"/>
  <c r="L171" i="29"/>
  <c r="L221" i="29" s="1"/>
  <c r="X171" i="29"/>
  <c r="X221" i="29" s="1"/>
  <c r="AJ171" i="29"/>
  <c r="AJ221" i="29" s="1"/>
  <c r="AV171" i="29"/>
  <c r="AV221" i="29" s="1"/>
  <c r="M171" i="29"/>
  <c r="M221" i="29" s="1"/>
  <c r="Y171" i="29"/>
  <c r="Y221" i="29" s="1"/>
  <c r="AK171" i="29"/>
  <c r="AK221" i="29" s="1"/>
  <c r="AW171" i="29"/>
  <c r="AW221" i="29" s="1"/>
  <c r="N171" i="29"/>
  <c r="N221" i="29" s="1"/>
  <c r="Z171" i="29"/>
  <c r="Z221" i="29" s="1"/>
  <c r="AL171" i="29"/>
  <c r="AL221" i="29" s="1"/>
  <c r="AX171" i="29"/>
  <c r="AX221" i="29" s="1"/>
  <c r="BB110" i="29"/>
  <c r="AP110" i="29"/>
  <c r="AD110" i="29"/>
  <c r="R110" i="29"/>
  <c r="F110" i="29"/>
  <c r="AZ110" i="29"/>
  <c r="AY110" i="29"/>
  <c r="AM110" i="29"/>
  <c r="AA110" i="29"/>
  <c r="O110" i="29"/>
  <c r="Q110" i="29"/>
  <c r="AX110" i="29"/>
  <c r="AL110" i="29"/>
  <c r="Z110" i="29"/>
  <c r="N110" i="29"/>
  <c r="AO110" i="29"/>
  <c r="P110" i="29"/>
  <c r="BA110" i="29"/>
  <c r="AU110" i="29"/>
  <c r="AI110" i="29"/>
  <c r="W110" i="29"/>
  <c r="K110" i="29"/>
  <c r="AT110" i="29"/>
  <c r="AH110" i="29"/>
  <c r="V110" i="29"/>
  <c r="J110" i="29"/>
  <c r="AN110" i="29"/>
  <c r="AS110" i="29"/>
  <c r="AG110" i="29"/>
  <c r="U110" i="29"/>
  <c r="I110" i="29"/>
  <c r="E110" i="29"/>
  <c r="AR110" i="29"/>
  <c r="AF110" i="29"/>
  <c r="T110" i="29"/>
  <c r="H110" i="29"/>
  <c r="AC110" i="29"/>
  <c r="AB110" i="29"/>
  <c r="AQ110" i="29"/>
  <c r="AE110" i="29"/>
  <c r="S110" i="29"/>
  <c r="G110" i="29"/>
  <c r="AW110" i="29"/>
  <c r="AV110" i="29"/>
  <c r="AK110" i="29"/>
  <c r="AJ110" i="29"/>
  <c r="Y110" i="29"/>
  <c r="X110" i="29"/>
  <c r="M110" i="29"/>
  <c r="L110" i="29"/>
  <c r="E454" i="28"/>
  <c r="AJ454" i="28"/>
  <c r="W454" i="28"/>
  <c r="X454" i="28"/>
  <c r="N454" i="28"/>
  <c r="Z454" i="28"/>
  <c r="AL454" i="28"/>
  <c r="AX454" i="28"/>
  <c r="AV454" i="28"/>
  <c r="P454" i="28"/>
  <c r="AB454" i="28"/>
  <c r="AN454" i="28"/>
  <c r="AZ454" i="28"/>
  <c r="L454" i="28"/>
  <c r="H454" i="28"/>
  <c r="T454" i="28"/>
  <c r="AF454" i="28"/>
  <c r="AR454" i="28"/>
  <c r="AH454" i="28"/>
  <c r="AI454" i="28"/>
  <c r="AT454" i="28"/>
  <c r="AU454" i="28"/>
  <c r="E454" i="26"/>
  <c r="Q454" i="26"/>
  <c r="BA454" i="26"/>
  <c r="F454" i="28"/>
  <c r="R454" i="28"/>
  <c r="AD454" i="28"/>
  <c r="AP454" i="28"/>
  <c r="BB454" i="28"/>
  <c r="AC454" i="26"/>
  <c r="AO454" i="26"/>
  <c r="G454" i="26"/>
  <c r="S454" i="26"/>
  <c r="AE454" i="26"/>
  <c r="AQ454" i="26"/>
  <c r="AG454" i="26"/>
  <c r="J454" i="28"/>
  <c r="K454" i="28"/>
  <c r="I454" i="26"/>
  <c r="U454" i="26"/>
  <c r="AS454" i="26"/>
  <c r="K454" i="26"/>
  <c r="W454" i="26"/>
  <c r="AI454" i="26"/>
  <c r="AU454" i="26"/>
  <c r="V454" i="28"/>
  <c r="M414" i="28"/>
  <c r="M454" i="28" s="1"/>
  <c r="Y414" i="28"/>
  <c r="Y454" i="28" s="1"/>
  <c r="AK414" i="28"/>
  <c r="AK454" i="28" s="1"/>
  <c r="AW414" i="28"/>
  <c r="AW454" i="28" s="1"/>
  <c r="O414" i="28"/>
  <c r="O454" i="28" s="1"/>
  <c r="AA414" i="28"/>
  <c r="AA454" i="28" s="1"/>
  <c r="AM414" i="28"/>
  <c r="AM454" i="28" s="1"/>
  <c r="AY414" i="28"/>
  <c r="AY454" i="28" s="1"/>
  <c r="Q414" i="28"/>
  <c r="Q454" i="28" s="1"/>
  <c r="AC414" i="28"/>
  <c r="AC454" i="28" s="1"/>
  <c r="AO414" i="28"/>
  <c r="AO454" i="28" s="1"/>
  <c r="BA414" i="28"/>
  <c r="BA454" i="28" s="1"/>
  <c r="G414" i="28"/>
  <c r="G454" i="28" s="1"/>
  <c r="S414" i="28"/>
  <c r="S454" i="28" s="1"/>
  <c r="AE414" i="28"/>
  <c r="AE454" i="28" s="1"/>
  <c r="AQ414" i="28"/>
  <c r="AQ454" i="28" s="1"/>
  <c r="I414" i="28"/>
  <c r="I454" i="28" s="1"/>
  <c r="U414" i="28"/>
  <c r="U454" i="28" s="1"/>
  <c r="AG414" i="28"/>
  <c r="AG454" i="28" s="1"/>
  <c r="AS414" i="28"/>
  <c r="AS454" i="28" s="1"/>
  <c r="H363" i="28"/>
  <c r="T363" i="28"/>
  <c r="AF363" i="28"/>
  <c r="AR363" i="28"/>
  <c r="AI363" i="26"/>
  <c r="AV363" i="28"/>
  <c r="W363" i="26"/>
  <c r="AU363" i="26"/>
  <c r="X363" i="28"/>
  <c r="M363" i="28"/>
  <c r="E363" i="26"/>
  <c r="E324" i="28"/>
  <c r="E363" i="28" s="1"/>
  <c r="K363" i="26"/>
  <c r="L363" i="28"/>
  <c r="AJ363" i="28"/>
  <c r="AN363" i="28"/>
  <c r="AO363" i="28"/>
  <c r="Q363" i="28"/>
  <c r="AC363" i="28"/>
  <c r="BA363" i="28"/>
  <c r="F363" i="28"/>
  <c r="R363" i="28"/>
  <c r="AD363" i="28"/>
  <c r="AP363" i="28"/>
  <c r="BB363" i="28"/>
  <c r="AY363" i="28"/>
  <c r="AZ363" i="28"/>
  <c r="I363" i="28"/>
  <c r="U363" i="28"/>
  <c r="AG363" i="28"/>
  <c r="AS363" i="28"/>
  <c r="J363" i="28"/>
  <c r="V363" i="28"/>
  <c r="AH363" i="28"/>
  <c r="AT363" i="28"/>
  <c r="O363" i="28"/>
  <c r="P363" i="28"/>
  <c r="AA363" i="28"/>
  <c r="AW363" i="28"/>
  <c r="AB363" i="28"/>
  <c r="Y363" i="28"/>
  <c r="AK363" i="28"/>
  <c r="N363" i="28"/>
  <c r="Z363" i="28"/>
  <c r="AL363" i="28"/>
  <c r="AX363" i="28"/>
  <c r="AM363" i="28"/>
  <c r="G323" i="28"/>
  <c r="G363" i="28" s="1"/>
  <c r="S323" i="28"/>
  <c r="S363" i="28" s="1"/>
  <c r="AE323" i="28"/>
  <c r="AE363" i="28" s="1"/>
  <c r="AQ323" i="28"/>
  <c r="AQ363" i="28" s="1"/>
  <c r="K323" i="28"/>
  <c r="K363" i="28" s="1"/>
  <c r="W323" i="28"/>
  <c r="W363" i="28" s="1"/>
  <c r="AI323" i="28"/>
  <c r="AI363" i="28" s="1"/>
  <c r="AU323" i="28"/>
  <c r="AU363" i="28" s="1"/>
  <c r="L272" i="28"/>
  <c r="AK272" i="28"/>
  <c r="AV272" i="28"/>
  <c r="Y272" i="28"/>
  <c r="Q272" i="28"/>
  <c r="AC272" i="28"/>
  <c r="AO272" i="28"/>
  <c r="BA272" i="28"/>
  <c r="F272" i="28"/>
  <c r="G272" i="28"/>
  <c r="S272" i="28"/>
  <c r="AD272" i="28"/>
  <c r="H272" i="28"/>
  <c r="AR272" i="28"/>
  <c r="AP272" i="28"/>
  <c r="E272" i="26"/>
  <c r="R272" i="28"/>
  <c r="BB272" i="28"/>
  <c r="K272" i="28"/>
  <c r="W272" i="28"/>
  <c r="AI272" i="28"/>
  <c r="AU272" i="28"/>
  <c r="E234" i="28"/>
  <c r="E272" i="28" s="1"/>
  <c r="X272" i="28"/>
  <c r="M272" i="28"/>
  <c r="N272" i="26"/>
  <c r="Z272" i="26"/>
  <c r="AL272" i="26"/>
  <c r="AX272" i="26"/>
  <c r="AJ272" i="28"/>
  <c r="AW272" i="28"/>
  <c r="O272" i="28"/>
  <c r="AA272" i="28"/>
  <c r="AM272" i="28"/>
  <c r="AY272" i="28"/>
  <c r="N232" i="28"/>
  <c r="N272" i="28" s="1"/>
  <c r="Z232" i="28"/>
  <c r="Z272" i="28" s="1"/>
  <c r="AL232" i="28"/>
  <c r="AL272" i="28" s="1"/>
  <c r="AX232" i="28"/>
  <c r="AX272" i="28" s="1"/>
  <c r="AW181" i="28"/>
  <c r="AT181" i="28"/>
  <c r="AH181" i="28"/>
  <c r="V181" i="28"/>
  <c r="J181" i="28"/>
  <c r="K181" i="28"/>
  <c r="AS181" i="28"/>
  <c r="AG181" i="28"/>
  <c r="U181" i="28"/>
  <c r="I181" i="28"/>
  <c r="T181" i="28"/>
  <c r="H181" i="28"/>
  <c r="M181" i="28"/>
  <c r="G181" i="28"/>
  <c r="W181" i="28"/>
  <c r="Y181" i="28"/>
  <c r="AI181" i="28"/>
  <c r="AX181" i="28"/>
  <c r="AL181" i="28"/>
  <c r="Z181" i="28"/>
  <c r="N181" i="28"/>
  <c r="AK181" i="28"/>
  <c r="AU181" i="28"/>
  <c r="AF181" i="28"/>
  <c r="AR181" i="28"/>
  <c r="S181" i="28"/>
  <c r="AE181" i="28"/>
  <c r="AQ181" i="28"/>
  <c r="E181" i="28"/>
  <c r="L181" i="28"/>
  <c r="X181" i="28"/>
  <c r="AJ181" i="28"/>
  <c r="AV181" i="28"/>
  <c r="P272" i="28"/>
  <c r="AB272" i="28"/>
  <c r="AN272" i="28"/>
  <c r="AZ272" i="28"/>
  <c r="O181" i="28"/>
  <c r="AA181" i="28"/>
  <c r="AM181" i="28"/>
  <c r="AY181" i="28"/>
  <c r="AE272" i="28"/>
  <c r="AQ272" i="28"/>
  <c r="P181" i="28"/>
  <c r="AB181" i="28"/>
  <c r="AN181" i="28"/>
  <c r="AZ181" i="28"/>
  <c r="Q181" i="28"/>
  <c r="AC181" i="28"/>
  <c r="AO181" i="28"/>
  <c r="BA181" i="28"/>
  <c r="I272" i="28"/>
  <c r="U272" i="28"/>
  <c r="AG272" i="28"/>
  <c r="AS272" i="28"/>
  <c r="F181" i="28"/>
  <c r="R181" i="28"/>
  <c r="AD181" i="28"/>
  <c r="AP181" i="28"/>
  <c r="BB181" i="28"/>
  <c r="J272" i="28"/>
  <c r="V272" i="28"/>
  <c r="AH272" i="28"/>
  <c r="AT272" i="28"/>
  <c r="T272" i="28"/>
  <c r="AF272" i="28"/>
  <c r="AH454" i="26"/>
  <c r="T454" i="26"/>
  <c r="N454" i="26"/>
  <c r="Z454" i="26"/>
  <c r="AL454" i="26"/>
  <c r="AX454" i="26"/>
  <c r="V454" i="26"/>
  <c r="AF454" i="26"/>
  <c r="H454" i="26"/>
  <c r="H363" i="26"/>
  <c r="T363" i="26"/>
  <c r="AF363" i="26"/>
  <c r="AR363" i="26"/>
  <c r="P454" i="26"/>
  <c r="AB454" i="26"/>
  <c r="AN454" i="26"/>
  <c r="AZ454" i="26"/>
  <c r="F454" i="26"/>
  <c r="R454" i="26"/>
  <c r="AD454" i="26"/>
  <c r="AP454" i="26"/>
  <c r="BB454" i="26"/>
  <c r="I363" i="26"/>
  <c r="U363" i="26"/>
  <c r="J454" i="26"/>
  <c r="AR454" i="26"/>
  <c r="L454" i="26"/>
  <c r="X454" i="26"/>
  <c r="AJ454" i="26"/>
  <c r="AV454" i="26"/>
  <c r="AT454" i="26"/>
  <c r="AV110" i="27"/>
  <c r="AJ110" i="27"/>
  <c r="X110" i="27"/>
  <c r="L110" i="27"/>
  <c r="AW110" i="27"/>
  <c r="AK110" i="27"/>
  <c r="Y110" i="27"/>
  <c r="M110" i="27"/>
  <c r="AX110" i="27"/>
  <c r="AL110" i="27"/>
  <c r="Z110" i="27"/>
  <c r="N110" i="27"/>
  <c r="E110" i="27"/>
  <c r="AR110" i="27"/>
  <c r="AF110" i="27"/>
  <c r="T110" i="27"/>
  <c r="H110" i="27"/>
  <c r="AQ110" i="27"/>
  <c r="AE110" i="27"/>
  <c r="S110" i="27"/>
  <c r="G110" i="27"/>
  <c r="AS110" i="27"/>
  <c r="AG110" i="27"/>
  <c r="U110" i="27"/>
  <c r="I110" i="27"/>
  <c r="AT110" i="27"/>
  <c r="AH110" i="27"/>
  <c r="V110" i="27"/>
  <c r="J110" i="27"/>
  <c r="AU110" i="27"/>
  <c r="AI110" i="27"/>
  <c r="W110" i="27"/>
  <c r="K110" i="27"/>
  <c r="AY110" i="27"/>
  <c r="AM110" i="27"/>
  <c r="AA110" i="27"/>
  <c r="O110" i="27"/>
  <c r="AZ110" i="27"/>
  <c r="AN110" i="27"/>
  <c r="AB110" i="27"/>
  <c r="P110" i="27"/>
  <c r="BA110" i="27"/>
  <c r="AO110" i="27"/>
  <c r="AC110" i="27"/>
  <c r="Q110" i="27"/>
  <c r="BB110" i="27"/>
  <c r="AP110" i="27"/>
  <c r="AD110" i="27"/>
  <c r="R110" i="27"/>
  <c r="F110" i="27"/>
  <c r="E57" i="25"/>
  <c r="AZ181" i="26"/>
  <c r="AB181" i="26"/>
  <c r="AE181" i="26"/>
  <c r="G181" i="26"/>
  <c r="E181" i="26"/>
  <c r="BB181" i="26"/>
  <c r="AP181" i="26"/>
  <c r="AD181" i="26"/>
  <c r="R181" i="26"/>
  <c r="F181" i="26"/>
  <c r="AG363" i="26"/>
  <c r="AS363" i="26"/>
  <c r="H181" i="26"/>
  <c r="AN181" i="26"/>
  <c r="P181" i="26"/>
  <c r="AQ181" i="26"/>
  <c r="S181" i="26"/>
  <c r="BA181" i="26"/>
  <c r="AO181" i="26"/>
  <c r="AC181" i="26"/>
  <c r="Q181" i="26"/>
  <c r="AF181" i="26"/>
  <c r="Z181" i="26"/>
  <c r="L363" i="26"/>
  <c r="X363" i="26"/>
  <c r="AJ363" i="26"/>
  <c r="AV363" i="26"/>
  <c r="J363" i="26"/>
  <c r="V363" i="26"/>
  <c r="AH363" i="26"/>
  <c r="AT363" i="26"/>
  <c r="O181" i="26"/>
  <c r="M363" i="26"/>
  <c r="Y363" i="26"/>
  <c r="AK363" i="26"/>
  <c r="AW363" i="26"/>
  <c r="AY181" i="26"/>
  <c r="BB272" i="26"/>
  <c r="AT181" i="26"/>
  <c r="AH181" i="26"/>
  <c r="V181" i="26"/>
  <c r="J181" i="26"/>
  <c r="AU181" i="26"/>
  <c r="AI181" i="26"/>
  <c r="W181" i="26"/>
  <c r="K181" i="26"/>
  <c r="AW181" i="26"/>
  <c r="AK181" i="26"/>
  <c r="Y181" i="26"/>
  <c r="M181" i="26"/>
  <c r="I272" i="26"/>
  <c r="U272" i="26"/>
  <c r="AG272" i="26"/>
  <c r="AS272" i="26"/>
  <c r="T181" i="26"/>
  <c r="N181" i="26"/>
  <c r="J272" i="26"/>
  <c r="V272" i="26"/>
  <c r="AH272" i="26"/>
  <c r="AT272" i="26"/>
  <c r="O363" i="26"/>
  <c r="AA363" i="26"/>
  <c r="AM363" i="26"/>
  <c r="AY363" i="26"/>
  <c r="AR181" i="26"/>
  <c r="AL181" i="26"/>
  <c r="P363" i="26"/>
  <c r="AB363" i="26"/>
  <c r="AN363" i="26"/>
  <c r="AZ363" i="26"/>
  <c r="N363" i="26"/>
  <c r="Z363" i="26"/>
  <c r="AL363" i="26"/>
  <c r="AX363" i="26"/>
  <c r="AM181" i="26"/>
  <c r="Q363" i="26"/>
  <c r="AC363" i="26"/>
  <c r="AO363" i="26"/>
  <c r="BA363" i="26"/>
  <c r="AX181" i="26"/>
  <c r="AA181" i="26"/>
  <c r="AV181" i="26"/>
  <c r="AJ181" i="26"/>
  <c r="X181" i="26"/>
  <c r="L181" i="26"/>
  <c r="AS181" i="26"/>
  <c r="AG181" i="26"/>
  <c r="U181" i="26"/>
  <c r="I181" i="26"/>
  <c r="F363" i="26"/>
  <c r="R363" i="26"/>
  <c r="AD363" i="26"/>
  <c r="AP363" i="26"/>
  <c r="BB363" i="26"/>
  <c r="K272" i="26"/>
  <c r="W272" i="26"/>
  <c r="AI272" i="26"/>
  <c r="AU272" i="26"/>
  <c r="L272" i="26"/>
  <c r="X272" i="26"/>
  <c r="AJ272" i="26"/>
  <c r="AV272" i="26"/>
  <c r="M272" i="26"/>
  <c r="Y272" i="26"/>
  <c r="AK272" i="26"/>
  <c r="AW272" i="26"/>
  <c r="P272" i="26"/>
  <c r="AB272" i="26"/>
  <c r="AN272" i="26"/>
  <c r="AZ272" i="26"/>
  <c r="Q272" i="26"/>
  <c r="AC272" i="26"/>
  <c r="AO272" i="26"/>
  <c r="BA272" i="26"/>
  <c r="O272" i="26"/>
  <c r="AA272" i="26"/>
  <c r="AM272" i="26"/>
  <c r="AY272" i="26"/>
  <c r="F272" i="26"/>
  <c r="R272" i="26"/>
  <c r="AD272" i="26"/>
  <c r="AP272" i="26"/>
  <c r="G272" i="26"/>
  <c r="S272" i="26"/>
  <c r="AE272" i="26"/>
  <c r="AQ272" i="26"/>
  <c r="H272" i="26"/>
  <c r="T272" i="26"/>
  <c r="AF272" i="26"/>
  <c r="AR272" i="26"/>
  <c r="BA90" i="26"/>
  <c r="AO90" i="26"/>
  <c r="AC90" i="26"/>
  <c r="Q90" i="26"/>
  <c r="AX90" i="26"/>
  <c r="AL90" i="26"/>
  <c r="Z90" i="26"/>
  <c r="N90" i="26"/>
  <c r="Y90" i="26"/>
  <c r="AV90" i="26"/>
  <c r="AJ90" i="26"/>
  <c r="X90" i="26"/>
  <c r="L90" i="26"/>
  <c r="AW90" i="26"/>
  <c r="AU90" i="26"/>
  <c r="AI90" i="26"/>
  <c r="W90" i="26"/>
  <c r="K90" i="26"/>
  <c r="AB90" i="26"/>
  <c r="M90" i="26"/>
  <c r="AT90" i="26"/>
  <c r="AH90" i="26"/>
  <c r="V90" i="26"/>
  <c r="J90" i="26"/>
  <c r="P90" i="26"/>
  <c r="AY90" i="26"/>
  <c r="AM90" i="26"/>
  <c r="AA90" i="26"/>
  <c r="AS90" i="26"/>
  <c r="AG90" i="26"/>
  <c r="U90" i="26"/>
  <c r="I90" i="26"/>
  <c r="AN90" i="26"/>
  <c r="AR90" i="26"/>
  <c r="AF90" i="26"/>
  <c r="T90" i="26"/>
  <c r="H90" i="26"/>
  <c r="O90" i="26"/>
  <c r="AQ90" i="26"/>
  <c r="AE90" i="26"/>
  <c r="S90" i="26"/>
  <c r="G90" i="26"/>
  <c r="AK90" i="26"/>
  <c r="BB90" i="26"/>
  <c r="AP90" i="26"/>
  <c r="AD90" i="26"/>
  <c r="R90" i="26"/>
  <c r="F90" i="26"/>
  <c r="AZ90" i="26"/>
  <c r="E90" i="26"/>
  <c r="AV90" i="28" l="1"/>
  <c r="AZ47" i="23"/>
  <c r="BA47" i="23"/>
  <c r="AR47" i="23"/>
  <c r="X47" i="23"/>
  <c r="L47" i="23"/>
  <c r="AU47" i="23"/>
  <c r="AS47" i="23"/>
  <c r="O90" i="28"/>
  <c r="AK90" i="28"/>
  <c r="AY90" i="28"/>
  <c r="V90" i="28"/>
  <c r="AX90" i="28"/>
  <c r="R90" i="28"/>
  <c r="M90" i="28"/>
  <c r="N90" i="28"/>
  <c r="AP90" i="28"/>
  <c r="Y90" i="28"/>
  <c r="T90" i="28"/>
  <c r="H90" i="28"/>
  <c r="AD90" i="28"/>
  <c r="L90" i="28"/>
  <c r="AJ90" i="28"/>
  <c r="AB90" i="28"/>
  <c r="E90" i="28"/>
  <c r="AF90" i="28"/>
  <c r="X90" i="28"/>
  <c r="AM90" i="28"/>
  <c r="AA90" i="28"/>
  <c r="AR90" i="28"/>
  <c r="AC90" i="28"/>
  <c r="BA90" i="28"/>
  <c r="AU90" i="28"/>
  <c r="AI90" i="28"/>
  <c r="F90" i="28"/>
  <c r="AN90" i="28"/>
  <c r="J90" i="28"/>
  <c r="AO90" i="28"/>
  <c r="AZ90" i="28"/>
  <c r="I90" i="28"/>
  <c r="U90" i="28"/>
  <c r="AQ90" i="28"/>
  <c r="AS90" i="28"/>
  <c r="K90" i="28"/>
  <c r="AT90" i="28"/>
  <c r="AG90" i="28"/>
  <c r="AL90" i="28"/>
  <c r="P90" i="28"/>
  <c r="W90" i="28"/>
  <c r="Q90" i="28"/>
  <c r="Z90" i="28"/>
  <c r="AH90" i="28"/>
  <c r="AE90" i="28"/>
  <c r="S90" i="28"/>
  <c r="AW90" i="28"/>
  <c r="BB90" i="28"/>
  <c r="G90" i="28"/>
  <c r="AI45" i="20"/>
  <c r="AJ45" i="20"/>
  <c r="AK45" i="20"/>
  <c r="AH45" i="20"/>
  <c r="AN47" i="23" l="1"/>
  <c r="O47" i="23"/>
  <c r="J47" i="23"/>
  <c r="H47" i="23"/>
  <c r="AL47" i="23"/>
  <c r="P47" i="23"/>
  <c r="AH47" i="23"/>
  <c r="AD47" i="23"/>
  <c r="AI47" i="23"/>
  <c r="T47" i="23"/>
  <c r="AP47" i="23"/>
  <c r="AY47" i="23"/>
  <c r="K47" i="23"/>
  <c r="U47" i="23"/>
  <c r="AK47" i="23"/>
  <c r="AO47" i="23"/>
  <c r="AB47" i="23"/>
  <c r="E47" i="23"/>
  <c r="AW47" i="23"/>
  <c r="Y47" i="23"/>
  <c r="G47" i="23"/>
  <c r="D47" i="23"/>
  <c r="AE47" i="23"/>
  <c r="V47" i="23"/>
  <c r="AM47" i="23"/>
  <c r="R47" i="23"/>
  <c r="AV47" i="23"/>
  <c r="AF47" i="23"/>
  <c r="AA47" i="23"/>
  <c r="Q47" i="23"/>
  <c r="AC47" i="23"/>
  <c r="AT47" i="23"/>
  <c r="AG47" i="23"/>
  <c r="AJ47" i="23"/>
  <c r="AQ47" i="23"/>
  <c r="N47" i="23"/>
  <c r="I47" i="23"/>
  <c r="M47" i="23"/>
  <c r="AX47" i="23"/>
  <c r="S47" i="23"/>
  <c r="F47" i="23"/>
  <c r="W47" i="23"/>
  <c r="Z47" i="23"/>
  <c r="X45" i="20"/>
  <c r="V45" i="20"/>
  <c r="W45" i="20"/>
  <c r="U45" i="20"/>
  <c r="T45" i="20"/>
  <c r="R6" i="20"/>
  <c r="R7" i="20"/>
  <c r="R8" i="20"/>
  <c r="R9" i="20"/>
  <c r="R10" i="20"/>
  <c r="R11" i="20"/>
  <c r="R12" i="20"/>
  <c r="R13" i="20"/>
  <c r="R14" i="20"/>
  <c r="R15" i="20"/>
  <c r="R16" i="20"/>
  <c r="R17" i="20"/>
  <c r="R18" i="20"/>
  <c r="R19" i="20"/>
  <c r="R20" i="20"/>
  <c r="R21" i="20"/>
  <c r="R22" i="20"/>
  <c r="R23" i="20"/>
  <c r="R24" i="20"/>
  <c r="R25" i="20"/>
  <c r="R26" i="20"/>
  <c r="R27" i="20"/>
  <c r="R28" i="20"/>
  <c r="R29" i="20"/>
  <c r="R30" i="20"/>
  <c r="R31" i="20"/>
  <c r="R32" i="20"/>
  <c r="R33" i="20"/>
  <c r="R37" i="20"/>
  <c r="R38" i="20"/>
  <c r="R39" i="20"/>
  <c r="R40" i="20"/>
  <c r="R41" i="20"/>
  <c r="R42" i="20"/>
  <c r="R43" i="20"/>
  <c r="R44" i="20"/>
  <c r="R5" i="20"/>
  <c r="L13" i="20"/>
  <c r="L6" i="20"/>
  <c r="L7" i="20"/>
  <c r="L8" i="20"/>
  <c r="L9" i="20"/>
  <c r="L10" i="20"/>
  <c r="L11" i="20"/>
  <c r="L12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7" i="20"/>
  <c r="L38" i="20"/>
  <c r="L39" i="20"/>
  <c r="L40" i="20"/>
  <c r="L41" i="20"/>
  <c r="L42" i="20"/>
  <c r="L43" i="20"/>
  <c r="L44" i="20"/>
  <c r="L5" i="20"/>
  <c r="S45" i="20"/>
  <c r="S47" i="20" s="1"/>
  <c r="N45" i="20"/>
  <c r="N47" i="20" s="1"/>
  <c r="O45" i="20"/>
  <c r="O47" i="20" s="1"/>
  <c r="P45" i="20"/>
  <c r="Q45" i="20"/>
  <c r="M45" i="20"/>
  <c r="M47" i="20" s="1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7" i="20"/>
  <c r="E38" i="20"/>
  <c r="E39" i="20"/>
  <c r="E40" i="20"/>
  <c r="E41" i="20"/>
  <c r="E42" i="20"/>
  <c r="E43" i="20"/>
  <c r="E44" i="20"/>
  <c r="G45" i="20"/>
  <c r="G47" i="20" s="1"/>
  <c r="H45" i="20"/>
  <c r="H47" i="20" s="1"/>
  <c r="I45" i="20"/>
  <c r="I47" i="20" s="1"/>
  <c r="J45" i="20"/>
  <c r="J47" i="20" s="1"/>
  <c r="K45" i="20"/>
  <c r="K47" i="20" s="1"/>
  <c r="F45" i="20"/>
  <c r="F47" i="20" s="1"/>
  <c r="C44" i="23" l="1"/>
  <c r="E47" i="20"/>
  <c r="R47" i="20"/>
  <c r="C15" i="1" l="1"/>
  <c r="C16" i="1" s="1"/>
  <c r="C26" i="7" l="1"/>
  <c r="C9" i="2" l="1"/>
  <c r="C10" i="2"/>
  <c r="C11" i="2"/>
  <c r="C12" i="2"/>
  <c r="C13" i="2"/>
  <c r="C14" i="2"/>
  <c r="C15" i="2"/>
  <c r="C16" i="2"/>
  <c r="C17" i="2"/>
  <c r="L13" i="9" s="1"/>
  <c r="C18" i="2"/>
  <c r="C19" i="2"/>
  <c r="L15" i="9" s="1"/>
  <c r="D82" i="1" l="1"/>
  <c r="C40" i="24" l="1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AH20" i="24"/>
  <c r="AI20" i="24"/>
  <c r="AJ20" i="24"/>
  <c r="AK20" i="24"/>
  <c r="AL20" i="24"/>
  <c r="AM20" i="24"/>
  <c r="AN20" i="24"/>
  <c r="AO20" i="24"/>
  <c r="AP20" i="24"/>
  <c r="AQ20" i="24"/>
  <c r="AR20" i="24"/>
  <c r="AS20" i="24"/>
  <c r="AT20" i="24"/>
  <c r="AU20" i="24"/>
  <c r="AV20" i="24"/>
  <c r="AW20" i="24"/>
  <c r="AX20" i="24"/>
  <c r="AY20" i="24"/>
  <c r="AZ20" i="24"/>
  <c r="BA20" i="24"/>
  <c r="AH41" i="24"/>
  <c r="AI41" i="24"/>
  <c r="AJ41" i="24"/>
  <c r="AK41" i="24"/>
  <c r="AL41" i="24"/>
  <c r="AM41" i="24"/>
  <c r="AN41" i="24"/>
  <c r="AO41" i="24"/>
  <c r="AP41" i="24"/>
  <c r="AQ41" i="24"/>
  <c r="AR41" i="24"/>
  <c r="AS41" i="24"/>
  <c r="AT41" i="24"/>
  <c r="AU41" i="24"/>
  <c r="AV41" i="24"/>
  <c r="AW41" i="24"/>
  <c r="AX41" i="24"/>
  <c r="AY41" i="24"/>
  <c r="AZ41" i="24"/>
  <c r="BA41" i="24"/>
  <c r="AH47" i="24"/>
  <c r="AI47" i="24"/>
  <c r="AJ47" i="24"/>
  <c r="AK47" i="24"/>
  <c r="AL47" i="24"/>
  <c r="AM47" i="24"/>
  <c r="AN47" i="24"/>
  <c r="AO47" i="24"/>
  <c r="AP47" i="24"/>
  <c r="AQ47" i="24"/>
  <c r="AR47" i="24"/>
  <c r="AS47" i="24"/>
  <c r="AT47" i="24"/>
  <c r="AU47" i="24"/>
  <c r="AV47" i="24"/>
  <c r="AW47" i="24"/>
  <c r="AX47" i="24"/>
  <c r="AY47" i="24"/>
  <c r="AZ47" i="24"/>
  <c r="BA47" i="24"/>
  <c r="AH48" i="24"/>
  <c r="AI48" i="24"/>
  <c r="AJ48" i="24"/>
  <c r="AK48" i="24"/>
  <c r="AL48" i="24"/>
  <c r="AM48" i="24"/>
  <c r="AN48" i="24"/>
  <c r="AO48" i="24"/>
  <c r="AP48" i="24"/>
  <c r="AQ48" i="24"/>
  <c r="AR48" i="24"/>
  <c r="AS48" i="24"/>
  <c r="AT48" i="24"/>
  <c r="AU48" i="24"/>
  <c r="AV48" i="24"/>
  <c r="AW48" i="24"/>
  <c r="AX48" i="24"/>
  <c r="AY48" i="24"/>
  <c r="AZ48" i="24"/>
  <c r="BA48" i="24"/>
  <c r="AH49" i="24"/>
  <c r="AI49" i="24"/>
  <c r="AJ49" i="24"/>
  <c r="AK49" i="24"/>
  <c r="AL49" i="24"/>
  <c r="AM49" i="24"/>
  <c r="AN49" i="24"/>
  <c r="AO49" i="24"/>
  <c r="AP49" i="24"/>
  <c r="AQ49" i="24"/>
  <c r="AR49" i="24"/>
  <c r="AS49" i="24"/>
  <c r="AT49" i="24"/>
  <c r="AU49" i="24"/>
  <c r="AV49" i="24"/>
  <c r="AW49" i="24"/>
  <c r="AX49" i="24"/>
  <c r="AY49" i="24"/>
  <c r="AZ49" i="24"/>
  <c r="BA49" i="24"/>
  <c r="AH50" i="24"/>
  <c r="AI50" i="24"/>
  <c r="AJ50" i="24"/>
  <c r="AK50" i="24"/>
  <c r="AL50" i="24"/>
  <c r="AM50" i="24"/>
  <c r="AN50" i="24"/>
  <c r="AO50" i="24"/>
  <c r="AP50" i="24"/>
  <c r="AQ50" i="24"/>
  <c r="AR50" i="24"/>
  <c r="AS50" i="24"/>
  <c r="AT50" i="24"/>
  <c r="AU50" i="24"/>
  <c r="AV50" i="24"/>
  <c r="AW50" i="24"/>
  <c r="AX50" i="24"/>
  <c r="AY50" i="24"/>
  <c r="AZ50" i="24"/>
  <c r="BA50" i="24"/>
  <c r="AH51" i="24"/>
  <c r="AI51" i="24"/>
  <c r="AJ51" i="24"/>
  <c r="AK51" i="24"/>
  <c r="AL51" i="24"/>
  <c r="AM51" i="24"/>
  <c r="AN51" i="24"/>
  <c r="AO51" i="24"/>
  <c r="AP51" i="24"/>
  <c r="AQ51" i="24"/>
  <c r="AR51" i="24"/>
  <c r="AS51" i="24"/>
  <c r="AT51" i="24"/>
  <c r="AU51" i="24"/>
  <c r="AV51" i="24"/>
  <c r="AW51" i="24"/>
  <c r="AX51" i="24"/>
  <c r="AY51" i="24"/>
  <c r="AZ51" i="24"/>
  <c r="BA51" i="24"/>
  <c r="AH52" i="24"/>
  <c r="AI52" i="24"/>
  <c r="AJ52" i="24"/>
  <c r="AK52" i="24"/>
  <c r="AL52" i="24"/>
  <c r="AM52" i="24"/>
  <c r="AN52" i="24"/>
  <c r="AO52" i="24"/>
  <c r="AP52" i="24"/>
  <c r="AQ52" i="24"/>
  <c r="AR52" i="24"/>
  <c r="AS52" i="24"/>
  <c r="AT52" i="24"/>
  <c r="AU52" i="24"/>
  <c r="AV52" i="24"/>
  <c r="AW52" i="24"/>
  <c r="AX52" i="24"/>
  <c r="AY52" i="24"/>
  <c r="AZ52" i="24"/>
  <c r="BA52" i="24"/>
  <c r="AH53" i="24"/>
  <c r="AI53" i="24"/>
  <c r="AJ53" i="24"/>
  <c r="AK53" i="24"/>
  <c r="AL53" i="24"/>
  <c r="AM53" i="24"/>
  <c r="AN53" i="24"/>
  <c r="AO53" i="24"/>
  <c r="AP53" i="24"/>
  <c r="AQ53" i="24"/>
  <c r="AR53" i="24"/>
  <c r="AS53" i="24"/>
  <c r="AT53" i="24"/>
  <c r="AU53" i="24"/>
  <c r="AV53" i="24"/>
  <c r="AW53" i="24"/>
  <c r="AX53" i="24"/>
  <c r="AY53" i="24"/>
  <c r="AZ53" i="24"/>
  <c r="BA53" i="24"/>
  <c r="AH54" i="24"/>
  <c r="AI54" i="24"/>
  <c r="AJ54" i="24"/>
  <c r="AK54" i="24"/>
  <c r="AL54" i="24"/>
  <c r="AM54" i="24"/>
  <c r="AN54" i="24"/>
  <c r="AO54" i="24"/>
  <c r="AP54" i="24"/>
  <c r="AQ54" i="24"/>
  <c r="AR54" i="24"/>
  <c r="AS54" i="24"/>
  <c r="AT54" i="24"/>
  <c r="AU54" i="24"/>
  <c r="AV54" i="24"/>
  <c r="AW54" i="24"/>
  <c r="AX54" i="24"/>
  <c r="AY54" i="24"/>
  <c r="AZ54" i="24"/>
  <c r="BA54" i="24"/>
  <c r="AH55" i="24"/>
  <c r="AI55" i="24"/>
  <c r="AJ55" i="24"/>
  <c r="AK55" i="24"/>
  <c r="AL55" i="24"/>
  <c r="AM55" i="24"/>
  <c r="AN55" i="24"/>
  <c r="AO55" i="24"/>
  <c r="AP55" i="24"/>
  <c r="AQ55" i="24"/>
  <c r="AR55" i="24"/>
  <c r="AS55" i="24"/>
  <c r="AT55" i="24"/>
  <c r="AU55" i="24"/>
  <c r="AV55" i="24"/>
  <c r="AW55" i="24"/>
  <c r="AX55" i="24"/>
  <c r="AY55" i="24"/>
  <c r="AZ55" i="24"/>
  <c r="BA55" i="24"/>
  <c r="AH56" i="24"/>
  <c r="AI56" i="24"/>
  <c r="AJ56" i="24"/>
  <c r="AK56" i="24"/>
  <c r="AL56" i="24"/>
  <c r="AM56" i="24"/>
  <c r="AN56" i="24"/>
  <c r="AO56" i="24"/>
  <c r="AP56" i="24"/>
  <c r="AQ56" i="24"/>
  <c r="AR56" i="24"/>
  <c r="AS56" i="24"/>
  <c r="AT56" i="24"/>
  <c r="AU56" i="24"/>
  <c r="AV56" i="24"/>
  <c r="AW56" i="24"/>
  <c r="AX56" i="24"/>
  <c r="AY56" i="24"/>
  <c r="AZ56" i="24"/>
  <c r="BA56" i="24"/>
  <c r="AH57" i="24"/>
  <c r="AI57" i="24"/>
  <c r="AJ57" i="24"/>
  <c r="AK57" i="24"/>
  <c r="AL57" i="24"/>
  <c r="AM57" i="24"/>
  <c r="AN57" i="24"/>
  <c r="AO57" i="24"/>
  <c r="AP57" i="24"/>
  <c r="AQ57" i="24"/>
  <c r="AR57" i="24"/>
  <c r="AS57" i="24"/>
  <c r="AT57" i="24"/>
  <c r="AU57" i="24"/>
  <c r="AV57" i="24"/>
  <c r="AW57" i="24"/>
  <c r="AX57" i="24"/>
  <c r="AY57" i="24"/>
  <c r="AZ57" i="24"/>
  <c r="BA57" i="24"/>
  <c r="AH58" i="24"/>
  <c r="AI58" i="24"/>
  <c r="AJ58" i="24"/>
  <c r="AK58" i="24"/>
  <c r="AL58" i="24"/>
  <c r="AM58" i="24"/>
  <c r="AN58" i="24"/>
  <c r="AO58" i="24"/>
  <c r="AP58" i="24"/>
  <c r="AQ58" i="24"/>
  <c r="AR58" i="24"/>
  <c r="AS58" i="24"/>
  <c r="AT58" i="24"/>
  <c r="AU58" i="24"/>
  <c r="AV58" i="24"/>
  <c r="AW58" i="24"/>
  <c r="AX58" i="24"/>
  <c r="AY58" i="24"/>
  <c r="AZ58" i="24"/>
  <c r="BA58" i="24"/>
  <c r="AH59" i="24"/>
  <c r="AI59" i="24"/>
  <c r="AJ59" i="24"/>
  <c r="AK59" i="24"/>
  <c r="AL59" i="24"/>
  <c r="AM59" i="24"/>
  <c r="AN59" i="24"/>
  <c r="AO59" i="24"/>
  <c r="AP59" i="24"/>
  <c r="AQ59" i="24"/>
  <c r="AR59" i="24"/>
  <c r="AS59" i="24"/>
  <c r="AT59" i="24"/>
  <c r="AU59" i="24"/>
  <c r="AV59" i="24"/>
  <c r="AW59" i="24"/>
  <c r="AX59" i="24"/>
  <c r="AY59" i="24"/>
  <c r="AZ59" i="24"/>
  <c r="BA59" i="24"/>
  <c r="AH60" i="24"/>
  <c r="AI60" i="24"/>
  <c r="AJ60" i="24"/>
  <c r="AK60" i="24"/>
  <c r="AL60" i="24"/>
  <c r="AM60" i="24"/>
  <c r="AN60" i="24"/>
  <c r="AO60" i="24"/>
  <c r="AP60" i="24"/>
  <c r="AQ60" i="24"/>
  <c r="AR60" i="24"/>
  <c r="AS60" i="24"/>
  <c r="AT60" i="24"/>
  <c r="AU60" i="24"/>
  <c r="AV60" i="24"/>
  <c r="AW60" i="24"/>
  <c r="AX60" i="24"/>
  <c r="AY60" i="24"/>
  <c r="AZ60" i="24"/>
  <c r="BA60" i="24"/>
  <c r="AH61" i="24"/>
  <c r="AI61" i="24"/>
  <c r="AJ61" i="24"/>
  <c r="AK61" i="24"/>
  <c r="AL61" i="24"/>
  <c r="AM61" i="24"/>
  <c r="AN61" i="24"/>
  <c r="AO61" i="24"/>
  <c r="AP61" i="24"/>
  <c r="AQ61" i="24"/>
  <c r="AR61" i="24"/>
  <c r="AS61" i="24"/>
  <c r="AT61" i="24"/>
  <c r="AU61" i="24"/>
  <c r="AV61" i="24"/>
  <c r="AW61" i="24"/>
  <c r="AX61" i="24"/>
  <c r="AY61" i="24"/>
  <c r="AZ61" i="24"/>
  <c r="BA61" i="24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D28" i="23"/>
  <c r="D25" i="23"/>
  <c r="C18" i="23"/>
  <c r="C17" i="23"/>
  <c r="C16" i="23"/>
  <c r="C15" i="23"/>
  <c r="C8" i="23"/>
  <c r="C7" i="23"/>
  <c r="C6" i="23"/>
  <c r="C5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D1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L9" i="23"/>
  <c r="AM9" i="23"/>
  <c r="AN9" i="23"/>
  <c r="AO9" i="23"/>
  <c r="AP9" i="23"/>
  <c r="AQ9" i="23"/>
  <c r="AR9" i="23"/>
  <c r="AS9" i="23"/>
  <c r="AT9" i="23"/>
  <c r="AU9" i="23"/>
  <c r="AV9" i="23"/>
  <c r="AW9" i="23"/>
  <c r="AX9" i="23"/>
  <c r="AY9" i="23"/>
  <c r="AZ9" i="23"/>
  <c r="BA9" i="23"/>
  <c r="D9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AH26" i="23"/>
  <c r="AI26" i="23"/>
  <c r="AJ26" i="23"/>
  <c r="AK26" i="23"/>
  <c r="AL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C24" i="18"/>
  <c r="C23" i="18"/>
  <c r="C22" i="18"/>
  <c r="C21" i="18"/>
  <c r="C20" i="18"/>
  <c r="C19" i="18"/>
  <c r="C18" i="18"/>
  <c r="C11" i="18"/>
  <c r="C10" i="18"/>
  <c r="C9" i="18"/>
  <c r="C8" i="18"/>
  <c r="C7" i="18"/>
  <c r="C6" i="18"/>
  <c r="C5" i="18"/>
  <c r="AH12" i="18"/>
  <c r="AI12" i="18"/>
  <c r="AJ12" i="18"/>
  <c r="AK12" i="18"/>
  <c r="AL12" i="18"/>
  <c r="AM12" i="18"/>
  <c r="AN12" i="18"/>
  <c r="AO12" i="18"/>
  <c r="AP12" i="18"/>
  <c r="AQ12" i="18"/>
  <c r="AR12" i="18"/>
  <c r="AS12" i="18"/>
  <c r="AT12" i="18"/>
  <c r="AU12" i="18"/>
  <c r="AV12" i="18"/>
  <c r="AW12" i="18"/>
  <c r="AX12" i="18"/>
  <c r="AY12" i="18"/>
  <c r="AZ12" i="18"/>
  <c r="BA12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K78" i="21"/>
  <c r="K88" i="21" s="1"/>
  <c r="L78" i="21"/>
  <c r="L88" i="21" s="1"/>
  <c r="M78" i="21"/>
  <c r="M88" i="21" s="1"/>
  <c r="N78" i="21"/>
  <c r="N88" i="21" s="1"/>
  <c r="O78" i="21"/>
  <c r="O88" i="21" s="1"/>
  <c r="P78" i="21"/>
  <c r="P88" i="21" s="1"/>
  <c r="Q78" i="21"/>
  <c r="Q88" i="21" s="1"/>
  <c r="R78" i="21"/>
  <c r="R88" i="21" s="1"/>
  <c r="S78" i="21"/>
  <c r="S88" i="21" s="1"/>
  <c r="T78" i="21"/>
  <c r="T88" i="21" s="1"/>
  <c r="U78" i="21"/>
  <c r="U88" i="21" s="1"/>
  <c r="V78" i="21"/>
  <c r="V88" i="21" s="1"/>
  <c r="W78" i="21"/>
  <c r="W88" i="21" s="1"/>
  <c r="X78" i="21"/>
  <c r="X88" i="21" s="1"/>
  <c r="Y78" i="21"/>
  <c r="Y88" i="21" s="1"/>
  <c r="Z78" i="21"/>
  <c r="Z88" i="21" s="1"/>
  <c r="AA78" i="21"/>
  <c r="AA88" i="21" s="1"/>
  <c r="AB78" i="21"/>
  <c r="AB88" i="21" s="1"/>
  <c r="AC78" i="21"/>
  <c r="AC88" i="21" s="1"/>
  <c r="AD78" i="21"/>
  <c r="AD88" i="21" s="1"/>
  <c r="AE78" i="21"/>
  <c r="AE88" i="21" s="1"/>
  <c r="AF78" i="21"/>
  <c r="AF88" i="21" s="1"/>
  <c r="AG78" i="21"/>
  <c r="AG88" i="21" s="1"/>
  <c r="AH78" i="21"/>
  <c r="AH88" i="21" s="1"/>
  <c r="AI78" i="21"/>
  <c r="AI88" i="21" s="1"/>
  <c r="AJ78" i="21"/>
  <c r="AJ88" i="21" s="1"/>
  <c r="AK78" i="21"/>
  <c r="AK88" i="21" s="1"/>
  <c r="AL78" i="21"/>
  <c r="AL88" i="21" s="1"/>
  <c r="AM78" i="21"/>
  <c r="AM88" i="21" s="1"/>
  <c r="AN78" i="21"/>
  <c r="AN88" i="21" s="1"/>
  <c r="AO78" i="21"/>
  <c r="AO88" i="21" s="1"/>
  <c r="AP78" i="21"/>
  <c r="AP88" i="21" s="1"/>
  <c r="AQ78" i="21"/>
  <c r="AQ88" i="21" s="1"/>
  <c r="AR78" i="21"/>
  <c r="AR88" i="21" s="1"/>
  <c r="AS78" i="21"/>
  <c r="AS88" i="21" s="1"/>
  <c r="AT78" i="21"/>
  <c r="AT88" i="21" s="1"/>
  <c r="AU78" i="21"/>
  <c r="AU88" i="21" s="1"/>
  <c r="AV78" i="21"/>
  <c r="AV88" i="21" s="1"/>
  <c r="AW78" i="21"/>
  <c r="AW88" i="21" s="1"/>
  <c r="AX78" i="21"/>
  <c r="AX88" i="21" s="1"/>
  <c r="AY78" i="21"/>
  <c r="AY88" i="21" s="1"/>
  <c r="AZ78" i="21"/>
  <c r="AZ88" i="21" s="1"/>
  <c r="BA78" i="21"/>
  <c r="BA88" i="21" s="1"/>
  <c r="C70" i="21"/>
  <c r="C69" i="21"/>
  <c r="C68" i="21"/>
  <c r="C67" i="21"/>
  <c r="C66" i="21"/>
  <c r="C65" i="21"/>
  <c r="C64" i="21"/>
  <c r="C58" i="21"/>
  <c r="C57" i="21"/>
  <c r="C56" i="21"/>
  <c r="C55" i="21"/>
  <c r="C54" i="21"/>
  <c r="C53" i="21"/>
  <c r="C52" i="21"/>
  <c r="AH76" i="21"/>
  <c r="AH86" i="21" s="1"/>
  <c r="AI76" i="21"/>
  <c r="AI86" i="21" s="1"/>
  <c r="AJ76" i="21"/>
  <c r="AJ86" i="21" s="1"/>
  <c r="AK76" i="21"/>
  <c r="AK86" i="21" s="1"/>
  <c r="AL76" i="21"/>
  <c r="AL86" i="21" s="1"/>
  <c r="AM76" i="21"/>
  <c r="AM86" i="21" s="1"/>
  <c r="AN76" i="21"/>
  <c r="AN86" i="21" s="1"/>
  <c r="AO76" i="21"/>
  <c r="AO86" i="21" s="1"/>
  <c r="AP76" i="21"/>
  <c r="AP86" i="21" s="1"/>
  <c r="AQ76" i="21"/>
  <c r="AQ86" i="21" s="1"/>
  <c r="AR76" i="21"/>
  <c r="AR86" i="21" s="1"/>
  <c r="AS76" i="21"/>
  <c r="AS86" i="21" s="1"/>
  <c r="AT76" i="21"/>
  <c r="AT86" i="21" s="1"/>
  <c r="AU76" i="21"/>
  <c r="AU86" i="21" s="1"/>
  <c r="AV76" i="21"/>
  <c r="AV86" i="21" s="1"/>
  <c r="AW76" i="21"/>
  <c r="AW86" i="21" s="1"/>
  <c r="AX76" i="21"/>
  <c r="AX86" i="21" s="1"/>
  <c r="AY76" i="21"/>
  <c r="AY86" i="21" s="1"/>
  <c r="AZ76" i="21"/>
  <c r="AZ86" i="21" s="1"/>
  <c r="BA76" i="21"/>
  <c r="BA86" i="21" s="1"/>
  <c r="AH77" i="21"/>
  <c r="AH87" i="21" s="1"/>
  <c r="AI77" i="21"/>
  <c r="AI87" i="21" s="1"/>
  <c r="AJ77" i="21"/>
  <c r="AJ87" i="21" s="1"/>
  <c r="AK77" i="21"/>
  <c r="AK87" i="21" s="1"/>
  <c r="AL77" i="21"/>
  <c r="AL87" i="21" s="1"/>
  <c r="AM77" i="21"/>
  <c r="AM87" i="21" s="1"/>
  <c r="AN77" i="21"/>
  <c r="AN87" i="21" s="1"/>
  <c r="AO77" i="21"/>
  <c r="AO87" i="21" s="1"/>
  <c r="AP77" i="21"/>
  <c r="AP87" i="21" s="1"/>
  <c r="AQ77" i="21"/>
  <c r="AQ87" i="21" s="1"/>
  <c r="AR77" i="21"/>
  <c r="AR87" i="21" s="1"/>
  <c r="AS77" i="21"/>
  <c r="AS87" i="21" s="1"/>
  <c r="AT77" i="21"/>
  <c r="AT87" i="21" s="1"/>
  <c r="AU77" i="21"/>
  <c r="AU87" i="21" s="1"/>
  <c r="AV77" i="21"/>
  <c r="AV87" i="21" s="1"/>
  <c r="AW77" i="21"/>
  <c r="AW87" i="21" s="1"/>
  <c r="AX77" i="21"/>
  <c r="AX87" i="21" s="1"/>
  <c r="AY77" i="21"/>
  <c r="AY87" i="21" s="1"/>
  <c r="AZ77" i="21"/>
  <c r="AZ87" i="21" s="1"/>
  <c r="BA77" i="21"/>
  <c r="BA87" i="21" s="1"/>
  <c r="AH79" i="21"/>
  <c r="AH89" i="21" s="1"/>
  <c r="AI79" i="21"/>
  <c r="AI89" i="21" s="1"/>
  <c r="AJ79" i="21"/>
  <c r="AJ89" i="21" s="1"/>
  <c r="AK79" i="21"/>
  <c r="AK89" i="21" s="1"/>
  <c r="AL79" i="21"/>
  <c r="AL89" i="21" s="1"/>
  <c r="AM79" i="21"/>
  <c r="AM89" i="21" s="1"/>
  <c r="AN79" i="21"/>
  <c r="AN89" i="21" s="1"/>
  <c r="AO79" i="21"/>
  <c r="AO89" i="21" s="1"/>
  <c r="AP79" i="21"/>
  <c r="AP89" i="21" s="1"/>
  <c r="AQ79" i="21"/>
  <c r="AQ89" i="21" s="1"/>
  <c r="AR79" i="21"/>
  <c r="AR89" i="21" s="1"/>
  <c r="AS79" i="21"/>
  <c r="AS89" i="21" s="1"/>
  <c r="AT79" i="21"/>
  <c r="AT89" i="21" s="1"/>
  <c r="AU79" i="21"/>
  <c r="AU89" i="21" s="1"/>
  <c r="AV79" i="21"/>
  <c r="AV89" i="21" s="1"/>
  <c r="AW79" i="21"/>
  <c r="AW89" i="21" s="1"/>
  <c r="AX79" i="21"/>
  <c r="AX89" i="21" s="1"/>
  <c r="AY79" i="21"/>
  <c r="AY89" i="21" s="1"/>
  <c r="AZ79" i="21"/>
  <c r="AZ89" i="21" s="1"/>
  <c r="BA79" i="21"/>
  <c r="BA89" i="21" s="1"/>
  <c r="AH80" i="21"/>
  <c r="AH90" i="21" s="1"/>
  <c r="AI80" i="21"/>
  <c r="AI90" i="21" s="1"/>
  <c r="AJ80" i="21"/>
  <c r="AJ90" i="21" s="1"/>
  <c r="AK80" i="21"/>
  <c r="AK90" i="21" s="1"/>
  <c r="AL80" i="21"/>
  <c r="AL90" i="21" s="1"/>
  <c r="AM80" i="21"/>
  <c r="AM90" i="21" s="1"/>
  <c r="AN80" i="21"/>
  <c r="AN90" i="21" s="1"/>
  <c r="AO80" i="21"/>
  <c r="AO90" i="21" s="1"/>
  <c r="AP80" i="21"/>
  <c r="AP90" i="21" s="1"/>
  <c r="AQ80" i="21"/>
  <c r="AQ90" i="21" s="1"/>
  <c r="AR80" i="21"/>
  <c r="AR90" i="21" s="1"/>
  <c r="AS80" i="21"/>
  <c r="AS90" i="21" s="1"/>
  <c r="AT80" i="21"/>
  <c r="AT90" i="21" s="1"/>
  <c r="AU80" i="21"/>
  <c r="AU90" i="21" s="1"/>
  <c r="AV80" i="21"/>
  <c r="AV90" i="21" s="1"/>
  <c r="AW80" i="21"/>
  <c r="AW90" i="21" s="1"/>
  <c r="AX80" i="21"/>
  <c r="AX90" i="21" s="1"/>
  <c r="AY80" i="21"/>
  <c r="AY90" i="21" s="1"/>
  <c r="AZ80" i="21"/>
  <c r="AZ90" i="21" s="1"/>
  <c r="BA80" i="21"/>
  <c r="BA90" i="21" s="1"/>
  <c r="AH81" i="21"/>
  <c r="AH91" i="21" s="1"/>
  <c r="AI81" i="21"/>
  <c r="AI91" i="21" s="1"/>
  <c r="AJ81" i="21"/>
  <c r="AJ91" i="21" s="1"/>
  <c r="AK81" i="21"/>
  <c r="AK91" i="21" s="1"/>
  <c r="AL81" i="21"/>
  <c r="AL91" i="21" s="1"/>
  <c r="AM81" i="21"/>
  <c r="AM91" i="21" s="1"/>
  <c r="AN81" i="21"/>
  <c r="AN91" i="21" s="1"/>
  <c r="AO81" i="21"/>
  <c r="AO91" i="21" s="1"/>
  <c r="AP81" i="21"/>
  <c r="AP91" i="21" s="1"/>
  <c r="AQ81" i="21"/>
  <c r="AQ91" i="21" s="1"/>
  <c r="AR81" i="21"/>
  <c r="AR91" i="21" s="1"/>
  <c r="AS81" i="21"/>
  <c r="AS91" i="21" s="1"/>
  <c r="AT81" i="21"/>
  <c r="AT91" i="21" s="1"/>
  <c r="AU81" i="21"/>
  <c r="AU91" i="21" s="1"/>
  <c r="AV81" i="21"/>
  <c r="AV91" i="21" s="1"/>
  <c r="AW81" i="21"/>
  <c r="AW91" i="21" s="1"/>
  <c r="AX81" i="21"/>
  <c r="AX91" i="21" s="1"/>
  <c r="AY81" i="21"/>
  <c r="AY91" i="21" s="1"/>
  <c r="AZ81" i="21"/>
  <c r="AZ91" i="21" s="1"/>
  <c r="BA81" i="21"/>
  <c r="BA91" i="21" s="1"/>
  <c r="AH82" i="21"/>
  <c r="AH92" i="21" s="1"/>
  <c r="AI82" i="21"/>
  <c r="AI92" i="21" s="1"/>
  <c r="AJ82" i="21"/>
  <c r="AJ92" i="21" s="1"/>
  <c r="AK82" i="21"/>
  <c r="AK92" i="21" s="1"/>
  <c r="AL82" i="21"/>
  <c r="AL92" i="21" s="1"/>
  <c r="AM82" i="21"/>
  <c r="AM92" i="21" s="1"/>
  <c r="AN82" i="21"/>
  <c r="AN92" i="21" s="1"/>
  <c r="AO82" i="21"/>
  <c r="AO92" i="21" s="1"/>
  <c r="AP82" i="21"/>
  <c r="AP92" i="21" s="1"/>
  <c r="AQ82" i="21"/>
  <c r="AQ92" i="21" s="1"/>
  <c r="AR82" i="21"/>
  <c r="AR92" i="21" s="1"/>
  <c r="AS82" i="21"/>
  <c r="AS92" i="21" s="1"/>
  <c r="AT82" i="21"/>
  <c r="AT92" i="21" s="1"/>
  <c r="AU82" i="21"/>
  <c r="AU92" i="21" s="1"/>
  <c r="AV82" i="21"/>
  <c r="AV92" i="21" s="1"/>
  <c r="AW82" i="21"/>
  <c r="AW92" i="21" s="1"/>
  <c r="AX82" i="21"/>
  <c r="AX92" i="21" s="1"/>
  <c r="AY82" i="21"/>
  <c r="AY92" i="21" s="1"/>
  <c r="AZ82" i="21"/>
  <c r="AZ92" i="21" s="1"/>
  <c r="BA82" i="21"/>
  <c r="BA92" i="21" s="1"/>
  <c r="C23" i="21"/>
  <c r="C22" i="21"/>
  <c r="C21" i="21"/>
  <c r="C20" i="21"/>
  <c r="C19" i="21"/>
  <c r="C18" i="21"/>
  <c r="C17" i="21"/>
  <c r="C11" i="21"/>
  <c r="C10" i="21"/>
  <c r="C9" i="21"/>
  <c r="C8" i="21"/>
  <c r="C7" i="21"/>
  <c r="C6" i="21"/>
  <c r="C5" i="21"/>
  <c r="E31" i="21"/>
  <c r="E41" i="21" s="1"/>
  <c r="F31" i="21"/>
  <c r="F41" i="21" s="1"/>
  <c r="G31" i="21"/>
  <c r="G41" i="21" s="1"/>
  <c r="H31" i="21"/>
  <c r="H41" i="21" s="1"/>
  <c r="I31" i="21"/>
  <c r="I41" i="21" s="1"/>
  <c r="J31" i="21"/>
  <c r="J41" i="21" s="1"/>
  <c r="K31" i="21"/>
  <c r="K41" i="21" s="1"/>
  <c r="L31" i="21"/>
  <c r="L41" i="21" s="1"/>
  <c r="M31" i="21"/>
  <c r="M41" i="21" s="1"/>
  <c r="N31" i="21"/>
  <c r="N41" i="21" s="1"/>
  <c r="O31" i="21"/>
  <c r="O41" i="21" s="1"/>
  <c r="P31" i="21"/>
  <c r="P41" i="21" s="1"/>
  <c r="Q31" i="21"/>
  <c r="Q41" i="21" s="1"/>
  <c r="R31" i="21"/>
  <c r="R41" i="21" s="1"/>
  <c r="S31" i="21"/>
  <c r="S41" i="21" s="1"/>
  <c r="T31" i="21"/>
  <c r="T41" i="21" s="1"/>
  <c r="U31" i="21"/>
  <c r="U41" i="21" s="1"/>
  <c r="V31" i="21"/>
  <c r="V41" i="21" s="1"/>
  <c r="W31" i="21"/>
  <c r="W41" i="21" s="1"/>
  <c r="X31" i="21"/>
  <c r="X41" i="21" s="1"/>
  <c r="Y31" i="21"/>
  <c r="Y41" i="21" s="1"/>
  <c r="Z31" i="21"/>
  <c r="Z41" i="21" s="1"/>
  <c r="AA31" i="21"/>
  <c r="AA41" i="21" s="1"/>
  <c r="AB31" i="21"/>
  <c r="AB41" i="21" s="1"/>
  <c r="AC31" i="21"/>
  <c r="AC41" i="21" s="1"/>
  <c r="AD31" i="21"/>
  <c r="AD41" i="21" s="1"/>
  <c r="AE31" i="21"/>
  <c r="AE41" i="21" s="1"/>
  <c r="AF31" i="21"/>
  <c r="AF41" i="21" s="1"/>
  <c r="AG31" i="21"/>
  <c r="AG41" i="21" s="1"/>
  <c r="AH31" i="21"/>
  <c r="AH41" i="21" s="1"/>
  <c r="AI31" i="21"/>
  <c r="AI41" i="21" s="1"/>
  <c r="AJ31" i="21"/>
  <c r="AJ41" i="21" s="1"/>
  <c r="AK31" i="21"/>
  <c r="AK41" i="21" s="1"/>
  <c r="AL31" i="21"/>
  <c r="AL41" i="21" s="1"/>
  <c r="AM31" i="21"/>
  <c r="AM41" i="21" s="1"/>
  <c r="AN31" i="21"/>
  <c r="AN41" i="21" s="1"/>
  <c r="AO31" i="21"/>
  <c r="AO41" i="21" s="1"/>
  <c r="AP31" i="21"/>
  <c r="AP41" i="21" s="1"/>
  <c r="AQ31" i="21"/>
  <c r="AQ41" i="21" s="1"/>
  <c r="AR31" i="21"/>
  <c r="AR41" i="21" s="1"/>
  <c r="AS31" i="21"/>
  <c r="AS41" i="21" s="1"/>
  <c r="AT31" i="21"/>
  <c r="AT41" i="21" s="1"/>
  <c r="AU31" i="21"/>
  <c r="AU41" i="21" s="1"/>
  <c r="AV31" i="21"/>
  <c r="AV41" i="21" s="1"/>
  <c r="AW31" i="21"/>
  <c r="AW41" i="21" s="1"/>
  <c r="AX31" i="21"/>
  <c r="AX41" i="21" s="1"/>
  <c r="AY31" i="21"/>
  <c r="AY41" i="21" s="1"/>
  <c r="AZ31" i="21"/>
  <c r="AZ41" i="21" s="1"/>
  <c r="BA31" i="21"/>
  <c r="BA41" i="21" s="1"/>
  <c r="D31" i="21"/>
  <c r="AH29" i="21"/>
  <c r="AH39" i="21" s="1"/>
  <c r="AI29" i="21"/>
  <c r="AI39" i="21" s="1"/>
  <c r="AJ29" i="21"/>
  <c r="AJ39" i="21" s="1"/>
  <c r="AK29" i="21"/>
  <c r="AK39" i="21" s="1"/>
  <c r="AL29" i="21"/>
  <c r="AL39" i="21" s="1"/>
  <c r="AM29" i="21"/>
  <c r="AM39" i="21" s="1"/>
  <c r="AN29" i="21"/>
  <c r="AN39" i="21" s="1"/>
  <c r="AO29" i="21"/>
  <c r="AO39" i="21" s="1"/>
  <c r="AP29" i="21"/>
  <c r="AP39" i="21" s="1"/>
  <c r="AQ29" i="21"/>
  <c r="AQ39" i="21" s="1"/>
  <c r="AR29" i="21"/>
  <c r="AR39" i="21" s="1"/>
  <c r="AS29" i="21"/>
  <c r="AS39" i="21" s="1"/>
  <c r="AT29" i="21"/>
  <c r="AT39" i="21" s="1"/>
  <c r="AU29" i="21"/>
  <c r="AU39" i="21" s="1"/>
  <c r="AV29" i="21"/>
  <c r="AV39" i="21" s="1"/>
  <c r="AW29" i="21"/>
  <c r="AW39" i="21" s="1"/>
  <c r="AX29" i="21"/>
  <c r="AX39" i="21" s="1"/>
  <c r="AY29" i="21"/>
  <c r="AY39" i="21" s="1"/>
  <c r="AZ29" i="21"/>
  <c r="AZ39" i="21" s="1"/>
  <c r="BA29" i="21"/>
  <c r="BA39" i="21" s="1"/>
  <c r="AH30" i="21"/>
  <c r="AH40" i="21" s="1"/>
  <c r="AI30" i="21"/>
  <c r="AI40" i="21" s="1"/>
  <c r="AJ30" i="21"/>
  <c r="AJ40" i="21" s="1"/>
  <c r="AK30" i="21"/>
  <c r="AK40" i="21" s="1"/>
  <c r="AL30" i="21"/>
  <c r="AL40" i="21" s="1"/>
  <c r="AM30" i="21"/>
  <c r="AM40" i="21" s="1"/>
  <c r="AN30" i="21"/>
  <c r="AN40" i="21" s="1"/>
  <c r="AO30" i="21"/>
  <c r="AO40" i="21" s="1"/>
  <c r="AP30" i="21"/>
  <c r="AP40" i="21" s="1"/>
  <c r="AQ30" i="21"/>
  <c r="AQ40" i="21" s="1"/>
  <c r="AR30" i="21"/>
  <c r="AR40" i="21" s="1"/>
  <c r="AS30" i="21"/>
  <c r="AS40" i="21" s="1"/>
  <c r="AT30" i="21"/>
  <c r="AT40" i="21" s="1"/>
  <c r="AU30" i="21"/>
  <c r="AU40" i="21" s="1"/>
  <c r="AV30" i="21"/>
  <c r="AV40" i="21" s="1"/>
  <c r="AW30" i="21"/>
  <c r="AW40" i="21" s="1"/>
  <c r="AX30" i="21"/>
  <c r="AX40" i="21" s="1"/>
  <c r="AY30" i="21"/>
  <c r="AY40" i="21" s="1"/>
  <c r="AZ30" i="21"/>
  <c r="AZ40" i="21" s="1"/>
  <c r="BA30" i="21"/>
  <c r="BA40" i="21" s="1"/>
  <c r="AH32" i="21"/>
  <c r="AH42" i="21" s="1"/>
  <c r="AI32" i="21"/>
  <c r="AI42" i="21" s="1"/>
  <c r="AJ32" i="21"/>
  <c r="AJ42" i="21" s="1"/>
  <c r="AK32" i="21"/>
  <c r="AK42" i="21" s="1"/>
  <c r="AL32" i="21"/>
  <c r="AL42" i="21" s="1"/>
  <c r="AM32" i="21"/>
  <c r="AM42" i="21" s="1"/>
  <c r="AN32" i="21"/>
  <c r="AN42" i="21" s="1"/>
  <c r="AO32" i="21"/>
  <c r="AO42" i="21" s="1"/>
  <c r="AP32" i="21"/>
  <c r="AP42" i="21" s="1"/>
  <c r="AQ32" i="21"/>
  <c r="AQ42" i="21" s="1"/>
  <c r="AR32" i="21"/>
  <c r="AR42" i="21" s="1"/>
  <c r="AS32" i="21"/>
  <c r="AS42" i="21" s="1"/>
  <c r="AT32" i="21"/>
  <c r="AT42" i="21" s="1"/>
  <c r="AU32" i="21"/>
  <c r="AU42" i="21" s="1"/>
  <c r="AV32" i="21"/>
  <c r="AV42" i="21" s="1"/>
  <c r="AW32" i="21"/>
  <c r="AW42" i="21" s="1"/>
  <c r="AX32" i="21"/>
  <c r="AX42" i="21" s="1"/>
  <c r="AY32" i="21"/>
  <c r="AY42" i="21" s="1"/>
  <c r="AZ32" i="21"/>
  <c r="AZ42" i="21" s="1"/>
  <c r="BA32" i="21"/>
  <c r="BA42" i="21" s="1"/>
  <c r="AH33" i="21"/>
  <c r="AH43" i="21" s="1"/>
  <c r="AI33" i="21"/>
  <c r="AI43" i="21" s="1"/>
  <c r="AJ33" i="21"/>
  <c r="AJ43" i="21" s="1"/>
  <c r="AK33" i="21"/>
  <c r="AK43" i="21" s="1"/>
  <c r="AL33" i="21"/>
  <c r="AL43" i="21" s="1"/>
  <c r="AM33" i="21"/>
  <c r="AM43" i="21" s="1"/>
  <c r="AN33" i="21"/>
  <c r="AN43" i="21" s="1"/>
  <c r="AO33" i="21"/>
  <c r="AO43" i="21" s="1"/>
  <c r="AP33" i="21"/>
  <c r="AP43" i="21" s="1"/>
  <c r="AQ33" i="21"/>
  <c r="AQ43" i="21" s="1"/>
  <c r="AR33" i="21"/>
  <c r="AR43" i="21" s="1"/>
  <c r="AS33" i="21"/>
  <c r="AS43" i="21" s="1"/>
  <c r="AT33" i="21"/>
  <c r="AT43" i="21" s="1"/>
  <c r="AU33" i="21"/>
  <c r="AU43" i="21" s="1"/>
  <c r="AV33" i="21"/>
  <c r="AV43" i="21" s="1"/>
  <c r="AW33" i="21"/>
  <c r="AW43" i="21" s="1"/>
  <c r="AX33" i="21"/>
  <c r="AX43" i="21" s="1"/>
  <c r="AY33" i="21"/>
  <c r="AY43" i="21" s="1"/>
  <c r="AZ33" i="21"/>
  <c r="AZ43" i="21" s="1"/>
  <c r="BA33" i="21"/>
  <c r="BA43" i="21" s="1"/>
  <c r="AH34" i="21"/>
  <c r="AH44" i="21" s="1"/>
  <c r="AI34" i="21"/>
  <c r="AI44" i="21" s="1"/>
  <c r="AJ34" i="21"/>
  <c r="AJ44" i="21" s="1"/>
  <c r="AK34" i="21"/>
  <c r="AK44" i="21" s="1"/>
  <c r="AL34" i="21"/>
  <c r="AL44" i="21" s="1"/>
  <c r="AM34" i="21"/>
  <c r="AM44" i="21" s="1"/>
  <c r="AN34" i="21"/>
  <c r="AN44" i="21" s="1"/>
  <c r="AO34" i="21"/>
  <c r="AO44" i="21" s="1"/>
  <c r="AP34" i="21"/>
  <c r="AP44" i="21" s="1"/>
  <c r="AQ34" i="21"/>
  <c r="AQ44" i="21" s="1"/>
  <c r="AR34" i="21"/>
  <c r="AR44" i="21" s="1"/>
  <c r="AS34" i="21"/>
  <c r="AS44" i="21" s="1"/>
  <c r="AT34" i="21"/>
  <c r="AT44" i="21" s="1"/>
  <c r="AU34" i="21"/>
  <c r="AU44" i="21" s="1"/>
  <c r="AV34" i="21"/>
  <c r="AV44" i="21" s="1"/>
  <c r="AW34" i="21"/>
  <c r="AW44" i="21" s="1"/>
  <c r="AX34" i="21"/>
  <c r="AX44" i="21" s="1"/>
  <c r="AY34" i="21"/>
  <c r="AY44" i="21" s="1"/>
  <c r="AZ34" i="21"/>
  <c r="AZ44" i="21" s="1"/>
  <c r="BA34" i="21"/>
  <c r="BA44" i="21" s="1"/>
  <c r="AH35" i="21"/>
  <c r="AH45" i="21" s="1"/>
  <c r="AI35" i="21"/>
  <c r="AI45" i="21" s="1"/>
  <c r="AJ35" i="21"/>
  <c r="AJ45" i="21" s="1"/>
  <c r="AK35" i="21"/>
  <c r="AK45" i="21" s="1"/>
  <c r="AL35" i="21"/>
  <c r="AL45" i="21" s="1"/>
  <c r="AM35" i="21"/>
  <c r="AM45" i="21" s="1"/>
  <c r="AN35" i="21"/>
  <c r="AN45" i="21" s="1"/>
  <c r="AO35" i="21"/>
  <c r="AO45" i="21" s="1"/>
  <c r="AP35" i="21"/>
  <c r="AP45" i="21" s="1"/>
  <c r="AQ35" i="21"/>
  <c r="AQ45" i="21" s="1"/>
  <c r="AR35" i="21"/>
  <c r="AR45" i="21" s="1"/>
  <c r="AS35" i="21"/>
  <c r="AS45" i="21" s="1"/>
  <c r="AT35" i="21"/>
  <c r="AT45" i="21" s="1"/>
  <c r="AU35" i="21"/>
  <c r="AU45" i="21" s="1"/>
  <c r="AV35" i="21"/>
  <c r="AV45" i="21" s="1"/>
  <c r="AW35" i="21"/>
  <c r="AW45" i="21" s="1"/>
  <c r="AX35" i="21"/>
  <c r="AX45" i="21" s="1"/>
  <c r="AY35" i="21"/>
  <c r="AY45" i="21" s="1"/>
  <c r="AZ35" i="21"/>
  <c r="AZ45" i="21" s="1"/>
  <c r="BA35" i="21"/>
  <c r="BA45" i="21" s="1"/>
  <c r="E77" i="16"/>
  <c r="F77" i="16"/>
  <c r="G77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AH77" i="16"/>
  <c r="AI77" i="16"/>
  <c r="AJ77" i="16"/>
  <c r="AK77" i="16"/>
  <c r="AL77" i="16"/>
  <c r="AM77" i="16"/>
  <c r="AN77" i="16"/>
  <c r="AO77" i="16"/>
  <c r="AP77" i="16"/>
  <c r="AQ77" i="16"/>
  <c r="AR77" i="16"/>
  <c r="AS77" i="16"/>
  <c r="AT77" i="16"/>
  <c r="AU77" i="16"/>
  <c r="AV77" i="16"/>
  <c r="AW77" i="16"/>
  <c r="AX77" i="16"/>
  <c r="AY77" i="16"/>
  <c r="AZ77" i="16"/>
  <c r="BA77" i="16"/>
  <c r="D77" i="16"/>
  <c r="C14" i="4"/>
  <c r="C13" i="4"/>
  <c r="C6" i="4"/>
  <c r="C5" i="4"/>
  <c r="C21" i="3"/>
  <c r="C20" i="3"/>
  <c r="C18" i="3"/>
  <c r="C17" i="3"/>
  <c r="C9" i="3"/>
  <c r="C8" i="3"/>
  <c r="C6" i="3"/>
  <c r="AF44" i="20"/>
  <c r="AE44" i="20"/>
  <c r="AD44" i="20"/>
  <c r="AF43" i="20"/>
  <c r="AE43" i="20"/>
  <c r="AD43" i="20"/>
  <c r="AF42" i="20"/>
  <c r="AE42" i="20"/>
  <c r="AD42" i="20"/>
  <c r="AF41" i="20"/>
  <c r="AE41" i="20"/>
  <c r="AD41" i="20"/>
  <c r="AF40" i="20"/>
  <c r="AE40" i="20"/>
  <c r="AD40" i="20"/>
  <c r="AF39" i="20"/>
  <c r="AE39" i="20"/>
  <c r="AD39" i="20"/>
  <c r="AF38" i="20"/>
  <c r="AE38" i="20"/>
  <c r="AD38" i="20"/>
  <c r="AF37" i="20"/>
  <c r="AE37" i="20"/>
  <c r="AD37" i="20"/>
  <c r="AF33" i="20"/>
  <c r="AE33" i="20"/>
  <c r="AD33" i="20"/>
  <c r="AF32" i="20"/>
  <c r="AE32" i="20"/>
  <c r="AD32" i="20"/>
  <c r="AF31" i="20"/>
  <c r="AE31" i="20"/>
  <c r="AD31" i="20"/>
  <c r="AF30" i="20"/>
  <c r="AE30" i="20"/>
  <c r="AD30" i="20"/>
  <c r="AF29" i="20"/>
  <c r="AE29" i="20"/>
  <c r="AD29" i="20"/>
  <c r="AF28" i="20"/>
  <c r="AE28" i="20"/>
  <c r="AD28" i="20"/>
  <c r="AF27" i="20"/>
  <c r="AE27" i="20"/>
  <c r="AD27" i="20"/>
  <c r="AF26" i="20"/>
  <c r="AE26" i="20"/>
  <c r="AD26" i="20"/>
  <c r="AF25" i="20"/>
  <c r="AE25" i="20"/>
  <c r="AD25" i="20"/>
  <c r="AF24" i="20"/>
  <c r="AE24" i="20"/>
  <c r="AD24" i="20"/>
  <c r="AF23" i="20"/>
  <c r="AE23" i="20"/>
  <c r="AD23" i="20"/>
  <c r="AF22" i="20"/>
  <c r="AE22" i="20"/>
  <c r="AD22" i="20"/>
  <c r="AF21" i="20"/>
  <c r="AE21" i="20"/>
  <c r="AD21" i="20"/>
  <c r="AF20" i="20"/>
  <c r="AE20" i="20"/>
  <c r="AD20" i="20"/>
  <c r="AF19" i="20"/>
  <c r="AE19" i="20"/>
  <c r="AD19" i="20"/>
  <c r="AF18" i="20"/>
  <c r="AE18" i="20"/>
  <c r="AD18" i="20"/>
  <c r="AF17" i="20"/>
  <c r="AE17" i="20"/>
  <c r="AD17" i="20"/>
  <c r="AF16" i="20"/>
  <c r="AE16" i="20"/>
  <c r="AD16" i="20"/>
  <c r="AF15" i="20"/>
  <c r="AE15" i="20"/>
  <c r="AD15" i="20"/>
  <c r="AF14" i="20"/>
  <c r="AE14" i="20"/>
  <c r="AD14" i="20"/>
  <c r="AF13" i="20"/>
  <c r="AE13" i="20"/>
  <c r="AD13" i="20"/>
  <c r="AF12" i="20"/>
  <c r="AE12" i="20"/>
  <c r="AD12" i="20"/>
  <c r="AF11" i="20"/>
  <c r="AE11" i="20"/>
  <c r="AD11" i="20"/>
  <c r="AF10" i="20"/>
  <c r="AE10" i="20"/>
  <c r="AD10" i="20"/>
  <c r="AF9" i="20"/>
  <c r="AE9" i="20"/>
  <c r="AD9" i="20"/>
  <c r="AF8" i="20"/>
  <c r="AE8" i="20"/>
  <c r="AD8" i="20"/>
  <c r="AF7" i="20"/>
  <c r="AE7" i="20"/>
  <c r="AD7" i="20"/>
  <c r="AF6" i="20"/>
  <c r="AE6" i="20"/>
  <c r="AD6" i="20"/>
  <c r="AF5" i="20"/>
  <c r="AE5" i="20"/>
  <c r="AD5" i="20"/>
  <c r="AF44" i="25"/>
  <c r="AF43" i="25"/>
  <c r="AF42" i="25"/>
  <c r="AF41" i="25"/>
  <c r="AF40" i="25"/>
  <c r="AF39" i="25"/>
  <c r="AF35" i="25"/>
  <c r="AF34" i="25"/>
  <c r="AF33" i="25"/>
  <c r="AF32" i="25"/>
  <c r="AF31" i="25"/>
  <c r="AF30" i="25"/>
  <c r="AF29" i="25"/>
  <c r="AF28" i="25"/>
  <c r="AF27" i="25"/>
  <c r="AF26" i="25"/>
  <c r="AF25" i="25"/>
  <c r="AF24" i="25"/>
  <c r="AF23" i="25"/>
  <c r="AF22" i="25"/>
  <c r="AF21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F8" i="25"/>
  <c r="AF7" i="25"/>
  <c r="AF6" i="25"/>
  <c r="AF5" i="25"/>
  <c r="AE44" i="25"/>
  <c r="AE43" i="25"/>
  <c r="AE42" i="25"/>
  <c r="AE41" i="25"/>
  <c r="AE40" i="25"/>
  <c r="AE39" i="25"/>
  <c r="AE35" i="25"/>
  <c r="AE34" i="25"/>
  <c r="AE33" i="25"/>
  <c r="AE32" i="25"/>
  <c r="AE31" i="25"/>
  <c r="AE30" i="25"/>
  <c r="AE29" i="25"/>
  <c r="AE28" i="25"/>
  <c r="AE27" i="25"/>
  <c r="AE26" i="25"/>
  <c r="AE25" i="25"/>
  <c r="AE24" i="25"/>
  <c r="AE23" i="25"/>
  <c r="AE22" i="25"/>
  <c r="AE21" i="25"/>
  <c r="AE20" i="25"/>
  <c r="AE19" i="25"/>
  <c r="AE18" i="25"/>
  <c r="AE17" i="25"/>
  <c r="AE16" i="25"/>
  <c r="AE15" i="25"/>
  <c r="AE14" i="25"/>
  <c r="AE13" i="25"/>
  <c r="AE12" i="25"/>
  <c r="AE11" i="25"/>
  <c r="AE10" i="25"/>
  <c r="AE9" i="25"/>
  <c r="AE8" i="25"/>
  <c r="AE7" i="25"/>
  <c r="AE6" i="25"/>
  <c r="AE5" i="25"/>
  <c r="AD44" i="25"/>
  <c r="AD43" i="25"/>
  <c r="AD42" i="25"/>
  <c r="AD41" i="25"/>
  <c r="AD40" i="25"/>
  <c r="AD39" i="25"/>
  <c r="AD35" i="25"/>
  <c r="AD34" i="25"/>
  <c r="AD33" i="25"/>
  <c r="AD32" i="25"/>
  <c r="AD31" i="25"/>
  <c r="AD30" i="25"/>
  <c r="AD29" i="25"/>
  <c r="AD28" i="25"/>
  <c r="AD27" i="25"/>
  <c r="AD26" i="25"/>
  <c r="AD25" i="25"/>
  <c r="AD24" i="25"/>
  <c r="AD23" i="25"/>
  <c r="AD22" i="25"/>
  <c r="AD21" i="25"/>
  <c r="AD20" i="25"/>
  <c r="AD19" i="25"/>
  <c r="AD18" i="25"/>
  <c r="AD17" i="25"/>
  <c r="AD16" i="25"/>
  <c r="AD15" i="25"/>
  <c r="AD14" i="25"/>
  <c r="AD13" i="25"/>
  <c r="AD12" i="25"/>
  <c r="AD11" i="25"/>
  <c r="AD10" i="25"/>
  <c r="AD9" i="25"/>
  <c r="AD8" i="25"/>
  <c r="AD7" i="25"/>
  <c r="AD6" i="25"/>
  <c r="AD5" i="25"/>
  <c r="P47" i="20"/>
  <c r="Q47" i="20"/>
  <c r="AN38" i="18" l="1"/>
  <c r="AZ30" i="23"/>
  <c r="AN30" i="23"/>
  <c r="AT30" i="23"/>
  <c r="AH30" i="23"/>
  <c r="AX62" i="24"/>
  <c r="AY62" i="24"/>
  <c r="AM62" i="24"/>
  <c r="AL62" i="24"/>
  <c r="AZ62" i="24"/>
  <c r="AN62" i="24"/>
  <c r="AV62" i="24"/>
  <c r="AJ62" i="24"/>
  <c r="AR62" i="24"/>
  <c r="BA62" i="24"/>
  <c r="AO62" i="24"/>
  <c r="AQ62" i="24"/>
  <c r="AU62" i="24"/>
  <c r="AI62" i="24"/>
  <c r="AS62" i="24"/>
  <c r="AP62" i="24"/>
  <c r="AY30" i="23"/>
  <c r="AM30" i="23"/>
  <c r="C19" i="23"/>
  <c r="C28" i="23"/>
  <c r="AQ29" i="23"/>
  <c r="AP29" i="23"/>
  <c r="AS30" i="23"/>
  <c r="AR30" i="23"/>
  <c r="AQ30" i="23"/>
  <c r="AP30" i="23"/>
  <c r="BA30" i="23"/>
  <c r="AO30" i="23"/>
  <c r="AX29" i="23"/>
  <c r="AL29" i="23"/>
  <c r="AW29" i="23"/>
  <c r="AK29" i="23"/>
  <c r="AY29" i="23"/>
  <c r="AM29" i="23"/>
  <c r="AV30" i="23"/>
  <c r="AJ30" i="23"/>
  <c r="AU29" i="23"/>
  <c r="AI30" i="23"/>
  <c r="AO29" i="23"/>
  <c r="AX30" i="23"/>
  <c r="AL30" i="23"/>
  <c r="AV29" i="23"/>
  <c r="AJ29" i="23"/>
  <c r="AW30" i="23"/>
  <c r="AK30" i="23"/>
  <c r="C9" i="23"/>
  <c r="AI29" i="23"/>
  <c r="AT29" i="23"/>
  <c r="AH29" i="23"/>
  <c r="AU30" i="23"/>
  <c r="AS29" i="23"/>
  <c r="AR29" i="23"/>
  <c r="BA29" i="23"/>
  <c r="AZ29" i="23"/>
  <c r="AN29" i="23"/>
  <c r="AX38" i="18"/>
  <c r="AL38" i="18"/>
  <c r="AW38" i="18"/>
  <c r="AK38" i="18"/>
  <c r="AZ38" i="18"/>
  <c r="L47" i="20"/>
  <c r="AM38" i="18"/>
  <c r="AP38" i="18"/>
  <c r="AY38" i="18"/>
  <c r="AR38" i="18"/>
  <c r="AV38" i="18"/>
  <c r="AJ38" i="18"/>
  <c r="AQ38" i="18"/>
  <c r="AU38" i="18"/>
  <c r="AI38" i="18"/>
  <c r="AT38" i="18"/>
  <c r="AH38" i="18"/>
  <c r="BA38" i="18"/>
  <c r="AO38" i="18"/>
  <c r="AS38" i="18"/>
  <c r="AS93" i="21"/>
  <c r="AV93" i="21"/>
  <c r="AJ93" i="21"/>
  <c r="AR93" i="21"/>
  <c r="AQ93" i="21"/>
  <c r="AP93" i="21"/>
  <c r="C78" i="21"/>
  <c r="C31" i="21"/>
  <c r="D41" i="21"/>
  <c r="C41" i="21" s="1"/>
  <c r="C77" i="16"/>
  <c r="BA93" i="21"/>
  <c r="AO93" i="21"/>
  <c r="C88" i="21"/>
  <c r="AW62" i="24"/>
  <c r="AK62" i="24"/>
  <c r="AT62" i="24"/>
  <c r="AH62" i="24"/>
  <c r="AW93" i="21"/>
  <c r="AK93" i="21"/>
  <c r="AZ93" i="21"/>
  <c r="AN93" i="21"/>
  <c r="AY93" i="21"/>
  <c r="AM93" i="21"/>
  <c r="AU93" i="21"/>
  <c r="AI93" i="21"/>
  <c r="AX93" i="21"/>
  <c r="AL93" i="21"/>
  <c r="AT93" i="21"/>
  <c r="AH93" i="21"/>
  <c r="AQ46" i="21"/>
  <c r="AL46" i="21"/>
  <c r="AR46" i="21"/>
  <c r="AV46" i="21"/>
  <c r="AW46" i="21"/>
  <c r="AK46" i="21"/>
  <c r="AY46" i="21"/>
  <c r="AM46" i="21"/>
  <c r="AU46" i="21"/>
  <c r="AI46" i="21"/>
  <c r="AT46" i="21"/>
  <c r="AH46" i="21"/>
  <c r="AX46" i="21"/>
  <c r="AP46" i="21"/>
  <c r="AS46" i="21"/>
  <c r="BA46" i="21"/>
  <c r="AO46" i="21"/>
  <c r="AN46" i="21"/>
  <c r="AJ46" i="21"/>
  <c r="AZ46" i="21"/>
  <c r="C238" i="1"/>
  <c r="C237" i="1"/>
  <c r="C236" i="1"/>
  <c r="C234" i="1"/>
  <c r="C233" i="1"/>
  <c r="C231" i="1"/>
  <c r="C230" i="1"/>
  <c r="C228" i="1"/>
  <c r="C227" i="1"/>
  <c r="C225" i="1"/>
  <c r="C224" i="1"/>
  <c r="AJ97" i="21" l="1"/>
  <c r="AJ10" i="19" s="1"/>
  <c r="AQ97" i="21"/>
  <c r="AQ10" i="19" s="1"/>
  <c r="AQ35" i="23"/>
  <c r="AQ13" i="19" s="1"/>
  <c r="AM35" i="23"/>
  <c r="AM13" i="19" s="1"/>
  <c r="AJ35" i="23"/>
  <c r="AJ13" i="19" s="1"/>
  <c r="AY35" i="23"/>
  <c r="AY13" i="19" s="1"/>
  <c r="AV35" i="23"/>
  <c r="AV13" i="19" s="1"/>
  <c r="AN35" i="23"/>
  <c r="AN13" i="19" s="1"/>
  <c r="AR35" i="23"/>
  <c r="AR13" i="19" s="1"/>
  <c r="AZ35" i="23"/>
  <c r="AZ13" i="19" s="1"/>
  <c r="AK35" i="23"/>
  <c r="AK13" i="19" s="1"/>
  <c r="AH35" i="23"/>
  <c r="AH13" i="19" s="1"/>
  <c r="AW35" i="23"/>
  <c r="AW13" i="19" s="1"/>
  <c r="AS35" i="23"/>
  <c r="AS13" i="19" s="1"/>
  <c r="AT35" i="23"/>
  <c r="AT13" i="19" s="1"/>
  <c r="AO35" i="23"/>
  <c r="AO13" i="19" s="1"/>
  <c r="AL35" i="23"/>
  <c r="AL13" i="19" s="1"/>
  <c r="BA35" i="23"/>
  <c r="BA13" i="19" s="1"/>
  <c r="AI35" i="23"/>
  <c r="AI13" i="19" s="1"/>
  <c r="AX35" i="23"/>
  <c r="AX13" i="19" s="1"/>
  <c r="AU35" i="23"/>
  <c r="AU13" i="19" s="1"/>
  <c r="AP35" i="23"/>
  <c r="AP13" i="19" s="1"/>
  <c r="AV97" i="21"/>
  <c r="AV10" i="19" s="1"/>
  <c r="AS97" i="21"/>
  <c r="AS10" i="19" s="1"/>
  <c r="AU97" i="21"/>
  <c r="AU10" i="19" s="1"/>
  <c r="AR97" i="21"/>
  <c r="AR10" i="19" s="1"/>
  <c r="AP97" i="21"/>
  <c r="AP10" i="19" s="1"/>
  <c r="AK97" i="21"/>
  <c r="AK10" i="19" s="1"/>
  <c r="AO97" i="21"/>
  <c r="AO10" i="19" s="1"/>
  <c r="AT97" i="21"/>
  <c r="AT10" i="19" s="1"/>
  <c r="AN97" i="21"/>
  <c r="AN10" i="19" s="1"/>
  <c r="AW97" i="21"/>
  <c r="AW10" i="19" s="1"/>
  <c r="BA97" i="21"/>
  <c r="BA10" i="19" s="1"/>
  <c r="AH97" i="21"/>
  <c r="AH10" i="19" s="1"/>
  <c r="AX97" i="21"/>
  <c r="AX10" i="19" s="1"/>
  <c r="AI97" i="21"/>
  <c r="AI10" i="19" s="1"/>
  <c r="AL97" i="21"/>
  <c r="AL10" i="19" s="1"/>
  <c r="AM97" i="21"/>
  <c r="AM10" i="19" s="1"/>
  <c r="AY97" i="21"/>
  <c r="AY10" i="19" s="1"/>
  <c r="AZ97" i="21"/>
  <c r="AZ10" i="19" s="1"/>
  <c r="D191" i="1"/>
  <c r="E191" i="1" s="1"/>
  <c r="F191" i="1" s="1"/>
  <c r="G191" i="1" s="1"/>
  <c r="H191" i="1" s="1"/>
  <c r="I191" i="1" s="1"/>
  <c r="J191" i="1" s="1"/>
  <c r="K191" i="1" s="1"/>
  <c r="L191" i="1" s="1"/>
  <c r="M191" i="1" s="1"/>
  <c r="N191" i="1" s="1"/>
  <c r="O191" i="1" s="1"/>
  <c r="P191" i="1" s="1"/>
  <c r="Q191" i="1" s="1"/>
  <c r="R191" i="1" s="1"/>
  <c r="S191" i="1" s="1"/>
  <c r="T191" i="1" s="1"/>
  <c r="U191" i="1" s="1"/>
  <c r="V191" i="1" s="1"/>
  <c r="W191" i="1" s="1"/>
  <c r="X191" i="1" s="1"/>
  <c r="Y191" i="1" s="1"/>
  <c r="Z191" i="1" s="1"/>
  <c r="AA191" i="1" s="1"/>
  <c r="AB191" i="1" s="1"/>
  <c r="AC191" i="1" s="1"/>
  <c r="AD191" i="1" s="1"/>
  <c r="AE191" i="1" s="1"/>
  <c r="AF191" i="1" s="1"/>
  <c r="AG191" i="1" s="1"/>
  <c r="D190" i="1"/>
  <c r="E190" i="1" s="1"/>
  <c r="F190" i="1" s="1"/>
  <c r="G190" i="1" s="1"/>
  <c r="H190" i="1" s="1"/>
  <c r="I190" i="1" s="1"/>
  <c r="J190" i="1" s="1"/>
  <c r="K190" i="1" s="1"/>
  <c r="L190" i="1" s="1"/>
  <c r="M190" i="1" s="1"/>
  <c r="N190" i="1" s="1"/>
  <c r="O190" i="1" s="1"/>
  <c r="P190" i="1" s="1"/>
  <c r="Q190" i="1" s="1"/>
  <c r="R190" i="1" s="1"/>
  <c r="S190" i="1" s="1"/>
  <c r="T190" i="1" s="1"/>
  <c r="U190" i="1" s="1"/>
  <c r="V190" i="1" s="1"/>
  <c r="W190" i="1" s="1"/>
  <c r="X190" i="1" s="1"/>
  <c r="Y190" i="1" s="1"/>
  <c r="Z190" i="1" s="1"/>
  <c r="AA190" i="1" s="1"/>
  <c r="AB190" i="1" s="1"/>
  <c r="AC190" i="1" s="1"/>
  <c r="AD190" i="1" s="1"/>
  <c r="AE190" i="1" s="1"/>
  <c r="AF190" i="1" s="1"/>
  <c r="AG190" i="1" s="1"/>
  <c r="D193" i="1"/>
  <c r="E193" i="1" s="1"/>
  <c r="F193" i="1" s="1"/>
  <c r="G193" i="1" s="1"/>
  <c r="H193" i="1" s="1"/>
  <c r="I193" i="1" s="1"/>
  <c r="J193" i="1" s="1"/>
  <c r="K193" i="1" s="1"/>
  <c r="L193" i="1" s="1"/>
  <c r="M193" i="1" s="1"/>
  <c r="N193" i="1" s="1"/>
  <c r="O193" i="1" s="1"/>
  <c r="P193" i="1" s="1"/>
  <c r="Q193" i="1" s="1"/>
  <c r="R193" i="1" s="1"/>
  <c r="S193" i="1" s="1"/>
  <c r="T193" i="1" s="1"/>
  <c r="U193" i="1" s="1"/>
  <c r="V193" i="1" s="1"/>
  <c r="W193" i="1" s="1"/>
  <c r="X193" i="1" s="1"/>
  <c r="Y193" i="1" s="1"/>
  <c r="Z193" i="1" s="1"/>
  <c r="AA193" i="1" s="1"/>
  <c r="AB193" i="1" s="1"/>
  <c r="AC193" i="1" s="1"/>
  <c r="AD193" i="1" s="1"/>
  <c r="AE193" i="1" s="1"/>
  <c r="AF193" i="1" s="1"/>
  <c r="AG193" i="1" s="1"/>
  <c r="D192" i="1"/>
  <c r="E192" i="1" s="1"/>
  <c r="F192" i="1" s="1"/>
  <c r="G192" i="1" s="1"/>
  <c r="H192" i="1" s="1"/>
  <c r="I192" i="1" s="1"/>
  <c r="J192" i="1" s="1"/>
  <c r="K192" i="1" s="1"/>
  <c r="L192" i="1" s="1"/>
  <c r="M192" i="1" s="1"/>
  <c r="N192" i="1" s="1"/>
  <c r="O192" i="1" s="1"/>
  <c r="P192" i="1" s="1"/>
  <c r="Q192" i="1" s="1"/>
  <c r="R192" i="1" s="1"/>
  <c r="S192" i="1" s="1"/>
  <c r="T192" i="1" s="1"/>
  <c r="U192" i="1" s="1"/>
  <c r="V192" i="1" s="1"/>
  <c r="W192" i="1" s="1"/>
  <c r="X192" i="1" s="1"/>
  <c r="Y192" i="1" s="1"/>
  <c r="Z192" i="1" s="1"/>
  <c r="AA192" i="1" s="1"/>
  <c r="AB192" i="1" s="1"/>
  <c r="AC192" i="1" s="1"/>
  <c r="AD192" i="1" s="1"/>
  <c r="AE192" i="1" s="1"/>
  <c r="AF192" i="1" s="1"/>
  <c r="AG192" i="1" s="1"/>
  <c r="D194" i="1"/>
  <c r="E194" i="1" s="1"/>
  <c r="F194" i="1" s="1"/>
  <c r="G194" i="1" s="1"/>
  <c r="H194" i="1" s="1"/>
  <c r="I194" i="1" s="1"/>
  <c r="J194" i="1" s="1"/>
  <c r="K194" i="1" s="1"/>
  <c r="L194" i="1" s="1"/>
  <c r="M194" i="1" s="1"/>
  <c r="N194" i="1" s="1"/>
  <c r="O194" i="1" s="1"/>
  <c r="P194" i="1" s="1"/>
  <c r="Q194" i="1" s="1"/>
  <c r="R194" i="1" s="1"/>
  <c r="S194" i="1" s="1"/>
  <c r="T194" i="1" s="1"/>
  <c r="U194" i="1" s="1"/>
  <c r="V194" i="1" s="1"/>
  <c r="W194" i="1" s="1"/>
  <c r="X194" i="1" s="1"/>
  <c r="Y194" i="1" s="1"/>
  <c r="Z194" i="1" s="1"/>
  <c r="AA194" i="1" s="1"/>
  <c r="AB194" i="1" s="1"/>
  <c r="AC194" i="1" s="1"/>
  <c r="AD194" i="1" s="1"/>
  <c r="AE194" i="1" s="1"/>
  <c r="AF194" i="1" s="1"/>
  <c r="AG194" i="1" s="1"/>
  <c r="D195" i="1"/>
  <c r="E195" i="1" s="1"/>
  <c r="F195" i="1" s="1"/>
  <c r="G195" i="1" s="1"/>
  <c r="H195" i="1" s="1"/>
  <c r="I195" i="1" s="1"/>
  <c r="J195" i="1" s="1"/>
  <c r="K195" i="1" s="1"/>
  <c r="L195" i="1" s="1"/>
  <c r="M195" i="1" s="1"/>
  <c r="N195" i="1" s="1"/>
  <c r="O195" i="1" s="1"/>
  <c r="P195" i="1" s="1"/>
  <c r="Q195" i="1" s="1"/>
  <c r="R195" i="1" s="1"/>
  <c r="S195" i="1" s="1"/>
  <c r="T195" i="1" s="1"/>
  <c r="U195" i="1" s="1"/>
  <c r="V195" i="1" s="1"/>
  <c r="W195" i="1" s="1"/>
  <c r="X195" i="1" s="1"/>
  <c r="Y195" i="1" s="1"/>
  <c r="Z195" i="1" s="1"/>
  <c r="AA195" i="1" s="1"/>
  <c r="AB195" i="1" s="1"/>
  <c r="AC195" i="1" s="1"/>
  <c r="AD195" i="1" s="1"/>
  <c r="AE195" i="1" s="1"/>
  <c r="AF195" i="1" s="1"/>
  <c r="AG195" i="1" s="1"/>
  <c r="D196" i="1"/>
  <c r="E196" i="1" s="1"/>
  <c r="F196" i="1" s="1"/>
  <c r="G196" i="1" s="1"/>
  <c r="H196" i="1" s="1"/>
  <c r="I196" i="1" s="1"/>
  <c r="J196" i="1" s="1"/>
  <c r="K196" i="1" s="1"/>
  <c r="L196" i="1" s="1"/>
  <c r="M196" i="1" s="1"/>
  <c r="N196" i="1" s="1"/>
  <c r="O196" i="1" s="1"/>
  <c r="P196" i="1" s="1"/>
  <c r="Q196" i="1" s="1"/>
  <c r="R196" i="1" s="1"/>
  <c r="S196" i="1" s="1"/>
  <c r="T196" i="1" s="1"/>
  <c r="U196" i="1" s="1"/>
  <c r="V196" i="1" s="1"/>
  <c r="W196" i="1" s="1"/>
  <c r="X196" i="1" s="1"/>
  <c r="Y196" i="1" s="1"/>
  <c r="Z196" i="1" s="1"/>
  <c r="AA196" i="1" s="1"/>
  <c r="AB196" i="1" s="1"/>
  <c r="AC196" i="1" s="1"/>
  <c r="AD196" i="1" s="1"/>
  <c r="AE196" i="1" s="1"/>
  <c r="AF196" i="1" s="1"/>
  <c r="AG196" i="1" s="1"/>
  <c r="D168" i="1"/>
  <c r="E168" i="1" s="1"/>
  <c r="F168" i="1" s="1"/>
  <c r="G168" i="1" s="1"/>
  <c r="H168" i="1" s="1"/>
  <c r="I168" i="1" s="1"/>
  <c r="J168" i="1" s="1"/>
  <c r="K168" i="1" s="1"/>
  <c r="L168" i="1" s="1"/>
  <c r="M168" i="1" s="1"/>
  <c r="N168" i="1" s="1"/>
  <c r="O168" i="1" s="1"/>
  <c r="P168" i="1" s="1"/>
  <c r="Q168" i="1" s="1"/>
  <c r="C5" i="3" l="1"/>
  <c r="AH196" i="1"/>
  <c r="AH195" i="1"/>
  <c r="AH194" i="1"/>
  <c r="AH193" i="1"/>
  <c r="AH190" i="1"/>
  <c r="AH192" i="1"/>
  <c r="AH191" i="1"/>
  <c r="AH51" i="18"/>
  <c r="AH12" i="19" s="1"/>
  <c r="R168" i="1"/>
  <c r="S168" i="1" s="1"/>
  <c r="T168" i="1" s="1"/>
  <c r="U168" i="1" s="1"/>
  <c r="V168" i="1" s="1"/>
  <c r="W168" i="1" s="1"/>
  <c r="X168" i="1" s="1"/>
  <c r="Y168" i="1" s="1"/>
  <c r="Z168" i="1" s="1"/>
  <c r="AA168" i="1" s="1"/>
  <c r="AB168" i="1" s="1"/>
  <c r="AC168" i="1" s="1"/>
  <c r="AD168" i="1" s="1"/>
  <c r="AE168" i="1" s="1"/>
  <c r="AF168" i="1" s="1"/>
  <c r="AG168" i="1" s="1"/>
  <c r="AH168" i="1" s="1"/>
  <c r="AI168" i="1" s="1"/>
  <c r="AJ168" i="1" s="1"/>
  <c r="AK168" i="1" s="1"/>
  <c r="AL168" i="1" s="1"/>
  <c r="AM168" i="1" s="1"/>
  <c r="AN168" i="1" s="1"/>
  <c r="AO168" i="1" s="1"/>
  <c r="AP168" i="1" s="1"/>
  <c r="AQ168" i="1" s="1"/>
  <c r="AR168" i="1" s="1"/>
  <c r="AS168" i="1" s="1"/>
  <c r="AT168" i="1" s="1"/>
  <c r="AU168" i="1" s="1"/>
  <c r="AV168" i="1" s="1"/>
  <c r="AW168" i="1" s="1"/>
  <c r="AX168" i="1" s="1"/>
  <c r="AY168" i="1" s="1"/>
  <c r="AZ168" i="1" s="1"/>
  <c r="BA168" i="1" s="1"/>
  <c r="BB168" i="1" s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C115" i="1"/>
  <c r="AI193" i="1" l="1"/>
  <c r="AI194" i="1"/>
  <c r="AI195" i="1"/>
  <c r="AI196" i="1"/>
  <c r="AI190" i="1"/>
  <c r="AI192" i="1"/>
  <c r="AI191" i="1"/>
  <c r="C64" i="16"/>
  <c r="C65" i="16"/>
  <c r="C66" i="16"/>
  <c r="C67" i="16"/>
  <c r="C68" i="16"/>
  <c r="C69" i="16"/>
  <c r="C63" i="16"/>
  <c r="C52" i="16"/>
  <c r="C53" i="16"/>
  <c r="C54" i="16"/>
  <c r="C55" i="16"/>
  <c r="C56" i="16"/>
  <c r="C57" i="16"/>
  <c r="C51" i="16"/>
  <c r="C5" i="17" l="1"/>
  <c r="AJ194" i="1"/>
  <c r="AJ195" i="1"/>
  <c r="AJ193" i="1"/>
  <c r="AJ196" i="1"/>
  <c r="AI51" i="18"/>
  <c r="AI12" i="19" s="1"/>
  <c r="AJ190" i="1"/>
  <c r="AJ192" i="1"/>
  <c r="AJ191" i="1"/>
  <c r="AH75" i="16"/>
  <c r="AH82" i="16" s="1"/>
  <c r="AH88" i="16" s="1"/>
  <c r="AI75" i="16"/>
  <c r="AI82" i="16" s="1"/>
  <c r="AI88" i="16" s="1"/>
  <c r="AJ75" i="16"/>
  <c r="AJ82" i="16" s="1"/>
  <c r="AJ88" i="16" s="1"/>
  <c r="AK75" i="16"/>
  <c r="AL75" i="16"/>
  <c r="AL82" i="16" s="1"/>
  <c r="AL88" i="16" s="1"/>
  <c r="AM75" i="16"/>
  <c r="AM82" i="16" s="1"/>
  <c r="AM88" i="16" s="1"/>
  <c r="AN75" i="16"/>
  <c r="AN82" i="16" s="1"/>
  <c r="AN88" i="16" s="1"/>
  <c r="AO75" i="16"/>
  <c r="AO82" i="16" s="1"/>
  <c r="AO88" i="16" s="1"/>
  <c r="AP75" i="16"/>
  <c r="AP82" i="16" s="1"/>
  <c r="AP88" i="16" s="1"/>
  <c r="AQ75" i="16"/>
  <c r="AQ82" i="16" s="1"/>
  <c r="AQ88" i="16" s="1"/>
  <c r="AR75" i="16"/>
  <c r="AR82" i="16" s="1"/>
  <c r="AR88" i="16" s="1"/>
  <c r="AS75" i="16"/>
  <c r="AS82" i="16" s="1"/>
  <c r="AS88" i="16" s="1"/>
  <c r="AT75" i="16"/>
  <c r="AT82" i="16" s="1"/>
  <c r="AT88" i="16" s="1"/>
  <c r="AU75" i="16"/>
  <c r="AU82" i="16" s="1"/>
  <c r="AU88" i="16" s="1"/>
  <c r="AV75" i="16"/>
  <c r="AV82" i="16" s="1"/>
  <c r="AV88" i="16" s="1"/>
  <c r="AW75" i="16"/>
  <c r="AW82" i="16" s="1"/>
  <c r="AW88" i="16" s="1"/>
  <c r="AX75" i="16"/>
  <c r="AY75" i="16"/>
  <c r="AY82" i="16" s="1"/>
  <c r="AY88" i="16" s="1"/>
  <c r="AZ75" i="16"/>
  <c r="AZ82" i="16" s="1"/>
  <c r="AZ88" i="16" s="1"/>
  <c r="BA75" i="16"/>
  <c r="BA82" i="16" s="1"/>
  <c r="BA88" i="16" s="1"/>
  <c r="AH76" i="16"/>
  <c r="AI76" i="16"/>
  <c r="AJ76" i="16"/>
  <c r="AK76" i="16"/>
  <c r="AL76" i="16"/>
  <c r="AM76" i="16"/>
  <c r="AN76" i="16"/>
  <c r="AO76" i="16"/>
  <c r="AP76" i="16"/>
  <c r="AQ76" i="16"/>
  <c r="AR76" i="16"/>
  <c r="AS76" i="16"/>
  <c r="AT76" i="16"/>
  <c r="AU76" i="16"/>
  <c r="AV76" i="16"/>
  <c r="AW76" i="16"/>
  <c r="AX76" i="16"/>
  <c r="AY76" i="16"/>
  <c r="AZ76" i="16"/>
  <c r="BA76" i="16"/>
  <c r="AH78" i="16"/>
  <c r="AI78" i="16"/>
  <c r="AJ78" i="16"/>
  <c r="AK78" i="16"/>
  <c r="AL78" i="16"/>
  <c r="AM78" i="16"/>
  <c r="AN78" i="16"/>
  <c r="AO78" i="16"/>
  <c r="AP78" i="16"/>
  <c r="AQ78" i="16"/>
  <c r="AR78" i="16"/>
  <c r="AS78" i="16"/>
  <c r="AT78" i="16"/>
  <c r="AU78" i="16"/>
  <c r="AV78" i="16"/>
  <c r="AW78" i="16"/>
  <c r="AX78" i="16"/>
  <c r="AY78" i="16"/>
  <c r="AZ78" i="16"/>
  <c r="BA78" i="16"/>
  <c r="AH79" i="16"/>
  <c r="AI79" i="16"/>
  <c r="AJ79" i="16"/>
  <c r="AK79" i="16"/>
  <c r="AL79" i="16"/>
  <c r="AM79" i="16"/>
  <c r="AN79" i="16"/>
  <c r="AO79" i="16"/>
  <c r="AP79" i="16"/>
  <c r="AQ79" i="16"/>
  <c r="AR79" i="16"/>
  <c r="AS79" i="16"/>
  <c r="AT79" i="16"/>
  <c r="AU79" i="16"/>
  <c r="AV79" i="16"/>
  <c r="AW79" i="16"/>
  <c r="AX79" i="16"/>
  <c r="AY79" i="16"/>
  <c r="AZ79" i="16"/>
  <c r="BA79" i="16"/>
  <c r="AH80" i="16"/>
  <c r="AI80" i="16"/>
  <c r="AJ80" i="16"/>
  <c r="AK80" i="16"/>
  <c r="AL80" i="16"/>
  <c r="AM80" i="16"/>
  <c r="AN80" i="16"/>
  <c r="AO80" i="16"/>
  <c r="AP80" i="16"/>
  <c r="AQ80" i="16"/>
  <c r="AR80" i="16"/>
  <c r="AS80" i="16"/>
  <c r="AT80" i="16"/>
  <c r="AU80" i="16"/>
  <c r="AV80" i="16"/>
  <c r="AW80" i="16"/>
  <c r="AX80" i="16"/>
  <c r="AY80" i="16"/>
  <c r="AZ80" i="16"/>
  <c r="BA80" i="16"/>
  <c r="AH81" i="16"/>
  <c r="AI81" i="16"/>
  <c r="AJ81" i="16"/>
  <c r="AK81" i="16"/>
  <c r="AL81" i="16"/>
  <c r="AM81" i="16"/>
  <c r="AN81" i="16"/>
  <c r="AO81" i="16"/>
  <c r="AP81" i="16"/>
  <c r="AQ81" i="16"/>
  <c r="AR81" i="16"/>
  <c r="AS81" i="16"/>
  <c r="AT81" i="16"/>
  <c r="AU81" i="16"/>
  <c r="AV81" i="16"/>
  <c r="AW81" i="16"/>
  <c r="AX81" i="16"/>
  <c r="AY81" i="16"/>
  <c r="AZ81" i="16"/>
  <c r="BA81" i="16"/>
  <c r="AK82" i="16"/>
  <c r="AK88" i="16" s="1"/>
  <c r="AX82" i="16"/>
  <c r="AX88" i="16" s="1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AH29" i="16"/>
  <c r="AI29" i="16"/>
  <c r="AJ29" i="16"/>
  <c r="AK29" i="16"/>
  <c r="AK102" i="16" s="1"/>
  <c r="AL29" i="16"/>
  <c r="AL102" i="16" s="1"/>
  <c r="AM29" i="16"/>
  <c r="AM102" i="16" s="1"/>
  <c r="AN29" i="16"/>
  <c r="AN102" i="16" s="1"/>
  <c r="AO29" i="16"/>
  <c r="AO102" i="16" s="1"/>
  <c r="AP29" i="16"/>
  <c r="AQ29" i="16"/>
  <c r="AR29" i="16"/>
  <c r="AS29" i="16"/>
  <c r="AT29" i="16"/>
  <c r="AU29" i="16"/>
  <c r="AV29" i="16"/>
  <c r="AW29" i="16"/>
  <c r="AX29" i="16"/>
  <c r="AX102" i="16" s="1"/>
  <c r="AY29" i="16"/>
  <c r="AY102" i="16" s="1"/>
  <c r="AZ29" i="16"/>
  <c r="AZ102" i="16" s="1"/>
  <c r="BA29" i="16"/>
  <c r="BA102" i="16" s="1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AH30" i="16"/>
  <c r="AI30" i="16"/>
  <c r="AJ30" i="16"/>
  <c r="AK30" i="16"/>
  <c r="AL30" i="16"/>
  <c r="AM30" i="16"/>
  <c r="AN30" i="16"/>
  <c r="AO30" i="16"/>
  <c r="AP30" i="16"/>
  <c r="AQ30" i="16"/>
  <c r="AR30" i="16"/>
  <c r="AS30" i="16"/>
  <c r="AT30" i="16"/>
  <c r="AU30" i="16"/>
  <c r="AV30" i="16"/>
  <c r="AW30" i="16"/>
  <c r="AX30" i="16"/>
  <c r="AY30" i="16"/>
  <c r="AZ30" i="16"/>
  <c r="BA30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AH31" i="16"/>
  <c r="AI31" i="16"/>
  <c r="AJ31" i="16"/>
  <c r="AK31" i="16"/>
  <c r="AL31" i="16"/>
  <c r="AM31" i="16"/>
  <c r="AN31" i="16"/>
  <c r="AO31" i="16"/>
  <c r="AP31" i="16"/>
  <c r="AQ31" i="16"/>
  <c r="AR31" i="16"/>
  <c r="AS31" i="16"/>
  <c r="AT31" i="16"/>
  <c r="AU31" i="16"/>
  <c r="AV31" i="16"/>
  <c r="AW31" i="16"/>
  <c r="AX31" i="16"/>
  <c r="AY31" i="16"/>
  <c r="AZ31" i="16"/>
  <c r="BA31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AH32" i="16"/>
  <c r="AH105" i="16" s="1"/>
  <c r="AI32" i="16"/>
  <c r="AI105" i="16" s="1"/>
  <c r="AJ32" i="16"/>
  <c r="AJ105" i="16" s="1"/>
  <c r="AK32" i="16"/>
  <c r="AK105" i="16" s="1"/>
  <c r="AL32" i="16"/>
  <c r="AM32" i="16"/>
  <c r="AN32" i="16"/>
  <c r="AO32" i="16"/>
  <c r="AP32" i="16"/>
  <c r="AQ32" i="16"/>
  <c r="AR32" i="16"/>
  <c r="AS32" i="16"/>
  <c r="AT32" i="16"/>
  <c r="AT105" i="16" s="1"/>
  <c r="AU32" i="16"/>
  <c r="AU105" i="16" s="1"/>
  <c r="AV32" i="16"/>
  <c r="AV105" i="16" s="1"/>
  <c r="AW32" i="16"/>
  <c r="AW105" i="16" s="1"/>
  <c r="AX32" i="16"/>
  <c r="AY32" i="16"/>
  <c r="AZ32" i="16"/>
  <c r="BA32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AH33" i="16"/>
  <c r="AI33" i="16"/>
  <c r="AJ33" i="16"/>
  <c r="AK33" i="16"/>
  <c r="AK106" i="16" s="1"/>
  <c r="AL33" i="16"/>
  <c r="AL106" i="16" s="1"/>
  <c r="AM33" i="16"/>
  <c r="AN33" i="16"/>
  <c r="AN106" i="16" s="1"/>
  <c r="AO33" i="16"/>
  <c r="AP33" i="16"/>
  <c r="AQ33" i="16"/>
  <c r="AR33" i="16"/>
  <c r="AS33" i="16"/>
  <c r="AT33" i="16"/>
  <c r="AU33" i="16"/>
  <c r="AV33" i="16"/>
  <c r="AW33" i="16"/>
  <c r="AW106" i="16" s="1"/>
  <c r="AX33" i="16"/>
  <c r="AX106" i="16" s="1"/>
  <c r="AY33" i="16"/>
  <c r="AZ33" i="16"/>
  <c r="AZ106" i="16" s="1"/>
  <c r="BA33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AH34" i="16"/>
  <c r="AI34" i="16"/>
  <c r="AJ34" i="16"/>
  <c r="AK34" i="16"/>
  <c r="AL34" i="16"/>
  <c r="AM34" i="16"/>
  <c r="AN34" i="16"/>
  <c r="AO34" i="16"/>
  <c r="AP34" i="16"/>
  <c r="AP107" i="16" s="1"/>
  <c r="AQ34" i="16"/>
  <c r="AQ107" i="16" s="1"/>
  <c r="AR34" i="16"/>
  <c r="AR107" i="16" s="1"/>
  <c r="AS34" i="16"/>
  <c r="AT34" i="16"/>
  <c r="AU34" i="16"/>
  <c r="AV34" i="16"/>
  <c r="AW34" i="16"/>
  <c r="AX34" i="16"/>
  <c r="AY34" i="16"/>
  <c r="AZ34" i="16"/>
  <c r="BA34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AH35" i="16"/>
  <c r="AH108" i="16" s="1"/>
  <c r="AI35" i="16"/>
  <c r="AJ35" i="16"/>
  <c r="AK35" i="16"/>
  <c r="AL35" i="16"/>
  <c r="AM35" i="16"/>
  <c r="AN35" i="16"/>
  <c r="AO35" i="16"/>
  <c r="AP35" i="16"/>
  <c r="AQ35" i="16"/>
  <c r="AR35" i="16"/>
  <c r="AS35" i="16"/>
  <c r="AS108" i="16" s="1"/>
  <c r="AT35" i="16"/>
  <c r="AT108" i="16" s="1"/>
  <c r="AU35" i="16"/>
  <c r="AV35" i="16"/>
  <c r="AW35" i="16"/>
  <c r="AX35" i="16"/>
  <c r="AY35" i="16"/>
  <c r="AZ35" i="16"/>
  <c r="BA35" i="16"/>
  <c r="D35" i="16"/>
  <c r="D34" i="16"/>
  <c r="D33" i="16"/>
  <c r="D32" i="16"/>
  <c r="D31" i="16"/>
  <c r="D30" i="16"/>
  <c r="C18" i="16"/>
  <c r="C19" i="16"/>
  <c r="C20" i="16"/>
  <c r="C21" i="16"/>
  <c r="C22" i="16"/>
  <c r="C23" i="16"/>
  <c r="C17" i="16"/>
  <c r="AS107" i="16" l="1"/>
  <c r="AY106" i="16"/>
  <c r="AM106" i="16"/>
  <c r="AW102" i="16"/>
  <c r="AS105" i="16"/>
  <c r="BA107" i="16"/>
  <c r="AO107" i="16"/>
  <c r="BA106" i="16"/>
  <c r="AO106" i="16"/>
  <c r="AW108" i="16"/>
  <c r="AK108" i="16"/>
  <c r="AT107" i="16"/>
  <c r="AT106" i="16"/>
  <c r="AH106" i="16"/>
  <c r="AV108" i="16"/>
  <c r="AJ108" i="16"/>
  <c r="AT102" i="16"/>
  <c r="AH102" i="16"/>
  <c r="AP105" i="16"/>
  <c r="AY107" i="16"/>
  <c r="AM107" i="16"/>
  <c r="AP108" i="16"/>
  <c r="AX107" i="16"/>
  <c r="AL107" i="16"/>
  <c r="AR108" i="16"/>
  <c r="AV102" i="16"/>
  <c r="AJ102" i="16"/>
  <c r="AR105" i="16"/>
  <c r="AZ107" i="16"/>
  <c r="AN107" i="16"/>
  <c r="AV106" i="16"/>
  <c r="AJ106" i="16"/>
  <c r="AJ51" i="18"/>
  <c r="AJ12" i="19" s="1"/>
  <c r="AK196" i="1"/>
  <c r="AK193" i="1"/>
  <c r="AK190" i="1"/>
  <c r="AK195" i="1"/>
  <c r="AK194" i="1"/>
  <c r="AK192" i="1"/>
  <c r="AU107" i="16"/>
  <c r="AI107" i="16"/>
  <c r="AR103" i="16"/>
  <c r="AO89" i="16"/>
  <c r="AO91" i="16" s="1"/>
  <c r="AK191" i="1"/>
  <c r="AU108" i="16"/>
  <c r="AI108" i="16"/>
  <c r="AS106" i="16"/>
  <c r="AQ102" i="16"/>
  <c r="BA89" i="16"/>
  <c r="AL90" i="16"/>
  <c r="BA108" i="16"/>
  <c r="AO108" i="16"/>
  <c r="AY108" i="16"/>
  <c r="AM108" i="16"/>
  <c r="AX108" i="16"/>
  <c r="AL108" i="16"/>
  <c r="AT89" i="16"/>
  <c r="AT91" i="16" s="1"/>
  <c r="AH107" i="16"/>
  <c r="AW107" i="16"/>
  <c r="AK107" i="16"/>
  <c r="AQ106" i="16"/>
  <c r="AP106" i="16"/>
  <c r="BA105" i="16"/>
  <c r="AO105" i="16"/>
  <c r="AY105" i="16"/>
  <c r="AM105" i="16"/>
  <c r="AX105" i="16"/>
  <c r="AL105" i="16"/>
  <c r="AS102" i="16"/>
  <c r="AR106" i="16"/>
  <c r="AH89" i="16"/>
  <c r="AH91" i="16" s="1"/>
  <c r="AZ108" i="16"/>
  <c r="AN108" i="16"/>
  <c r="AR102" i="16"/>
  <c r="AZ105" i="16"/>
  <c r="AN105" i="16"/>
  <c r="AY90" i="16"/>
  <c r="AM90" i="16"/>
  <c r="AQ89" i="16"/>
  <c r="AY89" i="16"/>
  <c r="AY91" i="16" s="1"/>
  <c r="AM89" i="16"/>
  <c r="AM91" i="16" s="1"/>
  <c r="AP102" i="16"/>
  <c r="AX90" i="16"/>
  <c r="AV107" i="16"/>
  <c r="AJ107" i="16"/>
  <c r="AS90" i="16"/>
  <c r="AT90" i="16"/>
  <c r="AH90" i="16"/>
  <c r="AP89" i="16"/>
  <c r="AU90" i="16"/>
  <c r="AU106" i="16"/>
  <c r="AI106" i="16"/>
  <c r="AP90" i="16"/>
  <c r="AX89" i="16"/>
  <c r="AL89" i="16"/>
  <c r="AL91" i="16" s="1"/>
  <c r="AQ108" i="16"/>
  <c r="AI90" i="16"/>
  <c r="AU102" i="16"/>
  <c r="AI102" i="16"/>
  <c r="AQ105" i="16"/>
  <c r="BA90" i="16"/>
  <c r="AO90" i="16"/>
  <c r="AW90" i="16"/>
  <c r="AK90" i="16"/>
  <c r="AS89" i="16"/>
  <c r="AS91" i="16" s="1"/>
  <c r="AQ90" i="16"/>
  <c r="AZ90" i="16"/>
  <c r="AN90" i="16"/>
  <c r="AV90" i="16"/>
  <c r="AJ90" i="16"/>
  <c r="AR89" i="16"/>
  <c r="AZ89" i="16"/>
  <c r="AN89" i="16"/>
  <c r="C33" i="16"/>
  <c r="C34" i="16"/>
  <c r="C35" i="16"/>
  <c r="AP37" i="16"/>
  <c r="AP43" i="16" s="1"/>
  <c r="AD37" i="16"/>
  <c r="R37" i="16"/>
  <c r="F37" i="16"/>
  <c r="BA37" i="16"/>
  <c r="BA43" i="16" s="1"/>
  <c r="AO37" i="16"/>
  <c r="AO43" i="16" s="1"/>
  <c r="AC37" i="16"/>
  <c r="Q37" i="16"/>
  <c r="E37" i="16"/>
  <c r="AZ37" i="16"/>
  <c r="AZ43" i="16" s="1"/>
  <c r="AN37" i="16"/>
  <c r="AN43" i="16" s="1"/>
  <c r="AB37" i="16"/>
  <c r="P37" i="16"/>
  <c r="AY37" i="16"/>
  <c r="AY43" i="16" s="1"/>
  <c r="AM37" i="16"/>
  <c r="AM43" i="16" s="1"/>
  <c r="AA37" i="16"/>
  <c r="O37" i="16"/>
  <c r="C32" i="16"/>
  <c r="AX37" i="16"/>
  <c r="AX43" i="16" s="1"/>
  <c r="AL37" i="16"/>
  <c r="AL43" i="16" s="1"/>
  <c r="Z37" i="16"/>
  <c r="N37" i="16"/>
  <c r="AW37" i="16"/>
  <c r="AW43" i="16" s="1"/>
  <c r="AK37" i="16"/>
  <c r="AK43" i="16" s="1"/>
  <c r="Y37" i="16"/>
  <c r="M37" i="16"/>
  <c r="AV37" i="16"/>
  <c r="AV43" i="16" s="1"/>
  <c r="AJ37" i="16"/>
  <c r="AJ43" i="16" s="1"/>
  <c r="X37" i="16"/>
  <c r="L37" i="16"/>
  <c r="AU37" i="16"/>
  <c r="AU43" i="16" s="1"/>
  <c r="AI37" i="16"/>
  <c r="AI43" i="16" s="1"/>
  <c r="W37" i="16"/>
  <c r="K37" i="16"/>
  <c r="AT37" i="16"/>
  <c r="AT43" i="16" s="1"/>
  <c r="AH37" i="16"/>
  <c r="AH43" i="16" s="1"/>
  <c r="V37" i="16"/>
  <c r="J37" i="16"/>
  <c r="AS37" i="16"/>
  <c r="AS43" i="16" s="1"/>
  <c r="AG37" i="16"/>
  <c r="U37" i="16"/>
  <c r="I37" i="16"/>
  <c r="AR37" i="16"/>
  <c r="AR43" i="16" s="1"/>
  <c r="AF37" i="16"/>
  <c r="T37" i="16"/>
  <c r="H37" i="16"/>
  <c r="AQ37" i="16"/>
  <c r="AQ43" i="16" s="1"/>
  <c r="AE37" i="16"/>
  <c r="S37" i="16"/>
  <c r="G37" i="16"/>
  <c r="AY38" i="16"/>
  <c r="AY104" i="16"/>
  <c r="AM38" i="16"/>
  <c r="AM104" i="16"/>
  <c r="AA38" i="16"/>
  <c r="AA104" i="16"/>
  <c r="O38" i="16"/>
  <c r="O104" i="16"/>
  <c r="C31" i="16"/>
  <c r="AX38" i="16"/>
  <c r="AX104" i="16"/>
  <c r="AL38" i="16"/>
  <c r="AL104" i="16"/>
  <c r="Z38" i="16"/>
  <c r="Z104" i="16"/>
  <c r="N38" i="16"/>
  <c r="N104" i="16"/>
  <c r="AN38" i="16"/>
  <c r="AN104" i="16"/>
  <c r="AW38" i="16"/>
  <c r="AW104" i="16"/>
  <c r="AK38" i="16"/>
  <c r="AK104" i="16"/>
  <c r="Y38" i="16"/>
  <c r="Y104" i="16"/>
  <c r="M38" i="16"/>
  <c r="M104" i="16"/>
  <c r="AV38" i="16"/>
  <c r="AV104" i="16"/>
  <c r="AJ38" i="16"/>
  <c r="AJ104" i="16"/>
  <c r="X38" i="16"/>
  <c r="X104" i="16"/>
  <c r="L38" i="16"/>
  <c r="L104" i="16"/>
  <c r="AB38" i="16"/>
  <c r="AB104" i="16"/>
  <c r="AU38" i="16"/>
  <c r="AU104" i="16"/>
  <c r="AI38" i="16"/>
  <c r="AI104" i="16"/>
  <c r="W38" i="16"/>
  <c r="W104" i="16"/>
  <c r="K38" i="16"/>
  <c r="K104" i="16"/>
  <c r="P38" i="16"/>
  <c r="P104" i="16"/>
  <c r="AT38" i="16"/>
  <c r="AT104" i="16"/>
  <c r="AH38" i="16"/>
  <c r="AH104" i="16"/>
  <c r="V38" i="16"/>
  <c r="V104" i="16"/>
  <c r="J38" i="16"/>
  <c r="J104" i="16"/>
  <c r="AS38" i="16"/>
  <c r="AS104" i="16"/>
  <c r="AG38" i="16"/>
  <c r="AG104" i="16"/>
  <c r="U38" i="16"/>
  <c r="U104" i="16"/>
  <c r="I38" i="16"/>
  <c r="I104" i="16"/>
  <c r="AZ38" i="16"/>
  <c r="AZ104" i="16"/>
  <c r="AR38" i="16"/>
  <c r="AR104" i="16"/>
  <c r="AF38" i="16"/>
  <c r="AF104" i="16"/>
  <c r="T38" i="16"/>
  <c r="T104" i="16"/>
  <c r="H38" i="16"/>
  <c r="H104" i="16"/>
  <c r="AQ38" i="16"/>
  <c r="AQ104" i="16"/>
  <c r="AE38" i="16"/>
  <c r="AE104" i="16"/>
  <c r="S38" i="16"/>
  <c r="S104" i="16"/>
  <c r="G38" i="16"/>
  <c r="G104" i="16"/>
  <c r="AD38" i="16"/>
  <c r="AD104" i="16"/>
  <c r="R38" i="16"/>
  <c r="R104" i="16"/>
  <c r="F38" i="16"/>
  <c r="F104" i="16"/>
  <c r="AP38" i="16"/>
  <c r="AP104" i="16"/>
  <c r="BA38" i="16"/>
  <c r="BA104" i="16"/>
  <c r="AO38" i="16"/>
  <c r="AO104" i="16"/>
  <c r="AC38" i="16"/>
  <c r="AC104" i="16"/>
  <c r="Q38" i="16"/>
  <c r="Q104" i="16"/>
  <c r="E38" i="16"/>
  <c r="E104" i="16"/>
  <c r="D38" i="16"/>
  <c r="D104" i="16"/>
  <c r="AQ103" i="16"/>
  <c r="AP103" i="16"/>
  <c r="BA103" i="16"/>
  <c r="AO103" i="16"/>
  <c r="AZ103" i="16"/>
  <c r="AN103" i="16"/>
  <c r="AY103" i="16"/>
  <c r="AM103" i="16"/>
  <c r="AX103" i="16"/>
  <c r="AL103" i="16"/>
  <c r="AW103" i="16"/>
  <c r="AK103" i="16"/>
  <c r="AV103" i="16"/>
  <c r="AJ103" i="16"/>
  <c r="AU103" i="16"/>
  <c r="AI103" i="16"/>
  <c r="AT103" i="16"/>
  <c r="AH103" i="16"/>
  <c r="AS103" i="16"/>
  <c r="D37" i="16"/>
  <c r="D43" i="16" s="1"/>
  <c r="C30" i="16"/>
  <c r="AW89" i="16"/>
  <c r="AW91" i="16" s="1"/>
  <c r="AR90" i="16"/>
  <c r="AK89" i="16"/>
  <c r="AK91" i="16" s="1"/>
  <c r="AV89" i="16"/>
  <c r="AV91" i="16" s="1"/>
  <c r="AJ89" i="16"/>
  <c r="AJ91" i="16" s="1"/>
  <c r="AU89" i="16"/>
  <c r="AU91" i="16" s="1"/>
  <c r="AI89" i="16"/>
  <c r="AI91" i="16" s="1"/>
  <c r="C11" i="16"/>
  <c r="C10" i="16"/>
  <c r="C9" i="16"/>
  <c r="C8" i="16"/>
  <c r="C7" i="16"/>
  <c r="C6" i="16"/>
  <c r="C5" i="16"/>
  <c r="BA36" i="16"/>
  <c r="AH36" i="16"/>
  <c r="AI36" i="16"/>
  <c r="AJ36" i="16"/>
  <c r="AK36" i="16"/>
  <c r="AL36" i="16"/>
  <c r="AM36" i="16"/>
  <c r="AN36" i="16"/>
  <c r="AO36" i="16"/>
  <c r="AP36" i="16"/>
  <c r="AQ36" i="16"/>
  <c r="AR36" i="16"/>
  <c r="AS36" i="16"/>
  <c r="AT36" i="16"/>
  <c r="AU36" i="16"/>
  <c r="AV36" i="16"/>
  <c r="AW36" i="16"/>
  <c r="AX36" i="16"/>
  <c r="AY36" i="16"/>
  <c r="AZ36" i="16"/>
  <c r="C7" i="22"/>
  <c r="C6" i="22"/>
  <c r="AH8" i="22"/>
  <c r="AH12" i="22" s="1"/>
  <c r="AH8" i="19" s="1"/>
  <c r="AI8" i="22"/>
  <c r="AI12" i="22" s="1"/>
  <c r="AI8" i="19" s="1"/>
  <c r="AJ8" i="22"/>
  <c r="AJ12" i="22" s="1"/>
  <c r="AJ8" i="19" s="1"/>
  <c r="AK8" i="22"/>
  <c r="AK12" i="22" s="1"/>
  <c r="AK8" i="19" s="1"/>
  <c r="AL8" i="22"/>
  <c r="AL12" i="22" s="1"/>
  <c r="AL8" i="19" s="1"/>
  <c r="AM8" i="22"/>
  <c r="AM12" i="22" s="1"/>
  <c r="AM8" i="19" s="1"/>
  <c r="AN8" i="22"/>
  <c r="AN12" i="22" s="1"/>
  <c r="AN8" i="19" s="1"/>
  <c r="AO8" i="22"/>
  <c r="AO12" i="22" s="1"/>
  <c r="AO8" i="19" s="1"/>
  <c r="AP8" i="22"/>
  <c r="AP12" i="22" s="1"/>
  <c r="AP8" i="19" s="1"/>
  <c r="AQ8" i="22"/>
  <c r="AQ12" i="22" s="1"/>
  <c r="AQ8" i="19" s="1"/>
  <c r="AR8" i="22"/>
  <c r="AR12" i="22" s="1"/>
  <c r="AR8" i="19" s="1"/>
  <c r="AS8" i="22"/>
  <c r="AS12" i="22" s="1"/>
  <c r="AS8" i="19" s="1"/>
  <c r="AT8" i="22"/>
  <c r="AT12" i="22" s="1"/>
  <c r="AT8" i="19" s="1"/>
  <c r="AU8" i="22"/>
  <c r="AU12" i="22" s="1"/>
  <c r="AU8" i="19" s="1"/>
  <c r="AV8" i="22"/>
  <c r="AV12" i="22" s="1"/>
  <c r="AV8" i="19" s="1"/>
  <c r="AW8" i="22"/>
  <c r="AW12" i="22" s="1"/>
  <c r="AW8" i="19" s="1"/>
  <c r="AX8" i="22"/>
  <c r="AX12" i="22" s="1"/>
  <c r="AX8" i="19" s="1"/>
  <c r="AY8" i="22"/>
  <c r="AY12" i="22" s="1"/>
  <c r="AY8" i="19" s="1"/>
  <c r="AZ8" i="22"/>
  <c r="AZ12" i="22" s="1"/>
  <c r="AZ8" i="19" s="1"/>
  <c r="BA8" i="22"/>
  <c r="BA12" i="22" s="1"/>
  <c r="BA8" i="19" s="1"/>
  <c r="C23" i="10"/>
  <c r="C22" i="10"/>
  <c r="AH26" i="10"/>
  <c r="AI26" i="10"/>
  <c r="AJ26" i="10"/>
  <c r="AK26" i="10"/>
  <c r="AL26" i="10"/>
  <c r="AM27" i="10"/>
  <c r="AN25" i="10"/>
  <c r="AO27" i="10"/>
  <c r="AP25" i="10"/>
  <c r="AQ25" i="10"/>
  <c r="AR25" i="10"/>
  <c r="AS25" i="10"/>
  <c r="AT26" i="10"/>
  <c r="AU26" i="10"/>
  <c r="AV26" i="10"/>
  <c r="AW26" i="10"/>
  <c r="AX25" i="10"/>
  <c r="AY25" i="10"/>
  <c r="AZ25" i="10"/>
  <c r="BA27" i="10"/>
  <c r="C6" i="10"/>
  <c r="C5" i="10"/>
  <c r="AH8" i="10"/>
  <c r="AI8" i="10"/>
  <c r="AJ9" i="10"/>
  <c r="AK9" i="10"/>
  <c r="AL9" i="10"/>
  <c r="AM9" i="10"/>
  <c r="AN10" i="10"/>
  <c r="AO8" i="10"/>
  <c r="AP10" i="10"/>
  <c r="AQ8" i="10"/>
  <c r="AR8" i="10"/>
  <c r="AS8" i="10"/>
  <c r="AT8" i="10"/>
  <c r="AU9" i="10"/>
  <c r="AV9" i="10"/>
  <c r="AW9" i="10"/>
  <c r="AX9" i="10"/>
  <c r="AY9" i="10"/>
  <c r="AZ10" i="10"/>
  <c r="BA9" i="10"/>
  <c r="C20" i="6"/>
  <c r="C35" i="6"/>
  <c r="C32" i="6"/>
  <c r="C41" i="6"/>
  <c r="C51" i="6"/>
  <c r="C48" i="6"/>
  <c r="AX91" i="16" l="1"/>
  <c r="AQ91" i="16"/>
  <c r="AN91" i="16"/>
  <c r="AP91" i="16"/>
  <c r="AZ91" i="16"/>
  <c r="AR91" i="16"/>
  <c r="BA91" i="16"/>
  <c r="AR26" i="10"/>
  <c r="AS26" i="10"/>
  <c r="AL194" i="1"/>
  <c r="AL195" i="1"/>
  <c r="AK51" i="18"/>
  <c r="AK12" i="19" s="1"/>
  <c r="AL190" i="1"/>
  <c r="AL193" i="1"/>
  <c r="AS27" i="10"/>
  <c r="AL196" i="1"/>
  <c r="AL25" i="10"/>
  <c r="AL192" i="1"/>
  <c r="AW27" i="10"/>
  <c r="AL191" i="1"/>
  <c r="AI10" i="10"/>
  <c r="AM25" i="10"/>
  <c r="AJ27" i="10"/>
  <c r="AI27" i="10"/>
  <c r="AU27" i="10"/>
  <c r="AT27" i="10"/>
  <c r="AR27" i="10"/>
  <c r="AV10" i="10"/>
  <c r="AJ10" i="10"/>
  <c r="C104" i="16"/>
  <c r="AP42" i="16"/>
  <c r="AP95" i="16" s="1"/>
  <c r="AP44" i="16"/>
  <c r="AP97" i="16" s="1"/>
  <c r="AT42" i="16"/>
  <c r="AT95" i="16" s="1"/>
  <c r="AT44" i="16"/>
  <c r="AT97" i="16" s="1"/>
  <c r="BA42" i="16"/>
  <c r="BA95" i="16" s="1"/>
  <c r="BA44" i="16"/>
  <c r="BA97" i="16" s="1"/>
  <c r="AO42" i="16"/>
  <c r="AO95" i="16" s="1"/>
  <c r="AO44" i="16"/>
  <c r="AO97" i="16" s="1"/>
  <c r="AZ42" i="16"/>
  <c r="AZ95" i="16" s="1"/>
  <c r="AZ44" i="16"/>
  <c r="AZ97" i="16" s="1"/>
  <c r="AN42" i="16"/>
  <c r="AN95" i="16" s="1"/>
  <c r="AN44" i="16"/>
  <c r="AN97" i="16" s="1"/>
  <c r="AH42" i="16"/>
  <c r="AH95" i="16" s="1"/>
  <c r="AH44" i="16"/>
  <c r="AH97" i="16" s="1"/>
  <c r="AY42" i="16"/>
  <c r="AY95" i="16" s="1"/>
  <c r="AY44" i="16"/>
  <c r="AY97" i="16" s="1"/>
  <c r="AM42" i="16"/>
  <c r="AM95" i="16" s="1"/>
  <c r="AM44" i="16"/>
  <c r="AM97" i="16" s="1"/>
  <c r="AS42" i="16"/>
  <c r="AS95" i="16" s="1"/>
  <c r="AS44" i="16"/>
  <c r="AS97" i="16" s="1"/>
  <c r="AR42" i="16"/>
  <c r="AR95" i="16" s="1"/>
  <c r="AR44" i="16"/>
  <c r="AR97" i="16" s="1"/>
  <c r="AQ42" i="16"/>
  <c r="AQ95" i="16" s="1"/>
  <c r="AQ44" i="16"/>
  <c r="AQ97" i="16" s="1"/>
  <c r="AX42" i="16"/>
  <c r="AX95" i="16" s="1"/>
  <c r="AX44" i="16"/>
  <c r="AX97" i="16" s="1"/>
  <c r="AL42" i="16"/>
  <c r="AL95" i="16" s="1"/>
  <c r="AL44" i="16"/>
  <c r="AL97" i="16" s="1"/>
  <c r="AW44" i="16"/>
  <c r="AW97" i="16" s="1"/>
  <c r="AW42" i="16"/>
  <c r="AW95" i="16" s="1"/>
  <c r="AK44" i="16"/>
  <c r="AK97" i="16" s="1"/>
  <c r="AK42" i="16"/>
  <c r="AK95" i="16" s="1"/>
  <c r="AV44" i="16"/>
  <c r="AV97" i="16" s="1"/>
  <c r="AV42" i="16"/>
  <c r="AV95" i="16" s="1"/>
  <c r="AJ42" i="16"/>
  <c r="AJ95" i="16" s="1"/>
  <c r="AJ44" i="16"/>
  <c r="AJ97" i="16" s="1"/>
  <c r="AU42" i="16"/>
  <c r="AU95" i="16" s="1"/>
  <c r="AU44" i="16"/>
  <c r="AU97" i="16" s="1"/>
  <c r="AI44" i="16"/>
  <c r="AI97" i="16" s="1"/>
  <c r="AI42" i="16"/>
  <c r="AI95" i="16" s="1"/>
  <c r="AH10" i="10"/>
  <c r="AK27" i="10"/>
  <c r="AS9" i="10"/>
  <c r="AQ9" i="10"/>
  <c r="AS10" i="10"/>
  <c r="AP9" i="10"/>
  <c r="AQ10" i="10"/>
  <c r="AP8" i="10"/>
  <c r="AL27" i="10"/>
  <c r="AR10" i="10"/>
  <c r="AR9" i="10"/>
  <c r="AT9" i="10"/>
  <c r="AT10" i="10"/>
  <c r="AI9" i="10"/>
  <c r="AH9" i="10"/>
  <c r="AZ27" i="10"/>
  <c r="AZ26" i="10"/>
  <c r="AY27" i="10"/>
  <c r="AX27" i="10"/>
  <c r="AQ26" i="10"/>
  <c r="AO26" i="10"/>
  <c r="AN26" i="10"/>
  <c r="AN27" i="10"/>
  <c r="AM26" i="10"/>
  <c r="AV27" i="10"/>
  <c r="AP26" i="10"/>
  <c r="BA26" i="10"/>
  <c r="BA25" i="10"/>
  <c r="AY26" i="10"/>
  <c r="AQ27" i="10"/>
  <c r="AX26" i="10"/>
  <c r="AP27" i="10"/>
  <c r="AO25" i="10"/>
  <c r="AO9" i="10"/>
  <c r="AN9" i="10"/>
  <c r="AO10" i="10"/>
  <c r="AK10" i="10"/>
  <c r="BA8" i="10"/>
  <c r="AX10" i="10"/>
  <c r="BA10" i="10"/>
  <c r="AW10" i="10"/>
  <c r="AZ8" i="10"/>
  <c r="AZ9" i="10"/>
  <c r="AY8" i="10"/>
  <c r="AN8" i="10"/>
  <c r="AM10" i="10"/>
  <c r="AM8" i="10"/>
  <c r="AY10" i="10"/>
  <c r="AL10" i="10"/>
  <c r="AZ96" i="16"/>
  <c r="AL96" i="16"/>
  <c r="AT96" i="16"/>
  <c r="AV96" i="16"/>
  <c r="AO96" i="16"/>
  <c r="AU96" i="16"/>
  <c r="AN96" i="16"/>
  <c r="AM96" i="16"/>
  <c r="AJ96" i="16"/>
  <c r="AH96" i="16"/>
  <c r="AI96" i="16"/>
  <c r="AX96" i="16"/>
  <c r="AW96" i="16"/>
  <c r="AS96" i="16"/>
  <c r="AK96" i="16"/>
  <c r="AR96" i="16"/>
  <c r="AQ96" i="16"/>
  <c r="AY96" i="16"/>
  <c r="BA96" i="16"/>
  <c r="AP96" i="16"/>
  <c r="AW25" i="10"/>
  <c r="AK25" i="10"/>
  <c r="AV25" i="10"/>
  <c r="AJ25" i="10"/>
  <c r="AU25" i="10"/>
  <c r="AI25" i="10"/>
  <c r="AT25" i="10"/>
  <c r="AH25" i="10"/>
  <c r="AH27" i="10"/>
  <c r="AX8" i="10"/>
  <c r="AL8" i="10"/>
  <c r="AW8" i="10"/>
  <c r="AK8" i="10"/>
  <c r="AV8" i="10"/>
  <c r="AJ8" i="10"/>
  <c r="AU8" i="10"/>
  <c r="AU10" i="10"/>
  <c r="C57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D24" i="7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U23" i="4" s="1"/>
  <c r="AU7" i="6" s="1"/>
  <c r="AU33" i="6" s="1"/>
  <c r="AU34" i="6" s="1"/>
  <c r="AV21" i="4"/>
  <c r="AW21" i="4"/>
  <c r="AX21" i="4"/>
  <c r="AY21" i="4"/>
  <c r="AZ21" i="4"/>
  <c r="BA21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AH15" i="4"/>
  <c r="AH49" i="6" s="1"/>
  <c r="AH50" i="6" s="1"/>
  <c r="AI15" i="4"/>
  <c r="AI49" i="6" s="1"/>
  <c r="AI50" i="6" s="1"/>
  <c r="AJ15" i="4"/>
  <c r="AJ49" i="6" s="1"/>
  <c r="AJ50" i="6" s="1"/>
  <c r="AK15" i="4"/>
  <c r="AK49" i="6" s="1"/>
  <c r="AK50" i="6" s="1"/>
  <c r="AL15" i="4"/>
  <c r="AL49" i="6" s="1"/>
  <c r="AL50" i="6" s="1"/>
  <c r="AM15" i="4"/>
  <c r="AM49" i="6" s="1"/>
  <c r="AM50" i="6" s="1"/>
  <c r="AN15" i="4"/>
  <c r="AN49" i="6" s="1"/>
  <c r="AN50" i="6" s="1"/>
  <c r="AO15" i="4"/>
  <c r="AO49" i="6" s="1"/>
  <c r="AO50" i="6" s="1"/>
  <c r="AP15" i="4"/>
  <c r="AP49" i="6" s="1"/>
  <c r="AP50" i="6" s="1"/>
  <c r="AQ15" i="4"/>
  <c r="AQ49" i="6" s="1"/>
  <c r="AQ50" i="6" s="1"/>
  <c r="AR15" i="4"/>
  <c r="AR49" i="6" s="1"/>
  <c r="AR50" i="6" s="1"/>
  <c r="AS15" i="4"/>
  <c r="AS49" i="6" s="1"/>
  <c r="AS50" i="6" s="1"/>
  <c r="AT15" i="4"/>
  <c r="AT49" i="6" s="1"/>
  <c r="AT50" i="6" s="1"/>
  <c r="AU15" i="4"/>
  <c r="AU49" i="6" s="1"/>
  <c r="AU50" i="6" s="1"/>
  <c r="AV15" i="4"/>
  <c r="AV49" i="6" s="1"/>
  <c r="AV50" i="6" s="1"/>
  <c r="AW15" i="4"/>
  <c r="AW49" i="6" s="1"/>
  <c r="AW50" i="6" s="1"/>
  <c r="AX15" i="4"/>
  <c r="AX49" i="6" s="1"/>
  <c r="AX50" i="6" s="1"/>
  <c r="AY15" i="4"/>
  <c r="AY49" i="6" s="1"/>
  <c r="AY50" i="6" s="1"/>
  <c r="AZ15" i="4"/>
  <c r="AZ49" i="6" s="1"/>
  <c r="AZ50" i="6" s="1"/>
  <c r="BA15" i="4"/>
  <c r="BA49" i="6" s="1"/>
  <c r="BA50" i="6" s="1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AH29" i="3"/>
  <c r="AI29" i="3"/>
  <c r="AJ29" i="3"/>
  <c r="AK29" i="3"/>
  <c r="AL29" i="3"/>
  <c r="AL41" i="3" s="1"/>
  <c r="AM29" i="3"/>
  <c r="AM41" i="3" s="1"/>
  <c r="AN29" i="3"/>
  <c r="AN41" i="3" s="1"/>
  <c r="AO29" i="3"/>
  <c r="AO41" i="3" s="1"/>
  <c r="AP29" i="3"/>
  <c r="AP41" i="3" s="1"/>
  <c r="AQ29" i="3"/>
  <c r="AQ41" i="3" s="1"/>
  <c r="AR29" i="3"/>
  <c r="AR41" i="3" s="1"/>
  <c r="AS29" i="3"/>
  <c r="AS41" i="3" s="1"/>
  <c r="AT29" i="3"/>
  <c r="AU29" i="3"/>
  <c r="AV29" i="3"/>
  <c r="AW29" i="3"/>
  <c r="AX29" i="3"/>
  <c r="AX41" i="3" s="1"/>
  <c r="AY29" i="3"/>
  <c r="AY41" i="3" s="1"/>
  <c r="AZ29" i="3"/>
  <c r="AZ41" i="3" s="1"/>
  <c r="BA29" i="3"/>
  <c r="BA41" i="3" s="1"/>
  <c r="AH30" i="3"/>
  <c r="AH42" i="3" s="1"/>
  <c r="AI30" i="3"/>
  <c r="AI42" i="3" s="1"/>
  <c r="AJ30" i="3"/>
  <c r="AJ42" i="3" s="1"/>
  <c r="AK30" i="3"/>
  <c r="AK42" i="3" s="1"/>
  <c r="AL30" i="3"/>
  <c r="AL42" i="3" s="1"/>
  <c r="AM30" i="3"/>
  <c r="AM42" i="3" s="1"/>
  <c r="AN30" i="3"/>
  <c r="AN42" i="3" s="1"/>
  <c r="AO30" i="3"/>
  <c r="AO42" i="3" s="1"/>
  <c r="AP30" i="3"/>
  <c r="AP42" i="3" s="1"/>
  <c r="AQ30" i="3"/>
  <c r="AQ42" i="3" s="1"/>
  <c r="AR30" i="3"/>
  <c r="AR42" i="3" s="1"/>
  <c r="AS30" i="3"/>
  <c r="AS42" i="3" s="1"/>
  <c r="AT30" i="3"/>
  <c r="AT42" i="3" s="1"/>
  <c r="AU30" i="3"/>
  <c r="AU42" i="3" s="1"/>
  <c r="AV30" i="3"/>
  <c r="AV42" i="3" s="1"/>
  <c r="AW30" i="3"/>
  <c r="AW42" i="3" s="1"/>
  <c r="AX30" i="3"/>
  <c r="AX42" i="3" s="1"/>
  <c r="AY30" i="3"/>
  <c r="AY42" i="3" s="1"/>
  <c r="AZ30" i="3"/>
  <c r="AZ42" i="3" s="1"/>
  <c r="BA30" i="3"/>
  <c r="BA42" i="3" s="1"/>
  <c r="AH32" i="3"/>
  <c r="AI32" i="3"/>
  <c r="AJ32" i="3"/>
  <c r="AK32" i="3"/>
  <c r="AL32" i="3"/>
  <c r="AL44" i="3" s="1"/>
  <c r="AM32" i="3"/>
  <c r="AM44" i="3" s="1"/>
  <c r="AN32" i="3"/>
  <c r="AN44" i="3" s="1"/>
  <c r="AO32" i="3"/>
  <c r="AO44" i="3" s="1"/>
  <c r="AP32" i="3"/>
  <c r="AP44" i="3" s="1"/>
  <c r="AQ32" i="3"/>
  <c r="AQ44" i="3" s="1"/>
  <c r="AR32" i="3"/>
  <c r="AR44" i="3" s="1"/>
  <c r="AS32" i="3"/>
  <c r="AS44" i="3" s="1"/>
  <c r="AT32" i="3"/>
  <c r="AU32" i="3"/>
  <c r="AV32" i="3"/>
  <c r="AW32" i="3"/>
  <c r="AX32" i="3"/>
  <c r="AX44" i="3" s="1"/>
  <c r="AY32" i="3"/>
  <c r="AY44" i="3" s="1"/>
  <c r="AZ32" i="3"/>
  <c r="AZ44" i="3" s="1"/>
  <c r="BA32" i="3"/>
  <c r="BA44" i="3" s="1"/>
  <c r="AH33" i="3"/>
  <c r="AH45" i="3" s="1"/>
  <c r="AI33" i="3"/>
  <c r="AI45" i="3" s="1"/>
  <c r="AJ33" i="3"/>
  <c r="AJ45" i="3" s="1"/>
  <c r="AK33" i="3"/>
  <c r="AK45" i="3" s="1"/>
  <c r="AL33" i="3"/>
  <c r="AL45" i="3" s="1"/>
  <c r="AM33" i="3"/>
  <c r="AM45" i="3" s="1"/>
  <c r="AN33" i="3"/>
  <c r="AN45" i="3" s="1"/>
  <c r="AO33" i="3"/>
  <c r="AO45" i="3" s="1"/>
  <c r="AP33" i="3"/>
  <c r="AP45" i="3" s="1"/>
  <c r="AQ33" i="3"/>
  <c r="AQ45" i="3" s="1"/>
  <c r="AR33" i="3"/>
  <c r="AR45" i="3" s="1"/>
  <c r="AS33" i="3"/>
  <c r="AS45" i="3" s="1"/>
  <c r="AT33" i="3"/>
  <c r="AT45" i="3" s="1"/>
  <c r="AU33" i="3"/>
  <c r="AU45" i="3" s="1"/>
  <c r="AV33" i="3"/>
  <c r="AV45" i="3" s="1"/>
  <c r="AW33" i="3"/>
  <c r="AW45" i="3" s="1"/>
  <c r="AX33" i="3"/>
  <c r="AX45" i="3" s="1"/>
  <c r="AY33" i="3"/>
  <c r="AY45" i="3" s="1"/>
  <c r="AZ33" i="3"/>
  <c r="AZ45" i="3" s="1"/>
  <c r="BA33" i="3"/>
  <c r="BA45" i="3" s="1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AH22" i="3"/>
  <c r="AI22" i="3"/>
  <c r="AJ22" i="3"/>
  <c r="AK22" i="3"/>
  <c r="AL22" i="3"/>
  <c r="AM22" i="3"/>
  <c r="AN22" i="3"/>
  <c r="AO22" i="3"/>
  <c r="AO23" i="3" s="1"/>
  <c r="AO52" i="6" s="1"/>
  <c r="AP22" i="3"/>
  <c r="AQ22" i="3"/>
  <c r="AQ23" i="3" s="1"/>
  <c r="AQ52" i="6" s="1"/>
  <c r="AQ54" i="6" s="1"/>
  <c r="AR22" i="3"/>
  <c r="AR23" i="3" s="1"/>
  <c r="AR52" i="6" s="1"/>
  <c r="AR54" i="6" s="1"/>
  <c r="AS22" i="3"/>
  <c r="AS23" i="3" s="1"/>
  <c r="AS52" i="6" s="1"/>
  <c r="AS54" i="6" s="1"/>
  <c r="AT22" i="3"/>
  <c r="AU22" i="3"/>
  <c r="AV22" i="3"/>
  <c r="AW22" i="3"/>
  <c r="AX22" i="3"/>
  <c r="AY22" i="3"/>
  <c r="AZ22" i="3"/>
  <c r="BA22" i="3"/>
  <c r="BA23" i="3" s="1"/>
  <c r="BA52" i="6" s="1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AH10" i="3"/>
  <c r="AI10" i="3"/>
  <c r="AJ10" i="3"/>
  <c r="AK10" i="3"/>
  <c r="AL10" i="3"/>
  <c r="AM10" i="3"/>
  <c r="AM11" i="3" s="1"/>
  <c r="AN10" i="3"/>
  <c r="AO10" i="3"/>
  <c r="AP10" i="3"/>
  <c r="AQ10" i="3"/>
  <c r="AR10" i="3"/>
  <c r="AS10" i="3"/>
  <c r="AT10" i="3"/>
  <c r="AU10" i="3"/>
  <c r="AV10" i="3"/>
  <c r="AW10" i="3"/>
  <c r="AX10" i="3"/>
  <c r="AY10" i="3"/>
  <c r="AY11" i="3" s="1"/>
  <c r="AZ10" i="3"/>
  <c r="BA10" i="3"/>
  <c r="J46" i="2"/>
  <c r="J47" i="2"/>
  <c r="J48" i="2"/>
  <c r="I46" i="2"/>
  <c r="I47" i="2"/>
  <c r="I48" i="2"/>
  <c r="H46" i="2"/>
  <c r="H47" i="2"/>
  <c r="H48" i="2"/>
  <c r="G46" i="2"/>
  <c r="G47" i="2"/>
  <c r="G48" i="2"/>
  <c r="F46" i="2"/>
  <c r="F47" i="2"/>
  <c r="F48" i="2"/>
  <c r="E46" i="2"/>
  <c r="E47" i="2"/>
  <c r="E48" i="2"/>
  <c r="D46" i="2"/>
  <c r="D47" i="2"/>
  <c r="D48" i="2"/>
  <c r="L14" i="9"/>
  <c r="AI23" i="4" l="1"/>
  <c r="AI7" i="6" s="1"/>
  <c r="AI33" i="6" s="1"/>
  <c r="AI34" i="6" s="1"/>
  <c r="AV23" i="4"/>
  <c r="AV7" i="6" s="1"/>
  <c r="AV33" i="6" s="1"/>
  <c r="AV34" i="6" s="1"/>
  <c r="AJ23" i="4"/>
  <c r="AJ7" i="6" s="1"/>
  <c r="AJ33" i="6" s="1"/>
  <c r="AJ34" i="6" s="1"/>
  <c r="AU31" i="3"/>
  <c r="AI31" i="3"/>
  <c r="AQ23" i="4"/>
  <c r="AQ21" i="6" s="1"/>
  <c r="AV31" i="3"/>
  <c r="AJ31" i="3"/>
  <c r="AT31" i="3"/>
  <c r="AH31" i="3"/>
  <c r="AT23" i="4"/>
  <c r="AT7" i="6" s="1"/>
  <c r="AT33" i="6" s="1"/>
  <c r="AT34" i="6" s="1"/>
  <c r="AH23" i="4"/>
  <c r="AH7" i="6" s="1"/>
  <c r="AH33" i="6" s="1"/>
  <c r="AH34" i="6" s="1"/>
  <c r="AS23" i="4"/>
  <c r="AS21" i="6" s="1"/>
  <c r="AR23" i="4"/>
  <c r="AR21" i="6" s="1"/>
  <c r="AP23" i="4"/>
  <c r="AP21" i="6" s="1"/>
  <c r="AW34" i="3"/>
  <c r="AK34" i="3"/>
  <c r="AV34" i="3"/>
  <c r="AJ34" i="3"/>
  <c r="AU34" i="3"/>
  <c r="AI34" i="3"/>
  <c r="AT34" i="3"/>
  <c r="AH34" i="3"/>
  <c r="AH35" i="3" s="1"/>
  <c r="AW31" i="3"/>
  <c r="AW35" i="3" s="1"/>
  <c r="AW19" i="6" s="1"/>
  <c r="AK31" i="3"/>
  <c r="AW23" i="4"/>
  <c r="AW21" i="6" s="1"/>
  <c r="AK23" i="4"/>
  <c r="AK21" i="6" s="1"/>
  <c r="AN23" i="3"/>
  <c r="AN52" i="6" s="1"/>
  <c r="AN54" i="6" s="1"/>
  <c r="AZ23" i="3"/>
  <c r="AZ52" i="6" s="1"/>
  <c r="AZ54" i="6" s="1"/>
  <c r="AY23" i="3"/>
  <c r="AY52" i="6" s="1"/>
  <c r="AY54" i="6" s="1"/>
  <c r="AM23" i="3"/>
  <c r="AM52" i="6" s="1"/>
  <c r="AM54" i="6" s="1"/>
  <c r="AR34" i="3"/>
  <c r="AR31" i="3"/>
  <c r="AS11" i="3"/>
  <c r="AS31" i="3"/>
  <c r="AX23" i="3"/>
  <c r="AX52" i="6" s="1"/>
  <c r="AX54" i="6" s="1"/>
  <c r="AX55" i="6" s="1"/>
  <c r="AL23" i="3"/>
  <c r="AL52" i="6" s="1"/>
  <c r="AL54" i="6" s="1"/>
  <c r="AL55" i="6" s="1"/>
  <c r="AP9" i="19"/>
  <c r="AM196" i="1"/>
  <c r="AM193" i="1"/>
  <c r="AL51" i="18"/>
  <c r="AL12" i="19" s="1"/>
  <c r="AM190" i="1"/>
  <c r="AU9" i="19"/>
  <c r="AM195" i="1"/>
  <c r="AM194" i="1"/>
  <c r="AW9" i="19"/>
  <c r="AS9" i="19"/>
  <c r="AM192" i="1"/>
  <c r="AU23" i="3"/>
  <c r="AU52" i="6" s="1"/>
  <c r="AU54" i="6" s="1"/>
  <c r="AU55" i="6" s="1"/>
  <c r="AO31" i="3"/>
  <c r="AY31" i="3"/>
  <c r="AM31" i="3"/>
  <c r="AR11" i="3"/>
  <c r="AK9" i="19"/>
  <c r="AM191" i="1"/>
  <c r="BA11" i="3"/>
  <c r="AO11" i="3"/>
  <c r="AW11" i="3"/>
  <c r="AK11" i="3"/>
  <c r="AZ31" i="3"/>
  <c r="AN31" i="3"/>
  <c r="AM9" i="19"/>
  <c r="AX9" i="19"/>
  <c r="AH9" i="19"/>
  <c r="BA9" i="19"/>
  <c r="AY9" i="19"/>
  <c r="AI9" i="19"/>
  <c r="AT9" i="19"/>
  <c r="AL9" i="19"/>
  <c r="AR9" i="19"/>
  <c r="AJ9" i="19"/>
  <c r="AO9" i="19"/>
  <c r="AZ9" i="19"/>
  <c r="AN9" i="19"/>
  <c r="AQ9" i="19"/>
  <c r="AV9" i="19"/>
  <c r="AN34" i="3"/>
  <c r="AZ34" i="3"/>
  <c r="AX23" i="4"/>
  <c r="AX21" i="6" s="1"/>
  <c r="AL23" i="4"/>
  <c r="AL21" i="6" s="1"/>
  <c r="AM34" i="3"/>
  <c r="AO23" i="4"/>
  <c r="AO21" i="6" s="1"/>
  <c r="AL34" i="3"/>
  <c r="AJ35" i="3"/>
  <c r="AJ19" i="6" s="1"/>
  <c r="AV23" i="3"/>
  <c r="AV52" i="6" s="1"/>
  <c r="AV54" i="6" s="1"/>
  <c r="AV55" i="6" s="1"/>
  <c r="AJ23" i="3"/>
  <c r="AJ52" i="6" s="1"/>
  <c r="AJ54" i="6" s="1"/>
  <c r="AJ55" i="6" s="1"/>
  <c r="AI23" i="3"/>
  <c r="AI52" i="6" s="1"/>
  <c r="AI54" i="6" s="1"/>
  <c r="AI55" i="6" s="1"/>
  <c r="BA23" i="4"/>
  <c r="BA21" i="6" s="1"/>
  <c r="AY23" i="4"/>
  <c r="AY21" i="6" s="1"/>
  <c r="AM23" i="4"/>
  <c r="AM21" i="6" s="1"/>
  <c r="AZ23" i="4"/>
  <c r="AZ21" i="6" s="1"/>
  <c r="AN23" i="4"/>
  <c r="AN21" i="6" s="1"/>
  <c r="AV21" i="6"/>
  <c r="AJ21" i="6"/>
  <c r="AU21" i="6"/>
  <c r="AI21" i="6"/>
  <c r="AQ7" i="6"/>
  <c r="AQ33" i="6" s="1"/>
  <c r="AQ34" i="6" s="1"/>
  <c r="AP7" i="6"/>
  <c r="AP33" i="6" s="1"/>
  <c r="AP34" i="6" s="1"/>
  <c r="AK7" i="6"/>
  <c r="AK33" i="6" s="1"/>
  <c r="AK34" i="6" s="1"/>
  <c r="AX34" i="3"/>
  <c r="AW23" i="3"/>
  <c r="AW52" i="6" s="1"/>
  <c r="AW54" i="6" s="1"/>
  <c r="AW55" i="6" s="1"/>
  <c r="AK23" i="3"/>
  <c r="AK52" i="6" s="1"/>
  <c r="AK54" i="6" s="1"/>
  <c r="AK55" i="6" s="1"/>
  <c r="AT23" i="3"/>
  <c r="AT52" i="6" s="1"/>
  <c r="AT54" i="6" s="1"/>
  <c r="AT55" i="6" s="1"/>
  <c r="AH23" i="3"/>
  <c r="AH52" i="6" s="1"/>
  <c r="AH54" i="6" s="1"/>
  <c r="AH55" i="6" s="1"/>
  <c r="AS34" i="3"/>
  <c r="AP23" i="3"/>
  <c r="AP52" i="6" s="1"/>
  <c r="AP54" i="6" s="1"/>
  <c r="AP55" i="6" s="1"/>
  <c r="AY34" i="3"/>
  <c r="AS55" i="6"/>
  <c r="AN55" i="6"/>
  <c r="AM55" i="6"/>
  <c r="BA31" i="3"/>
  <c r="AT41" i="3"/>
  <c r="AT43" i="3" s="1"/>
  <c r="BA54" i="6"/>
  <c r="BA55" i="6" s="1"/>
  <c r="AO54" i="6"/>
  <c r="AO55" i="6" s="1"/>
  <c r="AJ41" i="3"/>
  <c r="AJ43" i="3" s="1"/>
  <c r="AH41" i="3"/>
  <c r="AH43" i="3" s="1"/>
  <c r="AZ55" i="6"/>
  <c r="AY55" i="6"/>
  <c r="AU35" i="3"/>
  <c r="AU19" i="6" s="1"/>
  <c r="AI35" i="3"/>
  <c r="AI19" i="6" s="1"/>
  <c r="AV11" i="3"/>
  <c r="AJ11" i="3"/>
  <c r="AT35" i="3"/>
  <c r="AT19" i="6" s="1"/>
  <c r="AU11" i="3"/>
  <c r="AI11" i="3"/>
  <c r="AQ34" i="3"/>
  <c r="AW44" i="3"/>
  <c r="AW46" i="3" s="1"/>
  <c r="AK44" i="3"/>
  <c r="AK46" i="3" s="1"/>
  <c r="AT11" i="3"/>
  <c r="AH11" i="3"/>
  <c r="AP34" i="3"/>
  <c r="AV44" i="3"/>
  <c r="AV46" i="3" s="1"/>
  <c r="AJ44" i="3"/>
  <c r="AJ46" i="3" s="1"/>
  <c r="BA34" i="3"/>
  <c r="AO34" i="3"/>
  <c r="AU44" i="3"/>
  <c r="AU46" i="3" s="1"/>
  <c r="AI44" i="3"/>
  <c r="AI46" i="3" s="1"/>
  <c r="AT44" i="3"/>
  <c r="AT46" i="3" s="1"/>
  <c r="AH44" i="3"/>
  <c r="AH46" i="3" s="1"/>
  <c r="AQ11" i="3"/>
  <c r="AP11" i="3"/>
  <c r="AR35" i="3"/>
  <c r="AR19" i="6" s="1"/>
  <c r="AK35" i="3"/>
  <c r="AK19" i="6" s="1"/>
  <c r="AK23" i="6" s="1"/>
  <c r="AW41" i="3"/>
  <c r="AW43" i="3" s="1"/>
  <c r="AK41" i="3"/>
  <c r="AK43" i="3" s="1"/>
  <c r="AV41" i="3"/>
  <c r="AV43" i="3" s="1"/>
  <c r="AQ31" i="3"/>
  <c r="AU41" i="3"/>
  <c r="AU43" i="3" s="1"/>
  <c r="AI41" i="3"/>
  <c r="AI43" i="3" s="1"/>
  <c r="AP31" i="3"/>
  <c r="AZ11" i="3"/>
  <c r="AN11" i="3"/>
  <c r="AX11" i="3"/>
  <c r="AX31" i="3"/>
  <c r="AL31" i="3"/>
  <c r="AL11" i="3"/>
  <c r="AX46" i="3"/>
  <c r="AL46" i="3"/>
  <c r="AP43" i="3"/>
  <c r="AR43" i="3"/>
  <c r="AP46" i="3"/>
  <c r="AX43" i="3"/>
  <c r="AL43" i="3"/>
  <c r="AS43" i="3"/>
  <c r="AQ46" i="3"/>
  <c r="BA46" i="3"/>
  <c r="AO46" i="3"/>
  <c r="AR46" i="3"/>
  <c r="AY43" i="3"/>
  <c r="AM43" i="3"/>
  <c r="AQ43" i="3"/>
  <c r="AS46" i="3"/>
  <c r="AZ43" i="3"/>
  <c r="AN43" i="3"/>
  <c r="AZ46" i="3"/>
  <c r="AN46" i="3"/>
  <c r="BA43" i="3"/>
  <c r="AO43" i="3"/>
  <c r="AY46" i="3"/>
  <c r="AM46" i="3"/>
  <c r="AR55" i="6"/>
  <c r="AQ55" i="6"/>
  <c r="C48" i="2"/>
  <c r="C47" i="2"/>
  <c r="C46" i="2"/>
  <c r="D22" i="9"/>
  <c r="D23" i="9"/>
  <c r="D24" i="9"/>
  <c r="D25" i="9"/>
  <c r="D26" i="9"/>
  <c r="D27" i="9"/>
  <c r="D28" i="9"/>
  <c r="D29" i="9"/>
  <c r="D30" i="9"/>
  <c r="D31" i="9"/>
  <c r="D21" i="9"/>
  <c r="AV35" i="3" l="1"/>
  <c r="AV19" i="6" s="1"/>
  <c r="AH21" i="6"/>
  <c r="AT21" i="6"/>
  <c r="AS7" i="6"/>
  <c r="AS33" i="6" s="1"/>
  <c r="AS34" i="6" s="1"/>
  <c r="AW23" i="6"/>
  <c r="AR7" i="6"/>
  <c r="AR33" i="6" s="1"/>
  <c r="AR34" i="6" s="1"/>
  <c r="AW7" i="6"/>
  <c r="AW33" i="6" s="1"/>
  <c r="AW34" i="6" s="1"/>
  <c r="AS35" i="3"/>
  <c r="AS19" i="6" s="1"/>
  <c r="AS23" i="6" s="1"/>
  <c r="AO35" i="3"/>
  <c r="AO6" i="6" s="1"/>
  <c r="AY35" i="3"/>
  <c r="AY19" i="6" s="1"/>
  <c r="AN194" i="1"/>
  <c r="AN195" i="1"/>
  <c r="AX35" i="3"/>
  <c r="AX6" i="6" s="1"/>
  <c r="AN190" i="1"/>
  <c r="AN193" i="1"/>
  <c r="AN196" i="1"/>
  <c r="AM35" i="3"/>
  <c r="AM19" i="6" s="1"/>
  <c r="AM23" i="6" s="1"/>
  <c r="AN192" i="1"/>
  <c r="AN35" i="3"/>
  <c r="AN6" i="6" s="1"/>
  <c r="AN36" i="6" s="1"/>
  <c r="AN38" i="6" s="1"/>
  <c r="AM51" i="18"/>
  <c r="AM12" i="19" s="1"/>
  <c r="AN191" i="1"/>
  <c r="AZ35" i="3"/>
  <c r="AZ6" i="6" s="1"/>
  <c r="AZ36" i="6" s="1"/>
  <c r="AZ38" i="6" s="1"/>
  <c r="AL35" i="3"/>
  <c r="AL19" i="6" s="1"/>
  <c r="AL23" i="6" s="1"/>
  <c r="AZ7" i="6"/>
  <c r="AZ33" i="6" s="1"/>
  <c r="AZ34" i="6" s="1"/>
  <c r="AX7" i="6"/>
  <c r="AX33" i="6" s="1"/>
  <c r="AX34" i="6" s="1"/>
  <c r="AN7" i="6"/>
  <c r="AN33" i="6" s="1"/>
  <c r="AN34" i="6" s="1"/>
  <c r="AV6" i="6"/>
  <c r="AV36" i="6" s="1"/>
  <c r="AV38" i="6" s="1"/>
  <c r="AV39" i="6" s="1"/>
  <c r="AV23" i="6"/>
  <c r="AJ6" i="6"/>
  <c r="AJ36" i="6" s="1"/>
  <c r="AJ38" i="6" s="1"/>
  <c r="AJ39" i="6" s="1"/>
  <c r="AL7" i="6"/>
  <c r="AL33" i="6" s="1"/>
  <c r="AL34" i="6" s="1"/>
  <c r="AJ23" i="6"/>
  <c r="AO7" i="6"/>
  <c r="AO33" i="6" s="1"/>
  <c r="AO34" i="6" s="1"/>
  <c r="AI23" i="6"/>
  <c r="AY23" i="6"/>
  <c r="AY7" i="6"/>
  <c r="AY33" i="6" s="1"/>
  <c r="AY34" i="6" s="1"/>
  <c r="BA7" i="6"/>
  <c r="BA33" i="6" s="1"/>
  <c r="BA34" i="6" s="1"/>
  <c r="AM7" i="6"/>
  <c r="AM33" i="6" s="1"/>
  <c r="AM34" i="6" s="1"/>
  <c r="AR23" i="6"/>
  <c r="AU23" i="6"/>
  <c r="AT23" i="6"/>
  <c r="AP35" i="3"/>
  <c r="AP19" i="6" s="1"/>
  <c r="AP23" i="6" s="1"/>
  <c r="AI6" i="6"/>
  <c r="AI9" i="6" s="1"/>
  <c r="AK6" i="6"/>
  <c r="AK9" i="6" s="1"/>
  <c r="AW6" i="6"/>
  <c r="AW9" i="6" s="1"/>
  <c r="AR6" i="6"/>
  <c r="AR36" i="6" s="1"/>
  <c r="AR38" i="6" s="1"/>
  <c r="AR39" i="6" s="1"/>
  <c r="AU6" i="6"/>
  <c r="AU9" i="6" s="1"/>
  <c r="AJ47" i="3"/>
  <c r="AJ6" i="19" s="1"/>
  <c r="AY6" i="6"/>
  <c r="BA35" i="3"/>
  <c r="BA6" i="6" s="1"/>
  <c r="BA36" i="6" s="1"/>
  <c r="BA38" i="6" s="1"/>
  <c r="AQ35" i="3"/>
  <c r="AQ6" i="6" s="1"/>
  <c r="AT6" i="6"/>
  <c r="AT36" i="6" s="1"/>
  <c r="AT38" i="6" s="1"/>
  <c r="AT39" i="6" s="1"/>
  <c r="AH19" i="6"/>
  <c r="AH23" i="6" s="1"/>
  <c r="AH6" i="6"/>
  <c r="AX47" i="3"/>
  <c r="AX6" i="19" s="1"/>
  <c r="AL47" i="3"/>
  <c r="AL6" i="19" s="1"/>
  <c r="AR47" i="3"/>
  <c r="AR6" i="19" s="1"/>
  <c r="AV47" i="3"/>
  <c r="AV6" i="19" s="1"/>
  <c r="AW47" i="3"/>
  <c r="AW6" i="19" s="1"/>
  <c r="AS47" i="3"/>
  <c r="AS6" i="19" s="1"/>
  <c r="AP47" i="3"/>
  <c r="AP6" i="19" s="1"/>
  <c r="AY47" i="3"/>
  <c r="AY6" i="19" s="1"/>
  <c r="AT47" i="3"/>
  <c r="AT6" i="19" s="1"/>
  <c r="AQ47" i="3"/>
  <c r="AQ6" i="19" s="1"/>
  <c r="AO47" i="3"/>
  <c r="AO6" i="19" s="1"/>
  <c r="BA47" i="3"/>
  <c r="BA6" i="19" s="1"/>
  <c r="AI47" i="3"/>
  <c r="AI6" i="19" s="1"/>
  <c r="AU47" i="3"/>
  <c r="AU6" i="19" s="1"/>
  <c r="AM47" i="3"/>
  <c r="AM6" i="19" s="1"/>
  <c r="AN47" i="3"/>
  <c r="AN6" i="19" s="1"/>
  <c r="AZ47" i="3"/>
  <c r="AZ6" i="19" s="1"/>
  <c r="AH47" i="3"/>
  <c r="AH6" i="19" s="1"/>
  <c r="AK47" i="3"/>
  <c r="AK6" i="19" s="1"/>
  <c r="D32" i="9"/>
  <c r="D238" i="1"/>
  <c r="E238" i="1" s="1"/>
  <c r="F238" i="1" s="1"/>
  <c r="G238" i="1" s="1"/>
  <c r="H238" i="1" s="1"/>
  <c r="I238" i="1" s="1"/>
  <c r="J238" i="1" s="1"/>
  <c r="K238" i="1" s="1"/>
  <c r="L238" i="1" s="1"/>
  <c r="M238" i="1" s="1"/>
  <c r="N238" i="1" s="1"/>
  <c r="O238" i="1" s="1"/>
  <c r="P238" i="1" s="1"/>
  <c r="Q238" i="1" s="1"/>
  <c r="R238" i="1" s="1"/>
  <c r="S238" i="1" s="1"/>
  <c r="T238" i="1" s="1"/>
  <c r="U238" i="1" s="1"/>
  <c r="V238" i="1" s="1"/>
  <c r="W238" i="1" s="1"/>
  <c r="X238" i="1" s="1"/>
  <c r="Y238" i="1" s="1"/>
  <c r="Z238" i="1" s="1"/>
  <c r="AA238" i="1" s="1"/>
  <c r="AB238" i="1" s="1"/>
  <c r="AC238" i="1" s="1"/>
  <c r="AD238" i="1" s="1"/>
  <c r="AE238" i="1" s="1"/>
  <c r="AF238" i="1" s="1"/>
  <c r="AG238" i="1" s="1"/>
  <c r="D237" i="1"/>
  <c r="E237" i="1" s="1"/>
  <c r="F237" i="1" s="1"/>
  <c r="G237" i="1" s="1"/>
  <c r="H237" i="1" s="1"/>
  <c r="I237" i="1" s="1"/>
  <c r="J237" i="1" s="1"/>
  <c r="K237" i="1" s="1"/>
  <c r="L237" i="1" s="1"/>
  <c r="M237" i="1" s="1"/>
  <c r="N237" i="1" s="1"/>
  <c r="O237" i="1" s="1"/>
  <c r="P237" i="1" s="1"/>
  <c r="Q237" i="1" s="1"/>
  <c r="R237" i="1" s="1"/>
  <c r="S237" i="1" s="1"/>
  <c r="T237" i="1" s="1"/>
  <c r="U237" i="1" s="1"/>
  <c r="V237" i="1" s="1"/>
  <c r="W237" i="1" s="1"/>
  <c r="X237" i="1" s="1"/>
  <c r="Y237" i="1" s="1"/>
  <c r="Z237" i="1" s="1"/>
  <c r="AA237" i="1" s="1"/>
  <c r="AB237" i="1" s="1"/>
  <c r="AC237" i="1" s="1"/>
  <c r="AD237" i="1" s="1"/>
  <c r="AE237" i="1" s="1"/>
  <c r="AF237" i="1" s="1"/>
  <c r="AG237" i="1" s="1"/>
  <c r="D236" i="1"/>
  <c r="E236" i="1" s="1"/>
  <c r="F236" i="1" s="1"/>
  <c r="G236" i="1" s="1"/>
  <c r="H236" i="1" s="1"/>
  <c r="I236" i="1" s="1"/>
  <c r="J236" i="1" s="1"/>
  <c r="K236" i="1" s="1"/>
  <c r="L236" i="1" s="1"/>
  <c r="M236" i="1" s="1"/>
  <c r="N236" i="1" s="1"/>
  <c r="O236" i="1" s="1"/>
  <c r="P236" i="1" s="1"/>
  <c r="Q236" i="1" s="1"/>
  <c r="R236" i="1" s="1"/>
  <c r="S236" i="1" s="1"/>
  <c r="T236" i="1" s="1"/>
  <c r="U236" i="1" s="1"/>
  <c r="V236" i="1" s="1"/>
  <c r="W236" i="1" s="1"/>
  <c r="X236" i="1" s="1"/>
  <c r="Y236" i="1" s="1"/>
  <c r="Z236" i="1" s="1"/>
  <c r="AA236" i="1" s="1"/>
  <c r="AB236" i="1" s="1"/>
  <c r="AC236" i="1" s="1"/>
  <c r="AD236" i="1" s="1"/>
  <c r="AE236" i="1" s="1"/>
  <c r="AF236" i="1" s="1"/>
  <c r="AG236" i="1" s="1"/>
  <c r="C235" i="1"/>
  <c r="D235" i="1" s="1"/>
  <c r="E235" i="1" s="1"/>
  <c r="F235" i="1" s="1"/>
  <c r="G235" i="1" s="1"/>
  <c r="H235" i="1" s="1"/>
  <c r="I235" i="1" s="1"/>
  <c r="J235" i="1" s="1"/>
  <c r="K235" i="1" s="1"/>
  <c r="L235" i="1" s="1"/>
  <c r="M235" i="1" s="1"/>
  <c r="N235" i="1" s="1"/>
  <c r="O235" i="1" s="1"/>
  <c r="P235" i="1" s="1"/>
  <c r="Q235" i="1" s="1"/>
  <c r="R235" i="1" s="1"/>
  <c r="S235" i="1" s="1"/>
  <c r="T235" i="1" s="1"/>
  <c r="U235" i="1" s="1"/>
  <c r="V235" i="1" s="1"/>
  <c r="W235" i="1" s="1"/>
  <c r="X235" i="1" s="1"/>
  <c r="Y235" i="1" s="1"/>
  <c r="Z235" i="1" s="1"/>
  <c r="AA235" i="1" s="1"/>
  <c r="AB235" i="1" s="1"/>
  <c r="AC235" i="1" s="1"/>
  <c r="AD235" i="1" s="1"/>
  <c r="AE235" i="1" s="1"/>
  <c r="AF235" i="1" s="1"/>
  <c r="AG235" i="1" s="1"/>
  <c r="D234" i="1"/>
  <c r="E234" i="1" s="1"/>
  <c r="F234" i="1" s="1"/>
  <c r="G234" i="1" s="1"/>
  <c r="H234" i="1" s="1"/>
  <c r="I234" i="1" s="1"/>
  <c r="J234" i="1" s="1"/>
  <c r="K234" i="1" s="1"/>
  <c r="L234" i="1" s="1"/>
  <c r="M234" i="1" s="1"/>
  <c r="N234" i="1" s="1"/>
  <c r="O234" i="1" s="1"/>
  <c r="P234" i="1" s="1"/>
  <c r="Q234" i="1" s="1"/>
  <c r="R234" i="1" s="1"/>
  <c r="S234" i="1" s="1"/>
  <c r="T234" i="1" s="1"/>
  <c r="U234" i="1" s="1"/>
  <c r="V234" i="1" s="1"/>
  <c r="W234" i="1" s="1"/>
  <c r="X234" i="1" s="1"/>
  <c r="Y234" i="1" s="1"/>
  <c r="Z234" i="1" s="1"/>
  <c r="AA234" i="1" s="1"/>
  <c r="AB234" i="1" s="1"/>
  <c r="AC234" i="1" s="1"/>
  <c r="AD234" i="1" s="1"/>
  <c r="AE234" i="1" s="1"/>
  <c r="AF234" i="1" s="1"/>
  <c r="AG234" i="1" s="1"/>
  <c r="D233" i="1"/>
  <c r="E233" i="1" s="1"/>
  <c r="F233" i="1" s="1"/>
  <c r="G233" i="1" s="1"/>
  <c r="H233" i="1" s="1"/>
  <c r="I233" i="1" s="1"/>
  <c r="J233" i="1" s="1"/>
  <c r="K233" i="1" s="1"/>
  <c r="L233" i="1" s="1"/>
  <c r="M233" i="1" s="1"/>
  <c r="N233" i="1" s="1"/>
  <c r="O233" i="1" s="1"/>
  <c r="P233" i="1" s="1"/>
  <c r="Q233" i="1" s="1"/>
  <c r="R233" i="1" s="1"/>
  <c r="S233" i="1" s="1"/>
  <c r="T233" i="1" s="1"/>
  <c r="U233" i="1" s="1"/>
  <c r="V233" i="1" s="1"/>
  <c r="W233" i="1" s="1"/>
  <c r="X233" i="1" s="1"/>
  <c r="Y233" i="1" s="1"/>
  <c r="Z233" i="1" s="1"/>
  <c r="AA233" i="1" s="1"/>
  <c r="AB233" i="1" s="1"/>
  <c r="AC233" i="1" s="1"/>
  <c r="AD233" i="1" s="1"/>
  <c r="AE233" i="1" s="1"/>
  <c r="AF233" i="1" s="1"/>
  <c r="AG233" i="1" s="1"/>
  <c r="C232" i="1"/>
  <c r="D232" i="1" s="1"/>
  <c r="E232" i="1" s="1"/>
  <c r="F232" i="1" s="1"/>
  <c r="G232" i="1" s="1"/>
  <c r="H232" i="1" s="1"/>
  <c r="I232" i="1" s="1"/>
  <c r="J232" i="1" s="1"/>
  <c r="K232" i="1" s="1"/>
  <c r="L232" i="1" s="1"/>
  <c r="M232" i="1" s="1"/>
  <c r="N232" i="1" s="1"/>
  <c r="O232" i="1" s="1"/>
  <c r="P232" i="1" s="1"/>
  <c r="Q232" i="1" s="1"/>
  <c r="R232" i="1" s="1"/>
  <c r="S232" i="1" s="1"/>
  <c r="T232" i="1" s="1"/>
  <c r="U232" i="1" s="1"/>
  <c r="V232" i="1" s="1"/>
  <c r="W232" i="1" s="1"/>
  <c r="X232" i="1" s="1"/>
  <c r="Y232" i="1" s="1"/>
  <c r="Z232" i="1" s="1"/>
  <c r="AA232" i="1" s="1"/>
  <c r="AB232" i="1" s="1"/>
  <c r="AC232" i="1" s="1"/>
  <c r="AD232" i="1" s="1"/>
  <c r="AE232" i="1" s="1"/>
  <c r="AF232" i="1" s="1"/>
  <c r="AG232" i="1" s="1"/>
  <c r="D231" i="1"/>
  <c r="E231" i="1" s="1"/>
  <c r="F231" i="1" s="1"/>
  <c r="G231" i="1" s="1"/>
  <c r="H231" i="1" s="1"/>
  <c r="I231" i="1" s="1"/>
  <c r="J231" i="1" s="1"/>
  <c r="K231" i="1" s="1"/>
  <c r="L231" i="1" s="1"/>
  <c r="M231" i="1" s="1"/>
  <c r="N231" i="1" s="1"/>
  <c r="O231" i="1" s="1"/>
  <c r="P231" i="1" s="1"/>
  <c r="Q231" i="1" s="1"/>
  <c r="R231" i="1" s="1"/>
  <c r="S231" i="1" s="1"/>
  <c r="T231" i="1" s="1"/>
  <c r="U231" i="1" s="1"/>
  <c r="V231" i="1" s="1"/>
  <c r="W231" i="1" s="1"/>
  <c r="X231" i="1" s="1"/>
  <c r="Y231" i="1" s="1"/>
  <c r="Z231" i="1" s="1"/>
  <c r="AA231" i="1" s="1"/>
  <c r="AB231" i="1" s="1"/>
  <c r="AC231" i="1" s="1"/>
  <c r="AD231" i="1" s="1"/>
  <c r="AE231" i="1" s="1"/>
  <c r="AF231" i="1" s="1"/>
  <c r="AG231" i="1" s="1"/>
  <c r="D230" i="1"/>
  <c r="E230" i="1" s="1"/>
  <c r="F230" i="1" s="1"/>
  <c r="G230" i="1" s="1"/>
  <c r="H230" i="1" s="1"/>
  <c r="I230" i="1" s="1"/>
  <c r="J230" i="1" s="1"/>
  <c r="K230" i="1" s="1"/>
  <c r="L230" i="1" s="1"/>
  <c r="M230" i="1" s="1"/>
  <c r="N230" i="1" s="1"/>
  <c r="O230" i="1" s="1"/>
  <c r="P230" i="1" s="1"/>
  <c r="Q230" i="1" s="1"/>
  <c r="R230" i="1" s="1"/>
  <c r="S230" i="1" s="1"/>
  <c r="T230" i="1" s="1"/>
  <c r="U230" i="1" s="1"/>
  <c r="V230" i="1" s="1"/>
  <c r="W230" i="1" s="1"/>
  <c r="X230" i="1" s="1"/>
  <c r="Y230" i="1" s="1"/>
  <c r="Z230" i="1" s="1"/>
  <c r="AA230" i="1" s="1"/>
  <c r="AB230" i="1" s="1"/>
  <c r="AC230" i="1" s="1"/>
  <c r="AD230" i="1" s="1"/>
  <c r="AE230" i="1" s="1"/>
  <c r="AF230" i="1" s="1"/>
  <c r="AG230" i="1" s="1"/>
  <c r="C229" i="1"/>
  <c r="D229" i="1" s="1"/>
  <c r="E229" i="1" s="1"/>
  <c r="F229" i="1" s="1"/>
  <c r="G229" i="1" s="1"/>
  <c r="H229" i="1" s="1"/>
  <c r="I229" i="1" s="1"/>
  <c r="J229" i="1" s="1"/>
  <c r="K229" i="1" s="1"/>
  <c r="L229" i="1" s="1"/>
  <c r="M229" i="1" s="1"/>
  <c r="N229" i="1" s="1"/>
  <c r="O229" i="1" s="1"/>
  <c r="P229" i="1" s="1"/>
  <c r="Q229" i="1" s="1"/>
  <c r="R229" i="1" s="1"/>
  <c r="S229" i="1" s="1"/>
  <c r="T229" i="1" s="1"/>
  <c r="U229" i="1" s="1"/>
  <c r="V229" i="1" s="1"/>
  <c r="W229" i="1" s="1"/>
  <c r="X229" i="1" s="1"/>
  <c r="Y229" i="1" s="1"/>
  <c r="Z229" i="1" s="1"/>
  <c r="AA229" i="1" s="1"/>
  <c r="AB229" i="1" s="1"/>
  <c r="AC229" i="1" s="1"/>
  <c r="AD229" i="1" s="1"/>
  <c r="AE229" i="1" s="1"/>
  <c r="AF229" i="1" s="1"/>
  <c r="AG229" i="1" s="1"/>
  <c r="D228" i="1"/>
  <c r="E228" i="1" s="1"/>
  <c r="F228" i="1" s="1"/>
  <c r="G228" i="1" s="1"/>
  <c r="H228" i="1" s="1"/>
  <c r="I228" i="1" s="1"/>
  <c r="J228" i="1" s="1"/>
  <c r="K228" i="1" s="1"/>
  <c r="L228" i="1" s="1"/>
  <c r="M228" i="1" s="1"/>
  <c r="N228" i="1" s="1"/>
  <c r="O228" i="1" s="1"/>
  <c r="P228" i="1" s="1"/>
  <c r="Q228" i="1" s="1"/>
  <c r="R228" i="1" s="1"/>
  <c r="S228" i="1" s="1"/>
  <c r="T228" i="1" s="1"/>
  <c r="U228" i="1" s="1"/>
  <c r="V228" i="1" s="1"/>
  <c r="W228" i="1" s="1"/>
  <c r="X228" i="1" s="1"/>
  <c r="Y228" i="1" s="1"/>
  <c r="Z228" i="1" s="1"/>
  <c r="AA228" i="1" s="1"/>
  <c r="AB228" i="1" s="1"/>
  <c r="AC228" i="1" s="1"/>
  <c r="AD228" i="1" s="1"/>
  <c r="AE228" i="1" s="1"/>
  <c r="AF228" i="1" s="1"/>
  <c r="AG228" i="1" s="1"/>
  <c r="D227" i="1"/>
  <c r="E227" i="1" s="1"/>
  <c r="F227" i="1" s="1"/>
  <c r="G227" i="1" s="1"/>
  <c r="H227" i="1" s="1"/>
  <c r="I227" i="1" s="1"/>
  <c r="J227" i="1" s="1"/>
  <c r="K227" i="1" s="1"/>
  <c r="L227" i="1" s="1"/>
  <c r="M227" i="1" s="1"/>
  <c r="N227" i="1" s="1"/>
  <c r="O227" i="1" s="1"/>
  <c r="P227" i="1" s="1"/>
  <c r="Q227" i="1" s="1"/>
  <c r="R227" i="1" s="1"/>
  <c r="S227" i="1" s="1"/>
  <c r="T227" i="1" s="1"/>
  <c r="U227" i="1" s="1"/>
  <c r="V227" i="1" s="1"/>
  <c r="W227" i="1" s="1"/>
  <c r="X227" i="1" s="1"/>
  <c r="Y227" i="1" s="1"/>
  <c r="Z227" i="1" s="1"/>
  <c r="AA227" i="1" s="1"/>
  <c r="AB227" i="1" s="1"/>
  <c r="AC227" i="1" s="1"/>
  <c r="AD227" i="1" s="1"/>
  <c r="AE227" i="1" s="1"/>
  <c r="AF227" i="1" s="1"/>
  <c r="AG227" i="1" s="1"/>
  <c r="D225" i="1"/>
  <c r="E225" i="1" s="1"/>
  <c r="F225" i="1" s="1"/>
  <c r="G225" i="1" s="1"/>
  <c r="H225" i="1" s="1"/>
  <c r="I225" i="1" s="1"/>
  <c r="J225" i="1" s="1"/>
  <c r="K225" i="1" s="1"/>
  <c r="L225" i="1" s="1"/>
  <c r="M225" i="1" s="1"/>
  <c r="N225" i="1" s="1"/>
  <c r="O225" i="1" s="1"/>
  <c r="P225" i="1" s="1"/>
  <c r="Q225" i="1" s="1"/>
  <c r="R225" i="1" s="1"/>
  <c r="S225" i="1" s="1"/>
  <c r="T225" i="1" s="1"/>
  <c r="U225" i="1" s="1"/>
  <c r="V225" i="1" s="1"/>
  <c r="W225" i="1" s="1"/>
  <c r="X225" i="1" s="1"/>
  <c r="Y225" i="1" s="1"/>
  <c r="Z225" i="1" s="1"/>
  <c r="AA225" i="1" s="1"/>
  <c r="AB225" i="1" s="1"/>
  <c r="AC225" i="1" s="1"/>
  <c r="AD225" i="1" s="1"/>
  <c r="AE225" i="1" s="1"/>
  <c r="AF225" i="1" s="1"/>
  <c r="AG225" i="1" s="1"/>
  <c r="D224" i="1"/>
  <c r="E224" i="1" s="1"/>
  <c r="F224" i="1" s="1"/>
  <c r="G224" i="1" s="1"/>
  <c r="H224" i="1" s="1"/>
  <c r="I224" i="1" s="1"/>
  <c r="J224" i="1" s="1"/>
  <c r="K224" i="1" s="1"/>
  <c r="L224" i="1" s="1"/>
  <c r="M224" i="1" s="1"/>
  <c r="N224" i="1" s="1"/>
  <c r="O224" i="1" s="1"/>
  <c r="P224" i="1" s="1"/>
  <c r="Q224" i="1" s="1"/>
  <c r="R224" i="1" s="1"/>
  <c r="S224" i="1" s="1"/>
  <c r="T224" i="1" s="1"/>
  <c r="U224" i="1" s="1"/>
  <c r="V224" i="1" s="1"/>
  <c r="W224" i="1" s="1"/>
  <c r="X224" i="1" s="1"/>
  <c r="Y224" i="1" s="1"/>
  <c r="Z224" i="1" s="1"/>
  <c r="AA224" i="1" s="1"/>
  <c r="AB224" i="1" s="1"/>
  <c r="AC224" i="1" s="1"/>
  <c r="AD224" i="1" s="1"/>
  <c r="AE224" i="1" s="1"/>
  <c r="AF224" i="1" s="1"/>
  <c r="AG224" i="1" s="1"/>
  <c r="AO19" i="6" l="1"/>
  <c r="AO23" i="6" s="1"/>
  <c r="AS6" i="6"/>
  <c r="AS36" i="6" s="1"/>
  <c r="AS38" i="6" s="1"/>
  <c r="AS39" i="6" s="1"/>
  <c r="AZ39" i="6"/>
  <c r="AX19" i="6"/>
  <c r="AX23" i="6" s="1"/>
  <c r="AZ19" i="6"/>
  <c r="AZ23" i="6" s="1"/>
  <c r="AH237" i="1"/>
  <c r="AH81" i="24"/>
  <c r="AH238" i="1"/>
  <c r="AH82" i="24"/>
  <c r="AO196" i="1"/>
  <c r="AH227" i="1"/>
  <c r="AH71" i="24"/>
  <c r="AH228" i="1"/>
  <c r="AH72" i="24"/>
  <c r="AO193" i="1"/>
  <c r="AH229" i="1"/>
  <c r="AH73" i="24"/>
  <c r="AH230" i="1"/>
  <c r="AH74" i="24"/>
  <c r="AN51" i="18"/>
  <c r="AN12" i="19" s="1"/>
  <c r="AO190" i="1"/>
  <c r="AH231" i="1"/>
  <c r="AH75" i="24"/>
  <c r="AH236" i="1"/>
  <c r="AH80" i="24"/>
  <c r="AH232" i="1"/>
  <c r="AH76" i="24"/>
  <c r="AH224" i="1"/>
  <c r="AH68" i="24"/>
  <c r="AH233" i="1"/>
  <c r="AH77" i="24"/>
  <c r="AO195" i="1"/>
  <c r="AH225" i="1"/>
  <c r="AH69" i="24"/>
  <c r="AH234" i="1"/>
  <c r="AH78" i="24"/>
  <c r="AM6" i="6"/>
  <c r="AM9" i="6" s="1"/>
  <c r="AH235" i="1"/>
  <c r="AH79" i="24"/>
  <c r="AL6" i="6"/>
  <c r="AL36" i="6" s="1"/>
  <c r="AL38" i="6" s="1"/>
  <c r="AL39" i="6" s="1"/>
  <c r="AO194" i="1"/>
  <c r="AN39" i="6"/>
  <c r="AN19" i="6"/>
  <c r="AN23" i="6" s="1"/>
  <c r="AO192" i="1"/>
  <c r="AZ9" i="6"/>
  <c r="AO191" i="1"/>
  <c r="AO51" i="18"/>
  <c r="AO12" i="19" s="1"/>
  <c r="AJ9" i="6"/>
  <c r="AV9" i="6"/>
  <c r="AN9" i="6"/>
  <c r="AW36" i="6"/>
  <c r="AW38" i="6" s="1"/>
  <c r="AW39" i="6" s="1"/>
  <c r="AT9" i="6"/>
  <c r="AI36" i="6"/>
  <c r="AI38" i="6" s="1"/>
  <c r="AI39" i="6" s="1"/>
  <c r="AU36" i="6"/>
  <c r="AU38" i="6" s="1"/>
  <c r="AU39" i="6" s="1"/>
  <c r="AP6" i="6"/>
  <c r="AP36" i="6" s="1"/>
  <c r="AP38" i="6" s="1"/>
  <c r="AP39" i="6" s="1"/>
  <c r="AK36" i="6"/>
  <c r="AK38" i="6" s="1"/>
  <c r="AK39" i="6" s="1"/>
  <c r="AR9" i="6"/>
  <c r="BA39" i="6"/>
  <c r="E22" i="9"/>
  <c r="E24" i="9"/>
  <c r="E29" i="9"/>
  <c r="E23" i="9"/>
  <c r="E26" i="9"/>
  <c r="E27" i="9"/>
  <c r="E28" i="9"/>
  <c r="E30" i="9"/>
  <c r="E25" i="9"/>
  <c r="E31" i="9"/>
  <c r="E21" i="9"/>
  <c r="AS9" i="6"/>
  <c r="BA19" i="6"/>
  <c r="AY36" i="6"/>
  <c r="AY38" i="6" s="1"/>
  <c r="AY39" i="6" s="1"/>
  <c r="AY9" i="6"/>
  <c r="AQ19" i="6"/>
  <c r="AQ23" i="6" s="1"/>
  <c r="AO9" i="6"/>
  <c r="AO36" i="6"/>
  <c r="AO38" i="6" s="1"/>
  <c r="AO39" i="6" s="1"/>
  <c r="AH9" i="6"/>
  <c r="AH36" i="6"/>
  <c r="AH38" i="6" s="1"/>
  <c r="AH39" i="6" s="1"/>
  <c r="AX36" i="6"/>
  <c r="AX38" i="6" s="1"/>
  <c r="AX39" i="6" s="1"/>
  <c r="AX9" i="6"/>
  <c r="AQ36" i="6"/>
  <c r="AQ38" i="6" s="1"/>
  <c r="AQ39" i="6" s="1"/>
  <c r="AQ9" i="6"/>
  <c r="D84" i="1"/>
  <c r="E84" i="1" s="1"/>
  <c r="F84" i="1" s="1"/>
  <c r="G84" i="1" s="1"/>
  <c r="H84" i="1" s="1"/>
  <c r="I84" i="1" s="1"/>
  <c r="J84" i="1" s="1"/>
  <c r="K84" i="1" s="1"/>
  <c r="L84" i="1" s="1"/>
  <c r="M84" i="1" s="1"/>
  <c r="N84" i="1" s="1"/>
  <c r="O84" i="1" s="1"/>
  <c r="P84" i="1" s="1"/>
  <c r="Q84" i="1" s="1"/>
  <c r="R84" i="1" s="1"/>
  <c r="S84" i="1" s="1"/>
  <c r="T84" i="1" s="1"/>
  <c r="U84" i="1" s="1"/>
  <c r="V84" i="1" s="1"/>
  <c r="W84" i="1" s="1"/>
  <c r="X84" i="1" s="1"/>
  <c r="Y84" i="1" s="1"/>
  <c r="Z84" i="1" s="1"/>
  <c r="AA84" i="1" s="1"/>
  <c r="AB84" i="1" s="1"/>
  <c r="AC84" i="1" s="1"/>
  <c r="AD84" i="1" s="1"/>
  <c r="AE84" i="1" s="1"/>
  <c r="AF84" i="1" s="1"/>
  <c r="AG84" i="1" s="1"/>
  <c r="D83" i="1"/>
  <c r="E83" i="1" s="1"/>
  <c r="F83" i="1" s="1"/>
  <c r="G83" i="1" s="1"/>
  <c r="H83" i="1" s="1"/>
  <c r="I83" i="1" s="1"/>
  <c r="J83" i="1" s="1"/>
  <c r="K83" i="1" s="1"/>
  <c r="L83" i="1" s="1"/>
  <c r="M83" i="1" s="1"/>
  <c r="N83" i="1" s="1"/>
  <c r="O83" i="1" s="1"/>
  <c r="P83" i="1" s="1"/>
  <c r="Q83" i="1" s="1"/>
  <c r="R83" i="1" s="1"/>
  <c r="S83" i="1" s="1"/>
  <c r="T83" i="1" s="1"/>
  <c r="U83" i="1" s="1"/>
  <c r="V83" i="1" s="1"/>
  <c r="W83" i="1" s="1"/>
  <c r="X83" i="1" s="1"/>
  <c r="Y83" i="1" s="1"/>
  <c r="Z83" i="1" s="1"/>
  <c r="AA83" i="1" s="1"/>
  <c r="AB83" i="1" s="1"/>
  <c r="AC83" i="1" s="1"/>
  <c r="AD83" i="1" s="1"/>
  <c r="AE83" i="1" s="1"/>
  <c r="AF83" i="1" s="1"/>
  <c r="AG83" i="1" s="1"/>
  <c r="E33" i="9" l="1"/>
  <c r="E34" i="9" s="1"/>
  <c r="AL9" i="6"/>
  <c r="AI232" i="1"/>
  <c r="AI76" i="24"/>
  <c r="AP193" i="1"/>
  <c r="AI236" i="1"/>
  <c r="AI80" i="24"/>
  <c r="AI228" i="1"/>
  <c r="AI72" i="24"/>
  <c r="AI225" i="1"/>
  <c r="AI69" i="24"/>
  <c r="AI231" i="1"/>
  <c r="AI75" i="24"/>
  <c r="AI234" i="1"/>
  <c r="AI78" i="24"/>
  <c r="AI227" i="1"/>
  <c r="AI71" i="24"/>
  <c r="AP195" i="1"/>
  <c r="AP190" i="1"/>
  <c r="AP196" i="1"/>
  <c r="AP194" i="1"/>
  <c r="AI233" i="1"/>
  <c r="AI77" i="24"/>
  <c r="AM36" i="6"/>
  <c r="AM38" i="6" s="1"/>
  <c r="AM39" i="6" s="1"/>
  <c r="AI230" i="1"/>
  <c r="AI74" i="24"/>
  <c r="AI238" i="1"/>
  <c r="AI82" i="24"/>
  <c r="AI224" i="1"/>
  <c r="AI68" i="24"/>
  <c r="AI235" i="1"/>
  <c r="AI79" i="24"/>
  <c r="AI229" i="1"/>
  <c r="AI73" i="24"/>
  <c r="AI237" i="1"/>
  <c r="AI81" i="24"/>
  <c r="AP192" i="1"/>
  <c r="AP9" i="6"/>
  <c r="AP191" i="1"/>
  <c r="AH84" i="1"/>
  <c r="AH15" i="10"/>
  <c r="AH32" i="10"/>
  <c r="AH83" i="1"/>
  <c r="AH14" i="10"/>
  <c r="AH31" i="10"/>
  <c r="D170" i="1"/>
  <c r="D169" i="1"/>
  <c r="E82" i="1"/>
  <c r="F82" i="1" s="1"/>
  <c r="G82" i="1" s="1"/>
  <c r="H82" i="1" s="1"/>
  <c r="I82" i="1" s="1"/>
  <c r="J82" i="1" s="1"/>
  <c r="K82" i="1" s="1"/>
  <c r="L82" i="1" s="1"/>
  <c r="M82" i="1" s="1"/>
  <c r="N82" i="1" s="1"/>
  <c r="O82" i="1" s="1"/>
  <c r="P82" i="1" s="1"/>
  <c r="Q82" i="1" s="1"/>
  <c r="R82" i="1" s="1"/>
  <c r="S82" i="1" s="1"/>
  <c r="T82" i="1" s="1"/>
  <c r="U82" i="1" s="1"/>
  <c r="V82" i="1" s="1"/>
  <c r="W82" i="1" s="1"/>
  <c r="X82" i="1" s="1"/>
  <c r="Y82" i="1" s="1"/>
  <c r="Z82" i="1" s="1"/>
  <c r="AA82" i="1" s="1"/>
  <c r="AB82" i="1" s="1"/>
  <c r="AC82" i="1" s="1"/>
  <c r="AD82" i="1" s="1"/>
  <c r="AE82" i="1" s="1"/>
  <c r="AF82" i="1" s="1"/>
  <c r="AG82" i="1" s="1"/>
  <c r="AJ225" i="1" l="1"/>
  <c r="AJ69" i="24"/>
  <c r="AJ238" i="1"/>
  <c r="AJ82" i="24"/>
  <c r="AJ228" i="1"/>
  <c r="AJ72" i="24"/>
  <c r="AJ235" i="1"/>
  <c r="AJ79" i="24"/>
  <c r="AQ196" i="1"/>
  <c r="AQ195" i="1"/>
  <c r="AJ236" i="1"/>
  <c r="AJ80" i="24"/>
  <c r="AQ190" i="1"/>
  <c r="E170" i="1"/>
  <c r="AP51" i="18"/>
  <c r="AP12" i="19" s="1"/>
  <c r="AJ227" i="1"/>
  <c r="AJ71" i="24"/>
  <c r="AQ193" i="1"/>
  <c r="AJ231" i="1"/>
  <c r="AJ75" i="24"/>
  <c r="E169" i="1"/>
  <c r="AJ237" i="1"/>
  <c r="AJ81" i="24"/>
  <c r="AQ194" i="1"/>
  <c r="AJ224" i="1"/>
  <c r="AJ68" i="24"/>
  <c r="AJ230" i="1"/>
  <c r="AJ74" i="24"/>
  <c r="AJ229" i="1"/>
  <c r="AJ73" i="24"/>
  <c r="AJ233" i="1"/>
  <c r="AJ77" i="24"/>
  <c r="AJ234" i="1"/>
  <c r="AJ78" i="24"/>
  <c r="AJ232" i="1"/>
  <c r="AJ76" i="24"/>
  <c r="AQ192" i="1"/>
  <c r="AQ191" i="1"/>
  <c r="AH82" i="1"/>
  <c r="AH13" i="10"/>
  <c r="AH16" i="10" s="1"/>
  <c r="AH30" i="10"/>
  <c r="AH33" i="10" s="1"/>
  <c r="AI83" i="1"/>
  <c r="AI31" i="10"/>
  <c r="AI14" i="10"/>
  <c r="AI84" i="1"/>
  <c r="AI15" i="10"/>
  <c r="AI32" i="10"/>
  <c r="AQ51" i="18" l="1"/>
  <c r="AQ12" i="19" s="1"/>
  <c r="AR195" i="1"/>
  <c r="AK232" i="1"/>
  <c r="AK76" i="24"/>
  <c r="AK235" i="1"/>
  <c r="AK79" i="24"/>
  <c r="AR196" i="1"/>
  <c r="F170" i="1"/>
  <c r="AK228" i="1"/>
  <c r="AK72" i="24"/>
  <c r="AK231" i="1"/>
  <c r="AK75" i="24"/>
  <c r="AK224" i="1"/>
  <c r="AK68" i="24"/>
  <c r="AR194" i="1"/>
  <c r="AK237" i="1"/>
  <c r="AK81" i="24"/>
  <c r="AK227" i="1"/>
  <c r="AK71" i="24"/>
  <c r="AK233" i="1"/>
  <c r="AK77" i="24"/>
  <c r="AR190" i="1"/>
  <c r="AK238" i="1"/>
  <c r="AK82" i="24"/>
  <c r="AK230" i="1"/>
  <c r="AK74" i="24"/>
  <c r="AK234" i="1"/>
  <c r="AK78" i="24"/>
  <c r="F169" i="1"/>
  <c r="AR193" i="1"/>
  <c r="AK229" i="1"/>
  <c r="AK73" i="24"/>
  <c r="AK236" i="1"/>
  <c r="AK80" i="24"/>
  <c r="AK225" i="1"/>
  <c r="AK69" i="24"/>
  <c r="AR192" i="1"/>
  <c r="AR191" i="1"/>
  <c r="D8" i="9"/>
  <c r="E8" i="9" s="1"/>
  <c r="F8" i="9" s="1"/>
  <c r="G8" i="9" s="1"/>
  <c r="H8" i="9" s="1"/>
  <c r="I8" i="9" s="1"/>
  <c r="D6" i="9"/>
  <c r="E6" i="9" s="1"/>
  <c r="F6" i="9" s="1"/>
  <c r="G6" i="9" s="1"/>
  <c r="H6" i="9" s="1"/>
  <c r="I6" i="9" s="1"/>
  <c r="D7" i="9"/>
  <c r="E7" i="9" s="1"/>
  <c r="F7" i="9" s="1"/>
  <c r="G7" i="9" s="1"/>
  <c r="H7" i="9" s="1"/>
  <c r="I7" i="9" s="1"/>
  <c r="D5" i="9"/>
  <c r="E5" i="9" s="1"/>
  <c r="F5" i="9" s="1"/>
  <c r="G5" i="9" s="1"/>
  <c r="H5" i="9" s="1"/>
  <c r="I5" i="9" s="1"/>
  <c r="D4" i="9"/>
  <c r="D14" i="9"/>
  <c r="E14" i="9" s="1"/>
  <c r="D11" i="9"/>
  <c r="E11" i="9" s="1"/>
  <c r="F11" i="9" s="1"/>
  <c r="D10" i="9"/>
  <c r="E10" i="9" s="1"/>
  <c r="F10" i="9" s="1"/>
  <c r="D15" i="9"/>
  <c r="E15" i="9" s="1"/>
  <c r="D13" i="9"/>
  <c r="E13" i="9" s="1"/>
  <c r="D12" i="9"/>
  <c r="E12" i="9" s="1"/>
  <c r="F12" i="9" s="1"/>
  <c r="D9" i="9"/>
  <c r="E9" i="9" s="1"/>
  <c r="F9" i="9" s="1"/>
  <c r="G9" i="9" s="1"/>
  <c r="H9" i="9" s="1"/>
  <c r="I9" i="9" s="1"/>
  <c r="C12" i="1"/>
  <c r="AJ83" i="1"/>
  <c r="AJ31" i="10"/>
  <c r="AJ14" i="10"/>
  <c r="AH37" i="10"/>
  <c r="AH7" i="19" s="1"/>
  <c r="AJ84" i="1"/>
  <c r="AJ15" i="10"/>
  <c r="AJ32" i="10"/>
  <c r="AI82" i="1"/>
  <c r="AI30" i="10"/>
  <c r="AI33" i="10" s="1"/>
  <c r="AI13" i="10"/>
  <c r="AI16" i="10" s="1"/>
  <c r="AL227" i="1" l="1"/>
  <c r="AL71" i="24"/>
  <c r="AL234" i="1"/>
  <c r="AL78" i="24"/>
  <c r="G170" i="1"/>
  <c r="AL225" i="1"/>
  <c r="AL69" i="24"/>
  <c r="AL230" i="1"/>
  <c r="AL74" i="24"/>
  <c r="AL237" i="1"/>
  <c r="AL81" i="24"/>
  <c r="AS196" i="1"/>
  <c r="AL236" i="1"/>
  <c r="AL80" i="24"/>
  <c r="AL238" i="1"/>
  <c r="AL82" i="24"/>
  <c r="AS194" i="1"/>
  <c r="AL235" i="1"/>
  <c r="AL79" i="24"/>
  <c r="G169" i="1"/>
  <c r="AL229" i="1"/>
  <c r="AL73" i="24"/>
  <c r="AS190" i="1"/>
  <c r="AL224" i="1"/>
  <c r="AL68" i="24"/>
  <c r="AL232" i="1"/>
  <c r="AL76" i="24"/>
  <c r="AS193" i="1"/>
  <c r="AL231" i="1"/>
  <c r="AL75" i="24"/>
  <c r="AL228" i="1"/>
  <c r="AL72" i="24"/>
  <c r="AR51" i="18"/>
  <c r="AR12" i="19" s="1"/>
  <c r="AL233" i="1"/>
  <c r="AL77" i="24"/>
  <c r="AS195" i="1"/>
  <c r="AS192" i="1"/>
  <c r="AS191" i="1"/>
  <c r="M13" i="9"/>
  <c r="F13" i="9"/>
  <c r="F15" i="9"/>
  <c r="M15" i="9"/>
  <c r="M14" i="9"/>
  <c r="F14" i="9"/>
  <c r="AI37" i="10"/>
  <c r="AI7" i="19" s="1"/>
  <c r="AK84" i="1"/>
  <c r="AK15" i="10"/>
  <c r="AK32" i="10"/>
  <c r="AK83" i="1"/>
  <c r="AK31" i="10"/>
  <c r="AK14" i="10"/>
  <c r="AJ82" i="1"/>
  <c r="AJ13" i="10"/>
  <c r="AJ16" i="10" s="1"/>
  <c r="AJ30" i="10"/>
  <c r="AJ33" i="10" s="1"/>
  <c r="AM230" i="1" l="1"/>
  <c r="AM74" i="24"/>
  <c r="AT194" i="1"/>
  <c r="AM225" i="1"/>
  <c r="AM69" i="24"/>
  <c r="AT193" i="1"/>
  <c r="AM224" i="1"/>
  <c r="AM68" i="24"/>
  <c r="AM238" i="1"/>
  <c r="AM82" i="24"/>
  <c r="H170" i="1"/>
  <c r="AM235" i="1"/>
  <c r="AM79" i="24"/>
  <c r="AT190" i="1"/>
  <c r="AT195" i="1"/>
  <c r="AM236" i="1"/>
  <c r="AM80" i="24"/>
  <c r="AM234" i="1"/>
  <c r="AM78" i="24"/>
  <c r="AM232" i="1"/>
  <c r="AM76" i="24"/>
  <c r="AM233" i="1"/>
  <c r="AM77" i="24"/>
  <c r="AM228" i="1"/>
  <c r="AM72" i="24"/>
  <c r="AM229" i="1"/>
  <c r="AM73" i="24"/>
  <c r="AM237" i="1"/>
  <c r="AM81" i="24"/>
  <c r="AT196" i="1"/>
  <c r="AM227" i="1"/>
  <c r="AM71" i="24"/>
  <c r="AS51" i="18"/>
  <c r="AS12" i="19" s="1"/>
  <c r="AM231" i="1"/>
  <c r="AM75" i="24"/>
  <c r="H169" i="1"/>
  <c r="AT192" i="1"/>
  <c r="AT191" i="1"/>
  <c r="AJ37" i="10"/>
  <c r="AJ7" i="19" s="1"/>
  <c r="AL83" i="1"/>
  <c r="AL31" i="10"/>
  <c r="AL14" i="10"/>
  <c r="AK82" i="1"/>
  <c r="AK13" i="10"/>
  <c r="AK16" i="10" s="1"/>
  <c r="AK30" i="10"/>
  <c r="AK33" i="10" s="1"/>
  <c r="AL84" i="1"/>
  <c r="AL15" i="10"/>
  <c r="AL32" i="10"/>
  <c r="E14" i="1"/>
  <c r="AN224" i="1" l="1"/>
  <c r="AN68" i="24"/>
  <c r="AN238" i="1"/>
  <c r="AN82" i="24"/>
  <c r="AU193" i="1"/>
  <c r="AN225" i="1"/>
  <c r="AN69" i="24"/>
  <c r="AN234" i="1"/>
  <c r="AN78" i="24"/>
  <c r="I169" i="1"/>
  <c r="AN231" i="1"/>
  <c r="AN75" i="24"/>
  <c r="AN233" i="1"/>
  <c r="AN77" i="24"/>
  <c r="AN235" i="1"/>
  <c r="AN79" i="24"/>
  <c r="AU194" i="1"/>
  <c r="AN236" i="1"/>
  <c r="AN80" i="24"/>
  <c r="AN229" i="1"/>
  <c r="AN73" i="24"/>
  <c r="AU190" i="1"/>
  <c r="AN227" i="1"/>
  <c r="AN71" i="24"/>
  <c r="AN237" i="1"/>
  <c r="AN81" i="24"/>
  <c r="AN228" i="1"/>
  <c r="AN72" i="24"/>
  <c r="AT51" i="18"/>
  <c r="AT12" i="19" s="1"/>
  <c r="AN232" i="1"/>
  <c r="AN76" i="24"/>
  <c r="I170" i="1"/>
  <c r="AN230" i="1"/>
  <c r="AN74" i="24"/>
  <c r="AU195" i="1"/>
  <c r="AU196" i="1"/>
  <c r="AU192" i="1"/>
  <c r="AU191" i="1"/>
  <c r="AU51" i="18"/>
  <c r="AU12" i="19" s="1"/>
  <c r="AK37" i="10"/>
  <c r="AK7" i="19" s="1"/>
  <c r="AL82" i="1"/>
  <c r="AL13" i="10"/>
  <c r="AL16" i="10" s="1"/>
  <c r="AL30" i="10"/>
  <c r="AL33" i="10" s="1"/>
  <c r="AM84" i="1"/>
  <c r="AM32" i="10"/>
  <c r="AM15" i="10"/>
  <c r="AM83" i="1"/>
  <c r="AM14" i="10"/>
  <c r="AM31" i="10"/>
  <c r="D4" i="19"/>
  <c r="D4" i="24"/>
  <c r="D67" i="24" s="1"/>
  <c r="D4" i="23"/>
  <c r="D4" i="18"/>
  <c r="D4" i="17"/>
  <c r="D4" i="21"/>
  <c r="D4" i="16"/>
  <c r="D5" i="22"/>
  <c r="D4" i="10"/>
  <c r="D4" i="6"/>
  <c r="D4" i="4"/>
  <c r="D4" i="3"/>
  <c r="D4" i="2"/>
  <c r="E3" i="29"/>
  <c r="E185" i="28"/>
  <c r="F185" i="28" s="1"/>
  <c r="G185" i="28" s="1"/>
  <c r="H185" i="28" s="1"/>
  <c r="I185" i="28" s="1"/>
  <c r="J185" i="28" s="1"/>
  <c r="K185" i="28" s="1"/>
  <c r="L185" i="28" s="1"/>
  <c r="M185" i="28" s="1"/>
  <c r="N185" i="28" s="1"/>
  <c r="O185" i="28" s="1"/>
  <c r="P185" i="28" s="1"/>
  <c r="Q185" i="28" s="1"/>
  <c r="R185" i="28" s="1"/>
  <c r="S185" i="28" s="1"/>
  <c r="T185" i="28" s="1"/>
  <c r="U185" i="28" s="1"/>
  <c r="V185" i="28" s="1"/>
  <c r="W185" i="28" s="1"/>
  <c r="X185" i="28" s="1"/>
  <c r="Y185" i="28" s="1"/>
  <c r="Z185" i="28" s="1"/>
  <c r="AA185" i="28" s="1"/>
  <c r="AB185" i="28" s="1"/>
  <c r="AC185" i="28" s="1"/>
  <c r="AD185" i="28" s="1"/>
  <c r="AE185" i="28" s="1"/>
  <c r="AF185" i="28" s="1"/>
  <c r="AG185" i="28" s="1"/>
  <c r="AH185" i="28" s="1"/>
  <c r="AI185" i="28" s="1"/>
  <c r="AJ185" i="28" s="1"/>
  <c r="AK185" i="28" s="1"/>
  <c r="AL185" i="28" s="1"/>
  <c r="AM185" i="28" s="1"/>
  <c r="AN185" i="28" s="1"/>
  <c r="AO185" i="28" s="1"/>
  <c r="AP185" i="28" s="1"/>
  <c r="AQ185" i="28" s="1"/>
  <c r="AR185" i="28" s="1"/>
  <c r="AS185" i="28" s="1"/>
  <c r="AT185" i="28" s="1"/>
  <c r="AU185" i="28" s="1"/>
  <c r="AV185" i="28" s="1"/>
  <c r="AW185" i="28" s="1"/>
  <c r="AX185" i="28" s="1"/>
  <c r="AY185" i="28" s="1"/>
  <c r="AZ185" i="28" s="1"/>
  <c r="BA185" i="28" s="1"/>
  <c r="BB185" i="28" s="1"/>
  <c r="E3" i="28"/>
  <c r="E3" i="27"/>
  <c r="E3" i="26"/>
  <c r="C17" i="1"/>
  <c r="AF46" i="25"/>
  <c r="AF50" i="25"/>
  <c r="AF51" i="25"/>
  <c r="AF52" i="25"/>
  <c r="AF53" i="25"/>
  <c r="AF54" i="25"/>
  <c r="AF45" i="25"/>
  <c r="AE46" i="25"/>
  <c r="AE50" i="25"/>
  <c r="AE51" i="25"/>
  <c r="AE52" i="25"/>
  <c r="AE53" i="25"/>
  <c r="AE54" i="25"/>
  <c r="AE45" i="25"/>
  <c r="AD46" i="25"/>
  <c r="AD50" i="25"/>
  <c r="AD51" i="25"/>
  <c r="AD52" i="25"/>
  <c r="AD53" i="25"/>
  <c r="AD54" i="25"/>
  <c r="AD45" i="25"/>
  <c r="AO229" i="1" l="1"/>
  <c r="AO73" i="24"/>
  <c r="J169" i="1"/>
  <c r="AO232" i="1"/>
  <c r="AO76" i="24"/>
  <c r="AO236" i="1"/>
  <c r="AO80" i="24"/>
  <c r="AO234" i="1"/>
  <c r="AO78" i="24"/>
  <c r="AO228" i="1"/>
  <c r="AO72" i="24"/>
  <c r="AV194" i="1"/>
  <c r="AO225" i="1"/>
  <c r="AO69" i="24"/>
  <c r="AV196" i="1"/>
  <c r="AO237" i="1"/>
  <c r="AO81" i="24"/>
  <c r="AO235" i="1"/>
  <c r="AO79" i="24"/>
  <c r="AV193" i="1"/>
  <c r="AV195" i="1"/>
  <c r="AO227" i="1"/>
  <c r="AO71" i="24"/>
  <c r="AO233" i="1"/>
  <c r="AO77" i="24"/>
  <c r="AO230" i="1"/>
  <c r="AO74" i="24"/>
  <c r="AO238" i="1"/>
  <c r="AO82" i="24"/>
  <c r="AV190" i="1"/>
  <c r="AO231" i="1"/>
  <c r="AO75" i="24"/>
  <c r="J170" i="1"/>
  <c r="AO224" i="1"/>
  <c r="AO68" i="24"/>
  <c r="AV192" i="1"/>
  <c r="AV191" i="1"/>
  <c r="F3" i="29"/>
  <c r="G3" i="29" s="1"/>
  <c r="H3" i="29" s="1"/>
  <c r="I3" i="29" s="1"/>
  <c r="J3" i="29" s="1"/>
  <c r="K3" i="29" s="1"/>
  <c r="L3" i="29" s="1"/>
  <c r="M3" i="29" s="1"/>
  <c r="N3" i="29" s="1"/>
  <c r="O3" i="29" s="1"/>
  <c r="P3" i="29" s="1"/>
  <c r="Q3" i="29" s="1"/>
  <c r="R3" i="29" s="1"/>
  <c r="S3" i="29" s="1"/>
  <c r="T3" i="29" s="1"/>
  <c r="U3" i="29" s="1"/>
  <c r="V3" i="29" s="1"/>
  <c r="W3" i="29" s="1"/>
  <c r="X3" i="29" s="1"/>
  <c r="Y3" i="29" s="1"/>
  <c r="Z3" i="29" s="1"/>
  <c r="AA3" i="29" s="1"/>
  <c r="AB3" i="29" s="1"/>
  <c r="AC3" i="29" s="1"/>
  <c r="AD3" i="29" s="1"/>
  <c r="AE3" i="29" s="1"/>
  <c r="AF3" i="29" s="1"/>
  <c r="AG3" i="29" s="1"/>
  <c r="AH3" i="29" s="1"/>
  <c r="AI3" i="29" s="1"/>
  <c r="AJ3" i="29" s="1"/>
  <c r="AK3" i="29" s="1"/>
  <c r="AL3" i="29" s="1"/>
  <c r="AM3" i="29" s="1"/>
  <c r="AN3" i="29" s="1"/>
  <c r="AO3" i="29" s="1"/>
  <c r="AP3" i="29" s="1"/>
  <c r="AQ3" i="29" s="1"/>
  <c r="AR3" i="29" s="1"/>
  <c r="AS3" i="29" s="1"/>
  <c r="AT3" i="29" s="1"/>
  <c r="AU3" i="29" s="1"/>
  <c r="AV3" i="29" s="1"/>
  <c r="AW3" i="29" s="1"/>
  <c r="AX3" i="29" s="1"/>
  <c r="AY3" i="29" s="1"/>
  <c r="AZ3" i="29" s="1"/>
  <c r="BA3" i="29" s="1"/>
  <c r="BB3" i="29" s="1"/>
  <c r="E58" i="29"/>
  <c r="F58" i="29" s="1"/>
  <c r="G58" i="29" s="1"/>
  <c r="H58" i="29" s="1"/>
  <c r="I58" i="29" s="1"/>
  <c r="J58" i="29" s="1"/>
  <c r="K58" i="29" s="1"/>
  <c r="L58" i="29" s="1"/>
  <c r="M58" i="29" s="1"/>
  <c r="N58" i="29" s="1"/>
  <c r="O58" i="29" s="1"/>
  <c r="P58" i="29" s="1"/>
  <c r="Q58" i="29" s="1"/>
  <c r="R58" i="29" s="1"/>
  <c r="S58" i="29" s="1"/>
  <c r="T58" i="29" s="1"/>
  <c r="U58" i="29" s="1"/>
  <c r="V58" i="29" s="1"/>
  <c r="W58" i="29" s="1"/>
  <c r="X58" i="29" s="1"/>
  <c r="Y58" i="29" s="1"/>
  <c r="Z58" i="29" s="1"/>
  <c r="AA58" i="29" s="1"/>
  <c r="AB58" i="29" s="1"/>
  <c r="AC58" i="29" s="1"/>
  <c r="AD58" i="29" s="1"/>
  <c r="AE58" i="29" s="1"/>
  <c r="AF58" i="29" s="1"/>
  <c r="AG58" i="29" s="1"/>
  <c r="AH58" i="29" s="1"/>
  <c r="AI58" i="29" s="1"/>
  <c r="AJ58" i="29" s="1"/>
  <c r="AK58" i="29" s="1"/>
  <c r="AL58" i="29" s="1"/>
  <c r="AM58" i="29" s="1"/>
  <c r="AN58" i="29" s="1"/>
  <c r="AO58" i="29" s="1"/>
  <c r="AP58" i="29" s="1"/>
  <c r="AQ58" i="29" s="1"/>
  <c r="AR58" i="29" s="1"/>
  <c r="AS58" i="29" s="1"/>
  <c r="AT58" i="29" s="1"/>
  <c r="AU58" i="29" s="1"/>
  <c r="AV58" i="29" s="1"/>
  <c r="AW58" i="29" s="1"/>
  <c r="AX58" i="29" s="1"/>
  <c r="AY58" i="29" s="1"/>
  <c r="AZ58" i="29" s="1"/>
  <c r="BA58" i="29" s="1"/>
  <c r="BB58" i="29" s="1"/>
  <c r="E391" i="29"/>
  <c r="F391" i="29" s="1"/>
  <c r="G391" i="29" s="1"/>
  <c r="H391" i="29" s="1"/>
  <c r="I391" i="29" s="1"/>
  <c r="J391" i="29" s="1"/>
  <c r="K391" i="29" s="1"/>
  <c r="L391" i="29" s="1"/>
  <c r="M391" i="29" s="1"/>
  <c r="N391" i="29" s="1"/>
  <c r="O391" i="29" s="1"/>
  <c r="P391" i="29" s="1"/>
  <c r="Q391" i="29" s="1"/>
  <c r="R391" i="29" s="1"/>
  <c r="S391" i="29" s="1"/>
  <c r="T391" i="29" s="1"/>
  <c r="U391" i="29" s="1"/>
  <c r="V391" i="29" s="1"/>
  <c r="W391" i="29" s="1"/>
  <c r="X391" i="29" s="1"/>
  <c r="Y391" i="29" s="1"/>
  <c r="Z391" i="29" s="1"/>
  <c r="AA391" i="29" s="1"/>
  <c r="AB391" i="29" s="1"/>
  <c r="AC391" i="29" s="1"/>
  <c r="AD391" i="29" s="1"/>
  <c r="AE391" i="29" s="1"/>
  <c r="AF391" i="29" s="1"/>
  <c r="AG391" i="29" s="1"/>
  <c r="AH391" i="29" s="1"/>
  <c r="AI391" i="29" s="1"/>
  <c r="AJ391" i="29" s="1"/>
  <c r="AK391" i="29" s="1"/>
  <c r="AL391" i="29" s="1"/>
  <c r="AM391" i="29" s="1"/>
  <c r="AN391" i="29" s="1"/>
  <c r="AO391" i="29" s="1"/>
  <c r="AP391" i="29" s="1"/>
  <c r="AQ391" i="29" s="1"/>
  <c r="AR391" i="29" s="1"/>
  <c r="AS391" i="29" s="1"/>
  <c r="AT391" i="29" s="1"/>
  <c r="AU391" i="29" s="1"/>
  <c r="AV391" i="29" s="1"/>
  <c r="AW391" i="29" s="1"/>
  <c r="AX391" i="29" s="1"/>
  <c r="AY391" i="29" s="1"/>
  <c r="AZ391" i="29" s="1"/>
  <c r="BA391" i="29" s="1"/>
  <c r="BB391" i="29" s="1"/>
  <c r="E114" i="29"/>
  <c r="F114" i="29" s="1"/>
  <c r="G114" i="29" s="1"/>
  <c r="H114" i="29" s="1"/>
  <c r="I114" i="29" s="1"/>
  <c r="J114" i="29" s="1"/>
  <c r="K114" i="29" s="1"/>
  <c r="L114" i="29" s="1"/>
  <c r="M114" i="29" s="1"/>
  <c r="N114" i="29" s="1"/>
  <c r="O114" i="29" s="1"/>
  <c r="P114" i="29" s="1"/>
  <c r="Q114" i="29" s="1"/>
  <c r="R114" i="29" s="1"/>
  <c r="S114" i="29" s="1"/>
  <c r="T114" i="29" s="1"/>
  <c r="U114" i="29" s="1"/>
  <c r="V114" i="29" s="1"/>
  <c r="W114" i="29" s="1"/>
  <c r="X114" i="29" s="1"/>
  <c r="Y114" i="29" s="1"/>
  <c r="Z114" i="29" s="1"/>
  <c r="AA114" i="29" s="1"/>
  <c r="AB114" i="29" s="1"/>
  <c r="AC114" i="29" s="1"/>
  <c r="AD114" i="29" s="1"/>
  <c r="AE114" i="29" s="1"/>
  <c r="AF114" i="29" s="1"/>
  <c r="AG114" i="29" s="1"/>
  <c r="AH114" i="29" s="1"/>
  <c r="AI114" i="29" s="1"/>
  <c r="AJ114" i="29" s="1"/>
  <c r="AK114" i="29" s="1"/>
  <c r="AL114" i="29" s="1"/>
  <c r="AM114" i="29" s="1"/>
  <c r="AN114" i="29" s="1"/>
  <c r="AO114" i="29" s="1"/>
  <c r="AP114" i="29" s="1"/>
  <c r="AQ114" i="29" s="1"/>
  <c r="AR114" i="29" s="1"/>
  <c r="AS114" i="29" s="1"/>
  <c r="AT114" i="29" s="1"/>
  <c r="AU114" i="29" s="1"/>
  <c r="AV114" i="29" s="1"/>
  <c r="AW114" i="29" s="1"/>
  <c r="AX114" i="29" s="1"/>
  <c r="AY114" i="29" s="1"/>
  <c r="AZ114" i="29" s="1"/>
  <c r="BA114" i="29" s="1"/>
  <c r="BB114" i="29" s="1"/>
  <c r="E169" i="29"/>
  <c r="F169" i="29" s="1"/>
  <c r="G169" i="29" s="1"/>
  <c r="H169" i="29" s="1"/>
  <c r="I169" i="29" s="1"/>
  <c r="J169" i="29" s="1"/>
  <c r="K169" i="29" s="1"/>
  <c r="L169" i="29" s="1"/>
  <c r="M169" i="29" s="1"/>
  <c r="N169" i="29" s="1"/>
  <c r="O169" i="29" s="1"/>
  <c r="P169" i="29" s="1"/>
  <c r="Q169" i="29" s="1"/>
  <c r="R169" i="29" s="1"/>
  <c r="S169" i="29" s="1"/>
  <c r="T169" i="29" s="1"/>
  <c r="U169" i="29" s="1"/>
  <c r="V169" i="29" s="1"/>
  <c r="W169" i="29" s="1"/>
  <c r="X169" i="29" s="1"/>
  <c r="Y169" i="29" s="1"/>
  <c r="Z169" i="29" s="1"/>
  <c r="AA169" i="29" s="1"/>
  <c r="AB169" i="29" s="1"/>
  <c r="AC169" i="29" s="1"/>
  <c r="AD169" i="29" s="1"/>
  <c r="AE169" i="29" s="1"/>
  <c r="AF169" i="29" s="1"/>
  <c r="AG169" i="29" s="1"/>
  <c r="AH169" i="29" s="1"/>
  <c r="AI169" i="29" s="1"/>
  <c r="AJ169" i="29" s="1"/>
  <c r="AK169" i="29" s="1"/>
  <c r="AL169" i="29" s="1"/>
  <c r="AM169" i="29" s="1"/>
  <c r="AN169" i="29" s="1"/>
  <c r="AO169" i="29" s="1"/>
  <c r="AP169" i="29" s="1"/>
  <c r="AQ169" i="29" s="1"/>
  <c r="AR169" i="29" s="1"/>
  <c r="AS169" i="29" s="1"/>
  <c r="AT169" i="29" s="1"/>
  <c r="AU169" i="29" s="1"/>
  <c r="AV169" i="29" s="1"/>
  <c r="AW169" i="29" s="1"/>
  <c r="AX169" i="29" s="1"/>
  <c r="AY169" i="29" s="1"/>
  <c r="AZ169" i="29" s="1"/>
  <c r="BA169" i="29" s="1"/>
  <c r="BB169" i="29" s="1"/>
  <c r="E502" i="29"/>
  <c r="F502" i="29" s="1"/>
  <c r="G502" i="29" s="1"/>
  <c r="H502" i="29" s="1"/>
  <c r="I502" i="29" s="1"/>
  <c r="J502" i="29" s="1"/>
  <c r="K502" i="29" s="1"/>
  <c r="L502" i="29" s="1"/>
  <c r="M502" i="29" s="1"/>
  <c r="N502" i="29" s="1"/>
  <c r="O502" i="29" s="1"/>
  <c r="P502" i="29" s="1"/>
  <c r="Q502" i="29" s="1"/>
  <c r="R502" i="29" s="1"/>
  <c r="S502" i="29" s="1"/>
  <c r="T502" i="29" s="1"/>
  <c r="U502" i="29" s="1"/>
  <c r="V502" i="29" s="1"/>
  <c r="W502" i="29" s="1"/>
  <c r="X502" i="29" s="1"/>
  <c r="Y502" i="29" s="1"/>
  <c r="Z502" i="29" s="1"/>
  <c r="AA502" i="29" s="1"/>
  <c r="AB502" i="29" s="1"/>
  <c r="AC502" i="29" s="1"/>
  <c r="AD502" i="29" s="1"/>
  <c r="AE502" i="29" s="1"/>
  <c r="AF502" i="29" s="1"/>
  <c r="AG502" i="29" s="1"/>
  <c r="AH502" i="29" s="1"/>
  <c r="AI502" i="29" s="1"/>
  <c r="AJ502" i="29" s="1"/>
  <c r="AK502" i="29" s="1"/>
  <c r="AL502" i="29" s="1"/>
  <c r="AM502" i="29" s="1"/>
  <c r="AN502" i="29" s="1"/>
  <c r="AO502" i="29" s="1"/>
  <c r="AP502" i="29" s="1"/>
  <c r="AQ502" i="29" s="1"/>
  <c r="AR502" i="29" s="1"/>
  <c r="AS502" i="29" s="1"/>
  <c r="AT502" i="29" s="1"/>
  <c r="AU502" i="29" s="1"/>
  <c r="AV502" i="29" s="1"/>
  <c r="AW502" i="29" s="1"/>
  <c r="AX502" i="29" s="1"/>
  <c r="AY502" i="29" s="1"/>
  <c r="AZ502" i="29" s="1"/>
  <c r="BA502" i="29" s="1"/>
  <c r="BB502" i="29" s="1"/>
  <c r="E447" i="29"/>
  <c r="F447" i="29" s="1"/>
  <c r="G447" i="29" s="1"/>
  <c r="H447" i="29" s="1"/>
  <c r="I447" i="29" s="1"/>
  <c r="J447" i="29" s="1"/>
  <c r="K447" i="29" s="1"/>
  <c r="L447" i="29" s="1"/>
  <c r="M447" i="29" s="1"/>
  <c r="N447" i="29" s="1"/>
  <c r="O447" i="29" s="1"/>
  <c r="P447" i="29" s="1"/>
  <c r="Q447" i="29" s="1"/>
  <c r="R447" i="29" s="1"/>
  <c r="S447" i="29" s="1"/>
  <c r="T447" i="29" s="1"/>
  <c r="U447" i="29" s="1"/>
  <c r="V447" i="29" s="1"/>
  <c r="W447" i="29" s="1"/>
  <c r="X447" i="29" s="1"/>
  <c r="Y447" i="29" s="1"/>
  <c r="Z447" i="29" s="1"/>
  <c r="AA447" i="29" s="1"/>
  <c r="AB447" i="29" s="1"/>
  <c r="AC447" i="29" s="1"/>
  <c r="AD447" i="29" s="1"/>
  <c r="AE447" i="29" s="1"/>
  <c r="AF447" i="29" s="1"/>
  <c r="AG447" i="29" s="1"/>
  <c r="AH447" i="29" s="1"/>
  <c r="AI447" i="29" s="1"/>
  <c r="AJ447" i="29" s="1"/>
  <c r="AK447" i="29" s="1"/>
  <c r="AL447" i="29" s="1"/>
  <c r="AM447" i="29" s="1"/>
  <c r="AN447" i="29" s="1"/>
  <c r="AO447" i="29" s="1"/>
  <c r="AP447" i="29" s="1"/>
  <c r="AQ447" i="29" s="1"/>
  <c r="AR447" i="29" s="1"/>
  <c r="AS447" i="29" s="1"/>
  <c r="AT447" i="29" s="1"/>
  <c r="AU447" i="29" s="1"/>
  <c r="AV447" i="29" s="1"/>
  <c r="AW447" i="29" s="1"/>
  <c r="AX447" i="29" s="1"/>
  <c r="AY447" i="29" s="1"/>
  <c r="AZ447" i="29" s="1"/>
  <c r="BA447" i="29" s="1"/>
  <c r="BB447" i="29" s="1"/>
  <c r="E225" i="29"/>
  <c r="F225" i="29" s="1"/>
  <c r="G225" i="29" s="1"/>
  <c r="H225" i="29" s="1"/>
  <c r="I225" i="29" s="1"/>
  <c r="J225" i="29" s="1"/>
  <c r="K225" i="29" s="1"/>
  <c r="L225" i="29" s="1"/>
  <c r="M225" i="29" s="1"/>
  <c r="N225" i="29" s="1"/>
  <c r="O225" i="29" s="1"/>
  <c r="P225" i="29" s="1"/>
  <c r="Q225" i="29" s="1"/>
  <c r="R225" i="29" s="1"/>
  <c r="S225" i="29" s="1"/>
  <c r="T225" i="29" s="1"/>
  <c r="U225" i="29" s="1"/>
  <c r="V225" i="29" s="1"/>
  <c r="W225" i="29" s="1"/>
  <c r="X225" i="29" s="1"/>
  <c r="Y225" i="29" s="1"/>
  <c r="Z225" i="29" s="1"/>
  <c r="AA225" i="29" s="1"/>
  <c r="AB225" i="29" s="1"/>
  <c r="AC225" i="29" s="1"/>
  <c r="AD225" i="29" s="1"/>
  <c r="AE225" i="29" s="1"/>
  <c r="AF225" i="29" s="1"/>
  <c r="AG225" i="29" s="1"/>
  <c r="AH225" i="29" s="1"/>
  <c r="AI225" i="29" s="1"/>
  <c r="AJ225" i="29" s="1"/>
  <c r="AK225" i="29" s="1"/>
  <c r="AL225" i="29" s="1"/>
  <c r="AM225" i="29" s="1"/>
  <c r="AN225" i="29" s="1"/>
  <c r="AO225" i="29" s="1"/>
  <c r="AP225" i="29" s="1"/>
  <c r="AQ225" i="29" s="1"/>
  <c r="AR225" i="29" s="1"/>
  <c r="AS225" i="29" s="1"/>
  <c r="AT225" i="29" s="1"/>
  <c r="AU225" i="29" s="1"/>
  <c r="AV225" i="29" s="1"/>
  <c r="AW225" i="29" s="1"/>
  <c r="AX225" i="29" s="1"/>
  <c r="AY225" i="29" s="1"/>
  <c r="AZ225" i="29" s="1"/>
  <c r="BA225" i="29" s="1"/>
  <c r="BB225" i="29" s="1"/>
  <c r="E280" i="29"/>
  <c r="F280" i="29" s="1"/>
  <c r="G280" i="29" s="1"/>
  <c r="H280" i="29" s="1"/>
  <c r="I280" i="29" s="1"/>
  <c r="J280" i="29" s="1"/>
  <c r="K280" i="29" s="1"/>
  <c r="L280" i="29" s="1"/>
  <c r="M280" i="29" s="1"/>
  <c r="N280" i="29" s="1"/>
  <c r="O280" i="29" s="1"/>
  <c r="P280" i="29" s="1"/>
  <c r="Q280" i="29" s="1"/>
  <c r="R280" i="29" s="1"/>
  <c r="S280" i="29" s="1"/>
  <c r="T280" i="29" s="1"/>
  <c r="U280" i="29" s="1"/>
  <c r="V280" i="29" s="1"/>
  <c r="W280" i="29" s="1"/>
  <c r="X280" i="29" s="1"/>
  <c r="Y280" i="29" s="1"/>
  <c r="Z280" i="29" s="1"/>
  <c r="AA280" i="29" s="1"/>
  <c r="AB280" i="29" s="1"/>
  <c r="AC280" i="29" s="1"/>
  <c r="AD280" i="29" s="1"/>
  <c r="AE280" i="29" s="1"/>
  <c r="AF280" i="29" s="1"/>
  <c r="AG280" i="29" s="1"/>
  <c r="AH280" i="29" s="1"/>
  <c r="AI280" i="29" s="1"/>
  <c r="AJ280" i="29" s="1"/>
  <c r="AK280" i="29" s="1"/>
  <c r="AL280" i="29" s="1"/>
  <c r="AM280" i="29" s="1"/>
  <c r="AN280" i="29" s="1"/>
  <c r="AO280" i="29" s="1"/>
  <c r="AP280" i="29" s="1"/>
  <c r="AQ280" i="29" s="1"/>
  <c r="AR280" i="29" s="1"/>
  <c r="AS280" i="29" s="1"/>
  <c r="AT280" i="29" s="1"/>
  <c r="AU280" i="29" s="1"/>
  <c r="AV280" i="29" s="1"/>
  <c r="AW280" i="29" s="1"/>
  <c r="AX280" i="29" s="1"/>
  <c r="AY280" i="29" s="1"/>
  <c r="AZ280" i="29" s="1"/>
  <c r="BA280" i="29" s="1"/>
  <c r="BB280" i="29" s="1"/>
  <c r="E336" i="29"/>
  <c r="F336" i="29" s="1"/>
  <c r="G336" i="29" s="1"/>
  <c r="H336" i="29" s="1"/>
  <c r="I336" i="29" s="1"/>
  <c r="J336" i="29" s="1"/>
  <c r="K336" i="29" s="1"/>
  <c r="L336" i="29" s="1"/>
  <c r="M336" i="29" s="1"/>
  <c r="N336" i="29" s="1"/>
  <c r="O336" i="29" s="1"/>
  <c r="P336" i="29" s="1"/>
  <c r="Q336" i="29" s="1"/>
  <c r="R336" i="29" s="1"/>
  <c r="S336" i="29" s="1"/>
  <c r="T336" i="29" s="1"/>
  <c r="U336" i="29" s="1"/>
  <c r="V336" i="29" s="1"/>
  <c r="W336" i="29" s="1"/>
  <c r="X336" i="29" s="1"/>
  <c r="Y336" i="29" s="1"/>
  <c r="Z336" i="29" s="1"/>
  <c r="AA336" i="29" s="1"/>
  <c r="AB336" i="29" s="1"/>
  <c r="AC336" i="29" s="1"/>
  <c r="AD336" i="29" s="1"/>
  <c r="AE336" i="29" s="1"/>
  <c r="AF336" i="29" s="1"/>
  <c r="AG336" i="29" s="1"/>
  <c r="AH336" i="29" s="1"/>
  <c r="AI336" i="29" s="1"/>
  <c r="AJ336" i="29" s="1"/>
  <c r="AK336" i="29" s="1"/>
  <c r="AL336" i="29" s="1"/>
  <c r="AM336" i="29" s="1"/>
  <c r="AN336" i="29" s="1"/>
  <c r="AO336" i="29" s="1"/>
  <c r="AP336" i="29" s="1"/>
  <c r="AQ336" i="29" s="1"/>
  <c r="AR336" i="29" s="1"/>
  <c r="AS336" i="29" s="1"/>
  <c r="AT336" i="29" s="1"/>
  <c r="AU336" i="29" s="1"/>
  <c r="AV336" i="29" s="1"/>
  <c r="AW336" i="29" s="1"/>
  <c r="AX336" i="29" s="1"/>
  <c r="AY336" i="29" s="1"/>
  <c r="AZ336" i="29" s="1"/>
  <c r="BA336" i="29" s="1"/>
  <c r="BB336" i="29" s="1"/>
  <c r="E276" i="28"/>
  <c r="F276" i="28" s="1"/>
  <c r="G276" i="28" s="1"/>
  <c r="H276" i="28" s="1"/>
  <c r="I276" i="28" s="1"/>
  <c r="J276" i="28" s="1"/>
  <c r="K276" i="28" s="1"/>
  <c r="L276" i="28" s="1"/>
  <c r="M276" i="28" s="1"/>
  <c r="N276" i="28" s="1"/>
  <c r="O276" i="28" s="1"/>
  <c r="P276" i="28" s="1"/>
  <c r="Q276" i="28" s="1"/>
  <c r="R276" i="28" s="1"/>
  <c r="S276" i="28" s="1"/>
  <c r="T276" i="28" s="1"/>
  <c r="U276" i="28" s="1"/>
  <c r="V276" i="28" s="1"/>
  <c r="W276" i="28" s="1"/>
  <c r="X276" i="28" s="1"/>
  <c r="Y276" i="28" s="1"/>
  <c r="Z276" i="28" s="1"/>
  <c r="AA276" i="28" s="1"/>
  <c r="AB276" i="28" s="1"/>
  <c r="AC276" i="28" s="1"/>
  <c r="AD276" i="28" s="1"/>
  <c r="AE276" i="28" s="1"/>
  <c r="AF276" i="28" s="1"/>
  <c r="AG276" i="28" s="1"/>
  <c r="AH276" i="28" s="1"/>
  <c r="AI276" i="28" s="1"/>
  <c r="AJ276" i="28" s="1"/>
  <c r="AK276" i="28" s="1"/>
  <c r="AL276" i="28" s="1"/>
  <c r="AM276" i="28" s="1"/>
  <c r="AN276" i="28" s="1"/>
  <c r="AO276" i="28" s="1"/>
  <c r="AP276" i="28" s="1"/>
  <c r="AQ276" i="28" s="1"/>
  <c r="AR276" i="28" s="1"/>
  <c r="AS276" i="28" s="1"/>
  <c r="AT276" i="28" s="1"/>
  <c r="AU276" i="28" s="1"/>
  <c r="AV276" i="28" s="1"/>
  <c r="AW276" i="28" s="1"/>
  <c r="AX276" i="28" s="1"/>
  <c r="AY276" i="28" s="1"/>
  <c r="AZ276" i="28" s="1"/>
  <c r="BA276" i="28" s="1"/>
  <c r="BB276" i="28" s="1"/>
  <c r="E367" i="28"/>
  <c r="F367" i="28" s="1"/>
  <c r="G367" i="28" s="1"/>
  <c r="H367" i="28" s="1"/>
  <c r="I367" i="28" s="1"/>
  <c r="J367" i="28" s="1"/>
  <c r="K367" i="28" s="1"/>
  <c r="L367" i="28" s="1"/>
  <c r="M367" i="28" s="1"/>
  <c r="N367" i="28" s="1"/>
  <c r="O367" i="28" s="1"/>
  <c r="P367" i="28" s="1"/>
  <c r="Q367" i="28" s="1"/>
  <c r="R367" i="28" s="1"/>
  <c r="S367" i="28" s="1"/>
  <c r="T367" i="28" s="1"/>
  <c r="U367" i="28" s="1"/>
  <c r="V367" i="28" s="1"/>
  <c r="W367" i="28" s="1"/>
  <c r="X367" i="28" s="1"/>
  <c r="Y367" i="28" s="1"/>
  <c r="Z367" i="28" s="1"/>
  <c r="AA367" i="28" s="1"/>
  <c r="AB367" i="28" s="1"/>
  <c r="AC367" i="28" s="1"/>
  <c r="AD367" i="28" s="1"/>
  <c r="AE367" i="28" s="1"/>
  <c r="AF367" i="28" s="1"/>
  <c r="AG367" i="28" s="1"/>
  <c r="AH367" i="28" s="1"/>
  <c r="AI367" i="28" s="1"/>
  <c r="AJ367" i="28" s="1"/>
  <c r="AK367" i="28" s="1"/>
  <c r="AL367" i="28" s="1"/>
  <c r="AM367" i="28" s="1"/>
  <c r="AN367" i="28" s="1"/>
  <c r="AO367" i="28" s="1"/>
  <c r="AP367" i="28" s="1"/>
  <c r="AQ367" i="28" s="1"/>
  <c r="AR367" i="28" s="1"/>
  <c r="AS367" i="28" s="1"/>
  <c r="AT367" i="28" s="1"/>
  <c r="AU367" i="28" s="1"/>
  <c r="AV367" i="28" s="1"/>
  <c r="AW367" i="28" s="1"/>
  <c r="AX367" i="28" s="1"/>
  <c r="AY367" i="28" s="1"/>
  <c r="AZ367" i="28" s="1"/>
  <c r="BA367" i="28" s="1"/>
  <c r="BB367" i="28" s="1"/>
  <c r="E412" i="28"/>
  <c r="F412" i="28" s="1"/>
  <c r="G412" i="28" s="1"/>
  <c r="H412" i="28" s="1"/>
  <c r="I412" i="28" s="1"/>
  <c r="J412" i="28" s="1"/>
  <c r="K412" i="28" s="1"/>
  <c r="L412" i="28" s="1"/>
  <c r="M412" i="28" s="1"/>
  <c r="N412" i="28" s="1"/>
  <c r="O412" i="28" s="1"/>
  <c r="P412" i="28" s="1"/>
  <c r="Q412" i="28" s="1"/>
  <c r="R412" i="28" s="1"/>
  <c r="S412" i="28" s="1"/>
  <c r="T412" i="28" s="1"/>
  <c r="U412" i="28" s="1"/>
  <c r="V412" i="28" s="1"/>
  <c r="W412" i="28" s="1"/>
  <c r="X412" i="28" s="1"/>
  <c r="Y412" i="28" s="1"/>
  <c r="Z412" i="28" s="1"/>
  <c r="AA412" i="28" s="1"/>
  <c r="AB412" i="28" s="1"/>
  <c r="AC412" i="28" s="1"/>
  <c r="AD412" i="28" s="1"/>
  <c r="AE412" i="28" s="1"/>
  <c r="AF412" i="28" s="1"/>
  <c r="AG412" i="28" s="1"/>
  <c r="AH412" i="28" s="1"/>
  <c r="AI412" i="28" s="1"/>
  <c r="AJ412" i="28" s="1"/>
  <c r="AK412" i="28" s="1"/>
  <c r="AL412" i="28" s="1"/>
  <c r="AM412" i="28" s="1"/>
  <c r="AN412" i="28" s="1"/>
  <c r="AO412" i="28" s="1"/>
  <c r="AP412" i="28" s="1"/>
  <c r="AQ412" i="28" s="1"/>
  <c r="AR412" i="28" s="1"/>
  <c r="AS412" i="28" s="1"/>
  <c r="AT412" i="28" s="1"/>
  <c r="AU412" i="28" s="1"/>
  <c r="AV412" i="28" s="1"/>
  <c r="AW412" i="28" s="1"/>
  <c r="AX412" i="28" s="1"/>
  <c r="AY412" i="28" s="1"/>
  <c r="AZ412" i="28" s="1"/>
  <c r="BA412" i="28" s="1"/>
  <c r="BB412" i="28" s="1"/>
  <c r="E225" i="27"/>
  <c r="F225" i="27" s="1"/>
  <c r="G225" i="27" s="1"/>
  <c r="H225" i="27" s="1"/>
  <c r="I225" i="27" s="1"/>
  <c r="J225" i="27" s="1"/>
  <c r="K225" i="27" s="1"/>
  <c r="L225" i="27" s="1"/>
  <c r="M225" i="27" s="1"/>
  <c r="N225" i="27" s="1"/>
  <c r="O225" i="27" s="1"/>
  <c r="P225" i="27" s="1"/>
  <c r="Q225" i="27" s="1"/>
  <c r="R225" i="27" s="1"/>
  <c r="S225" i="27" s="1"/>
  <c r="T225" i="27" s="1"/>
  <c r="U225" i="27" s="1"/>
  <c r="V225" i="27" s="1"/>
  <c r="W225" i="27" s="1"/>
  <c r="X225" i="27" s="1"/>
  <c r="Y225" i="27" s="1"/>
  <c r="Z225" i="27" s="1"/>
  <c r="AA225" i="27" s="1"/>
  <c r="AB225" i="27" s="1"/>
  <c r="AC225" i="27" s="1"/>
  <c r="AD225" i="27" s="1"/>
  <c r="AE225" i="27" s="1"/>
  <c r="AF225" i="27" s="1"/>
  <c r="AG225" i="27" s="1"/>
  <c r="AH225" i="27" s="1"/>
  <c r="AI225" i="27" s="1"/>
  <c r="AJ225" i="27" s="1"/>
  <c r="AK225" i="27" s="1"/>
  <c r="AL225" i="27" s="1"/>
  <c r="AM225" i="27" s="1"/>
  <c r="AN225" i="27" s="1"/>
  <c r="AO225" i="27" s="1"/>
  <c r="AP225" i="27" s="1"/>
  <c r="AQ225" i="27" s="1"/>
  <c r="AR225" i="27" s="1"/>
  <c r="AS225" i="27" s="1"/>
  <c r="AT225" i="27" s="1"/>
  <c r="AU225" i="27" s="1"/>
  <c r="AV225" i="27" s="1"/>
  <c r="AW225" i="27" s="1"/>
  <c r="AX225" i="27" s="1"/>
  <c r="AY225" i="27" s="1"/>
  <c r="AZ225" i="27" s="1"/>
  <c r="BA225" i="27" s="1"/>
  <c r="BB225" i="27" s="1"/>
  <c r="E280" i="27"/>
  <c r="F280" i="27" s="1"/>
  <c r="G280" i="27" s="1"/>
  <c r="H280" i="27" s="1"/>
  <c r="I280" i="27" s="1"/>
  <c r="J280" i="27" s="1"/>
  <c r="K280" i="27" s="1"/>
  <c r="L280" i="27" s="1"/>
  <c r="M280" i="27" s="1"/>
  <c r="N280" i="27" s="1"/>
  <c r="O280" i="27" s="1"/>
  <c r="P280" i="27" s="1"/>
  <c r="Q280" i="27" s="1"/>
  <c r="R280" i="27" s="1"/>
  <c r="S280" i="27" s="1"/>
  <c r="T280" i="27" s="1"/>
  <c r="U280" i="27" s="1"/>
  <c r="V280" i="27" s="1"/>
  <c r="W280" i="27" s="1"/>
  <c r="X280" i="27" s="1"/>
  <c r="Y280" i="27" s="1"/>
  <c r="Z280" i="27" s="1"/>
  <c r="AA280" i="27" s="1"/>
  <c r="AB280" i="27" s="1"/>
  <c r="AC280" i="27" s="1"/>
  <c r="AD280" i="27" s="1"/>
  <c r="AE280" i="27" s="1"/>
  <c r="AF280" i="27" s="1"/>
  <c r="AG280" i="27" s="1"/>
  <c r="AH280" i="27" s="1"/>
  <c r="AI280" i="27" s="1"/>
  <c r="AJ280" i="27" s="1"/>
  <c r="AK280" i="27" s="1"/>
  <c r="AL280" i="27" s="1"/>
  <c r="AM280" i="27" s="1"/>
  <c r="AN280" i="27" s="1"/>
  <c r="AO280" i="27" s="1"/>
  <c r="AP280" i="27" s="1"/>
  <c r="AQ280" i="27" s="1"/>
  <c r="AR280" i="27" s="1"/>
  <c r="AS280" i="27" s="1"/>
  <c r="AT280" i="27" s="1"/>
  <c r="AU280" i="27" s="1"/>
  <c r="AV280" i="27" s="1"/>
  <c r="AW280" i="27" s="1"/>
  <c r="AX280" i="27" s="1"/>
  <c r="AY280" i="27" s="1"/>
  <c r="AZ280" i="27" s="1"/>
  <c r="BA280" i="27" s="1"/>
  <c r="BB280" i="27" s="1"/>
  <c r="E169" i="27"/>
  <c r="F169" i="27" s="1"/>
  <c r="G169" i="27" s="1"/>
  <c r="H169" i="27" s="1"/>
  <c r="I169" i="27" s="1"/>
  <c r="J169" i="27" s="1"/>
  <c r="K169" i="27" s="1"/>
  <c r="L169" i="27" s="1"/>
  <c r="M169" i="27" s="1"/>
  <c r="N169" i="27" s="1"/>
  <c r="O169" i="27" s="1"/>
  <c r="P169" i="27" s="1"/>
  <c r="Q169" i="27" s="1"/>
  <c r="R169" i="27" s="1"/>
  <c r="S169" i="27" s="1"/>
  <c r="T169" i="27" s="1"/>
  <c r="U169" i="27" s="1"/>
  <c r="V169" i="27" s="1"/>
  <c r="W169" i="27" s="1"/>
  <c r="X169" i="27" s="1"/>
  <c r="Y169" i="27" s="1"/>
  <c r="Z169" i="27" s="1"/>
  <c r="AA169" i="27" s="1"/>
  <c r="AB169" i="27" s="1"/>
  <c r="AC169" i="27" s="1"/>
  <c r="AD169" i="27" s="1"/>
  <c r="AE169" i="27" s="1"/>
  <c r="AF169" i="27" s="1"/>
  <c r="AG169" i="27" s="1"/>
  <c r="AH169" i="27" s="1"/>
  <c r="AI169" i="27" s="1"/>
  <c r="AJ169" i="27" s="1"/>
  <c r="AK169" i="27" s="1"/>
  <c r="AL169" i="27" s="1"/>
  <c r="AM169" i="27" s="1"/>
  <c r="AN169" i="27" s="1"/>
  <c r="AO169" i="27" s="1"/>
  <c r="AP169" i="27" s="1"/>
  <c r="AQ169" i="27" s="1"/>
  <c r="AR169" i="27" s="1"/>
  <c r="AS169" i="27" s="1"/>
  <c r="AT169" i="27" s="1"/>
  <c r="AU169" i="27" s="1"/>
  <c r="AV169" i="27" s="1"/>
  <c r="AW169" i="27" s="1"/>
  <c r="AX169" i="27" s="1"/>
  <c r="AY169" i="27" s="1"/>
  <c r="AZ169" i="27" s="1"/>
  <c r="BA169" i="27" s="1"/>
  <c r="BB169" i="27" s="1"/>
  <c r="E336" i="27"/>
  <c r="F336" i="27" s="1"/>
  <c r="G336" i="27" s="1"/>
  <c r="H336" i="27" s="1"/>
  <c r="I336" i="27" s="1"/>
  <c r="J336" i="27" s="1"/>
  <c r="K336" i="27" s="1"/>
  <c r="L336" i="27" s="1"/>
  <c r="M336" i="27" s="1"/>
  <c r="N336" i="27" s="1"/>
  <c r="O336" i="27" s="1"/>
  <c r="P336" i="27" s="1"/>
  <c r="Q336" i="27" s="1"/>
  <c r="R336" i="27" s="1"/>
  <c r="S336" i="27" s="1"/>
  <c r="T336" i="27" s="1"/>
  <c r="U336" i="27" s="1"/>
  <c r="V336" i="27" s="1"/>
  <c r="W336" i="27" s="1"/>
  <c r="X336" i="27" s="1"/>
  <c r="Y336" i="27" s="1"/>
  <c r="Z336" i="27" s="1"/>
  <c r="AA336" i="27" s="1"/>
  <c r="AB336" i="27" s="1"/>
  <c r="AC336" i="27" s="1"/>
  <c r="AD336" i="27" s="1"/>
  <c r="AE336" i="27" s="1"/>
  <c r="AF336" i="27" s="1"/>
  <c r="AG336" i="27" s="1"/>
  <c r="AH336" i="27" s="1"/>
  <c r="AI336" i="27" s="1"/>
  <c r="AJ336" i="27" s="1"/>
  <c r="AK336" i="27" s="1"/>
  <c r="AL336" i="27" s="1"/>
  <c r="AM336" i="27" s="1"/>
  <c r="AN336" i="27" s="1"/>
  <c r="AO336" i="27" s="1"/>
  <c r="AP336" i="27" s="1"/>
  <c r="AQ336" i="27" s="1"/>
  <c r="AR336" i="27" s="1"/>
  <c r="AS336" i="27" s="1"/>
  <c r="AT336" i="27" s="1"/>
  <c r="AU336" i="27" s="1"/>
  <c r="AV336" i="27" s="1"/>
  <c r="AW336" i="27" s="1"/>
  <c r="AX336" i="27" s="1"/>
  <c r="AY336" i="27" s="1"/>
  <c r="AZ336" i="27" s="1"/>
  <c r="BA336" i="27" s="1"/>
  <c r="BB336" i="27" s="1"/>
  <c r="E114" i="27"/>
  <c r="E391" i="27"/>
  <c r="F391" i="27" s="1"/>
  <c r="G391" i="27" s="1"/>
  <c r="H391" i="27" s="1"/>
  <c r="I391" i="27" s="1"/>
  <c r="J391" i="27" s="1"/>
  <c r="K391" i="27" s="1"/>
  <c r="L391" i="27" s="1"/>
  <c r="M391" i="27" s="1"/>
  <c r="N391" i="27" s="1"/>
  <c r="O391" i="27" s="1"/>
  <c r="P391" i="27" s="1"/>
  <c r="Q391" i="27" s="1"/>
  <c r="R391" i="27" s="1"/>
  <c r="S391" i="27" s="1"/>
  <c r="T391" i="27" s="1"/>
  <c r="U391" i="27" s="1"/>
  <c r="V391" i="27" s="1"/>
  <c r="W391" i="27" s="1"/>
  <c r="X391" i="27" s="1"/>
  <c r="Y391" i="27" s="1"/>
  <c r="Z391" i="27" s="1"/>
  <c r="AA391" i="27" s="1"/>
  <c r="AB391" i="27" s="1"/>
  <c r="AC391" i="27" s="1"/>
  <c r="AD391" i="27" s="1"/>
  <c r="AE391" i="27" s="1"/>
  <c r="AF391" i="27" s="1"/>
  <c r="AG391" i="27" s="1"/>
  <c r="AH391" i="27" s="1"/>
  <c r="AI391" i="27" s="1"/>
  <c r="AJ391" i="27" s="1"/>
  <c r="AK391" i="27" s="1"/>
  <c r="AL391" i="27" s="1"/>
  <c r="AM391" i="27" s="1"/>
  <c r="AN391" i="27" s="1"/>
  <c r="AO391" i="27" s="1"/>
  <c r="AP391" i="27" s="1"/>
  <c r="AQ391" i="27" s="1"/>
  <c r="AR391" i="27" s="1"/>
  <c r="AS391" i="27" s="1"/>
  <c r="AT391" i="27" s="1"/>
  <c r="AU391" i="27" s="1"/>
  <c r="AV391" i="27" s="1"/>
  <c r="AW391" i="27" s="1"/>
  <c r="AX391" i="27" s="1"/>
  <c r="AY391" i="27" s="1"/>
  <c r="AZ391" i="27" s="1"/>
  <c r="BA391" i="27" s="1"/>
  <c r="BB391" i="27" s="1"/>
  <c r="E502" i="27"/>
  <c r="F502" i="27" s="1"/>
  <c r="G502" i="27" s="1"/>
  <c r="H502" i="27" s="1"/>
  <c r="I502" i="27" s="1"/>
  <c r="J502" i="27" s="1"/>
  <c r="K502" i="27" s="1"/>
  <c r="L502" i="27" s="1"/>
  <c r="M502" i="27" s="1"/>
  <c r="N502" i="27" s="1"/>
  <c r="O502" i="27" s="1"/>
  <c r="P502" i="27" s="1"/>
  <c r="Q502" i="27" s="1"/>
  <c r="R502" i="27" s="1"/>
  <c r="S502" i="27" s="1"/>
  <c r="T502" i="27" s="1"/>
  <c r="U502" i="27" s="1"/>
  <c r="V502" i="27" s="1"/>
  <c r="W502" i="27" s="1"/>
  <c r="X502" i="27" s="1"/>
  <c r="Y502" i="27" s="1"/>
  <c r="Z502" i="27" s="1"/>
  <c r="AA502" i="27" s="1"/>
  <c r="AB502" i="27" s="1"/>
  <c r="AC502" i="27" s="1"/>
  <c r="AD502" i="27" s="1"/>
  <c r="AE502" i="27" s="1"/>
  <c r="AF502" i="27" s="1"/>
  <c r="AG502" i="27" s="1"/>
  <c r="AH502" i="27" s="1"/>
  <c r="AI502" i="27" s="1"/>
  <c r="AJ502" i="27" s="1"/>
  <c r="AK502" i="27" s="1"/>
  <c r="AL502" i="27" s="1"/>
  <c r="AM502" i="27" s="1"/>
  <c r="AN502" i="27" s="1"/>
  <c r="AO502" i="27" s="1"/>
  <c r="AP502" i="27" s="1"/>
  <c r="AQ502" i="27" s="1"/>
  <c r="AR502" i="27" s="1"/>
  <c r="AS502" i="27" s="1"/>
  <c r="AT502" i="27" s="1"/>
  <c r="AU502" i="27" s="1"/>
  <c r="AV502" i="27" s="1"/>
  <c r="AW502" i="27" s="1"/>
  <c r="AX502" i="27" s="1"/>
  <c r="AY502" i="27" s="1"/>
  <c r="AZ502" i="27" s="1"/>
  <c r="BA502" i="27" s="1"/>
  <c r="BB502" i="27" s="1"/>
  <c r="E447" i="27"/>
  <c r="F447" i="27" s="1"/>
  <c r="G447" i="27" s="1"/>
  <c r="H447" i="27" s="1"/>
  <c r="I447" i="27" s="1"/>
  <c r="J447" i="27" s="1"/>
  <c r="K447" i="27" s="1"/>
  <c r="L447" i="27" s="1"/>
  <c r="M447" i="27" s="1"/>
  <c r="N447" i="27" s="1"/>
  <c r="O447" i="27" s="1"/>
  <c r="P447" i="27" s="1"/>
  <c r="Q447" i="27" s="1"/>
  <c r="R447" i="27" s="1"/>
  <c r="S447" i="27" s="1"/>
  <c r="T447" i="27" s="1"/>
  <c r="U447" i="27" s="1"/>
  <c r="V447" i="27" s="1"/>
  <c r="W447" i="27" s="1"/>
  <c r="X447" i="27" s="1"/>
  <c r="Y447" i="27" s="1"/>
  <c r="Z447" i="27" s="1"/>
  <c r="AA447" i="27" s="1"/>
  <c r="AB447" i="27" s="1"/>
  <c r="AC447" i="27" s="1"/>
  <c r="AD447" i="27" s="1"/>
  <c r="AE447" i="27" s="1"/>
  <c r="AF447" i="27" s="1"/>
  <c r="AG447" i="27" s="1"/>
  <c r="AH447" i="27" s="1"/>
  <c r="AI447" i="27" s="1"/>
  <c r="AJ447" i="27" s="1"/>
  <c r="AK447" i="27" s="1"/>
  <c r="AL447" i="27" s="1"/>
  <c r="AM447" i="27" s="1"/>
  <c r="AN447" i="27" s="1"/>
  <c r="AO447" i="27" s="1"/>
  <c r="AP447" i="27" s="1"/>
  <c r="AQ447" i="27" s="1"/>
  <c r="AR447" i="27" s="1"/>
  <c r="AS447" i="27" s="1"/>
  <c r="AT447" i="27" s="1"/>
  <c r="AU447" i="27" s="1"/>
  <c r="AV447" i="27" s="1"/>
  <c r="AW447" i="27" s="1"/>
  <c r="AX447" i="27" s="1"/>
  <c r="AY447" i="27" s="1"/>
  <c r="AZ447" i="27" s="1"/>
  <c r="BA447" i="27" s="1"/>
  <c r="BB447" i="27" s="1"/>
  <c r="E230" i="28"/>
  <c r="F230" i="28" s="1"/>
  <c r="G230" i="28" s="1"/>
  <c r="H230" i="28" s="1"/>
  <c r="I230" i="28" s="1"/>
  <c r="J230" i="28" s="1"/>
  <c r="K230" i="28" s="1"/>
  <c r="L230" i="28" s="1"/>
  <c r="M230" i="28" s="1"/>
  <c r="N230" i="28" s="1"/>
  <c r="O230" i="28" s="1"/>
  <c r="P230" i="28" s="1"/>
  <c r="Q230" i="28" s="1"/>
  <c r="R230" i="28" s="1"/>
  <c r="S230" i="28" s="1"/>
  <c r="T230" i="28" s="1"/>
  <c r="U230" i="28" s="1"/>
  <c r="V230" i="28" s="1"/>
  <c r="W230" i="28" s="1"/>
  <c r="X230" i="28" s="1"/>
  <c r="Y230" i="28" s="1"/>
  <c r="Z230" i="28" s="1"/>
  <c r="AA230" i="28" s="1"/>
  <c r="AB230" i="28" s="1"/>
  <c r="AC230" i="28" s="1"/>
  <c r="AD230" i="28" s="1"/>
  <c r="AE230" i="28" s="1"/>
  <c r="AF230" i="28" s="1"/>
  <c r="AG230" i="28" s="1"/>
  <c r="AH230" i="28" s="1"/>
  <c r="AI230" i="28" s="1"/>
  <c r="AJ230" i="28" s="1"/>
  <c r="AK230" i="28" s="1"/>
  <c r="AL230" i="28" s="1"/>
  <c r="AM230" i="28" s="1"/>
  <c r="AN230" i="28" s="1"/>
  <c r="AO230" i="28" s="1"/>
  <c r="AP230" i="28" s="1"/>
  <c r="AQ230" i="28" s="1"/>
  <c r="AR230" i="28" s="1"/>
  <c r="AS230" i="28" s="1"/>
  <c r="AT230" i="28" s="1"/>
  <c r="AU230" i="28" s="1"/>
  <c r="AV230" i="28" s="1"/>
  <c r="AW230" i="28" s="1"/>
  <c r="AX230" i="28" s="1"/>
  <c r="AY230" i="28" s="1"/>
  <c r="AZ230" i="28" s="1"/>
  <c r="BA230" i="28" s="1"/>
  <c r="BB230" i="28" s="1"/>
  <c r="E94" i="28"/>
  <c r="E139" i="28"/>
  <c r="F139" i="28" s="1"/>
  <c r="G139" i="28" s="1"/>
  <c r="H139" i="28" s="1"/>
  <c r="I139" i="28" s="1"/>
  <c r="J139" i="28" s="1"/>
  <c r="K139" i="28" s="1"/>
  <c r="L139" i="28" s="1"/>
  <c r="M139" i="28" s="1"/>
  <c r="N139" i="28" s="1"/>
  <c r="O139" i="28" s="1"/>
  <c r="P139" i="28" s="1"/>
  <c r="Q139" i="28" s="1"/>
  <c r="R139" i="28" s="1"/>
  <c r="S139" i="28" s="1"/>
  <c r="T139" i="28" s="1"/>
  <c r="U139" i="28" s="1"/>
  <c r="V139" i="28" s="1"/>
  <c r="W139" i="28" s="1"/>
  <c r="X139" i="28" s="1"/>
  <c r="Y139" i="28" s="1"/>
  <c r="Z139" i="28" s="1"/>
  <c r="AA139" i="28" s="1"/>
  <c r="AB139" i="28" s="1"/>
  <c r="AC139" i="28" s="1"/>
  <c r="AD139" i="28" s="1"/>
  <c r="AE139" i="28" s="1"/>
  <c r="AF139" i="28" s="1"/>
  <c r="AG139" i="28" s="1"/>
  <c r="AH139" i="28" s="1"/>
  <c r="AI139" i="28" s="1"/>
  <c r="AJ139" i="28" s="1"/>
  <c r="AK139" i="28" s="1"/>
  <c r="AL139" i="28" s="1"/>
  <c r="AM139" i="28" s="1"/>
  <c r="AN139" i="28" s="1"/>
  <c r="AO139" i="28" s="1"/>
  <c r="AP139" i="28" s="1"/>
  <c r="AQ139" i="28" s="1"/>
  <c r="AR139" i="28" s="1"/>
  <c r="AS139" i="28" s="1"/>
  <c r="AT139" i="28" s="1"/>
  <c r="AU139" i="28" s="1"/>
  <c r="AV139" i="28" s="1"/>
  <c r="AW139" i="28" s="1"/>
  <c r="AX139" i="28" s="1"/>
  <c r="AY139" i="28" s="1"/>
  <c r="AZ139" i="28" s="1"/>
  <c r="BA139" i="28" s="1"/>
  <c r="BB139" i="28" s="1"/>
  <c r="F3" i="28"/>
  <c r="G3" i="28" s="1"/>
  <c r="H3" i="28" s="1"/>
  <c r="I3" i="28" s="1"/>
  <c r="J3" i="28" s="1"/>
  <c r="K3" i="28" s="1"/>
  <c r="L3" i="28" s="1"/>
  <c r="M3" i="28" s="1"/>
  <c r="N3" i="28" s="1"/>
  <c r="O3" i="28" s="1"/>
  <c r="P3" i="28" s="1"/>
  <c r="Q3" i="28" s="1"/>
  <c r="R3" i="28" s="1"/>
  <c r="S3" i="28" s="1"/>
  <c r="T3" i="28" s="1"/>
  <c r="U3" i="28" s="1"/>
  <c r="V3" i="28" s="1"/>
  <c r="W3" i="28" s="1"/>
  <c r="X3" i="28" s="1"/>
  <c r="Y3" i="28" s="1"/>
  <c r="Z3" i="28" s="1"/>
  <c r="AA3" i="28" s="1"/>
  <c r="AB3" i="28" s="1"/>
  <c r="AC3" i="28" s="1"/>
  <c r="AD3" i="28" s="1"/>
  <c r="AE3" i="28" s="1"/>
  <c r="AF3" i="28" s="1"/>
  <c r="AG3" i="28" s="1"/>
  <c r="AH3" i="28" s="1"/>
  <c r="AI3" i="28" s="1"/>
  <c r="AJ3" i="28" s="1"/>
  <c r="AK3" i="28" s="1"/>
  <c r="AL3" i="28" s="1"/>
  <c r="AM3" i="28" s="1"/>
  <c r="AN3" i="28" s="1"/>
  <c r="AO3" i="28" s="1"/>
  <c r="AP3" i="28" s="1"/>
  <c r="AQ3" i="28" s="1"/>
  <c r="AR3" i="28" s="1"/>
  <c r="AS3" i="28" s="1"/>
  <c r="AT3" i="28" s="1"/>
  <c r="AU3" i="28" s="1"/>
  <c r="AV3" i="28" s="1"/>
  <c r="AW3" i="28" s="1"/>
  <c r="AX3" i="28" s="1"/>
  <c r="AY3" i="28" s="1"/>
  <c r="AZ3" i="28" s="1"/>
  <c r="BA3" i="28" s="1"/>
  <c r="BB3" i="28" s="1"/>
  <c r="E48" i="28"/>
  <c r="F48" i="28" s="1"/>
  <c r="G48" i="28" s="1"/>
  <c r="H48" i="28" s="1"/>
  <c r="I48" i="28" s="1"/>
  <c r="J48" i="28" s="1"/>
  <c r="K48" i="28" s="1"/>
  <c r="L48" i="28" s="1"/>
  <c r="M48" i="28" s="1"/>
  <c r="N48" i="28" s="1"/>
  <c r="O48" i="28" s="1"/>
  <c r="P48" i="28" s="1"/>
  <c r="Q48" i="28" s="1"/>
  <c r="R48" i="28" s="1"/>
  <c r="S48" i="28" s="1"/>
  <c r="T48" i="28" s="1"/>
  <c r="U48" i="28" s="1"/>
  <c r="V48" i="28" s="1"/>
  <c r="W48" i="28" s="1"/>
  <c r="X48" i="28" s="1"/>
  <c r="Y48" i="28" s="1"/>
  <c r="Z48" i="28" s="1"/>
  <c r="AA48" i="28" s="1"/>
  <c r="AB48" i="28" s="1"/>
  <c r="AC48" i="28" s="1"/>
  <c r="AD48" i="28" s="1"/>
  <c r="AE48" i="28" s="1"/>
  <c r="AF48" i="28" s="1"/>
  <c r="AG48" i="28" s="1"/>
  <c r="AH48" i="28" s="1"/>
  <c r="AI48" i="28" s="1"/>
  <c r="AJ48" i="28" s="1"/>
  <c r="AK48" i="28" s="1"/>
  <c r="AL48" i="28" s="1"/>
  <c r="AM48" i="28" s="1"/>
  <c r="AN48" i="28" s="1"/>
  <c r="AO48" i="28" s="1"/>
  <c r="AP48" i="28" s="1"/>
  <c r="AQ48" i="28" s="1"/>
  <c r="AR48" i="28" s="1"/>
  <c r="AS48" i="28" s="1"/>
  <c r="AT48" i="28" s="1"/>
  <c r="AU48" i="28" s="1"/>
  <c r="AV48" i="28" s="1"/>
  <c r="AW48" i="28" s="1"/>
  <c r="AX48" i="28" s="1"/>
  <c r="AY48" i="28" s="1"/>
  <c r="AZ48" i="28" s="1"/>
  <c r="BA48" i="28" s="1"/>
  <c r="BB48" i="28" s="1"/>
  <c r="E412" i="26"/>
  <c r="F412" i="26" s="1"/>
  <c r="G412" i="26" s="1"/>
  <c r="H412" i="26" s="1"/>
  <c r="I412" i="26" s="1"/>
  <c r="J412" i="26" s="1"/>
  <c r="K412" i="26" s="1"/>
  <c r="L412" i="26" s="1"/>
  <c r="M412" i="26" s="1"/>
  <c r="N412" i="26" s="1"/>
  <c r="O412" i="26" s="1"/>
  <c r="P412" i="26" s="1"/>
  <c r="Q412" i="26" s="1"/>
  <c r="R412" i="26" s="1"/>
  <c r="S412" i="26" s="1"/>
  <c r="T412" i="26" s="1"/>
  <c r="U412" i="26" s="1"/>
  <c r="V412" i="26" s="1"/>
  <c r="W412" i="26" s="1"/>
  <c r="X412" i="26" s="1"/>
  <c r="Y412" i="26" s="1"/>
  <c r="Z412" i="26" s="1"/>
  <c r="AA412" i="26" s="1"/>
  <c r="AB412" i="26" s="1"/>
  <c r="AC412" i="26" s="1"/>
  <c r="AD412" i="26" s="1"/>
  <c r="AE412" i="26" s="1"/>
  <c r="AF412" i="26" s="1"/>
  <c r="AG412" i="26" s="1"/>
  <c r="AH412" i="26" s="1"/>
  <c r="AI412" i="26" s="1"/>
  <c r="AJ412" i="26" s="1"/>
  <c r="AK412" i="26" s="1"/>
  <c r="AL412" i="26" s="1"/>
  <c r="AM412" i="26" s="1"/>
  <c r="AN412" i="26" s="1"/>
  <c r="AO412" i="26" s="1"/>
  <c r="AP412" i="26" s="1"/>
  <c r="AQ412" i="26" s="1"/>
  <c r="AR412" i="26" s="1"/>
  <c r="AS412" i="26" s="1"/>
  <c r="AT412" i="26" s="1"/>
  <c r="AU412" i="26" s="1"/>
  <c r="AV412" i="26" s="1"/>
  <c r="AW412" i="26" s="1"/>
  <c r="AX412" i="26" s="1"/>
  <c r="AY412" i="26" s="1"/>
  <c r="AZ412" i="26" s="1"/>
  <c r="BA412" i="26" s="1"/>
  <c r="BB412" i="26" s="1"/>
  <c r="E367" i="26"/>
  <c r="F367" i="26" s="1"/>
  <c r="G367" i="26" s="1"/>
  <c r="H367" i="26" s="1"/>
  <c r="I367" i="26" s="1"/>
  <c r="J367" i="26" s="1"/>
  <c r="K367" i="26" s="1"/>
  <c r="L367" i="26" s="1"/>
  <c r="M367" i="26" s="1"/>
  <c r="N367" i="26" s="1"/>
  <c r="O367" i="26" s="1"/>
  <c r="P367" i="26" s="1"/>
  <c r="Q367" i="26" s="1"/>
  <c r="R367" i="26" s="1"/>
  <c r="S367" i="26" s="1"/>
  <c r="T367" i="26" s="1"/>
  <c r="U367" i="26" s="1"/>
  <c r="V367" i="26" s="1"/>
  <c r="W367" i="26" s="1"/>
  <c r="X367" i="26" s="1"/>
  <c r="Y367" i="26" s="1"/>
  <c r="Z367" i="26" s="1"/>
  <c r="AA367" i="26" s="1"/>
  <c r="AB367" i="26" s="1"/>
  <c r="AC367" i="26" s="1"/>
  <c r="AD367" i="26" s="1"/>
  <c r="AE367" i="26" s="1"/>
  <c r="AF367" i="26" s="1"/>
  <c r="AG367" i="26" s="1"/>
  <c r="AH367" i="26" s="1"/>
  <c r="AI367" i="26" s="1"/>
  <c r="AJ367" i="26" s="1"/>
  <c r="AK367" i="26" s="1"/>
  <c r="AL367" i="26" s="1"/>
  <c r="AM367" i="26" s="1"/>
  <c r="AN367" i="26" s="1"/>
  <c r="AO367" i="26" s="1"/>
  <c r="AP367" i="26" s="1"/>
  <c r="AQ367" i="26" s="1"/>
  <c r="AR367" i="26" s="1"/>
  <c r="AS367" i="26" s="1"/>
  <c r="AT367" i="26" s="1"/>
  <c r="AU367" i="26" s="1"/>
  <c r="AV367" i="26" s="1"/>
  <c r="AW367" i="26" s="1"/>
  <c r="AX367" i="26" s="1"/>
  <c r="AY367" i="26" s="1"/>
  <c r="AZ367" i="26" s="1"/>
  <c r="BA367" i="26" s="1"/>
  <c r="BB367" i="26" s="1"/>
  <c r="E276" i="26"/>
  <c r="F276" i="26" s="1"/>
  <c r="G276" i="26" s="1"/>
  <c r="H276" i="26" s="1"/>
  <c r="I276" i="26" s="1"/>
  <c r="J276" i="26" s="1"/>
  <c r="K276" i="26" s="1"/>
  <c r="L276" i="26" s="1"/>
  <c r="M276" i="26" s="1"/>
  <c r="N276" i="26" s="1"/>
  <c r="O276" i="26" s="1"/>
  <c r="P276" i="26" s="1"/>
  <c r="Q276" i="26" s="1"/>
  <c r="R276" i="26" s="1"/>
  <c r="S276" i="26" s="1"/>
  <c r="T276" i="26" s="1"/>
  <c r="U276" i="26" s="1"/>
  <c r="V276" i="26" s="1"/>
  <c r="W276" i="26" s="1"/>
  <c r="X276" i="26" s="1"/>
  <c r="Y276" i="26" s="1"/>
  <c r="Z276" i="26" s="1"/>
  <c r="AA276" i="26" s="1"/>
  <c r="AB276" i="26" s="1"/>
  <c r="AC276" i="26" s="1"/>
  <c r="AD276" i="26" s="1"/>
  <c r="AE276" i="26" s="1"/>
  <c r="AF276" i="26" s="1"/>
  <c r="AG276" i="26" s="1"/>
  <c r="AH276" i="26" s="1"/>
  <c r="AI276" i="26" s="1"/>
  <c r="AJ276" i="26" s="1"/>
  <c r="AK276" i="26" s="1"/>
  <c r="AL276" i="26" s="1"/>
  <c r="AM276" i="26" s="1"/>
  <c r="AN276" i="26" s="1"/>
  <c r="AO276" i="26" s="1"/>
  <c r="AP276" i="26" s="1"/>
  <c r="AQ276" i="26" s="1"/>
  <c r="AR276" i="26" s="1"/>
  <c r="AS276" i="26" s="1"/>
  <c r="AT276" i="26" s="1"/>
  <c r="AU276" i="26" s="1"/>
  <c r="AV276" i="26" s="1"/>
  <c r="AW276" i="26" s="1"/>
  <c r="AX276" i="26" s="1"/>
  <c r="AY276" i="26" s="1"/>
  <c r="AZ276" i="26" s="1"/>
  <c r="BA276" i="26" s="1"/>
  <c r="BB276" i="26" s="1"/>
  <c r="E230" i="26"/>
  <c r="E185" i="26"/>
  <c r="F185" i="26" s="1"/>
  <c r="G185" i="26" s="1"/>
  <c r="H185" i="26" s="1"/>
  <c r="I185" i="26" s="1"/>
  <c r="J185" i="26" s="1"/>
  <c r="K185" i="26" s="1"/>
  <c r="L185" i="26" s="1"/>
  <c r="M185" i="26" s="1"/>
  <c r="N185" i="26" s="1"/>
  <c r="O185" i="26" s="1"/>
  <c r="P185" i="26" s="1"/>
  <c r="Q185" i="26" s="1"/>
  <c r="R185" i="26" s="1"/>
  <c r="S185" i="26" s="1"/>
  <c r="T185" i="26" s="1"/>
  <c r="U185" i="26" s="1"/>
  <c r="V185" i="26" s="1"/>
  <c r="W185" i="26" s="1"/>
  <c r="X185" i="26" s="1"/>
  <c r="Y185" i="26" s="1"/>
  <c r="Z185" i="26" s="1"/>
  <c r="AA185" i="26" s="1"/>
  <c r="AB185" i="26" s="1"/>
  <c r="AC185" i="26" s="1"/>
  <c r="AD185" i="26" s="1"/>
  <c r="AE185" i="26" s="1"/>
  <c r="AF185" i="26" s="1"/>
  <c r="AG185" i="26" s="1"/>
  <c r="AH185" i="26" s="1"/>
  <c r="AI185" i="26" s="1"/>
  <c r="AJ185" i="26" s="1"/>
  <c r="AK185" i="26" s="1"/>
  <c r="AL185" i="26" s="1"/>
  <c r="AM185" i="26" s="1"/>
  <c r="AN185" i="26" s="1"/>
  <c r="AO185" i="26" s="1"/>
  <c r="AP185" i="26" s="1"/>
  <c r="AQ185" i="26" s="1"/>
  <c r="AR185" i="26" s="1"/>
  <c r="AS185" i="26" s="1"/>
  <c r="AT185" i="26" s="1"/>
  <c r="AU185" i="26" s="1"/>
  <c r="AV185" i="26" s="1"/>
  <c r="AW185" i="26" s="1"/>
  <c r="AX185" i="26" s="1"/>
  <c r="AY185" i="26" s="1"/>
  <c r="AZ185" i="26" s="1"/>
  <c r="BA185" i="26" s="1"/>
  <c r="BB185" i="26" s="1"/>
  <c r="E321" i="26"/>
  <c r="F321" i="26" s="1"/>
  <c r="G321" i="26" s="1"/>
  <c r="H321" i="26" s="1"/>
  <c r="I321" i="26" s="1"/>
  <c r="J321" i="26" s="1"/>
  <c r="K321" i="26" s="1"/>
  <c r="L321" i="26" s="1"/>
  <c r="M321" i="26" s="1"/>
  <c r="N321" i="26" s="1"/>
  <c r="O321" i="26" s="1"/>
  <c r="P321" i="26" s="1"/>
  <c r="Q321" i="26" s="1"/>
  <c r="R321" i="26" s="1"/>
  <c r="S321" i="26" s="1"/>
  <c r="T321" i="26" s="1"/>
  <c r="U321" i="26" s="1"/>
  <c r="V321" i="26" s="1"/>
  <c r="W321" i="26" s="1"/>
  <c r="X321" i="26" s="1"/>
  <c r="Y321" i="26" s="1"/>
  <c r="Z321" i="26" s="1"/>
  <c r="AA321" i="26" s="1"/>
  <c r="AB321" i="26" s="1"/>
  <c r="AC321" i="26" s="1"/>
  <c r="AD321" i="26" s="1"/>
  <c r="AE321" i="26" s="1"/>
  <c r="AF321" i="26" s="1"/>
  <c r="AG321" i="26" s="1"/>
  <c r="AH321" i="26" s="1"/>
  <c r="AI321" i="26" s="1"/>
  <c r="AJ321" i="26" s="1"/>
  <c r="AK321" i="26" s="1"/>
  <c r="AL321" i="26" s="1"/>
  <c r="AM321" i="26" s="1"/>
  <c r="AN321" i="26" s="1"/>
  <c r="AO321" i="26" s="1"/>
  <c r="AP321" i="26" s="1"/>
  <c r="AQ321" i="26" s="1"/>
  <c r="AR321" i="26" s="1"/>
  <c r="AS321" i="26" s="1"/>
  <c r="AT321" i="26" s="1"/>
  <c r="AU321" i="26" s="1"/>
  <c r="AV321" i="26" s="1"/>
  <c r="AW321" i="26" s="1"/>
  <c r="AX321" i="26" s="1"/>
  <c r="AY321" i="26" s="1"/>
  <c r="AZ321" i="26" s="1"/>
  <c r="BA321" i="26" s="1"/>
  <c r="BB321" i="26" s="1"/>
  <c r="F3" i="27"/>
  <c r="G3" i="27" s="1"/>
  <c r="H3" i="27" s="1"/>
  <c r="I3" i="27" s="1"/>
  <c r="J3" i="27" s="1"/>
  <c r="K3" i="27" s="1"/>
  <c r="L3" i="27" s="1"/>
  <c r="M3" i="27" s="1"/>
  <c r="N3" i="27" s="1"/>
  <c r="O3" i="27" s="1"/>
  <c r="P3" i="27" s="1"/>
  <c r="Q3" i="27" s="1"/>
  <c r="R3" i="27" s="1"/>
  <c r="S3" i="27" s="1"/>
  <c r="T3" i="27" s="1"/>
  <c r="U3" i="27" s="1"/>
  <c r="V3" i="27" s="1"/>
  <c r="W3" i="27" s="1"/>
  <c r="X3" i="27" s="1"/>
  <c r="Y3" i="27" s="1"/>
  <c r="Z3" i="27" s="1"/>
  <c r="AA3" i="27" s="1"/>
  <c r="AB3" i="27" s="1"/>
  <c r="AC3" i="27" s="1"/>
  <c r="AD3" i="27" s="1"/>
  <c r="AE3" i="27" s="1"/>
  <c r="AF3" i="27" s="1"/>
  <c r="AG3" i="27" s="1"/>
  <c r="AH3" i="27" s="1"/>
  <c r="AI3" i="27" s="1"/>
  <c r="AJ3" i="27" s="1"/>
  <c r="AK3" i="27" s="1"/>
  <c r="AL3" i="27" s="1"/>
  <c r="AM3" i="27" s="1"/>
  <c r="AN3" i="27" s="1"/>
  <c r="AO3" i="27" s="1"/>
  <c r="AP3" i="27" s="1"/>
  <c r="AQ3" i="27" s="1"/>
  <c r="AR3" i="27" s="1"/>
  <c r="AS3" i="27" s="1"/>
  <c r="AT3" i="27" s="1"/>
  <c r="AU3" i="27" s="1"/>
  <c r="AV3" i="27" s="1"/>
  <c r="AW3" i="27" s="1"/>
  <c r="AX3" i="27" s="1"/>
  <c r="AY3" i="27" s="1"/>
  <c r="AZ3" i="27" s="1"/>
  <c r="BA3" i="27" s="1"/>
  <c r="BB3" i="27" s="1"/>
  <c r="E58" i="27"/>
  <c r="F58" i="27" s="1"/>
  <c r="G58" i="27" s="1"/>
  <c r="H58" i="27" s="1"/>
  <c r="I58" i="27" s="1"/>
  <c r="J58" i="27" s="1"/>
  <c r="K58" i="27" s="1"/>
  <c r="L58" i="27" s="1"/>
  <c r="M58" i="27" s="1"/>
  <c r="N58" i="27" s="1"/>
  <c r="O58" i="27" s="1"/>
  <c r="P58" i="27" s="1"/>
  <c r="Q58" i="27" s="1"/>
  <c r="R58" i="27" s="1"/>
  <c r="S58" i="27" s="1"/>
  <c r="T58" i="27" s="1"/>
  <c r="U58" i="27" s="1"/>
  <c r="V58" i="27" s="1"/>
  <c r="W58" i="27" s="1"/>
  <c r="X58" i="27" s="1"/>
  <c r="Y58" i="27" s="1"/>
  <c r="Z58" i="27" s="1"/>
  <c r="AA58" i="27" s="1"/>
  <c r="AB58" i="27" s="1"/>
  <c r="AC58" i="27" s="1"/>
  <c r="AD58" i="27" s="1"/>
  <c r="AE58" i="27" s="1"/>
  <c r="AF58" i="27" s="1"/>
  <c r="AG58" i="27" s="1"/>
  <c r="AH58" i="27" s="1"/>
  <c r="AI58" i="27" s="1"/>
  <c r="AJ58" i="27" s="1"/>
  <c r="AK58" i="27" s="1"/>
  <c r="AL58" i="27" s="1"/>
  <c r="AM58" i="27" s="1"/>
  <c r="AN58" i="27" s="1"/>
  <c r="AO58" i="27" s="1"/>
  <c r="AP58" i="27" s="1"/>
  <c r="AQ58" i="27" s="1"/>
  <c r="AR58" i="27" s="1"/>
  <c r="AS58" i="27" s="1"/>
  <c r="AT58" i="27" s="1"/>
  <c r="AU58" i="27" s="1"/>
  <c r="AV58" i="27" s="1"/>
  <c r="AW58" i="27" s="1"/>
  <c r="AX58" i="27" s="1"/>
  <c r="AY58" i="27" s="1"/>
  <c r="AZ58" i="27" s="1"/>
  <c r="BA58" i="27" s="1"/>
  <c r="BB58" i="27" s="1"/>
  <c r="E48" i="26"/>
  <c r="F48" i="26" s="1"/>
  <c r="G48" i="26" s="1"/>
  <c r="H48" i="26" s="1"/>
  <c r="I48" i="26" s="1"/>
  <c r="J48" i="26" s="1"/>
  <c r="K48" i="26" s="1"/>
  <c r="L48" i="26" s="1"/>
  <c r="M48" i="26" s="1"/>
  <c r="N48" i="26" s="1"/>
  <c r="O48" i="26" s="1"/>
  <c r="P48" i="26" s="1"/>
  <c r="Q48" i="26" s="1"/>
  <c r="R48" i="26" s="1"/>
  <c r="S48" i="26" s="1"/>
  <c r="T48" i="26" s="1"/>
  <c r="U48" i="26" s="1"/>
  <c r="V48" i="26" s="1"/>
  <c r="W48" i="26" s="1"/>
  <c r="X48" i="26" s="1"/>
  <c r="Y48" i="26" s="1"/>
  <c r="Z48" i="26" s="1"/>
  <c r="AA48" i="26" s="1"/>
  <c r="AB48" i="26" s="1"/>
  <c r="AC48" i="26" s="1"/>
  <c r="AD48" i="26" s="1"/>
  <c r="AE48" i="26" s="1"/>
  <c r="AF48" i="26" s="1"/>
  <c r="AG48" i="26" s="1"/>
  <c r="AH48" i="26" s="1"/>
  <c r="AI48" i="26" s="1"/>
  <c r="AJ48" i="26" s="1"/>
  <c r="AK48" i="26" s="1"/>
  <c r="AL48" i="26" s="1"/>
  <c r="AM48" i="26" s="1"/>
  <c r="AN48" i="26" s="1"/>
  <c r="AO48" i="26" s="1"/>
  <c r="AP48" i="26" s="1"/>
  <c r="AQ48" i="26" s="1"/>
  <c r="AR48" i="26" s="1"/>
  <c r="AS48" i="26" s="1"/>
  <c r="AT48" i="26" s="1"/>
  <c r="AU48" i="26" s="1"/>
  <c r="AV48" i="26" s="1"/>
  <c r="AW48" i="26" s="1"/>
  <c r="AX48" i="26" s="1"/>
  <c r="AY48" i="26" s="1"/>
  <c r="AZ48" i="26" s="1"/>
  <c r="BA48" i="26" s="1"/>
  <c r="BB48" i="26" s="1"/>
  <c r="E94" i="26"/>
  <c r="E139" i="26"/>
  <c r="F139" i="26" s="1"/>
  <c r="G139" i="26" s="1"/>
  <c r="H139" i="26" s="1"/>
  <c r="I139" i="26" s="1"/>
  <c r="J139" i="26" s="1"/>
  <c r="K139" i="26" s="1"/>
  <c r="L139" i="26" s="1"/>
  <c r="M139" i="26" s="1"/>
  <c r="N139" i="26" s="1"/>
  <c r="O139" i="26" s="1"/>
  <c r="P139" i="26" s="1"/>
  <c r="Q139" i="26" s="1"/>
  <c r="R139" i="26" s="1"/>
  <c r="S139" i="26" s="1"/>
  <c r="T139" i="26" s="1"/>
  <c r="U139" i="26" s="1"/>
  <c r="V139" i="26" s="1"/>
  <c r="W139" i="26" s="1"/>
  <c r="X139" i="26" s="1"/>
  <c r="Y139" i="26" s="1"/>
  <c r="Z139" i="26" s="1"/>
  <c r="AA139" i="26" s="1"/>
  <c r="AB139" i="26" s="1"/>
  <c r="AC139" i="26" s="1"/>
  <c r="AD139" i="26" s="1"/>
  <c r="AE139" i="26" s="1"/>
  <c r="AF139" i="26" s="1"/>
  <c r="AG139" i="26" s="1"/>
  <c r="AH139" i="26" s="1"/>
  <c r="AI139" i="26" s="1"/>
  <c r="AJ139" i="26" s="1"/>
  <c r="AK139" i="26" s="1"/>
  <c r="AL139" i="26" s="1"/>
  <c r="AM139" i="26" s="1"/>
  <c r="AN139" i="26" s="1"/>
  <c r="AO139" i="26" s="1"/>
  <c r="AP139" i="26" s="1"/>
  <c r="AQ139" i="26" s="1"/>
  <c r="AR139" i="26" s="1"/>
  <c r="AS139" i="26" s="1"/>
  <c r="AT139" i="26" s="1"/>
  <c r="AU139" i="26" s="1"/>
  <c r="AV139" i="26" s="1"/>
  <c r="AW139" i="26" s="1"/>
  <c r="AX139" i="26" s="1"/>
  <c r="AY139" i="26" s="1"/>
  <c r="AZ139" i="26" s="1"/>
  <c r="BA139" i="26" s="1"/>
  <c r="BB139" i="26" s="1"/>
  <c r="F3" i="26"/>
  <c r="G3" i="26" s="1"/>
  <c r="H3" i="26" s="1"/>
  <c r="I3" i="26" s="1"/>
  <c r="J3" i="26" s="1"/>
  <c r="K3" i="26" s="1"/>
  <c r="L3" i="26" s="1"/>
  <c r="M3" i="26" s="1"/>
  <c r="N3" i="26" s="1"/>
  <c r="O3" i="26" s="1"/>
  <c r="P3" i="26" s="1"/>
  <c r="Q3" i="26" s="1"/>
  <c r="R3" i="26" s="1"/>
  <c r="S3" i="26" s="1"/>
  <c r="T3" i="26" s="1"/>
  <c r="U3" i="26" s="1"/>
  <c r="V3" i="26" s="1"/>
  <c r="W3" i="26" s="1"/>
  <c r="X3" i="26" s="1"/>
  <c r="Y3" i="26" s="1"/>
  <c r="Z3" i="26" s="1"/>
  <c r="AA3" i="26" s="1"/>
  <c r="AB3" i="26" s="1"/>
  <c r="AC3" i="26" s="1"/>
  <c r="AD3" i="26" s="1"/>
  <c r="AE3" i="26" s="1"/>
  <c r="AF3" i="26" s="1"/>
  <c r="AG3" i="26" s="1"/>
  <c r="AH3" i="26" s="1"/>
  <c r="AI3" i="26" s="1"/>
  <c r="AJ3" i="26" s="1"/>
  <c r="AK3" i="26" s="1"/>
  <c r="AL3" i="26" s="1"/>
  <c r="AM3" i="26" s="1"/>
  <c r="AN3" i="26" s="1"/>
  <c r="AO3" i="26" s="1"/>
  <c r="AP3" i="26" s="1"/>
  <c r="AQ3" i="26" s="1"/>
  <c r="AR3" i="26" s="1"/>
  <c r="AS3" i="26" s="1"/>
  <c r="AT3" i="26" s="1"/>
  <c r="AU3" i="26" s="1"/>
  <c r="AV3" i="26" s="1"/>
  <c r="AW3" i="26" s="1"/>
  <c r="AX3" i="26" s="1"/>
  <c r="AY3" i="26" s="1"/>
  <c r="AZ3" i="26" s="1"/>
  <c r="BA3" i="26" s="1"/>
  <c r="BB3" i="26" s="1"/>
  <c r="D22" i="17"/>
  <c r="AI4" i="17"/>
  <c r="AU4" i="17"/>
  <c r="AR4" i="17"/>
  <c r="AJ4" i="17"/>
  <c r="AV4" i="17"/>
  <c r="AK4" i="17"/>
  <c r="AW4" i="17"/>
  <c r="AL4" i="17"/>
  <c r="AX4" i="17"/>
  <c r="AS4" i="17"/>
  <c r="AM4" i="17"/>
  <c r="AY4" i="17"/>
  <c r="AN4" i="17"/>
  <c r="AZ4" i="17"/>
  <c r="AO4" i="17"/>
  <c r="BA4" i="17"/>
  <c r="AP4" i="17"/>
  <c r="AQ4" i="17"/>
  <c r="AH4" i="17"/>
  <c r="AT4" i="17"/>
  <c r="AH4" i="19"/>
  <c r="AT4" i="19"/>
  <c r="AI4" i="19"/>
  <c r="AU4" i="19"/>
  <c r="AJ4" i="19"/>
  <c r="AV4" i="19"/>
  <c r="AK4" i="19"/>
  <c r="AW4" i="19"/>
  <c r="AL4" i="19"/>
  <c r="AX4" i="19"/>
  <c r="AM4" i="19"/>
  <c r="AY4" i="19"/>
  <c r="AN4" i="19"/>
  <c r="AZ4" i="19"/>
  <c r="AO4" i="19"/>
  <c r="BA4" i="19"/>
  <c r="AP4" i="19"/>
  <c r="AQ4" i="19"/>
  <c r="AS4" i="19"/>
  <c r="AR4" i="19"/>
  <c r="D24" i="23"/>
  <c r="AH4" i="23"/>
  <c r="AT4" i="23"/>
  <c r="AI4" i="23"/>
  <c r="AU4" i="23"/>
  <c r="AJ4" i="23"/>
  <c r="AV4" i="23"/>
  <c r="AR4" i="23"/>
  <c r="AK4" i="23"/>
  <c r="AW4" i="23"/>
  <c r="AL4" i="23"/>
  <c r="AX4" i="23"/>
  <c r="AM4" i="23"/>
  <c r="AY4" i="23"/>
  <c r="AN4" i="23"/>
  <c r="AZ4" i="23"/>
  <c r="AO4" i="23"/>
  <c r="BA4" i="23"/>
  <c r="AP4" i="23"/>
  <c r="AQ4" i="23"/>
  <c r="AS4" i="23"/>
  <c r="AK4" i="21"/>
  <c r="AW4" i="21"/>
  <c r="AM4" i="21"/>
  <c r="AN4" i="21"/>
  <c r="AU4" i="21"/>
  <c r="AL4" i="21"/>
  <c r="AX4" i="21"/>
  <c r="AY4" i="21"/>
  <c r="AZ4" i="21"/>
  <c r="AO4" i="21"/>
  <c r="BA4" i="21"/>
  <c r="AP4" i="21"/>
  <c r="AR4" i="21"/>
  <c r="AT4" i="21"/>
  <c r="AQ4" i="21"/>
  <c r="AS4" i="21"/>
  <c r="AH4" i="21"/>
  <c r="AI4" i="21"/>
  <c r="AJ4" i="21"/>
  <c r="AV4" i="21"/>
  <c r="D28" i="3"/>
  <c r="AH16" i="3"/>
  <c r="AT16" i="3"/>
  <c r="AP4" i="3"/>
  <c r="AI16" i="3"/>
  <c r="AU16" i="3"/>
  <c r="AQ4" i="3"/>
  <c r="AJ16" i="3"/>
  <c r="AV16" i="3"/>
  <c r="AR4" i="3"/>
  <c r="AQ16" i="3"/>
  <c r="AM4" i="3"/>
  <c r="AK16" i="3"/>
  <c r="AW16" i="3"/>
  <c r="AS4" i="3"/>
  <c r="AL16" i="3"/>
  <c r="AX16" i="3"/>
  <c r="AH4" i="3"/>
  <c r="AT4" i="3"/>
  <c r="AM16" i="3"/>
  <c r="AY16" i="3"/>
  <c r="AI4" i="3"/>
  <c r="AU4" i="3"/>
  <c r="AN16" i="3"/>
  <c r="AZ16" i="3"/>
  <c r="AJ4" i="3"/>
  <c r="AV4" i="3"/>
  <c r="AO16" i="3"/>
  <c r="BA16" i="3"/>
  <c r="AK4" i="3"/>
  <c r="AW4" i="3"/>
  <c r="AP16" i="3"/>
  <c r="AL4" i="3"/>
  <c r="AX4" i="3"/>
  <c r="AY4" i="3"/>
  <c r="AR16" i="3"/>
  <c r="AN4" i="3"/>
  <c r="AZ4" i="3"/>
  <c r="AS16" i="3"/>
  <c r="AO4" i="3"/>
  <c r="BA4" i="3"/>
  <c r="D20" i="4"/>
  <c r="AS4" i="4"/>
  <c r="AH4" i="4"/>
  <c r="AT4" i="4"/>
  <c r="AI4" i="4"/>
  <c r="AU4" i="4"/>
  <c r="AP4" i="4"/>
  <c r="AJ4" i="4"/>
  <c r="AV4" i="4"/>
  <c r="AK4" i="4"/>
  <c r="AW4" i="4"/>
  <c r="AL4" i="4"/>
  <c r="AX4" i="4"/>
  <c r="AM4" i="4"/>
  <c r="AY4" i="4"/>
  <c r="AN4" i="4"/>
  <c r="AZ4" i="4"/>
  <c r="AO4" i="4"/>
  <c r="BA4" i="4"/>
  <c r="AQ4" i="4"/>
  <c r="AR4" i="4"/>
  <c r="D47" i="6"/>
  <c r="AJ4" i="6"/>
  <c r="AV4" i="6"/>
  <c r="AS4" i="6"/>
  <c r="AK4" i="6"/>
  <c r="AW4" i="6"/>
  <c r="AL4" i="6"/>
  <c r="AX4" i="6"/>
  <c r="AM4" i="6"/>
  <c r="AY4" i="6"/>
  <c r="AN4" i="6"/>
  <c r="AZ4" i="6"/>
  <c r="AO4" i="6"/>
  <c r="BA4" i="6"/>
  <c r="AP4" i="6"/>
  <c r="AQ4" i="6"/>
  <c r="AR4" i="6"/>
  <c r="AH4" i="6"/>
  <c r="AT4" i="6"/>
  <c r="AI4" i="6"/>
  <c r="AU4" i="6"/>
  <c r="AS4" i="10"/>
  <c r="AS21" i="10" s="1"/>
  <c r="AQ4" i="10"/>
  <c r="AQ21" i="10" s="1"/>
  <c r="AH4" i="10"/>
  <c r="AH21" i="10" s="1"/>
  <c r="AT4" i="10"/>
  <c r="AT21" i="10" s="1"/>
  <c r="AI4" i="10"/>
  <c r="AI21" i="10" s="1"/>
  <c r="AU4" i="10"/>
  <c r="AU21" i="10" s="1"/>
  <c r="AJ4" i="10"/>
  <c r="AJ21" i="10" s="1"/>
  <c r="AV4" i="10"/>
  <c r="AV21" i="10" s="1"/>
  <c r="AK4" i="10"/>
  <c r="AK21" i="10" s="1"/>
  <c r="AW4" i="10"/>
  <c r="AW21" i="10" s="1"/>
  <c r="AL4" i="10"/>
  <c r="AL21" i="10" s="1"/>
  <c r="AX4" i="10"/>
  <c r="AX21" i="10" s="1"/>
  <c r="AM4" i="10"/>
  <c r="AM21" i="10" s="1"/>
  <c r="AY4" i="10"/>
  <c r="AY21" i="10" s="1"/>
  <c r="BA4" i="10"/>
  <c r="BA21" i="10" s="1"/>
  <c r="AN4" i="10"/>
  <c r="AN21" i="10" s="1"/>
  <c r="AZ4" i="10"/>
  <c r="AZ21" i="10" s="1"/>
  <c r="AO4" i="10"/>
  <c r="AO21" i="10" s="1"/>
  <c r="AP4" i="10"/>
  <c r="AP21" i="10" s="1"/>
  <c r="AR4" i="10"/>
  <c r="AR21" i="10" s="1"/>
  <c r="AN84" i="1"/>
  <c r="AN32" i="10"/>
  <c r="AN15" i="10"/>
  <c r="AN83" i="1"/>
  <c r="AN14" i="10"/>
  <c r="AN31" i="10"/>
  <c r="AL37" i="10"/>
  <c r="AL7" i="19" s="1"/>
  <c r="AM82" i="1"/>
  <c r="AM13" i="10"/>
  <c r="AM16" i="10" s="1"/>
  <c r="AM30" i="10"/>
  <c r="AM33" i="10" s="1"/>
  <c r="AK5" i="22"/>
  <c r="AW5" i="22"/>
  <c r="AL5" i="22"/>
  <c r="AX5" i="22"/>
  <c r="AM5" i="22"/>
  <c r="AY5" i="22"/>
  <c r="AN5" i="22"/>
  <c r="AZ5" i="22"/>
  <c r="AR5" i="22"/>
  <c r="AS5" i="22"/>
  <c r="AQ5" i="22"/>
  <c r="AO5" i="22"/>
  <c r="BA5" i="22"/>
  <c r="AP5" i="22"/>
  <c r="AH5" i="22"/>
  <c r="AT5" i="22"/>
  <c r="AI5" i="22"/>
  <c r="AU5" i="22"/>
  <c r="AJ5" i="22"/>
  <c r="AV5" i="22"/>
  <c r="D62" i="16"/>
  <c r="AN4" i="16"/>
  <c r="AZ4" i="16"/>
  <c r="AO4" i="16"/>
  <c r="BA4" i="16"/>
  <c r="AQ4" i="16"/>
  <c r="AP4" i="16"/>
  <c r="AR4" i="16"/>
  <c r="AS4" i="16"/>
  <c r="AJ4" i="16"/>
  <c r="AH4" i="16"/>
  <c r="AT4" i="16"/>
  <c r="AV4" i="16"/>
  <c r="AI4" i="16"/>
  <c r="AU4" i="16"/>
  <c r="AK4" i="16"/>
  <c r="AW4" i="16"/>
  <c r="AL4" i="16"/>
  <c r="AX4" i="16"/>
  <c r="AM4" i="16"/>
  <c r="AY4" i="16"/>
  <c r="E4" i="2"/>
  <c r="E37" i="2" s="1"/>
  <c r="H4" i="2"/>
  <c r="H37" i="2" s="1"/>
  <c r="I4" i="2"/>
  <c r="I37" i="2" s="1"/>
  <c r="D28" i="16"/>
  <c r="E4" i="24"/>
  <c r="E67" i="24" s="1"/>
  <c r="D16" i="16"/>
  <c r="D31" i="6"/>
  <c r="D74" i="16"/>
  <c r="E4" i="18"/>
  <c r="E43" i="18" s="1"/>
  <c r="D40" i="3"/>
  <c r="E16" i="3"/>
  <c r="D50" i="16"/>
  <c r="D28" i="21"/>
  <c r="D63" i="21"/>
  <c r="D16" i="21"/>
  <c r="D51" i="21"/>
  <c r="D34" i="23"/>
  <c r="D46" i="24"/>
  <c r="D25" i="24"/>
  <c r="Y55" i="25"/>
  <c r="Z55" i="25"/>
  <c r="AA55" i="25"/>
  <c r="AB55" i="25"/>
  <c r="AC55" i="25"/>
  <c r="X55" i="25"/>
  <c r="E55" i="25"/>
  <c r="D55" i="25"/>
  <c r="Y45" i="20"/>
  <c r="Z45" i="20"/>
  <c r="AA45" i="20"/>
  <c r="AB45" i="20"/>
  <c r="AC45" i="20"/>
  <c r="R45" i="20"/>
  <c r="L45" i="20"/>
  <c r="E45" i="20"/>
  <c r="D45" i="20"/>
  <c r="T60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AB47" i="24"/>
  <c r="AC47" i="24"/>
  <c r="AD47" i="24"/>
  <c r="AE47" i="24"/>
  <c r="AF47" i="24"/>
  <c r="AG47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AE48" i="24"/>
  <c r="AF48" i="24"/>
  <c r="AG48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AA49" i="24"/>
  <c r="AB49" i="24"/>
  <c r="AC49" i="24"/>
  <c r="AD49" i="24"/>
  <c r="AE49" i="24"/>
  <c r="AF49" i="24"/>
  <c r="AG49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AA50" i="24"/>
  <c r="AB50" i="24"/>
  <c r="AC50" i="24"/>
  <c r="AD50" i="24"/>
  <c r="AE50" i="24"/>
  <c r="AF50" i="24"/>
  <c r="AG50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AA51" i="24"/>
  <c r="AB51" i="24"/>
  <c r="AC51" i="24"/>
  <c r="AD51" i="24"/>
  <c r="AE51" i="24"/>
  <c r="AF51" i="24"/>
  <c r="AG51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AB52" i="24"/>
  <c r="AC52" i="24"/>
  <c r="AD52" i="24"/>
  <c r="AE52" i="24"/>
  <c r="AF52" i="24"/>
  <c r="AG52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AA53" i="24"/>
  <c r="AB53" i="24"/>
  <c r="AC53" i="24"/>
  <c r="AD53" i="24"/>
  <c r="AE53" i="24"/>
  <c r="AF53" i="24"/>
  <c r="AG53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AB54" i="24"/>
  <c r="AC54" i="24"/>
  <c r="AD54" i="24"/>
  <c r="AE54" i="24"/>
  <c r="AF54" i="24"/>
  <c r="AG54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AA55" i="24"/>
  <c r="AB55" i="24"/>
  <c r="AC55" i="24"/>
  <c r="AD55" i="24"/>
  <c r="AE55" i="24"/>
  <c r="AF55" i="24"/>
  <c r="AG55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AA56" i="24"/>
  <c r="AB56" i="24"/>
  <c r="AC56" i="24"/>
  <c r="AD56" i="24"/>
  <c r="AE56" i="24"/>
  <c r="AF56" i="24"/>
  <c r="AG56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AB57" i="24"/>
  <c r="AC57" i="24"/>
  <c r="AD57" i="24"/>
  <c r="AE57" i="24"/>
  <c r="AF57" i="24"/>
  <c r="AG57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AA58" i="24"/>
  <c r="AB58" i="24"/>
  <c r="AC58" i="24"/>
  <c r="AD58" i="24"/>
  <c r="AE58" i="24"/>
  <c r="AF58" i="24"/>
  <c r="AG58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AA59" i="24"/>
  <c r="AB59" i="24"/>
  <c r="AC59" i="24"/>
  <c r="AD59" i="24"/>
  <c r="AE59" i="24"/>
  <c r="AF59" i="24"/>
  <c r="AG59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U60" i="24"/>
  <c r="V60" i="24"/>
  <c r="W60" i="24"/>
  <c r="X60" i="24"/>
  <c r="Y60" i="24"/>
  <c r="Z60" i="24"/>
  <c r="AA60" i="24"/>
  <c r="AB60" i="24"/>
  <c r="AC60" i="24"/>
  <c r="AD60" i="24"/>
  <c r="AE60" i="24"/>
  <c r="AF60" i="24"/>
  <c r="AG60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AA61" i="24"/>
  <c r="AB61" i="24"/>
  <c r="AC61" i="24"/>
  <c r="AD61" i="24"/>
  <c r="AE61" i="24"/>
  <c r="AF61" i="24"/>
  <c r="AG61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47" i="24"/>
  <c r="D20" i="24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1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AF34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G34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C50" i="24" l="1"/>
  <c r="C47" i="24"/>
  <c r="C41" i="24"/>
  <c r="C60" i="24"/>
  <c r="C59" i="24"/>
  <c r="C61" i="24"/>
  <c r="C58" i="24"/>
  <c r="C57" i="24"/>
  <c r="C56" i="24"/>
  <c r="C55" i="24"/>
  <c r="C54" i="24"/>
  <c r="C53" i="24"/>
  <c r="C49" i="24"/>
  <c r="C48" i="24"/>
  <c r="C51" i="24"/>
  <c r="C52" i="24"/>
  <c r="C20" i="24"/>
  <c r="C27" i="23"/>
  <c r="C26" i="23"/>
  <c r="D30" i="23"/>
  <c r="D35" i="23" s="1"/>
  <c r="D29" i="23"/>
  <c r="J30" i="23"/>
  <c r="J35" i="23" s="1"/>
  <c r="J29" i="23"/>
  <c r="I30" i="23"/>
  <c r="I35" i="23" s="1"/>
  <c r="I29" i="23"/>
  <c r="U30" i="23"/>
  <c r="U35" i="23" s="1"/>
  <c r="U29" i="23"/>
  <c r="AG30" i="23"/>
  <c r="AG35" i="23" s="1"/>
  <c r="AG13" i="19" s="1"/>
  <c r="AG29" i="23"/>
  <c r="M29" i="23"/>
  <c r="M30" i="23"/>
  <c r="M35" i="23" s="1"/>
  <c r="M13" i="19" s="1"/>
  <c r="Y29" i="23"/>
  <c r="Y30" i="23"/>
  <c r="Y35" i="23" s="1"/>
  <c r="N29" i="23"/>
  <c r="N30" i="23"/>
  <c r="N35" i="23" s="1"/>
  <c r="Z29" i="23"/>
  <c r="Z30" i="23"/>
  <c r="Z35" i="23" s="1"/>
  <c r="O30" i="23"/>
  <c r="O35" i="23" s="1"/>
  <c r="O29" i="23"/>
  <c r="AA30" i="23"/>
  <c r="AA35" i="23" s="1"/>
  <c r="AA29" i="23"/>
  <c r="P30" i="23"/>
  <c r="P35" i="23" s="1"/>
  <c r="P29" i="23"/>
  <c r="AB30" i="23"/>
  <c r="AB35" i="23" s="1"/>
  <c r="AB13" i="19" s="1"/>
  <c r="AB29" i="23"/>
  <c r="L30" i="23"/>
  <c r="L35" i="23" s="1"/>
  <c r="L29" i="23"/>
  <c r="E30" i="23"/>
  <c r="E29" i="23"/>
  <c r="C25" i="23"/>
  <c r="Q30" i="23"/>
  <c r="Q35" i="23" s="1"/>
  <c r="Q29" i="23"/>
  <c r="AC30" i="23"/>
  <c r="AC35" i="23" s="1"/>
  <c r="AC29" i="23"/>
  <c r="W29" i="23"/>
  <c r="W30" i="23"/>
  <c r="W35" i="23" s="1"/>
  <c r="W13" i="19" s="1"/>
  <c r="X30" i="23"/>
  <c r="X35" i="23" s="1"/>
  <c r="X29" i="23"/>
  <c r="F30" i="23"/>
  <c r="F35" i="23" s="1"/>
  <c r="F29" i="23"/>
  <c r="R30" i="23"/>
  <c r="R35" i="23" s="1"/>
  <c r="R13" i="19" s="1"/>
  <c r="R29" i="23"/>
  <c r="AD30" i="23"/>
  <c r="AD35" i="23" s="1"/>
  <c r="AD29" i="23"/>
  <c r="G30" i="23"/>
  <c r="G35" i="23" s="1"/>
  <c r="G29" i="23"/>
  <c r="S30" i="23"/>
  <c r="S35" i="23" s="1"/>
  <c r="S29" i="23"/>
  <c r="AE30" i="23"/>
  <c r="AE35" i="23" s="1"/>
  <c r="AE29" i="23"/>
  <c r="V30" i="23"/>
  <c r="V35" i="23" s="1"/>
  <c r="V29" i="23"/>
  <c r="K30" i="23"/>
  <c r="K35" i="23" s="1"/>
  <c r="K29" i="23"/>
  <c r="H30" i="23"/>
  <c r="H29" i="23"/>
  <c r="T30" i="23"/>
  <c r="T35" i="23" s="1"/>
  <c r="T29" i="23"/>
  <c r="AF30" i="23"/>
  <c r="AF35" i="23" s="1"/>
  <c r="AF29" i="23"/>
  <c r="AV51" i="18"/>
  <c r="AV12" i="19" s="1"/>
  <c r="AW190" i="1"/>
  <c r="AW193" i="1"/>
  <c r="AP228" i="1"/>
  <c r="AP72" i="24"/>
  <c r="AP238" i="1"/>
  <c r="AP82" i="24"/>
  <c r="AP235" i="1"/>
  <c r="AP79" i="24"/>
  <c r="AP234" i="1"/>
  <c r="AP78" i="24"/>
  <c r="AP224" i="1"/>
  <c r="AP68" i="24"/>
  <c r="AP230" i="1"/>
  <c r="AP74" i="24"/>
  <c r="AP237" i="1"/>
  <c r="AP81" i="24"/>
  <c r="AP236" i="1"/>
  <c r="AP80" i="24"/>
  <c r="AP233" i="1"/>
  <c r="AP77" i="24"/>
  <c r="AW196" i="1"/>
  <c r="AP232" i="1"/>
  <c r="AP76" i="24"/>
  <c r="K170" i="1"/>
  <c r="AP227" i="1"/>
  <c r="AP71" i="24"/>
  <c r="AP225" i="1"/>
  <c r="AP69" i="24"/>
  <c r="K169" i="1"/>
  <c r="AP231" i="1"/>
  <c r="AP75" i="24"/>
  <c r="AW195" i="1"/>
  <c r="AW194" i="1"/>
  <c r="AP229" i="1"/>
  <c r="AP73" i="24"/>
  <c r="AW192" i="1"/>
  <c r="BA23" i="17"/>
  <c r="AW191" i="1"/>
  <c r="AW51" i="18"/>
  <c r="AW12" i="19" s="1"/>
  <c r="C37" i="18"/>
  <c r="C36" i="18"/>
  <c r="C35" i="18"/>
  <c r="C34" i="18"/>
  <c r="C33" i="18"/>
  <c r="C31" i="18"/>
  <c r="C32" i="18"/>
  <c r="F94" i="28"/>
  <c r="G94" i="28" s="1"/>
  <c r="H94" i="28" s="1"/>
  <c r="I94" i="28" s="1"/>
  <c r="J94" i="28" s="1"/>
  <c r="K94" i="28" s="1"/>
  <c r="L94" i="28" s="1"/>
  <c r="M94" i="28" s="1"/>
  <c r="N94" i="28" s="1"/>
  <c r="O94" i="28" s="1"/>
  <c r="P94" i="28" s="1"/>
  <c r="Q94" i="28" s="1"/>
  <c r="R94" i="28" s="1"/>
  <c r="S94" i="28" s="1"/>
  <c r="T94" i="28" s="1"/>
  <c r="U94" i="28" s="1"/>
  <c r="V94" i="28" s="1"/>
  <c r="W94" i="28" s="1"/>
  <c r="X94" i="28" s="1"/>
  <c r="Y94" i="28" s="1"/>
  <c r="Z94" i="28" s="1"/>
  <c r="AA94" i="28" s="1"/>
  <c r="AB94" i="28" s="1"/>
  <c r="AC94" i="28" s="1"/>
  <c r="AD94" i="28" s="1"/>
  <c r="AE94" i="28" s="1"/>
  <c r="AF94" i="28" s="1"/>
  <c r="AG94" i="28" s="1"/>
  <c r="AH94" i="28" s="1"/>
  <c r="AI94" i="28" s="1"/>
  <c r="AJ94" i="28" s="1"/>
  <c r="AK94" i="28" s="1"/>
  <c r="AL94" i="28" s="1"/>
  <c r="AM94" i="28" s="1"/>
  <c r="AN94" i="28" s="1"/>
  <c r="AO94" i="28" s="1"/>
  <c r="AP94" i="28" s="1"/>
  <c r="AQ94" i="28" s="1"/>
  <c r="AR94" i="28" s="1"/>
  <c r="AS94" i="28" s="1"/>
  <c r="AT94" i="28" s="1"/>
  <c r="AU94" i="28" s="1"/>
  <c r="AV94" i="28" s="1"/>
  <c r="AW94" i="28" s="1"/>
  <c r="AX94" i="28" s="1"/>
  <c r="AY94" i="28" s="1"/>
  <c r="AZ94" i="28" s="1"/>
  <c r="BA94" i="28" s="1"/>
  <c r="BB94" i="28" s="1"/>
  <c r="E321" i="28"/>
  <c r="F321" i="28" s="1"/>
  <c r="G321" i="28" s="1"/>
  <c r="H321" i="28" s="1"/>
  <c r="I321" i="28" s="1"/>
  <c r="J321" i="28" s="1"/>
  <c r="K321" i="28" s="1"/>
  <c r="L321" i="28" s="1"/>
  <c r="M321" i="28" s="1"/>
  <c r="N321" i="28" s="1"/>
  <c r="O321" i="28" s="1"/>
  <c r="P321" i="28" s="1"/>
  <c r="Q321" i="28" s="1"/>
  <c r="R321" i="28" s="1"/>
  <c r="S321" i="28" s="1"/>
  <c r="T321" i="28" s="1"/>
  <c r="U321" i="28" s="1"/>
  <c r="V321" i="28" s="1"/>
  <c r="W321" i="28" s="1"/>
  <c r="X321" i="28" s="1"/>
  <c r="Y321" i="28" s="1"/>
  <c r="Z321" i="28" s="1"/>
  <c r="AA321" i="28" s="1"/>
  <c r="AB321" i="28" s="1"/>
  <c r="AC321" i="28" s="1"/>
  <c r="AD321" i="28" s="1"/>
  <c r="AE321" i="28" s="1"/>
  <c r="AF321" i="28" s="1"/>
  <c r="AG321" i="28" s="1"/>
  <c r="AH321" i="28" s="1"/>
  <c r="AI321" i="28" s="1"/>
  <c r="AJ321" i="28" s="1"/>
  <c r="AK321" i="28" s="1"/>
  <c r="AL321" i="28" s="1"/>
  <c r="AM321" i="28" s="1"/>
  <c r="AN321" i="28" s="1"/>
  <c r="AO321" i="28" s="1"/>
  <c r="AP321" i="28" s="1"/>
  <c r="AQ321" i="28" s="1"/>
  <c r="AR321" i="28" s="1"/>
  <c r="AS321" i="28" s="1"/>
  <c r="AT321" i="28" s="1"/>
  <c r="AU321" i="28" s="1"/>
  <c r="AV321" i="28" s="1"/>
  <c r="AW321" i="28" s="1"/>
  <c r="AX321" i="28" s="1"/>
  <c r="AY321" i="28" s="1"/>
  <c r="AZ321" i="28" s="1"/>
  <c r="BA321" i="28" s="1"/>
  <c r="BB321" i="28" s="1"/>
  <c r="F114" i="27"/>
  <c r="G114" i="27" s="1"/>
  <c r="H114" i="27" s="1"/>
  <c r="I114" i="27" s="1"/>
  <c r="J114" i="27" s="1"/>
  <c r="K114" i="27" s="1"/>
  <c r="L114" i="27" s="1"/>
  <c r="M114" i="27" s="1"/>
  <c r="N114" i="27" s="1"/>
  <c r="O114" i="27" s="1"/>
  <c r="P114" i="27" s="1"/>
  <c r="Q114" i="27" s="1"/>
  <c r="R114" i="27" s="1"/>
  <c r="S114" i="27" s="1"/>
  <c r="T114" i="27" s="1"/>
  <c r="U114" i="27" s="1"/>
  <c r="V114" i="27" s="1"/>
  <c r="W114" i="27" s="1"/>
  <c r="X114" i="27" s="1"/>
  <c r="Y114" i="27" s="1"/>
  <c r="Z114" i="27" s="1"/>
  <c r="AA114" i="27" s="1"/>
  <c r="AB114" i="27" s="1"/>
  <c r="AC114" i="27" s="1"/>
  <c r="AD114" i="27" s="1"/>
  <c r="AE114" i="27" s="1"/>
  <c r="AF114" i="27" s="1"/>
  <c r="AG114" i="27" s="1"/>
  <c r="AH114" i="27" s="1"/>
  <c r="AI114" i="27" s="1"/>
  <c r="AJ114" i="27" s="1"/>
  <c r="AK114" i="27" s="1"/>
  <c r="AL114" i="27" s="1"/>
  <c r="AM114" i="27" s="1"/>
  <c r="AN114" i="27" s="1"/>
  <c r="AO114" i="27" s="1"/>
  <c r="AP114" i="27" s="1"/>
  <c r="AQ114" i="27" s="1"/>
  <c r="AR114" i="27" s="1"/>
  <c r="AS114" i="27" s="1"/>
  <c r="AT114" i="27" s="1"/>
  <c r="AU114" i="27" s="1"/>
  <c r="AV114" i="27" s="1"/>
  <c r="AW114" i="27" s="1"/>
  <c r="AX114" i="27" s="1"/>
  <c r="AY114" i="27" s="1"/>
  <c r="AZ114" i="27" s="1"/>
  <c r="BA114" i="27" s="1"/>
  <c r="BB114" i="27" s="1"/>
  <c r="F230" i="26"/>
  <c r="G230" i="26" s="1"/>
  <c r="H230" i="26" s="1"/>
  <c r="I230" i="26" s="1"/>
  <c r="J230" i="26" s="1"/>
  <c r="K230" i="26" s="1"/>
  <c r="L230" i="26" s="1"/>
  <c r="M230" i="26" s="1"/>
  <c r="N230" i="26" s="1"/>
  <c r="O230" i="26" s="1"/>
  <c r="P230" i="26" s="1"/>
  <c r="Q230" i="26" s="1"/>
  <c r="R230" i="26" s="1"/>
  <c r="S230" i="26" s="1"/>
  <c r="T230" i="26" s="1"/>
  <c r="U230" i="26" s="1"/>
  <c r="V230" i="26" s="1"/>
  <c r="W230" i="26" s="1"/>
  <c r="X230" i="26" s="1"/>
  <c r="Y230" i="26" s="1"/>
  <c r="Z230" i="26" s="1"/>
  <c r="AA230" i="26" s="1"/>
  <c r="AB230" i="26" s="1"/>
  <c r="AC230" i="26" s="1"/>
  <c r="AD230" i="26" s="1"/>
  <c r="AE230" i="26" s="1"/>
  <c r="AF230" i="26" s="1"/>
  <c r="AG230" i="26" s="1"/>
  <c r="AH230" i="26" s="1"/>
  <c r="AI230" i="26" s="1"/>
  <c r="AJ230" i="26" s="1"/>
  <c r="AK230" i="26" s="1"/>
  <c r="AL230" i="26" s="1"/>
  <c r="AM230" i="26" s="1"/>
  <c r="AN230" i="26" s="1"/>
  <c r="AO230" i="26" s="1"/>
  <c r="AP230" i="26" s="1"/>
  <c r="AQ230" i="26" s="1"/>
  <c r="AR230" i="26" s="1"/>
  <c r="AS230" i="26" s="1"/>
  <c r="AT230" i="26" s="1"/>
  <c r="AU230" i="26" s="1"/>
  <c r="AV230" i="26" s="1"/>
  <c r="AW230" i="26" s="1"/>
  <c r="AX230" i="26" s="1"/>
  <c r="AY230" i="26" s="1"/>
  <c r="AZ230" i="26" s="1"/>
  <c r="BA230" i="26" s="1"/>
  <c r="BB230" i="26" s="1"/>
  <c r="F94" i="26"/>
  <c r="G94" i="26" s="1"/>
  <c r="H94" i="26" s="1"/>
  <c r="I94" i="26" s="1"/>
  <c r="J94" i="26" s="1"/>
  <c r="K94" i="26" s="1"/>
  <c r="L94" i="26" s="1"/>
  <c r="M94" i="26" s="1"/>
  <c r="N94" i="26" s="1"/>
  <c r="O94" i="26" s="1"/>
  <c r="P94" i="26" s="1"/>
  <c r="Q94" i="26" s="1"/>
  <c r="R94" i="26" s="1"/>
  <c r="S94" i="26" s="1"/>
  <c r="T94" i="26" s="1"/>
  <c r="U94" i="26" s="1"/>
  <c r="V94" i="26" s="1"/>
  <c r="W94" i="26" s="1"/>
  <c r="X94" i="26" s="1"/>
  <c r="Y94" i="26" s="1"/>
  <c r="Z94" i="26" s="1"/>
  <c r="AA94" i="26" s="1"/>
  <c r="AB94" i="26" s="1"/>
  <c r="AC94" i="26" s="1"/>
  <c r="AD94" i="26" s="1"/>
  <c r="AE94" i="26" s="1"/>
  <c r="AF94" i="26" s="1"/>
  <c r="AG94" i="26" s="1"/>
  <c r="AH94" i="26" s="1"/>
  <c r="AI94" i="26" s="1"/>
  <c r="AJ94" i="26" s="1"/>
  <c r="AK94" i="26" s="1"/>
  <c r="AL94" i="26" s="1"/>
  <c r="AM94" i="26" s="1"/>
  <c r="AN94" i="26" s="1"/>
  <c r="AO94" i="26" s="1"/>
  <c r="AP94" i="26" s="1"/>
  <c r="AQ94" i="26" s="1"/>
  <c r="AR94" i="26" s="1"/>
  <c r="AS94" i="26" s="1"/>
  <c r="AT94" i="26" s="1"/>
  <c r="AU94" i="26" s="1"/>
  <c r="AV94" i="26" s="1"/>
  <c r="AW94" i="26" s="1"/>
  <c r="AX94" i="26" s="1"/>
  <c r="AY94" i="26" s="1"/>
  <c r="AZ94" i="26" s="1"/>
  <c r="BA94" i="26" s="1"/>
  <c r="BB94" i="26" s="1"/>
  <c r="AR63" i="21"/>
  <c r="AR75" i="21"/>
  <c r="AR51" i="21"/>
  <c r="AK63" i="21"/>
  <c r="AK75" i="21"/>
  <c r="AK51" i="21"/>
  <c r="AM22" i="17"/>
  <c r="AM13" i="17"/>
  <c r="AP75" i="21"/>
  <c r="AP51" i="21"/>
  <c r="AP63" i="21"/>
  <c r="AO51" i="21"/>
  <c r="AO63" i="21"/>
  <c r="AO75" i="21"/>
  <c r="AT22" i="17"/>
  <c r="AT13" i="17"/>
  <c r="AL22" i="17"/>
  <c r="AL13" i="17"/>
  <c r="AZ51" i="21"/>
  <c r="AZ75" i="21"/>
  <c r="AZ63" i="21"/>
  <c r="AH22" i="17"/>
  <c r="AH13" i="17"/>
  <c r="AW13" i="17"/>
  <c r="AW22" i="17"/>
  <c r="AX22" i="17"/>
  <c r="AX13" i="17"/>
  <c r="AV63" i="21"/>
  <c r="AV51" i="21"/>
  <c r="AV75" i="21"/>
  <c r="AY51" i="21"/>
  <c r="AY75" i="21"/>
  <c r="AY63" i="21"/>
  <c r="AQ13" i="17"/>
  <c r="AQ22" i="17"/>
  <c r="AK22" i="17"/>
  <c r="AK13" i="17"/>
  <c r="AJ63" i="21"/>
  <c r="AJ51" i="21"/>
  <c r="AJ75" i="21"/>
  <c r="AX51" i="21"/>
  <c r="AX63" i="21"/>
  <c r="AX75" i="21"/>
  <c r="AP13" i="17"/>
  <c r="AP22" i="17"/>
  <c r="AV13" i="17"/>
  <c r="AV22" i="17"/>
  <c r="BA51" i="21"/>
  <c r="BA63" i="21"/>
  <c r="BA75" i="21"/>
  <c r="AI63" i="21"/>
  <c r="AI51" i="21"/>
  <c r="AI75" i="21"/>
  <c r="AL51" i="21"/>
  <c r="AL63" i="21"/>
  <c r="AL75" i="21"/>
  <c r="BA22" i="17"/>
  <c r="BA13" i="17"/>
  <c r="AJ22" i="17"/>
  <c r="AJ13" i="17"/>
  <c r="AS13" i="17"/>
  <c r="AS22" i="17"/>
  <c r="AH63" i="21"/>
  <c r="AH75" i="21"/>
  <c r="AH51" i="21"/>
  <c r="AU63" i="21"/>
  <c r="AU51" i="21"/>
  <c r="AU75" i="21"/>
  <c r="AO22" i="17"/>
  <c r="AO13" i="17"/>
  <c r="AR13" i="17"/>
  <c r="AR22" i="17"/>
  <c r="AS75" i="21"/>
  <c r="AS51" i="21"/>
  <c r="AS63" i="21"/>
  <c r="AN75" i="21"/>
  <c r="AN51" i="21"/>
  <c r="AN63" i="21"/>
  <c r="AZ22" i="17"/>
  <c r="AZ13" i="17"/>
  <c r="AU22" i="17"/>
  <c r="AU13" i="17"/>
  <c r="AQ75" i="21"/>
  <c r="AQ51" i="21"/>
  <c r="AQ63" i="21"/>
  <c r="AM51" i="21"/>
  <c r="AM63" i="21"/>
  <c r="AM75" i="21"/>
  <c r="AN22" i="17"/>
  <c r="AN13" i="17"/>
  <c r="AI22" i="17"/>
  <c r="AI13" i="17"/>
  <c r="AT63" i="21"/>
  <c r="AT75" i="21"/>
  <c r="AT51" i="21"/>
  <c r="AW63" i="21"/>
  <c r="AW75" i="21"/>
  <c r="AW51" i="21"/>
  <c r="AY22" i="17"/>
  <c r="AY13" i="17"/>
  <c r="AW24" i="23"/>
  <c r="AW14" i="23"/>
  <c r="AW34" i="23"/>
  <c r="AS14" i="23"/>
  <c r="AS34" i="23"/>
  <c r="AS24" i="23"/>
  <c r="AK34" i="23"/>
  <c r="AK24" i="23"/>
  <c r="AK14" i="23"/>
  <c r="AQ14" i="23"/>
  <c r="AQ34" i="23"/>
  <c r="AQ24" i="23"/>
  <c r="AR14" i="23"/>
  <c r="AR34" i="23"/>
  <c r="AR24" i="23"/>
  <c r="AP14" i="23"/>
  <c r="AP34" i="23"/>
  <c r="AP24" i="23"/>
  <c r="AV14" i="23"/>
  <c r="AV34" i="23"/>
  <c r="AV24" i="23"/>
  <c r="BA24" i="23"/>
  <c r="BA14" i="23"/>
  <c r="BA34" i="23"/>
  <c r="AJ24" i="23"/>
  <c r="AJ14" i="23"/>
  <c r="AJ34" i="23"/>
  <c r="AX24" i="23"/>
  <c r="AX14" i="23"/>
  <c r="AX34" i="23"/>
  <c r="AO24" i="23"/>
  <c r="AO14" i="23"/>
  <c r="AO34" i="23"/>
  <c r="AU14" i="23"/>
  <c r="AU34" i="23"/>
  <c r="AU24" i="23"/>
  <c r="AZ24" i="23"/>
  <c r="AZ14" i="23"/>
  <c r="AZ34" i="23"/>
  <c r="AI24" i="23"/>
  <c r="AI14" i="23"/>
  <c r="AI34" i="23"/>
  <c r="AL24" i="23"/>
  <c r="AL14" i="23"/>
  <c r="AL34" i="23"/>
  <c r="AN24" i="23"/>
  <c r="AN14" i="23"/>
  <c r="AN34" i="23"/>
  <c r="AT24" i="23"/>
  <c r="AT34" i="23"/>
  <c r="AT14" i="23"/>
  <c r="AY24" i="23"/>
  <c r="AY14" i="23"/>
  <c r="AY34" i="23"/>
  <c r="AH24" i="23"/>
  <c r="AH14" i="23"/>
  <c r="AH34" i="23"/>
  <c r="AM34" i="23"/>
  <c r="AM24" i="23"/>
  <c r="AM14" i="23"/>
  <c r="BA28" i="21"/>
  <c r="BA16" i="21"/>
  <c r="AO28" i="21"/>
  <c r="AO16" i="21"/>
  <c r="AZ16" i="21"/>
  <c r="AZ28" i="21"/>
  <c r="AV16" i="21"/>
  <c r="AV28" i="21"/>
  <c r="AY28" i="21"/>
  <c r="AY16" i="21"/>
  <c r="AJ16" i="21"/>
  <c r="AJ28" i="21"/>
  <c r="AX16" i="21"/>
  <c r="AX28" i="21"/>
  <c r="AI16" i="21"/>
  <c r="AI28" i="21"/>
  <c r="AL16" i="21"/>
  <c r="AL28" i="21"/>
  <c r="AH16" i="21"/>
  <c r="AH28" i="21"/>
  <c r="AU16" i="21"/>
  <c r="AU28" i="21"/>
  <c r="AS16" i="21"/>
  <c r="AS28" i="21"/>
  <c r="AN16" i="21"/>
  <c r="AN28" i="21"/>
  <c r="AQ28" i="21"/>
  <c r="AQ16" i="21"/>
  <c r="AM16" i="21"/>
  <c r="AM28" i="21"/>
  <c r="AT16" i="21"/>
  <c r="AT28" i="21"/>
  <c r="AW16" i="21"/>
  <c r="AW28" i="21"/>
  <c r="AR28" i="21"/>
  <c r="AR16" i="21"/>
  <c r="AK16" i="21"/>
  <c r="AK28" i="21"/>
  <c r="AP28" i="21"/>
  <c r="AP16" i="21"/>
  <c r="AH74" i="16"/>
  <c r="AH62" i="16"/>
  <c r="AH50" i="16"/>
  <c r="AY17" i="6"/>
  <c r="AY47" i="6"/>
  <c r="AY31" i="6"/>
  <c r="BA20" i="4"/>
  <c r="BA12" i="4"/>
  <c r="AP20" i="4"/>
  <c r="AP12" i="4"/>
  <c r="AM28" i="3"/>
  <c r="AM40" i="3"/>
  <c r="AJ74" i="16"/>
  <c r="AJ62" i="16"/>
  <c r="AJ50" i="16"/>
  <c r="AU47" i="6"/>
  <c r="AU31" i="6"/>
  <c r="AU17" i="6"/>
  <c r="AM17" i="6"/>
  <c r="AM47" i="6"/>
  <c r="AM31" i="6"/>
  <c r="AO20" i="4"/>
  <c r="AO12" i="4"/>
  <c r="AU20" i="4"/>
  <c r="AU12" i="4"/>
  <c r="AY28" i="3"/>
  <c r="AY40" i="3"/>
  <c r="AU28" i="3"/>
  <c r="AU40" i="3"/>
  <c r="AY50" i="16"/>
  <c r="AY74" i="16"/>
  <c r="AY62" i="16"/>
  <c r="AS62" i="16"/>
  <c r="AS50" i="16"/>
  <c r="AS74" i="16"/>
  <c r="AI47" i="6"/>
  <c r="AI31" i="6"/>
  <c r="AI17" i="6"/>
  <c r="AX17" i="6"/>
  <c r="AX47" i="6"/>
  <c r="AX31" i="6"/>
  <c r="AZ12" i="4"/>
  <c r="AZ20" i="4"/>
  <c r="AI20" i="4"/>
  <c r="AI12" i="4"/>
  <c r="AX28" i="3"/>
  <c r="AX40" i="3"/>
  <c r="AI28" i="3"/>
  <c r="AI40" i="3"/>
  <c r="AR40" i="3"/>
  <c r="AR28" i="3"/>
  <c r="AM50" i="16"/>
  <c r="AM74" i="16"/>
  <c r="AM62" i="16"/>
  <c r="AR50" i="16"/>
  <c r="AR74" i="16"/>
  <c r="AR62" i="16"/>
  <c r="AT47" i="6"/>
  <c r="AT31" i="6"/>
  <c r="AT17" i="6"/>
  <c r="AL17" i="6"/>
  <c r="AL47" i="6"/>
  <c r="AL31" i="6"/>
  <c r="AN12" i="4"/>
  <c r="AN20" i="4"/>
  <c r="AT12" i="4"/>
  <c r="AT20" i="4"/>
  <c r="AL28" i="3"/>
  <c r="AL40" i="3"/>
  <c r="AX50" i="16"/>
  <c r="AX74" i="16"/>
  <c r="AX62" i="16"/>
  <c r="AP50" i="16"/>
  <c r="AP74" i="16"/>
  <c r="AP62" i="16"/>
  <c r="AH47" i="6"/>
  <c r="AH31" i="6"/>
  <c r="AH17" i="6"/>
  <c r="AW17" i="6"/>
  <c r="AW47" i="6"/>
  <c r="AW31" i="6"/>
  <c r="AY12" i="4"/>
  <c r="AY20" i="4"/>
  <c r="AH20" i="4"/>
  <c r="AH12" i="4"/>
  <c r="AL50" i="16"/>
  <c r="AL74" i="16"/>
  <c r="AL62" i="16"/>
  <c r="AQ50" i="16"/>
  <c r="AQ74" i="16"/>
  <c r="AQ62" i="16"/>
  <c r="AR17" i="6"/>
  <c r="AR47" i="6"/>
  <c r="AR31" i="6"/>
  <c r="AK17" i="6"/>
  <c r="AK47" i="6"/>
  <c r="AK31" i="6"/>
  <c r="AM12" i="4"/>
  <c r="AM20" i="4"/>
  <c r="AS20" i="4"/>
  <c r="AS12" i="4"/>
  <c r="AW28" i="3"/>
  <c r="AW40" i="3"/>
  <c r="AT28" i="3"/>
  <c r="AT40" i="3"/>
  <c r="AQ40" i="3"/>
  <c r="AQ28" i="3"/>
  <c r="AW50" i="16"/>
  <c r="AW74" i="16"/>
  <c r="AW62" i="16"/>
  <c r="BA50" i="16"/>
  <c r="BA62" i="16"/>
  <c r="BA74" i="16"/>
  <c r="AQ47" i="6"/>
  <c r="AQ31" i="6"/>
  <c r="AQ17" i="6"/>
  <c r="AS47" i="6"/>
  <c r="AS31" i="6"/>
  <c r="AS17" i="6"/>
  <c r="AX12" i="4"/>
  <c r="AX20" i="4"/>
  <c r="AK28" i="3"/>
  <c r="AK40" i="3"/>
  <c r="AH28" i="3"/>
  <c r="AH40" i="3"/>
  <c r="AK50" i="16"/>
  <c r="AK74" i="16"/>
  <c r="AK62" i="16"/>
  <c r="AO50" i="16"/>
  <c r="AO74" i="16"/>
  <c r="AO62" i="16"/>
  <c r="AP17" i="6"/>
  <c r="AP47" i="6"/>
  <c r="AP31" i="6"/>
  <c r="AV47" i="6"/>
  <c r="AV31" i="6"/>
  <c r="AV17" i="6"/>
  <c r="AL12" i="4"/>
  <c r="AL20" i="4"/>
  <c r="BA40" i="3"/>
  <c r="BA28" i="3"/>
  <c r="AU74" i="16"/>
  <c r="AU62" i="16"/>
  <c r="AU50" i="16"/>
  <c r="AZ50" i="16"/>
  <c r="AZ74" i="16"/>
  <c r="AZ62" i="16"/>
  <c r="BA17" i="6"/>
  <c r="BA47" i="6"/>
  <c r="BA31" i="6"/>
  <c r="AJ47" i="6"/>
  <c r="AJ31" i="6"/>
  <c r="AJ17" i="6"/>
  <c r="AW12" i="4"/>
  <c r="AW20" i="4"/>
  <c r="AO40" i="3"/>
  <c r="AO28" i="3"/>
  <c r="AP40" i="3"/>
  <c r="AP28" i="3"/>
  <c r="AI74" i="16"/>
  <c r="AI62" i="16"/>
  <c r="AI50" i="16"/>
  <c r="AN50" i="16"/>
  <c r="AN74" i="16"/>
  <c r="AN62" i="16"/>
  <c r="AO17" i="6"/>
  <c r="AO47" i="6"/>
  <c r="AO31" i="6"/>
  <c r="AK12" i="4"/>
  <c r="AK20" i="4"/>
  <c r="AV28" i="3"/>
  <c r="AV40" i="3"/>
  <c r="AS28" i="3"/>
  <c r="AS40" i="3"/>
  <c r="AV74" i="16"/>
  <c r="AV62" i="16"/>
  <c r="AV50" i="16"/>
  <c r="AZ17" i="6"/>
  <c r="AZ47" i="6"/>
  <c r="AZ31" i="6"/>
  <c r="AR20" i="4"/>
  <c r="AR12" i="4"/>
  <c r="AV20" i="4"/>
  <c r="AV12" i="4"/>
  <c r="AZ40" i="3"/>
  <c r="AZ28" i="3"/>
  <c r="AJ28" i="3"/>
  <c r="AJ40" i="3"/>
  <c r="E46" i="24"/>
  <c r="AT74" i="16"/>
  <c r="AT62" i="16"/>
  <c r="AT50" i="16"/>
  <c r="AN17" i="6"/>
  <c r="AN47" i="6"/>
  <c r="AN31" i="6"/>
  <c r="AQ20" i="4"/>
  <c r="AQ12" i="4"/>
  <c r="AJ20" i="4"/>
  <c r="AJ12" i="4"/>
  <c r="AN40" i="3"/>
  <c r="AN28" i="3"/>
  <c r="AM37" i="10"/>
  <c r="AM7" i="19" s="1"/>
  <c r="AN82" i="1"/>
  <c r="AN13" i="10"/>
  <c r="AN16" i="10" s="1"/>
  <c r="AN30" i="10"/>
  <c r="AN33" i="10" s="1"/>
  <c r="AO83" i="1"/>
  <c r="AO14" i="10"/>
  <c r="AO31" i="10"/>
  <c r="AO84" i="1"/>
  <c r="AO32" i="10"/>
  <c r="AO15" i="10"/>
  <c r="AT28" i="16"/>
  <c r="AT16" i="16"/>
  <c r="AH28" i="16"/>
  <c r="AH16" i="16"/>
  <c r="AJ16" i="16"/>
  <c r="AJ28" i="16"/>
  <c r="AY16" i="16"/>
  <c r="AY28" i="16"/>
  <c r="AS16" i="16"/>
  <c r="AS28" i="16"/>
  <c r="AM16" i="16"/>
  <c r="AM28" i="16"/>
  <c r="AR16" i="16"/>
  <c r="AR28" i="16"/>
  <c r="AX16" i="16"/>
  <c r="AX28" i="16"/>
  <c r="AP16" i="16"/>
  <c r="AP28" i="16"/>
  <c r="AL16" i="16"/>
  <c r="AL28" i="16"/>
  <c r="AQ16" i="16"/>
  <c r="AQ28" i="16"/>
  <c r="AW16" i="16"/>
  <c r="AW28" i="16"/>
  <c r="BA16" i="16"/>
  <c r="BA28" i="16"/>
  <c r="AK16" i="16"/>
  <c r="AK28" i="16"/>
  <c r="AO16" i="16"/>
  <c r="AO28" i="16"/>
  <c r="AU28" i="16"/>
  <c r="AU16" i="16"/>
  <c r="AZ16" i="16"/>
  <c r="AZ28" i="16"/>
  <c r="AI28" i="16"/>
  <c r="AI16" i="16"/>
  <c r="AN16" i="16"/>
  <c r="AN28" i="16"/>
  <c r="AV16" i="16"/>
  <c r="AV28" i="16"/>
  <c r="E25" i="24"/>
  <c r="F4" i="24"/>
  <c r="G4" i="24" s="1"/>
  <c r="E30" i="18"/>
  <c r="E17" i="18"/>
  <c r="F4" i="18"/>
  <c r="G4" i="18" s="1"/>
  <c r="M34" i="23"/>
  <c r="M14" i="23"/>
  <c r="M24" i="23"/>
  <c r="U34" i="23"/>
  <c r="U14" i="23"/>
  <c r="U24" i="23"/>
  <c r="AG34" i="23"/>
  <c r="AG14" i="23"/>
  <c r="AG24" i="23"/>
  <c r="F24" i="23"/>
  <c r="F34" i="23"/>
  <c r="F14" i="23"/>
  <c r="J24" i="23"/>
  <c r="J34" i="23"/>
  <c r="J14" i="23"/>
  <c r="N24" i="23"/>
  <c r="N34" i="23"/>
  <c r="N14" i="23"/>
  <c r="R24" i="23"/>
  <c r="R34" i="23"/>
  <c r="R14" i="23"/>
  <c r="V24" i="23"/>
  <c r="V34" i="23"/>
  <c r="V14" i="23"/>
  <c r="Z24" i="23"/>
  <c r="Z34" i="23"/>
  <c r="Z14" i="23"/>
  <c r="AD24" i="23"/>
  <c r="AD34" i="23"/>
  <c r="AD14" i="23"/>
  <c r="E34" i="23"/>
  <c r="E14" i="23"/>
  <c r="E24" i="23"/>
  <c r="I34" i="23"/>
  <c r="I14" i="23"/>
  <c r="I24" i="23"/>
  <c r="Q34" i="23"/>
  <c r="Q14" i="23"/>
  <c r="Q24" i="23"/>
  <c r="Y34" i="23"/>
  <c r="Y14" i="23"/>
  <c r="Y24" i="23"/>
  <c r="AC34" i="23"/>
  <c r="AC14" i="23"/>
  <c r="AC24" i="23"/>
  <c r="G24" i="23"/>
  <c r="G14" i="23"/>
  <c r="G34" i="23"/>
  <c r="K24" i="23"/>
  <c r="K34" i="23"/>
  <c r="K14" i="23"/>
  <c r="O24" i="23"/>
  <c r="O14" i="23"/>
  <c r="O34" i="23"/>
  <c r="S24" i="23"/>
  <c r="S14" i="23"/>
  <c r="S34" i="23"/>
  <c r="W24" i="23"/>
  <c r="W14" i="23"/>
  <c r="W34" i="23"/>
  <c r="AA24" i="23"/>
  <c r="AA34" i="23"/>
  <c r="AA14" i="23"/>
  <c r="AE24" i="23"/>
  <c r="AE14" i="23"/>
  <c r="AE34" i="23"/>
  <c r="H34" i="23"/>
  <c r="H14" i="23"/>
  <c r="H24" i="23"/>
  <c r="L34" i="23"/>
  <c r="L14" i="23"/>
  <c r="L24" i="23"/>
  <c r="P34" i="23"/>
  <c r="P14" i="23"/>
  <c r="P24" i="23"/>
  <c r="T34" i="23"/>
  <c r="T14" i="23"/>
  <c r="T24" i="23"/>
  <c r="X34" i="23"/>
  <c r="X14" i="23"/>
  <c r="X24" i="23"/>
  <c r="AB34" i="23"/>
  <c r="AB14" i="23"/>
  <c r="AB24" i="23"/>
  <c r="AF34" i="23"/>
  <c r="AF14" i="23"/>
  <c r="AF24" i="23"/>
  <c r="D62" i="24"/>
  <c r="AF62" i="24"/>
  <c r="M62" i="24"/>
  <c r="L62" i="24"/>
  <c r="P62" i="24"/>
  <c r="AB62" i="24"/>
  <c r="K62" i="24"/>
  <c r="S62" i="24"/>
  <c r="Y62" i="24"/>
  <c r="E62" i="24"/>
  <c r="T62" i="24"/>
  <c r="AA62" i="24"/>
  <c r="Q62" i="24"/>
  <c r="AG62" i="24"/>
  <c r="G62" i="24"/>
  <c r="W62" i="24"/>
  <c r="H62" i="24"/>
  <c r="O62" i="24"/>
  <c r="U62" i="24"/>
  <c r="AC62" i="24"/>
  <c r="I62" i="24"/>
  <c r="X62" i="24"/>
  <c r="AE62" i="24"/>
  <c r="F62" i="24"/>
  <c r="J62" i="24"/>
  <c r="N62" i="24"/>
  <c r="R62" i="24"/>
  <c r="V62" i="24"/>
  <c r="Z62" i="24"/>
  <c r="AD62" i="24"/>
  <c r="H35" i="23" l="1"/>
  <c r="H13" i="19" s="1"/>
  <c r="C43" i="23"/>
  <c r="C62" i="24"/>
  <c r="C29" i="23"/>
  <c r="E35" i="23"/>
  <c r="C30" i="23"/>
  <c r="AQ231" i="1"/>
  <c r="AQ75" i="24"/>
  <c r="AX196" i="1"/>
  <c r="AQ234" i="1"/>
  <c r="AQ78" i="24"/>
  <c r="L169" i="1"/>
  <c r="AQ233" i="1"/>
  <c r="AQ77" i="24"/>
  <c r="AQ79" i="24"/>
  <c r="AQ235" i="1"/>
  <c r="AQ225" i="1"/>
  <c r="AQ69" i="24"/>
  <c r="AQ236" i="1"/>
  <c r="AQ80" i="24"/>
  <c r="AQ238" i="1"/>
  <c r="AQ82" i="24"/>
  <c r="AQ73" i="24"/>
  <c r="AQ229" i="1"/>
  <c r="AQ227" i="1"/>
  <c r="AQ71" i="24"/>
  <c r="AQ237" i="1"/>
  <c r="AQ81" i="24"/>
  <c r="AQ228" i="1"/>
  <c r="AQ72" i="24"/>
  <c r="AX194" i="1"/>
  <c r="L170" i="1"/>
  <c r="AQ230" i="1"/>
  <c r="AQ74" i="24"/>
  <c r="AX193" i="1"/>
  <c r="AX195" i="1"/>
  <c r="AQ76" i="24"/>
  <c r="AQ232" i="1"/>
  <c r="AQ224" i="1"/>
  <c r="AQ68" i="24"/>
  <c r="AX190" i="1"/>
  <c r="AX192" i="1"/>
  <c r="F46" i="24"/>
  <c r="AX191" i="1"/>
  <c r="AK23" i="17"/>
  <c r="AW23" i="17"/>
  <c r="AI23" i="17"/>
  <c r="AL23" i="17"/>
  <c r="AR23" i="17"/>
  <c r="AQ23" i="17"/>
  <c r="AU23" i="17"/>
  <c r="AN23" i="17"/>
  <c r="AJ23" i="17"/>
  <c r="AS23" i="17"/>
  <c r="AX23" i="17"/>
  <c r="AZ23" i="17"/>
  <c r="AM23" i="17"/>
  <c r="AV23" i="17"/>
  <c r="AO23" i="17"/>
  <c r="AY23" i="17"/>
  <c r="AP23" i="17"/>
  <c r="C14" i="17"/>
  <c r="AH23" i="17"/>
  <c r="AT23" i="17"/>
  <c r="D12" i="19"/>
  <c r="AP84" i="1"/>
  <c r="AQ84" i="1" s="1"/>
  <c r="AR84" i="1" s="1"/>
  <c r="AP32" i="10"/>
  <c r="AP15" i="10"/>
  <c r="AN37" i="10"/>
  <c r="AN7" i="19" s="1"/>
  <c r="AP83" i="1"/>
  <c r="AQ83" i="1" s="1"/>
  <c r="AR83" i="1" s="1"/>
  <c r="AP14" i="10"/>
  <c r="AP31" i="10"/>
  <c r="AO82" i="1"/>
  <c r="AO13" i="10"/>
  <c r="AO16" i="10" s="1"/>
  <c r="AO30" i="10"/>
  <c r="AO33" i="10" s="1"/>
  <c r="F25" i="24"/>
  <c r="F67" i="24"/>
  <c r="F30" i="18"/>
  <c r="F17" i="18"/>
  <c r="F43" i="18"/>
  <c r="H4" i="24"/>
  <c r="G67" i="24"/>
  <c r="G25" i="24"/>
  <c r="G46" i="24"/>
  <c r="H4" i="18"/>
  <c r="G43" i="18"/>
  <c r="G17" i="18"/>
  <c r="G30" i="18"/>
  <c r="AX51" i="18" l="1"/>
  <c r="AX12" i="19" s="1"/>
  <c r="AR225" i="1"/>
  <c r="AR69" i="24"/>
  <c r="AR231" i="1"/>
  <c r="AR75" i="24"/>
  <c r="AY194" i="1"/>
  <c r="AR238" i="1"/>
  <c r="AR82" i="24"/>
  <c r="AR234" i="1"/>
  <c r="AR78" i="24"/>
  <c r="AR237" i="1"/>
  <c r="AR81" i="24"/>
  <c r="AR233" i="1"/>
  <c r="AR77" i="24"/>
  <c r="AR224" i="1"/>
  <c r="AR68" i="24"/>
  <c r="AR227" i="1"/>
  <c r="AR71" i="24"/>
  <c r="AY190" i="1"/>
  <c r="AR232" i="1"/>
  <c r="AR76" i="24"/>
  <c r="AR230" i="1"/>
  <c r="AR74" i="24"/>
  <c r="AR228" i="1"/>
  <c r="AR72" i="24"/>
  <c r="AR229" i="1"/>
  <c r="AR73" i="24"/>
  <c r="AR235" i="1"/>
  <c r="AR79" i="24"/>
  <c r="M169" i="1"/>
  <c r="AY193" i="1"/>
  <c r="M170" i="1"/>
  <c r="AY195" i="1"/>
  <c r="AR236" i="1"/>
  <c r="AR80" i="24"/>
  <c r="AY196" i="1"/>
  <c r="AY192" i="1"/>
  <c r="AY191" i="1"/>
  <c r="AS83" i="1"/>
  <c r="AS31" i="10"/>
  <c r="AS14" i="10"/>
  <c r="AS84" i="1"/>
  <c r="AS15" i="10"/>
  <c r="AS32" i="10"/>
  <c r="AO37" i="10"/>
  <c r="AO7" i="19" s="1"/>
  <c r="AP82" i="1"/>
  <c r="AQ82" i="1" s="1"/>
  <c r="AR82" i="1" s="1"/>
  <c r="AP13" i="10"/>
  <c r="AP16" i="10" s="1"/>
  <c r="AP30" i="10"/>
  <c r="AP33" i="10" s="1"/>
  <c r="AQ14" i="10"/>
  <c r="AQ31" i="10"/>
  <c r="AQ32" i="10"/>
  <c r="AQ15" i="10"/>
  <c r="I4" i="18"/>
  <c r="H30" i="18"/>
  <c r="H43" i="18"/>
  <c r="H17" i="18"/>
  <c r="I4" i="24"/>
  <c r="H46" i="24"/>
  <c r="H67" i="24"/>
  <c r="H25" i="24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H12" i="22" s="1"/>
  <c r="H8" i="19" s="1"/>
  <c r="G8" i="22"/>
  <c r="G12" i="22" s="1"/>
  <c r="G8" i="19" s="1"/>
  <c r="F8" i="22"/>
  <c r="F12" i="22" s="1"/>
  <c r="E8" i="22"/>
  <c r="D8" i="22"/>
  <c r="D12" i="22" s="1"/>
  <c r="AG5" i="22"/>
  <c r="AF5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G82" i="21"/>
  <c r="AG92" i="21" s="1"/>
  <c r="AF82" i="21"/>
  <c r="AF92" i="21" s="1"/>
  <c r="AE82" i="21"/>
  <c r="AE92" i="21" s="1"/>
  <c r="AD82" i="21"/>
  <c r="AD92" i="21" s="1"/>
  <c r="AC82" i="21"/>
  <c r="AC92" i="21" s="1"/>
  <c r="AB82" i="21"/>
  <c r="AB92" i="21" s="1"/>
  <c r="AA82" i="21"/>
  <c r="AA92" i="21" s="1"/>
  <c r="Z82" i="21"/>
  <c r="Z92" i="21" s="1"/>
  <c r="Y82" i="21"/>
  <c r="Y92" i="21" s="1"/>
  <c r="X82" i="21"/>
  <c r="X92" i="21" s="1"/>
  <c r="W82" i="21"/>
  <c r="W92" i="21" s="1"/>
  <c r="V82" i="21"/>
  <c r="V92" i="21" s="1"/>
  <c r="U82" i="21"/>
  <c r="U92" i="21" s="1"/>
  <c r="T82" i="21"/>
  <c r="T92" i="21" s="1"/>
  <c r="S82" i="21"/>
  <c r="S92" i="21" s="1"/>
  <c r="R82" i="21"/>
  <c r="R92" i="21" s="1"/>
  <c r="Q82" i="21"/>
  <c r="Q92" i="21" s="1"/>
  <c r="P82" i="21"/>
  <c r="P92" i="21" s="1"/>
  <c r="O82" i="21"/>
  <c r="O92" i="21" s="1"/>
  <c r="N82" i="21"/>
  <c r="N92" i="21" s="1"/>
  <c r="M82" i="21"/>
  <c r="M92" i="21" s="1"/>
  <c r="L82" i="21"/>
  <c r="L92" i="21" s="1"/>
  <c r="K82" i="21"/>
  <c r="K92" i="21" s="1"/>
  <c r="AG81" i="21"/>
  <c r="AG91" i="21" s="1"/>
  <c r="AF81" i="21"/>
  <c r="AF91" i="21" s="1"/>
  <c r="AE81" i="21"/>
  <c r="AE91" i="21" s="1"/>
  <c r="AD81" i="21"/>
  <c r="AD91" i="21" s="1"/>
  <c r="AC81" i="21"/>
  <c r="AC91" i="21" s="1"/>
  <c r="AB81" i="21"/>
  <c r="AB91" i="21" s="1"/>
  <c r="AA81" i="21"/>
  <c r="AA91" i="21" s="1"/>
  <c r="Z81" i="21"/>
  <c r="Z91" i="21" s="1"/>
  <c r="Y81" i="21"/>
  <c r="Y91" i="21" s="1"/>
  <c r="X81" i="21"/>
  <c r="X91" i="21" s="1"/>
  <c r="W81" i="21"/>
  <c r="W91" i="21" s="1"/>
  <c r="V81" i="21"/>
  <c r="V91" i="21" s="1"/>
  <c r="U81" i="21"/>
  <c r="U91" i="21" s="1"/>
  <c r="T81" i="21"/>
  <c r="T91" i="21" s="1"/>
  <c r="S81" i="21"/>
  <c r="S91" i="21" s="1"/>
  <c r="R81" i="21"/>
  <c r="R91" i="21" s="1"/>
  <c r="Q81" i="21"/>
  <c r="Q91" i="21" s="1"/>
  <c r="P81" i="21"/>
  <c r="P91" i="21" s="1"/>
  <c r="O81" i="21"/>
  <c r="O91" i="21" s="1"/>
  <c r="N81" i="21"/>
  <c r="N91" i="21" s="1"/>
  <c r="M81" i="21"/>
  <c r="M91" i="21" s="1"/>
  <c r="L81" i="21"/>
  <c r="L91" i="21" s="1"/>
  <c r="K81" i="21"/>
  <c r="K91" i="21" s="1"/>
  <c r="AG80" i="21"/>
  <c r="AG90" i="21" s="1"/>
  <c r="AF80" i="21"/>
  <c r="AF90" i="21" s="1"/>
  <c r="AE80" i="21"/>
  <c r="AE90" i="21" s="1"/>
  <c r="AD80" i="21"/>
  <c r="AD90" i="21" s="1"/>
  <c r="AC80" i="21"/>
  <c r="AC90" i="21" s="1"/>
  <c r="AB80" i="21"/>
  <c r="AB90" i="21" s="1"/>
  <c r="AA80" i="21"/>
  <c r="AA90" i="21" s="1"/>
  <c r="Z80" i="21"/>
  <c r="Z90" i="21" s="1"/>
  <c r="Y80" i="21"/>
  <c r="Y90" i="21" s="1"/>
  <c r="X80" i="21"/>
  <c r="X90" i="21" s="1"/>
  <c r="W80" i="21"/>
  <c r="W90" i="21" s="1"/>
  <c r="V80" i="21"/>
  <c r="V90" i="21" s="1"/>
  <c r="U80" i="21"/>
  <c r="U90" i="21" s="1"/>
  <c r="T80" i="21"/>
  <c r="T90" i="21" s="1"/>
  <c r="S80" i="21"/>
  <c r="S90" i="21" s="1"/>
  <c r="R80" i="21"/>
  <c r="R90" i="21" s="1"/>
  <c r="Q80" i="21"/>
  <c r="Q90" i="21" s="1"/>
  <c r="P80" i="21"/>
  <c r="P90" i="21" s="1"/>
  <c r="O80" i="21"/>
  <c r="O90" i="21" s="1"/>
  <c r="N80" i="21"/>
  <c r="N90" i="21" s="1"/>
  <c r="M80" i="21"/>
  <c r="M90" i="21" s="1"/>
  <c r="L80" i="21"/>
  <c r="L90" i="21" s="1"/>
  <c r="K80" i="21"/>
  <c r="K90" i="21" s="1"/>
  <c r="AG79" i="21"/>
  <c r="AG89" i="21" s="1"/>
  <c r="AF79" i="21"/>
  <c r="AF89" i="21" s="1"/>
  <c r="AE79" i="21"/>
  <c r="AE89" i="21" s="1"/>
  <c r="AD79" i="21"/>
  <c r="AD89" i="21" s="1"/>
  <c r="AC79" i="21"/>
  <c r="AC89" i="21" s="1"/>
  <c r="AB79" i="21"/>
  <c r="AB89" i="21" s="1"/>
  <c r="AA79" i="21"/>
  <c r="AA89" i="21" s="1"/>
  <c r="Z79" i="21"/>
  <c r="Z89" i="21" s="1"/>
  <c r="Y79" i="21"/>
  <c r="Y89" i="21" s="1"/>
  <c r="X79" i="21"/>
  <c r="X89" i="21" s="1"/>
  <c r="W79" i="21"/>
  <c r="W89" i="21" s="1"/>
  <c r="V79" i="21"/>
  <c r="V89" i="21" s="1"/>
  <c r="U79" i="21"/>
  <c r="U89" i="21" s="1"/>
  <c r="T79" i="21"/>
  <c r="T89" i="21" s="1"/>
  <c r="S79" i="21"/>
  <c r="S89" i="21" s="1"/>
  <c r="R79" i="21"/>
  <c r="R89" i="21" s="1"/>
  <c r="Q79" i="21"/>
  <c r="Q89" i="21" s="1"/>
  <c r="P79" i="21"/>
  <c r="P89" i="21" s="1"/>
  <c r="O79" i="21"/>
  <c r="O89" i="21" s="1"/>
  <c r="N79" i="21"/>
  <c r="N89" i="21" s="1"/>
  <c r="M79" i="21"/>
  <c r="M89" i="21" s="1"/>
  <c r="L79" i="21"/>
  <c r="L89" i="21" s="1"/>
  <c r="K79" i="21"/>
  <c r="K89" i="21" s="1"/>
  <c r="AG77" i="21"/>
  <c r="AG87" i="21" s="1"/>
  <c r="AF77" i="21"/>
  <c r="AF87" i="21" s="1"/>
  <c r="AE77" i="21"/>
  <c r="AE87" i="21" s="1"/>
  <c r="AD77" i="21"/>
  <c r="AD87" i="21" s="1"/>
  <c r="AC77" i="21"/>
  <c r="AC87" i="21" s="1"/>
  <c r="AB77" i="21"/>
  <c r="AB87" i="21" s="1"/>
  <c r="AA77" i="21"/>
  <c r="AA87" i="21" s="1"/>
  <c r="Z77" i="21"/>
  <c r="Z87" i="21" s="1"/>
  <c r="Y77" i="21"/>
  <c r="Y87" i="21" s="1"/>
  <c r="X77" i="21"/>
  <c r="X87" i="21" s="1"/>
  <c r="W77" i="21"/>
  <c r="W87" i="21" s="1"/>
  <c r="V77" i="21"/>
  <c r="V87" i="21" s="1"/>
  <c r="U77" i="21"/>
  <c r="U87" i="21" s="1"/>
  <c r="T77" i="21"/>
  <c r="T87" i="21" s="1"/>
  <c r="S77" i="21"/>
  <c r="S87" i="21" s="1"/>
  <c r="R77" i="21"/>
  <c r="R87" i="21" s="1"/>
  <c r="Q77" i="21"/>
  <c r="Q87" i="21" s="1"/>
  <c r="P77" i="21"/>
  <c r="P87" i="21" s="1"/>
  <c r="O77" i="21"/>
  <c r="O87" i="21" s="1"/>
  <c r="N77" i="21"/>
  <c r="N87" i="21" s="1"/>
  <c r="M77" i="21"/>
  <c r="M87" i="21" s="1"/>
  <c r="L77" i="21"/>
  <c r="L87" i="21" s="1"/>
  <c r="K77" i="21"/>
  <c r="K87" i="21" s="1"/>
  <c r="AG76" i="21"/>
  <c r="AG86" i="21" s="1"/>
  <c r="AF76" i="21"/>
  <c r="AF86" i="21" s="1"/>
  <c r="AE76" i="21"/>
  <c r="AE86" i="21" s="1"/>
  <c r="AD76" i="21"/>
  <c r="AD86" i="21" s="1"/>
  <c r="AC76" i="21"/>
  <c r="AC86" i="21" s="1"/>
  <c r="AB76" i="21"/>
  <c r="AB86" i="21" s="1"/>
  <c r="AA76" i="21"/>
  <c r="AA86" i="21" s="1"/>
  <c r="Z76" i="21"/>
  <c r="Z86" i="21" s="1"/>
  <c r="Y76" i="21"/>
  <c r="Y86" i="21" s="1"/>
  <c r="X76" i="21"/>
  <c r="X86" i="21" s="1"/>
  <c r="W76" i="21"/>
  <c r="W86" i="21" s="1"/>
  <c r="V76" i="21"/>
  <c r="V86" i="21" s="1"/>
  <c r="U76" i="21"/>
  <c r="U86" i="21" s="1"/>
  <c r="T76" i="21"/>
  <c r="T86" i="21" s="1"/>
  <c r="S76" i="21"/>
  <c r="S86" i="21" s="1"/>
  <c r="R76" i="21"/>
  <c r="R86" i="21" s="1"/>
  <c r="Q76" i="21"/>
  <c r="Q86" i="21" s="1"/>
  <c r="P76" i="21"/>
  <c r="P86" i="21" s="1"/>
  <c r="O76" i="21"/>
  <c r="O86" i="21" s="1"/>
  <c r="N76" i="21"/>
  <c r="N86" i="21" s="1"/>
  <c r="M76" i="21"/>
  <c r="M86" i="21" s="1"/>
  <c r="L76" i="21"/>
  <c r="L86" i="21" s="1"/>
  <c r="K76" i="21"/>
  <c r="K86" i="21" s="1"/>
  <c r="AG35" i="21"/>
  <c r="AG45" i="21" s="1"/>
  <c r="AF35" i="21"/>
  <c r="AF45" i="21" s="1"/>
  <c r="AE35" i="21"/>
  <c r="AE45" i="21" s="1"/>
  <c r="AD35" i="21"/>
  <c r="AD45" i="21" s="1"/>
  <c r="AC35" i="21"/>
  <c r="AC45" i="21" s="1"/>
  <c r="AB35" i="21"/>
  <c r="AB45" i="21" s="1"/>
  <c r="AA35" i="21"/>
  <c r="AA45" i="21" s="1"/>
  <c r="Z35" i="21"/>
  <c r="Z45" i="21" s="1"/>
  <c r="Y35" i="21"/>
  <c r="Y45" i="21" s="1"/>
  <c r="X35" i="21"/>
  <c r="X45" i="21" s="1"/>
  <c r="W35" i="21"/>
  <c r="W45" i="21" s="1"/>
  <c r="V35" i="21"/>
  <c r="V45" i="21" s="1"/>
  <c r="U35" i="21"/>
  <c r="U45" i="21" s="1"/>
  <c r="T35" i="21"/>
  <c r="T45" i="21" s="1"/>
  <c r="S35" i="21"/>
  <c r="S45" i="21" s="1"/>
  <c r="R35" i="21"/>
  <c r="R45" i="21" s="1"/>
  <c r="Q35" i="21"/>
  <c r="Q45" i="21" s="1"/>
  <c r="P35" i="21"/>
  <c r="P45" i="21" s="1"/>
  <c r="O35" i="21"/>
  <c r="O45" i="21" s="1"/>
  <c r="N35" i="21"/>
  <c r="N45" i="21" s="1"/>
  <c r="M35" i="21"/>
  <c r="M45" i="21" s="1"/>
  <c r="L35" i="21"/>
  <c r="L45" i="21" s="1"/>
  <c r="K35" i="21"/>
  <c r="K45" i="21" s="1"/>
  <c r="J35" i="21"/>
  <c r="J45" i="21" s="1"/>
  <c r="I35" i="21"/>
  <c r="I45" i="21" s="1"/>
  <c r="H35" i="21"/>
  <c r="H45" i="21" s="1"/>
  <c r="G35" i="21"/>
  <c r="G45" i="21" s="1"/>
  <c r="F35" i="21"/>
  <c r="F45" i="21" s="1"/>
  <c r="E35" i="21"/>
  <c r="E45" i="21" s="1"/>
  <c r="D35" i="21"/>
  <c r="AG34" i="21"/>
  <c r="AG44" i="21" s="1"/>
  <c r="AF34" i="21"/>
  <c r="AF44" i="21" s="1"/>
  <c r="AE34" i="21"/>
  <c r="AE44" i="21" s="1"/>
  <c r="AD34" i="21"/>
  <c r="AD44" i="21" s="1"/>
  <c r="AC34" i="21"/>
  <c r="AC44" i="21" s="1"/>
  <c r="AB34" i="21"/>
  <c r="AB44" i="21" s="1"/>
  <c r="AA34" i="21"/>
  <c r="AA44" i="21" s="1"/>
  <c r="Z34" i="21"/>
  <c r="Z44" i="21" s="1"/>
  <c r="Y34" i="21"/>
  <c r="Y44" i="21" s="1"/>
  <c r="X34" i="21"/>
  <c r="X44" i="21" s="1"/>
  <c r="W34" i="21"/>
  <c r="W44" i="21" s="1"/>
  <c r="V34" i="21"/>
  <c r="V44" i="21" s="1"/>
  <c r="U34" i="21"/>
  <c r="U44" i="21" s="1"/>
  <c r="T34" i="21"/>
  <c r="T44" i="21" s="1"/>
  <c r="S34" i="21"/>
  <c r="S44" i="21" s="1"/>
  <c r="R34" i="21"/>
  <c r="R44" i="21" s="1"/>
  <c r="Q34" i="21"/>
  <c r="Q44" i="21" s="1"/>
  <c r="P34" i="21"/>
  <c r="P44" i="21" s="1"/>
  <c r="O34" i="21"/>
  <c r="O44" i="21" s="1"/>
  <c r="N34" i="21"/>
  <c r="N44" i="21" s="1"/>
  <c r="M34" i="21"/>
  <c r="M44" i="21" s="1"/>
  <c r="L34" i="21"/>
  <c r="L44" i="21" s="1"/>
  <c r="K34" i="21"/>
  <c r="K44" i="21" s="1"/>
  <c r="J34" i="21"/>
  <c r="J44" i="21" s="1"/>
  <c r="I34" i="21"/>
  <c r="I44" i="21" s="1"/>
  <c r="H34" i="21"/>
  <c r="H44" i="21" s="1"/>
  <c r="G34" i="21"/>
  <c r="G44" i="21" s="1"/>
  <c r="F34" i="21"/>
  <c r="F44" i="21" s="1"/>
  <c r="E34" i="21"/>
  <c r="E44" i="21" s="1"/>
  <c r="D34" i="21"/>
  <c r="AG33" i="21"/>
  <c r="AG43" i="21" s="1"/>
  <c r="AF33" i="21"/>
  <c r="AF43" i="21" s="1"/>
  <c r="AE33" i="21"/>
  <c r="AE43" i="21" s="1"/>
  <c r="AD33" i="21"/>
  <c r="AD43" i="21" s="1"/>
  <c r="AC33" i="21"/>
  <c r="AC43" i="21" s="1"/>
  <c r="AB33" i="21"/>
  <c r="AB43" i="21" s="1"/>
  <c r="AA33" i="21"/>
  <c r="AA43" i="21" s="1"/>
  <c r="Z33" i="21"/>
  <c r="Z43" i="21" s="1"/>
  <c r="Y33" i="21"/>
  <c r="Y43" i="21" s="1"/>
  <c r="X33" i="21"/>
  <c r="X43" i="21" s="1"/>
  <c r="W33" i="21"/>
  <c r="W43" i="21" s="1"/>
  <c r="V33" i="21"/>
  <c r="V43" i="21" s="1"/>
  <c r="U33" i="21"/>
  <c r="U43" i="21" s="1"/>
  <c r="T33" i="21"/>
  <c r="T43" i="21" s="1"/>
  <c r="S33" i="21"/>
  <c r="S43" i="21" s="1"/>
  <c r="R33" i="21"/>
  <c r="R43" i="21" s="1"/>
  <c r="Q33" i="21"/>
  <c r="Q43" i="21" s="1"/>
  <c r="P33" i="21"/>
  <c r="P43" i="21" s="1"/>
  <c r="O33" i="21"/>
  <c r="O43" i="21" s="1"/>
  <c r="N33" i="21"/>
  <c r="N43" i="21" s="1"/>
  <c r="M33" i="21"/>
  <c r="M43" i="21" s="1"/>
  <c r="L33" i="21"/>
  <c r="L43" i="21" s="1"/>
  <c r="K33" i="21"/>
  <c r="K43" i="21" s="1"/>
  <c r="J33" i="21"/>
  <c r="J43" i="21" s="1"/>
  <c r="I33" i="21"/>
  <c r="I43" i="21" s="1"/>
  <c r="H33" i="21"/>
  <c r="H43" i="21" s="1"/>
  <c r="G33" i="21"/>
  <c r="G43" i="21" s="1"/>
  <c r="F33" i="21"/>
  <c r="F43" i="21" s="1"/>
  <c r="E33" i="21"/>
  <c r="E43" i="21" s="1"/>
  <c r="D33" i="21"/>
  <c r="AG32" i="21"/>
  <c r="AG42" i="21" s="1"/>
  <c r="AF32" i="21"/>
  <c r="AF42" i="21" s="1"/>
  <c r="AE32" i="21"/>
  <c r="AE42" i="21" s="1"/>
  <c r="AD32" i="21"/>
  <c r="AD42" i="21" s="1"/>
  <c r="AC32" i="21"/>
  <c r="AC42" i="21" s="1"/>
  <c r="AB32" i="21"/>
  <c r="AB42" i="21" s="1"/>
  <c r="AA32" i="21"/>
  <c r="AA42" i="21" s="1"/>
  <c r="Z32" i="21"/>
  <c r="Z42" i="21" s="1"/>
  <c r="Y32" i="21"/>
  <c r="Y42" i="21" s="1"/>
  <c r="X32" i="21"/>
  <c r="X42" i="21" s="1"/>
  <c r="W32" i="21"/>
  <c r="W42" i="21" s="1"/>
  <c r="V32" i="21"/>
  <c r="V42" i="21" s="1"/>
  <c r="U32" i="21"/>
  <c r="U42" i="21" s="1"/>
  <c r="T32" i="21"/>
  <c r="T42" i="21" s="1"/>
  <c r="S32" i="21"/>
  <c r="S42" i="21" s="1"/>
  <c r="R32" i="21"/>
  <c r="R42" i="21" s="1"/>
  <c r="Q32" i="21"/>
  <c r="Q42" i="21" s="1"/>
  <c r="P32" i="21"/>
  <c r="P42" i="21" s="1"/>
  <c r="O32" i="21"/>
  <c r="O42" i="21" s="1"/>
  <c r="N32" i="21"/>
  <c r="N42" i="21" s="1"/>
  <c r="M32" i="21"/>
  <c r="M42" i="21" s="1"/>
  <c r="L32" i="21"/>
  <c r="L42" i="21" s="1"/>
  <c r="K32" i="21"/>
  <c r="K42" i="21" s="1"/>
  <c r="J32" i="21"/>
  <c r="J42" i="21" s="1"/>
  <c r="I32" i="21"/>
  <c r="I42" i="21" s="1"/>
  <c r="H32" i="21"/>
  <c r="H42" i="21" s="1"/>
  <c r="G32" i="21"/>
  <c r="G42" i="21" s="1"/>
  <c r="F32" i="21"/>
  <c r="F42" i="21" s="1"/>
  <c r="E32" i="21"/>
  <c r="E42" i="21" s="1"/>
  <c r="D32" i="21"/>
  <c r="AG30" i="21"/>
  <c r="AG40" i="21" s="1"/>
  <c r="AF30" i="21"/>
  <c r="AF40" i="21" s="1"/>
  <c r="AE30" i="21"/>
  <c r="AE40" i="21" s="1"/>
  <c r="AD30" i="21"/>
  <c r="AD40" i="21" s="1"/>
  <c r="AC30" i="21"/>
  <c r="AC40" i="21" s="1"/>
  <c r="AB30" i="21"/>
  <c r="AB40" i="21" s="1"/>
  <c r="AA30" i="21"/>
  <c r="AA40" i="21" s="1"/>
  <c r="Z30" i="21"/>
  <c r="Z40" i="21" s="1"/>
  <c r="Y30" i="21"/>
  <c r="Y40" i="21" s="1"/>
  <c r="X30" i="21"/>
  <c r="X40" i="21" s="1"/>
  <c r="W30" i="21"/>
  <c r="W40" i="21" s="1"/>
  <c r="V30" i="21"/>
  <c r="V40" i="21" s="1"/>
  <c r="U30" i="21"/>
  <c r="U40" i="21" s="1"/>
  <c r="T30" i="21"/>
  <c r="T40" i="21" s="1"/>
  <c r="S30" i="21"/>
  <c r="S40" i="21" s="1"/>
  <c r="R30" i="21"/>
  <c r="R40" i="21" s="1"/>
  <c r="Q30" i="21"/>
  <c r="Q40" i="21" s="1"/>
  <c r="P30" i="21"/>
  <c r="P40" i="21" s="1"/>
  <c r="O30" i="21"/>
  <c r="O40" i="21" s="1"/>
  <c r="N30" i="21"/>
  <c r="N40" i="21" s="1"/>
  <c r="M30" i="21"/>
  <c r="M40" i="21" s="1"/>
  <c r="L30" i="21"/>
  <c r="L40" i="21" s="1"/>
  <c r="K30" i="21"/>
  <c r="K40" i="21" s="1"/>
  <c r="J30" i="21"/>
  <c r="J40" i="21" s="1"/>
  <c r="I30" i="21"/>
  <c r="I40" i="21" s="1"/>
  <c r="H30" i="21"/>
  <c r="H40" i="21" s="1"/>
  <c r="G30" i="21"/>
  <c r="G40" i="21" s="1"/>
  <c r="F30" i="21"/>
  <c r="F40" i="21" s="1"/>
  <c r="E30" i="21"/>
  <c r="E40" i="21" s="1"/>
  <c r="D30" i="21"/>
  <c r="AG29" i="21"/>
  <c r="AG39" i="21" s="1"/>
  <c r="AF29" i="21"/>
  <c r="AF39" i="21" s="1"/>
  <c r="AE29" i="21"/>
  <c r="AE39" i="21" s="1"/>
  <c r="AD29" i="21"/>
  <c r="AD39" i="21" s="1"/>
  <c r="AC29" i="21"/>
  <c r="AC39" i="21" s="1"/>
  <c r="AB29" i="21"/>
  <c r="AB39" i="21" s="1"/>
  <c r="AA29" i="21"/>
  <c r="AA39" i="21" s="1"/>
  <c r="Z29" i="21"/>
  <c r="Z39" i="21" s="1"/>
  <c r="Y29" i="21"/>
  <c r="Y39" i="21" s="1"/>
  <c r="X29" i="21"/>
  <c r="X39" i="21" s="1"/>
  <c r="W29" i="21"/>
  <c r="W39" i="21" s="1"/>
  <c r="V29" i="21"/>
  <c r="V39" i="21" s="1"/>
  <c r="U29" i="21"/>
  <c r="U39" i="21" s="1"/>
  <c r="T29" i="21"/>
  <c r="T39" i="21" s="1"/>
  <c r="S29" i="21"/>
  <c r="S39" i="21" s="1"/>
  <c r="R29" i="21"/>
  <c r="R39" i="21" s="1"/>
  <c r="Q29" i="21"/>
  <c r="Q39" i="21" s="1"/>
  <c r="P29" i="21"/>
  <c r="P39" i="21" s="1"/>
  <c r="O29" i="21"/>
  <c r="O39" i="21" s="1"/>
  <c r="N29" i="21"/>
  <c r="N39" i="21" s="1"/>
  <c r="M29" i="21"/>
  <c r="M39" i="21" s="1"/>
  <c r="L29" i="21"/>
  <c r="L39" i="21" s="1"/>
  <c r="K29" i="21"/>
  <c r="K39" i="21" s="1"/>
  <c r="J29" i="21"/>
  <c r="J39" i="21" s="1"/>
  <c r="I29" i="21"/>
  <c r="I39" i="21" s="1"/>
  <c r="H29" i="21"/>
  <c r="H39" i="21" s="1"/>
  <c r="G29" i="21"/>
  <c r="G39" i="21" s="1"/>
  <c r="F29" i="21"/>
  <c r="F39" i="21" s="1"/>
  <c r="E29" i="21"/>
  <c r="E39" i="21" s="1"/>
  <c r="D29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AG81" i="16"/>
  <c r="AG108" i="16" s="1"/>
  <c r="AF81" i="16"/>
  <c r="AF108" i="16" s="1"/>
  <c r="AE81" i="16"/>
  <c r="AE108" i="16" s="1"/>
  <c r="AD81" i="16"/>
  <c r="AD108" i="16" s="1"/>
  <c r="AC81" i="16"/>
  <c r="AC108" i="16" s="1"/>
  <c r="AB81" i="16"/>
  <c r="AB108" i="16" s="1"/>
  <c r="AA81" i="16"/>
  <c r="AA108" i="16" s="1"/>
  <c r="Z81" i="16"/>
  <c r="Z108" i="16" s="1"/>
  <c r="Y81" i="16"/>
  <c r="Y108" i="16" s="1"/>
  <c r="X81" i="16"/>
  <c r="X108" i="16" s="1"/>
  <c r="W81" i="16"/>
  <c r="W108" i="16" s="1"/>
  <c r="V81" i="16"/>
  <c r="V108" i="16" s="1"/>
  <c r="U81" i="16"/>
  <c r="U108" i="16" s="1"/>
  <c r="T81" i="16"/>
  <c r="T108" i="16" s="1"/>
  <c r="S81" i="16"/>
  <c r="S108" i="16" s="1"/>
  <c r="R81" i="16"/>
  <c r="R108" i="16" s="1"/>
  <c r="Q81" i="16"/>
  <c r="Q108" i="16" s="1"/>
  <c r="P81" i="16"/>
  <c r="P108" i="16" s="1"/>
  <c r="O81" i="16"/>
  <c r="O108" i="16" s="1"/>
  <c r="N81" i="16"/>
  <c r="N108" i="16" s="1"/>
  <c r="M81" i="16"/>
  <c r="M108" i="16" s="1"/>
  <c r="L81" i="16"/>
  <c r="L108" i="16" s="1"/>
  <c r="K81" i="16"/>
  <c r="K108" i="16" s="1"/>
  <c r="J81" i="16"/>
  <c r="J108" i="16" s="1"/>
  <c r="I81" i="16"/>
  <c r="I108" i="16" s="1"/>
  <c r="H81" i="16"/>
  <c r="H108" i="16" s="1"/>
  <c r="G81" i="16"/>
  <c r="G108" i="16" s="1"/>
  <c r="F81" i="16"/>
  <c r="F108" i="16" s="1"/>
  <c r="E81" i="16"/>
  <c r="E108" i="16" s="1"/>
  <c r="D81" i="16"/>
  <c r="AG80" i="16"/>
  <c r="AG107" i="16" s="1"/>
  <c r="AF80" i="16"/>
  <c r="AF107" i="16" s="1"/>
  <c r="AE80" i="16"/>
  <c r="AE107" i="16" s="1"/>
  <c r="AD80" i="16"/>
  <c r="AD107" i="16" s="1"/>
  <c r="AC80" i="16"/>
  <c r="AC107" i="16" s="1"/>
  <c r="AB80" i="16"/>
  <c r="AB107" i="16" s="1"/>
  <c r="AA80" i="16"/>
  <c r="AA107" i="16" s="1"/>
  <c r="Z80" i="16"/>
  <c r="Z107" i="16" s="1"/>
  <c r="Y80" i="16"/>
  <c r="Y107" i="16" s="1"/>
  <c r="X80" i="16"/>
  <c r="X107" i="16" s="1"/>
  <c r="W80" i="16"/>
  <c r="W107" i="16" s="1"/>
  <c r="V80" i="16"/>
  <c r="V107" i="16" s="1"/>
  <c r="U80" i="16"/>
  <c r="U107" i="16" s="1"/>
  <c r="T80" i="16"/>
  <c r="T107" i="16" s="1"/>
  <c r="S80" i="16"/>
  <c r="S107" i="16" s="1"/>
  <c r="R80" i="16"/>
  <c r="R107" i="16" s="1"/>
  <c r="Q80" i="16"/>
  <c r="Q107" i="16" s="1"/>
  <c r="P80" i="16"/>
  <c r="P107" i="16" s="1"/>
  <c r="O80" i="16"/>
  <c r="O107" i="16" s="1"/>
  <c r="N80" i="16"/>
  <c r="N107" i="16" s="1"/>
  <c r="M80" i="16"/>
  <c r="M107" i="16" s="1"/>
  <c r="L80" i="16"/>
  <c r="L107" i="16" s="1"/>
  <c r="K80" i="16"/>
  <c r="K107" i="16" s="1"/>
  <c r="J80" i="16"/>
  <c r="J107" i="16" s="1"/>
  <c r="I80" i="16"/>
  <c r="I107" i="16" s="1"/>
  <c r="H80" i="16"/>
  <c r="H107" i="16" s="1"/>
  <c r="G80" i="16"/>
  <c r="G107" i="16" s="1"/>
  <c r="F80" i="16"/>
  <c r="F107" i="16" s="1"/>
  <c r="E80" i="16"/>
  <c r="E107" i="16" s="1"/>
  <c r="D80" i="16"/>
  <c r="AG79" i="16"/>
  <c r="AG106" i="16" s="1"/>
  <c r="AF79" i="16"/>
  <c r="AF106" i="16" s="1"/>
  <c r="AE79" i="16"/>
  <c r="AE106" i="16" s="1"/>
  <c r="AD79" i="16"/>
  <c r="AD106" i="16" s="1"/>
  <c r="AC79" i="16"/>
  <c r="AC106" i="16" s="1"/>
  <c r="AB79" i="16"/>
  <c r="AB106" i="16" s="1"/>
  <c r="AA79" i="16"/>
  <c r="AA106" i="16" s="1"/>
  <c r="Z79" i="16"/>
  <c r="Z106" i="16" s="1"/>
  <c r="Y79" i="16"/>
  <c r="Y106" i="16" s="1"/>
  <c r="X79" i="16"/>
  <c r="X106" i="16" s="1"/>
  <c r="W79" i="16"/>
  <c r="W106" i="16" s="1"/>
  <c r="V79" i="16"/>
  <c r="V106" i="16" s="1"/>
  <c r="U79" i="16"/>
  <c r="U106" i="16" s="1"/>
  <c r="T79" i="16"/>
  <c r="T106" i="16" s="1"/>
  <c r="S79" i="16"/>
  <c r="S106" i="16" s="1"/>
  <c r="R79" i="16"/>
  <c r="R106" i="16" s="1"/>
  <c r="Q79" i="16"/>
  <c r="Q106" i="16" s="1"/>
  <c r="P79" i="16"/>
  <c r="P106" i="16" s="1"/>
  <c r="O79" i="16"/>
  <c r="O106" i="16" s="1"/>
  <c r="N79" i="16"/>
  <c r="N106" i="16" s="1"/>
  <c r="M79" i="16"/>
  <c r="M106" i="16" s="1"/>
  <c r="L79" i="16"/>
  <c r="L106" i="16" s="1"/>
  <c r="K79" i="16"/>
  <c r="K106" i="16" s="1"/>
  <c r="J79" i="16"/>
  <c r="J106" i="16" s="1"/>
  <c r="I79" i="16"/>
  <c r="I106" i="16" s="1"/>
  <c r="H79" i="16"/>
  <c r="H106" i="16" s="1"/>
  <c r="G79" i="16"/>
  <c r="G106" i="16" s="1"/>
  <c r="F79" i="16"/>
  <c r="F106" i="16" s="1"/>
  <c r="E79" i="16"/>
  <c r="E106" i="16" s="1"/>
  <c r="D79" i="16"/>
  <c r="AG78" i="16"/>
  <c r="AF78" i="16"/>
  <c r="AE78" i="16"/>
  <c r="AE105" i="16" s="1"/>
  <c r="AD78" i="16"/>
  <c r="AD105" i="16" s="1"/>
  <c r="AC78" i="16"/>
  <c r="AC105" i="16" s="1"/>
  <c r="AB78" i="16"/>
  <c r="AB105" i="16" s="1"/>
  <c r="AA78" i="16"/>
  <c r="AA105" i="16" s="1"/>
  <c r="Z78" i="16"/>
  <c r="Z105" i="16" s="1"/>
  <c r="Y78" i="16"/>
  <c r="X78" i="16"/>
  <c r="W78" i="16"/>
  <c r="V78" i="16"/>
  <c r="U78" i="16"/>
  <c r="T78" i="16"/>
  <c r="S78" i="16"/>
  <c r="S105" i="16" s="1"/>
  <c r="R78" i="16"/>
  <c r="R105" i="16" s="1"/>
  <c r="Q78" i="16"/>
  <c r="Q105" i="16" s="1"/>
  <c r="P78" i="16"/>
  <c r="P105" i="16" s="1"/>
  <c r="O78" i="16"/>
  <c r="O105" i="16" s="1"/>
  <c r="N78" i="16"/>
  <c r="N105" i="16" s="1"/>
  <c r="M78" i="16"/>
  <c r="L78" i="16"/>
  <c r="K78" i="16"/>
  <c r="J78" i="16"/>
  <c r="I78" i="16"/>
  <c r="H78" i="16"/>
  <c r="G78" i="16"/>
  <c r="G105" i="16" s="1"/>
  <c r="F78" i="16"/>
  <c r="F105" i="16" s="1"/>
  <c r="E78" i="16"/>
  <c r="E105" i="16" s="1"/>
  <c r="D78" i="16"/>
  <c r="AG76" i="16"/>
  <c r="AG103" i="16" s="1"/>
  <c r="AF76" i="16"/>
  <c r="AF103" i="16" s="1"/>
  <c r="AE76" i="16"/>
  <c r="AE103" i="16" s="1"/>
  <c r="AD76" i="16"/>
  <c r="AD103" i="16" s="1"/>
  <c r="AC76" i="16"/>
  <c r="AC103" i="16" s="1"/>
  <c r="AB76" i="16"/>
  <c r="AB103" i="16" s="1"/>
  <c r="AA76" i="16"/>
  <c r="AA103" i="16" s="1"/>
  <c r="Z76" i="16"/>
  <c r="Y76" i="16"/>
  <c r="Y103" i="16" s="1"/>
  <c r="X76" i="16"/>
  <c r="X103" i="16" s="1"/>
  <c r="W76" i="16"/>
  <c r="W103" i="16" s="1"/>
  <c r="V76" i="16"/>
  <c r="V103" i="16" s="1"/>
  <c r="U76" i="16"/>
  <c r="U103" i="16" s="1"/>
  <c r="T76" i="16"/>
  <c r="T103" i="16" s="1"/>
  <c r="S76" i="16"/>
  <c r="S103" i="16" s="1"/>
  <c r="R76" i="16"/>
  <c r="Q76" i="16"/>
  <c r="Q103" i="16" s="1"/>
  <c r="P76" i="16"/>
  <c r="P103" i="16" s="1"/>
  <c r="O76" i="16"/>
  <c r="O103" i="16" s="1"/>
  <c r="N76" i="16"/>
  <c r="N103" i="16" s="1"/>
  <c r="M76" i="16"/>
  <c r="M103" i="16" s="1"/>
  <c r="L76" i="16"/>
  <c r="L103" i="16" s="1"/>
  <c r="K76" i="16"/>
  <c r="K103" i="16" s="1"/>
  <c r="J76" i="16"/>
  <c r="J103" i="16" s="1"/>
  <c r="I76" i="16"/>
  <c r="I103" i="16" s="1"/>
  <c r="H76" i="16"/>
  <c r="H103" i="16" s="1"/>
  <c r="G76" i="16"/>
  <c r="G103" i="16" s="1"/>
  <c r="F76" i="16"/>
  <c r="F103" i="16" s="1"/>
  <c r="E76" i="16"/>
  <c r="E103" i="16" s="1"/>
  <c r="D76" i="16"/>
  <c r="AG75" i="16"/>
  <c r="AG82" i="16" s="1"/>
  <c r="AG88" i="16" s="1"/>
  <c r="AF75" i="16"/>
  <c r="AF82" i="16" s="1"/>
  <c r="AF88" i="16" s="1"/>
  <c r="AE75" i="16"/>
  <c r="AE82" i="16" s="1"/>
  <c r="AE88" i="16" s="1"/>
  <c r="AD75" i="16"/>
  <c r="AD82" i="16" s="1"/>
  <c r="AC75" i="16"/>
  <c r="AC82" i="16" s="1"/>
  <c r="AB75" i="16"/>
  <c r="AB82" i="16" s="1"/>
  <c r="AB88" i="16" s="1"/>
  <c r="AA75" i="16"/>
  <c r="AA82" i="16" s="1"/>
  <c r="AA88" i="16" s="1"/>
  <c r="Z75" i="16"/>
  <c r="Z82" i="16" s="1"/>
  <c r="Z88" i="16" s="1"/>
  <c r="Y75" i="16"/>
  <c r="Y82" i="16" s="1"/>
  <c r="X75" i="16"/>
  <c r="X82" i="16" s="1"/>
  <c r="X88" i="16" s="1"/>
  <c r="W75" i="16"/>
  <c r="W82" i="16" s="1"/>
  <c r="W88" i="16" s="1"/>
  <c r="V75" i="16"/>
  <c r="V82" i="16" s="1"/>
  <c r="V88" i="16" s="1"/>
  <c r="U75" i="16"/>
  <c r="U82" i="16" s="1"/>
  <c r="T75" i="16"/>
  <c r="T82" i="16" s="1"/>
  <c r="T88" i="16" s="1"/>
  <c r="S75" i="16"/>
  <c r="S82" i="16" s="1"/>
  <c r="S88" i="16" s="1"/>
  <c r="R75" i="16"/>
  <c r="R82" i="16" s="1"/>
  <c r="Q75" i="16"/>
  <c r="Q82" i="16" s="1"/>
  <c r="Q88" i="16" s="1"/>
  <c r="P75" i="16"/>
  <c r="P82" i="16" s="1"/>
  <c r="P88" i="16" s="1"/>
  <c r="O75" i="16"/>
  <c r="O82" i="16" s="1"/>
  <c r="O88" i="16" s="1"/>
  <c r="N75" i="16"/>
  <c r="N82" i="16" s="1"/>
  <c r="M75" i="16"/>
  <c r="M82" i="16" s="1"/>
  <c r="L75" i="16"/>
  <c r="L82" i="16" s="1"/>
  <c r="L88" i="16" s="1"/>
  <c r="K75" i="16"/>
  <c r="K82" i="16" s="1"/>
  <c r="K88" i="16" s="1"/>
  <c r="J75" i="16"/>
  <c r="J82" i="16" s="1"/>
  <c r="J88" i="16" s="1"/>
  <c r="I75" i="16"/>
  <c r="I82" i="16" s="1"/>
  <c r="H75" i="16"/>
  <c r="H82" i="16" s="1"/>
  <c r="H88" i="16" s="1"/>
  <c r="G75" i="16"/>
  <c r="G82" i="16" s="1"/>
  <c r="G88" i="16" s="1"/>
  <c r="F75" i="16"/>
  <c r="F82" i="16" s="1"/>
  <c r="F88" i="16" s="1"/>
  <c r="E75" i="16"/>
  <c r="E82" i="16" s="1"/>
  <c r="D75" i="16"/>
  <c r="G36" i="16"/>
  <c r="H36" i="16"/>
  <c r="K36" i="16"/>
  <c r="L36" i="16"/>
  <c r="L44" i="16" s="1"/>
  <c r="O36" i="16"/>
  <c r="P36" i="16"/>
  <c r="S36" i="16"/>
  <c r="T36" i="16"/>
  <c r="W36" i="16"/>
  <c r="X36" i="16"/>
  <c r="X44" i="16" s="1"/>
  <c r="AA36" i="16"/>
  <c r="AB36" i="16"/>
  <c r="AB44" i="16" s="1"/>
  <c r="AE36" i="16"/>
  <c r="AF36" i="16"/>
  <c r="AF44" i="16" s="1"/>
  <c r="D29" i="16"/>
  <c r="C29" i="16" s="1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10" i="10"/>
  <c r="AS236" i="1" l="1"/>
  <c r="AS80" i="24"/>
  <c r="AS230" i="1"/>
  <c r="AS74" i="24"/>
  <c r="AS238" i="1"/>
  <c r="AS82" i="24"/>
  <c r="AS233" i="1"/>
  <c r="AS77" i="24"/>
  <c r="AZ195" i="1"/>
  <c r="AS232" i="1"/>
  <c r="AS76" i="24"/>
  <c r="N169" i="1"/>
  <c r="AZ190" i="1"/>
  <c r="AZ194" i="1"/>
  <c r="AY51" i="18"/>
  <c r="AY12" i="19" s="1"/>
  <c r="N170" i="1"/>
  <c r="AS235" i="1"/>
  <c r="AS79" i="24"/>
  <c r="AS227" i="1"/>
  <c r="AS71" i="24"/>
  <c r="AS237" i="1"/>
  <c r="AS81" i="24"/>
  <c r="AZ193" i="1"/>
  <c r="AS229" i="1"/>
  <c r="AS73" i="24"/>
  <c r="AS224" i="1"/>
  <c r="AS68" i="24"/>
  <c r="AS231" i="1"/>
  <c r="AS75" i="24"/>
  <c r="AZ196" i="1"/>
  <c r="AS228" i="1"/>
  <c r="AS72" i="24"/>
  <c r="AS234" i="1"/>
  <c r="AS78" i="24"/>
  <c r="AS225" i="1"/>
  <c r="AS69" i="24"/>
  <c r="AZ192" i="1"/>
  <c r="AZ191" i="1"/>
  <c r="Z89" i="16"/>
  <c r="R89" i="16"/>
  <c r="C92" i="21"/>
  <c r="C82" i="21"/>
  <c r="C91" i="21"/>
  <c r="C81" i="21"/>
  <c r="C90" i="21"/>
  <c r="C80" i="21"/>
  <c r="C89" i="21"/>
  <c r="C79" i="21"/>
  <c r="C87" i="21"/>
  <c r="C77" i="21"/>
  <c r="C86" i="21"/>
  <c r="C76" i="21"/>
  <c r="D45" i="21"/>
  <c r="C45" i="21" s="1"/>
  <c r="C35" i="21"/>
  <c r="D44" i="21"/>
  <c r="C44" i="21" s="1"/>
  <c r="C34" i="21"/>
  <c r="D43" i="21"/>
  <c r="C43" i="21" s="1"/>
  <c r="C33" i="21"/>
  <c r="D42" i="21"/>
  <c r="C42" i="21" s="1"/>
  <c r="C32" i="21"/>
  <c r="D40" i="21"/>
  <c r="C40" i="21" s="1"/>
  <c r="C30" i="21"/>
  <c r="D39" i="21"/>
  <c r="C39" i="21" s="1"/>
  <c r="C29" i="21"/>
  <c r="W12" i="22"/>
  <c r="W8" i="19" s="1"/>
  <c r="L12" i="22"/>
  <c r="L8" i="19" s="1"/>
  <c r="X12" i="22"/>
  <c r="X8" i="19" s="1"/>
  <c r="K12" i="22"/>
  <c r="K8" i="19" s="1"/>
  <c r="M12" i="22"/>
  <c r="M8" i="19" s="1"/>
  <c r="Y12" i="22"/>
  <c r="Y8" i="19" s="1"/>
  <c r="V12" i="22"/>
  <c r="V8" i="19" s="1"/>
  <c r="O12" i="22"/>
  <c r="O8" i="19" s="1"/>
  <c r="AA12" i="22"/>
  <c r="AA8" i="19" s="1"/>
  <c r="J12" i="22"/>
  <c r="J8" i="19" s="1"/>
  <c r="E12" i="22"/>
  <c r="E8" i="19" s="1"/>
  <c r="Q12" i="22"/>
  <c r="Q8" i="19" s="1"/>
  <c r="AC12" i="22"/>
  <c r="AC8" i="19" s="1"/>
  <c r="Z12" i="22"/>
  <c r="Z8" i="19" s="1"/>
  <c r="F8" i="19"/>
  <c r="R12" i="22"/>
  <c r="R8" i="19" s="1"/>
  <c r="AD12" i="22"/>
  <c r="AD8" i="19" s="1"/>
  <c r="S12" i="22"/>
  <c r="S8" i="19" s="1"/>
  <c r="AE12" i="22"/>
  <c r="AE8" i="19" s="1"/>
  <c r="N12" i="22"/>
  <c r="N8" i="19" s="1"/>
  <c r="AB12" i="22"/>
  <c r="AB8" i="19" s="1"/>
  <c r="T12" i="22"/>
  <c r="T8" i="19" s="1"/>
  <c r="AF12" i="22"/>
  <c r="AF8" i="19" s="1"/>
  <c r="P12" i="22"/>
  <c r="P8" i="19" s="1"/>
  <c r="I12" i="22"/>
  <c r="I8" i="19" s="1"/>
  <c r="U12" i="22"/>
  <c r="U8" i="19" s="1"/>
  <c r="AG12" i="22"/>
  <c r="AG8" i="19" s="1"/>
  <c r="W102" i="16"/>
  <c r="I90" i="16"/>
  <c r="U90" i="16"/>
  <c r="AG90" i="16"/>
  <c r="O102" i="16"/>
  <c r="T90" i="16"/>
  <c r="J90" i="16"/>
  <c r="V90" i="16"/>
  <c r="C81" i="16"/>
  <c r="G102" i="16"/>
  <c r="K90" i="16"/>
  <c r="W90" i="16"/>
  <c r="AF90" i="16"/>
  <c r="AF97" i="16" s="1"/>
  <c r="L90" i="16"/>
  <c r="L97" i="16" s="1"/>
  <c r="X90" i="16"/>
  <c r="X97" i="16" s="1"/>
  <c r="M90" i="16"/>
  <c r="Y90" i="16"/>
  <c r="N90" i="16"/>
  <c r="Z90" i="16"/>
  <c r="R103" i="16"/>
  <c r="Y105" i="16"/>
  <c r="M105" i="16"/>
  <c r="O90" i="16"/>
  <c r="AA90" i="16"/>
  <c r="X105" i="16"/>
  <c r="L105" i="16"/>
  <c r="C75" i="16"/>
  <c r="J89" i="16"/>
  <c r="J91" i="16" s="1"/>
  <c r="P90" i="16"/>
  <c r="AB90" i="16"/>
  <c r="AB97" i="16" s="1"/>
  <c r="C80" i="16"/>
  <c r="W105" i="16"/>
  <c r="K105" i="16"/>
  <c r="H90" i="16"/>
  <c r="W89" i="16"/>
  <c r="E90" i="16"/>
  <c r="Q90" i="16"/>
  <c r="AC90" i="16"/>
  <c r="V105" i="16"/>
  <c r="J105" i="16"/>
  <c r="F90" i="16"/>
  <c r="R90" i="16"/>
  <c r="AD90" i="16"/>
  <c r="Z103" i="16"/>
  <c r="AG105" i="16"/>
  <c r="U105" i="16"/>
  <c r="I105" i="16"/>
  <c r="G90" i="16"/>
  <c r="S90" i="16"/>
  <c r="AE90" i="16"/>
  <c r="AE102" i="16"/>
  <c r="AF105" i="16"/>
  <c r="T105" i="16"/>
  <c r="H105" i="16"/>
  <c r="D108" i="16"/>
  <c r="C108" i="16" s="1"/>
  <c r="D107" i="16"/>
  <c r="C107" i="16" s="1"/>
  <c r="D106" i="16"/>
  <c r="C106" i="16" s="1"/>
  <c r="C79" i="16"/>
  <c r="D105" i="16"/>
  <c r="C78" i="16"/>
  <c r="C76" i="16"/>
  <c r="D103" i="16"/>
  <c r="L42" i="16"/>
  <c r="L95" i="16" s="1"/>
  <c r="AF42" i="16"/>
  <c r="AF95" i="16" s="1"/>
  <c r="G42" i="16"/>
  <c r="G95" i="16" s="1"/>
  <c r="G44" i="16"/>
  <c r="AA42" i="16"/>
  <c r="AA95" i="16" s="1"/>
  <c r="AA44" i="16"/>
  <c r="X42" i="16"/>
  <c r="X95" i="16" s="1"/>
  <c r="P42" i="16"/>
  <c r="P95" i="16" s="1"/>
  <c r="P44" i="16"/>
  <c r="S42" i="16"/>
  <c r="S95" i="16" s="1"/>
  <c r="S44" i="16"/>
  <c r="O42" i="16"/>
  <c r="O95" i="16" s="1"/>
  <c r="O44" i="16"/>
  <c r="AE42" i="16"/>
  <c r="AE95" i="16" s="1"/>
  <c r="AE44" i="16"/>
  <c r="W42" i="16"/>
  <c r="W95" i="16" s="1"/>
  <c r="W44" i="16"/>
  <c r="H42" i="16"/>
  <c r="H95" i="16" s="1"/>
  <c r="H44" i="16"/>
  <c r="AB42" i="16"/>
  <c r="AB95" i="16" s="1"/>
  <c r="T42" i="16"/>
  <c r="T95" i="16" s="1"/>
  <c r="T44" i="16"/>
  <c r="K42" i="16"/>
  <c r="K95" i="16" s="1"/>
  <c r="K44" i="16"/>
  <c r="AS82" i="1"/>
  <c r="AS30" i="10"/>
  <c r="AS33" i="10" s="1"/>
  <c r="AS13" i="10"/>
  <c r="AS16" i="10" s="1"/>
  <c r="AT84" i="1"/>
  <c r="AT32" i="10"/>
  <c r="AT15" i="10"/>
  <c r="AT83" i="1"/>
  <c r="AT14" i="10"/>
  <c r="AT31" i="10"/>
  <c r="D15" i="10"/>
  <c r="AP37" i="10"/>
  <c r="AP7" i="19" s="1"/>
  <c r="AQ30" i="10"/>
  <c r="AQ33" i="10" s="1"/>
  <c r="AQ13" i="10"/>
  <c r="AQ16" i="10" s="1"/>
  <c r="C8" i="22"/>
  <c r="Z62" i="16"/>
  <c r="Z74" i="16"/>
  <c r="Z50" i="16"/>
  <c r="Z28" i="16"/>
  <c r="Z16" i="16"/>
  <c r="F62" i="16"/>
  <c r="F28" i="16"/>
  <c r="F50" i="16"/>
  <c r="F74" i="16"/>
  <c r="F16" i="16"/>
  <c r="J62" i="16"/>
  <c r="J74" i="16"/>
  <c r="J50" i="16"/>
  <c r="J28" i="16"/>
  <c r="J16" i="16"/>
  <c r="R62" i="16"/>
  <c r="R50" i="16"/>
  <c r="R74" i="16"/>
  <c r="R28" i="16"/>
  <c r="R16" i="16"/>
  <c r="AD62" i="16"/>
  <c r="AD74" i="16"/>
  <c r="AD28" i="16"/>
  <c r="AD50" i="16"/>
  <c r="AD16" i="16"/>
  <c r="G51" i="21"/>
  <c r="G16" i="21"/>
  <c r="G63" i="21"/>
  <c r="G28" i="21"/>
  <c r="O75" i="21"/>
  <c r="O51" i="21"/>
  <c r="O16" i="21"/>
  <c r="O28" i="21"/>
  <c r="O63" i="21"/>
  <c r="S75" i="21"/>
  <c r="S51" i="21"/>
  <c r="S16" i="21"/>
  <c r="S28" i="21"/>
  <c r="S63" i="21"/>
  <c r="W75" i="21"/>
  <c r="W51" i="21"/>
  <c r="W16" i="21"/>
  <c r="W63" i="21"/>
  <c r="W28" i="21"/>
  <c r="AE75" i="21"/>
  <c r="AE51" i="21"/>
  <c r="AE16" i="21"/>
  <c r="AE28" i="21"/>
  <c r="AE63" i="21"/>
  <c r="G74" i="16"/>
  <c r="G50" i="16"/>
  <c r="G62" i="16"/>
  <c r="G28" i="16"/>
  <c r="G16" i="16"/>
  <c r="K74" i="16"/>
  <c r="K50" i="16"/>
  <c r="K62" i="16"/>
  <c r="K28" i="16"/>
  <c r="K16" i="16"/>
  <c r="O74" i="16"/>
  <c r="O50" i="16"/>
  <c r="O62" i="16"/>
  <c r="O28" i="16"/>
  <c r="O16" i="16"/>
  <c r="S74" i="16"/>
  <c r="S50" i="16"/>
  <c r="S62" i="16"/>
  <c r="S28" i="16"/>
  <c r="S16" i="16"/>
  <c r="W74" i="16"/>
  <c r="W50" i="16"/>
  <c r="W62" i="16"/>
  <c r="W16" i="16"/>
  <c r="W28" i="16"/>
  <c r="AA74" i="16"/>
  <c r="AA50" i="16"/>
  <c r="AA62" i="16"/>
  <c r="AA16" i="16"/>
  <c r="AA28" i="16"/>
  <c r="AE74" i="16"/>
  <c r="AE50" i="16"/>
  <c r="AE62" i="16"/>
  <c r="AE16" i="16"/>
  <c r="AE28" i="16"/>
  <c r="H63" i="21"/>
  <c r="H28" i="21"/>
  <c r="H51" i="21"/>
  <c r="H16" i="21"/>
  <c r="L63" i="21"/>
  <c r="L28" i="21"/>
  <c r="L75" i="21"/>
  <c r="L51" i="21"/>
  <c r="L16" i="21"/>
  <c r="T63" i="21"/>
  <c r="T28" i="21"/>
  <c r="T75" i="21"/>
  <c r="T51" i="21"/>
  <c r="T16" i="21"/>
  <c r="X63" i="21"/>
  <c r="X28" i="21"/>
  <c r="X75" i="21"/>
  <c r="X51" i="21"/>
  <c r="X16" i="21"/>
  <c r="AF63" i="21"/>
  <c r="AF28" i="21"/>
  <c r="AF75" i="21"/>
  <c r="AF51" i="21"/>
  <c r="AF16" i="21"/>
  <c r="H74" i="16"/>
  <c r="H16" i="16"/>
  <c r="H28" i="16"/>
  <c r="H62" i="16"/>
  <c r="H50" i="16"/>
  <c r="L74" i="16"/>
  <c r="L62" i="16"/>
  <c r="L50" i="16"/>
  <c r="L28" i="16"/>
  <c r="L16" i="16"/>
  <c r="P74" i="16"/>
  <c r="P28" i="16"/>
  <c r="P62" i="16"/>
  <c r="P16" i="16"/>
  <c r="P50" i="16"/>
  <c r="T74" i="16"/>
  <c r="T50" i="16"/>
  <c r="T16" i="16"/>
  <c r="T62" i="16"/>
  <c r="T28" i="16"/>
  <c r="X74" i="16"/>
  <c r="X16" i="16"/>
  <c r="X62" i="16"/>
  <c r="X50" i="16"/>
  <c r="X28" i="16"/>
  <c r="AB74" i="16"/>
  <c r="AB62" i="16"/>
  <c r="AB50" i="16"/>
  <c r="AB16" i="16"/>
  <c r="AB28" i="16"/>
  <c r="AF74" i="16"/>
  <c r="AF62" i="16"/>
  <c r="AF16" i="16"/>
  <c r="AF50" i="16"/>
  <c r="AF28" i="16"/>
  <c r="E63" i="21"/>
  <c r="E28" i="21"/>
  <c r="E16" i="21"/>
  <c r="E51" i="21"/>
  <c r="I63" i="21"/>
  <c r="I28" i="21"/>
  <c r="I51" i="21"/>
  <c r="I16" i="21"/>
  <c r="M63" i="21"/>
  <c r="M28" i="21"/>
  <c r="M16" i="21"/>
  <c r="M51" i="21"/>
  <c r="M75" i="21"/>
  <c r="Q63" i="21"/>
  <c r="Q28" i="21"/>
  <c r="Q16" i="21"/>
  <c r="Q51" i="21"/>
  <c r="Q75" i="21"/>
  <c r="U63" i="21"/>
  <c r="U28" i="21"/>
  <c r="U75" i="21"/>
  <c r="U16" i="21"/>
  <c r="U51" i="21"/>
  <c r="Y63" i="21"/>
  <c r="Y28" i="21"/>
  <c r="Y51" i="21"/>
  <c r="Y75" i="21"/>
  <c r="Y16" i="21"/>
  <c r="AC63" i="21"/>
  <c r="AC28" i="21"/>
  <c r="AC16" i="21"/>
  <c r="AC51" i="21"/>
  <c r="AC75" i="21"/>
  <c r="AG63" i="21"/>
  <c r="AG28" i="21"/>
  <c r="AG16" i="21"/>
  <c r="AG51" i="21"/>
  <c r="AG75" i="21"/>
  <c r="N62" i="16"/>
  <c r="N74" i="16"/>
  <c r="N50" i="16"/>
  <c r="N28" i="16"/>
  <c r="N16" i="16"/>
  <c r="V62" i="16"/>
  <c r="V28" i="16"/>
  <c r="V50" i="16"/>
  <c r="V74" i="16"/>
  <c r="V16" i="16"/>
  <c r="K75" i="21"/>
  <c r="K51" i="21"/>
  <c r="K16" i="21"/>
  <c r="K28" i="21"/>
  <c r="K63" i="21"/>
  <c r="AA75" i="21"/>
  <c r="AA51" i="21"/>
  <c r="AA16" i="21"/>
  <c r="AA28" i="21"/>
  <c r="AA63" i="21"/>
  <c r="P63" i="21"/>
  <c r="P28" i="21"/>
  <c r="P75" i="21"/>
  <c r="P51" i="21"/>
  <c r="P16" i="21"/>
  <c r="AB63" i="21"/>
  <c r="AB28" i="21"/>
  <c r="AB75" i="21"/>
  <c r="AB51" i="21"/>
  <c r="AB16" i="21"/>
  <c r="E62" i="16"/>
  <c r="E28" i="16"/>
  <c r="E74" i="16"/>
  <c r="E50" i="16"/>
  <c r="E16" i="16"/>
  <c r="I62" i="16"/>
  <c r="I74" i="16"/>
  <c r="I50" i="16"/>
  <c r="I16" i="16"/>
  <c r="I28" i="16"/>
  <c r="M62" i="16"/>
  <c r="M74" i="16"/>
  <c r="M50" i="16"/>
  <c r="M28" i="16"/>
  <c r="M16" i="16"/>
  <c r="Q62" i="16"/>
  <c r="Q74" i="16"/>
  <c r="Q50" i="16"/>
  <c r="Q28" i="16"/>
  <c r="Q16" i="16"/>
  <c r="U62" i="16"/>
  <c r="U74" i="16"/>
  <c r="U50" i="16"/>
  <c r="U28" i="16"/>
  <c r="U16" i="16"/>
  <c r="Y62" i="16"/>
  <c r="Y74" i="16"/>
  <c r="Y50" i="16"/>
  <c r="Y28" i="16"/>
  <c r="Y16" i="16"/>
  <c r="AC62" i="16"/>
  <c r="AC74" i="16"/>
  <c r="AC50" i="16"/>
  <c r="AC28" i="16"/>
  <c r="AC16" i="16"/>
  <c r="AG62" i="16"/>
  <c r="AG74" i="16"/>
  <c r="AG50" i="16"/>
  <c r="AG28" i="16"/>
  <c r="AG16" i="16"/>
  <c r="F51" i="21"/>
  <c r="F16" i="21"/>
  <c r="F63" i="21"/>
  <c r="F28" i="21"/>
  <c r="J51" i="21"/>
  <c r="J16" i="21"/>
  <c r="J63" i="21"/>
  <c r="J28" i="21"/>
  <c r="N75" i="21"/>
  <c r="N51" i="21"/>
  <c r="N16" i="21"/>
  <c r="N63" i="21"/>
  <c r="N28" i="21"/>
  <c r="R75" i="21"/>
  <c r="R51" i="21"/>
  <c r="R16" i="21"/>
  <c r="R63" i="21"/>
  <c r="R28" i="21"/>
  <c r="V75" i="21"/>
  <c r="V51" i="21"/>
  <c r="V16" i="21"/>
  <c r="V63" i="21"/>
  <c r="V28" i="21"/>
  <c r="Z75" i="21"/>
  <c r="Z51" i="21"/>
  <c r="Z16" i="21"/>
  <c r="Z63" i="21"/>
  <c r="Z28" i="21"/>
  <c r="AD75" i="21"/>
  <c r="AD51" i="21"/>
  <c r="AD16" i="21"/>
  <c r="AD63" i="21"/>
  <c r="AD28" i="21"/>
  <c r="J4" i="24"/>
  <c r="I46" i="24"/>
  <c r="I25" i="24"/>
  <c r="I67" i="24"/>
  <c r="J4" i="18"/>
  <c r="I30" i="18"/>
  <c r="I17" i="18"/>
  <c r="I43" i="18"/>
  <c r="O93" i="21"/>
  <c r="S93" i="21"/>
  <c r="AE93" i="21"/>
  <c r="M93" i="21"/>
  <c r="Y93" i="21"/>
  <c r="AA93" i="21"/>
  <c r="L93" i="21"/>
  <c r="AB93" i="21"/>
  <c r="AC93" i="21"/>
  <c r="W93" i="21"/>
  <c r="X93" i="21"/>
  <c r="AF93" i="21"/>
  <c r="R46" i="21"/>
  <c r="U93" i="21"/>
  <c r="P93" i="21"/>
  <c r="N46" i="21"/>
  <c r="G46" i="21"/>
  <c r="Q93" i="21"/>
  <c r="K46" i="21"/>
  <c r="N93" i="21"/>
  <c r="R93" i="21"/>
  <c r="V93" i="21"/>
  <c r="Z93" i="21"/>
  <c r="AD93" i="21"/>
  <c r="K93" i="21"/>
  <c r="E88" i="16"/>
  <c r="M88" i="16"/>
  <c r="U88" i="16"/>
  <c r="AC88" i="16"/>
  <c r="D102" i="16"/>
  <c r="AD36" i="16"/>
  <c r="AD102" i="16"/>
  <c r="V36" i="16"/>
  <c r="V102" i="16"/>
  <c r="N36" i="16"/>
  <c r="N102" i="16"/>
  <c r="AB43" i="16"/>
  <c r="T43" i="16"/>
  <c r="H43" i="16"/>
  <c r="K89" i="16"/>
  <c r="K91" i="16" s="1"/>
  <c r="S89" i="16"/>
  <c r="S91" i="16" s="1"/>
  <c r="R88" i="16"/>
  <c r="AF102" i="16"/>
  <c r="P102" i="16"/>
  <c r="H102" i="16"/>
  <c r="AC36" i="16"/>
  <c r="AC102" i="16"/>
  <c r="U36" i="16"/>
  <c r="U102" i="16"/>
  <c r="M36" i="16"/>
  <c r="M102" i="16"/>
  <c r="E36" i="16"/>
  <c r="E102" i="16"/>
  <c r="AE43" i="16"/>
  <c r="W43" i="16"/>
  <c r="O43" i="16"/>
  <c r="I88" i="16"/>
  <c r="Y88" i="16"/>
  <c r="AE89" i="16"/>
  <c r="AE91" i="16" s="1"/>
  <c r="AD43" i="16"/>
  <c r="Z43" i="16"/>
  <c r="V43" i="16"/>
  <c r="R43" i="16"/>
  <c r="N43" i="16"/>
  <c r="J43" i="16"/>
  <c r="F43" i="16"/>
  <c r="N88" i="16"/>
  <c r="AD88" i="16"/>
  <c r="AB102" i="16"/>
  <c r="T102" i="16"/>
  <c r="L102" i="16"/>
  <c r="Z36" i="16"/>
  <c r="Z102" i="16"/>
  <c r="R36" i="16"/>
  <c r="R102" i="16"/>
  <c r="J36" i="16"/>
  <c r="J102" i="16"/>
  <c r="F36" i="16"/>
  <c r="F102" i="16"/>
  <c r="AF43" i="16"/>
  <c r="X43" i="16"/>
  <c r="P43" i="16"/>
  <c r="L43" i="16"/>
  <c r="D82" i="16"/>
  <c r="AA89" i="16"/>
  <c r="AA91" i="16" s="1"/>
  <c r="G89" i="16"/>
  <c r="G91" i="16" s="1"/>
  <c r="X102" i="16"/>
  <c r="AG36" i="16"/>
  <c r="AG102" i="16"/>
  <c r="Y36" i="16"/>
  <c r="Y102" i="16"/>
  <c r="Q36" i="16"/>
  <c r="Q102" i="16"/>
  <c r="I36" i="16"/>
  <c r="I102" i="16"/>
  <c r="AA43" i="16"/>
  <c r="S43" i="16"/>
  <c r="K43" i="16"/>
  <c r="G43" i="16"/>
  <c r="O89" i="16"/>
  <c r="O91" i="16" s="1"/>
  <c r="AG43" i="16"/>
  <c r="AC43" i="16"/>
  <c r="Y43" i="16"/>
  <c r="U43" i="16"/>
  <c r="Q43" i="16"/>
  <c r="M43" i="16"/>
  <c r="I43" i="16"/>
  <c r="AA102" i="16"/>
  <c r="S102" i="16"/>
  <c r="K102" i="16"/>
  <c r="F89" i="16"/>
  <c r="N89" i="16"/>
  <c r="N91" i="16" s="1"/>
  <c r="V89" i="16"/>
  <c r="V91" i="16" s="1"/>
  <c r="AD89" i="16"/>
  <c r="AD91" i="16" s="1"/>
  <c r="E89" i="16"/>
  <c r="E91" i="16" s="1"/>
  <c r="I89" i="16"/>
  <c r="I91" i="16" s="1"/>
  <c r="M89" i="16"/>
  <c r="M91" i="16" s="1"/>
  <c r="Q89" i="16"/>
  <c r="Q91" i="16" s="1"/>
  <c r="U89" i="16"/>
  <c r="U91" i="16" s="1"/>
  <c r="Y89" i="16"/>
  <c r="AC89" i="16"/>
  <c r="AC91" i="16" s="1"/>
  <c r="AG89" i="16"/>
  <c r="AG91" i="16" s="1"/>
  <c r="H89" i="16"/>
  <c r="H91" i="16" s="1"/>
  <c r="L89" i="16"/>
  <c r="L91" i="16" s="1"/>
  <c r="P89" i="16"/>
  <c r="T89" i="16"/>
  <c r="T91" i="16" s="1"/>
  <c r="X89" i="16"/>
  <c r="X91" i="16" s="1"/>
  <c r="AB89" i="16"/>
  <c r="AB91" i="16" s="1"/>
  <c r="AF89" i="16"/>
  <c r="AF91" i="16" s="1"/>
  <c r="D36" i="16"/>
  <c r="D8" i="10"/>
  <c r="D9" i="10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D53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D37" i="6"/>
  <c r="C26" i="2"/>
  <c r="AG22" i="6"/>
  <c r="H38" i="2"/>
  <c r="H39" i="2"/>
  <c r="H40" i="2"/>
  <c r="H42" i="2"/>
  <c r="H43" i="2"/>
  <c r="H44" i="2"/>
  <c r="H45" i="2"/>
  <c r="H49" i="2"/>
  <c r="H50" i="2"/>
  <c r="H51" i="2"/>
  <c r="H52" i="2"/>
  <c r="H53" i="2"/>
  <c r="H54" i="2"/>
  <c r="H55" i="2"/>
  <c r="H56" i="2"/>
  <c r="H8" i="2"/>
  <c r="H24" i="2" s="1"/>
  <c r="P91" i="16" l="1"/>
  <c r="F91" i="16"/>
  <c r="W91" i="16"/>
  <c r="R91" i="16"/>
  <c r="Y91" i="16"/>
  <c r="Z91" i="16"/>
  <c r="H5" i="6"/>
  <c r="H27" i="2"/>
  <c r="H29" i="2" s="1"/>
  <c r="C37" i="6"/>
  <c r="C53" i="6"/>
  <c r="S97" i="16"/>
  <c r="Z96" i="16"/>
  <c r="R96" i="16"/>
  <c r="AT235" i="1"/>
  <c r="AT79" i="24"/>
  <c r="AT224" i="1"/>
  <c r="AT68" i="24"/>
  <c r="AT232" i="1"/>
  <c r="AT76" i="24"/>
  <c r="AT225" i="1"/>
  <c r="AT69" i="24"/>
  <c r="AT229" i="1"/>
  <c r="AT73" i="24"/>
  <c r="O170" i="1"/>
  <c r="BA195" i="1"/>
  <c r="BB195" i="1" s="1"/>
  <c r="AT234" i="1"/>
  <c r="AT78" i="24"/>
  <c r="BA193" i="1"/>
  <c r="BB193" i="1" s="1"/>
  <c r="AT233" i="1"/>
  <c r="AT77" i="24"/>
  <c r="AT228" i="1"/>
  <c r="AT72" i="24"/>
  <c r="BA194" i="1"/>
  <c r="BB194" i="1" s="1"/>
  <c r="AT237" i="1"/>
  <c r="AT81" i="24"/>
  <c r="AT238" i="1"/>
  <c r="AT82" i="24"/>
  <c r="BA196" i="1"/>
  <c r="BB196" i="1" s="1"/>
  <c r="BA190" i="1"/>
  <c r="BB190" i="1" s="1"/>
  <c r="AZ51" i="18"/>
  <c r="AZ12" i="19" s="1"/>
  <c r="AT230" i="1"/>
  <c r="AT74" i="24"/>
  <c r="AT227" i="1"/>
  <c r="AT71" i="24"/>
  <c r="AT231" i="1"/>
  <c r="AT75" i="24"/>
  <c r="O169" i="1"/>
  <c r="AT236" i="1"/>
  <c r="AT80" i="24"/>
  <c r="BA192" i="1"/>
  <c r="BB192" i="1" s="1"/>
  <c r="J96" i="16"/>
  <c r="BA191" i="1"/>
  <c r="BB191" i="1" s="1"/>
  <c r="AE97" i="16"/>
  <c r="G97" i="16"/>
  <c r="C12" i="22"/>
  <c r="W97" i="16"/>
  <c r="T97" i="16"/>
  <c r="W96" i="16"/>
  <c r="W9" i="19" s="1"/>
  <c r="C105" i="16"/>
  <c r="C103" i="16"/>
  <c r="H97" i="16"/>
  <c r="AA97" i="16"/>
  <c r="C83" i="16"/>
  <c r="O97" i="16"/>
  <c r="K97" i="16"/>
  <c r="P97" i="16"/>
  <c r="C82" i="16"/>
  <c r="D88" i="16"/>
  <c r="C88" i="16" s="1"/>
  <c r="I42" i="16"/>
  <c r="I44" i="16"/>
  <c r="I97" i="16" s="1"/>
  <c r="Q42" i="16"/>
  <c r="Q95" i="16" s="1"/>
  <c r="Q44" i="16"/>
  <c r="Q97" i="16" s="1"/>
  <c r="U42" i="16"/>
  <c r="U95" i="16" s="1"/>
  <c r="U44" i="16"/>
  <c r="U97" i="16" s="1"/>
  <c r="Y42" i="16"/>
  <c r="Y44" i="16"/>
  <c r="Y97" i="16" s="1"/>
  <c r="F42" i="16"/>
  <c r="F95" i="16" s="1"/>
  <c r="F44" i="16"/>
  <c r="F97" i="16" s="1"/>
  <c r="AC42" i="16"/>
  <c r="AC44" i="16"/>
  <c r="AC97" i="16" s="1"/>
  <c r="N42" i="16"/>
  <c r="N44" i="16"/>
  <c r="N97" i="16" s="1"/>
  <c r="M42" i="16"/>
  <c r="M44" i="16"/>
  <c r="M97" i="16" s="1"/>
  <c r="AG42" i="16"/>
  <c r="AG95" i="16" s="1"/>
  <c r="AG44" i="16"/>
  <c r="AG97" i="16" s="1"/>
  <c r="V42" i="16"/>
  <c r="V95" i="16" s="1"/>
  <c r="V44" i="16"/>
  <c r="V97" i="16" s="1"/>
  <c r="R42" i="16"/>
  <c r="R44" i="16"/>
  <c r="R97" i="16" s="1"/>
  <c r="AD42" i="16"/>
  <c r="AD95" i="16" s="1"/>
  <c r="AD44" i="16"/>
  <c r="AD97" i="16" s="1"/>
  <c r="J42" i="16"/>
  <c r="J95" i="16" s="1"/>
  <c r="J44" i="16"/>
  <c r="J97" i="16" s="1"/>
  <c r="Z42" i="16"/>
  <c r="Z95" i="16" s="1"/>
  <c r="Z9" i="19" s="1"/>
  <c r="Z44" i="16"/>
  <c r="Z97" i="16" s="1"/>
  <c r="E42" i="16"/>
  <c r="E95" i="16" s="1"/>
  <c r="E44" i="16"/>
  <c r="E97" i="16" s="1"/>
  <c r="C36" i="16"/>
  <c r="D42" i="16"/>
  <c r="C102" i="16"/>
  <c r="AS37" i="10"/>
  <c r="AS7" i="19" s="1"/>
  <c r="AU83" i="1"/>
  <c r="AU14" i="10"/>
  <c r="AU31" i="10"/>
  <c r="AU84" i="1"/>
  <c r="AU32" i="10"/>
  <c r="AU15" i="10"/>
  <c r="AT82" i="1"/>
  <c r="AT13" i="10"/>
  <c r="AT16" i="10" s="1"/>
  <c r="AT30" i="10"/>
  <c r="AT33" i="10" s="1"/>
  <c r="D14" i="10"/>
  <c r="D13" i="10"/>
  <c r="AQ37" i="10"/>
  <c r="AQ7" i="19" s="1"/>
  <c r="E43" i="16"/>
  <c r="C43" i="16" s="1"/>
  <c r="C37" i="16"/>
  <c r="D8" i="19"/>
  <c r="C8" i="19" s="1"/>
  <c r="K96" i="16"/>
  <c r="K9" i="19" s="1"/>
  <c r="R97" i="21"/>
  <c r="R10" i="19" s="1"/>
  <c r="N97" i="21"/>
  <c r="N10" i="19" s="1"/>
  <c r="K4" i="18"/>
  <c r="J43" i="18"/>
  <c r="J17" i="18"/>
  <c r="J30" i="18"/>
  <c r="K4" i="24"/>
  <c r="J67" i="24"/>
  <c r="J25" i="24"/>
  <c r="J46" i="24"/>
  <c r="G10" i="19"/>
  <c r="L96" i="16"/>
  <c r="L9" i="19" s="1"/>
  <c r="K97" i="21"/>
  <c r="K10" i="19" s="1"/>
  <c r="AE96" i="16"/>
  <c r="AE9" i="19" s="1"/>
  <c r="U96" i="16"/>
  <c r="P96" i="16"/>
  <c r="P9" i="19" s="1"/>
  <c r="T96" i="16"/>
  <c r="T9" i="19" s="1"/>
  <c r="AA96" i="16"/>
  <c r="AA9" i="19" s="1"/>
  <c r="V96" i="16"/>
  <c r="AB96" i="16"/>
  <c r="AB9" i="19" s="1"/>
  <c r="Q96" i="16"/>
  <c r="AG96" i="16"/>
  <c r="G96" i="16"/>
  <c r="G9" i="19" s="1"/>
  <c r="AF96" i="16"/>
  <c r="AF9" i="19" s="1"/>
  <c r="O96" i="16"/>
  <c r="O9" i="19" s="1"/>
  <c r="T93" i="21"/>
  <c r="AG93" i="21"/>
  <c r="AE46" i="21"/>
  <c r="AE97" i="21" s="1"/>
  <c r="AE10" i="19" s="1"/>
  <c r="AA46" i="21"/>
  <c r="AA97" i="21" s="1"/>
  <c r="AA10" i="19" s="1"/>
  <c r="Z46" i="21"/>
  <c r="Z97" i="21" s="1"/>
  <c r="Z10" i="19" s="1"/>
  <c r="AG46" i="21"/>
  <c r="Q46" i="21"/>
  <c r="Q97" i="21" s="1"/>
  <c r="Q10" i="19" s="1"/>
  <c r="W46" i="21"/>
  <c r="W97" i="21" s="1"/>
  <c r="W10" i="19" s="1"/>
  <c r="T46" i="21"/>
  <c r="H46" i="21"/>
  <c r="H10" i="19" s="1"/>
  <c r="L46" i="21"/>
  <c r="L97" i="21" s="1"/>
  <c r="L10" i="19" s="1"/>
  <c r="F46" i="21"/>
  <c r="F10" i="19" s="1"/>
  <c r="AD46" i="21"/>
  <c r="AD97" i="21" s="1"/>
  <c r="AD10" i="19" s="1"/>
  <c r="V46" i="21"/>
  <c r="V97" i="21" s="1"/>
  <c r="V10" i="19" s="1"/>
  <c r="J46" i="21"/>
  <c r="J10" i="19" s="1"/>
  <c r="AC46" i="21"/>
  <c r="AC97" i="21" s="1"/>
  <c r="AC10" i="19" s="1"/>
  <c r="U46" i="21"/>
  <c r="U97" i="21" s="1"/>
  <c r="U10" i="19" s="1"/>
  <c r="M46" i="21"/>
  <c r="M97" i="21" s="1"/>
  <c r="M10" i="19" s="1"/>
  <c r="E46" i="21"/>
  <c r="E10" i="19" s="1"/>
  <c r="AB46" i="21"/>
  <c r="AB97" i="21" s="1"/>
  <c r="AB10" i="19" s="1"/>
  <c r="P46" i="21"/>
  <c r="P97" i="21" s="1"/>
  <c r="P10" i="19" s="1"/>
  <c r="X46" i="21"/>
  <c r="X97" i="21" s="1"/>
  <c r="X10" i="19" s="1"/>
  <c r="AF46" i="21"/>
  <c r="AF97" i="21" s="1"/>
  <c r="AF10" i="19" s="1"/>
  <c r="O46" i="21"/>
  <c r="O97" i="21" s="1"/>
  <c r="O10" i="19" s="1"/>
  <c r="S46" i="21"/>
  <c r="S97" i="21" s="1"/>
  <c r="S10" i="19" s="1"/>
  <c r="Y46" i="21"/>
  <c r="Y97" i="21" s="1"/>
  <c r="Y10" i="19" s="1"/>
  <c r="I46" i="21"/>
  <c r="I10" i="19" s="1"/>
  <c r="F96" i="16"/>
  <c r="I96" i="16"/>
  <c r="Y96" i="16"/>
  <c r="X96" i="16"/>
  <c r="X9" i="19" s="1"/>
  <c r="M96" i="16"/>
  <c r="AC96" i="16"/>
  <c r="S96" i="16"/>
  <c r="S9" i="19" s="1"/>
  <c r="N96" i="16"/>
  <c r="AD96" i="16"/>
  <c r="H96" i="16"/>
  <c r="H9" i="19" s="1"/>
  <c r="D89" i="16"/>
  <c r="H41" i="2"/>
  <c r="H57" i="2" s="1"/>
  <c r="H5" i="19" s="1"/>
  <c r="H25" i="7" l="1"/>
  <c r="H32" i="2"/>
  <c r="AU236" i="1"/>
  <c r="AU80" i="24"/>
  <c r="AU229" i="1"/>
  <c r="AU73" i="24"/>
  <c r="AU233" i="1"/>
  <c r="AU77" i="24"/>
  <c r="P169" i="1"/>
  <c r="AU225" i="1"/>
  <c r="AU69" i="24"/>
  <c r="AU231" i="1"/>
  <c r="AU75" i="24"/>
  <c r="AU238" i="1"/>
  <c r="AU82" i="24"/>
  <c r="AU232" i="1"/>
  <c r="AU76" i="24"/>
  <c r="BA51" i="18"/>
  <c r="BA12" i="19" s="1"/>
  <c r="AU234" i="1"/>
  <c r="AU78" i="24"/>
  <c r="AU227" i="1"/>
  <c r="AU71" i="24"/>
  <c r="AU237" i="1"/>
  <c r="AU81" i="24"/>
  <c r="AU224" i="1"/>
  <c r="AU68" i="24"/>
  <c r="AU230" i="1"/>
  <c r="AU74" i="24"/>
  <c r="J9" i="19"/>
  <c r="AU228" i="1"/>
  <c r="AU72" i="24"/>
  <c r="P170" i="1"/>
  <c r="AU235" i="1"/>
  <c r="AU79" i="24"/>
  <c r="I95" i="16"/>
  <c r="I9" i="19" s="1"/>
  <c r="N95" i="16"/>
  <c r="M95" i="16"/>
  <c r="M9" i="19" s="1"/>
  <c r="Y95" i="16"/>
  <c r="Y9" i="19" s="1"/>
  <c r="R95" i="16"/>
  <c r="R9" i="19" s="1"/>
  <c r="AG9" i="19"/>
  <c r="Q9" i="19"/>
  <c r="D90" i="16"/>
  <c r="C90" i="16" s="1"/>
  <c r="C84" i="16"/>
  <c r="AC95" i="16"/>
  <c r="AC9" i="19" s="1"/>
  <c r="F9" i="19"/>
  <c r="C42" i="16"/>
  <c r="V9" i="19"/>
  <c r="D44" i="16"/>
  <c r="C38" i="16"/>
  <c r="AT37" i="10"/>
  <c r="AT7" i="19" s="1"/>
  <c r="C89" i="16"/>
  <c r="D96" i="16"/>
  <c r="AU82" i="1"/>
  <c r="AU30" i="10"/>
  <c r="AU33" i="10" s="1"/>
  <c r="AU13" i="10"/>
  <c r="AU16" i="10" s="1"/>
  <c r="AV84" i="1"/>
  <c r="AV15" i="10"/>
  <c r="AV32" i="10"/>
  <c r="AV83" i="1"/>
  <c r="AV31" i="10"/>
  <c r="AV14" i="10"/>
  <c r="E96" i="16"/>
  <c r="E9" i="19" s="1"/>
  <c r="L4" i="24"/>
  <c r="K67" i="24"/>
  <c r="K25" i="24"/>
  <c r="K46" i="24"/>
  <c r="L4" i="18"/>
  <c r="K43" i="18"/>
  <c r="K17" i="18"/>
  <c r="K30" i="18"/>
  <c r="AD9" i="19"/>
  <c r="AG97" i="21"/>
  <c r="AG10" i="19" s="1"/>
  <c r="T97" i="21"/>
  <c r="T10" i="19" s="1"/>
  <c r="D46" i="21"/>
  <c r="C46" i="21" s="1"/>
  <c r="C93" i="21"/>
  <c r="D95" i="16"/>
  <c r="U9" i="19"/>
  <c r="N9" i="19"/>
  <c r="D91" i="16" l="1"/>
  <c r="C91" i="16" s="1"/>
  <c r="Q170" i="1"/>
  <c r="AV225" i="1"/>
  <c r="AV69" i="24"/>
  <c r="AV227" i="1"/>
  <c r="AV71" i="24"/>
  <c r="AV228" i="1"/>
  <c r="AV72" i="24"/>
  <c r="AV234" i="1"/>
  <c r="AV78" i="24"/>
  <c r="Q169" i="1"/>
  <c r="AV230" i="1"/>
  <c r="AV74" i="24"/>
  <c r="AV233" i="1"/>
  <c r="AV77" i="24"/>
  <c r="AV232" i="1"/>
  <c r="AV76" i="24"/>
  <c r="AV229" i="1"/>
  <c r="AV73" i="24"/>
  <c r="AV224" i="1"/>
  <c r="AV68" i="24"/>
  <c r="AV238" i="1"/>
  <c r="AV82" i="24"/>
  <c r="AV235" i="1"/>
  <c r="AV79" i="24"/>
  <c r="AV231" i="1"/>
  <c r="AV75" i="24"/>
  <c r="AV236" i="1"/>
  <c r="AV80" i="24"/>
  <c r="AV237" i="1"/>
  <c r="AV81" i="24"/>
  <c r="C96" i="16"/>
  <c r="C95" i="16"/>
  <c r="D97" i="16"/>
  <c r="C97" i="16" s="1"/>
  <c r="C44" i="16"/>
  <c r="AU37" i="10"/>
  <c r="AU7" i="19" s="1"/>
  <c r="AW84" i="1"/>
  <c r="AW32" i="10"/>
  <c r="AW15" i="10"/>
  <c r="AW83" i="1"/>
  <c r="AW14" i="10"/>
  <c r="AW31" i="10"/>
  <c r="AV82" i="1"/>
  <c r="AV30" i="10"/>
  <c r="AV33" i="10" s="1"/>
  <c r="AV13" i="10"/>
  <c r="AV16" i="10" s="1"/>
  <c r="C45" i="16"/>
  <c r="M4" i="18"/>
  <c r="L30" i="18"/>
  <c r="L43" i="18"/>
  <c r="L17" i="18"/>
  <c r="M4" i="24"/>
  <c r="L46" i="24"/>
  <c r="L67" i="24"/>
  <c r="L25" i="24"/>
  <c r="C97" i="21"/>
  <c r="C98" i="16"/>
  <c r="AW231" i="1" l="1"/>
  <c r="AW75" i="24"/>
  <c r="AW234" i="1"/>
  <c r="AW78" i="24"/>
  <c r="AW232" i="1"/>
  <c r="AW76" i="24"/>
  <c r="AW227" i="1"/>
  <c r="AW71" i="24"/>
  <c r="AW235" i="1"/>
  <c r="AW79" i="24"/>
  <c r="AW233" i="1"/>
  <c r="AW77" i="24"/>
  <c r="AW229" i="1"/>
  <c r="AW73" i="24"/>
  <c r="AW225" i="1"/>
  <c r="AW69" i="24"/>
  <c r="AW230" i="1"/>
  <c r="AW74" i="24"/>
  <c r="AW236" i="1"/>
  <c r="AW80" i="24"/>
  <c r="AW238" i="1"/>
  <c r="AW82" i="24"/>
  <c r="AW228" i="1"/>
  <c r="AW72" i="24"/>
  <c r="R170" i="1"/>
  <c r="AW237" i="1"/>
  <c r="AW81" i="24"/>
  <c r="AW224" i="1"/>
  <c r="AW68" i="24"/>
  <c r="R169" i="1"/>
  <c r="AV37" i="10"/>
  <c r="AV7" i="19" s="1"/>
  <c r="AW82" i="1"/>
  <c r="AW30" i="10"/>
  <c r="AW33" i="10" s="1"/>
  <c r="AW13" i="10"/>
  <c r="AW16" i="10" s="1"/>
  <c r="AX83" i="1"/>
  <c r="AX14" i="10"/>
  <c r="AX31" i="10"/>
  <c r="AX84" i="1"/>
  <c r="AX32" i="10"/>
  <c r="AX15" i="10"/>
  <c r="N4" i="24"/>
  <c r="M46" i="24"/>
  <c r="M67" i="24"/>
  <c r="M25" i="24"/>
  <c r="N4" i="18"/>
  <c r="M30" i="18"/>
  <c r="M43" i="18"/>
  <c r="M17" i="18"/>
  <c r="D10" i="19"/>
  <c r="C10" i="19" s="1"/>
  <c r="D9" i="19"/>
  <c r="AX227" i="1" l="1"/>
  <c r="AX71" i="24"/>
  <c r="AX230" i="1"/>
  <c r="AX74" i="24"/>
  <c r="AX232" i="1"/>
  <c r="AX76" i="24"/>
  <c r="AX228" i="1"/>
  <c r="AX72" i="24"/>
  <c r="AX237" i="1"/>
  <c r="AX81" i="24"/>
  <c r="AX225" i="1"/>
  <c r="AX69" i="24"/>
  <c r="AX233" i="1"/>
  <c r="AX77" i="24"/>
  <c r="AX238" i="1"/>
  <c r="AX82" i="24"/>
  <c r="AX224" i="1"/>
  <c r="AX68" i="24"/>
  <c r="S170" i="1"/>
  <c r="AX234" i="1"/>
  <c r="AX78" i="24"/>
  <c r="AX235" i="1"/>
  <c r="AX79" i="24"/>
  <c r="AX229" i="1"/>
  <c r="AX73" i="24"/>
  <c r="S169" i="1"/>
  <c r="AX236" i="1"/>
  <c r="AX80" i="24"/>
  <c r="AX231" i="1"/>
  <c r="AX75" i="24"/>
  <c r="C9" i="19"/>
  <c r="AW37" i="10"/>
  <c r="AW7" i="19" s="1"/>
  <c r="AY83" i="1"/>
  <c r="AY31" i="10"/>
  <c r="AY14" i="10"/>
  <c r="AY84" i="1"/>
  <c r="AY15" i="10"/>
  <c r="AY32" i="10"/>
  <c r="AX82" i="1"/>
  <c r="AX30" i="10"/>
  <c r="AX33" i="10" s="1"/>
  <c r="AX13" i="10"/>
  <c r="AX16" i="10" s="1"/>
  <c r="O4" i="18"/>
  <c r="N43" i="18"/>
  <c r="N17" i="18"/>
  <c r="N30" i="18"/>
  <c r="O4" i="24"/>
  <c r="N67" i="24"/>
  <c r="N25" i="24"/>
  <c r="N46" i="24"/>
  <c r="AY228" i="1" l="1"/>
  <c r="AY72" i="24"/>
  <c r="AY234" i="1"/>
  <c r="AY78" i="24"/>
  <c r="AY225" i="1"/>
  <c r="AY69" i="24"/>
  <c r="AY236" i="1"/>
  <c r="AY80" i="24"/>
  <c r="AY224" i="1"/>
  <c r="AY68" i="24"/>
  <c r="AY232" i="1"/>
  <c r="AY76" i="24"/>
  <c r="T169" i="1"/>
  <c r="AY237" i="1"/>
  <c r="AY81" i="24"/>
  <c r="AY229" i="1"/>
  <c r="AY73" i="24"/>
  <c r="AY238" i="1"/>
  <c r="AY82" i="24"/>
  <c r="AY230" i="1"/>
  <c r="AY74" i="24"/>
  <c r="AY231" i="1"/>
  <c r="AY75" i="24"/>
  <c r="AY233" i="1"/>
  <c r="AY77" i="24"/>
  <c r="AY227" i="1"/>
  <c r="AY71" i="24"/>
  <c r="T170" i="1"/>
  <c r="AY235" i="1"/>
  <c r="AY79" i="24"/>
  <c r="AX37" i="10"/>
  <c r="AX7" i="19" s="1"/>
  <c r="AZ84" i="1"/>
  <c r="AZ32" i="10"/>
  <c r="AZ15" i="10"/>
  <c r="AY82" i="1"/>
  <c r="AY13" i="10"/>
  <c r="AY16" i="10" s="1"/>
  <c r="AY30" i="10"/>
  <c r="AY33" i="10" s="1"/>
  <c r="AZ83" i="1"/>
  <c r="AZ31" i="10"/>
  <c r="AZ14" i="10"/>
  <c r="P4" i="24"/>
  <c r="O67" i="24"/>
  <c r="O25" i="24"/>
  <c r="O46" i="24"/>
  <c r="P4" i="18"/>
  <c r="O43" i="18"/>
  <c r="O17" i="18"/>
  <c r="O30" i="18"/>
  <c r="E56" i="2"/>
  <c r="F56" i="2"/>
  <c r="G56" i="2"/>
  <c r="I56" i="2"/>
  <c r="J56" i="2"/>
  <c r="D56" i="2"/>
  <c r="E55" i="2"/>
  <c r="F55" i="2"/>
  <c r="G55" i="2"/>
  <c r="I55" i="2"/>
  <c r="J55" i="2"/>
  <c r="D55" i="2"/>
  <c r="E43" i="2"/>
  <c r="F43" i="2"/>
  <c r="G43" i="2"/>
  <c r="I43" i="2"/>
  <c r="J43" i="2"/>
  <c r="E44" i="2"/>
  <c r="F44" i="2"/>
  <c r="G44" i="2"/>
  <c r="I44" i="2"/>
  <c r="J44" i="2"/>
  <c r="E45" i="2"/>
  <c r="F45" i="2"/>
  <c r="G45" i="2"/>
  <c r="I45" i="2"/>
  <c r="J45" i="2"/>
  <c r="E49" i="2"/>
  <c r="F49" i="2"/>
  <c r="G49" i="2"/>
  <c r="I49" i="2"/>
  <c r="J49" i="2"/>
  <c r="E50" i="2"/>
  <c r="F50" i="2"/>
  <c r="G50" i="2"/>
  <c r="I50" i="2"/>
  <c r="J50" i="2"/>
  <c r="E51" i="2"/>
  <c r="F51" i="2"/>
  <c r="G51" i="2"/>
  <c r="I51" i="2"/>
  <c r="J51" i="2"/>
  <c r="E52" i="2"/>
  <c r="F52" i="2"/>
  <c r="G52" i="2"/>
  <c r="I52" i="2"/>
  <c r="J52" i="2"/>
  <c r="E53" i="2"/>
  <c r="F53" i="2"/>
  <c r="G53" i="2"/>
  <c r="I53" i="2"/>
  <c r="J53" i="2"/>
  <c r="E54" i="2"/>
  <c r="F54" i="2"/>
  <c r="G54" i="2"/>
  <c r="I54" i="2"/>
  <c r="J54" i="2"/>
  <c r="D43" i="2"/>
  <c r="D44" i="2"/>
  <c r="D45" i="2"/>
  <c r="D49" i="2"/>
  <c r="D50" i="2"/>
  <c r="D51" i="2"/>
  <c r="D52" i="2"/>
  <c r="D53" i="2"/>
  <c r="E42" i="2"/>
  <c r="F42" i="2"/>
  <c r="G42" i="2"/>
  <c r="I42" i="2"/>
  <c r="J42" i="2"/>
  <c r="D42" i="2"/>
  <c r="E40" i="2"/>
  <c r="F40" i="2"/>
  <c r="G40" i="2"/>
  <c r="I40" i="2"/>
  <c r="J40" i="2"/>
  <c r="D40" i="2"/>
  <c r="E38" i="2"/>
  <c r="F38" i="2"/>
  <c r="G38" i="2"/>
  <c r="I38" i="2"/>
  <c r="J38" i="2"/>
  <c r="D38" i="2"/>
  <c r="E39" i="2"/>
  <c r="F39" i="2"/>
  <c r="G39" i="2"/>
  <c r="I39" i="2"/>
  <c r="J39" i="2"/>
  <c r="D39" i="2"/>
  <c r="G15" i="9"/>
  <c r="AZ232" i="1" l="1"/>
  <c r="AZ76" i="24"/>
  <c r="AZ235" i="1"/>
  <c r="AZ79" i="24"/>
  <c r="AZ230" i="1"/>
  <c r="AZ74" i="24"/>
  <c r="AZ224" i="1"/>
  <c r="AZ68" i="24"/>
  <c r="AZ238" i="1"/>
  <c r="AZ82" i="24"/>
  <c r="U170" i="1"/>
  <c r="AZ236" i="1"/>
  <c r="AZ80" i="24"/>
  <c r="AZ229" i="1"/>
  <c r="AZ73" i="24"/>
  <c r="AZ227" i="1"/>
  <c r="AZ71" i="24"/>
  <c r="AZ225" i="1"/>
  <c r="AZ69" i="24"/>
  <c r="AZ237" i="1"/>
  <c r="AZ81" i="24"/>
  <c r="AZ233" i="1"/>
  <c r="AZ77" i="24"/>
  <c r="AZ234" i="1"/>
  <c r="AZ78" i="24"/>
  <c r="AZ231" i="1"/>
  <c r="AZ75" i="24"/>
  <c r="U169" i="1"/>
  <c r="AZ228" i="1"/>
  <c r="AZ72" i="24"/>
  <c r="AY37" i="10"/>
  <c r="AY7" i="19" s="1"/>
  <c r="BA83" i="1"/>
  <c r="BB83" i="1" s="1"/>
  <c r="BA31" i="10"/>
  <c r="BA14" i="10"/>
  <c r="AZ82" i="1"/>
  <c r="AZ13" i="10"/>
  <c r="AZ16" i="10" s="1"/>
  <c r="AZ30" i="10"/>
  <c r="AZ33" i="10" s="1"/>
  <c r="BA84" i="1"/>
  <c r="BB84" i="1" s="1"/>
  <c r="BA32" i="10"/>
  <c r="BA15" i="10"/>
  <c r="D41" i="2"/>
  <c r="Q4" i="18"/>
  <c r="P30" i="18"/>
  <c r="P43" i="18"/>
  <c r="P17" i="18"/>
  <c r="Q4" i="24"/>
  <c r="P46" i="24"/>
  <c r="P67" i="24"/>
  <c r="P25" i="24"/>
  <c r="C44" i="2"/>
  <c r="C51" i="2"/>
  <c r="C50" i="2"/>
  <c r="BA238" i="1" l="1"/>
  <c r="BB238" i="1" s="1"/>
  <c r="BA82" i="24"/>
  <c r="V170" i="1"/>
  <c r="BA224" i="1"/>
  <c r="BB224" i="1" s="1"/>
  <c r="BA68" i="24"/>
  <c r="BA231" i="1"/>
  <c r="BB231" i="1" s="1"/>
  <c r="BA75" i="24"/>
  <c r="BA230" i="1"/>
  <c r="BB230" i="1" s="1"/>
  <c r="BA74" i="24"/>
  <c r="BA229" i="1"/>
  <c r="BB229" i="1" s="1"/>
  <c r="BA73" i="24"/>
  <c r="BA237" i="1"/>
  <c r="BB237" i="1" s="1"/>
  <c r="BA81" i="24"/>
  <c r="BA225" i="1"/>
  <c r="BB225" i="1" s="1"/>
  <c r="BA69" i="24"/>
  <c r="BA227" i="1"/>
  <c r="BB227" i="1" s="1"/>
  <c r="BA71" i="24"/>
  <c r="BA234" i="1"/>
  <c r="BB234" i="1" s="1"/>
  <c r="BA78" i="24"/>
  <c r="BA236" i="1"/>
  <c r="BB236" i="1" s="1"/>
  <c r="BA80" i="24"/>
  <c r="BA235" i="1"/>
  <c r="BB235" i="1" s="1"/>
  <c r="BA79" i="24"/>
  <c r="BA228" i="1"/>
  <c r="BB228" i="1" s="1"/>
  <c r="BA72" i="24"/>
  <c r="V169" i="1"/>
  <c r="BA233" i="1"/>
  <c r="BB233" i="1" s="1"/>
  <c r="BA77" i="24"/>
  <c r="BA232" i="1"/>
  <c r="BB232" i="1" s="1"/>
  <c r="BA76" i="24"/>
  <c r="AZ37" i="10"/>
  <c r="AZ7" i="19" s="1"/>
  <c r="BA82" i="1"/>
  <c r="BB82" i="1" s="1"/>
  <c r="BA13" i="10"/>
  <c r="BA16" i="10" s="1"/>
  <c r="BA30" i="10"/>
  <c r="BA33" i="10" s="1"/>
  <c r="R4" i="24"/>
  <c r="Q46" i="24"/>
  <c r="Q25" i="24"/>
  <c r="Q67" i="24"/>
  <c r="R4" i="18"/>
  <c r="Q30" i="18"/>
  <c r="Q17" i="18"/>
  <c r="Q43" i="18"/>
  <c r="H15" i="9"/>
  <c r="I15" i="9" s="1"/>
  <c r="D82" i="24"/>
  <c r="D80" i="24"/>
  <c r="D79" i="24"/>
  <c r="D76" i="24"/>
  <c r="D75" i="24"/>
  <c r="D74" i="24"/>
  <c r="D72" i="24"/>
  <c r="D71" i="24"/>
  <c r="C226" i="1"/>
  <c r="D226" i="1" s="1"/>
  <c r="E226" i="1" s="1"/>
  <c r="F226" i="1" s="1"/>
  <c r="G226" i="1" s="1"/>
  <c r="H226" i="1" s="1"/>
  <c r="I226" i="1" s="1"/>
  <c r="J226" i="1" s="1"/>
  <c r="K226" i="1" s="1"/>
  <c r="L226" i="1" s="1"/>
  <c r="M226" i="1" s="1"/>
  <c r="N226" i="1" s="1"/>
  <c r="O226" i="1" s="1"/>
  <c r="P226" i="1" s="1"/>
  <c r="Q226" i="1" s="1"/>
  <c r="R226" i="1" s="1"/>
  <c r="S226" i="1" s="1"/>
  <c r="T226" i="1" s="1"/>
  <c r="U226" i="1" s="1"/>
  <c r="V226" i="1" s="1"/>
  <c r="W226" i="1" s="1"/>
  <c r="X226" i="1" s="1"/>
  <c r="Y226" i="1" s="1"/>
  <c r="Z226" i="1" s="1"/>
  <c r="AA226" i="1" s="1"/>
  <c r="AB226" i="1" s="1"/>
  <c r="AC226" i="1" s="1"/>
  <c r="AD226" i="1" s="1"/>
  <c r="AE226" i="1" s="1"/>
  <c r="AF226" i="1" s="1"/>
  <c r="AG226" i="1" s="1"/>
  <c r="W169" i="1" l="1"/>
  <c r="AH226" i="1"/>
  <c r="AH70" i="24"/>
  <c r="AH83" i="24" s="1"/>
  <c r="AH14" i="19" s="1"/>
  <c r="W170" i="1"/>
  <c r="BA37" i="10"/>
  <c r="BA7" i="19" s="1"/>
  <c r="S4" i="18"/>
  <c r="R43" i="18"/>
  <c r="R17" i="18"/>
  <c r="R30" i="18"/>
  <c r="S4" i="24"/>
  <c r="R67" i="24"/>
  <c r="R25" i="24"/>
  <c r="R46" i="24"/>
  <c r="D70" i="24"/>
  <c r="D78" i="24"/>
  <c r="D68" i="24"/>
  <c r="D69" i="24"/>
  <c r="D73" i="24"/>
  <c r="D77" i="24"/>
  <c r="D81" i="24"/>
  <c r="X170" i="1" l="1"/>
  <c r="AI226" i="1"/>
  <c r="AI70" i="24"/>
  <c r="AI83" i="24" s="1"/>
  <c r="AI14" i="19" s="1"/>
  <c r="X169" i="1"/>
  <c r="T4" i="24"/>
  <c r="S67" i="24"/>
  <c r="S25" i="24"/>
  <c r="S46" i="24"/>
  <c r="T4" i="18"/>
  <c r="S43" i="18"/>
  <c r="S17" i="18"/>
  <c r="S30" i="18"/>
  <c r="E78" i="24"/>
  <c r="E68" i="24"/>
  <c r="E75" i="24"/>
  <c r="I13" i="19"/>
  <c r="AC13" i="19"/>
  <c r="E79" i="24"/>
  <c r="D83" i="24"/>
  <c r="N13" i="19"/>
  <c r="E80" i="24"/>
  <c r="E82" i="24"/>
  <c r="E81" i="24"/>
  <c r="E73" i="24"/>
  <c r="S13" i="19"/>
  <c r="E76" i="24"/>
  <c r="E74" i="24"/>
  <c r="D13" i="19"/>
  <c r="X13" i="19"/>
  <c r="E72" i="24"/>
  <c r="E71" i="24"/>
  <c r="E77" i="24"/>
  <c r="E69" i="24"/>
  <c r="E70" i="24"/>
  <c r="AJ226" i="1" l="1"/>
  <c r="AJ70" i="24"/>
  <c r="AJ83" i="24" s="1"/>
  <c r="AJ14" i="19" s="1"/>
  <c r="Y169" i="1"/>
  <c r="Y170" i="1"/>
  <c r="U4" i="18"/>
  <c r="T30" i="18"/>
  <c r="T43" i="18"/>
  <c r="T17" i="18"/>
  <c r="U4" i="24"/>
  <c r="T46" i="24"/>
  <c r="T67" i="24"/>
  <c r="T25" i="24"/>
  <c r="F69" i="24"/>
  <c r="F71" i="24"/>
  <c r="Y13" i="19"/>
  <c r="F74" i="24"/>
  <c r="F81" i="24"/>
  <c r="D14" i="19"/>
  <c r="AD13" i="19"/>
  <c r="E83" i="24"/>
  <c r="E14" i="19" s="1"/>
  <c r="F70" i="24"/>
  <c r="T13" i="19"/>
  <c r="F80" i="24"/>
  <c r="E51" i="18"/>
  <c r="F68" i="24"/>
  <c r="F77" i="24"/>
  <c r="F72" i="24"/>
  <c r="F76" i="24"/>
  <c r="F73" i="24"/>
  <c r="F79" i="24"/>
  <c r="J13" i="19"/>
  <c r="F82" i="24"/>
  <c r="O13" i="19"/>
  <c r="F75" i="24"/>
  <c r="F78" i="24"/>
  <c r="F76" i="1"/>
  <c r="F77" i="1"/>
  <c r="F78" i="1"/>
  <c r="F75" i="1"/>
  <c r="Z170" i="1" l="1"/>
  <c r="Z169" i="1"/>
  <c r="AK226" i="1"/>
  <c r="AK70" i="24"/>
  <c r="AK83" i="24" s="1"/>
  <c r="AK14" i="19" s="1"/>
  <c r="V4" i="24"/>
  <c r="U46" i="24"/>
  <c r="U25" i="24"/>
  <c r="U67" i="24"/>
  <c r="V4" i="18"/>
  <c r="U30" i="18"/>
  <c r="U17" i="18"/>
  <c r="U43" i="18"/>
  <c r="E12" i="19"/>
  <c r="G81" i="24"/>
  <c r="G78" i="24"/>
  <c r="F51" i="18"/>
  <c r="F12" i="19" s="1"/>
  <c r="Q13" i="19"/>
  <c r="P13" i="19"/>
  <c r="L13" i="19"/>
  <c r="K13" i="19"/>
  <c r="G77" i="24"/>
  <c r="G68" i="24"/>
  <c r="G70" i="24"/>
  <c r="AF13" i="19"/>
  <c r="AE13" i="19"/>
  <c r="G74" i="24"/>
  <c r="G71" i="24"/>
  <c r="G75" i="24"/>
  <c r="G72" i="24"/>
  <c r="G80" i="24"/>
  <c r="G82" i="24"/>
  <c r="G79" i="24"/>
  <c r="G76" i="24"/>
  <c r="AA13" i="19"/>
  <c r="Z13" i="19"/>
  <c r="E13" i="19"/>
  <c r="G73" i="24"/>
  <c r="F83" i="24"/>
  <c r="F14" i="19" s="1"/>
  <c r="V13" i="19"/>
  <c r="U13" i="19"/>
  <c r="G69" i="24"/>
  <c r="F13" i="19"/>
  <c r="AA169" i="1" l="1"/>
  <c r="AL226" i="1"/>
  <c r="AL70" i="24"/>
  <c r="AL83" i="24" s="1"/>
  <c r="AL14" i="19" s="1"/>
  <c r="AA170" i="1"/>
  <c r="AA8" i="17"/>
  <c r="AA17" i="17"/>
  <c r="C35" i="23"/>
  <c r="W4" i="18"/>
  <c r="V43" i="18"/>
  <c r="V17" i="18"/>
  <c r="V30" i="18"/>
  <c r="W4" i="24"/>
  <c r="V67" i="24"/>
  <c r="V25" i="24"/>
  <c r="V46" i="24"/>
  <c r="H79" i="24"/>
  <c r="H75" i="24"/>
  <c r="G83" i="24"/>
  <c r="G14" i="19" s="1"/>
  <c r="H81" i="24"/>
  <c r="H73" i="24"/>
  <c r="H69" i="24"/>
  <c r="H72" i="24"/>
  <c r="G51" i="18"/>
  <c r="H80" i="24"/>
  <c r="H74" i="24"/>
  <c r="H68" i="24"/>
  <c r="G13" i="19"/>
  <c r="C13" i="19" s="1"/>
  <c r="H76" i="24"/>
  <c r="H82" i="24"/>
  <c r="H70" i="24"/>
  <c r="H78" i="24"/>
  <c r="H71" i="24"/>
  <c r="H77" i="24"/>
  <c r="D13" i="17"/>
  <c r="D21" i="10"/>
  <c r="D16" i="3"/>
  <c r="E4" i="4"/>
  <c r="F16" i="3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G38" i="18"/>
  <c r="AC38" i="18"/>
  <c r="Y38" i="18"/>
  <c r="U38" i="18"/>
  <c r="Q38" i="18"/>
  <c r="M38" i="18"/>
  <c r="I38" i="18"/>
  <c r="E38" i="18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G26" i="17" s="1"/>
  <c r="G11" i="19" s="1"/>
  <c r="F24" i="17"/>
  <c r="E24" i="17"/>
  <c r="D24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A4" i="17"/>
  <c r="AB4" i="17"/>
  <c r="AC4" i="17"/>
  <c r="AD4" i="17"/>
  <c r="AE4" i="17"/>
  <c r="AF4" i="17"/>
  <c r="AG4" i="17"/>
  <c r="D16" i="10"/>
  <c r="T4" i="10"/>
  <c r="T21" i="10" s="1"/>
  <c r="U4" i="10"/>
  <c r="U21" i="10" s="1"/>
  <c r="V4" i="10"/>
  <c r="V21" i="10" s="1"/>
  <c r="W4" i="10"/>
  <c r="W21" i="10" s="1"/>
  <c r="X4" i="10"/>
  <c r="X21" i="10" s="1"/>
  <c r="Y4" i="10"/>
  <c r="Y21" i="10" s="1"/>
  <c r="Z4" i="10"/>
  <c r="Z21" i="10" s="1"/>
  <c r="AA4" i="10"/>
  <c r="AA21" i="10" s="1"/>
  <c r="AB4" i="10"/>
  <c r="AB21" i="10" s="1"/>
  <c r="AC4" i="10"/>
  <c r="AC21" i="10" s="1"/>
  <c r="AD4" i="10"/>
  <c r="AD21" i="10" s="1"/>
  <c r="AE4" i="10"/>
  <c r="AE21" i="10" s="1"/>
  <c r="AF4" i="10"/>
  <c r="AF21" i="10" s="1"/>
  <c r="AG4" i="10"/>
  <c r="AG21" i="10" s="1"/>
  <c r="G4" i="10"/>
  <c r="G21" i="10" s="1"/>
  <c r="H4" i="10"/>
  <c r="H21" i="10" s="1"/>
  <c r="I4" i="10"/>
  <c r="I21" i="10" s="1"/>
  <c r="J4" i="10"/>
  <c r="J21" i="10" s="1"/>
  <c r="K4" i="10"/>
  <c r="K21" i="10" s="1"/>
  <c r="L4" i="10"/>
  <c r="L21" i="10" s="1"/>
  <c r="M4" i="10"/>
  <c r="M21" i="10" s="1"/>
  <c r="N4" i="10"/>
  <c r="N21" i="10" s="1"/>
  <c r="O4" i="10"/>
  <c r="O21" i="10" s="1"/>
  <c r="P4" i="10"/>
  <c r="P21" i="10" s="1"/>
  <c r="Q4" i="10"/>
  <c r="Q21" i="10" s="1"/>
  <c r="R4" i="10"/>
  <c r="R21" i="10" s="1"/>
  <c r="S4" i="10"/>
  <c r="S21" i="10" s="1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G21" i="4"/>
  <c r="AG23" i="4" s="1"/>
  <c r="AF21" i="4"/>
  <c r="AF23" i="4" s="1"/>
  <c r="AE21" i="4"/>
  <c r="AE23" i="4" s="1"/>
  <c r="AD21" i="4"/>
  <c r="AC21" i="4"/>
  <c r="AC23" i="4" s="1"/>
  <c r="AB21" i="4"/>
  <c r="AB23" i="4" s="1"/>
  <c r="AA21" i="4"/>
  <c r="Z21" i="4"/>
  <c r="Y21" i="4"/>
  <c r="X21" i="4"/>
  <c r="W21" i="4"/>
  <c r="V21" i="4"/>
  <c r="U21" i="4"/>
  <c r="U23" i="4" s="1"/>
  <c r="T21" i="4"/>
  <c r="T23" i="4" s="1"/>
  <c r="S21" i="4"/>
  <c r="S23" i="4" s="1"/>
  <c r="R21" i="4"/>
  <c r="Q21" i="4"/>
  <c r="Q23" i="4" s="1"/>
  <c r="P21" i="4"/>
  <c r="P23" i="4" s="1"/>
  <c r="O21" i="4"/>
  <c r="N21" i="4"/>
  <c r="M21" i="4"/>
  <c r="L21" i="4"/>
  <c r="K21" i="4"/>
  <c r="J21" i="4"/>
  <c r="I21" i="4"/>
  <c r="I23" i="4" s="1"/>
  <c r="H21" i="4"/>
  <c r="H23" i="4" s="1"/>
  <c r="G21" i="4"/>
  <c r="G23" i="4" s="1"/>
  <c r="F21" i="4"/>
  <c r="E21" i="4"/>
  <c r="E23" i="4" s="1"/>
  <c r="D21" i="4"/>
  <c r="AG15" i="4"/>
  <c r="AG49" i="6" s="1"/>
  <c r="AG50" i="6" s="1"/>
  <c r="AF15" i="4"/>
  <c r="AF49" i="6" s="1"/>
  <c r="AF50" i="6" s="1"/>
  <c r="AE15" i="4"/>
  <c r="AE49" i="6" s="1"/>
  <c r="AE50" i="6" s="1"/>
  <c r="AD15" i="4"/>
  <c r="AD49" i="6" s="1"/>
  <c r="AD50" i="6" s="1"/>
  <c r="AC15" i="4"/>
  <c r="AC49" i="6" s="1"/>
  <c r="AC50" i="6" s="1"/>
  <c r="AB15" i="4"/>
  <c r="AB49" i="6" s="1"/>
  <c r="AB50" i="6" s="1"/>
  <c r="AA15" i="4"/>
  <c r="AA49" i="6" s="1"/>
  <c r="AA50" i="6" s="1"/>
  <c r="Z15" i="4"/>
  <c r="Z49" i="6" s="1"/>
  <c r="Z50" i="6" s="1"/>
  <c r="Y15" i="4"/>
  <c r="Y49" i="6" s="1"/>
  <c r="Y50" i="6" s="1"/>
  <c r="X15" i="4"/>
  <c r="X49" i="6" s="1"/>
  <c r="X50" i="6" s="1"/>
  <c r="W15" i="4"/>
  <c r="W49" i="6" s="1"/>
  <c r="W50" i="6" s="1"/>
  <c r="V15" i="4"/>
  <c r="V49" i="6" s="1"/>
  <c r="V50" i="6" s="1"/>
  <c r="U15" i="4"/>
  <c r="U49" i="6" s="1"/>
  <c r="U50" i="6" s="1"/>
  <c r="T15" i="4"/>
  <c r="T49" i="6" s="1"/>
  <c r="T50" i="6" s="1"/>
  <c r="S15" i="4"/>
  <c r="S49" i="6" s="1"/>
  <c r="S50" i="6" s="1"/>
  <c r="R15" i="4"/>
  <c r="R49" i="6" s="1"/>
  <c r="R50" i="6" s="1"/>
  <c r="Q15" i="4"/>
  <c r="Q49" i="6" s="1"/>
  <c r="Q50" i="6" s="1"/>
  <c r="P15" i="4"/>
  <c r="P49" i="6" s="1"/>
  <c r="P50" i="6" s="1"/>
  <c r="O15" i="4"/>
  <c r="O49" i="6" s="1"/>
  <c r="O50" i="6" s="1"/>
  <c r="N15" i="4"/>
  <c r="N49" i="6" s="1"/>
  <c r="N50" i="6" s="1"/>
  <c r="M15" i="4"/>
  <c r="M49" i="6" s="1"/>
  <c r="M50" i="6" s="1"/>
  <c r="L15" i="4"/>
  <c r="L49" i="6" s="1"/>
  <c r="L50" i="6" s="1"/>
  <c r="K15" i="4"/>
  <c r="K49" i="6" s="1"/>
  <c r="K50" i="6" s="1"/>
  <c r="J15" i="4"/>
  <c r="J49" i="6" s="1"/>
  <c r="J50" i="6" s="1"/>
  <c r="I15" i="4"/>
  <c r="I49" i="6" s="1"/>
  <c r="I50" i="6" s="1"/>
  <c r="H15" i="4"/>
  <c r="H49" i="6" s="1"/>
  <c r="G15" i="4"/>
  <c r="G49" i="6" s="1"/>
  <c r="F15" i="4"/>
  <c r="F49" i="6" s="1"/>
  <c r="E15" i="4"/>
  <c r="E49" i="6" s="1"/>
  <c r="D15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J41" i="2"/>
  <c r="J57" i="2" s="1"/>
  <c r="I41" i="2"/>
  <c r="I57" i="2" s="1"/>
  <c r="G41" i="2"/>
  <c r="G57" i="2" s="1"/>
  <c r="G5" i="19" s="1"/>
  <c r="F41" i="2"/>
  <c r="E41" i="2"/>
  <c r="D57" i="2"/>
  <c r="D5" i="19" s="1"/>
  <c r="C56" i="2"/>
  <c r="C55" i="2"/>
  <c r="C54" i="2"/>
  <c r="C53" i="2"/>
  <c r="C52" i="2"/>
  <c r="C49" i="2"/>
  <c r="C45" i="2"/>
  <c r="C43" i="2"/>
  <c r="C42" i="2"/>
  <c r="C40" i="2"/>
  <c r="C39" i="2"/>
  <c r="C38" i="2"/>
  <c r="J8" i="2"/>
  <c r="J24" i="2" s="1"/>
  <c r="I8" i="2"/>
  <c r="I24" i="2" s="1"/>
  <c r="G8" i="2"/>
  <c r="F8" i="2"/>
  <c r="E8" i="2"/>
  <c r="E24" i="2" s="1"/>
  <c r="C28" i="2"/>
  <c r="C25" i="2"/>
  <c r="C23" i="2"/>
  <c r="C22" i="2"/>
  <c r="C21" i="2"/>
  <c r="C20" i="2"/>
  <c r="C7" i="2"/>
  <c r="C6" i="2"/>
  <c r="H4" i="9" s="1"/>
  <c r="I4" i="9" s="1"/>
  <c r="C5" i="2"/>
  <c r="AG33" i="3"/>
  <c r="AF33" i="3"/>
  <c r="AF45" i="3" s="1"/>
  <c r="AE33" i="3"/>
  <c r="AE45" i="3" s="1"/>
  <c r="AD33" i="3"/>
  <c r="AD45" i="3" s="1"/>
  <c r="AC33" i="3"/>
  <c r="AB33" i="3"/>
  <c r="AB45" i="3" s="1"/>
  <c r="AA33" i="3"/>
  <c r="AA45" i="3" s="1"/>
  <c r="Z33" i="3"/>
  <c r="Z45" i="3" s="1"/>
  <c r="Y33" i="3"/>
  <c r="Y45" i="3" s="1"/>
  <c r="X33" i="3"/>
  <c r="X45" i="3" s="1"/>
  <c r="W33" i="3"/>
  <c r="W45" i="3" s="1"/>
  <c r="V33" i="3"/>
  <c r="V45" i="3" s="1"/>
  <c r="U33" i="3"/>
  <c r="U45" i="3" s="1"/>
  <c r="T33" i="3"/>
  <c r="T45" i="3" s="1"/>
  <c r="S33" i="3"/>
  <c r="S45" i="3" s="1"/>
  <c r="R33" i="3"/>
  <c r="R45" i="3" s="1"/>
  <c r="Q33" i="3"/>
  <c r="P33" i="3"/>
  <c r="P45" i="3" s="1"/>
  <c r="O33" i="3"/>
  <c r="O45" i="3" s="1"/>
  <c r="N33" i="3"/>
  <c r="N45" i="3" s="1"/>
  <c r="M33" i="3"/>
  <c r="L33" i="3"/>
  <c r="L45" i="3" s="1"/>
  <c r="K33" i="3"/>
  <c r="K45" i="3" s="1"/>
  <c r="J33" i="3"/>
  <c r="J45" i="3" s="1"/>
  <c r="I33" i="3"/>
  <c r="I45" i="3" s="1"/>
  <c r="H33" i="3"/>
  <c r="H45" i="3" s="1"/>
  <c r="G33" i="3"/>
  <c r="G45" i="3" s="1"/>
  <c r="F33" i="3"/>
  <c r="F45" i="3" s="1"/>
  <c r="E33" i="3"/>
  <c r="E45" i="3" s="1"/>
  <c r="D33" i="3"/>
  <c r="AG32" i="3"/>
  <c r="AG44" i="3" s="1"/>
  <c r="AF32" i="3"/>
  <c r="AE32" i="3"/>
  <c r="AD32" i="3"/>
  <c r="AD44" i="3" s="1"/>
  <c r="AC32" i="3"/>
  <c r="AC44" i="3" s="1"/>
  <c r="AB32" i="3"/>
  <c r="AA32" i="3"/>
  <c r="Z32" i="3"/>
  <c r="Z44" i="3" s="1"/>
  <c r="Y32" i="3"/>
  <c r="X32" i="3"/>
  <c r="W32" i="3"/>
  <c r="V32" i="3"/>
  <c r="V44" i="3" s="1"/>
  <c r="U32" i="3"/>
  <c r="T32" i="3"/>
  <c r="S32" i="3"/>
  <c r="R32" i="3"/>
  <c r="R44" i="3" s="1"/>
  <c r="Q32" i="3"/>
  <c r="Q44" i="3" s="1"/>
  <c r="P32" i="3"/>
  <c r="O32" i="3"/>
  <c r="N32" i="3"/>
  <c r="N44" i="3" s="1"/>
  <c r="M32" i="3"/>
  <c r="M44" i="3" s="1"/>
  <c r="L32" i="3"/>
  <c r="K32" i="3"/>
  <c r="J32" i="3"/>
  <c r="J44" i="3" s="1"/>
  <c r="I32" i="3"/>
  <c r="H32" i="3"/>
  <c r="G32" i="3"/>
  <c r="F32" i="3"/>
  <c r="F44" i="3" s="1"/>
  <c r="E32" i="3"/>
  <c r="D32" i="3"/>
  <c r="AG30" i="3"/>
  <c r="AG42" i="3" s="1"/>
  <c r="AF30" i="3"/>
  <c r="AF42" i="3" s="1"/>
  <c r="AE30" i="3"/>
  <c r="AE42" i="3" s="1"/>
  <c r="AD30" i="3"/>
  <c r="AD42" i="3" s="1"/>
  <c r="AC30" i="3"/>
  <c r="AC42" i="3" s="1"/>
  <c r="AB30" i="3"/>
  <c r="AB42" i="3" s="1"/>
  <c r="AA30" i="3"/>
  <c r="AA42" i="3" s="1"/>
  <c r="Z30" i="3"/>
  <c r="Z42" i="3" s="1"/>
  <c r="Y30" i="3"/>
  <c r="Y42" i="3" s="1"/>
  <c r="X30" i="3"/>
  <c r="X42" i="3" s="1"/>
  <c r="W30" i="3"/>
  <c r="W42" i="3" s="1"/>
  <c r="V30" i="3"/>
  <c r="V42" i="3" s="1"/>
  <c r="U30" i="3"/>
  <c r="U42" i="3" s="1"/>
  <c r="T30" i="3"/>
  <c r="T42" i="3" s="1"/>
  <c r="S30" i="3"/>
  <c r="S42" i="3" s="1"/>
  <c r="R30" i="3"/>
  <c r="R42" i="3" s="1"/>
  <c r="Q30" i="3"/>
  <c r="Q42" i="3" s="1"/>
  <c r="P30" i="3"/>
  <c r="P42" i="3" s="1"/>
  <c r="O30" i="3"/>
  <c r="O42" i="3" s="1"/>
  <c r="N30" i="3"/>
  <c r="N42" i="3" s="1"/>
  <c r="M30" i="3"/>
  <c r="M42" i="3" s="1"/>
  <c r="L30" i="3"/>
  <c r="L42" i="3" s="1"/>
  <c r="K30" i="3"/>
  <c r="K42" i="3" s="1"/>
  <c r="J30" i="3"/>
  <c r="J42" i="3" s="1"/>
  <c r="I30" i="3"/>
  <c r="I42" i="3" s="1"/>
  <c r="H30" i="3"/>
  <c r="H42" i="3" s="1"/>
  <c r="G30" i="3"/>
  <c r="G42" i="3" s="1"/>
  <c r="F30" i="3"/>
  <c r="F42" i="3" s="1"/>
  <c r="E30" i="3"/>
  <c r="E42" i="3" s="1"/>
  <c r="D30" i="3"/>
  <c r="AG29" i="3"/>
  <c r="AG41" i="3" s="1"/>
  <c r="AF29" i="3"/>
  <c r="AE29" i="3"/>
  <c r="AE41" i="3" s="1"/>
  <c r="AD29" i="3"/>
  <c r="AD41" i="3" s="1"/>
  <c r="AC29" i="3"/>
  <c r="AC41" i="3" s="1"/>
  <c r="AB29" i="3"/>
  <c r="AA29" i="3"/>
  <c r="AA41" i="3" s="1"/>
  <c r="Z29" i="3"/>
  <c r="Z41" i="3" s="1"/>
  <c r="Y29" i="3"/>
  <c r="X29" i="3"/>
  <c r="W29" i="3"/>
  <c r="W41" i="3" s="1"/>
  <c r="V29" i="3"/>
  <c r="V41" i="3" s="1"/>
  <c r="U29" i="3"/>
  <c r="T29" i="3"/>
  <c r="S29" i="3"/>
  <c r="S41" i="3" s="1"/>
  <c r="R29" i="3"/>
  <c r="R41" i="3" s="1"/>
  <c r="Q29" i="3"/>
  <c r="P29" i="3"/>
  <c r="O29" i="3"/>
  <c r="O41" i="3" s="1"/>
  <c r="N29" i="3"/>
  <c r="N41" i="3" s="1"/>
  <c r="M29" i="3"/>
  <c r="M41" i="3" s="1"/>
  <c r="L29" i="3"/>
  <c r="K29" i="3"/>
  <c r="K41" i="3" s="1"/>
  <c r="J29" i="3"/>
  <c r="J41" i="3" s="1"/>
  <c r="I29" i="3"/>
  <c r="H29" i="3"/>
  <c r="G29" i="3"/>
  <c r="G41" i="3" s="1"/>
  <c r="F29" i="3"/>
  <c r="F41" i="3" s="1"/>
  <c r="E29" i="3"/>
  <c r="D29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G4" i="4"/>
  <c r="H4" i="4"/>
  <c r="I4" i="4"/>
  <c r="I20" i="4" s="1"/>
  <c r="J4" i="4"/>
  <c r="K4" i="4"/>
  <c r="L4" i="4"/>
  <c r="M4" i="4"/>
  <c r="N4" i="4"/>
  <c r="O4" i="4"/>
  <c r="P4" i="4"/>
  <c r="Q4" i="4"/>
  <c r="Q20" i="4" s="1"/>
  <c r="R4" i="4"/>
  <c r="S4" i="4"/>
  <c r="S20" i="4" s="1"/>
  <c r="T4" i="4"/>
  <c r="U4" i="4"/>
  <c r="V4" i="4"/>
  <c r="W4" i="4"/>
  <c r="X4" i="4"/>
  <c r="Y4" i="4"/>
  <c r="Y20" i="4" s="1"/>
  <c r="Z4" i="4"/>
  <c r="AA4" i="4"/>
  <c r="AB4" i="4"/>
  <c r="AC4" i="4"/>
  <c r="AD4" i="4"/>
  <c r="AE4" i="4"/>
  <c r="AF4" i="4"/>
  <c r="AG4" i="4"/>
  <c r="AG20" i="4" s="1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E4" i="3"/>
  <c r="AF4" i="3"/>
  <c r="AG4" i="3"/>
  <c r="Z4" i="3"/>
  <c r="AA4" i="3"/>
  <c r="AB4" i="3"/>
  <c r="AC4" i="3"/>
  <c r="AD4" i="3"/>
  <c r="R4" i="3"/>
  <c r="S4" i="3"/>
  <c r="T4" i="3"/>
  <c r="U4" i="3"/>
  <c r="V4" i="3"/>
  <c r="W4" i="3"/>
  <c r="X4" i="3"/>
  <c r="Y4" i="3"/>
  <c r="H4" i="3"/>
  <c r="I4" i="3"/>
  <c r="J4" i="3"/>
  <c r="K4" i="3"/>
  <c r="L4" i="3"/>
  <c r="M4" i="3"/>
  <c r="N4" i="3"/>
  <c r="O4" i="3"/>
  <c r="P4" i="3"/>
  <c r="Q4" i="3"/>
  <c r="E4" i="19"/>
  <c r="E4" i="17"/>
  <c r="G4" i="3"/>
  <c r="F4" i="2"/>
  <c r="F37" i="2" s="1"/>
  <c r="G24" i="7"/>
  <c r="F4" i="4"/>
  <c r="F4" i="17"/>
  <c r="F4" i="3"/>
  <c r="F4" i="19"/>
  <c r="E4" i="3"/>
  <c r="G16" i="3"/>
  <c r="G4" i="2"/>
  <c r="G37" i="2" s="1"/>
  <c r="D37" i="2"/>
  <c r="H24" i="7"/>
  <c r="E4" i="6"/>
  <c r="G4" i="6"/>
  <c r="K4" i="6"/>
  <c r="O4" i="6"/>
  <c r="S4" i="6"/>
  <c r="W4" i="6"/>
  <c r="AA4" i="6"/>
  <c r="AE4" i="6"/>
  <c r="AE17" i="6" s="1"/>
  <c r="H4" i="6"/>
  <c r="L4" i="6"/>
  <c r="P4" i="6"/>
  <c r="T4" i="6"/>
  <c r="X4" i="6"/>
  <c r="AB4" i="6"/>
  <c r="AF4" i="6"/>
  <c r="I4" i="6"/>
  <c r="M4" i="6"/>
  <c r="Q4" i="6"/>
  <c r="U4" i="6"/>
  <c r="Y4" i="6"/>
  <c r="AC4" i="6"/>
  <c r="AG4" i="6"/>
  <c r="J4" i="6"/>
  <c r="N4" i="6"/>
  <c r="R4" i="6"/>
  <c r="V4" i="6"/>
  <c r="Z4" i="6"/>
  <c r="AD4" i="6"/>
  <c r="F4" i="6"/>
  <c r="D17" i="6"/>
  <c r="I24" i="7"/>
  <c r="F24" i="7"/>
  <c r="E24" i="7"/>
  <c r="F4" i="10"/>
  <c r="F21" i="10" s="1"/>
  <c r="E4" i="10"/>
  <c r="E21" i="10" s="1"/>
  <c r="D12" i="4"/>
  <c r="W26" i="17" l="1"/>
  <c r="W11" i="19" s="1"/>
  <c r="G24" i="2"/>
  <c r="I5" i="6"/>
  <c r="I27" i="2"/>
  <c r="I29" i="2" s="1"/>
  <c r="J27" i="2"/>
  <c r="J29" i="2" s="1"/>
  <c r="C22" i="4"/>
  <c r="K23" i="4"/>
  <c r="K21" i="6" s="1"/>
  <c r="W23" i="4"/>
  <c r="L23" i="4"/>
  <c r="L21" i="6" s="1"/>
  <c r="X23" i="4"/>
  <c r="X7" i="6" s="1"/>
  <c r="X33" i="6" s="1"/>
  <c r="X34" i="6" s="1"/>
  <c r="M23" i="4"/>
  <c r="M21" i="6" s="1"/>
  <c r="Y23" i="4"/>
  <c r="Y21" i="6" s="1"/>
  <c r="C30" i="3"/>
  <c r="D45" i="3"/>
  <c r="C33" i="3"/>
  <c r="O23" i="4"/>
  <c r="O21" i="6" s="1"/>
  <c r="AA23" i="4"/>
  <c r="AA21" i="6" s="1"/>
  <c r="C25" i="18"/>
  <c r="AA25" i="17"/>
  <c r="AA26" i="17" s="1"/>
  <c r="AA11" i="19" s="1"/>
  <c r="AB170" i="1"/>
  <c r="O26" i="17"/>
  <c r="O11" i="19" s="1"/>
  <c r="P26" i="17"/>
  <c r="P11" i="19" s="1"/>
  <c r="AM226" i="1"/>
  <c r="AM70" i="24"/>
  <c r="AM83" i="24" s="1"/>
  <c r="AM14" i="19" s="1"/>
  <c r="AB169" i="1"/>
  <c r="Y26" i="17"/>
  <c r="Y11" i="19" s="1"/>
  <c r="C12" i="18"/>
  <c r="Z26" i="17"/>
  <c r="Z11" i="19" s="1"/>
  <c r="X26" i="17"/>
  <c r="X11" i="19" s="1"/>
  <c r="F26" i="17"/>
  <c r="F11" i="19" s="1"/>
  <c r="R26" i="17"/>
  <c r="R11" i="19" s="1"/>
  <c r="L26" i="17"/>
  <c r="L11" i="19" s="1"/>
  <c r="M26" i="17"/>
  <c r="M11" i="19" s="1"/>
  <c r="S26" i="17"/>
  <c r="S11" i="19" s="1"/>
  <c r="T26" i="17"/>
  <c r="T11" i="19" s="1"/>
  <c r="J26" i="17"/>
  <c r="J11" i="19" s="1"/>
  <c r="V26" i="17"/>
  <c r="V11" i="19" s="1"/>
  <c r="K26" i="17"/>
  <c r="K11" i="19" s="1"/>
  <c r="C23" i="17"/>
  <c r="I26" i="17"/>
  <c r="I11" i="19" s="1"/>
  <c r="U26" i="17"/>
  <c r="U11" i="19" s="1"/>
  <c r="D26" i="17"/>
  <c r="C24" i="10"/>
  <c r="C7" i="10"/>
  <c r="C15" i="4"/>
  <c r="D49" i="6"/>
  <c r="C49" i="6" s="1"/>
  <c r="W7" i="6"/>
  <c r="W33" i="6" s="1"/>
  <c r="W34" i="6" s="1"/>
  <c r="W21" i="6"/>
  <c r="C7" i="4"/>
  <c r="C21" i="4"/>
  <c r="P21" i="6"/>
  <c r="P7" i="6"/>
  <c r="P33" i="6" s="1"/>
  <c r="P34" i="6" s="1"/>
  <c r="AB21" i="6"/>
  <c r="AB7" i="6"/>
  <c r="AB33" i="6" s="1"/>
  <c r="AB34" i="6" s="1"/>
  <c r="E21" i="6"/>
  <c r="E7" i="6"/>
  <c r="E33" i="6" s="1"/>
  <c r="Q21" i="6"/>
  <c r="Q7" i="6"/>
  <c r="Q33" i="6" s="1"/>
  <c r="Q34" i="6" s="1"/>
  <c r="AC7" i="6"/>
  <c r="AC33" i="6" s="1"/>
  <c r="AC34" i="6" s="1"/>
  <c r="AC21" i="6"/>
  <c r="G7" i="6"/>
  <c r="G33" i="6" s="1"/>
  <c r="G21" i="6"/>
  <c r="S7" i="6"/>
  <c r="S33" i="6" s="1"/>
  <c r="S34" i="6" s="1"/>
  <c r="S21" i="6"/>
  <c r="AE7" i="6"/>
  <c r="AE33" i="6" s="1"/>
  <c r="AE34" i="6" s="1"/>
  <c r="AE21" i="6"/>
  <c r="T7" i="6"/>
  <c r="T33" i="6" s="1"/>
  <c r="T34" i="6" s="1"/>
  <c r="T21" i="6"/>
  <c r="AF7" i="6"/>
  <c r="AF33" i="6" s="1"/>
  <c r="AF34" i="6" s="1"/>
  <c r="AF21" i="6"/>
  <c r="I7" i="6"/>
  <c r="I33" i="6" s="1"/>
  <c r="I34" i="6" s="1"/>
  <c r="I21" i="6"/>
  <c r="U7" i="6"/>
  <c r="U33" i="6" s="1"/>
  <c r="U34" i="6" s="1"/>
  <c r="U21" i="6"/>
  <c r="AG7" i="6"/>
  <c r="AG33" i="6" s="1"/>
  <c r="AG34" i="6" s="1"/>
  <c r="AG21" i="6"/>
  <c r="C22" i="3"/>
  <c r="C19" i="3"/>
  <c r="C10" i="3"/>
  <c r="C32" i="3"/>
  <c r="C7" i="3"/>
  <c r="D41" i="3"/>
  <c r="C29" i="3"/>
  <c r="E57" i="2"/>
  <c r="E5" i="19" s="1"/>
  <c r="C41" i="2"/>
  <c r="M43" i="3"/>
  <c r="AG43" i="3"/>
  <c r="F43" i="3"/>
  <c r="E23" i="3"/>
  <c r="E52" i="6" s="1"/>
  <c r="AC43" i="3"/>
  <c r="Q23" i="3"/>
  <c r="Q52" i="6" s="1"/>
  <c r="Q54" i="6" s="1"/>
  <c r="Q55" i="6" s="1"/>
  <c r="D11" i="3"/>
  <c r="J43" i="3"/>
  <c r="N43" i="3"/>
  <c r="R43" i="3"/>
  <c r="V43" i="3"/>
  <c r="Z43" i="3"/>
  <c r="AD43" i="3"/>
  <c r="F46" i="3"/>
  <c r="J46" i="3"/>
  <c r="N46" i="3"/>
  <c r="R46" i="3"/>
  <c r="V46" i="3"/>
  <c r="Z46" i="3"/>
  <c r="AD46" i="3"/>
  <c r="N23" i="3"/>
  <c r="N52" i="6" s="1"/>
  <c r="N54" i="6" s="1"/>
  <c r="N55" i="6" s="1"/>
  <c r="V23" i="3"/>
  <c r="V52" i="6" s="1"/>
  <c r="V54" i="6" s="1"/>
  <c r="V55" i="6" s="1"/>
  <c r="E11" i="3"/>
  <c r="O43" i="3"/>
  <c r="W43" i="3"/>
  <c r="AE43" i="3"/>
  <c r="H31" i="3"/>
  <c r="H41" i="3"/>
  <c r="H43" i="3" s="1"/>
  <c r="L31" i="3"/>
  <c r="L41" i="3"/>
  <c r="L43" i="3" s="1"/>
  <c r="P31" i="3"/>
  <c r="P41" i="3"/>
  <c r="P43" i="3" s="1"/>
  <c r="T31" i="3"/>
  <c r="T41" i="3"/>
  <c r="T43" i="3" s="1"/>
  <c r="X31" i="3"/>
  <c r="X41" i="3"/>
  <c r="X43" i="3" s="1"/>
  <c r="AB31" i="3"/>
  <c r="AB41" i="3"/>
  <c r="AB43" i="3" s="1"/>
  <c r="AF31" i="3"/>
  <c r="AF41" i="3"/>
  <c r="AF43" i="3" s="1"/>
  <c r="D42" i="3"/>
  <c r="C42" i="3" s="1"/>
  <c r="D44" i="3"/>
  <c r="H34" i="3"/>
  <c r="H44" i="3"/>
  <c r="H46" i="3" s="1"/>
  <c r="L34" i="3"/>
  <c r="L44" i="3"/>
  <c r="L46" i="3" s="1"/>
  <c r="P34" i="3"/>
  <c r="P44" i="3"/>
  <c r="P46" i="3" s="1"/>
  <c r="T34" i="3"/>
  <c r="T44" i="3"/>
  <c r="T46" i="3" s="1"/>
  <c r="X34" i="3"/>
  <c r="X44" i="3"/>
  <c r="X46" i="3" s="1"/>
  <c r="AB34" i="3"/>
  <c r="AB44" i="3"/>
  <c r="AB46" i="3" s="1"/>
  <c r="AF34" i="3"/>
  <c r="AF44" i="3"/>
  <c r="AF46" i="3" s="1"/>
  <c r="E31" i="3"/>
  <c r="E41" i="3"/>
  <c r="E43" i="3" s="1"/>
  <c r="I31" i="3"/>
  <c r="I41" i="3"/>
  <c r="I43" i="3" s="1"/>
  <c r="Q31" i="3"/>
  <c r="Q41" i="3"/>
  <c r="Q43" i="3" s="1"/>
  <c r="U31" i="3"/>
  <c r="U41" i="3"/>
  <c r="U43" i="3" s="1"/>
  <c r="Y31" i="3"/>
  <c r="Y41" i="3"/>
  <c r="Y43" i="3" s="1"/>
  <c r="K31" i="3"/>
  <c r="K43" i="3"/>
  <c r="S31" i="3"/>
  <c r="S43" i="3"/>
  <c r="AA31" i="3"/>
  <c r="AA43" i="3"/>
  <c r="E34" i="3"/>
  <c r="E44" i="3"/>
  <c r="E46" i="3" s="1"/>
  <c r="I34" i="3"/>
  <c r="I44" i="3"/>
  <c r="I46" i="3" s="1"/>
  <c r="U34" i="3"/>
  <c r="U44" i="3"/>
  <c r="U46" i="3" s="1"/>
  <c r="Y34" i="3"/>
  <c r="Y44" i="3"/>
  <c r="Y46" i="3" s="1"/>
  <c r="H23" i="3"/>
  <c r="H52" i="6" s="1"/>
  <c r="H54" i="6" s="1"/>
  <c r="X23" i="3"/>
  <c r="X52" i="6" s="1"/>
  <c r="X54" i="6" s="1"/>
  <c r="X55" i="6" s="1"/>
  <c r="F23" i="3"/>
  <c r="F52" i="6" s="1"/>
  <c r="F54" i="6" s="1"/>
  <c r="H11" i="3"/>
  <c r="L11" i="3"/>
  <c r="P11" i="3"/>
  <c r="T11" i="3"/>
  <c r="X11" i="3"/>
  <c r="AB11" i="3"/>
  <c r="AF11" i="3"/>
  <c r="M31" i="3"/>
  <c r="I23" i="3"/>
  <c r="I52" i="6" s="1"/>
  <c r="I54" i="6" s="1"/>
  <c r="I55" i="6" s="1"/>
  <c r="U23" i="3"/>
  <c r="U52" i="6" s="1"/>
  <c r="U54" i="6" s="1"/>
  <c r="U55" i="6" s="1"/>
  <c r="Y23" i="3"/>
  <c r="Y52" i="6" s="1"/>
  <c r="Y54" i="6" s="1"/>
  <c r="Y55" i="6" s="1"/>
  <c r="G11" i="3"/>
  <c r="K11" i="3"/>
  <c r="O11" i="3"/>
  <c r="S11" i="3"/>
  <c r="W11" i="3"/>
  <c r="AA11" i="3"/>
  <c r="AE11" i="3"/>
  <c r="G43" i="3"/>
  <c r="AC31" i="3"/>
  <c r="G34" i="3"/>
  <c r="G44" i="3"/>
  <c r="G46" i="3" s="1"/>
  <c r="K34" i="3"/>
  <c r="K44" i="3"/>
  <c r="K46" i="3" s="1"/>
  <c r="O34" i="3"/>
  <c r="O44" i="3"/>
  <c r="O46" i="3" s="1"/>
  <c r="S34" i="3"/>
  <c r="S44" i="3"/>
  <c r="S46" i="3" s="1"/>
  <c r="W34" i="3"/>
  <c r="W44" i="3"/>
  <c r="W46" i="3" s="1"/>
  <c r="AA34" i="3"/>
  <c r="AA44" i="3"/>
  <c r="AA46" i="3" s="1"/>
  <c r="AE34" i="3"/>
  <c r="AE44" i="3"/>
  <c r="AE46" i="3" s="1"/>
  <c r="M34" i="3"/>
  <c r="M45" i="3"/>
  <c r="M46" i="3" s="1"/>
  <c r="Q34" i="3"/>
  <c r="Q45" i="3"/>
  <c r="Q46" i="3" s="1"/>
  <c r="AC34" i="3"/>
  <c r="AC45" i="3"/>
  <c r="AC46" i="3" s="1"/>
  <c r="AG34" i="3"/>
  <c r="AG45" i="3"/>
  <c r="AG46" i="3" s="1"/>
  <c r="Y12" i="4"/>
  <c r="I12" i="4"/>
  <c r="S12" i="4"/>
  <c r="AG12" i="4"/>
  <c r="AG17" i="6"/>
  <c r="AG47" i="6"/>
  <c r="AG31" i="6"/>
  <c r="AB17" i="6"/>
  <c r="AB47" i="6"/>
  <c r="AB31" i="6"/>
  <c r="AA17" i="6"/>
  <c r="AA31" i="6"/>
  <c r="AA47" i="6"/>
  <c r="J28" i="3"/>
  <c r="J40" i="3"/>
  <c r="X40" i="3"/>
  <c r="X28" i="3"/>
  <c r="AG40" i="3"/>
  <c r="AG28" i="3"/>
  <c r="X12" i="4"/>
  <c r="X20" i="4"/>
  <c r="AE22" i="17"/>
  <c r="AE13" i="17"/>
  <c r="S13" i="17"/>
  <c r="S22" i="17"/>
  <c r="O13" i="17"/>
  <c r="O22" i="17"/>
  <c r="F17" i="6"/>
  <c r="F47" i="6"/>
  <c r="F31" i="6"/>
  <c r="R17" i="6"/>
  <c r="R47" i="6"/>
  <c r="R31" i="6"/>
  <c r="AC17" i="6"/>
  <c r="AC47" i="6"/>
  <c r="AC31" i="6"/>
  <c r="M17" i="6"/>
  <c r="M47" i="6"/>
  <c r="M31" i="6"/>
  <c r="X17" i="6"/>
  <c r="X47" i="6"/>
  <c r="X31" i="6"/>
  <c r="H17" i="6"/>
  <c r="H47" i="6"/>
  <c r="H31" i="6"/>
  <c r="W17" i="6"/>
  <c r="W31" i="6"/>
  <c r="W47" i="6"/>
  <c r="G17" i="6"/>
  <c r="G31" i="6"/>
  <c r="G47" i="6"/>
  <c r="E40" i="3"/>
  <c r="E28" i="3"/>
  <c r="G40" i="3"/>
  <c r="G28" i="3"/>
  <c r="Q40" i="3"/>
  <c r="Q28" i="3"/>
  <c r="M40" i="3"/>
  <c r="M28" i="3"/>
  <c r="I40" i="3"/>
  <c r="I28" i="3"/>
  <c r="W40" i="3"/>
  <c r="W28" i="3"/>
  <c r="S40" i="3"/>
  <c r="S28" i="3"/>
  <c r="AB40" i="3"/>
  <c r="AB28" i="3"/>
  <c r="AF40" i="3"/>
  <c r="AF28" i="3"/>
  <c r="AD12" i="4"/>
  <c r="AD20" i="4"/>
  <c r="Z12" i="4"/>
  <c r="Z20" i="4"/>
  <c r="W12" i="4"/>
  <c r="W20" i="4"/>
  <c r="P12" i="4"/>
  <c r="P20" i="4"/>
  <c r="L12" i="4"/>
  <c r="L20" i="4"/>
  <c r="AD13" i="17"/>
  <c r="AD22" i="17"/>
  <c r="Z13" i="17"/>
  <c r="Z22" i="17"/>
  <c r="V13" i="17"/>
  <c r="V22" i="17"/>
  <c r="R13" i="17"/>
  <c r="R22" i="17"/>
  <c r="N13" i="17"/>
  <c r="N22" i="17"/>
  <c r="J13" i="17"/>
  <c r="J22" i="17"/>
  <c r="V17" i="6"/>
  <c r="V47" i="6"/>
  <c r="V31" i="6"/>
  <c r="K17" i="6"/>
  <c r="K31" i="6"/>
  <c r="K47" i="6"/>
  <c r="T40" i="3"/>
  <c r="T28" i="3"/>
  <c r="AA12" i="4"/>
  <c r="AA20" i="4"/>
  <c r="M12" i="4"/>
  <c r="M20" i="4"/>
  <c r="AA13" i="17"/>
  <c r="AA22" i="17"/>
  <c r="G13" i="17"/>
  <c r="G22" i="17"/>
  <c r="AD17" i="6"/>
  <c r="AD47" i="6"/>
  <c r="AD31" i="6"/>
  <c r="N17" i="6"/>
  <c r="N47" i="6"/>
  <c r="N31" i="6"/>
  <c r="Y17" i="6"/>
  <c r="Y47" i="6"/>
  <c r="Y31" i="6"/>
  <c r="I17" i="6"/>
  <c r="I47" i="6"/>
  <c r="I31" i="6"/>
  <c r="T17" i="6"/>
  <c r="T47" i="6"/>
  <c r="T31" i="6"/>
  <c r="S17" i="6"/>
  <c r="S31" i="6"/>
  <c r="S47" i="6"/>
  <c r="E17" i="6"/>
  <c r="E47" i="6"/>
  <c r="E31" i="6"/>
  <c r="F12" i="4"/>
  <c r="F20" i="4"/>
  <c r="P40" i="3"/>
  <c r="P28" i="3"/>
  <c r="L40" i="3"/>
  <c r="L28" i="3"/>
  <c r="H40" i="3"/>
  <c r="H28" i="3"/>
  <c r="V28" i="3"/>
  <c r="V40" i="3"/>
  <c r="R28" i="3"/>
  <c r="R40" i="3"/>
  <c r="AA40" i="3"/>
  <c r="AA28" i="3"/>
  <c r="AE40" i="3"/>
  <c r="AE28" i="3"/>
  <c r="AC12" i="4"/>
  <c r="AC20" i="4"/>
  <c r="V12" i="4"/>
  <c r="V20" i="4"/>
  <c r="R12" i="4"/>
  <c r="R20" i="4"/>
  <c r="O12" i="4"/>
  <c r="O20" i="4"/>
  <c r="K12" i="4"/>
  <c r="K20" i="4"/>
  <c r="H12" i="4"/>
  <c r="H20" i="4"/>
  <c r="AG22" i="17"/>
  <c r="AG13" i="17"/>
  <c r="AC22" i="17"/>
  <c r="AC13" i="17"/>
  <c r="Y22" i="17"/>
  <c r="Y13" i="17"/>
  <c r="U22" i="17"/>
  <c r="U13" i="17"/>
  <c r="Q22" i="17"/>
  <c r="Q13" i="17"/>
  <c r="M22" i="17"/>
  <c r="M13" i="17"/>
  <c r="I22" i="17"/>
  <c r="I13" i="17"/>
  <c r="E12" i="4"/>
  <c r="E20" i="4"/>
  <c r="Q17" i="6"/>
  <c r="Q47" i="6"/>
  <c r="Q31" i="6"/>
  <c r="L17" i="6"/>
  <c r="L47" i="6"/>
  <c r="L31" i="6"/>
  <c r="F13" i="17"/>
  <c r="F22" i="17"/>
  <c r="N28" i="3"/>
  <c r="N40" i="3"/>
  <c r="AC40" i="3"/>
  <c r="AC28" i="3"/>
  <c r="AE12" i="4"/>
  <c r="AE20" i="4"/>
  <c r="T12" i="4"/>
  <c r="T20" i="4"/>
  <c r="W13" i="17"/>
  <c r="W22" i="17"/>
  <c r="K13" i="17"/>
  <c r="K22" i="17"/>
  <c r="Z17" i="6"/>
  <c r="Z47" i="6"/>
  <c r="Z31" i="6"/>
  <c r="J17" i="6"/>
  <c r="J47" i="6"/>
  <c r="J31" i="6"/>
  <c r="U17" i="6"/>
  <c r="U47" i="6"/>
  <c r="U31" i="6"/>
  <c r="AF17" i="6"/>
  <c r="AF47" i="6"/>
  <c r="AF31" i="6"/>
  <c r="P17" i="6"/>
  <c r="P47" i="6"/>
  <c r="P31" i="6"/>
  <c r="AE31" i="6"/>
  <c r="AE47" i="6"/>
  <c r="O17" i="6"/>
  <c r="O31" i="6"/>
  <c r="O47" i="6"/>
  <c r="F28" i="3"/>
  <c r="F40" i="3"/>
  <c r="E22" i="17"/>
  <c r="E13" i="17"/>
  <c r="O40" i="3"/>
  <c r="O28" i="3"/>
  <c r="K40" i="3"/>
  <c r="K28" i="3"/>
  <c r="Y40" i="3"/>
  <c r="Y28" i="3"/>
  <c r="U40" i="3"/>
  <c r="U28" i="3"/>
  <c r="AD28" i="3"/>
  <c r="AD40" i="3"/>
  <c r="Z28" i="3"/>
  <c r="Z40" i="3"/>
  <c r="AF12" i="4"/>
  <c r="AF20" i="4"/>
  <c r="AB12" i="4"/>
  <c r="AB20" i="4"/>
  <c r="U12" i="4"/>
  <c r="U20" i="4"/>
  <c r="Q12" i="4"/>
  <c r="N12" i="4"/>
  <c r="N20" i="4"/>
  <c r="J12" i="4"/>
  <c r="J20" i="4"/>
  <c r="G12" i="4"/>
  <c r="G20" i="4"/>
  <c r="AF22" i="17"/>
  <c r="AF13" i="17"/>
  <c r="AB22" i="17"/>
  <c r="AB13" i="17"/>
  <c r="X22" i="17"/>
  <c r="X13" i="17"/>
  <c r="T22" i="17"/>
  <c r="T13" i="17"/>
  <c r="P22" i="17"/>
  <c r="P13" i="17"/>
  <c r="L22" i="17"/>
  <c r="L13" i="17"/>
  <c r="H22" i="17"/>
  <c r="H13" i="17"/>
  <c r="X4" i="24"/>
  <c r="W67" i="24"/>
  <c r="W25" i="24"/>
  <c r="W46" i="24"/>
  <c r="X4" i="18"/>
  <c r="W43" i="18"/>
  <c r="W17" i="18"/>
  <c r="W30" i="18"/>
  <c r="E5" i="6"/>
  <c r="E27" i="2"/>
  <c r="E29" i="2" s="1"/>
  <c r="E25" i="7" s="1"/>
  <c r="D5" i="6"/>
  <c r="D27" i="2"/>
  <c r="H50" i="6"/>
  <c r="H21" i="6"/>
  <c r="H7" i="6"/>
  <c r="I71" i="24"/>
  <c r="I68" i="24"/>
  <c r="I75" i="24"/>
  <c r="I82" i="24"/>
  <c r="I78" i="24"/>
  <c r="I74" i="24"/>
  <c r="G12" i="19"/>
  <c r="I72" i="24"/>
  <c r="I81" i="24"/>
  <c r="I77" i="24"/>
  <c r="I80" i="24"/>
  <c r="I73" i="24"/>
  <c r="I69" i="24"/>
  <c r="I70" i="24"/>
  <c r="I76" i="24"/>
  <c r="H83" i="24"/>
  <c r="H51" i="18"/>
  <c r="H12" i="19" s="1"/>
  <c r="I79" i="24"/>
  <c r="E26" i="10"/>
  <c r="E31" i="10" s="1"/>
  <c r="E27" i="10"/>
  <c r="E32" i="10" s="1"/>
  <c r="E25" i="10"/>
  <c r="E30" i="10" s="1"/>
  <c r="I26" i="10"/>
  <c r="I27" i="10"/>
  <c r="I25" i="10"/>
  <c r="M26" i="10"/>
  <c r="M27" i="10"/>
  <c r="M25" i="10"/>
  <c r="Q26" i="10"/>
  <c r="Q27" i="10"/>
  <c r="Q25" i="10"/>
  <c r="U26" i="10"/>
  <c r="U31" i="10" s="1"/>
  <c r="U27" i="10"/>
  <c r="U25" i="10"/>
  <c r="Y26" i="10"/>
  <c r="Y27" i="10"/>
  <c r="Y25" i="10"/>
  <c r="AC26" i="10"/>
  <c r="AC27" i="10"/>
  <c r="AC25" i="10"/>
  <c r="AG26" i="10"/>
  <c r="AG27" i="10"/>
  <c r="AG25" i="10"/>
  <c r="F26" i="10"/>
  <c r="F31" i="10" s="1"/>
  <c r="F27" i="10"/>
  <c r="F25" i="10"/>
  <c r="F30" i="10" s="1"/>
  <c r="J26" i="10"/>
  <c r="J25" i="10"/>
  <c r="J27" i="10"/>
  <c r="N26" i="10"/>
  <c r="N25" i="10"/>
  <c r="N27" i="10"/>
  <c r="R26" i="10"/>
  <c r="R25" i="10"/>
  <c r="R27" i="10"/>
  <c r="V26" i="10"/>
  <c r="V31" i="10" s="1"/>
  <c r="V27" i="10"/>
  <c r="V25" i="10"/>
  <c r="Z26" i="10"/>
  <c r="Z25" i="10"/>
  <c r="Z27" i="10"/>
  <c r="AD26" i="10"/>
  <c r="AD25" i="10"/>
  <c r="AD27" i="10"/>
  <c r="G27" i="10"/>
  <c r="G25" i="10"/>
  <c r="G30" i="10" s="1"/>
  <c r="G26" i="10"/>
  <c r="K27" i="10"/>
  <c r="K25" i="10"/>
  <c r="K26" i="10"/>
  <c r="O27" i="10"/>
  <c r="O25" i="10"/>
  <c r="O26" i="10"/>
  <c r="S27" i="10"/>
  <c r="S25" i="10"/>
  <c r="S26" i="10"/>
  <c r="S31" i="10" s="1"/>
  <c r="W27" i="10"/>
  <c r="W25" i="10"/>
  <c r="W26" i="10"/>
  <c r="AA27" i="10"/>
  <c r="AA25" i="10"/>
  <c r="AA26" i="10"/>
  <c r="AE27" i="10"/>
  <c r="AE25" i="10"/>
  <c r="AE26" i="10"/>
  <c r="D26" i="10"/>
  <c r="D25" i="10"/>
  <c r="D30" i="10" s="1"/>
  <c r="D27" i="10"/>
  <c r="H27" i="10"/>
  <c r="H25" i="10"/>
  <c r="H26" i="10"/>
  <c r="L27" i="10"/>
  <c r="L25" i="10"/>
  <c r="L26" i="10"/>
  <c r="P27" i="10"/>
  <c r="P25" i="10"/>
  <c r="P26" i="10"/>
  <c r="T27" i="10"/>
  <c r="T25" i="10"/>
  <c r="T26" i="10"/>
  <c r="T31" i="10" s="1"/>
  <c r="X27" i="10"/>
  <c r="X25" i="10"/>
  <c r="X26" i="10"/>
  <c r="AB27" i="10"/>
  <c r="AB25" i="10"/>
  <c r="AB26" i="10"/>
  <c r="AF27" i="10"/>
  <c r="AF25" i="10"/>
  <c r="AF26" i="10"/>
  <c r="H38" i="18"/>
  <c r="L38" i="18"/>
  <c r="P38" i="18"/>
  <c r="T38" i="18"/>
  <c r="X38" i="18"/>
  <c r="AB38" i="18"/>
  <c r="AF38" i="18"/>
  <c r="G38" i="18"/>
  <c r="K38" i="18"/>
  <c r="O38" i="18"/>
  <c r="S38" i="18"/>
  <c r="W38" i="18"/>
  <c r="AA38" i="18"/>
  <c r="AE38" i="18"/>
  <c r="G10" i="10"/>
  <c r="G8" i="10"/>
  <c r="G13" i="10" s="1"/>
  <c r="G9" i="10"/>
  <c r="K10" i="10"/>
  <c r="K8" i="10"/>
  <c r="K9" i="10"/>
  <c r="K14" i="10" s="1"/>
  <c r="O10" i="10"/>
  <c r="O8" i="10"/>
  <c r="O9" i="10"/>
  <c r="S10" i="10"/>
  <c r="S8" i="10"/>
  <c r="S9" i="10"/>
  <c r="W10" i="10"/>
  <c r="W8" i="10"/>
  <c r="W9" i="10"/>
  <c r="AA10" i="10"/>
  <c r="AA8" i="10"/>
  <c r="AA9" i="10"/>
  <c r="AA14" i="10" s="1"/>
  <c r="AE10" i="10"/>
  <c r="AE8" i="10"/>
  <c r="AE9" i="10"/>
  <c r="H10" i="10"/>
  <c r="H8" i="10"/>
  <c r="H9" i="10"/>
  <c r="L10" i="10"/>
  <c r="L8" i="10"/>
  <c r="L9" i="10"/>
  <c r="P10" i="10"/>
  <c r="P8" i="10"/>
  <c r="P9" i="10"/>
  <c r="P14" i="10" s="1"/>
  <c r="T10" i="10"/>
  <c r="T8" i="10"/>
  <c r="T9" i="10"/>
  <c r="X10" i="10"/>
  <c r="X8" i="10"/>
  <c r="X9" i="10"/>
  <c r="AB10" i="10"/>
  <c r="AB8" i="10"/>
  <c r="AB9" i="10"/>
  <c r="AF10" i="10"/>
  <c r="AF8" i="10"/>
  <c r="AF9" i="10"/>
  <c r="AF14" i="10" s="1"/>
  <c r="E9" i="10"/>
  <c r="E10" i="10"/>
  <c r="E8" i="10"/>
  <c r="I9" i="10"/>
  <c r="I14" i="10" s="1"/>
  <c r="I10" i="10"/>
  <c r="I8" i="10"/>
  <c r="M9" i="10"/>
  <c r="M10" i="10"/>
  <c r="M8" i="10"/>
  <c r="Q9" i="10"/>
  <c r="Q10" i="10"/>
  <c r="Q8" i="10"/>
  <c r="U9" i="10"/>
  <c r="U10" i="10"/>
  <c r="U8" i="10"/>
  <c r="Y9" i="10"/>
  <c r="Y14" i="10" s="1"/>
  <c r="Y10" i="10"/>
  <c r="Y8" i="10"/>
  <c r="AC9" i="10"/>
  <c r="AC10" i="10"/>
  <c r="AC8" i="10"/>
  <c r="AG9" i="10"/>
  <c r="AG10" i="10"/>
  <c r="AG8" i="10"/>
  <c r="F9" i="10"/>
  <c r="F10" i="10"/>
  <c r="F8" i="10"/>
  <c r="F13" i="10" s="1"/>
  <c r="J9" i="10"/>
  <c r="J10" i="10"/>
  <c r="J8" i="10"/>
  <c r="N9" i="10"/>
  <c r="N14" i="10" s="1"/>
  <c r="N10" i="10"/>
  <c r="N8" i="10"/>
  <c r="R9" i="10"/>
  <c r="R10" i="10"/>
  <c r="R8" i="10"/>
  <c r="V9" i="10"/>
  <c r="V8" i="10"/>
  <c r="V10" i="10"/>
  <c r="Z9" i="10"/>
  <c r="Z10" i="10"/>
  <c r="Z8" i="10"/>
  <c r="AD9" i="10"/>
  <c r="AD14" i="10" s="1"/>
  <c r="AD8" i="10"/>
  <c r="AD10" i="10"/>
  <c r="G10" i="9"/>
  <c r="D34" i="3"/>
  <c r="J23" i="3"/>
  <c r="J52" i="6" s="1"/>
  <c r="J54" i="6" s="1"/>
  <c r="J55" i="6" s="1"/>
  <c r="R23" i="3"/>
  <c r="R52" i="6" s="1"/>
  <c r="R54" i="6" s="1"/>
  <c r="R55" i="6" s="1"/>
  <c r="Z23" i="3"/>
  <c r="Z52" i="6" s="1"/>
  <c r="Z54" i="6" s="1"/>
  <c r="Z55" i="6" s="1"/>
  <c r="L23" i="3"/>
  <c r="L52" i="6" s="1"/>
  <c r="L54" i="6" s="1"/>
  <c r="L55" i="6" s="1"/>
  <c r="G23" i="3"/>
  <c r="G52" i="6" s="1"/>
  <c r="K23" i="3"/>
  <c r="K52" i="6" s="1"/>
  <c r="K54" i="6" s="1"/>
  <c r="K55" i="6" s="1"/>
  <c r="O23" i="3"/>
  <c r="O52" i="6" s="1"/>
  <c r="O54" i="6" s="1"/>
  <c r="O55" i="6" s="1"/>
  <c r="S23" i="3"/>
  <c r="S52" i="6" s="1"/>
  <c r="S54" i="6" s="1"/>
  <c r="S55" i="6" s="1"/>
  <c r="W23" i="3"/>
  <c r="W52" i="6" s="1"/>
  <c r="W54" i="6" s="1"/>
  <c r="W55" i="6" s="1"/>
  <c r="AA23" i="3"/>
  <c r="AA52" i="6" s="1"/>
  <c r="AA54" i="6" s="1"/>
  <c r="AA55" i="6" s="1"/>
  <c r="AE23" i="3"/>
  <c r="AE52" i="6" s="1"/>
  <c r="AE54" i="6" s="1"/>
  <c r="AE55" i="6" s="1"/>
  <c r="M23" i="3"/>
  <c r="M52" i="6" s="1"/>
  <c r="M54" i="6" s="1"/>
  <c r="M55" i="6" s="1"/>
  <c r="AC23" i="3"/>
  <c r="AC52" i="6" s="1"/>
  <c r="AC54" i="6" s="1"/>
  <c r="AC55" i="6" s="1"/>
  <c r="AG23" i="3"/>
  <c r="AG52" i="6" s="1"/>
  <c r="AG54" i="6" s="1"/>
  <c r="AG55" i="6" s="1"/>
  <c r="I11" i="3"/>
  <c r="M11" i="3"/>
  <c r="Q11" i="3"/>
  <c r="U11" i="3"/>
  <c r="Y11" i="3"/>
  <c r="AC11" i="3"/>
  <c r="AG11" i="3"/>
  <c r="AG31" i="3"/>
  <c r="G31" i="3"/>
  <c r="O31" i="3"/>
  <c r="W31" i="3"/>
  <c r="F34" i="3"/>
  <c r="J34" i="3"/>
  <c r="N34" i="3"/>
  <c r="R34" i="3"/>
  <c r="V34" i="3"/>
  <c r="Z34" i="3"/>
  <c r="AD34" i="3"/>
  <c r="AD23" i="3"/>
  <c r="AD52" i="6" s="1"/>
  <c r="AD54" i="6" s="1"/>
  <c r="AD55" i="6" s="1"/>
  <c r="P23" i="3"/>
  <c r="P52" i="6" s="1"/>
  <c r="P54" i="6" s="1"/>
  <c r="P55" i="6" s="1"/>
  <c r="T23" i="3"/>
  <c r="T52" i="6" s="1"/>
  <c r="T54" i="6" s="1"/>
  <c r="T55" i="6" s="1"/>
  <c r="AB23" i="3"/>
  <c r="AB52" i="6" s="1"/>
  <c r="AB54" i="6" s="1"/>
  <c r="AB55" i="6" s="1"/>
  <c r="AF23" i="3"/>
  <c r="AF52" i="6" s="1"/>
  <c r="AF54" i="6" s="1"/>
  <c r="AF55" i="6" s="1"/>
  <c r="F11" i="3"/>
  <c r="J11" i="3"/>
  <c r="N11" i="3"/>
  <c r="R11" i="3"/>
  <c r="V11" i="3"/>
  <c r="Z11" i="3"/>
  <c r="AD11" i="3"/>
  <c r="F31" i="3"/>
  <c r="J31" i="3"/>
  <c r="N31" i="3"/>
  <c r="R31" i="3"/>
  <c r="V31" i="3"/>
  <c r="Z31" i="3"/>
  <c r="AD31" i="3"/>
  <c r="G14" i="9"/>
  <c r="H14" i="9" s="1"/>
  <c r="G13" i="9"/>
  <c r="G11" i="9"/>
  <c r="G12" i="9"/>
  <c r="H12" i="9" s="1"/>
  <c r="D31" i="3"/>
  <c r="AE31" i="3"/>
  <c r="E26" i="17"/>
  <c r="E11" i="19" s="1"/>
  <c r="F57" i="2"/>
  <c r="F5" i="19" s="1"/>
  <c r="D23" i="4"/>
  <c r="D23" i="3"/>
  <c r="F24" i="2"/>
  <c r="C8" i="2"/>
  <c r="F23" i="4"/>
  <c r="J23" i="4"/>
  <c r="N23" i="4"/>
  <c r="R23" i="4"/>
  <c r="V23" i="4"/>
  <c r="Z23" i="4"/>
  <c r="AD23" i="4"/>
  <c r="H26" i="17"/>
  <c r="H11" i="19" s="1"/>
  <c r="F38" i="18"/>
  <c r="J38" i="18"/>
  <c r="N38" i="18"/>
  <c r="R38" i="18"/>
  <c r="V38" i="18"/>
  <c r="Z38" i="18"/>
  <c r="AD38" i="18"/>
  <c r="Q26" i="17"/>
  <c r="Q11" i="19" s="1"/>
  <c r="N26" i="17"/>
  <c r="N11" i="19" s="1"/>
  <c r="AA7" i="6" l="1"/>
  <c r="AA33" i="6" s="1"/>
  <c r="AA34" i="6" s="1"/>
  <c r="K7" i="6"/>
  <c r="K33" i="6" s="1"/>
  <c r="K34" i="6" s="1"/>
  <c r="O7" i="6"/>
  <c r="O33" i="6" s="1"/>
  <c r="O34" i="6" s="1"/>
  <c r="Y7" i="6"/>
  <c r="Y33" i="6" s="1"/>
  <c r="Y34" i="6" s="1"/>
  <c r="M7" i="6"/>
  <c r="M33" i="6" s="1"/>
  <c r="M34" i="6" s="1"/>
  <c r="X21" i="6"/>
  <c r="L7" i="6"/>
  <c r="L33" i="6" s="1"/>
  <c r="L34" i="6" s="1"/>
  <c r="J25" i="7"/>
  <c r="J32" i="2"/>
  <c r="I25" i="7"/>
  <c r="I32" i="2"/>
  <c r="G5" i="6"/>
  <c r="G27" i="2"/>
  <c r="G29" i="2" s="1"/>
  <c r="AB17" i="17"/>
  <c r="M47" i="3"/>
  <c r="M6" i="19" s="1"/>
  <c r="AB8" i="17"/>
  <c r="AB24" i="17"/>
  <c r="AC169" i="1"/>
  <c r="AN226" i="1"/>
  <c r="AN70" i="24"/>
  <c r="AN83" i="24" s="1"/>
  <c r="AN14" i="19" s="1"/>
  <c r="AB25" i="17"/>
  <c r="AC170" i="1"/>
  <c r="C38" i="18"/>
  <c r="D11" i="19"/>
  <c r="F5" i="6"/>
  <c r="F27" i="2"/>
  <c r="F29" i="2" s="1"/>
  <c r="C5" i="19"/>
  <c r="AA35" i="3"/>
  <c r="AA19" i="6" s="1"/>
  <c r="AA23" i="6" s="1"/>
  <c r="F7" i="6"/>
  <c r="F33" i="6" s="1"/>
  <c r="F21" i="6"/>
  <c r="Z21" i="6"/>
  <c r="Z7" i="6"/>
  <c r="Z33" i="6" s="1"/>
  <c r="Z34" i="6" s="1"/>
  <c r="V7" i="6"/>
  <c r="V33" i="6" s="1"/>
  <c r="V34" i="6" s="1"/>
  <c r="V21" i="6"/>
  <c r="J7" i="6"/>
  <c r="J33" i="6" s="1"/>
  <c r="J34" i="6" s="1"/>
  <c r="J21" i="6"/>
  <c r="R21" i="6"/>
  <c r="R7" i="6"/>
  <c r="R33" i="6" s="1"/>
  <c r="R34" i="6" s="1"/>
  <c r="AD21" i="6"/>
  <c r="AD7" i="6"/>
  <c r="AD33" i="6" s="1"/>
  <c r="AD34" i="6" s="1"/>
  <c r="N21" i="6"/>
  <c r="N7" i="6"/>
  <c r="N33" i="6" s="1"/>
  <c r="N34" i="6" s="1"/>
  <c r="C23" i="4"/>
  <c r="C5" i="7" s="1"/>
  <c r="D7" i="6"/>
  <c r="D21" i="6"/>
  <c r="AD35" i="3"/>
  <c r="AD19" i="6" s="1"/>
  <c r="L35" i="3"/>
  <c r="L6" i="6" s="1"/>
  <c r="AG47" i="3"/>
  <c r="AG6" i="19" s="1"/>
  <c r="D52" i="6"/>
  <c r="C52" i="6" s="1"/>
  <c r="C23" i="3"/>
  <c r="U35" i="3"/>
  <c r="U19" i="6" s="1"/>
  <c r="U23" i="6" s="1"/>
  <c r="C34" i="3"/>
  <c r="AB35" i="3"/>
  <c r="AB6" i="6" s="1"/>
  <c r="T35" i="3"/>
  <c r="T19" i="6" s="1"/>
  <c r="T23" i="6" s="1"/>
  <c r="AC35" i="3"/>
  <c r="AC19" i="6" s="1"/>
  <c r="AC23" i="6" s="1"/>
  <c r="M35" i="3"/>
  <c r="M19" i="6" s="1"/>
  <c r="M23" i="6" s="1"/>
  <c r="K35" i="3"/>
  <c r="K19" i="6" s="1"/>
  <c r="K23" i="6" s="1"/>
  <c r="C11" i="3"/>
  <c r="C31" i="3"/>
  <c r="C41" i="3"/>
  <c r="C44" i="3"/>
  <c r="C45" i="3"/>
  <c r="X47" i="3"/>
  <c r="X6" i="19" s="1"/>
  <c r="E15" i="10"/>
  <c r="C10" i="10"/>
  <c r="C26" i="10"/>
  <c r="E14" i="10"/>
  <c r="C9" i="10"/>
  <c r="C27" i="10"/>
  <c r="C8" i="10"/>
  <c r="C25" i="10"/>
  <c r="AR30" i="10"/>
  <c r="AR13" i="10"/>
  <c r="H11" i="9"/>
  <c r="I11" i="9" s="1"/>
  <c r="H13" i="9"/>
  <c r="I13" i="9" s="1"/>
  <c r="H10" i="9"/>
  <c r="I10" i="9" s="1"/>
  <c r="F47" i="3"/>
  <c r="F6" i="19" s="1"/>
  <c r="W47" i="3"/>
  <c r="W6" i="19" s="1"/>
  <c r="AD47" i="3"/>
  <c r="AD6" i="19" s="1"/>
  <c r="N47" i="3"/>
  <c r="N6" i="19" s="1"/>
  <c r="AC47" i="3"/>
  <c r="AC6" i="19" s="1"/>
  <c r="I14" i="9"/>
  <c r="G47" i="3"/>
  <c r="G6" i="19" s="1"/>
  <c r="Q47" i="3"/>
  <c r="Q6" i="19" s="1"/>
  <c r="O47" i="3"/>
  <c r="O6" i="19" s="1"/>
  <c r="Z47" i="3"/>
  <c r="Z6" i="19" s="1"/>
  <c r="J47" i="3"/>
  <c r="J6" i="19" s="1"/>
  <c r="G50" i="6"/>
  <c r="G34" i="6"/>
  <c r="E47" i="3"/>
  <c r="E6" i="19" s="1"/>
  <c r="Y47" i="3"/>
  <c r="Y6" i="19" s="1"/>
  <c r="AA47" i="3"/>
  <c r="AA6" i="19" s="1"/>
  <c r="K47" i="3"/>
  <c r="K6" i="19" s="1"/>
  <c r="U47" i="3"/>
  <c r="U6" i="19" s="1"/>
  <c r="H47" i="3"/>
  <c r="H6" i="19" s="1"/>
  <c r="AB47" i="3"/>
  <c r="AB6" i="19" s="1"/>
  <c r="T47" i="3"/>
  <c r="T6" i="19" s="1"/>
  <c r="L47" i="3"/>
  <c r="L6" i="19" s="1"/>
  <c r="AE47" i="3"/>
  <c r="AE6" i="19" s="1"/>
  <c r="R47" i="3"/>
  <c r="R6" i="19" s="1"/>
  <c r="Z14" i="10"/>
  <c r="J14" i="10"/>
  <c r="U14" i="10"/>
  <c r="AB14" i="10"/>
  <c r="L14" i="10"/>
  <c r="W14" i="10"/>
  <c r="G14" i="10"/>
  <c r="AF31" i="10"/>
  <c r="P31" i="10"/>
  <c r="AE31" i="10"/>
  <c r="O31" i="10"/>
  <c r="R31" i="10"/>
  <c r="AG31" i="10"/>
  <c r="Q31" i="10"/>
  <c r="I47" i="3"/>
  <c r="I6" i="19" s="1"/>
  <c r="AG35" i="3"/>
  <c r="AG19" i="6" s="1"/>
  <c r="AG23" i="6" s="1"/>
  <c r="Z35" i="3"/>
  <c r="Z19" i="6" s="1"/>
  <c r="J35" i="3"/>
  <c r="J6" i="6" s="1"/>
  <c r="S47" i="3"/>
  <c r="S6" i="19" s="1"/>
  <c r="AF47" i="3"/>
  <c r="AF6" i="19" s="1"/>
  <c r="P47" i="3"/>
  <c r="P6" i="19" s="1"/>
  <c r="S35" i="3"/>
  <c r="S19" i="6" s="1"/>
  <c r="S23" i="6" s="1"/>
  <c r="V47" i="3"/>
  <c r="V6" i="19" s="1"/>
  <c r="D43" i="3"/>
  <c r="C43" i="3" s="1"/>
  <c r="I35" i="3"/>
  <c r="I19" i="6" s="1"/>
  <c r="O35" i="3"/>
  <c r="O19" i="6" s="1"/>
  <c r="O23" i="6" s="1"/>
  <c r="W35" i="3"/>
  <c r="W6" i="6" s="1"/>
  <c r="AE35" i="3"/>
  <c r="AE19" i="6" s="1"/>
  <c r="AE23" i="6" s="1"/>
  <c r="G35" i="3"/>
  <c r="G6" i="6" s="1"/>
  <c r="Y35" i="3"/>
  <c r="Y19" i="6" s="1"/>
  <c r="Y23" i="6" s="1"/>
  <c r="Q35" i="3"/>
  <c r="Q6" i="6" s="1"/>
  <c r="E35" i="3"/>
  <c r="E19" i="6" s="1"/>
  <c r="AF35" i="3"/>
  <c r="AF19" i="6" s="1"/>
  <c r="AF23" i="6" s="1"/>
  <c r="X35" i="3"/>
  <c r="X19" i="6" s="1"/>
  <c r="X23" i="6" s="1"/>
  <c r="P35" i="3"/>
  <c r="P6" i="6" s="1"/>
  <c r="H35" i="3"/>
  <c r="H19" i="6" s="1"/>
  <c r="H55" i="6"/>
  <c r="D46" i="3"/>
  <c r="C46" i="3" s="1"/>
  <c r="N15" i="10"/>
  <c r="Y15" i="10"/>
  <c r="I15" i="10"/>
  <c r="T15" i="10"/>
  <c r="AE15" i="10"/>
  <c r="O15" i="10"/>
  <c r="X32" i="10"/>
  <c r="H32" i="10"/>
  <c r="W32" i="10"/>
  <c r="G32" i="10"/>
  <c r="Z32" i="10"/>
  <c r="V32" i="10"/>
  <c r="J32" i="10"/>
  <c r="F32" i="10"/>
  <c r="F33" i="10" s="1"/>
  <c r="U32" i="10"/>
  <c r="V15" i="10"/>
  <c r="R15" i="10"/>
  <c r="AC15" i="10"/>
  <c r="M15" i="10"/>
  <c r="X15" i="10"/>
  <c r="H15" i="10"/>
  <c r="S15" i="10"/>
  <c r="AB32" i="10"/>
  <c r="L32" i="10"/>
  <c r="AA32" i="10"/>
  <c r="K32" i="10"/>
  <c r="AD32" i="10"/>
  <c r="N32" i="10"/>
  <c r="Y32" i="10"/>
  <c r="I32" i="10"/>
  <c r="Y4" i="18"/>
  <c r="X30" i="18"/>
  <c r="X43" i="18"/>
  <c r="X17" i="18"/>
  <c r="Y4" i="24"/>
  <c r="X46" i="24"/>
  <c r="X67" i="24"/>
  <c r="X25" i="24"/>
  <c r="E32" i="2"/>
  <c r="E54" i="6"/>
  <c r="H33" i="6"/>
  <c r="H34" i="6" s="1"/>
  <c r="G54" i="6"/>
  <c r="M13" i="10"/>
  <c r="S13" i="10"/>
  <c r="AB30" i="10"/>
  <c r="AA30" i="10"/>
  <c r="Y30" i="10"/>
  <c r="I30" i="10"/>
  <c r="J76" i="24"/>
  <c r="J77" i="24"/>
  <c r="J75" i="24"/>
  <c r="AB13" i="10"/>
  <c r="W13" i="10"/>
  <c r="P30" i="10"/>
  <c r="O30" i="10"/>
  <c r="Z30" i="10"/>
  <c r="AC30" i="10"/>
  <c r="M30" i="10"/>
  <c r="J82" i="24"/>
  <c r="Z13" i="10"/>
  <c r="V13" i="10"/>
  <c r="R14" i="10"/>
  <c r="J13" i="10"/>
  <c r="F15" i="10"/>
  <c r="AG15" i="10"/>
  <c r="AC14" i="10"/>
  <c r="U13" i="10"/>
  <c r="Q15" i="10"/>
  <c r="M14" i="10"/>
  <c r="AF13" i="10"/>
  <c r="AB15" i="10"/>
  <c r="T14" i="10"/>
  <c r="P13" i="10"/>
  <c r="L15" i="10"/>
  <c r="AE14" i="10"/>
  <c r="AA13" i="10"/>
  <c r="W15" i="10"/>
  <c r="O14" i="10"/>
  <c r="K13" i="10"/>
  <c r="G15" i="10"/>
  <c r="AF32" i="10"/>
  <c r="X31" i="10"/>
  <c r="T30" i="10"/>
  <c r="P32" i="10"/>
  <c r="H31" i="10"/>
  <c r="AE32" i="10"/>
  <c r="W31" i="10"/>
  <c r="S30" i="10"/>
  <c r="O32" i="10"/>
  <c r="G31" i="10"/>
  <c r="AD30" i="10"/>
  <c r="Z31" i="10"/>
  <c r="R32" i="10"/>
  <c r="N30" i="10"/>
  <c r="J31" i="10"/>
  <c r="AG30" i="10"/>
  <c r="AC32" i="10"/>
  <c r="Y31" i="10"/>
  <c r="Q30" i="10"/>
  <c r="M32" i="10"/>
  <c r="I31" i="10"/>
  <c r="J70" i="24"/>
  <c r="J80" i="24"/>
  <c r="J72" i="24"/>
  <c r="I83" i="24"/>
  <c r="I14" i="19" s="1"/>
  <c r="AD13" i="10"/>
  <c r="R13" i="10"/>
  <c r="AC13" i="10"/>
  <c r="X13" i="10"/>
  <c r="H13" i="10"/>
  <c r="L30" i="10"/>
  <c r="K30" i="10"/>
  <c r="J73" i="24"/>
  <c r="AG13" i="10"/>
  <c r="Q13" i="10"/>
  <c r="L13" i="10"/>
  <c r="AF30" i="10"/>
  <c r="AE30" i="10"/>
  <c r="J30" i="10"/>
  <c r="J69" i="24"/>
  <c r="J71" i="24"/>
  <c r="AD15" i="10"/>
  <c r="Z15" i="10"/>
  <c r="V14" i="10"/>
  <c r="N13" i="10"/>
  <c r="J15" i="10"/>
  <c r="F14" i="10"/>
  <c r="AG14" i="10"/>
  <c r="Y13" i="10"/>
  <c r="U15" i="10"/>
  <c r="Q14" i="10"/>
  <c r="I13" i="10"/>
  <c r="AF15" i="10"/>
  <c r="X14" i="10"/>
  <c r="T13" i="10"/>
  <c r="P15" i="10"/>
  <c r="H14" i="10"/>
  <c r="AE13" i="10"/>
  <c r="AA15" i="10"/>
  <c r="S14" i="10"/>
  <c r="O13" i="10"/>
  <c r="K15" i="10"/>
  <c r="AB31" i="10"/>
  <c r="X30" i="10"/>
  <c r="T32" i="10"/>
  <c r="L31" i="10"/>
  <c r="H30" i="10"/>
  <c r="AA31" i="10"/>
  <c r="W30" i="10"/>
  <c r="S32" i="10"/>
  <c r="K31" i="10"/>
  <c r="AD31" i="10"/>
  <c r="V30" i="10"/>
  <c r="R30" i="10"/>
  <c r="N31" i="10"/>
  <c r="AG32" i="10"/>
  <c r="AC31" i="10"/>
  <c r="U30" i="10"/>
  <c r="Q32" i="10"/>
  <c r="M31" i="10"/>
  <c r="J79" i="24"/>
  <c r="H14" i="19"/>
  <c r="J81" i="24"/>
  <c r="J74" i="24"/>
  <c r="J78" i="24"/>
  <c r="I51" i="18"/>
  <c r="I12" i="19" s="1"/>
  <c r="J68" i="24"/>
  <c r="C57" i="2"/>
  <c r="E33" i="10"/>
  <c r="D31" i="10"/>
  <c r="D32" i="10"/>
  <c r="E13" i="10"/>
  <c r="I12" i="9"/>
  <c r="V35" i="3"/>
  <c r="N35" i="3"/>
  <c r="F35" i="3"/>
  <c r="R35" i="3"/>
  <c r="D29" i="2"/>
  <c r="D32" i="2" s="1"/>
  <c r="C27" i="2"/>
  <c r="D35" i="3"/>
  <c r="C24" i="2"/>
  <c r="C5" i="6" l="1"/>
  <c r="G25" i="7"/>
  <c r="G32" i="2"/>
  <c r="Z23" i="6"/>
  <c r="M6" i="6"/>
  <c r="M36" i="6" s="1"/>
  <c r="M38" i="6" s="1"/>
  <c r="M39" i="6" s="1"/>
  <c r="AD6" i="6"/>
  <c r="AD9" i="6" s="1"/>
  <c r="T6" i="6"/>
  <c r="AB19" i="6"/>
  <c r="AB23" i="6" s="1"/>
  <c r="AC6" i="6"/>
  <c r="AC9" i="6" s="1"/>
  <c r="AA6" i="6"/>
  <c r="AA9" i="6" s="1"/>
  <c r="AC25" i="17"/>
  <c r="AD170" i="1"/>
  <c r="AO226" i="1"/>
  <c r="AO70" i="24"/>
  <c r="AO83" i="24" s="1"/>
  <c r="AO14" i="19" s="1"/>
  <c r="AC17" i="17"/>
  <c r="AC8" i="17"/>
  <c r="AC24" i="17"/>
  <c r="AD169" i="1"/>
  <c r="AB26" i="17"/>
  <c r="F25" i="7"/>
  <c r="F32" i="2"/>
  <c r="L19" i="6"/>
  <c r="L23" i="6" s="1"/>
  <c r="U6" i="6"/>
  <c r="U36" i="6" s="1"/>
  <c r="U38" i="6" s="1"/>
  <c r="U39" i="6" s="1"/>
  <c r="P19" i="6"/>
  <c r="P23" i="6" s="1"/>
  <c r="AD23" i="6"/>
  <c r="C21" i="6"/>
  <c r="C7" i="6"/>
  <c r="D33" i="6"/>
  <c r="C33" i="6" s="1"/>
  <c r="K6" i="6"/>
  <c r="K36" i="6" s="1"/>
  <c r="K38" i="6" s="1"/>
  <c r="K39" i="6" s="1"/>
  <c r="J19" i="6"/>
  <c r="J23" i="6" s="1"/>
  <c r="Z6" i="6"/>
  <c r="Z9" i="6" s="1"/>
  <c r="X6" i="6"/>
  <c r="X9" i="6" s="1"/>
  <c r="Q19" i="6"/>
  <c r="Q23" i="6" s="1"/>
  <c r="C35" i="3"/>
  <c r="C6" i="7" s="1"/>
  <c r="W19" i="6"/>
  <c r="W23" i="6" s="1"/>
  <c r="AG6" i="6"/>
  <c r="AG9" i="6" s="1"/>
  <c r="D25" i="7"/>
  <c r="C3" i="7"/>
  <c r="H16" i="9"/>
  <c r="C30" i="10"/>
  <c r="AR15" i="10"/>
  <c r="C15" i="10" s="1"/>
  <c r="AR32" i="10"/>
  <c r="C32" i="10" s="1"/>
  <c r="AR14" i="10"/>
  <c r="C14" i="10" s="1"/>
  <c r="AR31" i="10"/>
  <c r="C31" i="10" s="1"/>
  <c r="C13" i="10"/>
  <c r="Y16" i="10"/>
  <c r="N16" i="10"/>
  <c r="I16" i="9"/>
  <c r="BA15" i="19" s="1"/>
  <c r="G55" i="6"/>
  <c r="F50" i="6"/>
  <c r="F55" i="6" s="1"/>
  <c r="F34" i="6"/>
  <c r="V33" i="10"/>
  <c r="Q16" i="10"/>
  <c r="G33" i="10"/>
  <c r="O16" i="10"/>
  <c r="AF16" i="10"/>
  <c r="L16" i="10"/>
  <c r="R33" i="10"/>
  <c r="R16" i="10"/>
  <c r="I16" i="10"/>
  <c r="G16" i="10"/>
  <c r="O6" i="6"/>
  <c r="O9" i="6" s="1"/>
  <c r="Y6" i="6"/>
  <c r="Y36" i="6" s="1"/>
  <c r="Y38" i="6" s="1"/>
  <c r="Y39" i="6" s="1"/>
  <c r="S6" i="6"/>
  <c r="S36" i="6" s="1"/>
  <c r="S38" i="6" s="1"/>
  <c r="S39" i="6" s="1"/>
  <c r="G19" i="6"/>
  <c r="AF6" i="6"/>
  <c r="AF9" i="6" s="1"/>
  <c r="I6" i="6"/>
  <c r="I36" i="6" s="1"/>
  <c r="I38" i="6" s="1"/>
  <c r="I39" i="6" s="1"/>
  <c r="D47" i="3"/>
  <c r="C47" i="3" s="1"/>
  <c r="AE6" i="6"/>
  <c r="AE9" i="6" s="1"/>
  <c r="H6" i="6"/>
  <c r="E6" i="6"/>
  <c r="M9" i="6"/>
  <c r="R19" i="6"/>
  <c r="R23" i="6" s="1"/>
  <c r="R6" i="6"/>
  <c r="V19" i="6"/>
  <c r="V23" i="6" s="1"/>
  <c r="V6" i="6"/>
  <c r="P9" i="6"/>
  <c r="P36" i="6"/>
  <c r="P38" i="6" s="1"/>
  <c r="P39" i="6" s="1"/>
  <c r="Q9" i="6"/>
  <c r="Q36" i="6"/>
  <c r="Q38" i="6" s="1"/>
  <c r="Q39" i="6" s="1"/>
  <c r="W9" i="6"/>
  <c r="W36" i="6"/>
  <c r="W38" i="6" s="1"/>
  <c r="W39" i="6" s="1"/>
  <c r="L9" i="6"/>
  <c r="L36" i="6"/>
  <c r="L38" i="6" s="1"/>
  <c r="L39" i="6" s="1"/>
  <c r="AB9" i="6"/>
  <c r="AB36" i="6"/>
  <c r="AB38" i="6" s="1"/>
  <c r="AB39" i="6" s="1"/>
  <c r="D19" i="6"/>
  <c r="D6" i="6"/>
  <c r="F19" i="6"/>
  <c r="F6" i="6"/>
  <c r="J9" i="6"/>
  <c r="J36" i="6"/>
  <c r="J38" i="6" s="1"/>
  <c r="J39" i="6" s="1"/>
  <c r="N19" i="6"/>
  <c r="N23" i="6" s="1"/>
  <c r="N6" i="6"/>
  <c r="T9" i="6"/>
  <c r="T36" i="6"/>
  <c r="T38" i="6" s="1"/>
  <c r="T39" i="6" s="1"/>
  <c r="AG33" i="10"/>
  <c r="S16" i="10"/>
  <c r="U33" i="10"/>
  <c r="S33" i="10"/>
  <c r="X16" i="10"/>
  <c r="AC16" i="10"/>
  <c r="X33" i="10"/>
  <c r="AA33" i="10"/>
  <c r="AD16" i="10"/>
  <c r="W16" i="10"/>
  <c r="V16" i="10"/>
  <c r="AA16" i="10"/>
  <c r="T16" i="10"/>
  <c r="F16" i="10"/>
  <c r="F37" i="10" s="1"/>
  <c r="F7" i="19" s="1"/>
  <c r="F16" i="19" s="1"/>
  <c r="Z16" i="10"/>
  <c r="H33" i="10"/>
  <c r="P16" i="10"/>
  <c r="AG16" i="10"/>
  <c r="M33" i="10"/>
  <c r="P33" i="10"/>
  <c r="N33" i="10"/>
  <c r="K33" i="10"/>
  <c r="Q33" i="10"/>
  <c r="AD33" i="10"/>
  <c r="W33" i="10"/>
  <c r="T33" i="10"/>
  <c r="K16" i="10"/>
  <c r="J16" i="10"/>
  <c r="Z33" i="10"/>
  <c r="AB16" i="10"/>
  <c r="Y33" i="10"/>
  <c r="Z4" i="24"/>
  <c r="Y46" i="24"/>
  <c r="Y25" i="24"/>
  <c r="Y67" i="24"/>
  <c r="Z4" i="18"/>
  <c r="Y30" i="18"/>
  <c r="Y17" i="18"/>
  <c r="Y43" i="18"/>
  <c r="E50" i="6"/>
  <c r="E55" i="6" s="1"/>
  <c r="E34" i="6"/>
  <c r="G9" i="6"/>
  <c r="D54" i="6"/>
  <c r="C54" i="6" s="1"/>
  <c r="D50" i="6"/>
  <c r="D3" i="7"/>
  <c r="G36" i="6"/>
  <c r="AE16" i="10"/>
  <c r="U16" i="10"/>
  <c r="L33" i="10"/>
  <c r="J33" i="10"/>
  <c r="H16" i="10"/>
  <c r="O33" i="10"/>
  <c r="AF33" i="10"/>
  <c r="M16" i="10"/>
  <c r="AB33" i="10"/>
  <c r="J83" i="24"/>
  <c r="J14" i="19" s="1"/>
  <c r="AE33" i="10"/>
  <c r="AC33" i="10"/>
  <c r="I33" i="10"/>
  <c r="K80" i="24"/>
  <c r="K76" i="24"/>
  <c r="K68" i="24"/>
  <c r="K74" i="24"/>
  <c r="K81" i="24"/>
  <c r="K79" i="24"/>
  <c r="J51" i="18"/>
  <c r="J12" i="19" s="1"/>
  <c r="K73" i="24"/>
  <c r="K72" i="24"/>
  <c r="K77" i="24"/>
  <c r="K75" i="24"/>
  <c r="K69" i="24"/>
  <c r="K78" i="24"/>
  <c r="K71" i="24"/>
  <c r="K70" i="24"/>
  <c r="K82" i="24"/>
  <c r="D33" i="10"/>
  <c r="D37" i="10" s="1"/>
  <c r="E16" i="10"/>
  <c r="C29" i="2"/>
  <c r="C31" i="2"/>
  <c r="C13" i="7" s="1"/>
  <c r="C15" i="7" s="1"/>
  <c r="BA8" i="6" l="1"/>
  <c r="C32" i="2"/>
  <c r="C25" i="7"/>
  <c r="AD36" i="6"/>
  <c r="AD38" i="6" s="1"/>
  <c r="AD39" i="6" s="1"/>
  <c r="AC36" i="6"/>
  <c r="AC38" i="6" s="1"/>
  <c r="AC39" i="6" s="1"/>
  <c r="AA36" i="6"/>
  <c r="AA38" i="6" s="1"/>
  <c r="AA39" i="6" s="1"/>
  <c r="AC26" i="17"/>
  <c r="AC11" i="19" s="1"/>
  <c r="U9" i="6"/>
  <c r="D5" i="7"/>
  <c r="AD8" i="17"/>
  <c r="AD24" i="17"/>
  <c r="AE169" i="1"/>
  <c r="AP226" i="1"/>
  <c r="AP70" i="24"/>
  <c r="AP83" i="24" s="1"/>
  <c r="AP14" i="19" s="1"/>
  <c r="AE36" i="6"/>
  <c r="AE38" i="6" s="1"/>
  <c r="AE39" i="6" s="1"/>
  <c r="AG36" i="6"/>
  <c r="AG38" i="6" s="1"/>
  <c r="AG39" i="6" s="1"/>
  <c r="AB11" i="19"/>
  <c r="AD25" i="17"/>
  <c r="AE170" i="1"/>
  <c r="AD17" i="17"/>
  <c r="C8" i="6"/>
  <c r="D34" i="6"/>
  <c r="C34" i="6" s="1"/>
  <c r="Y9" i="6"/>
  <c r="C50" i="6"/>
  <c r="X36" i="6"/>
  <c r="X38" i="6" s="1"/>
  <c r="X39" i="6" s="1"/>
  <c r="I9" i="6"/>
  <c r="K9" i="6"/>
  <c r="Z36" i="6"/>
  <c r="Z38" i="6" s="1"/>
  <c r="Z39" i="6" s="1"/>
  <c r="C15" i="19"/>
  <c r="AF36" i="6"/>
  <c r="AF38" i="6" s="1"/>
  <c r="AF39" i="6" s="1"/>
  <c r="O36" i="6"/>
  <c r="O38" i="6" s="1"/>
  <c r="O39" i="6" s="1"/>
  <c r="C19" i="6"/>
  <c r="S9" i="6"/>
  <c r="C6" i="6"/>
  <c r="BA9" i="6"/>
  <c r="AA37" i="10"/>
  <c r="AA7" i="19" s="1"/>
  <c r="AR33" i="10"/>
  <c r="C33" i="10" s="1"/>
  <c r="AR16" i="10"/>
  <c r="Y37" i="10"/>
  <c r="Y7" i="19" s="1"/>
  <c r="N37" i="10"/>
  <c r="N7" i="19" s="1"/>
  <c r="D9" i="6"/>
  <c r="I37" i="10"/>
  <c r="I7" i="19" s="1"/>
  <c r="I16" i="19" s="1"/>
  <c r="V37" i="10"/>
  <c r="V7" i="19" s="1"/>
  <c r="O37" i="10"/>
  <c r="O7" i="19" s="1"/>
  <c r="G37" i="10"/>
  <c r="G7" i="19" s="1"/>
  <c r="G16" i="19" s="1"/>
  <c r="AF37" i="10"/>
  <c r="AF7" i="19" s="1"/>
  <c r="L37" i="10"/>
  <c r="L7" i="19" s="1"/>
  <c r="K37" i="10"/>
  <c r="K7" i="19" s="1"/>
  <c r="Q37" i="10"/>
  <c r="Q7" i="19" s="1"/>
  <c r="R37" i="10"/>
  <c r="R7" i="19" s="1"/>
  <c r="T37" i="10"/>
  <c r="T7" i="19" s="1"/>
  <c r="AB37" i="10"/>
  <c r="AB7" i="19" s="1"/>
  <c r="X37" i="10"/>
  <c r="X7" i="19" s="1"/>
  <c r="AD37" i="10"/>
  <c r="AD7" i="19" s="1"/>
  <c r="AG37" i="10"/>
  <c r="AG7" i="19" s="1"/>
  <c r="Z37" i="10"/>
  <c r="Z7" i="19" s="1"/>
  <c r="S37" i="10"/>
  <c r="S7" i="19" s="1"/>
  <c r="D6" i="19"/>
  <c r="C6" i="19" s="1"/>
  <c r="E36" i="6"/>
  <c r="E38" i="6" s="1"/>
  <c r="E39" i="6" s="1"/>
  <c r="E9" i="6"/>
  <c r="H36" i="6"/>
  <c r="H38" i="6" s="1"/>
  <c r="H39" i="6" s="1"/>
  <c r="H9" i="6"/>
  <c r="F9" i="6"/>
  <c r="F36" i="6"/>
  <c r="F38" i="6" s="1"/>
  <c r="F39" i="6" s="1"/>
  <c r="V9" i="6"/>
  <c r="V36" i="6"/>
  <c r="V38" i="6" s="1"/>
  <c r="V39" i="6" s="1"/>
  <c r="N9" i="6"/>
  <c r="N36" i="6"/>
  <c r="N38" i="6" s="1"/>
  <c r="N39" i="6" s="1"/>
  <c r="D36" i="6"/>
  <c r="R9" i="6"/>
  <c r="R36" i="6"/>
  <c r="R38" i="6" s="1"/>
  <c r="R39" i="6" s="1"/>
  <c r="U37" i="10"/>
  <c r="U7" i="19" s="1"/>
  <c r="W37" i="10"/>
  <c r="W7" i="19" s="1"/>
  <c r="AC37" i="10"/>
  <c r="AC7" i="19" s="1"/>
  <c r="H37" i="10"/>
  <c r="H7" i="19" s="1"/>
  <c r="H16" i="19" s="1"/>
  <c r="P37" i="10"/>
  <c r="P7" i="19" s="1"/>
  <c r="J37" i="10"/>
  <c r="J7" i="19" s="1"/>
  <c r="J16" i="19" s="1"/>
  <c r="AA4" i="18"/>
  <c r="Z43" i="18"/>
  <c r="Z17" i="18"/>
  <c r="Z30" i="18"/>
  <c r="AA4" i="24"/>
  <c r="Z67" i="24"/>
  <c r="Z25" i="24"/>
  <c r="Z46" i="24"/>
  <c r="M37" i="10"/>
  <c r="M7" i="19" s="1"/>
  <c r="AE37" i="10"/>
  <c r="AE7" i="19" s="1"/>
  <c r="D55" i="6"/>
  <c r="C55" i="6" s="1"/>
  <c r="G38" i="6"/>
  <c r="G39" i="6" s="1"/>
  <c r="L69" i="24"/>
  <c r="L72" i="24"/>
  <c r="L81" i="24"/>
  <c r="L80" i="24"/>
  <c r="L82" i="24"/>
  <c r="L70" i="24"/>
  <c r="K51" i="18"/>
  <c r="L73" i="24"/>
  <c r="K83" i="24"/>
  <c r="K14" i="19" s="1"/>
  <c r="L76" i="24"/>
  <c r="L71" i="24"/>
  <c r="L78" i="24"/>
  <c r="L77" i="24"/>
  <c r="L79" i="24"/>
  <c r="L74" i="24"/>
  <c r="L68" i="24"/>
  <c r="L75" i="24"/>
  <c r="E37" i="10"/>
  <c r="BA22" i="6" l="1"/>
  <c r="C4" i="7"/>
  <c r="C22" i="6"/>
  <c r="BA23" i="6"/>
  <c r="D4" i="7"/>
  <c r="C11" i="6"/>
  <c r="AQ70" i="24"/>
  <c r="AQ83" i="24" s="1"/>
  <c r="AQ14" i="19" s="1"/>
  <c r="AQ226" i="1"/>
  <c r="AE17" i="17"/>
  <c r="AE25" i="17"/>
  <c r="AE8" i="17"/>
  <c r="AE24" i="17"/>
  <c r="AF170" i="1"/>
  <c r="AF169" i="1"/>
  <c r="AD26" i="17"/>
  <c r="D6" i="7"/>
  <c r="D7" i="7" s="1"/>
  <c r="D8" i="7" s="1"/>
  <c r="D9" i="7" s="1"/>
  <c r="C21" i="19"/>
  <c r="C12" i="6"/>
  <c r="C9" i="6"/>
  <c r="D38" i="6"/>
  <c r="C38" i="6" s="1"/>
  <c r="C36" i="6"/>
  <c r="AR37" i="10"/>
  <c r="C16" i="10"/>
  <c r="E7" i="19"/>
  <c r="E16" i="19" s="1"/>
  <c r="D56" i="6"/>
  <c r="E56" i="6" s="1"/>
  <c r="D58" i="6"/>
  <c r="E58" i="6" s="1"/>
  <c r="F58" i="6" s="1"/>
  <c r="G58" i="6" s="1"/>
  <c r="H58" i="6" s="1"/>
  <c r="I58" i="6" s="1"/>
  <c r="J58" i="6" s="1"/>
  <c r="K58" i="6" s="1"/>
  <c r="L58" i="6" s="1"/>
  <c r="M58" i="6" s="1"/>
  <c r="N58" i="6" s="1"/>
  <c r="O58" i="6" s="1"/>
  <c r="P58" i="6" s="1"/>
  <c r="Q58" i="6" s="1"/>
  <c r="R58" i="6" s="1"/>
  <c r="S58" i="6" s="1"/>
  <c r="T58" i="6" s="1"/>
  <c r="U58" i="6" s="1"/>
  <c r="V58" i="6" s="1"/>
  <c r="W58" i="6" s="1"/>
  <c r="X58" i="6" s="1"/>
  <c r="Y58" i="6" s="1"/>
  <c r="Z58" i="6" s="1"/>
  <c r="AA58" i="6" s="1"/>
  <c r="AB58" i="6" s="1"/>
  <c r="AC58" i="6" s="1"/>
  <c r="AD58" i="6" s="1"/>
  <c r="AE58" i="6" s="1"/>
  <c r="AF58" i="6" s="1"/>
  <c r="AG58" i="6" s="1"/>
  <c r="AH58" i="6" s="1"/>
  <c r="AI58" i="6" s="1"/>
  <c r="AJ58" i="6" s="1"/>
  <c r="AK58" i="6" s="1"/>
  <c r="AL58" i="6" s="1"/>
  <c r="AM58" i="6" s="1"/>
  <c r="AN58" i="6" s="1"/>
  <c r="AO58" i="6" s="1"/>
  <c r="AP58" i="6" s="1"/>
  <c r="AQ58" i="6" s="1"/>
  <c r="AR58" i="6" s="1"/>
  <c r="AS58" i="6" s="1"/>
  <c r="AT58" i="6" s="1"/>
  <c r="AU58" i="6" s="1"/>
  <c r="AV58" i="6" s="1"/>
  <c r="AW58" i="6" s="1"/>
  <c r="AX58" i="6" s="1"/>
  <c r="AY58" i="6" s="1"/>
  <c r="AZ58" i="6" s="1"/>
  <c r="BA58" i="6" s="1"/>
  <c r="AB4" i="24"/>
  <c r="AA67" i="24"/>
  <c r="AA25" i="24"/>
  <c r="AA46" i="24"/>
  <c r="AB4" i="18"/>
  <c r="AA43" i="18"/>
  <c r="AA17" i="18"/>
  <c r="AA30" i="18"/>
  <c r="M73" i="24"/>
  <c r="M75" i="24"/>
  <c r="L83" i="24"/>
  <c r="L14" i="19" s="1"/>
  <c r="M74" i="24"/>
  <c r="M71" i="24"/>
  <c r="M76" i="24"/>
  <c r="M70" i="24"/>
  <c r="M80" i="24"/>
  <c r="M81" i="24"/>
  <c r="M69" i="24"/>
  <c r="M68" i="24"/>
  <c r="M77" i="24"/>
  <c r="M78" i="24"/>
  <c r="L51" i="18"/>
  <c r="L12" i="19" s="1"/>
  <c r="K12" i="19"/>
  <c r="K16" i="19" s="1"/>
  <c r="M79" i="24"/>
  <c r="M82" i="24"/>
  <c r="M72" i="24"/>
  <c r="D7" i="19"/>
  <c r="D16" i="19" s="1"/>
  <c r="E27" i="7" l="1"/>
  <c r="H27" i="7"/>
  <c r="J27" i="7"/>
  <c r="F27" i="7"/>
  <c r="G27" i="7"/>
  <c r="I27" i="7"/>
  <c r="AG169" i="1"/>
  <c r="AG170" i="1"/>
  <c r="AE26" i="17"/>
  <c r="AE11" i="19" s="1"/>
  <c r="AD11" i="19"/>
  <c r="AR226" i="1"/>
  <c r="AR70" i="24"/>
  <c r="AR83" i="24" s="1"/>
  <c r="AR14" i="19" s="1"/>
  <c r="AF25" i="17"/>
  <c r="AF17" i="17"/>
  <c r="AF8" i="17"/>
  <c r="AF24" i="17"/>
  <c r="L16" i="19"/>
  <c r="C37" i="10"/>
  <c r="AR7" i="19"/>
  <c r="D39" i="6"/>
  <c r="I28" i="7"/>
  <c r="I23" i="6" s="1"/>
  <c r="J28" i="7"/>
  <c r="C16" i="7"/>
  <c r="C18" i="7" s="1"/>
  <c r="C19" i="7" s="1"/>
  <c r="AC4" i="24"/>
  <c r="AB46" i="24"/>
  <c r="AB67" i="24"/>
  <c r="AB25" i="24"/>
  <c r="AC4" i="18"/>
  <c r="AB30" i="18"/>
  <c r="AB43" i="18"/>
  <c r="AB17" i="18"/>
  <c r="H28" i="7"/>
  <c r="H23" i="6" s="1"/>
  <c r="G28" i="7"/>
  <c r="G23" i="6" s="1"/>
  <c r="F28" i="7"/>
  <c r="F23" i="6" s="1"/>
  <c r="E28" i="7"/>
  <c r="E23" i="6" s="1"/>
  <c r="F56" i="6"/>
  <c r="M51" i="18"/>
  <c r="M12" i="19" s="1"/>
  <c r="M83" i="24"/>
  <c r="M14" i="19" s="1"/>
  <c r="N69" i="24"/>
  <c r="N80" i="24"/>
  <c r="N76" i="24"/>
  <c r="N74" i="24"/>
  <c r="N72" i="24"/>
  <c r="N78" i="24"/>
  <c r="N68" i="24"/>
  <c r="N81" i="24"/>
  <c r="N70" i="24"/>
  <c r="N71" i="24"/>
  <c r="N82" i="24"/>
  <c r="N79" i="24"/>
  <c r="N77" i="24"/>
  <c r="N75" i="24"/>
  <c r="N73" i="24"/>
  <c r="AF26" i="17" l="1"/>
  <c r="AF11" i="19" s="1"/>
  <c r="AS226" i="1"/>
  <c r="AS70" i="24"/>
  <c r="AS83" i="24" s="1"/>
  <c r="AS14" i="19" s="1"/>
  <c r="AG25" i="17"/>
  <c r="AH170" i="1"/>
  <c r="AG17" i="17"/>
  <c r="AG24" i="17"/>
  <c r="AG8" i="17"/>
  <c r="AH169" i="1"/>
  <c r="M16" i="19"/>
  <c r="C7" i="19"/>
  <c r="D28" i="7"/>
  <c r="C28" i="7" s="1"/>
  <c r="C27" i="7"/>
  <c r="D42" i="6"/>
  <c r="E42" i="6" s="1"/>
  <c r="F42" i="6" s="1"/>
  <c r="G42" i="6" s="1"/>
  <c r="H42" i="6" s="1"/>
  <c r="I42" i="6" s="1"/>
  <c r="J42" i="6" s="1"/>
  <c r="K42" i="6" s="1"/>
  <c r="L42" i="6" s="1"/>
  <c r="M42" i="6" s="1"/>
  <c r="N42" i="6" s="1"/>
  <c r="O42" i="6" s="1"/>
  <c r="P42" i="6" s="1"/>
  <c r="Q42" i="6" s="1"/>
  <c r="R42" i="6" s="1"/>
  <c r="S42" i="6" s="1"/>
  <c r="T42" i="6" s="1"/>
  <c r="U42" i="6" s="1"/>
  <c r="V42" i="6" s="1"/>
  <c r="W42" i="6" s="1"/>
  <c r="X42" i="6" s="1"/>
  <c r="Y42" i="6" s="1"/>
  <c r="Z42" i="6" s="1"/>
  <c r="AA42" i="6" s="1"/>
  <c r="AB42" i="6" s="1"/>
  <c r="AC42" i="6" s="1"/>
  <c r="AD42" i="6" s="1"/>
  <c r="AE42" i="6" s="1"/>
  <c r="AF42" i="6" s="1"/>
  <c r="AG42" i="6" s="1"/>
  <c r="AH42" i="6" s="1"/>
  <c r="AI42" i="6" s="1"/>
  <c r="AJ42" i="6" s="1"/>
  <c r="AK42" i="6" s="1"/>
  <c r="AL42" i="6" s="1"/>
  <c r="AM42" i="6" s="1"/>
  <c r="AN42" i="6" s="1"/>
  <c r="AO42" i="6" s="1"/>
  <c r="AP42" i="6" s="1"/>
  <c r="AQ42" i="6" s="1"/>
  <c r="AR42" i="6" s="1"/>
  <c r="AS42" i="6" s="1"/>
  <c r="AT42" i="6" s="1"/>
  <c r="AU42" i="6" s="1"/>
  <c r="AV42" i="6" s="1"/>
  <c r="AW42" i="6" s="1"/>
  <c r="AX42" i="6" s="1"/>
  <c r="AY42" i="6" s="1"/>
  <c r="AZ42" i="6" s="1"/>
  <c r="BA42" i="6" s="1"/>
  <c r="C39" i="6"/>
  <c r="D40" i="6"/>
  <c r="E40" i="6" s="1"/>
  <c r="F40" i="6" s="1"/>
  <c r="G40" i="6" s="1"/>
  <c r="H40" i="6" s="1"/>
  <c r="AD4" i="18"/>
  <c r="AC30" i="18"/>
  <c r="AC43" i="18"/>
  <c r="AC17" i="18"/>
  <c r="AD4" i="24"/>
  <c r="AC46" i="24"/>
  <c r="AC67" i="24"/>
  <c r="AC25" i="24"/>
  <c r="G56" i="6"/>
  <c r="O82" i="24"/>
  <c r="O78" i="24"/>
  <c r="O75" i="24"/>
  <c r="O70" i="24"/>
  <c r="N83" i="24"/>
  <c r="N14" i="19" s="1"/>
  <c r="O76" i="24"/>
  <c r="O69" i="24"/>
  <c r="O79" i="24"/>
  <c r="O71" i="24"/>
  <c r="O68" i="24"/>
  <c r="O72" i="24"/>
  <c r="O74" i="24"/>
  <c r="O73" i="24"/>
  <c r="O77" i="24"/>
  <c r="O81" i="24"/>
  <c r="N51" i="18"/>
  <c r="N12" i="19" s="1"/>
  <c r="O80" i="24"/>
  <c r="C18" i="6" l="1"/>
  <c r="C25" i="6" s="1"/>
  <c r="AH25" i="17"/>
  <c r="N16" i="19"/>
  <c r="AG26" i="17"/>
  <c r="AI170" i="1"/>
  <c r="AI169" i="1"/>
  <c r="AI8" i="17"/>
  <c r="AH24" i="17"/>
  <c r="AH17" i="17"/>
  <c r="AH8" i="17"/>
  <c r="AT226" i="1"/>
  <c r="AT70" i="24"/>
  <c r="AT83" i="24" s="1"/>
  <c r="AT14" i="19" s="1"/>
  <c r="D23" i="6"/>
  <c r="AE4" i="24"/>
  <c r="AD67" i="24"/>
  <c r="AD25" i="24"/>
  <c r="AD46" i="24"/>
  <c r="AE4" i="18"/>
  <c r="AD43" i="18"/>
  <c r="AD17" i="18"/>
  <c r="AD30" i="18"/>
  <c r="H56" i="6"/>
  <c r="I40" i="6"/>
  <c r="P77" i="24"/>
  <c r="P74" i="24"/>
  <c r="P70" i="24"/>
  <c r="O51" i="18"/>
  <c r="O12" i="19" s="1"/>
  <c r="O83" i="24"/>
  <c r="O14" i="19" s="1"/>
  <c r="P71" i="24"/>
  <c r="P79" i="24"/>
  <c r="P76" i="24"/>
  <c r="P82" i="24"/>
  <c r="P81" i="24"/>
  <c r="P73" i="24"/>
  <c r="P72" i="24"/>
  <c r="P68" i="24"/>
  <c r="P75" i="24"/>
  <c r="P80" i="24"/>
  <c r="P69" i="24"/>
  <c r="P78" i="24"/>
  <c r="AH26" i="17" l="1"/>
  <c r="AH11" i="19" s="1"/>
  <c r="AH16" i="19" s="1"/>
  <c r="AI25" i="17"/>
  <c r="AU226" i="1"/>
  <c r="AU70" i="24"/>
  <c r="AU83" i="24" s="1"/>
  <c r="AU14" i="19" s="1"/>
  <c r="AJ169" i="1"/>
  <c r="AI24" i="17"/>
  <c r="AI26" i="17" s="1"/>
  <c r="AI11" i="19" s="1"/>
  <c r="AI16" i="19" s="1"/>
  <c r="AI17" i="17"/>
  <c r="AJ170" i="1"/>
  <c r="AG11" i="19"/>
  <c r="O16" i="19"/>
  <c r="C23" i="6"/>
  <c r="C26" i="6"/>
  <c r="AF4" i="18"/>
  <c r="AE43" i="18"/>
  <c r="AE17" i="18"/>
  <c r="AE30" i="18"/>
  <c r="AF4" i="24"/>
  <c r="AE67" i="24"/>
  <c r="AE25" i="24"/>
  <c r="AE46" i="24"/>
  <c r="I56" i="6"/>
  <c r="J40" i="6"/>
  <c r="P51" i="18"/>
  <c r="P12" i="19" s="1"/>
  <c r="Q75" i="24"/>
  <c r="Q81" i="24"/>
  <c r="Q77" i="24"/>
  <c r="P83" i="24"/>
  <c r="P14" i="19" s="1"/>
  <c r="Q78" i="24"/>
  <c r="Q69" i="24"/>
  <c r="Q80" i="24"/>
  <c r="Q68" i="24"/>
  <c r="Q73" i="24"/>
  <c r="Q82" i="24"/>
  <c r="Q76" i="24"/>
  <c r="Q71" i="24"/>
  <c r="Q70" i="24"/>
  <c r="Q74" i="24"/>
  <c r="Q72" i="24"/>
  <c r="Q79" i="24"/>
  <c r="AJ25" i="17" l="1"/>
  <c r="AJ24" i="17"/>
  <c r="AJ17" i="17"/>
  <c r="AJ8" i="17"/>
  <c r="AK169" i="1"/>
  <c r="AK170" i="1"/>
  <c r="AV226" i="1"/>
  <c r="AV70" i="24"/>
  <c r="AV83" i="24" s="1"/>
  <c r="AV14" i="19" s="1"/>
  <c r="P16" i="19"/>
  <c r="AG4" i="18"/>
  <c r="AH4" i="18" s="1"/>
  <c r="AF30" i="18"/>
  <c r="AF43" i="18"/>
  <c r="AF17" i="18"/>
  <c r="AG4" i="24"/>
  <c r="AH4" i="24" s="1"/>
  <c r="AF46" i="24"/>
  <c r="AF67" i="24"/>
  <c r="AF25" i="24"/>
  <c r="J56" i="6"/>
  <c r="K40" i="6"/>
  <c r="R79" i="24"/>
  <c r="R70" i="24"/>
  <c r="R76" i="24"/>
  <c r="R82" i="24"/>
  <c r="R68" i="24"/>
  <c r="R69" i="24"/>
  <c r="R75" i="24"/>
  <c r="Q83" i="24"/>
  <c r="Q14" i="19" s="1"/>
  <c r="R72" i="24"/>
  <c r="Q51" i="18"/>
  <c r="Q12" i="19" s="1"/>
  <c r="R77" i="24"/>
  <c r="R74" i="24"/>
  <c r="R71" i="24"/>
  <c r="R73" i="24"/>
  <c r="R80" i="24"/>
  <c r="R78" i="24"/>
  <c r="R81" i="24"/>
  <c r="AJ26" i="17" l="1"/>
  <c r="AJ11" i="19" s="1"/>
  <c r="AJ16" i="19" s="1"/>
  <c r="Q16" i="19"/>
  <c r="AK25" i="17"/>
  <c r="AL169" i="1"/>
  <c r="AW226" i="1"/>
  <c r="AW70" i="24"/>
  <c r="AW83" i="24" s="1"/>
  <c r="AW14" i="19" s="1"/>
  <c r="AK24" i="17"/>
  <c r="AK26" i="17" s="1"/>
  <c r="AK17" i="17"/>
  <c r="AL170" i="1"/>
  <c r="AK8" i="17"/>
  <c r="AI4" i="18"/>
  <c r="AH17" i="18"/>
  <c r="AH43" i="18"/>
  <c r="AH30" i="18"/>
  <c r="AI4" i="24"/>
  <c r="AH46" i="24"/>
  <c r="AH67" i="24"/>
  <c r="AH25" i="24"/>
  <c r="AG46" i="24"/>
  <c r="AG25" i="24"/>
  <c r="AG67" i="24"/>
  <c r="AG30" i="18"/>
  <c r="AG17" i="18"/>
  <c r="AG43" i="18"/>
  <c r="K56" i="6"/>
  <c r="L40" i="6"/>
  <c r="S73" i="24"/>
  <c r="S75" i="24"/>
  <c r="S70" i="24"/>
  <c r="S78" i="24"/>
  <c r="S71" i="24"/>
  <c r="S69" i="24"/>
  <c r="S82" i="24"/>
  <c r="S79" i="24"/>
  <c r="R51" i="18"/>
  <c r="R12" i="19" s="1"/>
  <c r="S72" i="24"/>
  <c r="R83" i="24"/>
  <c r="R14" i="19" s="1"/>
  <c r="S81" i="24"/>
  <c r="S80" i="24"/>
  <c r="S74" i="24"/>
  <c r="S77" i="24"/>
  <c r="S68" i="24"/>
  <c r="S76" i="24"/>
  <c r="AL25" i="17" l="1"/>
  <c r="AK11" i="19"/>
  <c r="AK16" i="19" s="1"/>
  <c r="AX226" i="1"/>
  <c r="AX70" i="24"/>
  <c r="AX83" i="24" s="1"/>
  <c r="AX14" i="19" s="1"/>
  <c r="AL24" i="17"/>
  <c r="AL26" i="17" s="1"/>
  <c r="AL11" i="19" s="1"/>
  <c r="AL16" i="19" s="1"/>
  <c r="AL17" i="17"/>
  <c r="AL8" i="17"/>
  <c r="AM170" i="1"/>
  <c r="AM169" i="1"/>
  <c r="AM8" i="17"/>
  <c r="R16" i="19"/>
  <c r="AI67" i="24"/>
  <c r="AJ4" i="24"/>
  <c r="AI25" i="24"/>
  <c r="AI46" i="24"/>
  <c r="AJ4" i="18"/>
  <c r="AI17" i="18"/>
  <c r="AI30" i="18"/>
  <c r="AI43" i="18"/>
  <c r="L56" i="6"/>
  <c r="M40" i="6"/>
  <c r="S51" i="18"/>
  <c r="S12" i="19" s="1"/>
  <c r="T71" i="24"/>
  <c r="S83" i="24"/>
  <c r="S14" i="19" s="1"/>
  <c r="T82" i="24"/>
  <c r="T78" i="24"/>
  <c r="T75" i="24"/>
  <c r="T73" i="24"/>
  <c r="T68" i="24"/>
  <c r="T77" i="24"/>
  <c r="T74" i="24"/>
  <c r="T80" i="24"/>
  <c r="T79" i="24"/>
  <c r="T69" i="24"/>
  <c r="T70" i="24"/>
  <c r="T76" i="24"/>
  <c r="T81" i="24"/>
  <c r="T72" i="24"/>
  <c r="AM25" i="17" l="1"/>
  <c r="AN169" i="1"/>
  <c r="AN170" i="1"/>
  <c r="AY226" i="1"/>
  <c r="AY70" i="24"/>
  <c r="AY83" i="24" s="1"/>
  <c r="AY14" i="19" s="1"/>
  <c r="S16" i="19"/>
  <c r="AM24" i="17"/>
  <c r="AM26" i="17" s="1"/>
  <c r="AM11" i="19" s="1"/>
  <c r="AM16" i="19" s="1"/>
  <c r="AM17" i="17"/>
  <c r="AJ25" i="24"/>
  <c r="AJ67" i="24"/>
  <c r="AJ46" i="24"/>
  <c r="AK4" i="24"/>
  <c r="AK4" i="18"/>
  <c r="AJ17" i="18"/>
  <c r="AJ30" i="18"/>
  <c r="AJ43" i="18"/>
  <c r="M56" i="6"/>
  <c r="N40" i="6"/>
  <c r="U74" i="24"/>
  <c r="U73" i="24"/>
  <c r="U78" i="24"/>
  <c r="U82" i="24"/>
  <c r="U81" i="24"/>
  <c r="U76" i="24"/>
  <c r="U69" i="24"/>
  <c r="T51" i="18"/>
  <c r="T12" i="19" s="1"/>
  <c r="U80" i="24"/>
  <c r="U77" i="24"/>
  <c r="U75" i="24"/>
  <c r="U68" i="24"/>
  <c r="U72" i="24"/>
  <c r="U70" i="24"/>
  <c r="U79" i="24"/>
  <c r="T83" i="24"/>
  <c r="T14" i="19" s="1"/>
  <c r="U71" i="24"/>
  <c r="AN25" i="17" l="1"/>
  <c r="AZ226" i="1"/>
  <c r="AZ70" i="24"/>
  <c r="AZ83" i="24" s="1"/>
  <c r="AZ14" i="19" s="1"/>
  <c r="AO170" i="1"/>
  <c r="AN24" i="17"/>
  <c r="AN26" i="17" s="1"/>
  <c r="AN11" i="19" s="1"/>
  <c r="AN16" i="19" s="1"/>
  <c r="AN17" i="17"/>
  <c r="AN8" i="17"/>
  <c r="AO169" i="1"/>
  <c r="AO8" i="17"/>
  <c r="T16" i="19"/>
  <c r="AK67" i="24"/>
  <c r="AK46" i="24"/>
  <c r="AL4" i="24"/>
  <c r="AK25" i="24"/>
  <c r="AK30" i="18"/>
  <c r="AL4" i="18"/>
  <c r="AK17" i="18"/>
  <c r="AK43" i="18"/>
  <c r="N56" i="6"/>
  <c r="O40" i="6"/>
  <c r="V71" i="24"/>
  <c r="V69" i="24"/>
  <c r="V76" i="24"/>
  <c r="V81" i="24"/>
  <c r="V78" i="24"/>
  <c r="V74" i="24"/>
  <c r="V70" i="24"/>
  <c r="V72" i="24"/>
  <c r="V80" i="24"/>
  <c r="U51" i="18"/>
  <c r="U12" i="19" s="1"/>
  <c r="U83" i="24"/>
  <c r="U14" i="19" s="1"/>
  <c r="V82" i="24"/>
  <c r="V73" i="24"/>
  <c r="V79" i="24"/>
  <c r="V68" i="24"/>
  <c r="V75" i="24"/>
  <c r="V77" i="24"/>
  <c r="AO25" i="17" l="1"/>
  <c r="U16" i="19"/>
  <c r="AO24" i="17"/>
  <c r="AO17" i="17"/>
  <c r="AP169" i="1"/>
  <c r="AP170" i="1"/>
  <c r="BA226" i="1"/>
  <c r="BB226" i="1" s="1"/>
  <c r="BA70" i="24"/>
  <c r="BA83" i="24" s="1"/>
  <c r="BA14" i="19" s="1"/>
  <c r="AL46" i="24"/>
  <c r="AL25" i="24"/>
  <c r="AL67" i="24"/>
  <c r="AM4" i="24"/>
  <c r="AL30" i="18"/>
  <c r="AM4" i="18"/>
  <c r="AL43" i="18"/>
  <c r="AL17" i="18"/>
  <c r="O56" i="6"/>
  <c r="P40" i="6"/>
  <c r="V51" i="18"/>
  <c r="V12" i="19" s="1"/>
  <c r="W72" i="24"/>
  <c r="W70" i="24"/>
  <c r="W78" i="24"/>
  <c r="W76" i="24"/>
  <c r="W71" i="24"/>
  <c r="W75" i="24"/>
  <c r="W79" i="24"/>
  <c r="W82" i="24"/>
  <c r="V83" i="24"/>
  <c r="V14" i="19" s="1"/>
  <c r="W80" i="24"/>
  <c r="W74" i="24"/>
  <c r="W81" i="24"/>
  <c r="W69" i="24"/>
  <c r="W77" i="24"/>
  <c r="W68" i="24"/>
  <c r="W73" i="24"/>
  <c r="AO26" i="17" l="1"/>
  <c r="AO11" i="19" s="1"/>
  <c r="AO16" i="19" s="1"/>
  <c r="AP25" i="17"/>
  <c r="AQ170" i="1"/>
  <c r="AP24" i="17"/>
  <c r="AP17" i="17"/>
  <c r="AP8" i="17"/>
  <c r="V16" i="19"/>
  <c r="AQ169" i="1"/>
  <c r="AQ8" i="17"/>
  <c r="AM46" i="24"/>
  <c r="AM67" i="24"/>
  <c r="AN4" i="24"/>
  <c r="AM25" i="24"/>
  <c r="AM30" i="18"/>
  <c r="AM43" i="18"/>
  <c r="AN4" i="18"/>
  <c r="AM17" i="18"/>
  <c r="P56" i="6"/>
  <c r="Q40" i="6"/>
  <c r="W51" i="18"/>
  <c r="W12" i="19" s="1"/>
  <c r="W16" i="19" s="1"/>
  <c r="X77" i="24"/>
  <c r="X81" i="24"/>
  <c r="X80" i="24"/>
  <c r="W83" i="24"/>
  <c r="W14" i="19" s="1"/>
  <c r="X82" i="24"/>
  <c r="X71" i="24"/>
  <c r="X78" i="24"/>
  <c r="X72" i="24"/>
  <c r="X73" i="24"/>
  <c r="X68" i="24"/>
  <c r="X69" i="24"/>
  <c r="X74" i="24"/>
  <c r="X79" i="24"/>
  <c r="X75" i="24"/>
  <c r="X76" i="24"/>
  <c r="X70" i="24"/>
  <c r="AP26" i="17" l="1"/>
  <c r="AP11" i="19" s="1"/>
  <c r="AP16" i="19" s="1"/>
  <c r="AQ25" i="17"/>
  <c r="AQ24" i="17"/>
  <c r="AQ17" i="17"/>
  <c r="AR169" i="1"/>
  <c r="AR170" i="1"/>
  <c r="AO4" i="18"/>
  <c r="AN17" i="18"/>
  <c r="AN30" i="18"/>
  <c r="AN43" i="18"/>
  <c r="AO4" i="24"/>
  <c r="AN46" i="24"/>
  <c r="AN67" i="24"/>
  <c r="AN25" i="24"/>
  <c r="Q56" i="6"/>
  <c r="R40" i="6"/>
  <c r="X83" i="24"/>
  <c r="X14" i="19" s="1"/>
  <c r="Y70" i="24"/>
  <c r="Y75" i="24"/>
  <c r="Y74" i="24"/>
  <c r="Y68" i="24"/>
  <c r="Y72" i="24"/>
  <c r="Y71" i="24"/>
  <c r="Y82" i="24"/>
  <c r="Y80" i="24"/>
  <c r="Y81" i="24"/>
  <c r="X51" i="18"/>
  <c r="X12" i="19" s="1"/>
  <c r="Y76" i="24"/>
  <c r="Y79" i="24"/>
  <c r="Y69" i="24"/>
  <c r="Y73" i="24"/>
  <c r="Y78" i="24"/>
  <c r="Y77" i="24"/>
  <c r="AQ26" i="17" l="1"/>
  <c r="AQ11" i="19" s="1"/>
  <c r="AQ16" i="19" s="1"/>
  <c r="AR25" i="17"/>
  <c r="X16" i="19"/>
  <c r="AS170" i="1"/>
  <c r="AR24" i="17"/>
  <c r="AR26" i="17" s="1"/>
  <c r="AR11" i="19" s="1"/>
  <c r="AR16" i="19" s="1"/>
  <c r="AR17" i="17"/>
  <c r="AS169" i="1"/>
  <c r="AS8" i="17"/>
  <c r="AR8" i="17"/>
  <c r="AO46" i="24"/>
  <c r="AO67" i="24"/>
  <c r="AP4" i="24"/>
  <c r="AO25" i="24"/>
  <c r="AO30" i="18"/>
  <c r="AO43" i="18"/>
  <c r="AP4" i="18"/>
  <c r="AO17" i="18"/>
  <c r="R56" i="6"/>
  <c r="S40" i="6"/>
  <c r="Z80" i="24"/>
  <c r="Z68" i="24"/>
  <c r="Z70" i="24"/>
  <c r="Z78" i="24"/>
  <c r="Z69" i="24"/>
  <c r="Z79" i="24"/>
  <c r="Y51" i="18"/>
  <c r="Y12" i="19" s="1"/>
  <c r="Z81" i="24"/>
  <c r="Z82" i="24"/>
  <c r="Z72" i="24"/>
  <c r="Z74" i="24"/>
  <c r="Z75" i="24"/>
  <c r="Z77" i="24"/>
  <c r="Z73" i="24"/>
  <c r="Z76" i="24"/>
  <c r="Y83" i="24"/>
  <c r="Y14" i="19" s="1"/>
  <c r="Z71" i="24"/>
  <c r="AT169" i="1" l="1"/>
  <c r="Y16" i="19"/>
  <c r="AS25" i="17"/>
  <c r="AS24" i="17"/>
  <c r="AS17" i="17"/>
  <c r="AT170" i="1"/>
  <c r="AP25" i="24"/>
  <c r="AP46" i="24"/>
  <c r="AP67" i="24"/>
  <c r="AQ4" i="24"/>
  <c r="AP43" i="18"/>
  <c r="AQ4" i="18"/>
  <c r="AP17" i="18"/>
  <c r="AP30" i="18"/>
  <c r="S56" i="6"/>
  <c r="T40" i="6"/>
  <c r="Z51" i="18"/>
  <c r="Z12" i="19" s="1"/>
  <c r="AA75" i="24"/>
  <c r="AA72" i="24"/>
  <c r="AA81" i="24"/>
  <c r="AA79" i="24"/>
  <c r="AA78" i="24"/>
  <c r="AA70" i="24"/>
  <c r="AA80" i="24"/>
  <c r="AA71" i="24"/>
  <c r="Z83" i="24"/>
  <c r="Z14" i="19" s="1"/>
  <c r="AA76" i="24"/>
  <c r="AA73" i="24"/>
  <c r="AA77" i="24"/>
  <c r="AA74" i="24"/>
  <c r="AA82" i="24"/>
  <c r="AA69" i="24"/>
  <c r="AA68" i="24"/>
  <c r="AS26" i="17" l="1"/>
  <c r="AS11" i="19" s="1"/>
  <c r="AS16" i="19" s="1"/>
  <c r="Z16" i="19"/>
  <c r="AT25" i="17"/>
  <c r="AT24" i="17"/>
  <c r="AT17" i="17"/>
  <c r="AU170" i="1"/>
  <c r="AT8" i="17"/>
  <c r="AU169" i="1"/>
  <c r="AU8" i="17"/>
  <c r="AQ30" i="18"/>
  <c r="AR4" i="18"/>
  <c r="AQ17" i="18"/>
  <c r="AQ43" i="18"/>
  <c r="AR4" i="24"/>
  <c r="AQ25" i="24"/>
  <c r="AQ46" i="24"/>
  <c r="AQ67" i="24"/>
  <c r="T56" i="6"/>
  <c r="U40" i="6"/>
  <c r="AB69" i="24"/>
  <c r="AB79" i="24"/>
  <c r="AB74" i="24"/>
  <c r="AB73" i="24"/>
  <c r="AB71" i="24"/>
  <c r="AB80" i="24"/>
  <c r="AB78" i="24"/>
  <c r="AB81" i="24"/>
  <c r="AB75" i="24"/>
  <c r="AB68" i="24"/>
  <c r="AB70" i="24"/>
  <c r="AB72" i="24"/>
  <c r="AA83" i="24"/>
  <c r="AA14" i="19" s="1"/>
  <c r="AB82" i="24"/>
  <c r="AB77" i="24"/>
  <c r="AB76" i="24"/>
  <c r="AA51" i="18"/>
  <c r="AA12" i="19" s="1"/>
  <c r="AT26" i="17" l="1"/>
  <c r="AT11" i="19" s="1"/>
  <c r="AT16" i="19" s="1"/>
  <c r="AU25" i="17"/>
  <c r="AA16" i="19"/>
  <c r="AU24" i="17"/>
  <c r="AU17" i="17"/>
  <c r="AV170" i="1"/>
  <c r="AV169" i="1"/>
  <c r="AR25" i="24"/>
  <c r="AR67" i="24"/>
  <c r="AS4" i="24"/>
  <c r="AR46" i="24"/>
  <c r="AR30" i="18"/>
  <c r="AR43" i="18"/>
  <c r="AR17" i="18"/>
  <c r="AS4" i="18"/>
  <c r="U56" i="6"/>
  <c r="V40" i="6"/>
  <c r="AC77" i="24"/>
  <c r="AB83" i="24"/>
  <c r="AB14" i="19" s="1"/>
  <c r="AC73" i="24"/>
  <c r="AC72" i="24"/>
  <c r="AC68" i="24"/>
  <c r="AC81" i="24"/>
  <c r="AC80" i="24"/>
  <c r="AC76" i="24"/>
  <c r="AC82" i="24"/>
  <c r="AC74" i="24"/>
  <c r="AC79" i="24"/>
  <c r="AC69" i="24"/>
  <c r="AC70" i="24"/>
  <c r="AC75" i="24"/>
  <c r="AC78" i="24"/>
  <c r="AC71" i="24"/>
  <c r="AB51" i="18"/>
  <c r="AB12" i="19" s="1"/>
  <c r="AV8" i="17" l="1"/>
  <c r="AU26" i="17"/>
  <c r="AU11" i="19" s="1"/>
  <c r="AU16" i="19" s="1"/>
  <c r="AV25" i="17"/>
  <c r="AW169" i="1"/>
  <c r="AB16" i="19"/>
  <c r="AW170" i="1"/>
  <c r="AV24" i="17"/>
  <c r="AV26" i="17" s="1"/>
  <c r="AV11" i="19" s="1"/>
  <c r="AV16" i="19" s="1"/>
  <c r="AV17" i="17"/>
  <c r="AS30" i="18"/>
  <c r="AS17" i="18"/>
  <c r="AS43" i="18"/>
  <c r="AT4" i="18"/>
  <c r="AT4" i="24"/>
  <c r="AS25" i="24"/>
  <c r="AS46" i="24"/>
  <c r="AS67" i="24"/>
  <c r="V56" i="6"/>
  <c r="W40" i="6"/>
  <c r="AD70" i="24"/>
  <c r="AD74" i="24"/>
  <c r="AD76" i="24"/>
  <c r="AD81" i="24"/>
  <c r="AC83" i="24"/>
  <c r="AC14" i="19" s="1"/>
  <c r="AC51" i="18"/>
  <c r="AC12" i="19" s="1"/>
  <c r="AD71" i="24"/>
  <c r="AD75" i="24"/>
  <c r="AD79" i="24"/>
  <c r="AD82" i="24"/>
  <c r="AD80" i="24"/>
  <c r="AD68" i="24"/>
  <c r="AD78" i="24"/>
  <c r="AD69" i="24"/>
  <c r="AD72" i="24"/>
  <c r="AD73" i="24"/>
  <c r="AD77" i="24"/>
  <c r="AW25" i="17" l="1"/>
  <c r="AC16" i="19"/>
  <c r="AX170" i="1"/>
  <c r="AW24" i="17"/>
  <c r="AW26" i="17" s="1"/>
  <c r="AW11" i="19" s="1"/>
  <c r="AW16" i="19" s="1"/>
  <c r="AW17" i="17"/>
  <c r="AW8" i="17"/>
  <c r="AX169" i="1"/>
  <c r="AX8" i="17"/>
  <c r="AU4" i="24"/>
  <c r="AT25" i="24"/>
  <c r="AT46" i="24"/>
  <c r="AT67" i="24"/>
  <c r="AT30" i="18"/>
  <c r="AT43" i="18"/>
  <c r="AU4" i="18"/>
  <c r="AT17" i="18"/>
  <c r="W56" i="6"/>
  <c r="X40" i="6"/>
  <c r="AE77" i="24"/>
  <c r="AE73" i="24"/>
  <c r="AE78" i="24"/>
  <c r="AE80" i="24"/>
  <c r="AE82" i="24"/>
  <c r="AE71" i="24"/>
  <c r="AD51" i="18"/>
  <c r="AD12" i="19" s="1"/>
  <c r="AD83" i="24"/>
  <c r="AD14" i="19" s="1"/>
  <c r="AE76" i="24"/>
  <c r="AE70" i="24"/>
  <c r="AE72" i="24"/>
  <c r="AE69" i="24"/>
  <c r="AE68" i="24"/>
  <c r="AE79" i="24"/>
  <c r="AE75" i="24"/>
  <c r="AE81" i="24"/>
  <c r="AE74" i="24"/>
  <c r="AX25" i="17" l="1"/>
  <c r="AX24" i="17"/>
  <c r="AX17" i="17"/>
  <c r="AY169" i="1"/>
  <c r="AY170" i="1"/>
  <c r="AD16" i="19"/>
  <c r="AU17" i="18"/>
  <c r="AV4" i="18"/>
  <c r="AU43" i="18"/>
  <c r="AU30" i="18"/>
  <c r="AU67" i="24"/>
  <c r="AV4" i="24"/>
  <c r="AU46" i="24"/>
  <c r="AU25" i="24"/>
  <c r="X56" i="6"/>
  <c r="Y40" i="6"/>
  <c r="AE83" i="24"/>
  <c r="AE14" i="19" s="1"/>
  <c r="AF81" i="24"/>
  <c r="AF68" i="24"/>
  <c r="AF69" i="24"/>
  <c r="AF70" i="24"/>
  <c r="AF71" i="24"/>
  <c r="AF82" i="24"/>
  <c r="AF77" i="24"/>
  <c r="AE51" i="18"/>
  <c r="AE12" i="19" s="1"/>
  <c r="AF74" i="24"/>
  <c r="AF75" i="24"/>
  <c r="AF72" i="24"/>
  <c r="AF76" i="24"/>
  <c r="AF80" i="24"/>
  <c r="AF78" i="24"/>
  <c r="AF73" i="24"/>
  <c r="AF79" i="24"/>
  <c r="AX26" i="17" l="1"/>
  <c r="AX11" i="19" s="1"/>
  <c r="AX16" i="19" s="1"/>
  <c r="AY25" i="17"/>
  <c r="AE16" i="19"/>
  <c r="AY24" i="17"/>
  <c r="AY26" i="17" s="1"/>
  <c r="AY11" i="19" s="1"/>
  <c r="AY16" i="19" s="1"/>
  <c r="AY17" i="17"/>
  <c r="AY8" i="17"/>
  <c r="AZ169" i="1"/>
  <c r="AZ170" i="1"/>
  <c r="AV67" i="24"/>
  <c r="AW4" i="24"/>
  <c r="AV25" i="24"/>
  <c r="AV46" i="24"/>
  <c r="AW4" i="18"/>
  <c r="AV17" i="18"/>
  <c r="AV30" i="18"/>
  <c r="AV43" i="18"/>
  <c r="Y56" i="6"/>
  <c r="Z40" i="6"/>
  <c r="AG79" i="24"/>
  <c r="C79" i="24" s="1"/>
  <c r="C46" i="18"/>
  <c r="AG77" i="24"/>
  <c r="C77" i="24" s="1"/>
  <c r="C48" i="18"/>
  <c r="AG70" i="24"/>
  <c r="C70" i="24" s="1"/>
  <c r="AG68" i="24"/>
  <c r="C68" i="24" s="1"/>
  <c r="C50" i="18"/>
  <c r="AG72" i="24"/>
  <c r="C72" i="24" s="1"/>
  <c r="C47" i="18"/>
  <c r="AG74" i="24"/>
  <c r="C74" i="24" s="1"/>
  <c r="AG73" i="24"/>
  <c r="C73" i="24" s="1"/>
  <c r="AG80" i="24"/>
  <c r="C80" i="24" s="1"/>
  <c r="AF51" i="18"/>
  <c r="AF12" i="19" s="1"/>
  <c r="C45" i="18"/>
  <c r="AG82" i="24"/>
  <c r="C82" i="24" s="1"/>
  <c r="C49" i="18"/>
  <c r="AG69" i="24"/>
  <c r="C69" i="24" s="1"/>
  <c r="AG81" i="24"/>
  <c r="C81" i="24" s="1"/>
  <c r="AG76" i="24"/>
  <c r="C76" i="24" s="1"/>
  <c r="C44" i="18"/>
  <c r="AG75" i="24"/>
  <c r="C75" i="24" s="1"/>
  <c r="AF83" i="24"/>
  <c r="AF14" i="19" s="1"/>
  <c r="AG78" i="24"/>
  <c r="C78" i="24" s="1"/>
  <c r="AG71" i="24"/>
  <c r="C71" i="24" s="1"/>
  <c r="AF16" i="19" l="1"/>
  <c r="AZ25" i="17"/>
  <c r="BA170" i="1"/>
  <c r="BB170" i="1" s="1"/>
  <c r="C7" i="17"/>
  <c r="AZ24" i="17"/>
  <c r="AZ26" i="17" s="1"/>
  <c r="AZ11" i="19" s="1"/>
  <c r="AZ16" i="19" s="1"/>
  <c r="AZ17" i="17"/>
  <c r="AZ8" i="17"/>
  <c r="BA169" i="1"/>
  <c r="BB169" i="1" s="1"/>
  <c r="AW17" i="18"/>
  <c r="AW43" i="18"/>
  <c r="AX4" i="18"/>
  <c r="AW30" i="18"/>
  <c r="AW67" i="24"/>
  <c r="AX4" i="24"/>
  <c r="AW25" i="24"/>
  <c r="AW46" i="24"/>
  <c r="Z56" i="6"/>
  <c r="AA40" i="6"/>
  <c r="AG51" i="18"/>
  <c r="C51" i="18" s="1"/>
  <c r="AG83" i="24"/>
  <c r="C83" i="24" s="1"/>
  <c r="BA24" i="17" l="1"/>
  <c r="BA17" i="17"/>
  <c r="C17" i="17" s="1"/>
  <c r="C15" i="17"/>
  <c r="BA8" i="17"/>
  <c r="C8" i="17" s="1"/>
  <c r="C6" i="17"/>
  <c r="BA25" i="17"/>
  <c r="C25" i="17" s="1"/>
  <c r="C16" i="17"/>
  <c r="AX46" i="24"/>
  <c r="AX67" i="24"/>
  <c r="AY4" i="24"/>
  <c r="AX25" i="24"/>
  <c r="AX30" i="18"/>
  <c r="AX43" i="18"/>
  <c r="AY4" i="18"/>
  <c r="AX17" i="18"/>
  <c r="AA56" i="6"/>
  <c r="AB40" i="6"/>
  <c r="AG12" i="19"/>
  <c r="AG14" i="19"/>
  <c r="C14" i="19" s="1"/>
  <c r="BA26" i="17" l="1"/>
  <c r="C24" i="17"/>
  <c r="C12" i="19"/>
  <c r="AG16" i="19"/>
  <c r="AY17" i="18"/>
  <c r="AY30" i="18"/>
  <c r="AY43" i="18"/>
  <c r="AZ4" i="18"/>
  <c r="AY46" i="24"/>
  <c r="AY67" i="24"/>
  <c r="AZ4" i="24"/>
  <c r="AY25" i="24"/>
  <c r="AB56" i="6"/>
  <c r="AC40" i="6"/>
  <c r="BA11" i="19" l="1"/>
  <c r="C26" i="17"/>
  <c r="AZ67" i="24"/>
  <c r="BA4" i="24"/>
  <c r="AZ25" i="24"/>
  <c r="AZ46" i="24"/>
  <c r="BA4" i="18"/>
  <c r="AZ17" i="18"/>
  <c r="AZ30" i="18"/>
  <c r="AZ43" i="18"/>
  <c r="AC56" i="6"/>
  <c r="AD40" i="6"/>
  <c r="BA16" i="19" l="1"/>
  <c r="C11" i="19"/>
  <c r="BA43" i="18"/>
  <c r="BA17" i="18"/>
  <c r="BA30" i="18"/>
  <c r="BA46" i="24"/>
  <c r="BA25" i="24"/>
  <c r="BA67" i="24"/>
  <c r="AD56" i="6"/>
  <c r="AE40" i="6"/>
  <c r="C18" i="19" l="1"/>
  <c r="C20" i="19"/>
  <c r="C19" i="19"/>
  <c r="C16" i="19"/>
  <c r="AE56" i="6"/>
  <c r="AF40" i="6"/>
  <c r="AF56" i="6" l="1"/>
  <c r="AG40" i="6"/>
  <c r="AH40" i="6" s="1"/>
  <c r="AI40" i="6" s="1"/>
  <c r="AJ40" i="6" s="1"/>
  <c r="AK40" i="6" s="1"/>
  <c r="AL40" i="6" s="1"/>
  <c r="AM40" i="6" s="1"/>
  <c r="AN40" i="6" s="1"/>
  <c r="AO40" i="6" s="1"/>
  <c r="AP40" i="6" s="1"/>
  <c r="AQ40" i="6" s="1"/>
  <c r="AR40" i="6" s="1"/>
  <c r="AS40" i="6" s="1"/>
  <c r="AT40" i="6" s="1"/>
  <c r="AU40" i="6" s="1"/>
  <c r="AV40" i="6" s="1"/>
  <c r="AW40" i="6" s="1"/>
  <c r="AX40" i="6" s="1"/>
  <c r="AY40" i="6" s="1"/>
  <c r="AZ40" i="6" s="1"/>
  <c r="BA40" i="6" s="1"/>
  <c r="AG56" i="6" l="1"/>
  <c r="AH56" i="6" s="1"/>
  <c r="AI56" i="6" s="1"/>
  <c r="AJ56" i="6" s="1"/>
  <c r="AK56" i="6" s="1"/>
  <c r="AL56" i="6" s="1"/>
  <c r="AM56" i="6" s="1"/>
  <c r="AN56" i="6" s="1"/>
  <c r="AO56" i="6" s="1"/>
  <c r="AP56" i="6" s="1"/>
  <c r="AQ56" i="6" s="1"/>
  <c r="AR56" i="6" s="1"/>
  <c r="AS56" i="6" s="1"/>
  <c r="AT56" i="6" s="1"/>
  <c r="AU56" i="6" s="1"/>
  <c r="AV56" i="6" s="1"/>
  <c r="AW56" i="6" s="1"/>
  <c r="AX56" i="6" s="1"/>
  <c r="AY56" i="6" s="1"/>
  <c r="AZ56" i="6" s="1"/>
  <c r="BA56" i="6" s="1"/>
</calcChain>
</file>

<file path=xl/sharedStrings.xml><?xml version="1.0" encoding="utf-8"?>
<sst xmlns="http://schemas.openxmlformats.org/spreadsheetml/2006/main" count="1707" uniqueCount="579">
  <si>
    <t>EUR</t>
  </si>
  <si>
    <t>B/C</t>
  </si>
  <si>
    <t>Pozn.:</t>
  </si>
  <si>
    <t xml:space="preserve">Diskontná sadzba (finančná) </t>
  </si>
  <si>
    <t>Diskontná sadzba (ekonomická)</t>
  </si>
  <si>
    <t>Cenová úroveň</t>
  </si>
  <si>
    <t>Mena</t>
  </si>
  <si>
    <t>Fiškálne konverzné faktory</t>
  </si>
  <si>
    <t>stále ceny</t>
  </si>
  <si>
    <t>Celkom</t>
  </si>
  <si>
    <t>Rok</t>
  </si>
  <si>
    <t>Celkové príjmy</t>
  </si>
  <si>
    <t>Prevádzkové náklady</t>
  </si>
  <si>
    <t>Príjmy</t>
  </si>
  <si>
    <t>Investičné náklady</t>
  </si>
  <si>
    <t>5.1 Výpočet finančnej medzery</t>
  </si>
  <si>
    <t>Zostatková hodnota</t>
  </si>
  <si>
    <t>Pomer spolufinancovania</t>
  </si>
  <si>
    <t>5.2 Príspevok Spoločenstva (EÚ)</t>
  </si>
  <si>
    <t>Príspevok Spoločenstva (EÚ)</t>
  </si>
  <si>
    <t>Finančná čistá súčasná hodnota investície (FRR_C)</t>
  </si>
  <si>
    <t>Finančné vnútorné výnosové percento investície  (FIRR_C)</t>
  </si>
  <si>
    <t>Finančná čistá súčasná hodnota kapitálu (FNPV_K)</t>
  </si>
  <si>
    <t>Finančné vnútorné výnosové percento kapitálu (FIRR_K)</t>
  </si>
  <si>
    <t>6.1 Finančná čistá súčasná hodnota investície  (FRR_C)</t>
  </si>
  <si>
    <t>6.2 Finančná čistá súčasná hodnota kapitálu  (FNPV_K)</t>
  </si>
  <si>
    <t>Celkové výdavky</t>
  </si>
  <si>
    <t>Kumulovaný čistý peňažný tok</t>
  </si>
  <si>
    <t>Úspora času</t>
  </si>
  <si>
    <t>Jazdný čas BEZ PROJEKTU</t>
  </si>
  <si>
    <t>Jazdný čas S PROJEKTOM</t>
  </si>
  <si>
    <t>Mosty</t>
  </si>
  <si>
    <t>Tunely</t>
  </si>
  <si>
    <t>Životnosť v rokoch</t>
  </si>
  <si>
    <t>Nediskontované</t>
  </si>
  <si>
    <t>Diskontované</t>
  </si>
  <si>
    <t>Pozemky</t>
  </si>
  <si>
    <t>Životnosť (vrátane výmeny)</t>
  </si>
  <si>
    <t>Nevyhnutnosť výmeny</t>
  </si>
  <si>
    <t>nekonečná</t>
  </si>
  <si>
    <t>Zostávajúca životnosť v %*</t>
  </si>
  <si>
    <t>Budovy</t>
  </si>
  <si>
    <t>BEZ PROJEKTU</t>
  </si>
  <si>
    <t>Výmeny</t>
  </si>
  <si>
    <t>S PROJEKTOM</t>
  </si>
  <si>
    <t xml:space="preserve">Celkom </t>
  </si>
  <si>
    <t>Celkom (diskontované)</t>
  </si>
  <si>
    <t>Ostatné</t>
  </si>
  <si>
    <t>Rast HDP (%)</t>
  </si>
  <si>
    <t>Dozor</t>
  </si>
  <si>
    <t>Príprava staveniska</t>
  </si>
  <si>
    <t>Stavebné náklady</t>
  </si>
  <si>
    <t>1.2 Investičné náklady (EUR) - ekonomické</t>
  </si>
  <si>
    <t>Peňažné toky</t>
  </si>
  <si>
    <t>Čisté peňažné toky</t>
  </si>
  <si>
    <t>Ekonomická čistá súčasná hodnota investície (ENPV)</t>
  </si>
  <si>
    <t>Ekonomická vnútorná miera návratnosti (EIRR)</t>
  </si>
  <si>
    <t>Inkrementálne (PRÍRASTKOVÉ)</t>
  </si>
  <si>
    <t>Plánovacie/projektové poplatky</t>
  </si>
  <si>
    <t>Rezerva na nepredvídané výdavky</t>
  </si>
  <si>
    <t>Celkové investičné náklady</t>
  </si>
  <si>
    <t>Všeobecné parametre</t>
  </si>
  <si>
    <t>Celkové peňažné toky</t>
  </si>
  <si>
    <t>Stavebné práce</t>
  </si>
  <si>
    <t>Vyvolané investície</t>
  </si>
  <si>
    <t>Iné služby (Technická pomoc, Publicita, Externé riadenie)</t>
  </si>
  <si>
    <t>DPH</t>
  </si>
  <si>
    <t>*DPH sa neaplikuje pri niektorých položkách (pozemky)</t>
  </si>
  <si>
    <t>Celkové prevádzkové výdavky na údržbu cesty</t>
  </si>
  <si>
    <t>3.1 Prevádzkové výdavky</t>
  </si>
  <si>
    <t>Celkové prevádzkové výdavky</t>
  </si>
  <si>
    <t>Celkové iné špecifické prevádzkové výdavky</t>
  </si>
  <si>
    <t>Výdavky na elektronický výber mýta</t>
  </si>
  <si>
    <t>Príjmy z mýta</t>
  </si>
  <si>
    <t>Iné príjmy</t>
  </si>
  <si>
    <t>Iné špecifické výdavky</t>
  </si>
  <si>
    <t>3.2 Prevádzkové výdavky</t>
  </si>
  <si>
    <t>3.3  Prevádzkové výdavky</t>
  </si>
  <si>
    <t>Prevádzkové výdavky</t>
  </si>
  <si>
    <t>Investičné výdavky</t>
  </si>
  <si>
    <t>Úspora celkom</t>
  </si>
  <si>
    <t>Smrteľné zranenie</t>
  </si>
  <si>
    <t>Ťažké zranenie</t>
  </si>
  <si>
    <t>Ľahké zranenie</t>
  </si>
  <si>
    <t>Úspora</t>
  </si>
  <si>
    <t>Obdobie prevádzky v rámci referenčného obdobia</t>
  </si>
  <si>
    <t>Rok začiatku výstavby</t>
  </si>
  <si>
    <t>Rok ukončenia výstavby</t>
  </si>
  <si>
    <t>Personálne výdavky</t>
  </si>
  <si>
    <t>Materiál a ostané zdroje</t>
  </si>
  <si>
    <t>Rozdelenie cestovania podľa účelu cesty</t>
  </si>
  <si>
    <t>Dochádzanie 
do práce</t>
  </si>
  <si>
    <t>Iné (súkromné)</t>
  </si>
  <si>
    <t>Mestská hromadná doprava</t>
  </si>
  <si>
    <t>Príručka CBA, Tabuľka 25</t>
  </si>
  <si>
    <t>Autobusy</t>
  </si>
  <si>
    <t>Typ pozemnej komunikácie</t>
  </si>
  <si>
    <t>2.1 Zostatková hodnota na základe životnosti infraštruktrálnych prvkov (alebo tzv. účtovné odpisy)</t>
  </si>
  <si>
    <t>finančná</t>
  </si>
  <si>
    <t>ekonomická</t>
  </si>
  <si>
    <t xml:space="preserve"> - Základné číslovanie hárkov je potrebné dodržať, avšak pre výpočet hodnôt je možné prídávať pomocné hárky (napr. pre výpočet ocenenia času sa pridá hárok 07-A Ocenenie času a pod.)</t>
  </si>
  <si>
    <t>ID úseku</t>
  </si>
  <si>
    <t>Dĺžka</t>
  </si>
  <si>
    <t>Plocha vozoviek</t>
  </si>
  <si>
    <t>Plocha mostov</t>
  </si>
  <si>
    <t>Očakávaný rast HDP (%)</t>
  </si>
  <si>
    <t>existujúca cesta s potrebou rekonštrukcie (asfaltový povrch)</t>
  </si>
  <si>
    <t>existujúca cesta s potrebou rekonštrukcie (betónový povrch)</t>
  </si>
  <si>
    <t>existujúci most (stavebný stav 5 a horšie)</t>
  </si>
  <si>
    <t>pôvodná cesta s potrebou rekonštrukcie odľahčená (asfaltový povrch)</t>
  </si>
  <si>
    <t>pôvodná cesta s potrebou rekonštrukcie odľahčená (betónový povrch)</t>
  </si>
  <si>
    <t>nová cesta alebo existujúca cesta v dobrom stave (asfaltový povrch)</t>
  </si>
  <si>
    <t>nová cesta alebo existujúca cesta v dobrom stave (betónový povrch)</t>
  </si>
  <si>
    <t>Stavebný objekt</t>
  </si>
  <si>
    <t>EUR/m²/rok</t>
  </si>
  <si>
    <t>! JC sa aplikujú pre každý rok prevádzky projektu v rámci referenčného obdobia</t>
  </si>
  <si>
    <t>Jednotková cena za mýtnu transakciu v EUR</t>
  </si>
  <si>
    <t xml:space="preserve">Kategória vymedzeného úseku </t>
  </si>
  <si>
    <t>Kategória vozidla</t>
  </si>
  <si>
    <t>Úseky diaľnic a rýchlostných ciest</t>
  </si>
  <si>
    <t>Nákladné vozidlá 3,5 t - do 12 t</t>
  </si>
  <si>
    <t>Nákladné vozidlá 12 t a viac</t>
  </si>
  <si>
    <t xml:space="preserve">Úseky ciest I. triedy, ktoré sú súbežné s diaľnicami a s rýchlostnými cestami </t>
  </si>
  <si>
    <t>Úseky ciest I. triedy, ktoré nie sú súbežné s diaľnicami a s rýchlostnými cestami</t>
  </si>
  <si>
    <t>Sadzba (EUR/km)</t>
  </si>
  <si>
    <t>Pohonné hmoty - Nafta</t>
  </si>
  <si>
    <t>Pohonné hmoty - Benzín</t>
  </si>
  <si>
    <t>Agregovaný fiškálny konverzný faktor</t>
  </si>
  <si>
    <t>! Pri použití konverzných faktorov je potrebné rozdeliť investičné a prevádzkové výdavky podľa výrobných faktorov</t>
  </si>
  <si>
    <t>(personálne výdavky XY%, pohonné hmoty - nafta XY%, pohonné hmoty - benzín XY%, materiál a ostatné zdroje XY%, SPOLU 100%)</t>
  </si>
  <si>
    <t>! Agregovaný konverzný faktor je možné aplikovať priamo na stanovené investičné a prevádzkové výdavky</t>
  </si>
  <si>
    <t>Priemerná obsadenosť cestných vozidiel v osobnej doprave</t>
  </si>
  <si>
    <t>Autobus (nie MHD)</t>
  </si>
  <si>
    <t>Osobné autá (vrátane motocyklov)</t>
  </si>
  <si>
    <t>Vlaky</t>
  </si>
  <si>
    <t>Dochádzanie do práce</t>
  </si>
  <si>
    <t>Súkromné cesty</t>
  </si>
  <si>
    <t>Tovar s nízkou hodnotou (menej ako 6 000 EUR/tona)</t>
  </si>
  <si>
    <t>Bežný tovar (hodnota viac ako 6 000 EUR/tona)</t>
  </si>
  <si>
    <t>EUR/tona/hod</t>
  </si>
  <si>
    <t>Hodnota času cestovania v EUR</t>
  </si>
  <si>
    <t>Príručka CBA, Tabuľka 24</t>
  </si>
  <si>
    <t xml:space="preserve">Tovar s nízkou hodnotou </t>
  </si>
  <si>
    <t xml:space="preserve">Bežný tovar </t>
  </si>
  <si>
    <t>Podiel komodity na preprave</t>
  </si>
  <si>
    <t>Typ komodity</t>
  </si>
  <si>
    <t>Priemerné množstvo tovaru na jedno SNV/ŤNV (v tonách)</t>
  </si>
  <si>
    <t>Rýchlosti</t>
  </si>
  <si>
    <t>Osobné vozidlá (benzín)</t>
  </si>
  <si>
    <t>Osobné vozidlá (nafta)</t>
  </si>
  <si>
    <t>Ľahké nákladné vozidlá</t>
  </si>
  <si>
    <t>Stredne ťažké nákladné vozidlá</t>
  </si>
  <si>
    <t>Ťažké nákladné vozidlá</t>
  </si>
  <si>
    <t>Benzín</t>
  </si>
  <si>
    <t>Nafta</t>
  </si>
  <si>
    <t>!Neupravuje sa o rast HDP</t>
  </si>
  <si>
    <t>!Táto sadzba sa použije pre každý rok referenčného obdobia rovnako</t>
  </si>
  <si>
    <t>!Tieto sadzby sa použijú pre každý rok referenčného obdobia rovnako</t>
  </si>
  <si>
    <t>Rýchlostné obmedzenie</t>
  </si>
  <si>
    <t>JC pohonných hmôt pre použitie v ekonomickej analýze</t>
  </si>
  <si>
    <t>!JC sa neeskalujú a neupravujú o rast HDP</t>
  </si>
  <si>
    <t>EUR/km</t>
  </si>
  <si>
    <t>EUR/hod.</t>
  </si>
  <si>
    <t>! Do 3,5t</t>
  </si>
  <si>
    <t>! Nad 3,5t do 12t</t>
  </si>
  <si>
    <t>! Nad 12t</t>
  </si>
  <si>
    <t>Relatívna miera bezpečnosti navrhovanej pozemnej komunikácie podľa typu a podľa kategórie zranenia na 100 miliónov vozidlových km</t>
  </si>
  <si>
    <t>1+1, obchvaty miest a obcí v extraviláne
(2-pruh, prevažujú mimoúrovňové a okružné križovatky, max. 90 km/h)</t>
  </si>
  <si>
    <t>1+2 resp. 2+1, cesty v extraviláne
(3-pruh alebo prídavný pruh pre pomalé vozidlá, max. 90 km/h)</t>
  </si>
  <si>
    <t>2+2, cesty v extraviláne smerovo nerozdelené
(4-pruh, úrovňové stykové križovatky, max 100 km/h)</t>
  </si>
  <si>
    <t>2+2, cesty v extraviláne smerovo rozdelené
(4-pruh, mimoúrovňové križovatky, max 100 km/h)</t>
  </si>
  <si>
    <t>1+1 rýchlostné cesty/diaľnice v polovičnom profile
(2-pruh, 80-100 km/h)</t>
  </si>
  <si>
    <t>2+2 rýchlostné cesty v plnom profile
(4-pruh, max. 130 km/h)</t>
  </si>
  <si>
    <t>2+2 diaľnice v plnom profile
(4-pruh, max. 130 km/h)</t>
  </si>
  <si>
    <t>!Hodnoty už sú upravené o korekčné faktory pre neohlásené dopravné nehody</t>
  </si>
  <si>
    <t>Jednotkové náklady plynúce z dopravných nehôd, podľa kategórie zranenia v EUR</t>
  </si>
  <si>
    <t>Údaje o hustote jednotlivých palív</t>
  </si>
  <si>
    <t>Zemný plyn</t>
  </si>
  <si>
    <t>kg/liter</t>
  </si>
  <si>
    <t>Hodnota</t>
  </si>
  <si>
    <t>Jednotka</t>
  </si>
  <si>
    <t>kg/m3</t>
  </si>
  <si>
    <t>NMVOC</t>
  </si>
  <si>
    <r>
      <t>PM</t>
    </r>
    <r>
      <rPr>
        <vertAlign val="subscript"/>
        <sz val="8"/>
        <rFont val="Arial"/>
        <family val="2"/>
        <charset val="238"/>
      </rPr>
      <t>2,5</t>
    </r>
  </si>
  <si>
    <r>
      <t>NO</t>
    </r>
    <r>
      <rPr>
        <vertAlign val="subscript"/>
        <sz val="8"/>
        <rFont val="Arial"/>
        <family val="2"/>
        <charset val="238"/>
      </rPr>
      <t>X</t>
    </r>
  </si>
  <si>
    <r>
      <t>SO</t>
    </r>
    <r>
      <rPr>
        <vertAlign val="subscript"/>
        <sz val="8"/>
        <rFont val="Arial"/>
        <family val="2"/>
        <charset val="238"/>
      </rPr>
      <t>2</t>
    </r>
  </si>
  <si>
    <r>
      <t>NH</t>
    </r>
    <r>
      <rPr>
        <vertAlign val="subscript"/>
        <sz val="8"/>
        <rFont val="Arial"/>
        <family val="2"/>
        <charset val="238"/>
      </rPr>
      <t>3</t>
    </r>
  </si>
  <si>
    <t>Ľahké nákladné vozidlá (nafta)</t>
  </si>
  <si>
    <t>Stredne ťažké nákladné vozidlá (nafta)</t>
  </si>
  <si>
    <t>Ťažké nákladné vozidlá (nafta)</t>
  </si>
  <si>
    <t>Autobusy (nafta)</t>
  </si>
  <si>
    <t>Náklady znečisťujúcich látok z dopravy (EUR/kg) podľa typu látky a územia</t>
  </si>
  <si>
    <r>
      <t>PM</t>
    </r>
    <r>
      <rPr>
        <vertAlign val="subscript"/>
        <sz val="8"/>
        <rFont val="Arial"/>
        <family val="2"/>
        <charset val="238"/>
      </rPr>
      <t>2,5</t>
    </r>
    <r>
      <rPr>
        <sz val="8"/>
        <rFont val="Arial"/>
        <family val="2"/>
      </rPr>
      <t xml:space="preserve"> - Extravilán, intravilány obcí a miest</t>
    </r>
  </si>
  <si>
    <r>
      <t>PM</t>
    </r>
    <r>
      <rPr>
        <vertAlign val="subscript"/>
        <sz val="8"/>
        <rFont val="Arial"/>
        <family val="2"/>
        <charset val="238"/>
      </rPr>
      <t>2,5</t>
    </r>
    <r>
      <rPr>
        <sz val="8"/>
        <rFont val="Arial"/>
        <family val="2"/>
      </rPr>
      <t xml:space="preserve"> - Centrum miest</t>
    </r>
  </si>
  <si>
    <t>NMVOC - Všetky územia</t>
  </si>
  <si>
    <r>
      <t>NH</t>
    </r>
    <r>
      <rPr>
        <vertAlign val="subscript"/>
        <sz val="8"/>
        <rFont val="Arial"/>
        <family val="2"/>
        <charset val="238"/>
      </rPr>
      <t>3</t>
    </r>
    <r>
      <rPr>
        <sz val="8"/>
        <rFont val="Arial"/>
        <family val="2"/>
      </rPr>
      <t xml:space="preserve"> - Všetky územia</t>
    </r>
  </si>
  <si>
    <r>
      <t>SO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</rPr>
      <t xml:space="preserve"> - Všetky územia</t>
    </r>
  </si>
  <si>
    <r>
      <t>NO</t>
    </r>
    <r>
      <rPr>
        <vertAlign val="subscript"/>
        <sz val="8"/>
        <rFont val="Arial"/>
        <family val="2"/>
        <charset val="238"/>
      </rPr>
      <t>X</t>
    </r>
    <r>
      <rPr>
        <sz val="8"/>
        <rFont val="Arial"/>
        <family val="2"/>
      </rPr>
      <t xml:space="preserve"> - Centrum miest</t>
    </r>
  </si>
  <si>
    <r>
      <t>NO</t>
    </r>
    <r>
      <rPr>
        <vertAlign val="subscript"/>
        <sz val="8"/>
        <rFont val="Arial"/>
        <family val="2"/>
        <charset val="238"/>
      </rPr>
      <t>X</t>
    </r>
    <r>
      <rPr>
        <sz val="8"/>
        <rFont val="Arial"/>
        <family val="2"/>
      </rPr>
      <t xml:space="preserve"> - Extravilán, intravilány obcí a miest</t>
    </r>
  </si>
  <si>
    <t>Služobné cesty</t>
  </si>
  <si>
    <t>Emisné faktory znečisťujúcich látok pre cestné vozidlá (g/kg)</t>
  </si>
  <si>
    <t>Emisné faktory skleníkových plynov pre cestné vozidlá (g/kg)</t>
  </si>
  <si>
    <r>
      <t>CO</t>
    </r>
    <r>
      <rPr>
        <vertAlign val="subscript"/>
        <sz val="8"/>
        <rFont val="Arial"/>
        <family val="2"/>
        <charset val="238"/>
      </rPr>
      <t>2</t>
    </r>
  </si>
  <si>
    <r>
      <t>CH</t>
    </r>
    <r>
      <rPr>
        <vertAlign val="subscript"/>
        <sz val="8"/>
        <rFont val="Arial"/>
        <family val="2"/>
        <charset val="238"/>
      </rPr>
      <t>4</t>
    </r>
  </si>
  <si>
    <r>
      <t>N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O</t>
    </r>
  </si>
  <si>
    <r>
      <t>CO</t>
    </r>
    <r>
      <rPr>
        <vertAlign val="subscript"/>
        <sz val="8"/>
        <color rgb="FF000000"/>
        <rFont val="Arial"/>
        <family val="2"/>
        <charset val="238"/>
      </rPr>
      <t>2</t>
    </r>
    <r>
      <rPr>
        <sz val="8"/>
        <color rgb="FF000000"/>
        <rFont val="Arial"/>
        <family val="2"/>
      </rPr>
      <t>e</t>
    </r>
  </si>
  <si>
    <r>
      <t>Konverzné faktory pre CO</t>
    </r>
    <r>
      <rPr>
        <b/>
        <vertAlign val="subscript"/>
        <sz val="8"/>
        <rFont val="Arial"/>
        <family val="2"/>
        <charset val="238"/>
      </rPr>
      <t>2</t>
    </r>
    <r>
      <rPr>
        <b/>
        <sz val="8"/>
        <rFont val="Arial"/>
        <family val="2"/>
      </rPr>
      <t>e</t>
    </r>
  </si>
  <si>
    <t>Jednotková cena tony CO2e</t>
  </si>
  <si>
    <t>Osobné vozidlá - centrum mesta</t>
  </si>
  <si>
    <t>Ľahké nákladné vozidlá - centrum mesta</t>
  </si>
  <si>
    <t>Stredne ťažké nákladné vozidlá - centrum mesta</t>
  </si>
  <si>
    <t>Ťažké nákladné vozidlá- centrum mesta</t>
  </si>
  <si>
    <t>Autobusy- centrum mesta</t>
  </si>
  <si>
    <t>Osobné vozidlá - intravilán mesta</t>
  </si>
  <si>
    <t>Ľahké nákladné vozidlá - intravilán mesta</t>
  </si>
  <si>
    <t>Stredne ťažké nákladné vozidlá - intravilán mesta</t>
  </si>
  <si>
    <t>Ťažké nákladné vozidlá - intravilán mesta</t>
  </si>
  <si>
    <t>Autobusy - intravilán mesta</t>
  </si>
  <si>
    <t>Osobné vozidlá - intravilán obce</t>
  </si>
  <si>
    <t>Ľahké nákladné vozidlá - intravilán obce</t>
  </si>
  <si>
    <t>Stredne ťažké nákladné vozidlá - intravilán obce</t>
  </si>
  <si>
    <t>Ťažké nákladné vozidlá - intravilán obce</t>
  </si>
  <si>
    <t>Autobusy - intravilán obce</t>
  </si>
  <si>
    <t>Nákup pozemkov</t>
  </si>
  <si>
    <t>Nadobudnutie pozemkov potrebných pre realizáciu projektu, ako aj nájmy či vecné bremená;</t>
  </si>
  <si>
    <t>Výdavky súvisiace s inštaláciou, prevádzkou a odstránením zariadenia staveniska, vytyčovanie, dočasné prístupové komunikácie, dočasné dopravné značky a signalizácia, vypratanie staveniska, demolačné práce;</t>
  </si>
  <si>
    <t>Stavebné výdavky - Mosty</t>
  </si>
  <si>
    <t>Stavebné výdavky - Tunely</t>
  </si>
  <si>
    <t>Výdavky na projektovú dokumentáciu, všetky súvisiace štúdie;</t>
  </si>
  <si>
    <t>Stavebné objekty ciest vrátane kanalizácie, odlučovače ropných látok, vrátane vozovky v tuneli;</t>
  </si>
  <si>
    <t>Stavebné objekty podporných, zárubných múrov, vrátane sanácie a spevňovanie svahu;</t>
  </si>
  <si>
    <t>Informačný systém - stavebná časť</t>
  </si>
  <si>
    <t>Infomačný systém - technologická časť</t>
  </si>
  <si>
    <t xml:space="preserve">Stavebné objekty tunela bez budov a bez vozovky; </t>
  </si>
  <si>
    <t>Stavebné výdavky - Budovy</t>
  </si>
  <si>
    <t>Stavebný výdavky - Stavebná časť informačného systému</t>
  </si>
  <si>
    <t>Stavebné výdavky - Ostatné</t>
  </si>
  <si>
    <t>Stavebné výdavky - Vyvolané investície</t>
  </si>
  <si>
    <t>Stavebný dozor, prípadne iný dozor (technický, geologický);</t>
  </si>
  <si>
    <t>Archeologický prieskum, publicita, monitoringy, mesačné správy, fotodokumentácia, video, záručný servis a pod;</t>
  </si>
  <si>
    <t>Iné služby</t>
  </si>
  <si>
    <t>Rezerva na nepredvídateľné výdavky</t>
  </si>
  <si>
    <t>Valorizácia</t>
  </si>
  <si>
    <t>→</t>
  </si>
  <si>
    <t>výdavky na výmenu/obnovu</t>
  </si>
  <si>
    <t>! Konverzný faktor pre pozemky je 1,0</t>
  </si>
  <si>
    <r>
      <t xml:space="preserve">Použitý konverzný faktor: </t>
    </r>
    <r>
      <rPr>
        <b/>
        <sz val="8"/>
        <rFont val="Arial"/>
        <family val="2"/>
        <charset val="238"/>
      </rPr>
      <t>agregovaný</t>
    </r>
  </si>
  <si>
    <t>(spracovateľ môže stanoviť odlišné konverzné faktory na základe rôznej miery zastúpenia výrobných faktorov na investícií)</t>
  </si>
  <si>
    <t>1.1 Investičné výdavky (EUR) - finančné</t>
  </si>
  <si>
    <t>Celkové investičné výdavky vrátane DPH</t>
  </si>
  <si>
    <t>Oprávnené investičné výdavky</t>
  </si>
  <si>
    <t>Neoprávnené investičné výdavky</t>
  </si>
  <si>
    <t>Kategória investičných výdavkov*  **</t>
  </si>
  <si>
    <t>**</t>
  </si>
  <si>
    <t>Prevádzkové príjmy</t>
  </si>
  <si>
    <t>Suma v rozhodnutí (NFP)</t>
  </si>
  <si>
    <t>Časový horizont (referenčné obdobie)</t>
  </si>
  <si>
    <t>Začiatočný rok referenčného obdobia</t>
  </si>
  <si>
    <t>Posledný rok referenčného obdobia</t>
  </si>
  <si>
    <t>3.4 Prevádzkové náklady (ekonomické)</t>
  </si>
  <si>
    <t>Celkové prevádzkové náklady na údržbu cesty</t>
  </si>
  <si>
    <t>Náklady na elektronický výber mýta</t>
  </si>
  <si>
    <t>Iné špecifické náklady</t>
  </si>
  <si>
    <t>Celkové iné špecifické prevádzkové náklady</t>
  </si>
  <si>
    <t>Celkové prevádzkové náklady</t>
  </si>
  <si>
    <t>(diskontované)</t>
  </si>
  <si>
    <t>Vlastné financovanie investície</t>
  </si>
  <si>
    <t>Splátky úverov (vrátane úrokov)</t>
  </si>
  <si>
    <t>6.3 Finančná udržateľnosť (prírastková)</t>
  </si>
  <si>
    <t>z toho: Príspevok z fondov EÚ</t>
  </si>
  <si>
    <t>z toho: Verejné zdroje SR</t>
  </si>
  <si>
    <t>! Bez DPH, bez rezervy, bez cenových úprav (valorizácia)</t>
  </si>
  <si>
    <t>Cenové úpravy (valorizácia)</t>
  </si>
  <si>
    <t>Celkové investičné výdavky vrátane rezervy a valorizácie</t>
  </si>
  <si>
    <t>Celkové investičné výdavky</t>
  </si>
  <si>
    <t>Celkové finančné zdroje</t>
  </si>
  <si>
    <t>Splátky úverov (vrátane úrokov)*</t>
  </si>
  <si>
    <t>Prevádzková dotácia</t>
  </si>
  <si>
    <t>Upravený kumulovaný čistý peňažný tok</t>
  </si>
  <si>
    <t>Prevádzkové výdavky (iba s projektom)</t>
  </si>
  <si>
    <t>Prevádzkové príjmy (iba s projektom)</t>
  </si>
  <si>
    <t>6.4 Finančná udržateľnosť (absolútna pre projektový scenár)</t>
  </si>
  <si>
    <t>7.1 Jazdný čas osobných áut (hodiny)</t>
  </si>
  <si>
    <t>7.2 Jazdný čas autobusov (hodiny)</t>
  </si>
  <si>
    <t>Úspora času, z toho:</t>
  </si>
  <si>
    <t>Úspora času v peňažnom vyjadrení (v EUR)</t>
  </si>
  <si>
    <t>Časová zložka vodičov autobsov a vodičov nákladnej dopravy je zohľadnená v prevádzkových nákladoch vozidiel</t>
  </si>
  <si>
    <t>Služobná cesta</t>
  </si>
  <si>
    <t>Osobné automobily (benzín)</t>
  </si>
  <si>
    <t>Osobné automobily (nafta)</t>
  </si>
  <si>
    <t>4.1 Príjmy</t>
  </si>
  <si>
    <t>4.2 Príjmy</t>
  </si>
  <si>
    <t>4.3 Príjmy</t>
  </si>
  <si>
    <t>PRÍRASTKOVÉ</t>
  </si>
  <si>
    <t>Celkom benzín</t>
  </si>
  <si>
    <t>Celkom nafta</t>
  </si>
  <si>
    <t>10.1 Jazdný čas vozidiel (hodiny)</t>
  </si>
  <si>
    <t>10.2 Jazdný čas vozidiel (hodiny)</t>
  </si>
  <si>
    <t>10.4 Úspora časovej zložky nákladov na prevádzku v peňažnom vyjadrení (v EUR)</t>
  </si>
  <si>
    <t>10.5 Jazdná vzdialenosť (kilometre)</t>
  </si>
  <si>
    <t>10.6 Jazdná vzdialenosť (kilometre)</t>
  </si>
  <si>
    <t>10.7 Jazdná vzdialenosť (kilometre)</t>
  </si>
  <si>
    <t>10.8 Úspora km zložky nákladov na prevádzku v peňažnom vyjadrení (v EUR)</t>
  </si>
  <si>
    <t>10.9 Úspora ostatných prevádzkových nákladov vozidiel celkom v peňažnom vyjadrení (v EUR)</t>
  </si>
  <si>
    <t>11.1 Náklady z dopravných nehôd (v EUR)</t>
  </si>
  <si>
    <t>11.3 Náklady z dopravných nehôd (v EUR)</t>
  </si>
  <si>
    <t>11.2 Náklady z dopravných nehôd (v EUR)</t>
  </si>
  <si>
    <t>SO2</t>
  </si>
  <si>
    <t>NH3</t>
  </si>
  <si>
    <t>PM2,5 extravilány, intravilány obcí a miest</t>
  </si>
  <si>
    <t>NOx extravilány, intravilány obcí a miest</t>
  </si>
  <si>
    <t>12.1 Množstvo emitovaných znečisťujúcich látok (kilogramy)</t>
  </si>
  <si>
    <t>12.2 Množstvo emitovaných znečisťujúcich látok (kilogramy)</t>
  </si>
  <si>
    <t>12.3 Množstvo emitovaných znečisťujúcich látok (kilogramy)</t>
  </si>
  <si>
    <t>12.4 Úspora emitovaných znečisťujúcich látok v peňažnom vyjadrení (EUR)</t>
  </si>
  <si>
    <t>13.1 Množstvo emitovaných skleníkových plynov (kilogramy)</t>
  </si>
  <si>
    <t>13.2 Množstvo emitovaných skleníkových plynov (kilogramy)</t>
  </si>
  <si>
    <t>13.3 Množstvo emitovaných skleníkových plynov (kilogramy)</t>
  </si>
  <si>
    <t>13.4 Úspora emitovaných skleníkových plynov v peňažnom vyjadrení (EUR)</t>
  </si>
  <si>
    <t>14.1 Jazdná vzdialenosť (kilometre)</t>
  </si>
  <si>
    <t>Osobné vozidlá (centrum mesta)</t>
  </si>
  <si>
    <t>Osobné vozidlá (intravilán mesta)</t>
  </si>
  <si>
    <t>Ľahké nákladné vozidlá (centrum mesta)</t>
  </si>
  <si>
    <t>Ľahké nákladné vozidlá (intravilán mesta)</t>
  </si>
  <si>
    <t>Stredne ťažké nákladné vozidlá (centrum mesta)</t>
  </si>
  <si>
    <t>Stredne ťažké nákladné vozidlá (intravilán mesta)</t>
  </si>
  <si>
    <t>Osobné vozidlá (intravilán obce)</t>
  </si>
  <si>
    <t>Ľahké nákladné vozidlá (intravilán obce)</t>
  </si>
  <si>
    <t>Stredne ťažké nákladné vozidlá (intravilán obce)</t>
  </si>
  <si>
    <t>Ťažké nákladné vozidlá (centrum mesta)</t>
  </si>
  <si>
    <t>Ťažké nákladné vozidlá (intravilán mesta)</t>
  </si>
  <si>
    <t>Autobusy (centrum mesta)</t>
  </si>
  <si>
    <t>Autobusy (intravilán mesta)</t>
  </si>
  <si>
    <t>14.2 Jazdná vzdialenosť (kilometre)</t>
  </si>
  <si>
    <t>Autobusy (intravilán obce)</t>
  </si>
  <si>
    <t>Ťažké nákladné vozidlá (intravilán obce)</t>
  </si>
  <si>
    <t>14.3 Jazdná vzdialenosť (kilometre)</t>
  </si>
  <si>
    <t>14.4 Úspora nákladov z hluku peňažnom vyjadrení (EUR)</t>
  </si>
  <si>
    <t>Čas tovaru</t>
  </si>
  <si>
    <t>Ostatné prevádzkové náklady vozidiel</t>
  </si>
  <si>
    <t>Bezpečnosť</t>
  </si>
  <si>
    <t>Znečisťujúce látky</t>
  </si>
  <si>
    <t>Skleníkové plyny</t>
  </si>
  <si>
    <t>Hluk</t>
  </si>
  <si>
    <t>Úspora času všetkých cestujúcich v peňažnom vyjadrení (v EUR)</t>
  </si>
  <si>
    <t>Číslo cesty</t>
  </si>
  <si>
    <t>Pomenovanie úseku</t>
  </si>
  <si>
    <t>Plocha 
tunelov</t>
  </si>
  <si>
    <t>(km)</t>
  </si>
  <si>
    <t>(m2)</t>
  </si>
  <si>
    <t>Potreba rekonštr. (asfalt)</t>
  </si>
  <si>
    <t>Potreba rekonštr. (betón)</t>
  </si>
  <si>
    <t>Odľahčený (asfalt)</t>
  </si>
  <si>
    <t>Odľahčený (betón)</t>
  </si>
  <si>
    <t>Mýto D/RC</t>
  </si>
  <si>
    <t>Mýto súbežné</t>
  </si>
  <si>
    <t>Mýto nesúbežné</t>
  </si>
  <si>
    <t>PREVÁDZKOVÉ VÝDAVKY</t>
  </si>
  <si>
    <t>PREVÁDZKOVÉ PRÍJMY</t>
  </si>
  <si>
    <t>Výjazd z intravilánu</t>
  </si>
  <si>
    <t>Okružná križovatka mimo obce</t>
  </si>
  <si>
    <t>Križovatka so zastavením v obci</t>
  </si>
  <si>
    <t>Križovatka so zastavením mimo obce</t>
  </si>
  <si>
    <t>Pripojenie na D/RC</t>
  </si>
  <si>
    <t>Okružná križovatka v obci</t>
  </si>
  <si>
    <t>PREVÁDZKOVÉ NÁKLADY VOZIDIEL - RÝCHLOSTNÉ OBMEDZENIA</t>
  </si>
  <si>
    <t>Smrteľné zranenia</t>
  </si>
  <si>
    <t xml:space="preserve">Relatívna miera bezpečnosti </t>
  </si>
  <si>
    <t>BEZPEČNOSŤ</t>
  </si>
  <si>
    <t>Centrum mesta</t>
  </si>
  <si>
    <t>Intravilán mesta</t>
  </si>
  <si>
    <t>Intravilán obce</t>
  </si>
  <si>
    <t>Extravilán</t>
  </si>
  <si>
    <t>ZNEČISŤUJÚCE LÁTKY A HLUK</t>
  </si>
  <si>
    <t>IDENTIFIKÁCIA ÚSEKU</t>
  </si>
  <si>
    <t>3-pruh</t>
  </si>
  <si>
    <t>1+1obch</t>
  </si>
  <si>
    <t>1+1D/RC</t>
  </si>
  <si>
    <t>RC</t>
  </si>
  <si>
    <t>D</t>
  </si>
  <si>
    <t>2+2rozd</t>
  </si>
  <si>
    <t>2+2neroz</t>
  </si>
  <si>
    <t>OSOBNÉ AUTOMOBILY</t>
  </si>
  <si>
    <t>Počet vozidiel/24h</t>
  </si>
  <si>
    <t>ĽAHKÉ NÁKLADNÉ VOZIDLÁ</t>
  </si>
  <si>
    <t>STREDNE ŤAŽKÉ NÁKLADNÉ VOZIDLÁ</t>
  </si>
  <si>
    <t>ŤAŽKÉ NÁKLADNÉ VOZIDLÁ</t>
  </si>
  <si>
    <t>AUTOBUSY</t>
  </si>
  <si>
    <t>Rýchlosť (km/h)</t>
  </si>
  <si>
    <t>Scenár bez projektu</t>
  </si>
  <si>
    <t>Scenár s projektom</t>
  </si>
  <si>
    <r>
      <rPr>
        <sz val="8"/>
        <color rgb="FFFF0000"/>
        <rFont val="Calibri"/>
        <family val="2"/>
        <charset val="238"/>
        <scheme val="minor"/>
      </rPr>
      <t>→</t>
    </r>
    <r>
      <rPr>
        <sz val="8"/>
        <color rgb="FFFF0000"/>
        <rFont val="Arial"/>
        <family val="2"/>
        <charset val="238"/>
      </rPr>
      <t xml:space="preserve"> podľa čl. 18 Delegovaného nariadenia 480/2014 sa Zostatková hodnota investície zahrnie do výpočtu diskontovaných čistých príjmov operácie iba vtedy, ak príjmy prevyšujú výdavky</t>
    </r>
  </si>
  <si>
    <t>Čistý príjem (DNR)</t>
  </si>
  <si>
    <t>Investičné výdavky (DIC)</t>
  </si>
  <si>
    <t>Investičné výdavky - Čistý príjem (Max EE)</t>
  </si>
  <si>
    <t>Finančná medzera (FG)</t>
  </si>
  <si>
    <t>*doplniť splátky úveru (istina+úroky) ak relevantné</t>
  </si>
  <si>
    <t>pre účely Žiadosti o poskytnutie NFP</t>
  </si>
  <si>
    <r>
      <rPr>
        <sz val="8"/>
        <color rgb="FFFF0000"/>
        <rFont val="Calibri"/>
        <family val="2"/>
        <charset val="238"/>
        <scheme val="minor"/>
      </rPr>
      <t>→</t>
    </r>
    <r>
      <rPr>
        <sz val="8"/>
        <color rgb="FFFF0000"/>
        <rFont val="Arial"/>
        <family val="2"/>
        <charset val="238"/>
      </rPr>
      <t xml:space="preserve"> v prípadoch úspory inkrementálnej úspory prevádzkových výdavkov (záporná hodnota) je možné bunku vynulovať za predpokladu, že úspora je kompenzovaná znížením prevádzkovej dotácie</t>
    </r>
  </si>
  <si>
    <t>Emisné faktory (gCO2/kWh) spotreby elektrickej energie</t>
  </si>
  <si>
    <t>Sieť vysokého napätia (VN)</t>
  </si>
  <si>
    <t>Sieť stredného napätia (SN)</t>
  </si>
  <si>
    <t>Sieť nízkeho napätia (NN)</t>
  </si>
  <si>
    <t xml:space="preserve"> - Pre účely kvantifikácie citlivosti a rizika sa pridajú ďalšie hárky s príslušným označením</t>
  </si>
  <si>
    <t xml:space="preserve">Od roku </t>
  </si>
  <si>
    <t>je projekt v prevádzke, až od tohto roku je potrebné zohľadniť rozdielne vstupy pre scenár BEZ PROJEKTU a scenár S PROJEKTOM</t>
  </si>
  <si>
    <t xml:space="preserve"> - Bunky, do ktorých je požadované vloženie vstupných dát od spracovateľa CBA sú zvýraznené modrou farbou </t>
  </si>
  <si>
    <r>
      <t xml:space="preserve">→ </t>
    </r>
    <r>
      <rPr>
        <sz val="8"/>
        <rFont val="Arial"/>
        <family val="2"/>
        <charset val="238"/>
      </rPr>
      <t>Položku "ostatné" je potrebné špecifikovať v XLS súbore a ideálne aj v textovej časti CBA</t>
    </r>
  </si>
  <si>
    <t>(v prípade etapizácie projektu je možné zohľadniť čiastočné rozdielne vstupy aj skôr, napr. po dokončení I. etapy)</t>
  </si>
  <si>
    <r>
      <t xml:space="preserve"> - Zároveň je požadované vyplnenie vstupných hárkov (</t>
    </r>
    <r>
      <rPr>
        <b/>
        <sz val="8"/>
        <color rgb="FF3399FF"/>
        <rFont val="Arial"/>
        <family val="2"/>
        <charset val="238"/>
      </rPr>
      <t>úseky, intenzity, rýchlosti</t>
    </r>
    <r>
      <rPr>
        <sz val="8"/>
        <rFont val="Arial"/>
        <family val="2"/>
        <charset val="238"/>
      </rPr>
      <t>), ktoré slúžia ako základ výpočtov CBA modelu</t>
    </r>
  </si>
  <si>
    <t>Oprávnené výdavky (investičné)</t>
  </si>
  <si>
    <t>Oprávnené výdavky (interné riadenie)</t>
  </si>
  <si>
    <t>Oprávnené výdavky SPOLU</t>
  </si>
  <si>
    <t>ak oprávnené v rámci predloženej ŽoNFP</t>
  </si>
  <si>
    <t>2.2 Výpočet dĺžky referenčného obdobia projektu</t>
  </si>
  <si>
    <t>Relevantný Infraštrukturálny prvok</t>
  </si>
  <si>
    <t>Cestné teleso vrátane vozovky</t>
  </si>
  <si>
    <t>Odpočívadlo</t>
  </si>
  <si>
    <t>Zárubné a oporné múry, spevňovanie svahu</t>
  </si>
  <si>
    <t>Spevnené plochy, parkoviská, chodníky, cyklotrasy</t>
  </si>
  <si>
    <t>Protihlukové steny</t>
  </si>
  <si>
    <t>Zvodidlá a tlmiče nárazov</t>
  </si>
  <si>
    <t>Výška investície</t>
  </si>
  <si>
    <t>Váha prvku</t>
  </si>
  <si>
    <t>Dĺžka referenčného obdobia</t>
  </si>
  <si>
    <t>Reelvantný infraštrukturálny prvok</t>
  </si>
  <si>
    <t>Vážená priemerná životnosť projektu</t>
  </si>
  <si>
    <t>krát počas referenčného obdobia</t>
  </si>
  <si>
    <t>....</t>
  </si>
  <si>
    <t>Stavebné objekty mostov, mimoúrovňových križovatiek, podchody, ekodukty;</t>
  </si>
  <si>
    <t>Stavebné výdavky - Cestné teleso vrátane vozovky</t>
  </si>
  <si>
    <t>Stavebné výdavky - Zárubné a oporné múry, spevňovanie svahu</t>
  </si>
  <si>
    <t>Stavebné výdavky - Odpočívadlo</t>
  </si>
  <si>
    <t>Stavebné výdavky - spevnené plochy, parkoviská, chodníky, cyklotrasy</t>
  </si>
  <si>
    <t>Stavebné objekty parkovísk, chodníkov, cyklotrás;</t>
  </si>
  <si>
    <t>Stavebné objekty odpočívadiel a súvisiacich plôch a komunikácií;</t>
  </si>
  <si>
    <t>Stavebné výdavky - Protihlukové steny</t>
  </si>
  <si>
    <t>Stavebné výdavky - Zvodidlá a tlmične nárazov</t>
  </si>
  <si>
    <t>Stavebné objekty protihlukových stien a ďalších opatrení ochrany životého prostredia vrátane oplotenie diaľnice;</t>
  </si>
  <si>
    <t>Stavebné objekty/položky bezpečnostných prvkov, najmä zvodidiel, tlmičov nárazov a pod.</t>
  </si>
  <si>
    <t>Stavebný výdavky - Technologická časť informačného systému</t>
  </si>
  <si>
    <t>Objekt stavebnej čast informačného systému diaľnice/rýchlostnej cesty/cesty I. triedy;</t>
  </si>
  <si>
    <t>Objekt technologickej časti informačného systému diaľnice/rýchlostnej cesty/cesty I. triedy;</t>
  </si>
  <si>
    <t>Objetky spätnej rekultivácie, vegetačných úprav a pod; objekty, ktoré nie je možné zaradiť do predchádzajúcich položiek;</t>
  </si>
  <si>
    <t>Položka nevstupuje do finančnej/ekonomickej analýzy (okrem hodnotenia ex-post ak relevantné), zvyčajne max. 10% z rozpočtu;</t>
  </si>
  <si>
    <t>Položka nevstupuje do finančnej/ekonomickej analýzy (okrem hodnotenia ex-post ak relevantné), v zmysle platných metodických pokynov.</t>
  </si>
  <si>
    <r>
      <t xml:space="preserve">→ </t>
    </r>
    <r>
      <rPr>
        <sz val="8"/>
        <rFont val="Arial"/>
        <family val="2"/>
        <charset val="238"/>
      </rPr>
      <t>Tieto položky sa vyčísľujú pre účely výpočtu príspevku (spolufinancovanie mimo ŠR), napr. PSK 2021-2027</t>
    </r>
  </si>
  <si>
    <t>z toho: Úver</t>
  </si>
  <si>
    <t>Upozornenie:</t>
  </si>
  <si>
    <t>Osobné automobily (elektrina)</t>
  </si>
  <si>
    <t>V prípade prevedenej dopravy v rámci módu je potrebné úspory času vyčísliť samostatne</t>
  </si>
  <si>
    <t>V prípade prevedenej dopravy v rámci je potrebné úspory času vyčísliť samostatne</t>
  </si>
  <si>
    <t>Prínos relevantný len ak bola spracovaná samostatná analýza</t>
  </si>
  <si>
    <t>8.1 Jazdný čas stredne ťažkých a ťažkých nákladných vozidiel (hodiny)</t>
  </si>
  <si>
    <t>Úspora času tovaru v peňažnom vyjadrení (v EUR)</t>
  </si>
  <si>
    <t>Celkom elektrina</t>
  </si>
  <si>
    <t>Elektrina</t>
  </si>
  <si>
    <t>pôvodný most (stavebný stav 5 a horšie) odľahčený</t>
  </si>
  <si>
    <t>existujúci most (stavebný stav 3-4)</t>
  </si>
  <si>
    <t>pôvodný most (stavebný stav 3-4) odľahčený</t>
  </si>
  <si>
    <t>nový most alebo existujúci most v stavebnom stave 1-2</t>
  </si>
  <si>
    <t>Príručka CBA, časť 3.2.4.1</t>
  </si>
  <si>
    <t>Príručka CBA, časť 4.2.1</t>
  </si>
  <si>
    <t>Osobné automobily (mestské prostredie)</t>
  </si>
  <si>
    <t>Osobné automobily (mimo mesta)</t>
  </si>
  <si>
    <t>Skladba osobných áut podľa typu pohonu</t>
  </si>
  <si>
    <t>Príručka CBA, Tabuľka 29</t>
  </si>
  <si>
    <t>Osobné vozidlá (elektrina)</t>
  </si>
  <si>
    <t>Príručka CBA, časť 4.2.2.4</t>
  </si>
  <si>
    <t>Benzín / liter</t>
  </si>
  <si>
    <t>Nafta / liter</t>
  </si>
  <si>
    <t>Elektrina / kWh</t>
  </si>
  <si>
    <t>v EUR 
(CÚ 2023)</t>
  </si>
  <si>
    <t>Priemerné náklady na prevádzku cestných vozidiel (CÚ 2023)</t>
  </si>
  <si>
    <t>Existujúca cesta</t>
  </si>
  <si>
    <t>extravilán, priemer pre SR</t>
  </si>
  <si>
    <t>intravilán, priemer pre SR</t>
  </si>
  <si>
    <t>extravilán, podpriemerne bezpečná</t>
  </si>
  <si>
    <t>intravilán, podpriemerne bezpečná</t>
  </si>
  <si>
    <t>extravilán, nadpriemerne bezpečná</t>
  </si>
  <si>
    <t>intravilán, nadpriemerne bezpečná</t>
  </si>
  <si>
    <t>Relatívna miera bezpečnosti existujúcej pozemnej komunikácie podľa typu a podľa kategórie zranenia na 100 miliónov vozidlových km</t>
  </si>
  <si>
    <t>Príručka CBA, Tabuľka 30</t>
  </si>
  <si>
    <t>Príručka CBA, Tabuľka 33</t>
  </si>
  <si>
    <t>Príručka CBA, časť 4.2.2.6</t>
  </si>
  <si>
    <t>relevantné pre osobné vozidlá na elektrický pohon</t>
  </si>
  <si>
    <t>Príručka CBA, časť 4.2.2.7</t>
  </si>
  <si>
    <t>Príručka CBA, tabuľka 44</t>
  </si>
  <si>
    <r>
      <t>CO</t>
    </r>
    <r>
      <rPr>
        <vertAlign val="subscript"/>
        <sz val="8"/>
        <color rgb="FF000000"/>
        <rFont val="Arial"/>
        <family val="2"/>
        <charset val="238"/>
      </rPr>
      <t>2</t>
    </r>
    <r>
      <rPr>
        <sz val="8"/>
        <color rgb="FF000000"/>
        <rFont val="Arial"/>
        <family val="2"/>
      </rPr>
      <t>e (pre rok 2020 = 111,9 EUR/t v CÚ 2023)</t>
    </r>
  </si>
  <si>
    <t>Potreba rekonštr. (stav 5 a horšie)</t>
  </si>
  <si>
    <t>Nový/bez potreby rekonštr. (asfalt)</t>
  </si>
  <si>
    <t>Nový/bez potreby rekonštr. (betón)</t>
  </si>
  <si>
    <t>Dobrý/bez potreby rekonštr. (3-4)</t>
  </si>
  <si>
    <t>Nový/bez potreby rekonštr. (1-2)</t>
  </si>
  <si>
    <t>Odľahčený zlý (stav 5 a horšie)</t>
  </si>
  <si>
    <t>Odľahčený dobrý (stav 3-4)</t>
  </si>
  <si>
    <t>extr_pod</t>
  </si>
  <si>
    <t>intr_pod</t>
  </si>
  <si>
    <t>extr_nad</t>
  </si>
  <si>
    <t>intr_nad</t>
  </si>
  <si>
    <r>
      <t>Prepočet úspory na CO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e</t>
    </r>
  </si>
  <si>
    <t xml:space="preserve">Čas cestujúcich </t>
  </si>
  <si>
    <t>Ekonomické toky</t>
  </si>
  <si>
    <t>S/I</t>
  </si>
  <si>
    <t>Vypočíta sa v hárku "02 Zostatková hodnota", v prípade kratšieho obdobia ako 50 rokov sa hárky primerane upravia</t>
  </si>
  <si>
    <t>Jednotkové náklady hluku (v EUR na vozidlový kilometer) 
podľa kategórie vozidla a územia</t>
  </si>
  <si>
    <t>Stavebné objekty budov (napr. portálové budovy, budovy stredísk správy a údržby diaľnic/rýchlostných ciest);</t>
  </si>
  <si>
    <t>Všetky objekty, ktoré budú odovzdané iným budúcim správcom (okrem všetkých ciest), napr. úpravy vodných tokov, preložky inžinierskych sietí a pod;</t>
  </si>
  <si>
    <t>Maximálny počet rokov prevádzky</t>
  </si>
  <si>
    <t>Počet rokov výstavby</t>
  </si>
  <si>
    <t>---</t>
  </si>
  <si>
    <t>9.1 Spotreba PHM/E (litre resp. kWh pre elektrický pohon)</t>
  </si>
  <si>
    <t>9.2 Spotreba PHM/E (litre resp. kWh pre elektrický pohon)</t>
  </si>
  <si>
    <t>9.3 Spotreba PHM/E (litre resp. kWh pre elektrický pohon)</t>
  </si>
  <si>
    <t>9.4 Úspora spotreby PHM/E v peňažnom vyjadrení (v EUR)</t>
  </si>
  <si>
    <t>9.5 Dodatočná spotreba PHM/E (litre resp. kWh pre elektrický pohon)</t>
  </si>
  <si>
    <t>9.6 Dodatočná spotreba PHM/E (litre resp. kWh pre elektrický pohon)</t>
  </si>
  <si>
    <t>9.7 Dodatočná spotreba PHM/E (litre resp. kWh pre elektrický pohon)</t>
  </si>
  <si>
    <t>9.9 Úspora PHM/E celkom v peňažnom vyjadrení (v EUR)</t>
  </si>
  <si>
    <t>9.8 Úspora dodatočnej spotreby PHM/E v peňažnom vyjadrení (v EUR)</t>
  </si>
  <si>
    <t>Čisté ekonomické toky</t>
  </si>
  <si>
    <t>15.1 Ekonomická analýza (vplyv na blahobyt spoločnosti)</t>
  </si>
  <si>
    <t>v EUR</t>
  </si>
  <si>
    <t>Mýtne úseky</t>
  </si>
  <si>
    <t>(počet)</t>
  </si>
  <si>
    <t>(áno=1 / nie=0)</t>
  </si>
  <si>
    <t>(počet na 100 mil. vozidlových km)</t>
  </si>
  <si>
    <t>Počet vozidlových km/rok</t>
  </si>
  <si>
    <t>(počet na 100 mil. vozových km)</t>
  </si>
  <si>
    <t>vozovky spolu/rok</t>
  </si>
  <si>
    <t>mosty spolu/rok</t>
  </si>
  <si>
    <t>tunely spolu/rok</t>
  </si>
  <si>
    <t>Počet vozidlových hod./rok</t>
  </si>
  <si>
    <t>áno</t>
  </si>
  <si>
    <t>nie</t>
  </si>
  <si>
    <t>Bola vykonaná samostatná analýza podľa kap. 4.2.2.3.?</t>
  </si>
  <si>
    <t>Priemerná spotreba pohonných hmôt v závislosti od kategórie vozidla a rýchlosti v litroch/km resp. kWh/100km</t>
  </si>
  <si>
    <t>Dodatočná spotreba pohonných hmôt v závislosti od kategórie vozidla a rýchlostného obmedzenia v litroch resp. kWh</t>
  </si>
  <si>
    <t>Spotreba PHM/E</t>
  </si>
  <si>
    <t>PM2,5 centrum miest</t>
  </si>
  <si>
    <t>NOx centrum miest</t>
  </si>
  <si>
    <t>Priemerné ročné prevádzkové výdavky (diaľnice, rýchlostné cesty, cesty I. triedy) v CÚ 2023</t>
  </si>
  <si>
    <t>Hodnoty času tovaru v podmienkach SR (v EUR/tona/hodina, v CÚ 2023)</t>
  </si>
  <si>
    <t>Príručka CBA, Tabuľka 28</t>
  </si>
  <si>
    <t>Hodnota času tovaru (hodina) na jedno SNV/ŤNV (v EUR, CÚ 2023)</t>
  </si>
  <si>
    <t>Príručka CBA, tabuľka 47</t>
  </si>
  <si>
    <t>Príručka CBA, tabuľka 48</t>
  </si>
  <si>
    <t>nový tunel</t>
  </si>
  <si>
    <t>Tunel</t>
  </si>
  <si>
    <r>
      <t>CO</t>
    </r>
    <r>
      <rPr>
        <i/>
        <vertAlign val="subscript"/>
        <sz val="8"/>
        <rFont val="Arial"/>
        <family val="2"/>
        <charset val="238"/>
      </rPr>
      <t xml:space="preserve">2 </t>
    </r>
    <r>
      <rPr>
        <i/>
        <sz val="8"/>
        <rFont val="Arial"/>
        <family val="2"/>
        <charset val="238"/>
      </rPr>
      <t>(elektrina)</t>
    </r>
  </si>
  <si>
    <r>
      <t>CO</t>
    </r>
    <r>
      <rPr>
        <vertAlign val="subscript"/>
        <sz val="8"/>
        <rFont val="Arial"/>
        <family val="2"/>
        <charset val="238"/>
      </rPr>
      <t xml:space="preserve">2 </t>
    </r>
    <r>
      <rPr>
        <sz val="8"/>
        <rFont val="Arial"/>
        <family val="2"/>
        <charset val="238"/>
      </rPr>
      <t>(benzín, nafta)</t>
    </r>
  </si>
  <si>
    <r>
      <t>CH</t>
    </r>
    <r>
      <rPr>
        <vertAlign val="subscript"/>
        <sz val="8"/>
        <rFont val="Arial"/>
        <family val="2"/>
        <charset val="238"/>
      </rPr>
      <t>4</t>
    </r>
    <r>
      <rPr>
        <sz val="8"/>
        <rFont val="Arial"/>
        <family val="2"/>
        <charset val="238"/>
      </rPr>
      <t xml:space="preserve"> (benzín, nafta)</t>
    </r>
  </si>
  <si>
    <r>
      <t>N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O (benzín, nafta)</t>
    </r>
  </si>
  <si>
    <t>Kategória tovaru</t>
  </si>
  <si>
    <t>Výpočet a overenie prahových hodnôt metodiky EIB pre uhlíkovú stopu</t>
  </si>
  <si>
    <t>zdroj: Technické usmernenie EK k zabezpečeniu odolnosti infraštruktúry proti zmene klímy v období 2021 – 2027 (2021/C 373/01)</t>
  </si>
  <si>
    <r>
      <t>relatívne emisie CO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e (priemer/tony/rok)</t>
    </r>
  </si>
  <si>
    <r>
      <t>absolútne emisie CO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e (priemer/tony/rok)</t>
    </r>
  </si>
  <si>
    <r>
      <t>absolútne emisie CO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e v tonách</t>
    </r>
  </si>
  <si>
    <r>
      <t>absolútne emisie CO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v kilogramoch</t>
    </r>
  </si>
  <si>
    <r>
      <t>absolútne emisie CH</t>
    </r>
    <r>
      <rPr>
        <vertAlign val="subscript"/>
        <sz val="8"/>
        <rFont val="Arial"/>
        <family val="2"/>
        <charset val="238"/>
      </rPr>
      <t>4</t>
    </r>
    <r>
      <rPr>
        <sz val="8"/>
        <rFont val="Arial"/>
        <family val="2"/>
        <charset val="238"/>
      </rPr>
      <t xml:space="preserve"> v kilogramoch</t>
    </r>
  </si>
  <si>
    <r>
      <t>absolútne emisie N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O v kilogramoch</t>
    </r>
  </si>
  <si>
    <t>9.10 Úspora PHM celkom (kilogramy resp. kWh)</t>
  </si>
  <si>
    <t>Príručka CBA, Tabuľka 6</t>
  </si>
  <si>
    <t>Príručka CBA, Tabuľka 22</t>
  </si>
  <si>
    <t>Príručka CBA, Tabuľka 26</t>
  </si>
  <si>
    <t>Príručka CBA, Tabuľka 31</t>
  </si>
  <si>
    <t>Príručka CBA, tabuľka 32</t>
  </si>
  <si>
    <t>Príručka CBA, Tabuľka 34</t>
  </si>
  <si>
    <t>Príručka CBA, Tabuľka 37</t>
  </si>
  <si>
    <t>Príručka CBA, tabuľka 38</t>
  </si>
  <si>
    <t>Príručka CBA, Tabuľka 39</t>
  </si>
  <si>
    <t>Príručka CBA, tabuľka 42</t>
  </si>
  <si>
    <t>Príručka CBA, tabuľka 45</t>
  </si>
  <si>
    <t>Príručka CBA, tabuľka 49</t>
  </si>
  <si>
    <t>Informačný systém - technologická časť</t>
  </si>
  <si>
    <t>Pomer príspevku (EÚ)</t>
  </si>
  <si>
    <t>5.3 Štruktúra financovania*</t>
  </si>
  <si>
    <t>*štruktúru je možné meniť podľa potreby, napr. v prípade konsolidovanej analýzy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</si>
</sst>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_ ;[Red]\-#,##0\ "/>
    <numFmt numFmtId="165" formatCode="0.0"/>
    <numFmt numFmtId="166" formatCode="#,##0.0"/>
    <numFmt numFmtId="167" formatCode="0.0%"/>
    <numFmt numFmtId="168" formatCode="#,##0.00_ ;[Red]\-#,##0.00\ "/>
    <numFmt numFmtId="169" formatCode="0.000"/>
    <numFmt numFmtId="170" formatCode="#,##0.0000"/>
  </numFmts>
  <fonts count="35" x14ac:knownFonts="1">
    <font>
      <sz val="10"/>
      <name val="Arial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8"/>
      <color indexed="8"/>
      <name val="Arial"/>
      <family val="2"/>
      <charset val="238"/>
    </font>
    <font>
      <sz val="8"/>
      <name val="Arial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theme="0" tint="-0.249977111117893"/>
      <name val="Arial"/>
      <family val="2"/>
      <charset val="238"/>
    </font>
    <font>
      <vertAlign val="subscript"/>
      <sz val="8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vertAlign val="subscript"/>
      <sz val="8"/>
      <name val="Arial"/>
      <family val="2"/>
      <charset val="238"/>
    </font>
    <font>
      <vertAlign val="subscript"/>
      <sz val="8"/>
      <color rgb="FF000000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8"/>
      <color rgb="FF000000"/>
      <name val="Arial"/>
      <family val="2"/>
      <charset val="238"/>
    </font>
    <font>
      <sz val="8"/>
      <name val="Calibri"/>
      <family val="2"/>
      <charset val="238"/>
      <scheme val="minor"/>
    </font>
    <font>
      <sz val="8"/>
      <color theme="3"/>
      <name val="Arial"/>
      <family val="2"/>
      <charset val="238"/>
    </font>
    <font>
      <i/>
      <sz val="8"/>
      <color theme="3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8"/>
      <color rgb="FFC0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Calibri"/>
      <family val="2"/>
      <charset val="238"/>
      <scheme val="minor"/>
    </font>
    <font>
      <b/>
      <sz val="8"/>
      <color rgb="FF000000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8"/>
      <color rgb="FF3399FF"/>
      <name val="Arial"/>
      <family val="2"/>
      <charset val="238"/>
    </font>
    <font>
      <i/>
      <vertAlign val="subscript"/>
      <sz val="8"/>
      <name val="Arial"/>
      <family val="2"/>
      <charset val="238"/>
    </font>
    <font>
      <sz val="8"/>
      <color theme="0" tint="-0.499984740745262"/>
      <name val="Arial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CC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1" fillId="0" borderId="0"/>
    <xf numFmtId="0" fontId="11" fillId="0" borderId="0"/>
    <xf numFmtId="0" fontId="2" fillId="0" borderId="0"/>
    <xf numFmtId="0" fontId="2" fillId="0" borderId="0"/>
  </cellStyleXfs>
  <cellXfs count="439">
    <xf numFmtId="0" fontId="0" fillId="0" borderId="0" xfId="0"/>
    <xf numFmtId="0" fontId="5" fillId="0" borderId="0" xfId="0" applyFont="1"/>
    <xf numFmtId="0" fontId="3" fillId="0" borderId="0" xfId="0" applyFont="1" applyFill="1"/>
    <xf numFmtId="0" fontId="3" fillId="0" borderId="0" xfId="0" applyFont="1"/>
    <xf numFmtId="0" fontId="3" fillId="0" borderId="1" xfId="0" applyFont="1" applyBorder="1"/>
    <xf numFmtId="0" fontId="6" fillId="0" borderId="1" xfId="0" applyFont="1" applyBorder="1"/>
    <xf numFmtId="0" fontId="5" fillId="0" borderId="1" xfId="0" applyFont="1" applyBorder="1"/>
    <xf numFmtId="0" fontId="6" fillId="3" borderId="1" xfId="0" applyFont="1" applyFill="1" applyBorder="1"/>
    <xf numFmtId="0" fontId="5" fillId="3" borderId="1" xfId="0" applyFont="1" applyFill="1" applyBorder="1"/>
    <xf numFmtId="3" fontId="3" fillId="0" borderId="1" xfId="0" applyNumberFormat="1" applyFont="1" applyBorder="1"/>
    <xf numFmtId="3" fontId="3" fillId="2" borderId="1" xfId="0" applyNumberFormat="1" applyFont="1" applyFill="1" applyBorder="1"/>
    <xf numFmtId="3" fontId="3" fillId="0" borderId="1" xfId="0" applyNumberFormat="1" applyFont="1" applyFill="1" applyBorder="1"/>
    <xf numFmtId="0" fontId="6" fillId="0" borderId="1" xfId="0" applyFont="1" applyBorder="1" applyAlignment="1">
      <alignment wrapText="1"/>
    </xf>
    <xf numFmtId="3" fontId="6" fillId="0" borderId="1" xfId="0" applyNumberFormat="1" applyFont="1" applyBorder="1" applyAlignment="1">
      <alignment wrapText="1"/>
    </xf>
    <xf numFmtId="0" fontId="3" fillId="0" borderId="0" xfId="0" applyFont="1" applyAlignment="1">
      <alignment wrapText="1"/>
    </xf>
    <xf numFmtId="3" fontId="6" fillId="0" borderId="1" xfId="0" applyNumberFormat="1" applyFont="1" applyBorder="1"/>
    <xf numFmtId="3" fontId="3" fillId="0" borderId="0" xfId="0" applyNumberFormat="1" applyFont="1"/>
    <xf numFmtId="0" fontId="3" fillId="0" borderId="1" xfId="0" applyFont="1" applyFill="1" applyBorder="1"/>
    <xf numFmtId="0" fontId="5" fillId="0" borderId="0" xfId="0" applyFont="1" applyFill="1" applyBorder="1"/>
    <xf numFmtId="0" fontId="6" fillId="0" borderId="1" xfId="0" applyFont="1" applyFill="1" applyBorder="1"/>
    <xf numFmtId="3" fontId="6" fillId="0" borderId="1" xfId="0" applyNumberFormat="1" applyFont="1" applyFill="1" applyBorder="1"/>
    <xf numFmtId="0" fontId="6" fillId="0" borderId="0" xfId="0" applyFo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6" fillId="0" borderId="0" xfId="0" applyFont="1" applyBorder="1"/>
    <xf numFmtId="0" fontId="3" fillId="0" borderId="0" xfId="0" applyFont="1" applyBorder="1"/>
    <xf numFmtId="0" fontId="3" fillId="3" borderId="1" xfId="0" applyFont="1" applyFill="1" applyBorder="1"/>
    <xf numFmtId="0" fontId="6" fillId="0" borderId="2" xfId="0" applyFont="1" applyFill="1" applyBorder="1"/>
    <xf numFmtId="3" fontId="6" fillId="0" borderId="2" xfId="0" applyNumberFormat="1" applyFont="1" applyBorder="1"/>
    <xf numFmtId="0" fontId="6" fillId="0" borderId="3" xfId="0" applyFont="1" applyBorder="1"/>
    <xf numFmtId="3" fontId="6" fillId="0" borderId="3" xfId="0" applyNumberFormat="1" applyFont="1" applyBorder="1"/>
    <xf numFmtId="9" fontId="3" fillId="0" borderId="1" xfId="2" applyFont="1" applyFill="1" applyBorder="1"/>
    <xf numFmtId="0" fontId="6" fillId="0" borderId="0" xfId="0" applyFont="1" applyFill="1"/>
    <xf numFmtId="0" fontId="5" fillId="0" borderId="1" xfId="0" applyFont="1" applyFill="1" applyBorder="1"/>
    <xf numFmtId="164" fontId="3" fillId="0" borderId="0" xfId="0" applyNumberFormat="1" applyFont="1"/>
    <xf numFmtId="0" fontId="3" fillId="0" borderId="4" xfId="0" applyFont="1" applyBorder="1"/>
    <xf numFmtId="164" fontId="3" fillId="0" borderId="0" xfId="0" applyNumberFormat="1" applyFont="1" applyBorder="1"/>
    <xf numFmtId="0" fontId="3" fillId="0" borderId="2" xfId="0" applyFont="1" applyBorder="1"/>
    <xf numFmtId="0" fontId="6" fillId="4" borderId="1" xfId="0" applyFont="1" applyFill="1" applyBorder="1"/>
    <xf numFmtId="0" fontId="3" fillId="0" borderId="3" xfId="0" applyFont="1" applyBorder="1"/>
    <xf numFmtId="0" fontId="3" fillId="0" borderId="0" xfId="1" applyFont="1"/>
    <xf numFmtId="0" fontId="3" fillId="0" borderId="1" xfId="1" applyFont="1" applyBorder="1"/>
    <xf numFmtId="0" fontId="6" fillId="0" borderId="1" xfId="1" applyFont="1" applyBorder="1"/>
    <xf numFmtId="0" fontId="5" fillId="0" borderId="1" xfId="1" applyFont="1" applyBorder="1"/>
    <xf numFmtId="0" fontId="6" fillId="3" borderId="1" xfId="1" applyFont="1" applyFill="1" applyBorder="1"/>
    <xf numFmtId="0" fontId="5" fillId="3" borderId="1" xfId="1" applyFont="1" applyFill="1" applyBorder="1"/>
    <xf numFmtId="0" fontId="6" fillId="0" borderId="0" xfId="1" applyFont="1"/>
    <xf numFmtId="164" fontId="3" fillId="0" borderId="1" xfId="1" applyNumberFormat="1" applyFont="1" applyBorder="1"/>
    <xf numFmtId="2" fontId="6" fillId="3" borderId="1" xfId="1" applyNumberFormat="1" applyFont="1" applyFill="1" applyBorder="1" applyAlignment="1">
      <alignment horizontal="center" wrapText="1"/>
    </xf>
    <xf numFmtId="0" fontId="3" fillId="0" borderId="4" xfId="1" applyFont="1" applyBorder="1"/>
    <xf numFmtId="0" fontId="3" fillId="2" borderId="1" xfId="0" applyFont="1" applyFill="1" applyBorder="1"/>
    <xf numFmtId="9" fontId="3" fillId="0" borderId="3" xfId="0" applyNumberFormat="1" applyFont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9" fillId="0" borderId="1" xfId="0" applyFont="1" applyBorder="1"/>
    <xf numFmtId="0" fontId="10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/>
    </xf>
    <xf numFmtId="3" fontId="6" fillId="6" borderId="6" xfId="0" applyNumberFormat="1" applyFont="1" applyFill="1" applyBorder="1"/>
    <xf numFmtId="0" fontId="6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3" fillId="0" borderId="4" xfId="0" applyFont="1" applyBorder="1" applyAlignment="1">
      <alignment horizontal="center"/>
    </xf>
    <xf numFmtId="9" fontId="3" fillId="0" borderId="4" xfId="2" applyFont="1" applyBorder="1" applyAlignment="1">
      <alignment horizontal="center"/>
    </xf>
    <xf numFmtId="0" fontId="6" fillId="3" borderId="8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3" fontId="3" fillId="6" borderId="8" xfId="0" applyNumberFormat="1" applyFont="1" applyFill="1" applyBorder="1"/>
    <xf numFmtId="3" fontId="3" fillId="7" borderId="9" xfId="0" applyNumberFormat="1" applyFont="1" applyFill="1" applyBorder="1"/>
    <xf numFmtId="3" fontId="6" fillId="7" borderId="6" xfId="0" applyNumberFormat="1" applyFont="1" applyFill="1" applyBorder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7" borderId="1" xfId="1" applyFont="1" applyFill="1" applyBorder="1"/>
    <xf numFmtId="164" fontId="6" fillId="7" borderId="1" xfId="1" applyNumberFormat="1" applyFont="1" applyFill="1" applyBorder="1"/>
    <xf numFmtId="0" fontId="3" fillId="8" borderId="10" xfId="0" applyFont="1" applyFill="1" applyBorder="1"/>
    <xf numFmtId="0" fontId="3" fillId="8" borderId="12" xfId="0" applyFont="1" applyFill="1" applyBorder="1"/>
    <xf numFmtId="0" fontId="3" fillId="8" borderId="11" xfId="0" applyFont="1" applyFill="1" applyBorder="1"/>
    <xf numFmtId="0" fontId="3" fillId="8" borderId="13" xfId="0" applyFont="1" applyFill="1" applyBorder="1"/>
    <xf numFmtId="0" fontId="3" fillId="8" borderId="0" xfId="0" applyFont="1" applyFill="1" applyBorder="1"/>
    <xf numFmtId="0" fontId="3" fillId="8" borderId="14" xfId="0" applyFont="1" applyFill="1" applyBorder="1"/>
    <xf numFmtId="0" fontId="3" fillId="8" borderId="15" xfId="0" applyFont="1" applyFill="1" applyBorder="1"/>
    <xf numFmtId="0" fontId="3" fillId="8" borderId="16" xfId="0" applyFont="1" applyFill="1" applyBorder="1"/>
    <xf numFmtId="0" fontId="3" fillId="8" borderId="17" xfId="0" applyFont="1" applyFill="1" applyBorder="1"/>
    <xf numFmtId="0" fontId="3" fillId="0" borderId="3" xfId="0" applyFont="1" applyFill="1" applyBorder="1" applyAlignment="1">
      <alignment horizontal="left" vertical="center"/>
    </xf>
    <xf numFmtId="4" fontId="3" fillId="0" borderId="3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/>
    <xf numFmtId="0" fontId="7" fillId="9" borderId="1" xfId="0" applyFont="1" applyFill="1" applyBorder="1" applyAlignment="1">
      <alignment horizontal="center" vertical="center"/>
    </xf>
    <xf numFmtId="0" fontId="14" fillId="0" borderId="0" xfId="0" applyFont="1"/>
    <xf numFmtId="167" fontId="3" fillId="0" borderId="1" xfId="0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167" fontId="15" fillId="0" borderId="0" xfId="0" applyNumberFormat="1" applyFont="1"/>
    <xf numFmtId="0" fontId="7" fillId="9" borderId="1" xfId="0" applyFont="1" applyFill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/>
    </xf>
    <xf numFmtId="0" fontId="3" fillId="9" borderId="1" xfId="0" applyFont="1" applyFill="1" applyBorder="1"/>
    <xf numFmtId="169" fontId="3" fillId="7" borderId="1" xfId="0" applyNumberFormat="1" applyFont="1" applyFill="1" applyBorder="1" applyAlignment="1">
      <alignment horizontal="center"/>
    </xf>
    <xf numFmtId="169" fontId="3" fillId="0" borderId="1" xfId="0" applyNumberFormat="1" applyFont="1" applyBorder="1" applyAlignment="1">
      <alignment horizontal="center"/>
    </xf>
    <xf numFmtId="2" fontId="3" fillId="0" borderId="3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9" fontId="7" fillId="9" borderId="1" xfId="0" applyNumberFormat="1" applyFont="1" applyFill="1" applyBorder="1" applyAlignment="1">
      <alignment horizontal="center" vertical="center"/>
    </xf>
    <xf numFmtId="169" fontId="3" fillId="0" borderId="1" xfId="0" applyNumberFormat="1" applyFont="1" applyFill="1" applyBorder="1" applyAlignment="1">
      <alignment horizontal="center"/>
    </xf>
    <xf numFmtId="169" fontId="3" fillId="0" borderId="3" xfId="0" applyNumberFormat="1" applyFont="1" applyFill="1" applyBorder="1" applyAlignment="1">
      <alignment horizontal="center" vertical="center"/>
    </xf>
    <xf numFmtId="16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169" fontId="3" fillId="0" borderId="1" xfId="0" applyNumberFormat="1" applyFont="1" applyBorder="1" applyAlignment="1">
      <alignment horizont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9" fillId="0" borderId="3" xfId="0" applyFont="1" applyBorder="1"/>
    <xf numFmtId="0" fontId="6" fillId="7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left" vertical="center" wrapText="1"/>
    </xf>
    <xf numFmtId="169" fontId="9" fillId="0" borderId="3" xfId="0" applyNumberFormat="1" applyFont="1" applyBorder="1" applyAlignment="1">
      <alignment horizontal="center" vertical="center"/>
    </xf>
    <xf numFmtId="169" fontId="9" fillId="0" borderId="1" xfId="0" applyNumberFormat="1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169" fontId="10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/>
    </xf>
    <xf numFmtId="0" fontId="3" fillId="7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/>
    </xf>
    <xf numFmtId="0" fontId="10" fillId="0" borderId="0" xfId="0" applyFont="1" applyBorder="1" applyAlignment="1">
      <alignment horizontal="left" vertical="center" wrapText="1"/>
    </xf>
    <xf numFmtId="169" fontId="10" fillId="0" borderId="0" xfId="0" applyNumberFormat="1" applyFont="1" applyBorder="1" applyAlignment="1">
      <alignment horizontal="center" vertical="center"/>
    </xf>
    <xf numFmtId="169" fontId="3" fillId="0" borderId="0" xfId="0" applyNumberFormat="1" applyFont="1" applyBorder="1" applyAlignment="1">
      <alignment horizontal="center" vertical="center"/>
    </xf>
    <xf numFmtId="0" fontId="0" fillId="0" borderId="0" xfId="0" applyFill="1" applyBorder="1" applyAlignment="1"/>
    <xf numFmtId="0" fontId="3" fillId="0" borderId="0" xfId="0" applyFont="1" applyFill="1" applyBorder="1" applyAlignment="1">
      <alignment horizontal="center" vertical="center"/>
    </xf>
    <xf numFmtId="169" fontId="3" fillId="0" borderId="0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/>
    </xf>
    <xf numFmtId="166" fontId="9" fillId="0" borderId="1" xfId="0" applyNumberFormat="1" applyFont="1" applyFill="1" applyBorder="1" applyAlignment="1">
      <alignment horizontal="center"/>
    </xf>
    <xf numFmtId="166" fontId="9" fillId="7" borderId="1" xfId="0" applyNumberFormat="1" applyFont="1" applyFill="1" applyBorder="1" applyAlignment="1">
      <alignment horizontal="center"/>
    </xf>
    <xf numFmtId="170" fontId="9" fillId="0" borderId="1" xfId="0" applyNumberFormat="1" applyFont="1" applyBorder="1" applyAlignment="1">
      <alignment horizontal="center"/>
    </xf>
    <xf numFmtId="0" fontId="6" fillId="0" borderId="0" xfId="0" applyFont="1" applyFill="1" applyBorder="1"/>
    <xf numFmtId="3" fontId="6" fillId="0" borderId="0" xfId="0" applyNumberFormat="1" applyFont="1" applyFill="1" applyBorder="1"/>
    <xf numFmtId="0" fontId="5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5" fillId="0" borderId="1" xfId="0" applyFont="1" applyBorder="1" applyAlignment="1">
      <alignment horizontal="right"/>
    </xf>
    <xf numFmtId="3" fontId="5" fillId="0" borderId="1" xfId="0" applyNumberFormat="1" applyFont="1" applyBorder="1"/>
    <xf numFmtId="3" fontId="5" fillId="2" borderId="1" xfId="0" applyNumberFormat="1" applyFont="1" applyFill="1" applyBorder="1"/>
    <xf numFmtId="3" fontId="5" fillId="0" borderId="1" xfId="0" applyNumberFormat="1" applyFont="1" applyFill="1" applyBorder="1"/>
    <xf numFmtId="0" fontId="22" fillId="0" borderId="0" xfId="0" applyFont="1"/>
    <xf numFmtId="0" fontId="3" fillId="3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 vertical="center" wrapText="1"/>
    </xf>
    <xf numFmtId="3" fontId="3" fillId="0" borderId="4" xfId="0" applyNumberFormat="1" applyFont="1" applyFill="1" applyBorder="1"/>
    <xf numFmtId="0" fontId="5" fillId="0" borderId="0" xfId="0" applyFont="1" applyFill="1"/>
    <xf numFmtId="3" fontId="3" fillId="7" borderId="1" xfId="0" applyNumberFormat="1" applyFont="1" applyFill="1" applyBorder="1"/>
    <xf numFmtId="164" fontId="3" fillId="7" borderId="1" xfId="0" applyNumberFormat="1" applyFont="1" applyFill="1" applyBorder="1"/>
    <xf numFmtId="0" fontId="6" fillId="4" borderId="5" xfId="0" applyFont="1" applyFill="1" applyBorder="1"/>
    <xf numFmtId="0" fontId="3" fillId="5" borderId="1" xfId="0" applyFont="1" applyFill="1" applyBorder="1"/>
    <xf numFmtId="0" fontId="3" fillId="0" borderId="1" xfId="0" applyFont="1" applyBorder="1" applyAlignment="1"/>
    <xf numFmtId="0" fontId="3" fillId="0" borderId="0" xfId="0" applyFont="1" applyAlignment="1"/>
    <xf numFmtId="0" fontId="6" fillId="0" borderId="1" xfId="0" applyFont="1" applyBorder="1" applyAlignment="1"/>
    <xf numFmtId="0" fontId="6" fillId="3" borderId="1" xfId="0" applyFont="1" applyFill="1" applyBorder="1" applyAlignment="1"/>
    <xf numFmtId="0" fontId="3" fillId="3" borderId="1" xfId="0" applyFont="1" applyFill="1" applyBorder="1" applyAlignment="1"/>
    <xf numFmtId="3" fontId="3" fillId="0" borderId="1" xfId="0" applyNumberFormat="1" applyFont="1" applyBorder="1" applyAlignment="1"/>
    <xf numFmtId="0" fontId="3" fillId="0" borderId="2" xfId="0" applyFont="1" applyFill="1" applyBorder="1" applyAlignment="1"/>
    <xf numFmtId="0" fontId="3" fillId="0" borderId="3" xfId="0" applyFont="1" applyBorder="1" applyAlignment="1"/>
    <xf numFmtId="0" fontId="6" fillId="0" borderId="0" xfId="0" applyFont="1" applyAlignment="1"/>
    <xf numFmtId="3" fontId="3" fillId="0" borderId="0" xfId="0" applyNumberFormat="1" applyFont="1" applyAlignment="1"/>
    <xf numFmtId="0" fontId="6" fillId="7" borderId="1" xfId="0" applyFont="1" applyFill="1" applyBorder="1"/>
    <xf numFmtId="3" fontId="6" fillId="7" borderId="4" xfId="0" applyNumberFormat="1" applyFont="1" applyFill="1" applyBorder="1" applyAlignment="1"/>
    <xf numFmtId="0" fontId="6" fillId="7" borderId="4" xfId="0" applyFont="1" applyFill="1" applyBorder="1" applyAlignment="1"/>
    <xf numFmtId="0" fontId="3" fillId="0" borderId="0" xfId="0" applyFont="1" applyBorder="1" applyAlignment="1"/>
    <xf numFmtId="3" fontId="3" fillId="0" borderId="0" xfId="0" applyNumberFormat="1" applyFont="1" applyBorder="1" applyAlignment="1"/>
    <xf numFmtId="3" fontId="3" fillId="0" borderId="0" xfId="0" applyNumberFormat="1" applyFont="1" applyFill="1" applyBorder="1" applyAlignment="1"/>
    <xf numFmtId="0" fontId="3" fillId="0" borderId="2" xfId="0" applyFont="1" applyBorder="1" applyAlignment="1"/>
    <xf numFmtId="164" fontId="3" fillId="0" borderId="1" xfId="0" applyNumberFormat="1" applyFont="1" applyBorder="1" applyAlignment="1"/>
    <xf numFmtId="164" fontId="6" fillId="7" borderId="1" xfId="0" applyNumberFormat="1" applyFont="1" applyFill="1" applyBorder="1" applyAlignment="1"/>
    <xf numFmtId="164" fontId="6" fillId="7" borderId="7" xfId="0" applyNumberFormat="1" applyFont="1" applyFill="1" applyBorder="1" applyAlignment="1"/>
    <xf numFmtId="164" fontId="3" fillId="0" borderId="1" xfId="0" applyNumberFormat="1" applyFont="1" applyFill="1" applyBorder="1" applyAlignment="1"/>
    <xf numFmtId="164" fontId="3" fillId="0" borderId="2" xfId="0" applyNumberFormat="1" applyFont="1" applyBorder="1" applyAlignment="1"/>
    <xf numFmtId="164" fontId="3" fillId="0" borderId="2" xfId="0" applyNumberFormat="1" applyFont="1" applyFill="1" applyBorder="1" applyAlignment="1"/>
    <xf numFmtId="164" fontId="3" fillId="0" borderId="18" xfId="0" applyNumberFormat="1" applyFont="1" applyBorder="1" applyAlignment="1"/>
    <xf numFmtId="164" fontId="3" fillId="0" borderId="3" xfId="0" applyNumberFormat="1" applyFont="1" applyFill="1" applyBorder="1" applyAlignment="1"/>
    <xf numFmtId="164" fontId="3" fillId="0" borderId="3" xfId="0" applyNumberFormat="1" applyFont="1" applyBorder="1" applyAlignment="1"/>
    <xf numFmtId="164" fontId="3" fillId="0" borderId="5" xfId="0" applyNumberFormat="1" applyFont="1" applyBorder="1" applyAlignment="1"/>
    <xf numFmtId="164" fontId="3" fillId="2" borderId="1" xfId="0" applyNumberFormat="1" applyFont="1" applyFill="1" applyBorder="1" applyAlignment="1"/>
    <xf numFmtId="3" fontId="6" fillId="9" borderId="4" xfId="0" applyNumberFormat="1" applyFont="1" applyFill="1" applyBorder="1" applyAlignment="1"/>
    <xf numFmtId="164" fontId="6" fillId="9" borderId="1" xfId="0" applyNumberFormat="1" applyFont="1" applyFill="1" applyBorder="1" applyAlignment="1"/>
    <xf numFmtId="164" fontId="6" fillId="9" borderId="7" xfId="0" applyNumberFormat="1" applyFont="1" applyFill="1" applyBorder="1" applyAlignment="1"/>
    <xf numFmtId="164" fontId="3" fillId="2" borderId="1" xfId="1" applyNumberFormat="1" applyFont="1" applyFill="1" applyBorder="1"/>
    <xf numFmtId="164" fontId="6" fillId="0" borderId="1" xfId="1" applyNumberFormat="1" applyFont="1" applyBorder="1"/>
    <xf numFmtId="0" fontId="6" fillId="9" borderId="4" xfId="1" applyFont="1" applyFill="1" applyBorder="1"/>
    <xf numFmtId="0" fontId="6" fillId="7" borderId="4" xfId="1" applyFont="1" applyFill="1" applyBorder="1"/>
    <xf numFmtId="164" fontId="3" fillId="0" borderId="1" xfId="1" applyNumberFormat="1" applyFont="1" applyFill="1" applyBorder="1"/>
    <xf numFmtId="164" fontId="3" fillId="0" borderId="5" xfId="1" applyNumberFormat="1" applyFont="1" applyBorder="1"/>
    <xf numFmtId="164" fontId="3" fillId="0" borderId="5" xfId="1" applyNumberFormat="1" applyFont="1" applyFill="1" applyBorder="1"/>
    <xf numFmtId="164" fontId="6" fillId="7" borderId="7" xfId="1" applyNumberFormat="1" applyFont="1" applyFill="1" applyBorder="1"/>
    <xf numFmtId="164" fontId="6" fillId="9" borderId="1" xfId="1" applyNumberFormat="1" applyFont="1" applyFill="1" applyBorder="1"/>
    <xf numFmtId="164" fontId="6" fillId="9" borderId="7" xfId="1" applyNumberFormat="1" applyFont="1" applyFill="1" applyBorder="1"/>
    <xf numFmtId="0" fontId="6" fillId="0" borderId="5" xfId="1" applyFont="1" applyBorder="1" applyAlignment="1">
      <alignment wrapText="1"/>
    </xf>
    <xf numFmtId="164" fontId="3" fillId="7" borderId="1" xfId="1" applyNumberFormat="1" applyFont="1" applyFill="1" applyBorder="1"/>
    <xf numFmtId="10" fontId="3" fillId="7" borderId="1" xfId="1" applyNumberFormat="1" applyFont="1" applyFill="1" applyBorder="1"/>
    <xf numFmtId="0" fontId="6" fillId="9" borderId="4" xfId="0" applyFont="1" applyFill="1" applyBorder="1" applyAlignment="1"/>
    <xf numFmtId="0" fontId="6" fillId="0" borderId="0" xfId="0" applyFont="1" applyAlignment="1">
      <alignment wrapText="1"/>
    </xf>
    <xf numFmtId="0" fontId="13" fillId="0" borderId="0" xfId="3" applyFont="1" applyBorder="1"/>
    <xf numFmtId="0" fontId="12" fillId="0" borderId="0" xfId="3" applyFont="1" applyBorder="1"/>
    <xf numFmtId="0" fontId="13" fillId="0" borderId="0" xfId="3" applyFont="1" applyFill="1" applyBorder="1"/>
    <xf numFmtId="0" fontId="12" fillId="0" borderId="0" xfId="3" applyFont="1" applyFill="1" applyBorder="1" applyAlignment="1">
      <alignment horizontal="center" vertical="center" wrapText="1"/>
    </xf>
    <xf numFmtId="0" fontId="12" fillId="0" borderId="0" xfId="3" applyFont="1" applyBorder="1" applyAlignment="1">
      <alignment horizontal="left" vertical="center"/>
    </xf>
    <xf numFmtId="0" fontId="12" fillId="0" borderId="0" xfId="3" applyFont="1" applyBorder="1" applyAlignment="1">
      <alignment horizontal="left" vertical="center" wrapText="1"/>
    </xf>
    <xf numFmtId="0" fontId="13" fillId="0" borderId="0" xfId="3" applyNumberFormat="1" applyFont="1" applyBorder="1"/>
    <xf numFmtId="0" fontId="3" fillId="0" borderId="0" xfId="0" applyFont="1" applyAlignment="1">
      <alignment horizontal="center" vertical="center" wrapText="1"/>
    </xf>
    <xf numFmtId="0" fontId="12" fillId="10" borderId="0" xfId="3" applyFont="1" applyFill="1" applyBorder="1" applyAlignment="1">
      <alignment horizontal="left" vertical="center" wrapText="1"/>
    </xf>
    <xf numFmtId="0" fontId="12" fillId="7" borderId="0" xfId="3" applyFont="1" applyFill="1" applyBorder="1" applyAlignment="1">
      <alignment horizontal="center" vertical="center" wrapText="1"/>
    </xf>
    <xf numFmtId="169" fontId="13" fillId="7" borderId="0" xfId="3" applyNumberFormat="1" applyFont="1" applyFill="1" applyBorder="1"/>
    <xf numFmtId="0" fontId="12" fillId="7" borderId="0" xfId="3" applyFont="1" applyFill="1" applyBorder="1" applyAlignment="1">
      <alignment horizontal="center" vertical="center" wrapText="1"/>
    </xf>
    <xf numFmtId="0" fontId="12" fillId="0" borderId="0" xfId="3" applyFont="1" applyFill="1" applyBorder="1"/>
    <xf numFmtId="0" fontId="6" fillId="7" borderId="1" xfId="0" applyNumberFormat="1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/>
    <xf numFmtId="169" fontId="24" fillId="7" borderId="0" xfId="3" applyNumberFormat="1" applyFont="1" applyFill="1" applyBorder="1"/>
    <xf numFmtId="0" fontId="24" fillId="0" borderId="0" xfId="3" applyNumberFormat="1" applyFont="1" applyBorder="1"/>
    <xf numFmtId="0" fontId="24" fillId="0" borderId="0" xfId="3" applyFont="1" applyBorder="1"/>
    <xf numFmtId="0" fontId="15" fillId="0" borderId="0" xfId="0" applyFont="1"/>
    <xf numFmtId="0" fontId="26" fillId="0" borderId="0" xfId="3" applyFont="1" applyFill="1" applyBorder="1" applyAlignment="1">
      <alignment vertical="center"/>
    </xf>
    <xf numFmtId="0" fontId="12" fillId="11" borderId="0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/>
    </xf>
    <xf numFmtId="0" fontId="12" fillId="5" borderId="0" xfId="3" applyFont="1" applyFill="1" applyBorder="1" applyAlignment="1">
      <alignment horizontal="left" vertical="center" wrapText="1"/>
    </xf>
    <xf numFmtId="0" fontId="27" fillId="0" borderId="0" xfId="3" applyFont="1" applyBorder="1" applyAlignment="1">
      <alignment horizontal="left" vertical="center"/>
    </xf>
    <xf numFmtId="1" fontId="13" fillId="0" borderId="0" xfId="3" applyNumberFormat="1" applyFont="1" applyBorder="1"/>
    <xf numFmtId="3" fontId="13" fillId="0" borderId="0" xfId="3" applyNumberFormat="1" applyFont="1" applyBorder="1"/>
    <xf numFmtId="3" fontId="12" fillId="0" borderId="0" xfId="3" applyNumberFormat="1" applyFont="1" applyBorder="1"/>
    <xf numFmtId="3" fontId="3" fillId="3" borderId="1" xfId="0" applyNumberFormat="1" applyFont="1" applyFill="1" applyBorder="1"/>
    <xf numFmtId="3" fontId="3" fillId="3" borderId="4" xfId="0" applyNumberFormat="1" applyFont="1" applyFill="1" applyBorder="1"/>
    <xf numFmtId="0" fontId="3" fillId="3" borderId="4" xfId="0" applyFont="1" applyFill="1" applyBorder="1"/>
    <xf numFmtId="10" fontId="3" fillId="7" borderId="1" xfId="2" applyNumberFormat="1" applyFont="1" applyFill="1" applyBorder="1"/>
    <xf numFmtId="0" fontId="25" fillId="0" borderId="0" xfId="0" applyFont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/>
    </xf>
    <xf numFmtId="0" fontId="12" fillId="3" borderId="0" xfId="3" applyFont="1" applyFill="1" applyBorder="1" applyAlignment="1">
      <alignment horizontal="left" vertical="center" wrapText="1"/>
    </xf>
    <xf numFmtId="0" fontId="12" fillId="3" borderId="0" xfId="3" applyFont="1" applyFill="1" applyBorder="1" applyAlignment="1">
      <alignment horizontal="center" vertical="center" wrapText="1"/>
    </xf>
    <xf numFmtId="0" fontId="12" fillId="13" borderId="0" xfId="3" applyFont="1" applyFill="1" applyBorder="1"/>
    <xf numFmtId="169" fontId="12" fillId="13" borderId="0" xfId="3" applyNumberFormat="1" applyFont="1" applyFill="1" applyBorder="1"/>
    <xf numFmtId="166" fontId="12" fillId="13" borderId="0" xfId="3" applyNumberFormat="1" applyFont="1" applyFill="1" applyBorder="1"/>
    <xf numFmtId="0" fontId="31" fillId="0" borderId="0" xfId="0" applyFont="1" applyAlignment="1">
      <alignment horizontal="right"/>
    </xf>
    <xf numFmtId="0" fontId="31" fillId="0" borderId="0" xfId="0" applyFont="1" applyAlignment="1">
      <alignment horizontal="center"/>
    </xf>
    <xf numFmtId="0" fontId="31" fillId="0" borderId="0" xfId="0" applyFont="1"/>
    <xf numFmtId="0" fontId="3" fillId="0" borderId="0" xfId="0" applyFont="1" applyFill="1" applyBorder="1"/>
    <xf numFmtId="164" fontId="3" fillId="0" borderId="1" xfId="0" applyNumberFormat="1" applyFont="1" applyBorder="1"/>
    <xf numFmtId="164" fontId="3" fillId="0" borderId="1" xfId="0" applyNumberFormat="1" applyFont="1" applyFill="1" applyBorder="1"/>
    <xf numFmtId="164" fontId="6" fillId="0" borderId="1" xfId="0" applyNumberFormat="1" applyFont="1" applyFill="1" applyBorder="1"/>
    <xf numFmtId="164" fontId="6" fillId="4" borderId="5" xfId="0" applyNumberFormat="1" applyFont="1" applyFill="1" applyBorder="1"/>
    <xf numFmtId="164" fontId="3" fillId="2" borderId="1" xfId="0" applyNumberFormat="1" applyFont="1" applyFill="1" applyBorder="1"/>
    <xf numFmtId="164" fontId="6" fillId="4" borderId="1" xfId="0" applyNumberFormat="1" applyFont="1" applyFill="1" applyBorder="1"/>
    <xf numFmtId="164" fontId="3" fillId="4" borderId="1" xfId="0" applyNumberFormat="1" applyFont="1" applyFill="1" applyBorder="1"/>
    <xf numFmtId="164" fontId="3" fillId="4" borderId="2" xfId="0" applyNumberFormat="1" applyFont="1" applyFill="1" applyBorder="1"/>
    <xf numFmtId="164" fontId="3" fillId="0" borderId="2" xfId="0" applyNumberFormat="1" applyFont="1" applyFill="1" applyBorder="1"/>
    <xf numFmtId="164" fontId="3" fillId="4" borderId="3" xfId="0" applyNumberFormat="1" applyFont="1" applyFill="1" applyBorder="1"/>
    <xf numFmtId="164" fontId="6" fillId="0" borderId="3" xfId="0" applyNumberFormat="1" applyFont="1" applyBorder="1"/>
    <xf numFmtId="164" fontId="3" fillId="0" borderId="3" xfId="0" applyNumberFormat="1" applyFont="1" applyFill="1" applyBorder="1"/>
    <xf numFmtId="164" fontId="3" fillId="5" borderId="1" xfId="0" applyNumberFormat="1" applyFont="1" applyFill="1" applyBorder="1"/>
    <xf numFmtId="3" fontId="9" fillId="0" borderId="1" xfId="0" applyNumberFormat="1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 vertical="center"/>
    </xf>
    <xf numFmtId="170" fontId="9" fillId="0" borderId="1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5" xfId="0" applyFont="1" applyBorder="1"/>
    <xf numFmtId="0" fontId="3" fillId="0" borderId="5" xfId="0" applyFont="1" applyBorder="1"/>
    <xf numFmtId="3" fontId="3" fillId="0" borderId="5" xfId="0" applyNumberFormat="1" applyFont="1" applyFill="1" applyBorder="1"/>
    <xf numFmtId="0" fontId="6" fillId="0" borderId="22" xfId="0" applyFont="1" applyBorder="1"/>
    <xf numFmtId="0" fontId="6" fillId="0" borderId="23" xfId="0" applyFont="1" applyBorder="1"/>
    <xf numFmtId="0" fontId="6" fillId="0" borderId="24" xfId="0" applyFont="1" applyBorder="1"/>
    <xf numFmtId="0" fontId="6" fillId="0" borderId="20" xfId="0" applyFont="1" applyFill="1" applyBorder="1"/>
    <xf numFmtId="0" fontId="6" fillId="14" borderId="25" xfId="0" applyFont="1" applyFill="1" applyBorder="1"/>
    <xf numFmtId="0" fontId="6" fillId="14" borderId="26" xfId="0" applyFont="1" applyFill="1" applyBorder="1"/>
    <xf numFmtId="0" fontId="6" fillId="14" borderId="27" xfId="0" applyFont="1" applyFill="1" applyBorder="1"/>
    <xf numFmtId="0" fontId="6" fillId="14" borderId="21" xfId="0" applyFont="1" applyFill="1" applyBorder="1"/>
    <xf numFmtId="0" fontId="20" fillId="0" borderId="0" xfId="0" applyFont="1" applyFill="1"/>
    <xf numFmtId="0" fontId="20" fillId="0" borderId="0" xfId="0" applyFont="1" applyFill="1" applyBorder="1"/>
    <xf numFmtId="0" fontId="21" fillId="0" borderId="0" xfId="0" applyFont="1" applyFill="1" applyAlignment="1">
      <alignment horizontal="justify" vertical="center"/>
    </xf>
    <xf numFmtId="0" fontId="21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3" fontId="3" fillId="15" borderId="0" xfId="0" applyNumberFormat="1" applyFont="1" applyFill="1"/>
    <xf numFmtId="0" fontId="3" fillId="15" borderId="0" xfId="0" applyFont="1" applyFill="1"/>
    <xf numFmtId="0" fontId="23" fillId="15" borderId="1" xfId="0" applyFont="1" applyFill="1" applyBorder="1"/>
    <xf numFmtId="3" fontId="23" fillId="15" borderId="1" xfId="0" applyNumberFormat="1" applyFont="1" applyFill="1" applyBorder="1"/>
    <xf numFmtId="0" fontId="6" fillId="9" borderId="4" xfId="0" applyNumberFormat="1" applyFont="1" applyFill="1" applyBorder="1" applyAlignment="1">
      <alignment horizontal="center" vertical="center"/>
    </xf>
    <xf numFmtId="0" fontId="3" fillId="0" borderId="0" xfId="0" applyFont="1" applyFill="1" applyAlignment="1"/>
    <xf numFmtId="0" fontId="3" fillId="0" borderId="1" xfId="0" applyFont="1" applyFill="1" applyBorder="1" applyAlignment="1"/>
    <xf numFmtId="0" fontId="6" fillId="0" borderId="1" xfId="0" applyFont="1" applyFill="1" applyBorder="1" applyAlignment="1"/>
    <xf numFmtId="0" fontId="5" fillId="0" borderId="1" xfId="0" applyFont="1" applyFill="1" applyBorder="1" applyAlignment="1"/>
    <xf numFmtId="164" fontId="5" fillId="0" borderId="1" xfId="0" applyNumberFormat="1" applyFont="1" applyBorder="1" applyAlignment="1"/>
    <xf numFmtId="164" fontId="5" fillId="2" borderId="1" xfId="0" applyNumberFormat="1" applyFont="1" applyFill="1" applyBorder="1" applyAlignment="1"/>
    <xf numFmtId="164" fontId="5" fillId="0" borderId="1" xfId="0" applyNumberFormat="1" applyFont="1" applyFill="1" applyBorder="1" applyAlignment="1"/>
    <xf numFmtId="3" fontId="5" fillId="0" borderId="4" xfId="0" applyNumberFormat="1" applyFont="1" applyBorder="1" applyAlignment="1"/>
    <xf numFmtId="167" fontId="3" fillId="0" borderId="1" xfId="2" applyNumberFormat="1" applyFont="1" applyFill="1" applyBorder="1" applyAlignment="1">
      <alignment horizontal="center" vertical="center"/>
    </xf>
    <xf numFmtId="167" fontId="8" fillId="0" borderId="1" xfId="2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left" vertical="center" wrapText="1"/>
    </xf>
    <xf numFmtId="0" fontId="6" fillId="7" borderId="3" xfId="0" applyNumberFormat="1" applyFont="1" applyFill="1" applyBorder="1" applyAlignment="1">
      <alignment horizontal="center" vertical="center"/>
    </xf>
    <xf numFmtId="0" fontId="6" fillId="9" borderId="19" xfId="0" applyNumberFormat="1" applyFont="1" applyFill="1" applyBorder="1" applyAlignment="1">
      <alignment horizontal="center" vertical="center"/>
    </xf>
    <xf numFmtId="0" fontId="6" fillId="9" borderId="7" xfId="0" applyNumberFormat="1" applyFont="1" applyFill="1" applyBorder="1" applyAlignment="1">
      <alignment horizontal="center" vertical="center"/>
    </xf>
    <xf numFmtId="1" fontId="7" fillId="9" borderId="1" xfId="0" applyNumberFormat="1" applyFont="1" applyFill="1" applyBorder="1" applyAlignment="1">
      <alignment horizontal="center" vertical="center"/>
    </xf>
    <xf numFmtId="10" fontId="3" fillId="0" borderId="3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69" fontId="5" fillId="0" borderId="1" xfId="0" applyNumberFormat="1" applyFont="1" applyFill="1" applyBorder="1" applyAlignment="1">
      <alignment horizontal="center"/>
    </xf>
    <xf numFmtId="169" fontId="5" fillId="7" borderId="1" xfId="0" applyNumberFormat="1" applyFont="1" applyFill="1" applyBorder="1" applyAlignment="1">
      <alignment horizontal="center"/>
    </xf>
    <xf numFmtId="169" fontId="5" fillId="0" borderId="1" xfId="0" applyNumberFormat="1" applyFont="1" applyBorder="1" applyAlignment="1">
      <alignment horizontal="center"/>
    </xf>
    <xf numFmtId="9" fontId="7" fillId="9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169" fontId="5" fillId="0" borderId="1" xfId="0" applyNumberFormat="1" applyFont="1" applyFill="1" applyBorder="1" applyAlignment="1">
      <alignment horizontal="center" vertical="center"/>
    </xf>
    <xf numFmtId="169" fontId="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16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169" fontId="10" fillId="0" borderId="0" xfId="0" applyNumberFormat="1" applyFont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2" fillId="16" borderId="0" xfId="3" applyFont="1" applyFill="1" applyBorder="1"/>
    <xf numFmtId="169" fontId="12" fillId="16" borderId="0" xfId="3" applyNumberFormat="1" applyFont="1" applyFill="1" applyBorder="1"/>
    <xf numFmtId="166" fontId="12" fillId="16" borderId="0" xfId="3" applyNumberFormat="1" applyFont="1" applyFill="1" applyBorder="1"/>
    <xf numFmtId="164" fontId="5" fillId="0" borderId="7" xfId="0" applyNumberFormat="1" applyFont="1" applyFill="1" applyBorder="1" applyAlignment="1"/>
    <xf numFmtId="0" fontId="6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1" xfId="0" applyFont="1" applyBorder="1" applyAlignment="1"/>
    <xf numFmtId="164" fontId="5" fillId="0" borderId="7" xfId="0" applyNumberFormat="1" applyFont="1" applyBorder="1" applyAlignment="1"/>
    <xf numFmtId="0" fontId="6" fillId="3" borderId="1" xfId="1" applyFont="1" applyFill="1" applyBorder="1" applyAlignment="1">
      <alignment horizontal="center"/>
    </xf>
    <xf numFmtId="164" fontId="5" fillId="0" borderId="1" xfId="1" applyNumberFormat="1" applyFont="1" applyBorder="1"/>
    <xf numFmtId="164" fontId="5" fillId="0" borderId="1" xfId="1" applyNumberFormat="1" applyFont="1" applyFill="1" applyBorder="1"/>
    <xf numFmtId="0" fontId="7" fillId="9" borderId="1" xfId="0" applyFont="1" applyFill="1" applyBorder="1" applyAlignment="1">
      <alignment horizontal="center" vertical="center"/>
    </xf>
    <xf numFmtId="0" fontId="5" fillId="7" borderId="1" xfId="0" applyFont="1" applyFill="1" applyBorder="1"/>
    <xf numFmtId="0" fontId="5" fillId="3" borderId="1" xfId="0" applyFont="1" applyFill="1" applyBorder="1" applyAlignment="1"/>
    <xf numFmtId="10" fontId="3" fillId="7" borderId="1" xfId="0" applyNumberFormat="1" applyFont="1" applyFill="1" applyBorder="1"/>
    <xf numFmtId="164" fontId="6" fillId="4" borderId="3" xfId="0" applyNumberFormat="1" applyFont="1" applyFill="1" applyBorder="1"/>
    <xf numFmtId="0" fontId="3" fillId="0" borderId="1" xfId="0" quotePrefix="1" applyFont="1" applyBorder="1" applyAlignment="1">
      <alignment horizontal="center" wrapText="1"/>
    </xf>
    <xf numFmtId="168" fontId="3" fillId="7" borderId="1" xfId="1" applyNumberFormat="1" applyFont="1" applyFill="1" applyBorder="1" applyAlignment="1">
      <alignment horizontal="right"/>
    </xf>
    <xf numFmtId="0" fontId="5" fillId="0" borderId="0" xfId="0" applyFont="1" applyAlignment="1"/>
    <xf numFmtId="0" fontId="5" fillId="0" borderId="0" xfId="0" applyFont="1" applyFill="1" applyAlignment="1"/>
    <xf numFmtId="0" fontId="3" fillId="0" borderId="0" xfId="0" applyFont="1" applyAlignment="1">
      <alignment horizontal="center" vertical="center" wrapText="1"/>
    </xf>
    <xf numFmtId="0" fontId="12" fillId="7" borderId="0" xfId="3" applyFont="1" applyFill="1" applyBorder="1" applyAlignment="1">
      <alignment horizontal="center" vertical="center" wrapText="1"/>
    </xf>
    <xf numFmtId="0" fontId="12" fillId="0" borderId="3" xfId="3" applyFont="1" applyBorder="1"/>
    <xf numFmtId="0" fontId="13" fillId="0" borderId="0" xfId="3" quotePrefix="1" applyNumberFormat="1" applyFont="1" applyBorder="1" applyAlignment="1">
      <alignment horizontal="right"/>
    </xf>
    <xf numFmtId="166" fontId="13" fillId="0" borderId="0" xfId="3" applyNumberFormat="1" applyFont="1" applyBorder="1"/>
    <xf numFmtId="166" fontId="13" fillId="3" borderId="0" xfId="3" applyNumberFormat="1" applyFont="1" applyFill="1" applyBorder="1"/>
    <xf numFmtId="1" fontId="12" fillId="13" borderId="0" xfId="3" applyNumberFormat="1" applyFont="1" applyFill="1" applyBorder="1"/>
    <xf numFmtId="3" fontId="12" fillId="0" borderId="0" xfId="3" applyNumberFormat="1" applyFont="1" applyFill="1" applyBorder="1"/>
    <xf numFmtId="3" fontId="13" fillId="0" borderId="28" xfId="3" applyNumberFormat="1" applyFont="1" applyBorder="1"/>
    <xf numFmtId="0" fontId="27" fillId="17" borderId="0" xfId="3" applyFont="1" applyFill="1" applyBorder="1"/>
    <xf numFmtId="0" fontId="12" fillId="17" borderId="0" xfId="3" applyFont="1" applyFill="1" applyBorder="1" applyAlignment="1">
      <alignment horizontal="left" vertical="center"/>
    </xf>
    <xf numFmtId="166" fontId="24" fillId="0" borderId="0" xfId="3" applyNumberFormat="1" applyFont="1" applyBorder="1"/>
    <xf numFmtId="166" fontId="24" fillId="3" borderId="0" xfId="3" applyNumberFormat="1" applyFont="1" applyFill="1" applyBorder="1"/>
    <xf numFmtId="1" fontId="12" fillId="16" borderId="0" xfId="3" applyNumberFormat="1" applyFont="1" applyFill="1" applyBorder="1"/>
    <xf numFmtId="169" fontId="24" fillId="0" borderId="0" xfId="3" applyNumberFormat="1" applyFont="1" applyFill="1" applyBorder="1"/>
    <xf numFmtId="0" fontId="12" fillId="18" borderId="0" xfId="3" applyFont="1" applyFill="1" applyBorder="1"/>
    <xf numFmtId="3" fontId="12" fillId="18" borderId="5" xfId="3" applyNumberFormat="1" applyFont="1" applyFill="1" applyBorder="1"/>
    <xf numFmtId="3" fontId="12" fillId="18" borderId="0" xfId="3" applyNumberFormat="1" applyFont="1" applyFill="1" applyBorder="1"/>
    <xf numFmtId="3" fontId="24" fillId="0" borderId="0" xfId="3" applyNumberFormat="1" applyFont="1" applyBorder="1"/>
    <xf numFmtId="3" fontId="24" fillId="0" borderId="28" xfId="3" applyNumberFormat="1" applyFont="1" applyBorder="1"/>
    <xf numFmtId="3" fontId="23" fillId="0" borderId="0" xfId="3" applyNumberFormat="1" applyFont="1" applyBorder="1"/>
    <xf numFmtId="0" fontId="27" fillId="0" borderId="0" xfId="3" applyFont="1" applyFill="1" applyBorder="1"/>
    <xf numFmtId="1" fontId="24" fillId="0" borderId="0" xfId="3" applyNumberFormat="1" applyFont="1" applyBorder="1"/>
    <xf numFmtId="1" fontId="23" fillId="0" borderId="0" xfId="3" applyNumberFormat="1" applyFont="1" applyBorder="1"/>
    <xf numFmtId="0" fontId="6" fillId="0" borderId="0" xfId="3" applyFont="1" applyFill="1" applyBorder="1"/>
    <xf numFmtId="0" fontId="3" fillId="0" borderId="0" xfId="3" applyFont="1" applyFill="1" applyBorder="1" applyAlignment="1">
      <alignment horizontal="left" vertical="center"/>
    </xf>
    <xf numFmtId="169" fontId="13" fillId="0" borderId="0" xfId="3" applyNumberFormat="1" applyFont="1" applyFill="1" applyBorder="1"/>
    <xf numFmtId="0" fontId="3" fillId="13" borderId="0" xfId="0" applyFont="1" applyFill="1" applyAlignment="1"/>
    <xf numFmtId="0" fontId="14" fillId="0" borderId="0" xfId="0" applyFont="1" applyAlignment="1"/>
    <xf numFmtId="0" fontId="3" fillId="13" borderId="0" xfId="0" applyFont="1" applyFill="1" applyAlignment="1">
      <alignment horizontal="center"/>
    </xf>
    <xf numFmtId="0" fontId="23" fillId="0" borderId="0" xfId="3" applyFont="1" applyBorder="1"/>
    <xf numFmtId="0" fontId="12" fillId="13" borderId="0" xfId="3" applyNumberFormat="1" applyFont="1" applyFill="1" applyBorder="1"/>
    <xf numFmtId="0" fontId="12" fillId="16" borderId="0" xfId="3" applyNumberFormat="1" applyFont="1" applyFill="1" applyBorder="1"/>
    <xf numFmtId="0" fontId="17" fillId="0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0" fontId="7" fillId="9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left" vertical="center" wrapText="1"/>
    </xf>
    <xf numFmtId="0" fontId="6" fillId="0" borderId="0" xfId="6" applyFont="1"/>
    <xf numFmtId="0" fontId="3" fillId="0" borderId="0" xfId="6" applyFont="1"/>
    <xf numFmtId="3" fontId="3" fillId="0" borderId="1" xfId="6" applyNumberFormat="1" applyFont="1" applyBorder="1"/>
    <xf numFmtId="0" fontId="3" fillId="19" borderId="0" xfId="6" applyFont="1" applyFill="1"/>
    <xf numFmtId="3" fontId="3" fillId="19" borderId="0" xfId="6" applyNumberFormat="1" applyFont="1" applyFill="1"/>
    <xf numFmtId="0" fontId="3" fillId="20" borderId="0" xfId="6" applyFont="1" applyFill="1"/>
    <xf numFmtId="3" fontId="3" fillId="20" borderId="0" xfId="6" applyNumberFormat="1" applyFont="1" applyFill="1"/>
    <xf numFmtId="164" fontId="3" fillId="2" borderId="2" xfId="0" applyNumberFormat="1" applyFont="1" applyFill="1" applyBorder="1" applyAlignment="1"/>
    <xf numFmtId="164" fontId="6" fillId="0" borderId="1" xfId="0" applyNumberFormat="1" applyFont="1" applyBorder="1"/>
    <xf numFmtId="164" fontId="6" fillId="0" borderId="2" xfId="0" applyNumberFormat="1" applyFont="1" applyBorder="1"/>
    <xf numFmtId="0" fontId="34" fillId="0" borderId="1" xfId="0" applyFont="1" applyFill="1" applyBorder="1"/>
    <xf numFmtId="10" fontId="34" fillId="0" borderId="1" xfId="0" applyNumberFormat="1" applyFont="1" applyFill="1" applyBorder="1"/>
    <xf numFmtId="0" fontId="7" fillId="9" borderId="1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3" fillId="0" borderId="5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/>
    <xf numFmtId="0" fontId="7" fillId="9" borderId="1" xfId="0" applyFont="1" applyFill="1" applyBorder="1" applyAlignment="1">
      <alignment horizontal="left" vertical="center" wrapText="1"/>
    </xf>
    <xf numFmtId="0" fontId="0" fillId="9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6" fillId="9" borderId="5" xfId="0" applyFont="1" applyFill="1" applyBorder="1" applyAlignment="1">
      <alignment vertical="center" wrapText="1"/>
    </xf>
    <xf numFmtId="0" fontId="0" fillId="0" borderId="1" xfId="0" applyBorder="1" applyAlignment="1">
      <alignment horizontal="left"/>
    </xf>
    <xf numFmtId="0" fontId="6" fillId="9" borderId="4" xfId="0" applyNumberFormat="1" applyFont="1" applyFill="1" applyBorder="1" applyAlignment="1">
      <alignment horizontal="center" vertical="center"/>
    </xf>
    <xf numFmtId="0" fontId="0" fillId="0" borderId="19" xfId="0" applyNumberFormat="1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0" fontId="0" fillId="9" borderId="1" xfId="0" applyFill="1" applyBorder="1" applyAlignment="1">
      <alignment horizontal="left"/>
    </xf>
    <xf numFmtId="0" fontId="29" fillId="9" borderId="4" xfId="0" applyFont="1" applyFill="1" applyBorder="1" applyAlignment="1">
      <alignment horizontal="left" vertical="center" wrapText="1"/>
    </xf>
    <xf numFmtId="0" fontId="30" fillId="9" borderId="19" xfId="0" applyFont="1" applyFill="1" applyBorder="1" applyAlignment="1">
      <alignment vertical="center"/>
    </xf>
    <xf numFmtId="0" fontId="30" fillId="9" borderId="7" xfId="0" applyFont="1" applyFill="1" applyBorder="1" applyAlignment="1">
      <alignment vertical="center"/>
    </xf>
    <xf numFmtId="0" fontId="12" fillId="9" borderId="0" xfId="3" applyNumberFormat="1" applyFont="1" applyFill="1" applyBorder="1" applyAlignment="1">
      <alignment horizontal="center"/>
    </xf>
    <xf numFmtId="0" fontId="3" fillId="9" borderId="0" xfId="0" applyNumberFormat="1" applyFont="1" applyFill="1" applyAlignment="1">
      <alignment horizontal="center"/>
    </xf>
    <xf numFmtId="0" fontId="12" fillId="0" borderId="0" xfId="3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2" fillId="9" borderId="0" xfId="3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12" fillId="12" borderId="0" xfId="3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3" fillId="12" borderId="0" xfId="0" applyFont="1" applyFill="1" applyAlignment="1">
      <alignment horizontal="center"/>
    </xf>
    <xf numFmtId="0" fontId="3" fillId="12" borderId="0" xfId="0" applyFont="1" applyFill="1" applyAlignment="1"/>
    <xf numFmtId="0" fontId="3" fillId="9" borderId="0" xfId="0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0" fontId="12" fillId="7" borderId="0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6" fillId="3" borderId="5" xfId="0" applyFont="1" applyFill="1" applyBorder="1" applyAlignment="1">
      <alignment wrapText="1"/>
    </xf>
    <xf numFmtId="0" fontId="0" fillId="0" borderId="3" xfId="0" applyBorder="1" applyAlignment="1">
      <alignment wrapText="1"/>
    </xf>
    <xf numFmtId="0" fontId="6" fillId="0" borderId="5" xfId="1" applyFont="1" applyBorder="1" applyAlignment="1">
      <alignment wrapText="1"/>
    </xf>
    <xf numFmtId="0" fontId="0" fillId="0" borderId="3" xfId="0" applyBorder="1" applyAlignment="1"/>
  </cellXfs>
  <cellStyles count="7">
    <cellStyle name="Normal 10" xfId="4"/>
    <cellStyle name="Normálna" xfId="0" builtinId="0"/>
    <cellStyle name="Normálna 2" xfId="3"/>
    <cellStyle name="Normálna 3" xfId="5"/>
    <cellStyle name="normálne 2" xfId="1"/>
    <cellStyle name="normálne 2 2" xfId="6"/>
    <cellStyle name="Percentá" xfId="2" builtinId="5"/>
  </cellStyles>
  <dxfs count="5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C8174"/>
      <color rgb="FF3399FF"/>
      <color rgb="FFFFFFCC"/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136922</xdr:colOff>
      <xdr:row>61</xdr:row>
      <xdr:rowOff>125015</xdr:rowOff>
    </xdr:from>
    <xdr:to>
      <xdr:col>4</xdr:col>
      <xdr:colOff>517921</xdr:colOff>
      <xdr:row>72</xdr:row>
      <xdr:rowOff>59531</xdr:rowOff>
    </xdr:to>
    <xdr:sp macro="" textlink="">
      <xdr:nvSpPr>
        <xdr:cNvPr id="2" name="BlokTextu 1"/>
        <xdr:cNvSpPr txBox="1"/>
      </xdr:nvSpPr>
      <xdr:spPr>
        <a:xfrm>
          <a:off x="136922" y="7422224"/>
          <a:ext cx="2587625" cy="13315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1">
              <a:solidFill>
                <a:sysClr val="windowText" lastClr="000000"/>
              </a:solidFill>
            </a:rPr>
            <a:t>Existujúce</a:t>
          </a:r>
          <a:r>
            <a:rPr lang="sk-SK" sz="1100" b="1" baseline="0">
              <a:solidFill>
                <a:sysClr val="windowText" lastClr="000000"/>
              </a:solidFill>
            </a:rPr>
            <a:t> úseky</a:t>
          </a:r>
        </a:p>
        <a:p>
          <a:r>
            <a:rPr lang="sk-SK" sz="1100" b="1" baseline="0">
              <a:solidFill>
                <a:schemeClr val="tx2"/>
              </a:solidFill>
            </a:rPr>
            <a:t>Nové úseky</a:t>
          </a:r>
        </a:p>
        <a:p>
          <a:endParaRPr lang="sk-SK" sz="1100" b="1" baseline="0">
            <a:solidFill>
              <a:schemeClr val="tx2"/>
            </a:solidFill>
          </a:endParaRPr>
        </a:p>
        <a:p>
          <a:r>
            <a:rPr lang="sk-SK" sz="1100" b="1">
              <a:solidFill>
                <a:srgbClr val="FF0000"/>
              </a:solidFill>
            </a:rPr>
            <a:t>V prípade, že</a:t>
          </a:r>
          <a:r>
            <a:rPr lang="sk-SK" sz="1100" b="1" baseline="0">
              <a:solidFill>
                <a:srgbClr val="FF0000"/>
              </a:solidFill>
            </a:rPr>
            <a:t> v dôsledku realizácie projektu niektoré existujúce úseky zaniknú, neodstraňujú sa, ich fyzické parametre budú nulové!!!</a:t>
          </a:r>
          <a:endParaRPr lang="sk-SK" sz="11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B1:DS239"/>
  <sheetViews>
    <sheetView topLeftCell="A184" zoomScale="90" zoomScaleNormal="90" workbookViewId="0">
      <selection activeCell="Q211" sqref="Q211"/>
    </sheetView>
  </sheetViews>
  <sheetFormatPr defaultColWidth="6.86328125" defaultRowHeight="10.15" x14ac:dyDescent="0.3"/>
  <cols>
    <col min="1" max="1" width="2.796875" style="3" customWidth="1"/>
    <col min="2" max="2" width="50.19921875" style="3" customWidth="1"/>
    <col min="3" max="3" width="10.796875" style="3" customWidth="1"/>
    <col min="4" max="43" width="7.796875" style="3" customWidth="1"/>
    <col min="44" max="16384" width="6.86328125" style="3"/>
  </cols>
  <sheetData>
    <row r="1" spans="2:13" ht="10.5" thickBot="1" x14ac:dyDescent="0.35"/>
    <row r="2" spans="2:13" x14ac:dyDescent="0.3">
      <c r="B2" s="75" t="s">
        <v>2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7"/>
    </row>
    <row r="3" spans="2:13" x14ac:dyDescent="0.3">
      <c r="B3" s="78" t="s">
        <v>406</v>
      </c>
      <c r="C3" s="79"/>
      <c r="D3" s="79"/>
      <c r="E3" s="79"/>
      <c r="F3" s="79"/>
      <c r="G3" s="52"/>
      <c r="H3" s="79"/>
      <c r="I3" s="79"/>
      <c r="J3" s="79"/>
      <c r="K3" s="79"/>
      <c r="L3" s="79"/>
      <c r="M3" s="80"/>
    </row>
    <row r="4" spans="2:13" x14ac:dyDescent="0.3">
      <c r="B4" s="78" t="s">
        <v>409</v>
      </c>
      <c r="C4" s="79"/>
      <c r="D4" s="79"/>
      <c r="E4" s="79"/>
      <c r="F4" s="79"/>
      <c r="G4" s="252"/>
      <c r="H4" s="79"/>
      <c r="I4" s="79"/>
      <c r="J4" s="79"/>
      <c r="K4" s="79"/>
      <c r="L4" s="79"/>
      <c r="M4" s="80"/>
    </row>
    <row r="5" spans="2:13" x14ac:dyDescent="0.3">
      <c r="B5" s="78" t="s">
        <v>100</v>
      </c>
      <c r="C5" s="79"/>
      <c r="D5" s="79"/>
      <c r="E5" s="79"/>
      <c r="F5" s="79"/>
      <c r="G5" s="79"/>
      <c r="H5" s="79"/>
      <c r="I5" s="79"/>
      <c r="J5" s="79"/>
      <c r="K5" s="79"/>
      <c r="L5" s="79"/>
      <c r="M5" s="80"/>
    </row>
    <row r="6" spans="2:13" ht="10.5" thickBot="1" x14ac:dyDescent="0.35">
      <c r="B6" s="81" t="s">
        <v>403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3"/>
    </row>
    <row r="8" spans="2:13" ht="17.25" customHeight="1" x14ac:dyDescent="0.3">
      <c r="B8" s="397" t="s">
        <v>61</v>
      </c>
      <c r="C8" s="397"/>
    </row>
    <row r="9" spans="2:13" x14ac:dyDescent="0.3">
      <c r="B9" s="41" t="s">
        <v>3</v>
      </c>
      <c r="C9" s="53">
        <v>0.04</v>
      </c>
    </row>
    <row r="10" spans="2:13" x14ac:dyDescent="0.3">
      <c r="B10" s="4" t="s">
        <v>4</v>
      </c>
      <c r="C10" s="54">
        <v>0.05</v>
      </c>
    </row>
    <row r="11" spans="2:13" x14ac:dyDescent="0.3">
      <c r="B11" s="4" t="s">
        <v>5</v>
      </c>
      <c r="C11" s="59">
        <v>2024</v>
      </c>
      <c r="D11" s="3" t="s">
        <v>8</v>
      </c>
    </row>
    <row r="12" spans="2:13" x14ac:dyDescent="0.3">
      <c r="B12" s="4" t="s">
        <v>256</v>
      </c>
      <c r="C12" s="236">
        <f>'02 Zostatková hodnota'!E34</f>
        <v>50</v>
      </c>
      <c r="D12" s="3" t="s">
        <v>504</v>
      </c>
    </row>
    <row r="13" spans="2:13" x14ac:dyDescent="0.3">
      <c r="B13" s="4" t="s">
        <v>86</v>
      </c>
      <c r="C13" s="149">
        <v>2024</v>
      </c>
      <c r="D13" s="3" t="s">
        <v>257</v>
      </c>
    </row>
    <row r="14" spans="2:13" x14ac:dyDescent="0.3">
      <c r="B14" s="4" t="s">
        <v>87</v>
      </c>
      <c r="C14" s="149">
        <v>2026</v>
      </c>
      <c r="D14" s="249" t="s">
        <v>404</v>
      </c>
      <c r="E14" s="250">
        <f>C14+1</f>
        <v>2027</v>
      </c>
      <c r="F14" s="251" t="s">
        <v>405</v>
      </c>
    </row>
    <row r="15" spans="2:13" x14ac:dyDescent="0.3">
      <c r="B15" s="4" t="s">
        <v>509</v>
      </c>
      <c r="C15" s="59">
        <f>C14-C13+1</f>
        <v>3</v>
      </c>
      <c r="F15" s="235" t="s">
        <v>408</v>
      </c>
    </row>
    <row r="16" spans="2:13" x14ac:dyDescent="0.3">
      <c r="B16" s="4" t="s">
        <v>508</v>
      </c>
      <c r="C16" s="59">
        <f>50-C15</f>
        <v>47</v>
      </c>
      <c r="F16" s="235"/>
    </row>
    <row r="17" spans="2:54" x14ac:dyDescent="0.3">
      <c r="B17" s="4" t="s">
        <v>258</v>
      </c>
      <c r="C17" s="59">
        <f>C13+C12-1</f>
        <v>2073</v>
      </c>
    </row>
    <row r="18" spans="2:54" x14ac:dyDescent="0.3">
      <c r="B18" s="4" t="s">
        <v>6</v>
      </c>
      <c r="C18" s="55" t="s">
        <v>0</v>
      </c>
    </row>
    <row r="21" spans="2:54" x14ac:dyDescent="0.3">
      <c r="B21" s="398" t="s">
        <v>105</v>
      </c>
      <c r="C21" s="96"/>
      <c r="D21" s="89">
        <v>2024</v>
      </c>
      <c r="E21" s="267">
        <v>2025</v>
      </c>
      <c r="F21" s="267">
        <v>2026</v>
      </c>
      <c r="G21" s="267">
        <v>2027</v>
      </c>
      <c r="H21" s="267">
        <v>2028</v>
      </c>
      <c r="I21" s="267">
        <v>2029</v>
      </c>
      <c r="J21" s="267">
        <v>2030</v>
      </c>
      <c r="K21" s="267">
        <v>2031</v>
      </c>
      <c r="L21" s="267">
        <v>2032</v>
      </c>
      <c r="M21" s="267">
        <v>2033</v>
      </c>
      <c r="N21" s="267">
        <v>2034</v>
      </c>
      <c r="O21" s="267">
        <v>2035</v>
      </c>
      <c r="P21" s="267">
        <v>2036</v>
      </c>
      <c r="Q21" s="267">
        <v>2037</v>
      </c>
      <c r="R21" s="267">
        <v>2038</v>
      </c>
      <c r="S21" s="267">
        <v>2039</v>
      </c>
      <c r="T21" s="267">
        <v>2040</v>
      </c>
      <c r="U21" s="267">
        <v>2041</v>
      </c>
      <c r="V21" s="267">
        <v>2042</v>
      </c>
      <c r="W21" s="267">
        <v>2043</v>
      </c>
      <c r="X21" s="267">
        <v>2044</v>
      </c>
      <c r="Y21" s="267">
        <v>2045</v>
      </c>
      <c r="Z21" s="267">
        <v>2046</v>
      </c>
      <c r="AA21" s="267">
        <v>2047</v>
      </c>
      <c r="AB21" s="267">
        <v>2048</v>
      </c>
      <c r="AC21" s="267">
        <v>2049</v>
      </c>
      <c r="AD21" s="267">
        <v>2050</v>
      </c>
      <c r="AE21" s="267">
        <v>2051</v>
      </c>
      <c r="AF21" s="267">
        <v>2052</v>
      </c>
      <c r="AG21" s="267">
        <v>2053</v>
      </c>
      <c r="AH21" s="267">
        <v>2054</v>
      </c>
      <c r="AI21" s="267">
        <v>2055</v>
      </c>
      <c r="AJ21" s="267">
        <v>2056</v>
      </c>
      <c r="AK21" s="267">
        <v>2057</v>
      </c>
      <c r="AL21" s="267">
        <v>2058</v>
      </c>
      <c r="AM21" s="267">
        <v>2059</v>
      </c>
      <c r="AN21" s="267">
        <v>2060</v>
      </c>
      <c r="AO21" s="267">
        <v>2061</v>
      </c>
      <c r="AP21" s="267">
        <v>2062</v>
      </c>
      <c r="AQ21" s="267">
        <v>2063</v>
      </c>
      <c r="AR21" s="267">
        <v>2064</v>
      </c>
      <c r="AS21" s="267">
        <v>2065</v>
      </c>
      <c r="AT21" s="267">
        <v>2066</v>
      </c>
      <c r="AU21" s="267">
        <v>2067</v>
      </c>
      <c r="AV21" s="267">
        <v>2068</v>
      </c>
      <c r="AW21" s="267">
        <v>2069</v>
      </c>
      <c r="AX21" s="267">
        <v>2070</v>
      </c>
      <c r="AY21" s="267">
        <v>2071</v>
      </c>
      <c r="AZ21" s="267">
        <v>2072</v>
      </c>
      <c r="BA21" s="267">
        <v>2073</v>
      </c>
      <c r="BB21" s="267">
        <v>2074</v>
      </c>
    </row>
    <row r="22" spans="2:54" x14ac:dyDescent="0.3">
      <c r="B22" s="398" t="s">
        <v>48</v>
      </c>
      <c r="C22" s="4"/>
      <c r="D22" s="302">
        <v>2.7E-2</v>
      </c>
      <c r="E22" s="302">
        <v>2.8000000000000001E-2</v>
      </c>
      <c r="F22" s="303">
        <v>2.1000000000000001E-2</v>
      </c>
      <c r="G22" s="303">
        <v>1.7000000000000001E-2</v>
      </c>
      <c r="H22" s="303">
        <v>1.7999999999999999E-2</v>
      </c>
      <c r="I22" s="303">
        <v>1.6E-2</v>
      </c>
      <c r="J22" s="303">
        <v>1.6E-2</v>
      </c>
      <c r="K22" s="303">
        <v>1.4999999999999999E-2</v>
      </c>
      <c r="L22" s="303">
        <v>1.4999999999999999E-2</v>
      </c>
      <c r="M22" s="303">
        <v>1.4999999999999999E-2</v>
      </c>
      <c r="N22" s="303">
        <v>1.4999999999999999E-2</v>
      </c>
      <c r="O22" s="303">
        <v>1.4999999999999999E-2</v>
      </c>
      <c r="P22" s="303">
        <v>1.4999999999999999E-2</v>
      </c>
      <c r="Q22" s="303">
        <v>1.4999999999999999E-2</v>
      </c>
      <c r="R22" s="303">
        <v>1.4999999999999999E-2</v>
      </c>
      <c r="S22" s="303">
        <v>1.4999999999999999E-2</v>
      </c>
      <c r="T22" s="303">
        <v>1.4999999999999999E-2</v>
      </c>
      <c r="U22" s="303">
        <v>1.2999999999999999E-2</v>
      </c>
      <c r="V22" s="303">
        <v>1.2999999999999999E-2</v>
      </c>
      <c r="W22" s="303">
        <v>1.2999999999999999E-2</v>
      </c>
      <c r="X22" s="303">
        <v>1.2999999999999999E-2</v>
      </c>
      <c r="Y22" s="303">
        <v>1.2999999999999999E-2</v>
      </c>
      <c r="Z22" s="303">
        <v>1.2999999999999999E-2</v>
      </c>
      <c r="AA22" s="303">
        <v>1.2999999999999999E-2</v>
      </c>
      <c r="AB22" s="303">
        <v>1.2999999999999999E-2</v>
      </c>
      <c r="AC22" s="303">
        <v>1.2999999999999999E-2</v>
      </c>
      <c r="AD22" s="303">
        <v>1.2999999999999999E-2</v>
      </c>
      <c r="AE22" s="303">
        <v>1.2E-2</v>
      </c>
      <c r="AF22" s="303">
        <v>1.2E-2</v>
      </c>
      <c r="AG22" s="303">
        <v>1.2E-2</v>
      </c>
      <c r="AH22" s="303">
        <v>1.2E-2</v>
      </c>
      <c r="AI22" s="303">
        <v>1.2E-2</v>
      </c>
      <c r="AJ22" s="303">
        <v>1.2E-2</v>
      </c>
      <c r="AK22" s="303">
        <v>1.2E-2</v>
      </c>
      <c r="AL22" s="303">
        <v>1.2E-2</v>
      </c>
      <c r="AM22" s="303">
        <v>1.2E-2</v>
      </c>
      <c r="AN22" s="303">
        <v>1.2E-2</v>
      </c>
      <c r="AO22" s="303">
        <v>1.2999999999999999E-2</v>
      </c>
      <c r="AP22" s="303">
        <v>1.2999999999999999E-2</v>
      </c>
      <c r="AQ22" s="303">
        <v>1.2999999999999999E-2</v>
      </c>
      <c r="AR22" s="303">
        <v>1.2999999999999999E-2</v>
      </c>
      <c r="AS22" s="303">
        <v>1.2999999999999999E-2</v>
      </c>
      <c r="AT22" s="303">
        <v>1.2999999999999999E-2</v>
      </c>
      <c r="AU22" s="303">
        <v>1.2999999999999999E-2</v>
      </c>
      <c r="AV22" s="303">
        <v>1.2999999999999999E-2</v>
      </c>
      <c r="AW22" s="303">
        <v>1.2999999999999999E-2</v>
      </c>
      <c r="AX22" s="303">
        <v>1.2999999999999999E-2</v>
      </c>
      <c r="AY22" s="303">
        <v>1.2999999999999999E-2</v>
      </c>
      <c r="AZ22" s="303">
        <v>1.2999999999999999E-2</v>
      </c>
      <c r="BA22" s="303">
        <v>1.2999999999999999E-2</v>
      </c>
      <c r="BB22" s="303">
        <v>1.2999999999999999E-2</v>
      </c>
    </row>
    <row r="23" spans="2:54" x14ac:dyDescent="0.3">
      <c r="B23" s="152" t="s">
        <v>141</v>
      </c>
    </row>
    <row r="24" spans="2:54" x14ac:dyDescent="0.3">
      <c r="B24" s="1"/>
    </row>
    <row r="25" spans="2:54" x14ac:dyDescent="0.3">
      <c r="B25" s="21" t="s">
        <v>541</v>
      </c>
      <c r="C25" s="21"/>
      <c r="D25" s="21"/>
      <c r="E25" s="21"/>
      <c r="F25" s="21"/>
      <c r="G25" s="21"/>
      <c r="H25" s="21"/>
    </row>
    <row r="26" spans="2:54" ht="17.25" customHeight="1" x14ac:dyDescent="0.3">
      <c r="B26" s="243" t="s">
        <v>113</v>
      </c>
      <c r="C26" s="381" t="s">
        <v>114</v>
      </c>
    </row>
    <row r="27" spans="2:54" x14ac:dyDescent="0.3">
      <c r="B27" s="4" t="s">
        <v>106</v>
      </c>
      <c r="C27" s="304">
        <v>7</v>
      </c>
      <c r="E27" s="3" t="s">
        <v>115</v>
      </c>
    </row>
    <row r="28" spans="2:54" x14ac:dyDescent="0.3">
      <c r="B28" s="4" t="s">
        <v>107</v>
      </c>
      <c r="C28" s="304">
        <v>5.8</v>
      </c>
    </row>
    <row r="29" spans="2:54" x14ac:dyDescent="0.3">
      <c r="B29" s="4" t="s">
        <v>108</v>
      </c>
      <c r="C29" s="304">
        <v>139.4</v>
      </c>
    </row>
    <row r="30" spans="2:54" x14ac:dyDescent="0.3">
      <c r="B30" s="4" t="s">
        <v>458</v>
      </c>
      <c r="C30" s="304">
        <v>61.1</v>
      </c>
    </row>
    <row r="31" spans="2:54" x14ac:dyDescent="0.3">
      <c r="B31" s="4" t="s">
        <v>109</v>
      </c>
      <c r="C31" s="304">
        <v>6.2</v>
      </c>
    </row>
    <row r="32" spans="2:54" x14ac:dyDescent="0.3">
      <c r="B32" s="4" t="s">
        <v>110</v>
      </c>
      <c r="C32" s="304">
        <v>5.4</v>
      </c>
    </row>
    <row r="33" spans="2:8" x14ac:dyDescent="0.3">
      <c r="B33" s="4" t="s">
        <v>457</v>
      </c>
      <c r="C33" s="304">
        <v>124.8</v>
      </c>
    </row>
    <row r="34" spans="2:8" x14ac:dyDescent="0.3">
      <c r="B34" s="4" t="s">
        <v>459</v>
      </c>
      <c r="C34" s="304">
        <v>46.5</v>
      </c>
    </row>
    <row r="35" spans="2:8" x14ac:dyDescent="0.3">
      <c r="B35" s="4" t="s">
        <v>111</v>
      </c>
      <c r="C35" s="304">
        <v>5.0999999999999996</v>
      </c>
    </row>
    <row r="36" spans="2:8" x14ac:dyDescent="0.3">
      <c r="B36" s="4" t="s">
        <v>112</v>
      </c>
      <c r="C36" s="304">
        <v>3.9</v>
      </c>
    </row>
    <row r="37" spans="2:8" x14ac:dyDescent="0.3">
      <c r="B37" s="4" t="s">
        <v>460</v>
      </c>
      <c r="C37" s="304">
        <v>46.5</v>
      </c>
    </row>
    <row r="38" spans="2:8" x14ac:dyDescent="0.3">
      <c r="B38" s="4" t="s">
        <v>547</v>
      </c>
      <c r="C38" s="304">
        <v>164.3</v>
      </c>
    </row>
    <row r="39" spans="2:8" x14ac:dyDescent="0.3">
      <c r="B39" s="1" t="s">
        <v>563</v>
      </c>
      <c r="C39" s="105"/>
    </row>
    <row r="40" spans="2:8" x14ac:dyDescent="0.3">
      <c r="C40" s="105"/>
    </row>
    <row r="41" spans="2:8" ht="17.25" customHeight="1" x14ac:dyDescent="0.3">
      <c r="B41" s="240" t="s">
        <v>116</v>
      </c>
      <c r="C41" s="104">
        <v>0.15975</v>
      </c>
      <c r="E41" s="3" t="s">
        <v>156</v>
      </c>
    </row>
    <row r="42" spans="2:8" x14ac:dyDescent="0.3">
      <c r="B42" s="1" t="s">
        <v>461</v>
      </c>
    </row>
    <row r="44" spans="2:8" x14ac:dyDescent="0.3">
      <c r="B44" s="399" t="s">
        <v>117</v>
      </c>
      <c r="C44" s="409" t="s">
        <v>118</v>
      </c>
      <c r="D44" s="410"/>
      <c r="E44" s="410"/>
      <c r="F44" s="411" t="s">
        <v>124</v>
      </c>
    </row>
    <row r="45" spans="2:8" x14ac:dyDescent="0.3">
      <c r="B45" s="400"/>
      <c r="C45" s="410"/>
      <c r="D45" s="410"/>
      <c r="E45" s="410"/>
      <c r="F45" s="403"/>
    </row>
    <row r="46" spans="2:8" ht="12.75" x14ac:dyDescent="0.35">
      <c r="B46" s="401" t="s">
        <v>119</v>
      </c>
      <c r="C46" s="404" t="s">
        <v>120</v>
      </c>
      <c r="D46" s="405"/>
      <c r="E46" s="405"/>
      <c r="F46" s="106">
        <v>8.8999999999999996E-2</v>
      </c>
      <c r="H46" s="3" t="s">
        <v>157</v>
      </c>
    </row>
    <row r="47" spans="2:8" ht="11.25" customHeight="1" x14ac:dyDescent="0.35">
      <c r="B47" s="402"/>
      <c r="C47" s="404" t="s">
        <v>121</v>
      </c>
      <c r="D47" s="405"/>
      <c r="E47" s="405"/>
      <c r="F47" s="106">
        <v>0.19800000000000001</v>
      </c>
    </row>
    <row r="48" spans="2:8" ht="11.25" customHeight="1" x14ac:dyDescent="0.35">
      <c r="B48" s="403"/>
      <c r="C48" s="404" t="s">
        <v>95</v>
      </c>
      <c r="D48" s="405"/>
      <c r="E48" s="405"/>
      <c r="F48" s="106">
        <v>4.7E-2</v>
      </c>
    </row>
    <row r="49" spans="2:6" ht="13.5" customHeight="1" x14ac:dyDescent="0.35">
      <c r="B49" s="401" t="s">
        <v>122</v>
      </c>
      <c r="C49" s="404" t="s">
        <v>120</v>
      </c>
      <c r="D49" s="405"/>
      <c r="E49" s="405"/>
      <c r="F49" s="106">
        <v>8.8999999999999996E-2</v>
      </c>
    </row>
    <row r="50" spans="2:6" ht="12.75" customHeight="1" x14ac:dyDescent="0.35">
      <c r="B50" s="402"/>
      <c r="C50" s="404" t="s">
        <v>121</v>
      </c>
      <c r="D50" s="405"/>
      <c r="E50" s="405"/>
      <c r="F50" s="106">
        <v>0.19800000000000001</v>
      </c>
    </row>
    <row r="51" spans="2:6" ht="12.75" x14ac:dyDescent="0.35">
      <c r="B51" s="403"/>
      <c r="C51" s="404" t="s">
        <v>95</v>
      </c>
      <c r="D51" s="405"/>
      <c r="E51" s="405"/>
      <c r="F51" s="106">
        <v>0.03</v>
      </c>
    </row>
    <row r="52" spans="2:6" ht="13.5" customHeight="1" x14ac:dyDescent="0.35">
      <c r="B52" s="401" t="s">
        <v>123</v>
      </c>
      <c r="C52" s="404" t="s">
        <v>120</v>
      </c>
      <c r="D52" s="405"/>
      <c r="E52" s="405"/>
      <c r="F52" s="106">
        <v>6.9000000000000006E-2</v>
      </c>
    </row>
    <row r="53" spans="2:6" ht="12.75" customHeight="1" x14ac:dyDescent="0.35">
      <c r="B53" s="402"/>
      <c r="C53" s="404" t="s">
        <v>121</v>
      </c>
      <c r="D53" s="405"/>
      <c r="E53" s="405"/>
      <c r="F53" s="106">
        <v>0.154</v>
      </c>
    </row>
    <row r="54" spans="2:6" ht="12.75" x14ac:dyDescent="0.35">
      <c r="B54" s="403"/>
      <c r="C54" s="404" t="s">
        <v>95</v>
      </c>
      <c r="D54" s="405"/>
      <c r="E54" s="405"/>
      <c r="F54" s="106">
        <v>0.03</v>
      </c>
    </row>
    <row r="55" spans="2:6" x14ac:dyDescent="0.3">
      <c r="B55" s="1" t="s">
        <v>564</v>
      </c>
    </row>
    <row r="57" spans="2:6" ht="17.25" customHeight="1" x14ac:dyDescent="0.3">
      <c r="B57" s="397" t="s">
        <v>7</v>
      </c>
      <c r="C57" s="397"/>
      <c r="E57" s="3" t="s">
        <v>128</v>
      </c>
    </row>
    <row r="58" spans="2:6" x14ac:dyDescent="0.3">
      <c r="B58" s="41" t="s">
        <v>88</v>
      </c>
      <c r="C58" s="99">
        <v>0.9</v>
      </c>
      <c r="E58" s="3" t="s">
        <v>129</v>
      </c>
    </row>
    <row r="59" spans="2:6" x14ac:dyDescent="0.3">
      <c r="B59" s="4" t="s">
        <v>126</v>
      </c>
      <c r="C59" s="100">
        <v>0.54</v>
      </c>
    </row>
    <row r="60" spans="2:6" x14ac:dyDescent="0.3">
      <c r="B60" s="4" t="s">
        <v>125</v>
      </c>
      <c r="C60" s="100">
        <v>0.64</v>
      </c>
    </row>
    <row r="61" spans="2:6" x14ac:dyDescent="0.3">
      <c r="B61" s="4" t="s">
        <v>456</v>
      </c>
      <c r="C61" s="100">
        <v>0.99</v>
      </c>
    </row>
    <row r="62" spans="2:6" x14ac:dyDescent="0.3">
      <c r="B62" s="4" t="s">
        <v>89</v>
      </c>
      <c r="C62" s="100">
        <v>1</v>
      </c>
    </row>
    <row r="63" spans="2:6" x14ac:dyDescent="0.3">
      <c r="B63" s="1" t="s">
        <v>462</v>
      </c>
      <c r="C63" s="105"/>
    </row>
    <row r="64" spans="2:6" x14ac:dyDescent="0.3">
      <c r="B64" s="1"/>
      <c r="C64" s="105"/>
    </row>
    <row r="65" spans="2:6" ht="17.25" customHeight="1" x14ac:dyDescent="0.3">
      <c r="B65" s="240" t="s">
        <v>127</v>
      </c>
      <c r="C65" s="382">
        <v>0.9</v>
      </c>
      <c r="E65" s="3" t="s">
        <v>130</v>
      </c>
    </row>
    <row r="66" spans="2:6" x14ac:dyDescent="0.3">
      <c r="B66" s="1" t="s">
        <v>462</v>
      </c>
    </row>
    <row r="68" spans="2:6" ht="17.25" customHeight="1" x14ac:dyDescent="0.3">
      <c r="B68" s="397" t="s">
        <v>131</v>
      </c>
      <c r="C68" s="397"/>
    </row>
    <row r="69" spans="2:6" x14ac:dyDescent="0.3">
      <c r="B69" s="4" t="s">
        <v>463</v>
      </c>
      <c r="C69" s="100">
        <v>1.34</v>
      </c>
    </row>
    <row r="70" spans="2:6" x14ac:dyDescent="0.3">
      <c r="B70" s="4" t="s">
        <v>464</v>
      </c>
      <c r="C70" s="100">
        <v>1.51</v>
      </c>
    </row>
    <row r="71" spans="2:6" x14ac:dyDescent="0.3">
      <c r="B71" s="4" t="s">
        <v>132</v>
      </c>
      <c r="C71" s="305">
        <v>22</v>
      </c>
    </row>
    <row r="72" spans="2:6" x14ac:dyDescent="0.3">
      <c r="B72" s="152" t="s">
        <v>94</v>
      </c>
    </row>
    <row r="74" spans="2:6" ht="34.5" customHeight="1" x14ac:dyDescent="0.3">
      <c r="B74" s="241" t="s">
        <v>90</v>
      </c>
      <c r="C74" s="92" t="s">
        <v>287</v>
      </c>
      <c r="D74" s="92" t="s">
        <v>91</v>
      </c>
      <c r="E74" s="92" t="s">
        <v>92</v>
      </c>
    </row>
    <row r="75" spans="2:6" x14ac:dyDescent="0.3">
      <c r="B75" s="4" t="s">
        <v>133</v>
      </c>
      <c r="C75" s="91">
        <v>7.2999999999999995E-2</v>
      </c>
      <c r="D75" s="91">
        <v>0.24399999999999999</v>
      </c>
      <c r="E75" s="91">
        <v>0.68300000000000005</v>
      </c>
      <c r="F75" s="93">
        <f>SUM(C75:E75)</f>
        <v>1</v>
      </c>
    </row>
    <row r="76" spans="2:6" x14ac:dyDescent="0.3">
      <c r="B76" s="4" t="s">
        <v>95</v>
      </c>
      <c r="C76" s="91">
        <v>3.6999999999999998E-2</v>
      </c>
      <c r="D76" s="91">
        <v>0.33800000000000002</v>
      </c>
      <c r="E76" s="91">
        <v>0.625</v>
      </c>
      <c r="F76" s="93">
        <f t="shared" ref="F76:F78" si="0">SUM(C76:E76)</f>
        <v>1</v>
      </c>
    </row>
    <row r="77" spans="2:6" x14ac:dyDescent="0.3">
      <c r="B77" s="4" t="s">
        <v>93</v>
      </c>
      <c r="C77" s="91">
        <v>3.7999999999999999E-2</v>
      </c>
      <c r="D77" s="91">
        <v>0.39200000000000002</v>
      </c>
      <c r="E77" s="91">
        <v>0.56999999999999995</v>
      </c>
      <c r="F77" s="93">
        <f t="shared" si="0"/>
        <v>1</v>
      </c>
    </row>
    <row r="78" spans="2:6" x14ac:dyDescent="0.3">
      <c r="B78" s="4" t="s">
        <v>134</v>
      </c>
      <c r="C78" s="91">
        <v>4.2999999999999997E-2</v>
      </c>
      <c r="D78" s="91">
        <v>0.25600000000000001</v>
      </c>
      <c r="E78" s="91">
        <v>0.70099999999999996</v>
      </c>
      <c r="F78" s="93">
        <f t="shared" si="0"/>
        <v>1</v>
      </c>
    </row>
    <row r="79" spans="2:6" x14ac:dyDescent="0.3">
      <c r="B79" s="152" t="s">
        <v>543</v>
      </c>
    </row>
    <row r="81" spans="2:54" ht="17.25" customHeight="1" x14ac:dyDescent="0.3">
      <c r="B81" s="242" t="s">
        <v>140</v>
      </c>
      <c r="C81" s="89">
        <v>2024</v>
      </c>
      <c r="D81" s="337">
        <v>2025</v>
      </c>
      <c r="E81" s="337">
        <v>2026</v>
      </c>
      <c r="F81" s="337">
        <v>2027</v>
      </c>
      <c r="G81" s="337">
        <v>2028</v>
      </c>
      <c r="H81" s="337">
        <v>2029</v>
      </c>
      <c r="I81" s="337">
        <v>2030</v>
      </c>
      <c r="J81" s="337">
        <v>2031</v>
      </c>
      <c r="K81" s="337">
        <v>2032</v>
      </c>
      <c r="L81" s="337">
        <v>2033</v>
      </c>
      <c r="M81" s="337">
        <v>2034</v>
      </c>
      <c r="N81" s="337">
        <v>2035</v>
      </c>
      <c r="O81" s="337">
        <v>2036</v>
      </c>
      <c r="P81" s="337">
        <v>2037</v>
      </c>
      <c r="Q81" s="337">
        <v>2038</v>
      </c>
      <c r="R81" s="337">
        <v>2039</v>
      </c>
      <c r="S81" s="337">
        <v>2040</v>
      </c>
      <c r="T81" s="337">
        <v>2041</v>
      </c>
      <c r="U81" s="337">
        <v>2042</v>
      </c>
      <c r="V81" s="337">
        <v>2043</v>
      </c>
      <c r="W81" s="337">
        <v>2044</v>
      </c>
      <c r="X81" s="337">
        <v>2045</v>
      </c>
      <c r="Y81" s="337">
        <v>2046</v>
      </c>
      <c r="Z81" s="337">
        <v>2047</v>
      </c>
      <c r="AA81" s="337">
        <v>2048</v>
      </c>
      <c r="AB81" s="337">
        <v>2049</v>
      </c>
      <c r="AC81" s="337">
        <v>2050</v>
      </c>
      <c r="AD81" s="337">
        <v>2051</v>
      </c>
      <c r="AE81" s="337">
        <v>2052</v>
      </c>
      <c r="AF81" s="337">
        <v>2053</v>
      </c>
      <c r="AG81" s="337">
        <v>2054</v>
      </c>
      <c r="AH81" s="337">
        <v>2055</v>
      </c>
      <c r="AI81" s="337">
        <v>2056</v>
      </c>
      <c r="AJ81" s="337">
        <v>2057</v>
      </c>
      <c r="AK81" s="337">
        <v>2058</v>
      </c>
      <c r="AL81" s="337">
        <v>2059</v>
      </c>
      <c r="AM81" s="337">
        <v>2060</v>
      </c>
      <c r="AN81" s="337">
        <v>2061</v>
      </c>
      <c r="AO81" s="337">
        <v>2062</v>
      </c>
      <c r="AP81" s="337">
        <v>2063</v>
      </c>
      <c r="AQ81" s="337">
        <v>2064</v>
      </c>
      <c r="AR81" s="337">
        <v>2065</v>
      </c>
      <c r="AS81" s="337">
        <v>2066</v>
      </c>
      <c r="AT81" s="337">
        <v>2067</v>
      </c>
      <c r="AU81" s="337">
        <v>2068</v>
      </c>
      <c r="AV81" s="337">
        <v>2069</v>
      </c>
      <c r="AW81" s="337">
        <v>2070</v>
      </c>
      <c r="AX81" s="337">
        <v>2071</v>
      </c>
      <c r="AY81" s="337">
        <v>2072</v>
      </c>
      <c r="AZ81" s="337">
        <v>2073</v>
      </c>
      <c r="BA81" s="337">
        <v>2074</v>
      </c>
      <c r="BB81" s="337">
        <v>2075</v>
      </c>
    </row>
    <row r="82" spans="2:54" x14ac:dyDescent="0.3">
      <c r="B82" s="84" t="s">
        <v>199</v>
      </c>
      <c r="C82" s="85">
        <v>20.83</v>
      </c>
      <c r="D82" s="85">
        <f t="shared" ref="D82:AI82" si="1">ROUND(C82*(1+(0.8*D22)),2)</f>
        <v>21.28</v>
      </c>
      <c r="E82" s="85">
        <f t="shared" si="1"/>
        <v>21.76</v>
      </c>
      <c r="F82" s="85">
        <f t="shared" si="1"/>
        <v>22.13</v>
      </c>
      <c r="G82" s="85">
        <f t="shared" si="1"/>
        <v>22.43</v>
      </c>
      <c r="H82" s="85">
        <f t="shared" si="1"/>
        <v>22.75</v>
      </c>
      <c r="I82" s="85">
        <f t="shared" si="1"/>
        <v>23.04</v>
      </c>
      <c r="J82" s="85">
        <f t="shared" si="1"/>
        <v>23.33</v>
      </c>
      <c r="K82" s="85">
        <f t="shared" si="1"/>
        <v>23.61</v>
      </c>
      <c r="L82" s="85">
        <f t="shared" si="1"/>
        <v>23.89</v>
      </c>
      <c r="M82" s="85">
        <f t="shared" si="1"/>
        <v>24.18</v>
      </c>
      <c r="N82" s="85">
        <f t="shared" si="1"/>
        <v>24.47</v>
      </c>
      <c r="O82" s="85">
        <f t="shared" si="1"/>
        <v>24.76</v>
      </c>
      <c r="P82" s="85">
        <f t="shared" si="1"/>
        <v>25.06</v>
      </c>
      <c r="Q82" s="85">
        <f t="shared" si="1"/>
        <v>25.36</v>
      </c>
      <c r="R82" s="85">
        <f t="shared" si="1"/>
        <v>25.66</v>
      </c>
      <c r="S82" s="85">
        <f t="shared" si="1"/>
        <v>25.97</v>
      </c>
      <c r="T82" s="85">
        <f t="shared" si="1"/>
        <v>26.28</v>
      </c>
      <c r="U82" s="85">
        <f t="shared" si="1"/>
        <v>26.55</v>
      </c>
      <c r="V82" s="85">
        <f t="shared" si="1"/>
        <v>26.83</v>
      </c>
      <c r="W82" s="85">
        <f t="shared" si="1"/>
        <v>27.11</v>
      </c>
      <c r="X82" s="85">
        <f t="shared" si="1"/>
        <v>27.39</v>
      </c>
      <c r="Y82" s="85">
        <f t="shared" si="1"/>
        <v>27.67</v>
      </c>
      <c r="Z82" s="85">
        <f t="shared" si="1"/>
        <v>27.96</v>
      </c>
      <c r="AA82" s="85">
        <f t="shared" si="1"/>
        <v>28.25</v>
      </c>
      <c r="AB82" s="85">
        <f t="shared" si="1"/>
        <v>28.54</v>
      </c>
      <c r="AC82" s="85">
        <f t="shared" si="1"/>
        <v>28.84</v>
      </c>
      <c r="AD82" s="85">
        <f t="shared" si="1"/>
        <v>29.14</v>
      </c>
      <c r="AE82" s="85">
        <f t="shared" si="1"/>
        <v>29.42</v>
      </c>
      <c r="AF82" s="85">
        <f t="shared" si="1"/>
        <v>29.7</v>
      </c>
      <c r="AG82" s="85">
        <f t="shared" si="1"/>
        <v>29.99</v>
      </c>
      <c r="AH82" s="85">
        <f t="shared" si="1"/>
        <v>30.28</v>
      </c>
      <c r="AI82" s="85">
        <f t="shared" si="1"/>
        <v>30.57</v>
      </c>
      <c r="AJ82" s="85">
        <f t="shared" ref="AJ82:BB82" si="2">ROUND(AI82*(1+(0.8*AJ22)),2)</f>
        <v>30.86</v>
      </c>
      <c r="AK82" s="85">
        <f t="shared" si="2"/>
        <v>31.16</v>
      </c>
      <c r="AL82" s="85">
        <f t="shared" si="2"/>
        <v>31.46</v>
      </c>
      <c r="AM82" s="85">
        <f t="shared" si="2"/>
        <v>31.76</v>
      </c>
      <c r="AN82" s="85">
        <f t="shared" si="2"/>
        <v>32.06</v>
      </c>
      <c r="AO82" s="85">
        <f t="shared" si="2"/>
        <v>32.39</v>
      </c>
      <c r="AP82" s="85">
        <f t="shared" si="2"/>
        <v>32.729999999999997</v>
      </c>
      <c r="AQ82" s="85">
        <f t="shared" si="2"/>
        <v>33.07</v>
      </c>
      <c r="AR82" s="85">
        <f t="shared" si="2"/>
        <v>33.409999999999997</v>
      </c>
      <c r="AS82" s="85">
        <f t="shared" si="2"/>
        <v>33.76</v>
      </c>
      <c r="AT82" s="85">
        <f t="shared" si="2"/>
        <v>34.11</v>
      </c>
      <c r="AU82" s="85">
        <f t="shared" si="2"/>
        <v>34.46</v>
      </c>
      <c r="AV82" s="85">
        <f t="shared" si="2"/>
        <v>34.82</v>
      </c>
      <c r="AW82" s="85">
        <f t="shared" si="2"/>
        <v>35.18</v>
      </c>
      <c r="AX82" s="85">
        <f t="shared" si="2"/>
        <v>35.549999999999997</v>
      </c>
      <c r="AY82" s="85">
        <f t="shared" si="2"/>
        <v>35.92</v>
      </c>
      <c r="AZ82" s="85">
        <f t="shared" si="2"/>
        <v>36.29</v>
      </c>
      <c r="BA82" s="85">
        <f t="shared" si="2"/>
        <v>36.67</v>
      </c>
      <c r="BB82" s="85">
        <f t="shared" si="2"/>
        <v>37.049999999999997</v>
      </c>
    </row>
    <row r="83" spans="2:54" x14ac:dyDescent="0.3">
      <c r="B83" s="56" t="s">
        <v>135</v>
      </c>
      <c r="C83" s="86">
        <v>9.83</v>
      </c>
      <c r="D83" s="86">
        <f t="shared" ref="D83:AI83" si="3">ROUND(C83*(1+(0.8*D22)),2)</f>
        <v>10.039999999999999</v>
      </c>
      <c r="E83" s="86">
        <f t="shared" si="3"/>
        <v>10.26</v>
      </c>
      <c r="F83" s="86">
        <f t="shared" si="3"/>
        <v>10.43</v>
      </c>
      <c r="G83" s="86">
        <f t="shared" si="3"/>
        <v>10.57</v>
      </c>
      <c r="H83" s="86">
        <f t="shared" si="3"/>
        <v>10.72</v>
      </c>
      <c r="I83" s="86">
        <f t="shared" si="3"/>
        <v>10.86</v>
      </c>
      <c r="J83" s="86">
        <f t="shared" si="3"/>
        <v>11</v>
      </c>
      <c r="K83" s="86">
        <f t="shared" si="3"/>
        <v>11.13</v>
      </c>
      <c r="L83" s="86">
        <f t="shared" si="3"/>
        <v>11.26</v>
      </c>
      <c r="M83" s="86">
        <f t="shared" si="3"/>
        <v>11.4</v>
      </c>
      <c r="N83" s="86">
        <f t="shared" si="3"/>
        <v>11.54</v>
      </c>
      <c r="O83" s="86">
        <f t="shared" si="3"/>
        <v>11.68</v>
      </c>
      <c r="P83" s="86">
        <f t="shared" si="3"/>
        <v>11.82</v>
      </c>
      <c r="Q83" s="86">
        <f t="shared" si="3"/>
        <v>11.96</v>
      </c>
      <c r="R83" s="86">
        <f t="shared" si="3"/>
        <v>12.1</v>
      </c>
      <c r="S83" s="86">
        <f t="shared" si="3"/>
        <v>12.25</v>
      </c>
      <c r="T83" s="86">
        <f t="shared" si="3"/>
        <v>12.4</v>
      </c>
      <c r="U83" s="86">
        <f t="shared" si="3"/>
        <v>12.53</v>
      </c>
      <c r="V83" s="86">
        <f t="shared" si="3"/>
        <v>12.66</v>
      </c>
      <c r="W83" s="86">
        <f t="shared" si="3"/>
        <v>12.79</v>
      </c>
      <c r="X83" s="86">
        <f t="shared" si="3"/>
        <v>12.92</v>
      </c>
      <c r="Y83" s="86">
        <f t="shared" si="3"/>
        <v>13.05</v>
      </c>
      <c r="Z83" s="86">
        <f t="shared" si="3"/>
        <v>13.19</v>
      </c>
      <c r="AA83" s="86">
        <f t="shared" si="3"/>
        <v>13.33</v>
      </c>
      <c r="AB83" s="86">
        <f t="shared" si="3"/>
        <v>13.47</v>
      </c>
      <c r="AC83" s="86">
        <f t="shared" si="3"/>
        <v>13.61</v>
      </c>
      <c r="AD83" s="86">
        <f t="shared" si="3"/>
        <v>13.75</v>
      </c>
      <c r="AE83" s="86">
        <f t="shared" si="3"/>
        <v>13.88</v>
      </c>
      <c r="AF83" s="86">
        <f t="shared" si="3"/>
        <v>14.01</v>
      </c>
      <c r="AG83" s="86">
        <f t="shared" si="3"/>
        <v>14.14</v>
      </c>
      <c r="AH83" s="86">
        <f t="shared" si="3"/>
        <v>14.28</v>
      </c>
      <c r="AI83" s="86">
        <f t="shared" si="3"/>
        <v>14.42</v>
      </c>
      <c r="AJ83" s="86">
        <f t="shared" ref="AJ83:BB83" si="4">ROUND(AI83*(1+(0.8*AJ22)),2)</f>
        <v>14.56</v>
      </c>
      <c r="AK83" s="86">
        <f t="shared" si="4"/>
        <v>14.7</v>
      </c>
      <c r="AL83" s="86">
        <f t="shared" si="4"/>
        <v>14.84</v>
      </c>
      <c r="AM83" s="86">
        <f t="shared" si="4"/>
        <v>14.98</v>
      </c>
      <c r="AN83" s="86">
        <f t="shared" si="4"/>
        <v>15.12</v>
      </c>
      <c r="AO83" s="86">
        <f t="shared" si="4"/>
        <v>15.28</v>
      </c>
      <c r="AP83" s="86">
        <f t="shared" si="4"/>
        <v>15.44</v>
      </c>
      <c r="AQ83" s="86">
        <f t="shared" si="4"/>
        <v>15.6</v>
      </c>
      <c r="AR83" s="86">
        <f t="shared" si="4"/>
        <v>15.76</v>
      </c>
      <c r="AS83" s="86">
        <f t="shared" si="4"/>
        <v>15.92</v>
      </c>
      <c r="AT83" s="86">
        <f t="shared" si="4"/>
        <v>16.09</v>
      </c>
      <c r="AU83" s="86">
        <f t="shared" si="4"/>
        <v>16.260000000000002</v>
      </c>
      <c r="AV83" s="86">
        <f t="shared" si="4"/>
        <v>16.43</v>
      </c>
      <c r="AW83" s="86">
        <f t="shared" si="4"/>
        <v>16.600000000000001</v>
      </c>
      <c r="AX83" s="86">
        <f t="shared" si="4"/>
        <v>16.77</v>
      </c>
      <c r="AY83" s="86">
        <f t="shared" si="4"/>
        <v>16.940000000000001</v>
      </c>
      <c r="AZ83" s="86">
        <f t="shared" si="4"/>
        <v>17.12</v>
      </c>
      <c r="BA83" s="86">
        <f t="shared" si="4"/>
        <v>17.3</v>
      </c>
      <c r="BB83" s="86">
        <f t="shared" si="4"/>
        <v>17.48</v>
      </c>
    </row>
    <row r="84" spans="2:54" x14ac:dyDescent="0.3">
      <c r="B84" s="87" t="s">
        <v>136</v>
      </c>
      <c r="C84" s="86">
        <v>6.42</v>
      </c>
      <c r="D84" s="86">
        <f t="shared" ref="D84:AI84" si="5">ROUND(C84*(1+(0.8*D22)),2)</f>
        <v>6.56</v>
      </c>
      <c r="E84" s="86">
        <f t="shared" si="5"/>
        <v>6.71</v>
      </c>
      <c r="F84" s="86">
        <f t="shared" si="5"/>
        <v>6.82</v>
      </c>
      <c r="G84" s="86">
        <f t="shared" si="5"/>
        <v>6.91</v>
      </c>
      <c r="H84" s="86">
        <f t="shared" si="5"/>
        <v>7.01</v>
      </c>
      <c r="I84" s="86">
        <f t="shared" si="5"/>
        <v>7.1</v>
      </c>
      <c r="J84" s="86">
        <f t="shared" si="5"/>
        <v>7.19</v>
      </c>
      <c r="K84" s="86">
        <f t="shared" si="5"/>
        <v>7.28</v>
      </c>
      <c r="L84" s="86">
        <f t="shared" si="5"/>
        <v>7.37</v>
      </c>
      <c r="M84" s="86">
        <f t="shared" si="5"/>
        <v>7.46</v>
      </c>
      <c r="N84" s="86">
        <f t="shared" si="5"/>
        <v>7.55</v>
      </c>
      <c r="O84" s="86">
        <f t="shared" si="5"/>
        <v>7.64</v>
      </c>
      <c r="P84" s="86">
        <f t="shared" si="5"/>
        <v>7.73</v>
      </c>
      <c r="Q84" s="86">
        <f t="shared" si="5"/>
        <v>7.82</v>
      </c>
      <c r="R84" s="86">
        <f t="shared" si="5"/>
        <v>7.91</v>
      </c>
      <c r="S84" s="86">
        <f t="shared" si="5"/>
        <v>8</v>
      </c>
      <c r="T84" s="86">
        <f t="shared" si="5"/>
        <v>8.1</v>
      </c>
      <c r="U84" s="86">
        <f t="shared" si="5"/>
        <v>8.18</v>
      </c>
      <c r="V84" s="86">
        <f t="shared" si="5"/>
        <v>8.27</v>
      </c>
      <c r="W84" s="86">
        <f t="shared" si="5"/>
        <v>8.36</v>
      </c>
      <c r="X84" s="86">
        <f t="shared" si="5"/>
        <v>8.4499999999999993</v>
      </c>
      <c r="Y84" s="86">
        <f t="shared" si="5"/>
        <v>8.5399999999999991</v>
      </c>
      <c r="Z84" s="86">
        <f t="shared" si="5"/>
        <v>8.6300000000000008</v>
      </c>
      <c r="AA84" s="86">
        <f t="shared" si="5"/>
        <v>8.7200000000000006</v>
      </c>
      <c r="AB84" s="86">
        <f t="shared" si="5"/>
        <v>8.81</v>
      </c>
      <c r="AC84" s="86">
        <f t="shared" si="5"/>
        <v>8.9</v>
      </c>
      <c r="AD84" s="86">
        <f t="shared" si="5"/>
        <v>8.99</v>
      </c>
      <c r="AE84" s="86">
        <f t="shared" si="5"/>
        <v>9.08</v>
      </c>
      <c r="AF84" s="86">
        <f t="shared" si="5"/>
        <v>9.17</v>
      </c>
      <c r="AG84" s="86">
        <f t="shared" si="5"/>
        <v>9.26</v>
      </c>
      <c r="AH84" s="86">
        <f t="shared" si="5"/>
        <v>9.35</v>
      </c>
      <c r="AI84" s="86">
        <f t="shared" si="5"/>
        <v>9.44</v>
      </c>
      <c r="AJ84" s="86">
        <f t="shared" ref="AJ84:BB84" si="6">ROUND(AI84*(1+(0.8*AJ22)),2)</f>
        <v>9.5299999999999994</v>
      </c>
      <c r="AK84" s="86">
        <f t="shared" si="6"/>
        <v>9.6199999999999992</v>
      </c>
      <c r="AL84" s="86">
        <f t="shared" si="6"/>
        <v>9.7100000000000009</v>
      </c>
      <c r="AM84" s="86">
        <f t="shared" si="6"/>
        <v>9.8000000000000007</v>
      </c>
      <c r="AN84" s="86">
        <f t="shared" si="6"/>
        <v>9.89</v>
      </c>
      <c r="AO84" s="86">
        <f t="shared" si="6"/>
        <v>9.99</v>
      </c>
      <c r="AP84" s="86">
        <f t="shared" si="6"/>
        <v>10.09</v>
      </c>
      <c r="AQ84" s="86">
        <f t="shared" si="6"/>
        <v>10.19</v>
      </c>
      <c r="AR84" s="86">
        <f t="shared" si="6"/>
        <v>10.3</v>
      </c>
      <c r="AS84" s="86">
        <f t="shared" si="6"/>
        <v>10.41</v>
      </c>
      <c r="AT84" s="86">
        <f t="shared" si="6"/>
        <v>10.52</v>
      </c>
      <c r="AU84" s="86">
        <f t="shared" si="6"/>
        <v>10.63</v>
      </c>
      <c r="AV84" s="86">
        <f t="shared" si="6"/>
        <v>10.74</v>
      </c>
      <c r="AW84" s="86">
        <f t="shared" si="6"/>
        <v>10.85</v>
      </c>
      <c r="AX84" s="86">
        <f t="shared" si="6"/>
        <v>10.96</v>
      </c>
      <c r="AY84" s="86">
        <f t="shared" si="6"/>
        <v>11.07</v>
      </c>
      <c r="AZ84" s="86">
        <f t="shared" si="6"/>
        <v>11.19</v>
      </c>
      <c r="BA84" s="86">
        <f t="shared" si="6"/>
        <v>11.31</v>
      </c>
      <c r="BB84" s="86">
        <f t="shared" si="6"/>
        <v>11.43</v>
      </c>
    </row>
    <row r="85" spans="2:54" x14ac:dyDescent="0.3">
      <c r="B85" s="152" t="s">
        <v>565</v>
      </c>
    </row>
    <row r="86" spans="2:54" x14ac:dyDescent="0.3">
      <c r="B86" s="1"/>
    </row>
    <row r="87" spans="2:54" x14ac:dyDescent="0.3">
      <c r="B87" s="21" t="s">
        <v>542</v>
      </c>
    </row>
    <row r="88" spans="2:54" ht="17.25" customHeight="1" x14ac:dyDescent="0.3">
      <c r="B88" s="242" t="s">
        <v>553</v>
      </c>
      <c r="C88" s="89" t="s">
        <v>139</v>
      </c>
    </row>
    <row r="89" spans="2:54" x14ac:dyDescent="0.3">
      <c r="B89" s="84" t="s">
        <v>137</v>
      </c>
      <c r="C89" s="85">
        <v>0</v>
      </c>
    </row>
    <row r="90" spans="2:54" x14ac:dyDescent="0.3">
      <c r="B90" s="56" t="s">
        <v>138</v>
      </c>
      <c r="C90" s="86">
        <v>0.31</v>
      </c>
      <c r="E90" s="3" t="s">
        <v>155</v>
      </c>
    </row>
    <row r="91" spans="2:54" x14ac:dyDescent="0.3">
      <c r="B91" s="152" t="s">
        <v>466</v>
      </c>
    </row>
    <row r="92" spans="2:54" x14ac:dyDescent="0.3">
      <c r="B92" s="1"/>
    </row>
    <row r="93" spans="2:54" ht="34.5" customHeight="1" x14ac:dyDescent="0.3">
      <c r="B93" s="242" t="s">
        <v>145</v>
      </c>
      <c r="C93" s="92" t="s">
        <v>144</v>
      </c>
    </row>
    <row r="94" spans="2:54" x14ac:dyDescent="0.3">
      <c r="B94" s="4" t="s">
        <v>142</v>
      </c>
      <c r="C94" s="95">
        <v>0.44</v>
      </c>
    </row>
    <row r="95" spans="2:54" x14ac:dyDescent="0.3">
      <c r="B95" s="4" t="s">
        <v>143</v>
      </c>
      <c r="C95" s="95">
        <v>0.56000000000000005</v>
      </c>
    </row>
    <row r="96" spans="2:54" x14ac:dyDescent="0.3">
      <c r="B96" s="4" t="s">
        <v>146</v>
      </c>
      <c r="C96" s="24">
        <v>17.5</v>
      </c>
    </row>
    <row r="97" spans="2:123" x14ac:dyDescent="0.3">
      <c r="B97" s="4" t="s">
        <v>544</v>
      </c>
      <c r="C97" s="24">
        <v>2.94</v>
      </c>
      <c r="E97" s="3" t="s">
        <v>155</v>
      </c>
    </row>
    <row r="98" spans="2:123" x14ac:dyDescent="0.3">
      <c r="B98" s="152" t="s">
        <v>482</v>
      </c>
    </row>
    <row r="99" spans="2:123" x14ac:dyDescent="0.3">
      <c r="B99" s="1"/>
    </row>
    <row r="100" spans="2:123" ht="20.25" x14ac:dyDescent="0.3">
      <c r="B100" s="306" t="s">
        <v>536</v>
      </c>
      <c r="C100" s="293" t="s">
        <v>147</v>
      </c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08"/>
      <c r="O100" s="308"/>
      <c r="P100" s="308"/>
      <c r="Q100" s="308"/>
      <c r="R100" s="308"/>
      <c r="S100" s="308"/>
      <c r="T100" s="308"/>
      <c r="U100" s="308"/>
      <c r="V100" s="308"/>
      <c r="W100" s="308"/>
      <c r="X100" s="308"/>
      <c r="Y100" s="308"/>
      <c r="Z100" s="308"/>
      <c r="AA100" s="308"/>
      <c r="AB100" s="308"/>
      <c r="AC100" s="308"/>
      <c r="AD100" s="308"/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8"/>
      <c r="AZ100" s="308"/>
      <c r="BA100" s="308"/>
      <c r="BB100" s="308"/>
      <c r="BC100" s="308"/>
      <c r="BD100" s="308"/>
      <c r="BE100" s="308"/>
      <c r="BF100" s="308"/>
      <c r="BG100" s="308"/>
      <c r="BH100" s="308"/>
      <c r="BI100" s="308"/>
      <c r="BJ100" s="308"/>
      <c r="BK100" s="308"/>
      <c r="BL100" s="308"/>
      <c r="BM100" s="308"/>
      <c r="BN100" s="308"/>
      <c r="BO100" s="308"/>
      <c r="BP100" s="308"/>
      <c r="BQ100" s="308"/>
      <c r="BR100" s="308"/>
      <c r="BS100" s="308"/>
      <c r="BT100" s="308"/>
      <c r="BU100" s="308"/>
      <c r="BV100" s="308"/>
      <c r="BW100" s="308"/>
      <c r="BX100" s="308"/>
      <c r="BY100" s="308"/>
      <c r="BZ100" s="308"/>
      <c r="CA100" s="308"/>
      <c r="CB100" s="308"/>
      <c r="CC100" s="308"/>
      <c r="CD100" s="308"/>
      <c r="CE100" s="308"/>
      <c r="CF100" s="308"/>
      <c r="CG100" s="308"/>
      <c r="CH100" s="308"/>
      <c r="CI100" s="308"/>
      <c r="CJ100" s="308"/>
      <c r="CK100" s="308"/>
      <c r="CL100" s="308"/>
      <c r="CM100" s="308"/>
      <c r="CN100" s="308"/>
      <c r="CO100" s="308"/>
      <c r="CP100" s="308"/>
      <c r="CQ100" s="308"/>
      <c r="CR100" s="308"/>
      <c r="CS100" s="308"/>
      <c r="CT100" s="308"/>
      <c r="CU100" s="308"/>
      <c r="CV100" s="308"/>
      <c r="CW100" s="308"/>
      <c r="CX100" s="308"/>
      <c r="CY100" s="308"/>
      <c r="CZ100" s="308"/>
      <c r="DA100" s="308"/>
      <c r="DB100" s="308"/>
      <c r="DC100" s="308"/>
      <c r="DD100" s="308"/>
      <c r="DE100" s="308"/>
      <c r="DF100" s="308"/>
      <c r="DG100" s="308"/>
      <c r="DH100" s="308"/>
      <c r="DI100" s="308"/>
      <c r="DJ100" s="308"/>
      <c r="DK100" s="308"/>
      <c r="DL100" s="308"/>
      <c r="DM100" s="308"/>
      <c r="DN100" s="308"/>
      <c r="DO100" s="308"/>
      <c r="DP100" s="308"/>
      <c r="DQ100" s="308"/>
      <c r="DR100" s="308"/>
      <c r="DS100" s="309"/>
    </row>
    <row r="101" spans="2:123" ht="17.25" customHeight="1" x14ac:dyDescent="0.3">
      <c r="B101" s="110" t="s">
        <v>118</v>
      </c>
      <c r="C101" s="307">
        <v>10</v>
      </c>
      <c r="D101" s="307">
        <v>11</v>
      </c>
      <c r="E101" s="307">
        <v>12</v>
      </c>
      <c r="F101" s="307">
        <v>13</v>
      </c>
      <c r="G101" s="307">
        <v>14</v>
      </c>
      <c r="H101" s="307">
        <v>15</v>
      </c>
      <c r="I101" s="307">
        <v>16</v>
      </c>
      <c r="J101" s="307">
        <v>17</v>
      </c>
      <c r="K101" s="307">
        <v>18</v>
      </c>
      <c r="L101" s="307">
        <v>19</v>
      </c>
      <c r="M101" s="307">
        <v>20</v>
      </c>
      <c r="N101" s="307">
        <v>21</v>
      </c>
      <c r="O101" s="307">
        <v>22</v>
      </c>
      <c r="P101" s="307">
        <v>23</v>
      </c>
      <c r="Q101" s="307">
        <v>24</v>
      </c>
      <c r="R101" s="307">
        <v>25</v>
      </c>
      <c r="S101" s="307">
        <v>26</v>
      </c>
      <c r="T101" s="307">
        <v>27</v>
      </c>
      <c r="U101" s="307">
        <v>28</v>
      </c>
      <c r="V101" s="307">
        <v>29</v>
      </c>
      <c r="W101" s="307">
        <v>30</v>
      </c>
      <c r="X101" s="307">
        <v>31</v>
      </c>
      <c r="Y101" s="307">
        <v>32</v>
      </c>
      <c r="Z101" s="307">
        <v>33</v>
      </c>
      <c r="AA101" s="307">
        <v>34</v>
      </c>
      <c r="AB101" s="307">
        <v>35</v>
      </c>
      <c r="AC101" s="307">
        <v>36</v>
      </c>
      <c r="AD101" s="307">
        <v>37</v>
      </c>
      <c r="AE101" s="307">
        <v>38</v>
      </c>
      <c r="AF101" s="307">
        <v>39</v>
      </c>
      <c r="AG101" s="307">
        <v>40</v>
      </c>
      <c r="AH101" s="307">
        <v>41</v>
      </c>
      <c r="AI101" s="307">
        <v>42</v>
      </c>
      <c r="AJ101" s="307">
        <v>43</v>
      </c>
      <c r="AK101" s="307">
        <v>44</v>
      </c>
      <c r="AL101" s="307">
        <v>45</v>
      </c>
      <c r="AM101" s="307">
        <v>46</v>
      </c>
      <c r="AN101" s="307">
        <v>47</v>
      </c>
      <c r="AO101" s="307">
        <v>48</v>
      </c>
      <c r="AP101" s="307">
        <v>49</v>
      </c>
      <c r="AQ101" s="307">
        <v>50</v>
      </c>
      <c r="AR101" s="307">
        <v>51</v>
      </c>
      <c r="AS101" s="307">
        <v>52</v>
      </c>
      <c r="AT101" s="307">
        <v>53</v>
      </c>
      <c r="AU101" s="307">
        <v>54</v>
      </c>
      <c r="AV101" s="307">
        <v>55</v>
      </c>
      <c r="AW101" s="307">
        <v>56</v>
      </c>
      <c r="AX101" s="307">
        <v>57</v>
      </c>
      <c r="AY101" s="307">
        <v>58</v>
      </c>
      <c r="AZ101" s="307">
        <v>59</v>
      </c>
      <c r="BA101" s="307">
        <v>60</v>
      </c>
      <c r="BB101" s="307">
        <v>61</v>
      </c>
      <c r="BC101" s="307">
        <v>62</v>
      </c>
      <c r="BD101" s="307">
        <v>63</v>
      </c>
      <c r="BE101" s="307">
        <v>64</v>
      </c>
      <c r="BF101" s="307">
        <v>65</v>
      </c>
      <c r="BG101" s="307">
        <v>66</v>
      </c>
      <c r="BH101" s="307">
        <v>67</v>
      </c>
      <c r="BI101" s="307">
        <v>68</v>
      </c>
      <c r="BJ101" s="307">
        <v>69</v>
      </c>
      <c r="BK101" s="307">
        <v>70</v>
      </c>
      <c r="BL101" s="307">
        <v>71</v>
      </c>
      <c r="BM101" s="307">
        <v>72</v>
      </c>
      <c r="BN101" s="307">
        <v>73</v>
      </c>
      <c r="BO101" s="307">
        <v>74</v>
      </c>
      <c r="BP101" s="307">
        <v>75</v>
      </c>
      <c r="BQ101" s="307">
        <v>76</v>
      </c>
      <c r="BR101" s="307">
        <v>77</v>
      </c>
      <c r="BS101" s="307">
        <v>78</v>
      </c>
      <c r="BT101" s="307">
        <v>79</v>
      </c>
      <c r="BU101" s="307">
        <v>80</v>
      </c>
      <c r="BV101" s="307">
        <v>81</v>
      </c>
      <c r="BW101" s="307">
        <v>82</v>
      </c>
      <c r="BX101" s="307">
        <v>83</v>
      </c>
      <c r="BY101" s="307">
        <v>84</v>
      </c>
      <c r="BZ101" s="307">
        <v>85</v>
      </c>
      <c r="CA101" s="307">
        <v>86</v>
      </c>
      <c r="CB101" s="307">
        <v>87</v>
      </c>
      <c r="CC101" s="307">
        <v>88</v>
      </c>
      <c r="CD101" s="307">
        <v>89</v>
      </c>
      <c r="CE101" s="307">
        <v>90</v>
      </c>
      <c r="CF101" s="307">
        <v>91</v>
      </c>
      <c r="CG101" s="307">
        <v>92</v>
      </c>
      <c r="CH101" s="307">
        <v>93</v>
      </c>
      <c r="CI101" s="307">
        <v>94</v>
      </c>
      <c r="CJ101" s="307">
        <v>95</v>
      </c>
      <c r="CK101" s="307">
        <v>96</v>
      </c>
      <c r="CL101" s="307">
        <v>97</v>
      </c>
      <c r="CM101" s="307">
        <v>98</v>
      </c>
      <c r="CN101" s="307">
        <v>99</v>
      </c>
      <c r="CO101" s="307">
        <v>100</v>
      </c>
      <c r="CP101" s="307">
        <v>101</v>
      </c>
      <c r="CQ101" s="307">
        <v>102</v>
      </c>
      <c r="CR101" s="307">
        <v>103</v>
      </c>
      <c r="CS101" s="307">
        <v>104</v>
      </c>
      <c r="CT101" s="307">
        <v>105</v>
      </c>
      <c r="CU101" s="307">
        <v>106</v>
      </c>
      <c r="CV101" s="307">
        <v>107</v>
      </c>
      <c r="CW101" s="307">
        <v>108</v>
      </c>
      <c r="CX101" s="307">
        <v>109</v>
      </c>
      <c r="CY101" s="307">
        <v>110</v>
      </c>
      <c r="CZ101" s="307">
        <v>111</v>
      </c>
      <c r="DA101" s="307">
        <v>112</v>
      </c>
      <c r="DB101" s="307">
        <v>113</v>
      </c>
      <c r="DC101" s="307">
        <v>114</v>
      </c>
      <c r="DD101" s="307">
        <v>115</v>
      </c>
      <c r="DE101" s="307">
        <v>116</v>
      </c>
      <c r="DF101" s="307">
        <v>117</v>
      </c>
      <c r="DG101" s="307">
        <v>118</v>
      </c>
      <c r="DH101" s="307">
        <v>119</v>
      </c>
      <c r="DI101" s="307">
        <v>120</v>
      </c>
      <c r="DJ101" s="307">
        <v>121</v>
      </c>
      <c r="DK101" s="307">
        <v>122</v>
      </c>
      <c r="DL101" s="307">
        <v>123</v>
      </c>
      <c r="DM101" s="307">
        <v>124</v>
      </c>
      <c r="DN101" s="307">
        <v>125</v>
      </c>
      <c r="DO101" s="307">
        <v>126</v>
      </c>
      <c r="DP101" s="307">
        <v>127</v>
      </c>
      <c r="DQ101" s="307">
        <v>128</v>
      </c>
      <c r="DR101" s="307">
        <v>129</v>
      </c>
      <c r="DS101" s="307">
        <v>130</v>
      </c>
    </row>
    <row r="102" spans="2:123" x14ac:dyDescent="0.3">
      <c r="B102" s="4" t="s">
        <v>148</v>
      </c>
      <c r="C102" s="97">
        <v>0.128</v>
      </c>
      <c r="D102" s="98">
        <v>0.123</v>
      </c>
      <c r="E102" s="98">
        <v>0.11799999999999999</v>
      </c>
      <c r="F102" s="98">
        <v>0.115</v>
      </c>
      <c r="G102" s="98">
        <v>0.111</v>
      </c>
      <c r="H102" s="98">
        <v>0.108</v>
      </c>
      <c r="I102" s="98">
        <v>0.106</v>
      </c>
      <c r="J102" s="98">
        <v>0.10299999999999999</v>
      </c>
      <c r="K102" s="98">
        <v>0.10100000000000001</v>
      </c>
      <c r="L102" s="98">
        <v>9.9000000000000005E-2</v>
      </c>
      <c r="M102" s="97">
        <v>9.7000000000000003E-2</v>
      </c>
      <c r="N102" s="98">
        <v>9.5000000000000001E-2</v>
      </c>
      <c r="O102" s="98">
        <v>9.2999999999999999E-2</v>
      </c>
      <c r="P102" s="98">
        <v>9.1999999999999998E-2</v>
      </c>
      <c r="Q102" s="98">
        <v>0.09</v>
      </c>
      <c r="R102" s="98">
        <v>8.8999999999999996E-2</v>
      </c>
      <c r="S102" s="98">
        <v>8.6999999999999994E-2</v>
      </c>
      <c r="T102" s="98">
        <v>8.5999999999999993E-2</v>
      </c>
      <c r="U102" s="98">
        <v>8.5000000000000006E-2</v>
      </c>
      <c r="V102" s="98">
        <v>8.4000000000000005E-2</v>
      </c>
      <c r="W102" s="97">
        <v>8.2000000000000003E-2</v>
      </c>
      <c r="X102" s="98">
        <v>8.1000000000000003E-2</v>
      </c>
      <c r="Y102" s="98">
        <v>0.08</v>
      </c>
      <c r="Z102" s="98">
        <v>7.9000000000000001E-2</v>
      </c>
      <c r="AA102" s="98">
        <v>7.8E-2</v>
      </c>
      <c r="AB102" s="98">
        <v>7.6999999999999999E-2</v>
      </c>
      <c r="AC102" s="98">
        <v>7.5999999999999998E-2</v>
      </c>
      <c r="AD102" s="98">
        <v>7.4999999999999997E-2</v>
      </c>
      <c r="AE102" s="98">
        <v>7.4999999999999997E-2</v>
      </c>
      <c r="AF102" s="98">
        <v>7.3999999999999996E-2</v>
      </c>
      <c r="AG102" s="97">
        <v>7.2999999999999995E-2</v>
      </c>
      <c r="AH102" s="98">
        <v>7.1999999999999995E-2</v>
      </c>
      <c r="AI102" s="98">
        <v>7.0999999999999994E-2</v>
      </c>
      <c r="AJ102" s="98">
        <v>7.0999999999999994E-2</v>
      </c>
      <c r="AK102" s="98">
        <v>7.0000000000000007E-2</v>
      </c>
      <c r="AL102" s="98">
        <v>6.9000000000000006E-2</v>
      </c>
      <c r="AM102" s="98">
        <v>6.9000000000000006E-2</v>
      </c>
      <c r="AN102" s="98">
        <v>6.8000000000000005E-2</v>
      </c>
      <c r="AO102" s="98">
        <v>6.7000000000000004E-2</v>
      </c>
      <c r="AP102" s="98">
        <v>6.7000000000000004E-2</v>
      </c>
      <c r="AQ102" s="97">
        <v>6.6000000000000003E-2</v>
      </c>
      <c r="AR102" s="98">
        <v>6.6000000000000003E-2</v>
      </c>
      <c r="AS102" s="98">
        <v>6.5000000000000002E-2</v>
      </c>
      <c r="AT102" s="98">
        <v>6.5000000000000002E-2</v>
      </c>
      <c r="AU102" s="98">
        <v>6.4000000000000001E-2</v>
      </c>
      <c r="AV102" s="98">
        <v>6.4000000000000001E-2</v>
      </c>
      <c r="AW102" s="98">
        <v>6.3E-2</v>
      </c>
      <c r="AX102" s="98">
        <v>6.3E-2</v>
      </c>
      <c r="AY102" s="98">
        <v>6.3E-2</v>
      </c>
      <c r="AZ102" s="98">
        <v>6.2E-2</v>
      </c>
      <c r="BA102" s="97">
        <v>6.2E-2</v>
      </c>
      <c r="BB102" s="98">
        <v>6.2E-2</v>
      </c>
      <c r="BC102" s="98">
        <v>6.0999999999999999E-2</v>
      </c>
      <c r="BD102" s="98">
        <v>6.0999999999999999E-2</v>
      </c>
      <c r="BE102" s="98">
        <v>6.0999999999999999E-2</v>
      </c>
      <c r="BF102" s="98">
        <v>0.06</v>
      </c>
      <c r="BG102" s="98">
        <v>0.06</v>
      </c>
      <c r="BH102" s="98">
        <v>0.06</v>
      </c>
      <c r="BI102" s="98">
        <v>0.06</v>
      </c>
      <c r="BJ102" s="98">
        <v>5.8999999999999997E-2</v>
      </c>
      <c r="BK102" s="97">
        <v>5.8999999999999997E-2</v>
      </c>
      <c r="BL102" s="98">
        <v>5.8999999999999997E-2</v>
      </c>
      <c r="BM102" s="98">
        <v>5.8999999999999997E-2</v>
      </c>
      <c r="BN102" s="98">
        <v>5.8999999999999997E-2</v>
      </c>
      <c r="BO102" s="98">
        <v>5.8999999999999997E-2</v>
      </c>
      <c r="BP102" s="98">
        <v>5.8999999999999997E-2</v>
      </c>
      <c r="BQ102" s="98">
        <v>5.8000000000000003E-2</v>
      </c>
      <c r="BR102" s="98">
        <v>5.8000000000000003E-2</v>
      </c>
      <c r="BS102" s="98">
        <v>5.8000000000000003E-2</v>
      </c>
      <c r="BT102" s="98">
        <v>5.8000000000000003E-2</v>
      </c>
      <c r="BU102" s="97">
        <v>5.8000000000000003E-2</v>
      </c>
      <c r="BV102" s="98">
        <v>5.8000000000000003E-2</v>
      </c>
      <c r="BW102" s="98">
        <v>5.8000000000000003E-2</v>
      </c>
      <c r="BX102" s="98">
        <v>5.8000000000000003E-2</v>
      </c>
      <c r="BY102" s="98">
        <v>5.8000000000000003E-2</v>
      </c>
      <c r="BZ102" s="98">
        <v>5.8000000000000003E-2</v>
      </c>
      <c r="CA102" s="98">
        <v>5.8000000000000003E-2</v>
      </c>
      <c r="CB102" s="98">
        <v>5.8999999999999997E-2</v>
      </c>
      <c r="CC102" s="98">
        <v>5.8999999999999997E-2</v>
      </c>
      <c r="CD102" s="98">
        <v>5.8999999999999997E-2</v>
      </c>
      <c r="CE102" s="97">
        <v>5.8999999999999997E-2</v>
      </c>
      <c r="CF102" s="98">
        <v>5.8999999999999997E-2</v>
      </c>
      <c r="CG102" s="98">
        <v>5.8999999999999997E-2</v>
      </c>
      <c r="CH102" s="98">
        <v>5.8999999999999997E-2</v>
      </c>
      <c r="CI102" s="98">
        <v>0.06</v>
      </c>
      <c r="CJ102" s="98">
        <v>0.06</v>
      </c>
      <c r="CK102" s="98">
        <v>0.06</v>
      </c>
      <c r="CL102" s="98">
        <v>0.06</v>
      </c>
      <c r="CM102" s="98">
        <v>0.06</v>
      </c>
      <c r="CN102" s="98">
        <v>6.0999999999999999E-2</v>
      </c>
      <c r="CO102" s="97">
        <v>6.0999999999999999E-2</v>
      </c>
      <c r="CP102" s="98">
        <v>6.0999999999999999E-2</v>
      </c>
      <c r="CQ102" s="98">
        <v>6.2E-2</v>
      </c>
      <c r="CR102" s="98">
        <v>6.2E-2</v>
      </c>
      <c r="CS102" s="98">
        <v>6.2E-2</v>
      </c>
      <c r="CT102" s="98">
        <v>6.3E-2</v>
      </c>
      <c r="CU102" s="98">
        <v>6.3E-2</v>
      </c>
      <c r="CV102" s="98">
        <v>6.3E-2</v>
      </c>
      <c r="CW102" s="98">
        <v>6.4000000000000001E-2</v>
      </c>
      <c r="CX102" s="98">
        <v>6.4000000000000001E-2</v>
      </c>
      <c r="CY102" s="97">
        <v>6.5000000000000002E-2</v>
      </c>
      <c r="CZ102" s="98">
        <v>6.5000000000000002E-2</v>
      </c>
      <c r="DA102" s="98">
        <v>6.5000000000000002E-2</v>
      </c>
      <c r="DB102" s="98">
        <v>6.6000000000000003E-2</v>
      </c>
      <c r="DC102" s="98">
        <v>6.6000000000000003E-2</v>
      </c>
      <c r="DD102" s="98">
        <v>6.7000000000000004E-2</v>
      </c>
      <c r="DE102" s="98">
        <v>6.7000000000000004E-2</v>
      </c>
      <c r="DF102" s="98">
        <v>6.8000000000000005E-2</v>
      </c>
      <c r="DG102" s="98">
        <v>6.8000000000000005E-2</v>
      </c>
      <c r="DH102" s="98">
        <v>6.9000000000000006E-2</v>
      </c>
      <c r="DI102" s="97">
        <v>7.0000000000000007E-2</v>
      </c>
      <c r="DJ102" s="98">
        <v>7.0000000000000007E-2</v>
      </c>
      <c r="DK102" s="98">
        <v>7.0999999999999994E-2</v>
      </c>
      <c r="DL102" s="98">
        <v>7.0999999999999994E-2</v>
      </c>
      <c r="DM102" s="98">
        <v>7.1999999999999995E-2</v>
      </c>
      <c r="DN102" s="98">
        <v>7.2999999999999995E-2</v>
      </c>
      <c r="DO102" s="98">
        <v>7.2999999999999995E-2</v>
      </c>
      <c r="DP102" s="98">
        <v>7.3999999999999996E-2</v>
      </c>
      <c r="DQ102" s="98">
        <v>7.4999999999999997E-2</v>
      </c>
      <c r="DR102" s="98">
        <v>7.4999999999999997E-2</v>
      </c>
      <c r="DS102" s="97">
        <v>7.5999999999999998E-2</v>
      </c>
    </row>
    <row r="103" spans="2:123" x14ac:dyDescent="0.3">
      <c r="B103" s="4" t="s">
        <v>149</v>
      </c>
      <c r="C103" s="97">
        <v>0.109</v>
      </c>
      <c r="D103" s="98">
        <v>0.104</v>
      </c>
      <c r="E103" s="98">
        <v>0.1</v>
      </c>
      <c r="F103" s="98">
        <v>9.6000000000000002E-2</v>
      </c>
      <c r="G103" s="98">
        <v>9.2999999999999999E-2</v>
      </c>
      <c r="H103" s="98">
        <v>9.0999999999999998E-2</v>
      </c>
      <c r="I103" s="98">
        <v>8.7999999999999995E-2</v>
      </c>
      <c r="J103" s="98">
        <v>8.5999999999999993E-2</v>
      </c>
      <c r="K103" s="98">
        <v>8.4000000000000005E-2</v>
      </c>
      <c r="L103" s="98">
        <v>8.2000000000000003E-2</v>
      </c>
      <c r="M103" s="97">
        <v>0.08</v>
      </c>
      <c r="N103" s="98">
        <v>7.9000000000000001E-2</v>
      </c>
      <c r="O103" s="98">
        <v>7.6999999999999999E-2</v>
      </c>
      <c r="P103" s="98">
        <v>7.5999999999999998E-2</v>
      </c>
      <c r="Q103" s="98">
        <v>7.4999999999999997E-2</v>
      </c>
      <c r="R103" s="98">
        <v>7.3999999999999996E-2</v>
      </c>
      <c r="S103" s="98">
        <v>7.1999999999999995E-2</v>
      </c>
      <c r="T103" s="98">
        <v>7.0999999999999994E-2</v>
      </c>
      <c r="U103" s="98">
        <v>7.0000000000000007E-2</v>
      </c>
      <c r="V103" s="98">
        <v>6.9000000000000006E-2</v>
      </c>
      <c r="W103" s="97">
        <v>6.8000000000000005E-2</v>
      </c>
      <c r="X103" s="98">
        <v>6.8000000000000005E-2</v>
      </c>
      <c r="Y103" s="98">
        <v>6.7000000000000004E-2</v>
      </c>
      <c r="Z103" s="98">
        <v>6.6000000000000003E-2</v>
      </c>
      <c r="AA103" s="98">
        <v>6.5000000000000002E-2</v>
      </c>
      <c r="AB103" s="98">
        <v>6.5000000000000002E-2</v>
      </c>
      <c r="AC103" s="98">
        <v>6.4000000000000001E-2</v>
      </c>
      <c r="AD103" s="98">
        <v>6.3E-2</v>
      </c>
      <c r="AE103" s="98">
        <v>6.3E-2</v>
      </c>
      <c r="AF103" s="98">
        <v>6.2E-2</v>
      </c>
      <c r="AG103" s="97">
        <v>6.2E-2</v>
      </c>
      <c r="AH103" s="98">
        <v>6.0999999999999999E-2</v>
      </c>
      <c r="AI103" s="98">
        <v>0.06</v>
      </c>
      <c r="AJ103" s="98">
        <v>0.06</v>
      </c>
      <c r="AK103" s="98">
        <v>0.06</v>
      </c>
      <c r="AL103" s="98">
        <v>5.8999999999999997E-2</v>
      </c>
      <c r="AM103" s="98">
        <v>5.8999999999999997E-2</v>
      </c>
      <c r="AN103" s="98">
        <v>5.8000000000000003E-2</v>
      </c>
      <c r="AO103" s="98">
        <v>5.8000000000000003E-2</v>
      </c>
      <c r="AP103" s="98">
        <v>5.8000000000000003E-2</v>
      </c>
      <c r="AQ103" s="97">
        <v>5.7000000000000002E-2</v>
      </c>
      <c r="AR103" s="98">
        <v>5.7000000000000002E-2</v>
      </c>
      <c r="AS103" s="98">
        <v>5.7000000000000002E-2</v>
      </c>
      <c r="AT103" s="98">
        <v>5.6000000000000001E-2</v>
      </c>
      <c r="AU103" s="98">
        <v>5.6000000000000001E-2</v>
      </c>
      <c r="AV103" s="98">
        <v>5.6000000000000001E-2</v>
      </c>
      <c r="AW103" s="98">
        <v>5.5E-2</v>
      </c>
      <c r="AX103" s="98">
        <v>5.5E-2</v>
      </c>
      <c r="AY103" s="98">
        <v>5.5E-2</v>
      </c>
      <c r="AZ103" s="98">
        <v>5.5E-2</v>
      </c>
      <c r="BA103" s="97">
        <v>5.5E-2</v>
      </c>
      <c r="BB103" s="98">
        <v>5.3999999999999999E-2</v>
      </c>
      <c r="BC103" s="98">
        <v>5.3999999999999999E-2</v>
      </c>
      <c r="BD103" s="98">
        <v>5.3999999999999999E-2</v>
      </c>
      <c r="BE103" s="98">
        <v>5.3999999999999999E-2</v>
      </c>
      <c r="BF103" s="98">
        <v>5.3999999999999999E-2</v>
      </c>
      <c r="BG103" s="98">
        <v>5.3999999999999999E-2</v>
      </c>
      <c r="BH103" s="98">
        <v>5.3999999999999999E-2</v>
      </c>
      <c r="BI103" s="98">
        <v>5.3999999999999999E-2</v>
      </c>
      <c r="BJ103" s="98">
        <v>5.3999999999999999E-2</v>
      </c>
      <c r="BK103" s="97">
        <v>5.2999999999999999E-2</v>
      </c>
      <c r="BL103" s="98">
        <v>5.2999999999999999E-2</v>
      </c>
      <c r="BM103" s="98">
        <v>5.2999999999999999E-2</v>
      </c>
      <c r="BN103" s="98">
        <v>5.2999999999999999E-2</v>
      </c>
      <c r="BO103" s="98">
        <v>5.2999999999999999E-2</v>
      </c>
      <c r="BP103" s="98">
        <v>5.2999999999999999E-2</v>
      </c>
      <c r="BQ103" s="98">
        <v>5.2999999999999999E-2</v>
      </c>
      <c r="BR103" s="98">
        <v>5.2999999999999999E-2</v>
      </c>
      <c r="BS103" s="98">
        <v>5.3999999999999999E-2</v>
      </c>
      <c r="BT103" s="98">
        <v>5.3999999999999999E-2</v>
      </c>
      <c r="BU103" s="97">
        <v>5.3999999999999999E-2</v>
      </c>
      <c r="BV103" s="98">
        <v>5.3999999999999999E-2</v>
      </c>
      <c r="BW103" s="98">
        <v>5.3999999999999999E-2</v>
      </c>
      <c r="BX103" s="98">
        <v>5.3999999999999999E-2</v>
      </c>
      <c r="BY103" s="98">
        <v>5.3999999999999999E-2</v>
      </c>
      <c r="BZ103" s="98">
        <v>5.3999999999999999E-2</v>
      </c>
      <c r="CA103" s="98">
        <v>5.3999999999999999E-2</v>
      </c>
      <c r="CB103" s="98">
        <v>5.3999999999999999E-2</v>
      </c>
      <c r="CC103" s="98">
        <v>5.5E-2</v>
      </c>
      <c r="CD103" s="98">
        <v>5.5E-2</v>
      </c>
      <c r="CE103" s="97">
        <v>5.5E-2</v>
      </c>
      <c r="CF103" s="98">
        <v>5.5E-2</v>
      </c>
      <c r="CG103" s="98">
        <v>5.5E-2</v>
      </c>
      <c r="CH103" s="98">
        <v>5.6000000000000001E-2</v>
      </c>
      <c r="CI103" s="98">
        <v>5.6000000000000001E-2</v>
      </c>
      <c r="CJ103" s="98">
        <v>5.6000000000000001E-2</v>
      </c>
      <c r="CK103" s="98">
        <v>5.6000000000000001E-2</v>
      </c>
      <c r="CL103" s="98">
        <v>5.7000000000000002E-2</v>
      </c>
      <c r="CM103" s="98">
        <v>5.7000000000000002E-2</v>
      </c>
      <c r="CN103" s="98">
        <v>5.7000000000000002E-2</v>
      </c>
      <c r="CO103" s="97">
        <v>5.7000000000000002E-2</v>
      </c>
      <c r="CP103" s="98">
        <v>5.8000000000000003E-2</v>
      </c>
      <c r="CQ103" s="98">
        <v>5.8000000000000003E-2</v>
      </c>
      <c r="CR103" s="98">
        <v>5.8000000000000003E-2</v>
      </c>
      <c r="CS103" s="98">
        <v>5.8999999999999997E-2</v>
      </c>
      <c r="CT103" s="98">
        <v>5.8999999999999997E-2</v>
      </c>
      <c r="CU103" s="98">
        <v>5.8999999999999997E-2</v>
      </c>
      <c r="CV103" s="98">
        <v>0.06</v>
      </c>
      <c r="CW103" s="98">
        <v>0.06</v>
      </c>
      <c r="CX103" s="98">
        <v>6.0999999999999999E-2</v>
      </c>
      <c r="CY103" s="97">
        <v>6.0999999999999999E-2</v>
      </c>
      <c r="CZ103" s="98">
        <v>6.0999999999999999E-2</v>
      </c>
      <c r="DA103" s="98">
        <v>6.2E-2</v>
      </c>
      <c r="DB103" s="98">
        <v>6.2E-2</v>
      </c>
      <c r="DC103" s="98">
        <v>6.3E-2</v>
      </c>
      <c r="DD103" s="98">
        <v>6.3E-2</v>
      </c>
      <c r="DE103" s="98">
        <v>6.4000000000000001E-2</v>
      </c>
      <c r="DF103" s="98">
        <v>6.4000000000000001E-2</v>
      </c>
      <c r="DG103" s="98">
        <v>6.5000000000000002E-2</v>
      </c>
      <c r="DH103" s="98">
        <v>6.5000000000000002E-2</v>
      </c>
      <c r="DI103" s="97">
        <v>6.6000000000000003E-2</v>
      </c>
      <c r="DJ103" s="98">
        <v>6.6000000000000003E-2</v>
      </c>
      <c r="DK103" s="98">
        <v>6.7000000000000004E-2</v>
      </c>
      <c r="DL103" s="98">
        <v>6.7000000000000004E-2</v>
      </c>
      <c r="DM103" s="98">
        <v>6.8000000000000005E-2</v>
      </c>
      <c r="DN103" s="98">
        <v>6.8000000000000005E-2</v>
      </c>
      <c r="DO103" s="98">
        <v>6.9000000000000006E-2</v>
      </c>
      <c r="DP103" s="98">
        <v>7.0000000000000007E-2</v>
      </c>
      <c r="DQ103" s="98">
        <v>7.0000000000000007E-2</v>
      </c>
      <c r="DR103" s="98">
        <v>7.0999999999999994E-2</v>
      </c>
      <c r="DS103" s="97">
        <v>7.0999999999999994E-2</v>
      </c>
    </row>
    <row r="104" spans="2:123" x14ac:dyDescent="0.3">
      <c r="B104" s="6" t="s">
        <v>467</v>
      </c>
      <c r="C104" s="315">
        <v>10.872999999999999</v>
      </c>
      <c r="D104" s="316">
        <v>10.939</v>
      </c>
      <c r="E104" s="316">
        <v>11.005000000000001</v>
      </c>
      <c r="F104" s="316">
        <v>11.071</v>
      </c>
      <c r="G104" s="316">
        <v>11.137</v>
      </c>
      <c r="H104" s="316">
        <v>11.202999999999999</v>
      </c>
      <c r="I104" s="316">
        <v>11.269</v>
      </c>
      <c r="J104" s="316">
        <v>11.335000000000001</v>
      </c>
      <c r="K104" s="316">
        <v>11.401</v>
      </c>
      <c r="L104" s="316">
        <v>11.467000000000001</v>
      </c>
      <c r="M104" s="315">
        <v>11.532999999999999</v>
      </c>
      <c r="N104" s="316">
        <v>11.605</v>
      </c>
      <c r="O104" s="316">
        <v>11.676</v>
      </c>
      <c r="P104" s="316">
        <v>11.747999999999999</v>
      </c>
      <c r="Q104" s="316">
        <v>11.819000000000001</v>
      </c>
      <c r="R104" s="316">
        <v>11.891</v>
      </c>
      <c r="S104" s="316">
        <v>11.962</v>
      </c>
      <c r="T104" s="316">
        <v>12.034000000000001</v>
      </c>
      <c r="U104" s="316">
        <v>12.105</v>
      </c>
      <c r="V104" s="316">
        <v>12.177</v>
      </c>
      <c r="W104" s="315">
        <v>12.247999999999999</v>
      </c>
      <c r="X104" s="316">
        <v>12.324999999999999</v>
      </c>
      <c r="Y104" s="316">
        <v>12.401999999999999</v>
      </c>
      <c r="Z104" s="316">
        <v>12.478999999999999</v>
      </c>
      <c r="AA104" s="316">
        <v>12.555999999999999</v>
      </c>
      <c r="AB104" s="316">
        <v>12.632999999999999</v>
      </c>
      <c r="AC104" s="316">
        <v>12.71</v>
      </c>
      <c r="AD104" s="316">
        <v>12.787000000000001</v>
      </c>
      <c r="AE104" s="316">
        <v>12.864000000000001</v>
      </c>
      <c r="AF104" s="316">
        <v>12.941000000000001</v>
      </c>
      <c r="AG104" s="315">
        <v>13.018000000000001</v>
      </c>
      <c r="AH104" s="316">
        <v>13.101000000000001</v>
      </c>
      <c r="AI104" s="316">
        <v>13.183</v>
      </c>
      <c r="AJ104" s="316">
        <v>13.266</v>
      </c>
      <c r="AK104" s="316">
        <v>13.349</v>
      </c>
      <c r="AL104" s="316">
        <v>13.430999999999999</v>
      </c>
      <c r="AM104" s="316">
        <v>13.513999999999999</v>
      </c>
      <c r="AN104" s="316">
        <v>13.596</v>
      </c>
      <c r="AO104" s="316">
        <v>13.679</v>
      </c>
      <c r="AP104" s="316">
        <v>13.760999999999999</v>
      </c>
      <c r="AQ104" s="315">
        <v>13.843999999999999</v>
      </c>
      <c r="AR104" s="316">
        <v>13.932</v>
      </c>
      <c r="AS104" s="316">
        <v>14.02</v>
      </c>
      <c r="AT104" s="316">
        <v>14.108000000000001</v>
      </c>
      <c r="AU104" s="316">
        <v>14.196</v>
      </c>
      <c r="AV104" s="316">
        <v>14.284000000000001</v>
      </c>
      <c r="AW104" s="316">
        <v>14.372</v>
      </c>
      <c r="AX104" s="316">
        <v>14.46</v>
      </c>
      <c r="AY104" s="316">
        <v>14.548</v>
      </c>
      <c r="AZ104" s="316">
        <v>14.635999999999999</v>
      </c>
      <c r="BA104" s="315">
        <v>14.724</v>
      </c>
      <c r="BB104" s="316">
        <v>14.817</v>
      </c>
      <c r="BC104" s="316">
        <v>14.911</v>
      </c>
      <c r="BD104" s="316">
        <v>15.004</v>
      </c>
      <c r="BE104" s="316">
        <v>15.098000000000001</v>
      </c>
      <c r="BF104" s="316">
        <v>15.191000000000001</v>
      </c>
      <c r="BG104" s="316">
        <v>15.285</v>
      </c>
      <c r="BH104" s="316">
        <v>15.378</v>
      </c>
      <c r="BI104" s="316">
        <v>15.472</v>
      </c>
      <c r="BJ104" s="316">
        <v>15.565</v>
      </c>
      <c r="BK104" s="315">
        <v>15.659000000000001</v>
      </c>
      <c r="BL104" s="316">
        <v>15.757999999999999</v>
      </c>
      <c r="BM104" s="316">
        <v>15.856999999999999</v>
      </c>
      <c r="BN104" s="316">
        <v>15.956</v>
      </c>
      <c r="BO104" s="316">
        <v>16.055</v>
      </c>
      <c r="BP104" s="316">
        <v>16.154</v>
      </c>
      <c r="BQ104" s="316">
        <v>16.253</v>
      </c>
      <c r="BR104" s="316">
        <v>16.352</v>
      </c>
      <c r="BS104" s="316">
        <v>16.451000000000001</v>
      </c>
      <c r="BT104" s="316">
        <v>16.55</v>
      </c>
      <c r="BU104" s="315">
        <v>16.649000000000001</v>
      </c>
      <c r="BV104" s="316">
        <v>16.759</v>
      </c>
      <c r="BW104" s="316">
        <v>16.869</v>
      </c>
      <c r="BX104" s="316">
        <v>16.978999999999999</v>
      </c>
      <c r="BY104" s="316">
        <v>17.088999999999999</v>
      </c>
      <c r="BZ104" s="316">
        <v>17.199000000000002</v>
      </c>
      <c r="CA104" s="316">
        <v>17.309000000000001</v>
      </c>
      <c r="CB104" s="316">
        <v>17.419</v>
      </c>
      <c r="CC104" s="316">
        <v>17.529</v>
      </c>
      <c r="CD104" s="316">
        <v>17.638999999999999</v>
      </c>
      <c r="CE104" s="315">
        <v>17.748999999999999</v>
      </c>
      <c r="CF104" s="316">
        <v>17.859000000000002</v>
      </c>
      <c r="CG104" s="316">
        <v>17.969000000000001</v>
      </c>
      <c r="CH104" s="316">
        <v>18.079000000000001</v>
      </c>
      <c r="CI104" s="316">
        <v>18.189</v>
      </c>
      <c r="CJ104" s="316">
        <v>18.298999999999999</v>
      </c>
      <c r="CK104" s="316">
        <v>18.408999999999999</v>
      </c>
      <c r="CL104" s="316">
        <v>18.518999999999998</v>
      </c>
      <c r="CM104" s="316">
        <v>18.629000000000001</v>
      </c>
      <c r="CN104" s="316">
        <v>18.739000000000001</v>
      </c>
      <c r="CO104" s="315">
        <v>18.849</v>
      </c>
      <c r="CP104" s="316">
        <v>19.013999999999999</v>
      </c>
      <c r="CQ104" s="316">
        <v>19.178999999999998</v>
      </c>
      <c r="CR104" s="316">
        <v>19.344000000000001</v>
      </c>
      <c r="CS104" s="316">
        <v>19.509</v>
      </c>
      <c r="CT104" s="316">
        <v>19.675000000000001</v>
      </c>
      <c r="CU104" s="316">
        <v>19.84</v>
      </c>
      <c r="CV104" s="316">
        <v>20.004999999999999</v>
      </c>
      <c r="CW104" s="316">
        <v>20.170000000000002</v>
      </c>
      <c r="CX104" s="316">
        <v>20.335000000000001</v>
      </c>
      <c r="CY104" s="315">
        <v>20.5</v>
      </c>
      <c r="CZ104" s="316">
        <v>20.884</v>
      </c>
      <c r="DA104" s="316">
        <v>21.266999999999999</v>
      </c>
      <c r="DB104" s="316">
        <v>21.651</v>
      </c>
      <c r="DC104" s="316">
        <v>22.035</v>
      </c>
      <c r="DD104" s="316">
        <v>22.417999999999999</v>
      </c>
      <c r="DE104" s="316">
        <v>22.802</v>
      </c>
      <c r="DF104" s="316">
        <v>23.186</v>
      </c>
      <c r="DG104" s="316">
        <v>23.57</v>
      </c>
      <c r="DH104" s="316">
        <v>23.952999999999999</v>
      </c>
      <c r="DI104" s="315">
        <v>24.337</v>
      </c>
      <c r="DJ104" s="316">
        <v>24.72</v>
      </c>
      <c r="DK104" s="316">
        <v>25.103000000000002</v>
      </c>
      <c r="DL104" s="316">
        <v>25.486000000000001</v>
      </c>
      <c r="DM104" s="316">
        <v>25.869</v>
      </c>
      <c r="DN104" s="316">
        <v>26.251999999999999</v>
      </c>
      <c r="DO104" s="316">
        <v>26.635000000000002</v>
      </c>
      <c r="DP104" s="316">
        <v>27.018000000000001</v>
      </c>
      <c r="DQ104" s="316">
        <v>27.401</v>
      </c>
      <c r="DR104" s="316">
        <v>27.783999999999999</v>
      </c>
      <c r="DS104" s="315">
        <v>28.167000000000002</v>
      </c>
    </row>
    <row r="105" spans="2:123" x14ac:dyDescent="0.3">
      <c r="B105" s="4" t="s">
        <v>150</v>
      </c>
      <c r="C105" s="97">
        <v>0.14199999999999999</v>
      </c>
      <c r="D105" s="98">
        <v>0.13600000000000001</v>
      </c>
      <c r="E105" s="98">
        <v>0.13200000000000001</v>
      </c>
      <c r="F105" s="98">
        <v>0.128</v>
      </c>
      <c r="G105" s="98">
        <v>0.124</v>
      </c>
      <c r="H105" s="98">
        <v>0.12</v>
      </c>
      <c r="I105" s="98">
        <v>0.11700000000000001</v>
      </c>
      <c r="J105" s="98">
        <v>0.115</v>
      </c>
      <c r="K105" s="98">
        <v>0.112</v>
      </c>
      <c r="L105" s="98">
        <v>0.11</v>
      </c>
      <c r="M105" s="97">
        <v>0.107</v>
      </c>
      <c r="N105" s="98">
        <v>0.105</v>
      </c>
      <c r="O105" s="98">
        <v>0.10299999999999999</v>
      </c>
      <c r="P105" s="98">
        <v>0.10100000000000001</v>
      </c>
      <c r="Q105" s="98">
        <v>0.1</v>
      </c>
      <c r="R105" s="98">
        <v>9.8000000000000004E-2</v>
      </c>
      <c r="S105" s="98">
        <v>9.6000000000000002E-2</v>
      </c>
      <c r="T105" s="98">
        <v>9.5000000000000001E-2</v>
      </c>
      <c r="U105" s="98">
        <v>9.2999999999999999E-2</v>
      </c>
      <c r="V105" s="98">
        <v>9.1999999999999998E-2</v>
      </c>
      <c r="W105" s="97">
        <v>9.0999999999999998E-2</v>
      </c>
      <c r="X105" s="98">
        <v>0.09</v>
      </c>
      <c r="Y105" s="98">
        <v>8.7999999999999995E-2</v>
      </c>
      <c r="Z105" s="98">
        <v>8.6999999999999994E-2</v>
      </c>
      <c r="AA105" s="98">
        <v>8.5999999999999993E-2</v>
      </c>
      <c r="AB105" s="98">
        <v>8.5000000000000006E-2</v>
      </c>
      <c r="AC105" s="98">
        <v>8.4000000000000005E-2</v>
      </c>
      <c r="AD105" s="98">
        <v>8.3000000000000004E-2</v>
      </c>
      <c r="AE105" s="98">
        <v>8.2000000000000003E-2</v>
      </c>
      <c r="AF105" s="98">
        <v>8.2000000000000003E-2</v>
      </c>
      <c r="AG105" s="97">
        <v>8.1000000000000003E-2</v>
      </c>
      <c r="AH105" s="98">
        <v>0.08</v>
      </c>
      <c r="AI105" s="98">
        <v>7.9000000000000001E-2</v>
      </c>
      <c r="AJ105" s="98">
        <v>7.9000000000000001E-2</v>
      </c>
      <c r="AK105" s="98">
        <v>7.8E-2</v>
      </c>
      <c r="AL105" s="98">
        <v>7.6999999999999999E-2</v>
      </c>
      <c r="AM105" s="98">
        <v>7.6999999999999999E-2</v>
      </c>
      <c r="AN105" s="98">
        <v>7.5999999999999998E-2</v>
      </c>
      <c r="AO105" s="98">
        <v>7.5999999999999998E-2</v>
      </c>
      <c r="AP105" s="98">
        <v>7.4999999999999997E-2</v>
      </c>
      <c r="AQ105" s="97">
        <v>7.4999999999999997E-2</v>
      </c>
      <c r="AR105" s="98">
        <v>7.4999999999999997E-2</v>
      </c>
      <c r="AS105" s="98">
        <v>7.3999999999999996E-2</v>
      </c>
      <c r="AT105" s="98">
        <v>7.3999999999999996E-2</v>
      </c>
      <c r="AU105" s="98">
        <v>7.3999999999999996E-2</v>
      </c>
      <c r="AV105" s="98">
        <v>7.3999999999999996E-2</v>
      </c>
      <c r="AW105" s="98">
        <v>7.2999999999999995E-2</v>
      </c>
      <c r="AX105" s="98">
        <v>7.2999999999999995E-2</v>
      </c>
      <c r="AY105" s="98">
        <v>7.2999999999999995E-2</v>
      </c>
      <c r="AZ105" s="98">
        <v>7.2999999999999995E-2</v>
      </c>
      <c r="BA105" s="97">
        <v>7.2999999999999995E-2</v>
      </c>
      <c r="BB105" s="98">
        <v>7.2999999999999995E-2</v>
      </c>
      <c r="BC105" s="98">
        <v>7.2999999999999995E-2</v>
      </c>
      <c r="BD105" s="98">
        <v>7.2999999999999995E-2</v>
      </c>
      <c r="BE105" s="98">
        <v>7.2999999999999995E-2</v>
      </c>
      <c r="BF105" s="98">
        <v>7.2999999999999995E-2</v>
      </c>
      <c r="BG105" s="98">
        <v>7.2999999999999995E-2</v>
      </c>
      <c r="BH105" s="98">
        <v>7.2999999999999995E-2</v>
      </c>
      <c r="BI105" s="98">
        <v>7.3999999999999996E-2</v>
      </c>
      <c r="BJ105" s="98">
        <v>7.3999999999999996E-2</v>
      </c>
      <c r="BK105" s="97">
        <v>7.3999999999999996E-2</v>
      </c>
      <c r="BL105" s="98">
        <v>7.3999999999999996E-2</v>
      </c>
      <c r="BM105" s="98">
        <v>7.4999999999999997E-2</v>
      </c>
      <c r="BN105" s="98">
        <v>7.4999999999999997E-2</v>
      </c>
      <c r="BO105" s="98">
        <v>7.4999999999999997E-2</v>
      </c>
      <c r="BP105" s="98">
        <v>7.5999999999999998E-2</v>
      </c>
      <c r="BQ105" s="98">
        <v>7.5999999999999998E-2</v>
      </c>
      <c r="BR105" s="98">
        <v>7.6999999999999999E-2</v>
      </c>
      <c r="BS105" s="98">
        <v>7.6999999999999999E-2</v>
      </c>
      <c r="BT105" s="98">
        <v>7.8E-2</v>
      </c>
      <c r="BU105" s="97">
        <v>7.8E-2</v>
      </c>
      <c r="BV105" s="98">
        <v>7.9000000000000001E-2</v>
      </c>
      <c r="BW105" s="98">
        <v>7.9000000000000001E-2</v>
      </c>
      <c r="BX105" s="98">
        <v>0.08</v>
      </c>
      <c r="BY105" s="98">
        <v>8.1000000000000003E-2</v>
      </c>
      <c r="BZ105" s="98">
        <v>8.1000000000000003E-2</v>
      </c>
      <c r="CA105" s="98">
        <v>8.2000000000000003E-2</v>
      </c>
      <c r="CB105" s="98">
        <v>8.3000000000000004E-2</v>
      </c>
      <c r="CC105" s="98">
        <v>8.4000000000000005E-2</v>
      </c>
      <c r="CD105" s="98">
        <v>8.4000000000000005E-2</v>
      </c>
      <c r="CE105" s="97">
        <v>8.5000000000000006E-2</v>
      </c>
      <c r="CF105" s="98">
        <v>8.5999999999999993E-2</v>
      </c>
      <c r="CG105" s="98">
        <v>8.6999999999999994E-2</v>
      </c>
      <c r="CH105" s="98">
        <v>8.7999999999999995E-2</v>
      </c>
      <c r="CI105" s="98">
        <v>8.8999999999999996E-2</v>
      </c>
      <c r="CJ105" s="98">
        <v>0.09</v>
      </c>
      <c r="CK105" s="98">
        <v>9.0999999999999998E-2</v>
      </c>
      <c r="CL105" s="98">
        <v>9.1999999999999998E-2</v>
      </c>
      <c r="CM105" s="98">
        <v>9.2999999999999999E-2</v>
      </c>
      <c r="CN105" s="98">
        <v>9.4E-2</v>
      </c>
      <c r="CO105" s="97">
        <v>9.5000000000000001E-2</v>
      </c>
      <c r="CP105" s="98">
        <v>9.6000000000000002E-2</v>
      </c>
      <c r="CQ105" s="98">
        <v>9.8000000000000004E-2</v>
      </c>
      <c r="CR105" s="98">
        <v>9.9000000000000005E-2</v>
      </c>
      <c r="CS105" s="98">
        <v>0.1</v>
      </c>
      <c r="CT105" s="98">
        <v>0.10100000000000001</v>
      </c>
      <c r="CU105" s="98">
        <v>0.10299999999999999</v>
      </c>
      <c r="CV105" s="98">
        <v>0.104</v>
      </c>
      <c r="CW105" s="98">
        <v>0.105</v>
      </c>
      <c r="CX105" s="98">
        <v>0.107</v>
      </c>
      <c r="CY105" s="97">
        <v>0.108</v>
      </c>
      <c r="CZ105" s="98">
        <v>0.11</v>
      </c>
      <c r="DA105" s="98">
        <v>0.111</v>
      </c>
      <c r="DB105" s="98">
        <v>0.113</v>
      </c>
      <c r="DC105" s="98">
        <v>0.114</v>
      </c>
      <c r="DD105" s="98">
        <v>0.11600000000000001</v>
      </c>
      <c r="DE105" s="98">
        <v>0.11700000000000001</v>
      </c>
      <c r="DF105" s="98">
        <v>0.11899999999999999</v>
      </c>
      <c r="DG105" s="98">
        <v>0.121</v>
      </c>
      <c r="DH105" s="98">
        <v>0.122</v>
      </c>
      <c r="DI105" s="97">
        <v>0.124</v>
      </c>
      <c r="DJ105" s="98">
        <v>0.126</v>
      </c>
      <c r="DK105" s="98">
        <v>0.128</v>
      </c>
      <c r="DL105" s="98">
        <v>0.129</v>
      </c>
      <c r="DM105" s="98">
        <v>0.13100000000000001</v>
      </c>
      <c r="DN105" s="98">
        <v>0.13300000000000001</v>
      </c>
      <c r="DO105" s="98">
        <v>0.13500000000000001</v>
      </c>
      <c r="DP105" s="98">
        <v>0.13700000000000001</v>
      </c>
      <c r="DQ105" s="98">
        <v>0.13900000000000001</v>
      </c>
      <c r="DR105" s="98">
        <v>0.14099999999999999</v>
      </c>
      <c r="DS105" s="97">
        <v>0.14299999999999999</v>
      </c>
    </row>
    <row r="106" spans="2:123" x14ac:dyDescent="0.3">
      <c r="B106" s="4" t="s">
        <v>151</v>
      </c>
      <c r="C106" s="97">
        <v>0.40300000000000002</v>
      </c>
      <c r="D106" s="98">
        <v>0.378</v>
      </c>
      <c r="E106" s="98">
        <v>0.35599999999999998</v>
      </c>
      <c r="F106" s="98">
        <v>0.33800000000000002</v>
      </c>
      <c r="G106" s="98">
        <v>0.32300000000000001</v>
      </c>
      <c r="H106" s="98">
        <v>0.309</v>
      </c>
      <c r="I106" s="98">
        <v>0.29699999999999999</v>
      </c>
      <c r="J106" s="98">
        <v>0.28699999999999998</v>
      </c>
      <c r="K106" s="98">
        <v>0.27700000000000002</v>
      </c>
      <c r="L106" s="98">
        <v>0.26900000000000002</v>
      </c>
      <c r="M106" s="97">
        <v>0.26100000000000001</v>
      </c>
      <c r="N106" s="98">
        <v>0.254</v>
      </c>
      <c r="O106" s="98">
        <v>0.248</v>
      </c>
      <c r="P106" s="98">
        <v>0.24199999999999999</v>
      </c>
      <c r="Q106" s="98">
        <v>0.23699999999999999</v>
      </c>
      <c r="R106" s="98">
        <v>0.23200000000000001</v>
      </c>
      <c r="S106" s="98">
        <v>0.22700000000000001</v>
      </c>
      <c r="T106" s="98">
        <v>0.223</v>
      </c>
      <c r="U106" s="98">
        <v>0.219</v>
      </c>
      <c r="V106" s="98">
        <v>0.215</v>
      </c>
      <c r="W106" s="97">
        <v>0.21199999999999999</v>
      </c>
      <c r="X106" s="98">
        <v>0.20799999999999999</v>
      </c>
      <c r="Y106" s="98">
        <v>0.20499999999999999</v>
      </c>
      <c r="Z106" s="98">
        <v>0.20200000000000001</v>
      </c>
      <c r="AA106" s="98">
        <v>0.2</v>
      </c>
      <c r="AB106" s="98">
        <v>0.19700000000000001</v>
      </c>
      <c r="AC106" s="98">
        <v>0.19500000000000001</v>
      </c>
      <c r="AD106" s="98">
        <v>0.192</v>
      </c>
      <c r="AE106" s="98">
        <v>0.19</v>
      </c>
      <c r="AF106" s="98">
        <v>0.188</v>
      </c>
      <c r="AG106" s="97">
        <v>0.186</v>
      </c>
      <c r="AH106" s="98">
        <v>0.185</v>
      </c>
      <c r="AI106" s="98">
        <v>0.183</v>
      </c>
      <c r="AJ106" s="98">
        <v>0.18099999999999999</v>
      </c>
      <c r="AK106" s="98">
        <v>0.18</v>
      </c>
      <c r="AL106" s="98">
        <v>0.17799999999999999</v>
      </c>
      <c r="AM106" s="98">
        <v>0.17699999999999999</v>
      </c>
      <c r="AN106" s="98">
        <v>0.17599999999999999</v>
      </c>
      <c r="AO106" s="98">
        <v>0.17499999999999999</v>
      </c>
      <c r="AP106" s="98">
        <v>0.17399999999999999</v>
      </c>
      <c r="AQ106" s="97">
        <v>0.17299999999999999</v>
      </c>
      <c r="AR106" s="98">
        <v>0.17199999999999999</v>
      </c>
      <c r="AS106" s="98">
        <v>0.17100000000000001</v>
      </c>
      <c r="AT106" s="98">
        <v>0.17</v>
      </c>
      <c r="AU106" s="98">
        <v>0.16900000000000001</v>
      </c>
      <c r="AV106" s="98">
        <v>0.16800000000000001</v>
      </c>
      <c r="AW106" s="98">
        <v>0.16800000000000001</v>
      </c>
      <c r="AX106" s="98">
        <v>0.16700000000000001</v>
      </c>
      <c r="AY106" s="98">
        <v>0.16600000000000001</v>
      </c>
      <c r="AZ106" s="98">
        <v>0.16600000000000001</v>
      </c>
      <c r="BA106" s="97">
        <v>0.16500000000000001</v>
      </c>
      <c r="BB106" s="98">
        <v>0.16500000000000001</v>
      </c>
      <c r="BC106" s="98">
        <v>0.16500000000000001</v>
      </c>
      <c r="BD106" s="98">
        <v>0.16400000000000001</v>
      </c>
      <c r="BE106" s="98">
        <v>0.16400000000000001</v>
      </c>
      <c r="BF106" s="98">
        <v>0.16400000000000001</v>
      </c>
      <c r="BG106" s="98">
        <v>0.16300000000000001</v>
      </c>
      <c r="BH106" s="98">
        <v>0.16300000000000001</v>
      </c>
      <c r="BI106" s="98">
        <v>0.16300000000000001</v>
      </c>
      <c r="BJ106" s="98">
        <v>0.16300000000000001</v>
      </c>
      <c r="BK106" s="97">
        <v>0.16300000000000001</v>
      </c>
      <c r="BL106" s="98">
        <v>0.16300000000000001</v>
      </c>
      <c r="BM106" s="98">
        <v>0.16300000000000001</v>
      </c>
      <c r="BN106" s="98">
        <v>0.16300000000000001</v>
      </c>
      <c r="BO106" s="98">
        <v>0.16300000000000001</v>
      </c>
      <c r="BP106" s="98">
        <v>0.16300000000000001</v>
      </c>
      <c r="BQ106" s="98">
        <v>0.16300000000000001</v>
      </c>
      <c r="BR106" s="98">
        <v>0.16400000000000001</v>
      </c>
      <c r="BS106" s="98">
        <v>0.16400000000000001</v>
      </c>
      <c r="BT106" s="98">
        <v>0.16400000000000001</v>
      </c>
      <c r="BU106" s="97">
        <v>0.16400000000000001</v>
      </c>
      <c r="BV106" s="98">
        <v>0.16500000000000001</v>
      </c>
      <c r="BW106" s="98">
        <v>0.16500000000000001</v>
      </c>
      <c r="BX106" s="98">
        <v>0.16500000000000001</v>
      </c>
      <c r="BY106" s="98">
        <v>0.16600000000000001</v>
      </c>
      <c r="BZ106" s="98">
        <v>0.16600000000000001</v>
      </c>
      <c r="CA106" s="98">
        <v>0.16700000000000001</v>
      </c>
      <c r="CB106" s="98">
        <v>0.16700000000000001</v>
      </c>
      <c r="CC106" s="98">
        <v>0.16800000000000001</v>
      </c>
      <c r="CD106" s="98">
        <v>0.16800000000000001</v>
      </c>
      <c r="CE106" s="97">
        <v>0.16900000000000001</v>
      </c>
      <c r="CF106" s="98">
        <v>0.17</v>
      </c>
      <c r="CG106" s="98">
        <v>0.17</v>
      </c>
      <c r="CH106" s="98">
        <v>0.17100000000000001</v>
      </c>
      <c r="CI106" s="98">
        <v>0.17199999999999999</v>
      </c>
      <c r="CJ106" s="98">
        <v>0.17199999999999999</v>
      </c>
      <c r="CK106" s="98">
        <v>0.17299999999999999</v>
      </c>
      <c r="CL106" s="98">
        <v>0.17399999999999999</v>
      </c>
      <c r="CM106" s="98">
        <v>0.17499999999999999</v>
      </c>
      <c r="CN106" s="98">
        <v>0.17599999999999999</v>
      </c>
      <c r="CO106" s="97">
        <v>0.17699999999999999</v>
      </c>
      <c r="CP106" s="98"/>
      <c r="CQ106" s="98"/>
      <c r="CR106" s="98"/>
      <c r="CS106" s="98"/>
      <c r="CT106" s="98"/>
      <c r="CU106" s="98"/>
      <c r="CV106" s="98"/>
      <c r="CW106" s="98"/>
      <c r="CX106" s="98"/>
      <c r="CY106" s="97"/>
      <c r="CZ106" s="98"/>
      <c r="DA106" s="98"/>
      <c r="DB106" s="98"/>
      <c r="DC106" s="98"/>
      <c r="DD106" s="98"/>
      <c r="DE106" s="98"/>
      <c r="DF106" s="98"/>
      <c r="DG106" s="98"/>
      <c r="DH106" s="98"/>
      <c r="DI106" s="97"/>
      <c r="DJ106" s="98"/>
      <c r="DK106" s="98"/>
      <c r="DL106" s="98"/>
      <c r="DM106" s="98"/>
      <c r="DN106" s="98"/>
      <c r="DO106" s="98"/>
      <c r="DP106" s="98"/>
      <c r="DQ106" s="98"/>
      <c r="DR106" s="98"/>
      <c r="DS106" s="97"/>
    </row>
    <row r="107" spans="2:123" x14ac:dyDescent="0.3">
      <c r="B107" s="4" t="s">
        <v>152</v>
      </c>
      <c r="C107" s="97">
        <v>0.83799999999999997</v>
      </c>
      <c r="D107" s="98">
        <v>0.78500000000000003</v>
      </c>
      <c r="E107" s="98">
        <v>0.74099999999999999</v>
      </c>
      <c r="F107" s="98">
        <v>0.70299999999999996</v>
      </c>
      <c r="G107" s="98">
        <v>0.67</v>
      </c>
      <c r="H107" s="98">
        <v>0.64200000000000002</v>
      </c>
      <c r="I107" s="98">
        <v>0.61699999999999999</v>
      </c>
      <c r="J107" s="98">
        <v>0.59499999999999997</v>
      </c>
      <c r="K107" s="98">
        <v>0.57499999999999996</v>
      </c>
      <c r="L107" s="98">
        <v>0.55700000000000005</v>
      </c>
      <c r="M107" s="97">
        <v>0.54</v>
      </c>
      <c r="N107" s="98">
        <v>0.52500000000000002</v>
      </c>
      <c r="O107" s="98">
        <v>0.51200000000000001</v>
      </c>
      <c r="P107" s="98">
        <v>0.499</v>
      </c>
      <c r="Q107" s="98">
        <v>0.48799999999999999</v>
      </c>
      <c r="R107" s="98">
        <v>0.47699999999999998</v>
      </c>
      <c r="S107" s="98">
        <v>0.46700000000000003</v>
      </c>
      <c r="T107" s="98">
        <v>0.45800000000000002</v>
      </c>
      <c r="U107" s="98">
        <v>0.44900000000000001</v>
      </c>
      <c r="V107" s="98">
        <v>0.441</v>
      </c>
      <c r="W107" s="97">
        <v>0.433</v>
      </c>
      <c r="X107" s="98">
        <v>0.42599999999999999</v>
      </c>
      <c r="Y107" s="98">
        <v>0.41899999999999998</v>
      </c>
      <c r="Z107" s="98">
        <v>0.41199999999999998</v>
      </c>
      <c r="AA107" s="98">
        <v>0.40600000000000003</v>
      </c>
      <c r="AB107" s="98">
        <v>0.4</v>
      </c>
      <c r="AC107" s="98">
        <v>0.39500000000000002</v>
      </c>
      <c r="AD107" s="98">
        <v>0.39</v>
      </c>
      <c r="AE107" s="98">
        <v>0.38500000000000001</v>
      </c>
      <c r="AF107" s="98">
        <v>0.38</v>
      </c>
      <c r="AG107" s="97">
        <v>0.375</v>
      </c>
      <c r="AH107" s="98">
        <v>0.371</v>
      </c>
      <c r="AI107" s="98">
        <v>0.36599999999999999</v>
      </c>
      <c r="AJ107" s="98">
        <v>0.36199999999999999</v>
      </c>
      <c r="AK107" s="98">
        <v>0.35899999999999999</v>
      </c>
      <c r="AL107" s="98">
        <v>0.35499999999999998</v>
      </c>
      <c r="AM107" s="98">
        <v>0.35099999999999998</v>
      </c>
      <c r="AN107" s="98">
        <v>0.34799999999999998</v>
      </c>
      <c r="AO107" s="98">
        <v>0.34499999999999997</v>
      </c>
      <c r="AP107" s="98">
        <v>0.34100000000000003</v>
      </c>
      <c r="AQ107" s="97">
        <v>0.33800000000000002</v>
      </c>
      <c r="AR107" s="98">
        <v>0.33500000000000002</v>
      </c>
      <c r="AS107" s="98">
        <v>0.33300000000000002</v>
      </c>
      <c r="AT107" s="98">
        <v>0.33</v>
      </c>
      <c r="AU107" s="98">
        <v>0.32700000000000001</v>
      </c>
      <c r="AV107" s="98">
        <v>0.32500000000000001</v>
      </c>
      <c r="AW107" s="98">
        <v>0.32200000000000001</v>
      </c>
      <c r="AX107" s="98">
        <v>0.32</v>
      </c>
      <c r="AY107" s="98">
        <v>0.318</v>
      </c>
      <c r="AZ107" s="98">
        <v>0.315</v>
      </c>
      <c r="BA107" s="97">
        <v>0.313</v>
      </c>
      <c r="BB107" s="98">
        <v>0.311</v>
      </c>
      <c r="BC107" s="98">
        <v>0.309</v>
      </c>
      <c r="BD107" s="98">
        <v>0.308</v>
      </c>
      <c r="BE107" s="98">
        <v>0.30599999999999999</v>
      </c>
      <c r="BF107" s="98">
        <v>0.30399999999999999</v>
      </c>
      <c r="BG107" s="98">
        <v>0.30199999999999999</v>
      </c>
      <c r="BH107" s="98">
        <v>0.30099999999999999</v>
      </c>
      <c r="BI107" s="98">
        <v>0.29899999999999999</v>
      </c>
      <c r="BJ107" s="98">
        <v>0.29799999999999999</v>
      </c>
      <c r="BK107" s="97">
        <v>0.29599999999999999</v>
      </c>
      <c r="BL107" s="98">
        <v>0.29499999999999998</v>
      </c>
      <c r="BM107" s="98">
        <v>0.29299999999999998</v>
      </c>
      <c r="BN107" s="98">
        <v>0.29199999999999998</v>
      </c>
      <c r="BO107" s="98">
        <v>0.29099999999999998</v>
      </c>
      <c r="BP107" s="98">
        <v>0.28999999999999998</v>
      </c>
      <c r="BQ107" s="98">
        <v>0.28899999999999998</v>
      </c>
      <c r="BR107" s="98">
        <v>0.28799999999999998</v>
      </c>
      <c r="BS107" s="98">
        <v>0.28699999999999998</v>
      </c>
      <c r="BT107" s="98">
        <v>0.28599999999999998</v>
      </c>
      <c r="BU107" s="97">
        <v>0.28499999999999998</v>
      </c>
      <c r="BV107" s="98">
        <v>0.28399999999999997</v>
      </c>
      <c r="BW107" s="98">
        <v>0.28299999999999997</v>
      </c>
      <c r="BX107" s="98">
        <v>0.28199999999999997</v>
      </c>
      <c r="BY107" s="98">
        <v>0.28100000000000003</v>
      </c>
      <c r="BZ107" s="98">
        <v>0.28100000000000003</v>
      </c>
      <c r="CA107" s="98">
        <v>0.28000000000000003</v>
      </c>
      <c r="CB107" s="98">
        <v>0.28000000000000003</v>
      </c>
      <c r="CC107" s="98">
        <v>0.27900000000000003</v>
      </c>
      <c r="CD107" s="98">
        <v>0.27800000000000002</v>
      </c>
      <c r="CE107" s="97">
        <v>0.27800000000000002</v>
      </c>
      <c r="CF107" s="98"/>
      <c r="CG107" s="98"/>
      <c r="CH107" s="98"/>
      <c r="CI107" s="98"/>
      <c r="CJ107" s="98"/>
      <c r="CK107" s="98"/>
      <c r="CL107" s="98"/>
      <c r="CM107" s="98"/>
      <c r="CN107" s="98"/>
      <c r="CO107" s="97"/>
      <c r="CP107" s="98"/>
      <c r="CQ107" s="98"/>
      <c r="CR107" s="98"/>
      <c r="CS107" s="98"/>
      <c r="CT107" s="98"/>
      <c r="CU107" s="98"/>
      <c r="CV107" s="98"/>
      <c r="CW107" s="98"/>
      <c r="CX107" s="98"/>
      <c r="CY107" s="97"/>
      <c r="CZ107" s="98"/>
      <c r="DA107" s="98"/>
      <c r="DB107" s="98"/>
      <c r="DC107" s="98"/>
      <c r="DD107" s="98"/>
      <c r="DE107" s="98"/>
      <c r="DF107" s="98"/>
      <c r="DG107" s="98"/>
      <c r="DH107" s="98"/>
      <c r="DI107" s="97"/>
      <c r="DJ107" s="98"/>
      <c r="DK107" s="98"/>
      <c r="DL107" s="98"/>
      <c r="DM107" s="98"/>
      <c r="DN107" s="98"/>
      <c r="DO107" s="98"/>
      <c r="DP107" s="98"/>
      <c r="DQ107" s="98"/>
      <c r="DR107" s="98"/>
      <c r="DS107" s="97"/>
    </row>
    <row r="108" spans="2:123" x14ac:dyDescent="0.3">
      <c r="B108" s="4" t="s">
        <v>95</v>
      </c>
      <c r="C108" s="97">
        <v>0.60199999999999998</v>
      </c>
      <c r="D108" s="98">
        <v>0.56899999999999995</v>
      </c>
      <c r="E108" s="98">
        <v>0.54100000000000004</v>
      </c>
      <c r="F108" s="98">
        <v>0.51700000000000002</v>
      </c>
      <c r="G108" s="98">
        <v>0.496</v>
      </c>
      <c r="H108" s="98">
        <v>0.47699999999999998</v>
      </c>
      <c r="I108" s="98">
        <v>0.46100000000000002</v>
      </c>
      <c r="J108" s="98">
        <v>0.44600000000000001</v>
      </c>
      <c r="K108" s="98">
        <v>0.432</v>
      </c>
      <c r="L108" s="98">
        <v>0.42</v>
      </c>
      <c r="M108" s="97">
        <v>0.40899999999999997</v>
      </c>
      <c r="N108" s="98">
        <v>0.39900000000000002</v>
      </c>
      <c r="O108" s="98">
        <v>0.38900000000000001</v>
      </c>
      <c r="P108" s="98">
        <v>0.38100000000000001</v>
      </c>
      <c r="Q108" s="98">
        <v>0.372</v>
      </c>
      <c r="R108" s="98">
        <v>0.36499999999999999</v>
      </c>
      <c r="S108" s="98">
        <v>0.35799999999999998</v>
      </c>
      <c r="T108" s="98">
        <v>0.35099999999999998</v>
      </c>
      <c r="U108" s="98">
        <v>0.34499999999999997</v>
      </c>
      <c r="V108" s="98">
        <v>0.33900000000000002</v>
      </c>
      <c r="W108" s="97">
        <v>0.33300000000000002</v>
      </c>
      <c r="X108" s="98">
        <v>0.32800000000000001</v>
      </c>
      <c r="Y108" s="98">
        <v>0.32200000000000001</v>
      </c>
      <c r="Z108" s="98">
        <v>0.318</v>
      </c>
      <c r="AA108" s="98">
        <v>0.313</v>
      </c>
      <c r="AB108" s="98">
        <v>0.309</v>
      </c>
      <c r="AC108" s="98">
        <v>0.30399999999999999</v>
      </c>
      <c r="AD108" s="98">
        <v>0.3</v>
      </c>
      <c r="AE108" s="98">
        <v>0.29699999999999999</v>
      </c>
      <c r="AF108" s="98">
        <v>0.29299999999999998</v>
      </c>
      <c r="AG108" s="97">
        <v>0.28999999999999998</v>
      </c>
      <c r="AH108" s="98">
        <v>0.28599999999999998</v>
      </c>
      <c r="AI108" s="98">
        <v>0.28299999999999997</v>
      </c>
      <c r="AJ108" s="98">
        <v>0.28000000000000003</v>
      </c>
      <c r="AK108" s="98">
        <v>0.27700000000000002</v>
      </c>
      <c r="AL108" s="98">
        <v>0.27400000000000002</v>
      </c>
      <c r="AM108" s="98">
        <v>0.27200000000000002</v>
      </c>
      <c r="AN108" s="98">
        <v>0.26900000000000002</v>
      </c>
      <c r="AO108" s="98">
        <v>0.26700000000000002</v>
      </c>
      <c r="AP108" s="98">
        <v>0.26400000000000001</v>
      </c>
      <c r="AQ108" s="97">
        <v>0.26200000000000001</v>
      </c>
      <c r="AR108" s="98">
        <v>0.26</v>
      </c>
      <c r="AS108" s="98">
        <v>0.25800000000000001</v>
      </c>
      <c r="AT108" s="98">
        <v>0.25600000000000001</v>
      </c>
      <c r="AU108" s="98">
        <v>0.254</v>
      </c>
      <c r="AV108" s="98">
        <v>0.253</v>
      </c>
      <c r="AW108" s="98">
        <v>0.251</v>
      </c>
      <c r="AX108" s="98">
        <v>0.249</v>
      </c>
      <c r="AY108" s="98">
        <v>0.248</v>
      </c>
      <c r="AZ108" s="98">
        <v>0.247</v>
      </c>
      <c r="BA108" s="97">
        <v>0.245</v>
      </c>
      <c r="BB108" s="98">
        <v>0.24399999999999999</v>
      </c>
      <c r="BC108" s="98">
        <v>0.24299999999999999</v>
      </c>
      <c r="BD108" s="98">
        <v>0.24199999999999999</v>
      </c>
      <c r="BE108" s="98">
        <v>0.24099999999999999</v>
      </c>
      <c r="BF108" s="98">
        <v>0.24</v>
      </c>
      <c r="BG108" s="98">
        <v>0.23899999999999999</v>
      </c>
      <c r="BH108" s="98">
        <v>0.23799999999999999</v>
      </c>
      <c r="BI108" s="98">
        <v>0.23799999999999999</v>
      </c>
      <c r="BJ108" s="98">
        <v>0.23699999999999999</v>
      </c>
      <c r="BK108" s="97">
        <v>0.23599999999999999</v>
      </c>
      <c r="BL108" s="98">
        <v>0.23599999999999999</v>
      </c>
      <c r="BM108" s="98">
        <v>0.23499999999999999</v>
      </c>
      <c r="BN108" s="98">
        <v>0.23499999999999999</v>
      </c>
      <c r="BO108" s="98">
        <v>0.23499999999999999</v>
      </c>
      <c r="BP108" s="98">
        <v>0.23400000000000001</v>
      </c>
      <c r="BQ108" s="98">
        <v>0.23400000000000001</v>
      </c>
      <c r="BR108" s="98">
        <v>0.23400000000000001</v>
      </c>
      <c r="BS108" s="98">
        <v>0.23400000000000001</v>
      </c>
      <c r="BT108" s="98">
        <v>0.23400000000000001</v>
      </c>
      <c r="BU108" s="97">
        <v>0.23400000000000001</v>
      </c>
      <c r="BV108" s="98">
        <v>0.23400000000000001</v>
      </c>
      <c r="BW108" s="98">
        <v>0.23499999999999999</v>
      </c>
      <c r="BX108" s="98">
        <v>0.23499999999999999</v>
      </c>
      <c r="BY108" s="98">
        <v>0.23499999999999999</v>
      </c>
      <c r="BZ108" s="98">
        <v>0.23499999999999999</v>
      </c>
      <c r="CA108" s="98">
        <v>0.23599999999999999</v>
      </c>
      <c r="CB108" s="98">
        <v>0.23599999999999999</v>
      </c>
      <c r="CC108" s="98">
        <v>0.23699999999999999</v>
      </c>
      <c r="CD108" s="98">
        <v>0.23799999999999999</v>
      </c>
      <c r="CE108" s="97">
        <v>0.23799999999999999</v>
      </c>
      <c r="CF108" s="98">
        <v>0.23899999999999999</v>
      </c>
      <c r="CG108" s="98">
        <v>0.24</v>
      </c>
      <c r="CH108" s="98">
        <v>0.24099999999999999</v>
      </c>
      <c r="CI108" s="98">
        <v>0.24099999999999999</v>
      </c>
      <c r="CJ108" s="98">
        <v>0.24199999999999999</v>
      </c>
      <c r="CK108" s="98">
        <v>0.24299999999999999</v>
      </c>
      <c r="CL108" s="98">
        <v>0.24399999999999999</v>
      </c>
      <c r="CM108" s="98">
        <v>0.246</v>
      </c>
      <c r="CN108" s="98">
        <v>0.247</v>
      </c>
      <c r="CO108" s="97">
        <v>0.248</v>
      </c>
      <c r="CP108" s="98"/>
      <c r="CQ108" s="98"/>
      <c r="CR108" s="98"/>
      <c r="CS108" s="98"/>
      <c r="CT108" s="98"/>
      <c r="CU108" s="98"/>
      <c r="CV108" s="98"/>
      <c r="CW108" s="98"/>
      <c r="CX108" s="98"/>
      <c r="CY108" s="97"/>
      <c r="CZ108" s="98"/>
      <c r="DA108" s="98"/>
      <c r="DB108" s="98"/>
      <c r="DC108" s="98"/>
      <c r="DD108" s="98"/>
      <c r="DE108" s="98"/>
      <c r="DF108" s="98"/>
      <c r="DG108" s="98"/>
      <c r="DH108" s="98"/>
      <c r="DI108" s="97"/>
      <c r="DJ108" s="98"/>
      <c r="DK108" s="98"/>
      <c r="DL108" s="98"/>
      <c r="DM108" s="98"/>
      <c r="DN108" s="98"/>
      <c r="DO108" s="98"/>
      <c r="DP108" s="98"/>
      <c r="DQ108" s="98"/>
      <c r="DR108" s="98"/>
      <c r="DS108" s="97"/>
    </row>
    <row r="109" spans="2:123" x14ac:dyDescent="0.3">
      <c r="B109" s="152" t="s">
        <v>566</v>
      </c>
    </row>
    <row r="110" spans="2:123" x14ac:dyDescent="0.3">
      <c r="B110" s="1"/>
    </row>
    <row r="111" spans="2:123" ht="17.25" customHeight="1" x14ac:dyDescent="0.3">
      <c r="B111" s="242" t="s">
        <v>465</v>
      </c>
      <c r="C111" s="310">
        <v>2024</v>
      </c>
      <c r="D111" s="310">
        <v>2025</v>
      </c>
      <c r="E111" s="310">
        <v>2026</v>
      </c>
      <c r="F111" s="310">
        <v>2027</v>
      </c>
      <c r="G111" s="310">
        <v>2028</v>
      </c>
      <c r="H111" s="310">
        <v>2029</v>
      </c>
      <c r="I111" s="310">
        <v>2030</v>
      </c>
      <c r="J111" s="310">
        <v>2031</v>
      </c>
      <c r="K111" s="310">
        <v>2032</v>
      </c>
      <c r="L111" s="310">
        <v>2033</v>
      </c>
      <c r="M111" s="310">
        <v>2034</v>
      </c>
      <c r="N111" s="310">
        <v>2035</v>
      </c>
      <c r="O111" s="310">
        <v>2036</v>
      </c>
      <c r="P111" s="310">
        <v>2037</v>
      </c>
      <c r="Q111" s="310">
        <v>2038</v>
      </c>
      <c r="R111" s="310">
        <v>2039</v>
      </c>
      <c r="S111" s="310">
        <v>2040</v>
      </c>
      <c r="T111" s="310">
        <v>2041</v>
      </c>
      <c r="U111" s="310">
        <v>2042</v>
      </c>
      <c r="V111" s="310">
        <v>2043</v>
      </c>
      <c r="W111" s="310">
        <v>2044</v>
      </c>
      <c r="X111" s="310">
        <v>2045</v>
      </c>
      <c r="Y111" s="310">
        <v>2046</v>
      </c>
      <c r="Z111" s="310">
        <v>2047</v>
      </c>
      <c r="AA111" s="310">
        <v>2048</v>
      </c>
      <c r="AB111" s="310">
        <v>2049</v>
      </c>
      <c r="AC111" s="310">
        <v>2050</v>
      </c>
      <c r="AD111" s="310">
        <v>2051</v>
      </c>
      <c r="AE111" s="310">
        <v>2052</v>
      </c>
      <c r="AF111" s="310">
        <v>2053</v>
      </c>
      <c r="AG111" s="310">
        <v>2054</v>
      </c>
      <c r="AH111" s="310">
        <v>2055</v>
      </c>
      <c r="AI111" s="310">
        <v>2056</v>
      </c>
      <c r="AJ111" s="310">
        <v>2057</v>
      </c>
      <c r="AK111" s="310">
        <v>2058</v>
      </c>
      <c r="AL111" s="310">
        <v>2059</v>
      </c>
      <c r="AM111" s="310">
        <v>2060</v>
      </c>
      <c r="AN111" s="310">
        <v>2061</v>
      </c>
      <c r="AO111" s="310">
        <v>2062</v>
      </c>
      <c r="AP111" s="310">
        <v>2063</v>
      </c>
      <c r="AQ111" s="310">
        <v>2064</v>
      </c>
      <c r="AR111" s="310">
        <v>2065</v>
      </c>
      <c r="AS111" s="310">
        <v>2066</v>
      </c>
      <c r="AT111" s="310">
        <v>2067</v>
      </c>
      <c r="AU111" s="310">
        <v>2068</v>
      </c>
      <c r="AV111" s="310">
        <v>2069</v>
      </c>
      <c r="AW111" s="310">
        <v>2070</v>
      </c>
      <c r="AX111" s="310">
        <v>2071</v>
      </c>
      <c r="AY111" s="310">
        <v>2072</v>
      </c>
      <c r="AZ111" s="310">
        <v>2073</v>
      </c>
      <c r="BA111" s="310">
        <v>2074</v>
      </c>
      <c r="BB111" s="310">
        <v>2075</v>
      </c>
    </row>
    <row r="112" spans="2:123" x14ac:dyDescent="0.3">
      <c r="B112" s="84" t="s">
        <v>153</v>
      </c>
      <c r="C112" s="311">
        <v>0.54527000000000003</v>
      </c>
      <c r="D112" s="311">
        <v>0.54268500000000008</v>
      </c>
      <c r="E112" s="311">
        <v>0.53663500000000008</v>
      </c>
      <c r="F112" s="311">
        <v>0.53080499999999997</v>
      </c>
      <c r="G112" s="311">
        <v>0.52508500000000002</v>
      </c>
      <c r="H112" s="311">
        <v>0.51958500000000007</v>
      </c>
      <c r="I112" s="311">
        <v>0.5142500000000001</v>
      </c>
      <c r="J112" s="311">
        <v>0.50600000000000012</v>
      </c>
      <c r="K112" s="311">
        <v>0.49532999999999999</v>
      </c>
      <c r="L112" s="311">
        <v>0.48224000000000006</v>
      </c>
      <c r="M112" s="311">
        <v>0.46744500000000005</v>
      </c>
      <c r="N112" s="311">
        <v>0.44824999999999998</v>
      </c>
      <c r="O112" s="311">
        <v>0.43296000000000007</v>
      </c>
      <c r="P112" s="311">
        <v>0.41761500000000001</v>
      </c>
      <c r="Q112" s="311">
        <v>0.40232500000000004</v>
      </c>
      <c r="R112" s="311">
        <v>0.38698000000000005</v>
      </c>
      <c r="S112" s="311">
        <v>0.37169000000000002</v>
      </c>
      <c r="T112" s="311">
        <v>0.35634499999999997</v>
      </c>
      <c r="U112" s="311">
        <v>0.341055</v>
      </c>
      <c r="V112" s="311">
        <v>0.32571000000000006</v>
      </c>
      <c r="W112" s="311">
        <v>0.31042000000000003</v>
      </c>
      <c r="X112" s="311">
        <v>0.29507500000000003</v>
      </c>
      <c r="Y112" s="311">
        <v>0.27978500000000001</v>
      </c>
      <c r="Z112" s="311">
        <v>0.26444000000000001</v>
      </c>
      <c r="AA112" s="311">
        <v>0.24915000000000001</v>
      </c>
      <c r="AB112" s="311">
        <v>0.23380500000000004</v>
      </c>
      <c r="AC112" s="311">
        <v>0.21851500000000001</v>
      </c>
      <c r="AD112" s="311">
        <v>0.20322500000000004</v>
      </c>
      <c r="AE112" s="311">
        <v>0.18788000000000002</v>
      </c>
      <c r="AF112" s="311">
        <v>0.17258999999999999</v>
      </c>
      <c r="AG112" s="311">
        <v>0.15724500000000002</v>
      </c>
      <c r="AH112" s="311">
        <v>0.141955</v>
      </c>
      <c r="AI112" s="311">
        <v>0.12661</v>
      </c>
      <c r="AJ112" s="311">
        <v>0.11132000000000002</v>
      </c>
      <c r="AK112" s="311">
        <v>9.5975000000000005E-2</v>
      </c>
      <c r="AL112" s="311">
        <v>8.0685000000000034E-2</v>
      </c>
      <c r="AM112" s="311">
        <v>6.5340000000000009E-2</v>
      </c>
      <c r="AN112" s="311">
        <v>5.004999999999999E-2</v>
      </c>
      <c r="AO112" s="311">
        <v>3.4705000000000027E-2</v>
      </c>
      <c r="AP112" s="311">
        <v>1.9415000000000002E-2</v>
      </c>
      <c r="AQ112" s="311">
        <v>4.0699999999999799E-3</v>
      </c>
      <c r="AR112" s="311">
        <v>0</v>
      </c>
      <c r="AS112" s="311">
        <v>0</v>
      </c>
      <c r="AT112" s="311">
        <v>0</v>
      </c>
      <c r="AU112" s="311">
        <v>0</v>
      </c>
      <c r="AV112" s="311">
        <v>0</v>
      </c>
      <c r="AW112" s="311">
        <v>0</v>
      </c>
      <c r="AX112" s="311">
        <v>0</v>
      </c>
      <c r="AY112" s="311">
        <v>0</v>
      </c>
      <c r="AZ112" s="311">
        <v>0</v>
      </c>
      <c r="BA112" s="311">
        <v>0</v>
      </c>
      <c r="BB112" s="311">
        <v>0</v>
      </c>
    </row>
    <row r="113" spans="2:54" x14ac:dyDescent="0.3">
      <c r="B113" s="56" t="s">
        <v>154</v>
      </c>
      <c r="C113" s="312">
        <v>0.44612999999999997</v>
      </c>
      <c r="D113" s="312">
        <v>0.44401499999999999</v>
      </c>
      <c r="E113" s="312">
        <v>0.43906500000000004</v>
      </c>
      <c r="F113" s="312">
        <v>0.43429499999999999</v>
      </c>
      <c r="G113" s="312">
        <v>0.42961500000000002</v>
      </c>
      <c r="H113" s="312">
        <v>0.42511500000000002</v>
      </c>
      <c r="I113" s="312">
        <v>0.42075000000000001</v>
      </c>
      <c r="J113" s="312">
        <v>0.41400000000000003</v>
      </c>
      <c r="K113" s="312">
        <v>0.40526999999999996</v>
      </c>
      <c r="L113" s="312">
        <v>0.39456000000000002</v>
      </c>
      <c r="M113" s="312">
        <v>0.38245499999999999</v>
      </c>
      <c r="N113" s="312">
        <v>0.36674999999999996</v>
      </c>
      <c r="O113" s="312">
        <v>0.35424</v>
      </c>
      <c r="P113" s="312">
        <v>0.34168500000000002</v>
      </c>
      <c r="Q113" s="312">
        <v>0.32917500000000005</v>
      </c>
      <c r="R113" s="312">
        <v>0.31662000000000001</v>
      </c>
      <c r="S113" s="312">
        <v>0.30410999999999999</v>
      </c>
      <c r="T113" s="312">
        <v>0.29155499999999995</v>
      </c>
      <c r="U113" s="312">
        <v>0.27904499999999999</v>
      </c>
      <c r="V113" s="312">
        <v>0.26649000000000006</v>
      </c>
      <c r="W113" s="312">
        <v>0.25398000000000004</v>
      </c>
      <c r="X113" s="312">
        <v>0.241425</v>
      </c>
      <c r="Y113" s="312">
        <v>0.22891499999999998</v>
      </c>
      <c r="Z113" s="312">
        <v>0.21636</v>
      </c>
      <c r="AA113" s="312">
        <v>0.20384999999999998</v>
      </c>
      <c r="AB113" s="312">
        <v>0.19129500000000002</v>
      </c>
      <c r="AC113" s="312">
        <v>0.178785</v>
      </c>
      <c r="AD113" s="312">
        <v>0.16627500000000003</v>
      </c>
      <c r="AE113" s="312">
        <v>0.15372000000000002</v>
      </c>
      <c r="AF113" s="312">
        <v>0.14121</v>
      </c>
      <c r="AG113" s="312">
        <v>0.12865500000000002</v>
      </c>
      <c r="AH113" s="312">
        <v>0.116145</v>
      </c>
      <c r="AI113" s="312">
        <v>0.10358999999999999</v>
      </c>
      <c r="AJ113" s="312">
        <v>9.1080000000000008E-2</v>
      </c>
      <c r="AK113" s="312">
        <v>7.8524999999999998E-2</v>
      </c>
      <c r="AL113" s="312">
        <v>6.6015000000000032E-2</v>
      </c>
      <c r="AM113" s="312">
        <v>5.3460000000000008E-2</v>
      </c>
      <c r="AN113" s="312">
        <v>4.0949999999999986E-2</v>
      </c>
      <c r="AO113" s="312">
        <v>2.8395000000000021E-2</v>
      </c>
      <c r="AP113" s="312">
        <v>1.5885E-2</v>
      </c>
      <c r="AQ113" s="312">
        <v>3.3299999999999831E-3</v>
      </c>
      <c r="AR113" s="312">
        <v>0</v>
      </c>
      <c r="AS113" s="312">
        <v>0</v>
      </c>
      <c r="AT113" s="312">
        <v>0</v>
      </c>
      <c r="AU113" s="312">
        <v>0</v>
      </c>
      <c r="AV113" s="312">
        <v>0</v>
      </c>
      <c r="AW113" s="312">
        <v>0</v>
      </c>
      <c r="AX113" s="312">
        <v>0</v>
      </c>
      <c r="AY113" s="312">
        <v>0</v>
      </c>
      <c r="AZ113" s="312">
        <v>0</v>
      </c>
      <c r="BA113" s="312">
        <v>0</v>
      </c>
      <c r="BB113" s="312">
        <v>0</v>
      </c>
    </row>
    <row r="114" spans="2:54" x14ac:dyDescent="0.3">
      <c r="B114" s="56" t="s">
        <v>456</v>
      </c>
      <c r="C114" s="312">
        <v>8.6E-3</v>
      </c>
      <c r="D114" s="312">
        <v>1.3299999999999999E-2</v>
      </c>
      <c r="E114" s="312">
        <v>2.4299999999999999E-2</v>
      </c>
      <c r="F114" s="312">
        <v>3.49E-2</v>
      </c>
      <c r="G114" s="312">
        <v>4.53E-2</v>
      </c>
      <c r="H114" s="312">
        <v>5.5300000000000002E-2</v>
      </c>
      <c r="I114" s="312">
        <v>6.5000000000000002E-2</v>
      </c>
      <c r="J114" s="312">
        <v>0.08</v>
      </c>
      <c r="K114" s="312">
        <v>9.9400000000000002E-2</v>
      </c>
      <c r="L114" s="312">
        <v>0.1232</v>
      </c>
      <c r="M114" s="312">
        <v>0.15010000000000001</v>
      </c>
      <c r="N114" s="312">
        <v>0.185</v>
      </c>
      <c r="O114" s="312">
        <v>0.21279999999999999</v>
      </c>
      <c r="P114" s="312">
        <v>0.2407</v>
      </c>
      <c r="Q114" s="312">
        <v>0.26850000000000002</v>
      </c>
      <c r="R114" s="312">
        <v>0.2964</v>
      </c>
      <c r="S114" s="312">
        <v>0.32419999999999999</v>
      </c>
      <c r="T114" s="312">
        <v>0.35210000000000002</v>
      </c>
      <c r="U114" s="312">
        <v>0.37990000000000002</v>
      </c>
      <c r="V114" s="312">
        <v>0.4078</v>
      </c>
      <c r="W114" s="312">
        <v>0.43559999999999999</v>
      </c>
      <c r="X114" s="312">
        <v>0.46350000000000002</v>
      </c>
      <c r="Y114" s="312">
        <v>0.49130000000000001</v>
      </c>
      <c r="Z114" s="312">
        <v>0.51919999999999999</v>
      </c>
      <c r="AA114" s="312">
        <v>0.54700000000000004</v>
      </c>
      <c r="AB114" s="312">
        <v>0.57489999999999997</v>
      </c>
      <c r="AC114" s="312">
        <v>0.60270000000000001</v>
      </c>
      <c r="AD114" s="312">
        <v>0.63049999999999995</v>
      </c>
      <c r="AE114" s="312">
        <v>0.65839999999999999</v>
      </c>
      <c r="AF114" s="312">
        <v>0.68620000000000003</v>
      </c>
      <c r="AG114" s="312">
        <v>0.71409999999999996</v>
      </c>
      <c r="AH114" s="312">
        <v>0.7419</v>
      </c>
      <c r="AI114" s="312">
        <v>0.76980000000000004</v>
      </c>
      <c r="AJ114" s="312">
        <v>0.79759999999999998</v>
      </c>
      <c r="AK114" s="312">
        <v>0.82550000000000001</v>
      </c>
      <c r="AL114" s="312">
        <v>0.85329999999999995</v>
      </c>
      <c r="AM114" s="312">
        <v>0.88119999999999998</v>
      </c>
      <c r="AN114" s="312">
        <v>0.90900000000000003</v>
      </c>
      <c r="AO114" s="312">
        <v>0.93689999999999996</v>
      </c>
      <c r="AP114" s="312">
        <v>0.9647</v>
      </c>
      <c r="AQ114" s="312">
        <v>0.99260000000000004</v>
      </c>
      <c r="AR114" s="312">
        <v>1</v>
      </c>
      <c r="AS114" s="312">
        <v>1</v>
      </c>
      <c r="AT114" s="312">
        <v>1</v>
      </c>
      <c r="AU114" s="312">
        <v>1</v>
      </c>
      <c r="AV114" s="312">
        <v>1</v>
      </c>
      <c r="AW114" s="312">
        <v>1</v>
      </c>
      <c r="AX114" s="312">
        <v>1</v>
      </c>
      <c r="AY114" s="312">
        <v>1</v>
      </c>
      <c r="AZ114" s="312">
        <v>1</v>
      </c>
      <c r="BA114" s="312">
        <v>1</v>
      </c>
      <c r="BB114" s="312">
        <v>1</v>
      </c>
    </row>
    <row r="115" spans="2:54" x14ac:dyDescent="0.3">
      <c r="B115" s="152" t="s">
        <v>483</v>
      </c>
      <c r="C115" s="313">
        <f>SUM(C112:C114)</f>
        <v>1</v>
      </c>
      <c r="D115" s="313">
        <f t="shared" ref="D115:BB115" si="7">SUM(D112:D114)</f>
        <v>1.0000000000000002</v>
      </c>
      <c r="E115" s="313">
        <f t="shared" si="7"/>
        <v>1.0000000000000002</v>
      </c>
      <c r="F115" s="313">
        <f t="shared" si="7"/>
        <v>1</v>
      </c>
      <c r="G115" s="313">
        <f t="shared" si="7"/>
        <v>1</v>
      </c>
      <c r="H115" s="313">
        <f t="shared" si="7"/>
        <v>1</v>
      </c>
      <c r="I115" s="313">
        <f t="shared" si="7"/>
        <v>1</v>
      </c>
      <c r="J115" s="313">
        <f t="shared" si="7"/>
        <v>1.0000000000000002</v>
      </c>
      <c r="K115" s="313">
        <f t="shared" si="7"/>
        <v>1</v>
      </c>
      <c r="L115" s="313">
        <f t="shared" si="7"/>
        <v>1</v>
      </c>
      <c r="M115" s="313">
        <f t="shared" si="7"/>
        <v>1</v>
      </c>
      <c r="N115" s="313">
        <f t="shared" si="7"/>
        <v>1</v>
      </c>
      <c r="O115" s="313">
        <f t="shared" si="7"/>
        <v>1</v>
      </c>
      <c r="P115" s="313">
        <f t="shared" si="7"/>
        <v>1</v>
      </c>
      <c r="Q115" s="313">
        <f t="shared" si="7"/>
        <v>1</v>
      </c>
      <c r="R115" s="313">
        <f t="shared" si="7"/>
        <v>1</v>
      </c>
      <c r="S115" s="313">
        <f t="shared" si="7"/>
        <v>1</v>
      </c>
      <c r="T115" s="313">
        <f t="shared" si="7"/>
        <v>1</v>
      </c>
      <c r="U115" s="313">
        <f t="shared" si="7"/>
        <v>1</v>
      </c>
      <c r="V115" s="313">
        <f t="shared" si="7"/>
        <v>1</v>
      </c>
      <c r="W115" s="313">
        <f t="shared" si="7"/>
        <v>1</v>
      </c>
      <c r="X115" s="313">
        <f t="shared" si="7"/>
        <v>1</v>
      </c>
      <c r="Y115" s="313">
        <f t="shared" si="7"/>
        <v>1</v>
      </c>
      <c r="Z115" s="313">
        <f t="shared" si="7"/>
        <v>1</v>
      </c>
      <c r="AA115" s="313">
        <f t="shared" si="7"/>
        <v>1</v>
      </c>
      <c r="AB115" s="313">
        <f t="shared" si="7"/>
        <v>1</v>
      </c>
      <c r="AC115" s="313">
        <f t="shared" si="7"/>
        <v>1</v>
      </c>
      <c r="AD115" s="313">
        <f t="shared" si="7"/>
        <v>1</v>
      </c>
      <c r="AE115" s="313">
        <f t="shared" si="7"/>
        <v>1</v>
      </c>
      <c r="AF115" s="313">
        <f t="shared" si="7"/>
        <v>1</v>
      </c>
      <c r="AG115" s="313">
        <f t="shared" si="7"/>
        <v>1</v>
      </c>
      <c r="AH115" s="313">
        <f t="shared" si="7"/>
        <v>1</v>
      </c>
      <c r="AI115" s="313">
        <f t="shared" si="7"/>
        <v>1</v>
      </c>
      <c r="AJ115" s="313">
        <f t="shared" si="7"/>
        <v>1</v>
      </c>
      <c r="AK115" s="313">
        <f t="shared" si="7"/>
        <v>1</v>
      </c>
      <c r="AL115" s="313">
        <f t="shared" si="7"/>
        <v>1</v>
      </c>
      <c r="AM115" s="313">
        <f t="shared" si="7"/>
        <v>1</v>
      </c>
      <c r="AN115" s="313">
        <f t="shared" si="7"/>
        <v>1</v>
      </c>
      <c r="AO115" s="313">
        <f t="shared" si="7"/>
        <v>1</v>
      </c>
      <c r="AP115" s="313">
        <f t="shared" si="7"/>
        <v>1</v>
      </c>
      <c r="AQ115" s="313">
        <f t="shared" si="7"/>
        <v>1</v>
      </c>
      <c r="AR115" s="313">
        <f t="shared" si="7"/>
        <v>1</v>
      </c>
      <c r="AS115" s="313">
        <f t="shared" si="7"/>
        <v>1</v>
      </c>
      <c r="AT115" s="313">
        <f t="shared" si="7"/>
        <v>1</v>
      </c>
      <c r="AU115" s="313">
        <f t="shared" si="7"/>
        <v>1</v>
      </c>
      <c r="AV115" s="313">
        <f t="shared" si="7"/>
        <v>1</v>
      </c>
      <c r="AW115" s="313">
        <f t="shared" si="7"/>
        <v>1</v>
      </c>
      <c r="AX115" s="313">
        <f t="shared" si="7"/>
        <v>1</v>
      </c>
      <c r="AY115" s="313">
        <f t="shared" si="7"/>
        <v>1</v>
      </c>
      <c r="AZ115" s="313">
        <f t="shared" si="7"/>
        <v>1</v>
      </c>
      <c r="BA115" s="313">
        <f t="shared" si="7"/>
        <v>1</v>
      </c>
      <c r="BB115" s="313">
        <f t="shared" si="7"/>
        <v>1</v>
      </c>
    </row>
    <row r="116" spans="2:54" x14ac:dyDescent="0.3">
      <c r="B116" s="152"/>
    </row>
    <row r="117" spans="2:54" x14ac:dyDescent="0.3">
      <c r="B117" s="1"/>
    </row>
    <row r="118" spans="2:54" ht="20.25" x14ac:dyDescent="0.3">
      <c r="B118" s="242" t="s">
        <v>537</v>
      </c>
      <c r="C118" s="413" t="s">
        <v>158</v>
      </c>
      <c r="D118" s="414"/>
      <c r="E118" s="414"/>
      <c r="F118" s="414"/>
      <c r="G118" s="414"/>
      <c r="H118" s="415"/>
    </row>
    <row r="119" spans="2:54" ht="50.65" x14ac:dyDescent="0.3">
      <c r="B119" s="110" t="s">
        <v>118</v>
      </c>
      <c r="C119" s="216" t="s">
        <v>359</v>
      </c>
      <c r="D119" s="216" t="s">
        <v>364</v>
      </c>
      <c r="E119" s="216" t="s">
        <v>360</v>
      </c>
      <c r="F119" s="216" t="s">
        <v>361</v>
      </c>
      <c r="G119" s="216" t="s">
        <v>362</v>
      </c>
      <c r="H119" s="216" t="s">
        <v>363</v>
      </c>
    </row>
    <row r="120" spans="2:54" x14ac:dyDescent="0.3">
      <c r="B120" s="4" t="s">
        <v>148</v>
      </c>
      <c r="C120" s="102">
        <v>5.1999999999999998E-2</v>
      </c>
      <c r="D120" s="102">
        <v>2.1999999999999999E-2</v>
      </c>
      <c r="E120" s="102">
        <v>7.3999999999999996E-2</v>
      </c>
      <c r="F120" s="102">
        <v>0.03</v>
      </c>
      <c r="G120" s="102">
        <v>8.2000000000000003E-2</v>
      </c>
      <c r="H120" s="102">
        <v>0.105</v>
      </c>
    </row>
    <row r="121" spans="2:54" x14ac:dyDescent="0.3">
      <c r="B121" s="4" t="s">
        <v>149</v>
      </c>
      <c r="C121" s="102">
        <v>4.7E-2</v>
      </c>
      <c r="D121" s="102">
        <v>0.02</v>
      </c>
      <c r="E121" s="102">
        <v>6.8000000000000005E-2</v>
      </c>
      <c r="F121" s="102">
        <v>2.8000000000000001E-2</v>
      </c>
      <c r="G121" s="102">
        <v>7.4999999999999997E-2</v>
      </c>
      <c r="H121" s="102">
        <v>9.5000000000000001E-2</v>
      </c>
    </row>
    <row r="122" spans="2:54" x14ac:dyDescent="0.3">
      <c r="B122" s="6" t="s">
        <v>467</v>
      </c>
      <c r="C122" s="314">
        <v>0.12</v>
      </c>
      <c r="D122" s="314">
        <v>0.04</v>
      </c>
      <c r="E122" s="314">
        <v>0.13900000000000001</v>
      </c>
      <c r="F122" s="314">
        <v>5.3999999999999999E-2</v>
      </c>
      <c r="G122" s="314">
        <v>0.17399999999999999</v>
      </c>
      <c r="H122" s="314">
        <v>0.189</v>
      </c>
    </row>
    <row r="123" spans="2:54" x14ac:dyDescent="0.3">
      <c r="B123" s="4" t="s">
        <v>150</v>
      </c>
      <c r="C123" s="102">
        <v>0.06</v>
      </c>
      <c r="D123" s="102">
        <v>2.5000000000000001E-2</v>
      </c>
      <c r="E123" s="102">
        <v>0.20599999999999999</v>
      </c>
      <c r="F123" s="102">
        <v>9.2999999999999999E-2</v>
      </c>
      <c r="G123" s="102">
        <v>0.23300000000000001</v>
      </c>
      <c r="H123" s="102">
        <v>0.26300000000000001</v>
      </c>
      <c r="J123" s="3" t="s">
        <v>163</v>
      </c>
    </row>
    <row r="124" spans="2:54" x14ac:dyDescent="0.3">
      <c r="B124" s="4" t="s">
        <v>151</v>
      </c>
      <c r="C124" s="102">
        <v>0.14000000000000001</v>
      </c>
      <c r="D124" s="102">
        <v>6.6000000000000003E-2</v>
      </c>
      <c r="E124" s="102">
        <v>0.20599999999999999</v>
      </c>
      <c r="F124" s="102">
        <v>9.2999999999999999E-2</v>
      </c>
      <c r="G124" s="102">
        <v>0.23300000000000001</v>
      </c>
      <c r="H124" s="102">
        <v>0.26300000000000001</v>
      </c>
      <c r="J124" s="3" t="s">
        <v>164</v>
      </c>
    </row>
    <row r="125" spans="2:54" x14ac:dyDescent="0.3">
      <c r="B125" s="4" t="s">
        <v>152</v>
      </c>
      <c r="C125" s="102">
        <v>0.28599999999999998</v>
      </c>
      <c r="D125" s="102">
        <v>0.12</v>
      </c>
      <c r="E125" s="102">
        <v>0.40600000000000003</v>
      </c>
      <c r="F125" s="102">
        <v>0.16600000000000001</v>
      </c>
      <c r="G125" s="102">
        <v>0.45200000000000001</v>
      </c>
      <c r="H125" s="102">
        <v>0.58499999999999996</v>
      </c>
      <c r="J125" s="3" t="s">
        <v>165</v>
      </c>
    </row>
    <row r="126" spans="2:54" x14ac:dyDescent="0.3">
      <c r="B126" s="4" t="s">
        <v>95</v>
      </c>
      <c r="C126" s="102">
        <v>0.217</v>
      </c>
      <c r="D126" s="102">
        <v>0.104</v>
      </c>
      <c r="E126" s="102">
        <v>0.32200000000000001</v>
      </c>
      <c r="F126" s="102">
        <v>0.14799999999999999</v>
      </c>
      <c r="G126" s="102">
        <v>0.36499999999999999</v>
      </c>
      <c r="H126" s="102">
        <v>0.40500000000000003</v>
      </c>
    </row>
    <row r="127" spans="2:54" x14ac:dyDescent="0.3">
      <c r="B127" s="152" t="s">
        <v>567</v>
      </c>
    </row>
    <row r="128" spans="2:54" x14ac:dyDescent="0.3">
      <c r="B128" s="1"/>
    </row>
    <row r="129" spans="2:5" ht="20.25" customHeight="1" x14ac:dyDescent="0.3">
      <c r="B129" s="242" t="s">
        <v>159</v>
      </c>
      <c r="C129" s="317" t="s">
        <v>472</v>
      </c>
    </row>
    <row r="130" spans="2:5" x14ac:dyDescent="0.3">
      <c r="B130" s="84" t="s">
        <v>469</v>
      </c>
      <c r="C130" s="103">
        <v>0.60299999999999998</v>
      </c>
      <c r="E130" s="3" t="s">
        <v>160</v>
      </c>
    </row>
    <row r="131" spans="2:5" x14ac:dyDescent="0.3">
      <c r="B131" s="56" t="s">
        <v>470</v>
      </c>
      <c r="C131" s="104">
        <v>0.65300000000000002</v>
      </c>
    </row>
    <row r="132" spans="2:5" x14ac:dyDescent="0.3">
      <c r="B132" s="318" t="s">
        <v>471</v>
      </c>
      <c r="C132" s="319">
        <v>0.20200000000000001</v>
      </c>
    </row>
    <row r="133" spans="2:5" x14ac:dyDescent="0.3">
      <c r="B133" s="1" t="s">
        <v>468</v>
      </c>
    </row>
    <row r="134" spans="2:5" x14ac:dyDescent="0.3">
      <c r="B134" s="1"/>
    </row>
    <row r="135" spans="2:5" ht="15.75" customHeight="1" x14ac:dyDescent="0.35">
      <c r="B135" s="406" t="s">
        <v>473</v>
      </c>
      <c r="C135" s="397"/>
      <c r="D135" s="416"/>
    </row>
    <row r="136" spans="2:5" ht="16.5" customHeight="1" x14ac:dyDescent="0.3">
      <c r="B136" s="111" t="s">
        <v>118</v>
      </c>
      <c r="C136" s="108" t="s">
        <v>161</v>
      </c>
      <c r="D136" s="108" t="s">
        <v>162</v>
      </c>
    </row>
    <row r="137" spans="2:5" x14ac:dyDescent="0.3">
      <c r="B137" s="109" t="s">
        <v>148</v>
      </c>
      <c r="C137" s="112">
        <v>5.5E-2</v>
      </c>
      <c r="D137" s="98">
        <v>5.0599999999999996</v>
      </c>
    </row>
    <row r="138" spans="2:5" x14ac:dyDescent="0.3">
      <c r="B138" s="57" t="s">
        <v>149</v>
      </c>
      <c r="C138" s="113">
        <v>4.4999999999999998E-2</v>
      </c>
      <c r="D138" s="98">
        <v>3.2789999999999999</v>
      </c>
    </row>
    <row r="139" spans="2:5" x14ac:dyDescent="0.3">
      <c r="B139" s="6" t="s">
        <v>467</v>
      </c>
      <c r="C139" s="320">
        <v>4.2000000000000003E-2</v>
      </c>
      <c r="D139" s="316">
        <v>4.6879999999999997</v>
      </c>
    </row>
    <row r="140" spans="2:5" x14ac:dyDescent="0.3">
      <c r="B140" s="57" t="s">
        <v>150</v>
      </c>
      <c r="C140" s="113">
        <v>5.0999999999999997E-2</v>
      </c>
      <c r="D140" s="98">
        <v>17.233000000000001</v>
      </c>
    </row>
    <row r="141" spans="2:5" x14ac:dyDescent="0.3">
      <c r="B141" s="57" t="s">
        <v>151</v>
      </c>
      <c r="C141" s="113">
        <v>8.5999999999999993E-2</v>
      </c>
      <c r="D141" s="98">
        <v>18.545000000000002</v>
      </c>
    </row>
    <row r="142" spans="2:5" x14ac:dyDescent="0.3">
      <c r="B142" s="57" t="s">
        <v>152</v>
      </c>
      <c r="C142" s="113">
        <v>0.14199999999999999</v>
      </c>
      <c r="D142" s="98">
        <v>21.105</v>
      </c>
    </row>
    <row r="143" spans="2:5" x14ac:dyDescent="0.3">
      <c r="B143" s="57" t="s">
        <v>95</v>
      </c>
      <c r="C143" s="113">
        <v>0.10199999999999999</v>
      </c>
      <c r="D143" s="98">
        <v>19.067</v>
      </c>
    </row>
    <row r="144" spans="2:5" x14ac:dyDescent="0.3">
      <c r="B144" s="152" t="s">
        <v>568</v>
      </c>
    </row>
    <row r="146" spans="2:8" ht="21" customHeight="1" x14ac:dyDescent="0.3">
      <c r="B146" s="406" t="s">
        <v>481</v>
      </c>
      <c r="C146" s="407"/>
      <c r="D146" s="407"/>
      <c r="E146" s="407"/>
    </row>
    <row r="147" spans="2:8" ht="22.5" customHeight="1" x14ac:dyDescent="0.3">
      <c r="B147" s="111" t="s">
        <v>474</v>
      </c>
      <c r="C147" s="107" t="s">
        <v>81</v>
      </c>
      <c r="D147" s="107" t="s">
        <v>82</v>
      </c>
      <c r="E147" s="107" t="s">
        <v>83</v>
      </c>
    </row>
    <row r="148" spans="2:8" ht="20.45" customHeight="1" x14ac:dyDescent="0.3">
      <c r="B148" s="321" t="s">
        <v>475</v>
      </c>
      <c r="C148" s="322">
        <v>1.524</v>
      </c>
      <c r="D148" s="322">
        <v>6.202</v>
      </c>
      <c r="E148" s="322">
        <v>51.39</v>
      </c>
      <c r="H148" s="3" t="s">
        <v>174</v>
      </c>
    </row>
    <row r="149" spans="2:8" ht="20.45" customHeight="1" x14ac:dyDescent="0.3">
      <c r="B149" s="323" t="s">
        <v>476</v>
      </c>
      <c r="C149" s="322">
        <v>0.753</v>
      </c>
      <c r="D149" s="322">
        <v>5.1580000000000004</v>
      </c>
      <c r="E149" s="322">
        <v>51.411000000000001</v>
      </c>
    </row>
    <row r="150" spans="2:8" ht="20.45" customHeight="1" x14ac:dyDescent="0.3">
      <c r="B150" s="58" t="s">
        <v>477</v>
      </c>
      <c r="C150" s="117">
        <v>2.1339999999999999</v>
      </c>
      <c r="D150" s="117">
        <v>8.6829999999999998</v>
      </c>
      <c r="E150" s="117">
        <v>71.945999999999998</v>
      </c>
      <c r="G150" s="222" t="s">
        <v>496</v>
      </c>
    </row>
    <row r="151" spans="2:8" ht="20.45" customHeight="1" x14ac:dyDescent="0.3">
      <c r="B151" s="116" t="s">
        <v>478</v>
      </c>
      <c r="C151" s="117">
        <v>1.2050000000000001</v>
      </c>
      <c r="D151" s="117">
        <v>8.2530000000000001</v>
      </c>
      <c r="E151" s="117">
        <v>82.257999999999996</v>
      </c>
      <c r="G151" s="222" t="s">
        <v>497</v>
      </c>
    </row>
    <row r="152" spans="2:8" ht="20.45" customHeight="1" x14ac:dyDescent="0.3">
      <c r="B152" s="58" t="s">
        <v>479</v>
      </c>
      <c r="C152" s="117">
        <v>0.61</v>
      </c>
      <c r="D152" s="117">
        <v>2.4809999999999999</v>
      </c>
      <c r="E152" s="117">
        <v>20.556000000000001</v>
      </c>
      <c r="G152" s="222" t="s">
        <v>498</v>
      </c>
    </row>
    <row r="153" spans="2:8" ht="20.45" customHeight="1" x14ac:dyDescent="0.3">
      <c r="B153" s="58" t="s">
        <v>480</v>
      </c>
      <c r="C153" s="117">
        <v>0.45200000000000001</v>
      </c>
      <c r="D153" s="117">
        <v>3.0950000000000002</v>
      </c>
      <c r="E153" s="117">
        <v>30.847000000000001</v>
      </c>
      <c r="G153" s="222" t="s">
        <v>499</v>
      </c>
    </row>
    <row r="154" spans="2:8" x14ac:dyDescent="0.3">
      <c r="B154" s="152" t="s">
        <v>569</v>
      </c>
    </row>
    <row r="156" spans="2:8" ht="23.25" customHeight="1" x14ac:dyDescent="0.3">
      <c r="B156" s="406" t="s">
        <v>166</v>
      </c>
      <c r="C156" s="407"/>
      <c r="D156" s="407"/>
      <c r="E156" s="407"/>
      <c r="F156" s="114"/>
    </row>
    <row r="157" spans="2:8" ht="22.5" customHeight="1" x14ac:dyDescent="0.3">
      <c r="B157" s="111" t="s">
        <v>96</v>
      </c>
      <c r="C157" s="107" t="s">
        <v>81</v>
      </c>
      <c r="D157" s="107" t="s">
        <v>82</v>
      </c>
      <c r="E157" s="107" t="s">
        <v>83</v>
      </c>
      <c r="F157" s="114"/>
    </row>
    <row r="158" spans="2:8" ht="22.5" customHeight="1" x14ac:dyDescent="0.3">
      <c r="B158" s="58" t="s">
        <v>167</v>
      </c>
      <c r="C158" s="117">
        <v>1.1120000000000001</v>
      </c>
      <c r="D158" s="117">
        <v>6.5410000000000004</v>
      </c>
      <c r="E158" s="117">
        <v>47.969000000000001</v>
      </c>
      <c r="F158" s="115"/>
      <c r="G158" s="222" t="s">
        <v>376</v>
      </c>
      <c r="H158" s="3" t="s">
        <v>174</v>
      </c>
    </row>
    <row r="159" spans="2:8" ht="20.25" x14ac:dyDescent="0.3">
      <c r="B159" s="116" t="s">
        <v>168</v>
      </c>
      <c r="C159" s="117">
        <v>0.26</v>
      </c>
      <c r="D159" s="117">
        <v>4.585</v>
      </c>
      <c r="E159" s="117">
        <v>24.452999999999999</v>
      </c>
      <c r="F159" s="115"/>
      <c r="G159" s="222" t="s">
        <v>375</v>
      </c>
    </row>
    <row r="160" spans="2:8" ht="20.25" x14ac:dyDescent="0.3">
      <c r="B160" s="58" t="s">
        <v>169</v>
      </c>
      <c r="C160" s="117">
        <v>0.754</v>
      </c>
      <c r="D160" s="117">
        <v>4.4370000000000003</v>
      </c>
      <c r="E160" s="117">
        <v>29.582999999999998</v>
      </c>
      <c r="F160" s="115"/>
      <c r="G160" s="222" t="s">
        <v>381</v>
      </c>
    </row>
    <row r="161" spans="2:54" ht="20.25" x14ac:dyDescent="0.3">
      <c r="B161" s="116" t="s">
        <v>170</v>
      </c>
      <c r="C161" s="117">
        <v>0.14299999999999999</v>
      </c>
      <c r="D161" s="117">
        <v>1.054</v>
      </c>
      <c r="E161" s="117">
        <v>11.382999999999999</v>
      </c>
      <c r="F161" s="115"/>
      <c r="G161" s="222" t="s">
        <v>380</v>
      </c>
    </row>
    <row r="162" spans="2:54" ht="20.25" x14ac:dyDescent="0.3">
      <c r="B162" s="58" t="s">
        <v>171</v>
      </c>
      <c r="C162" s="117">
        <v>0.78200000000000003</v>
      </c>
      <c r="D162" s="117">
        <v>1.1499999999999999</v>
      </c>
      <c r="E162" s="117">
        <v>6.9029999999999996</v>
      </c>
      <c r="F162" s="115"/>
      <c r="G162" s="222" t="s">
        <v>377</v>
      </c>
    </row>
    <row r="163" spans="2:54" ht="20.25" x14ac:dyDescent="0.3">
      <c r="B163" s="58" t="s">
        <v>172</v>
      </c>
      <c r="C163" s="117">
        <v>0.26500000000000001</v>
      </c>
      <c r="D163" s="117">
        <v>1.216</v>
      </c>
      <c r="E163" s="117">
        <v>12.846</v>
      </c>
      <c r="F163" s="115"/>
      <c r="G163" s="222" t="s">
        <v>378</v>
      </c>
    </row>
    <row r="164" spans="2:54" ht="20.25" x14ac:dyDescent="0.3">
      <c r="B164" s="58" t="s">
        <v>173</v>
      </c>
      <c r="C164" s="117">
        <v>0.24099999999999999</v>
      </c>
      <c r="D164" s="117">
        <v>0.97299999999999998</v>
      </c>
      <c r="E164" s="117">
        <v>6.8970000000000002</v>
      </c>
      <c r="F164" s="115"/>
      <c r="G164" s="222" t="s">
        <v>379</v>
      </c>
    </row>
    <row r="165" spans="2:54" x14ac:dyDescent="0.3">
      <c r="B165" s="152" t="s">
        <v>570</v>
      </c>
    </row>
    <row r="167" spans="2:54" ht="20.25" x14ac:dyDescent="0.3">
      <c r="B167" s="242" t="s">
        <v>175</v>
      </c>
      <c r="C167" s="89">
        <v>2024</v>
      </c>
      <c r="D167" s="337">
        <v>2025</v>
      </c>
      <c r="E167" s="337">
        <v>2026</v>
      </c>
      <c r="F167" s="337">
        <v>2027</v>
      </c>
      <c r="G167" s="337">
        <v>2028</v>
      </c>
      <c r="H167" s="337">
        <v>2029</v>
      </c>
      <c r="I167" s="337">
        <v>2030</v>
      </c>
      <c r="J167" s="337">
        <v>2031</v>
      </c>
      <c r="K167" s="337">
        <v>2032</v>
      </c>
      <c r="L167" s="337">
        <v>2033</v>
      </c>
      <c r="M167" s="337">
        <v>2034</v>
      </c>
      <c r="N167" s="337">
        <v>2035</v>
      </c>
      <c r="O167" s="337">
        <v>2036</v>
      </c>
      <c r="P167" s="337">
        <v>2037</v>
      </c>
      <c r="Q167" s="337">
        <v>2038</v>
      </c>
      <c r="R167" s="337">
        <v>2039</v>
      </c>
      <c r="S167" s="337">
        <v>2040</v>
      </c>
      <c r="T167" s="337">
        <v>2041</v>
      </c>
      <c r="U167" s="337">
        <v>2042</v>
      </c>
      <c r="V167" s="337">
        <v>2043</v>
      </c>
      <c r="W167" s="337">
        <v>2044</v>
      </c>
      <c r="X167" s="337">
        <v>2045</v>
      </c>
      <c r="Y167" s="337">
        <v>2046</v>
      </c>
      <c r="Z167" s="337">
        <v>2047</v>
      </c>
      <c r="AA167" s="337">
        <v>2048</v>
      </c>
      <c r="AB167" s="337">
        <v>2049</v>
      </c>
      <c r="AC167" s="337">
        <v>2050</v>
      </c>
      <c r="AD167" s="337">
        <v>2051</v>
      </c>
      <c r="AE167" s="337">
        <v>2052</v>
      </c>
      <c r="AF167" s="337">
        <v>2053</v>
      </c>
      <c r="AG167" s="337">
        <v>2054</v>
      </c>
      <c r="AH167" s="337">
        <v>2055</v>
      </c>
      <c r="AI167" s="337">
        <v>2056</v>
      </c>
      <c r="AJ167" s="337">
        <v>2057</v>
      </c>
      <c r="AK167" s="337">
        <v>2058</v>
      </c>
      <c r="AL167" s="337">
        <v>2059</v>
      </c>
      <c r="AM167" s="337">
        <v>2060</v>
      </c>
      <c r="AN167" s="337">
        <v>2061</v>
      </c>
      <c r="AO167" s="337">
        <v>2062</v>
      </c>
      <c r="AP167" s="337">
        <v>2063</v>
      </c>
      <c r="AQ167" s="337">
        <v>2064</v>
      </c>
      <c r="AR167" s="337">
        <v>2065</v>
      </c>
      <c r="AS167" s="337">
        <v>2066</v>
      </c>
      <c r="AT167" s="337">
        <v>2067</v>
      </c>
      <c r="AU167" s="337">
        <v>2068</v>
      </c>
      <c r="AV167" s="337">
        <v>2069</v>
      </c>
      <c r="AW167" s="337">
        <v>2070</v>
      </c>
      <c r="AX167" s="337">
        <v>2071</v>
      </c>
      <c r="AY167" s="337">
        <v>2072</v>
      </c>
      <c r="AZ167" s="337">
        <v>2073</v>
      </c>
      <c r="BA167" s="337">
        <v>2074</v>
      </c>
      <c r="BB167" s="337">
        <v>2075</v>
      </c>
    </row>
    <row r="168" spans="2:54" x14ac:dyDescent="0.3">
      <c r="B168" s="88" t="s">
        <v>81</v>
      </c>
      <c r="C168" s="266">
        <v>4394687</v>
      </c>
      <c r="D168" s="118">
        <f t="shared" ref="D168:AI168" si="8">ROUND(C168*(1+(0.8*D22)),2)</f>
        <v>4489612.24</v>
      </c>
      <c r="E168" s="118">
        <f t="shared" si="8"/>
        <v>4590179.55</v>
      </c>
      <c r="F168" s="118">
        <f t="shared" si="8"/>
        <v>4667294.57</v>
      </c>
      <c r="G168" s="118">
        <f t="shared" si="8"/>
        <v>4730769.78</v>
      </c>
      <c r="H168" s="118">
        <f t="shared" si="8"/>
        <v>4798892.8600000003</v>
      </c>
      <c r="I168" s="118">
        <f t="shared" si="8"/>
        <v>4860318.6900000004</v>
      </c>
      <c r="J168" s="118">
        <f t="shared" si="8"/>
        <v>4922530.7699999996</v>
      </c>
      <c r="K168" s="118">
        <f t="shared" si="8"/>
        <v>4981601.1399999997</v>
      </c>
      <c r="L168" s="118">
        <f t="shared" si="8"/>
        <v>5041380.3499999996</v>
      </c>
      <c r="M168" s="118">
        <f t="shared" si="8"/>
        <v>5101876.91</v>
      </c>
      <c r="N168" s="118">
        <f t="shared" si="8"/>
        <v>5163099.43</v>
      </c>
      <c r="O168" s="118">
        <f t="shared" si="8"/>
        <v>5225056.62</v>
      </c>
      <c r="P168" s="118">
        <f t="shared" si="8"/>
        <v>5287757.3</v>
      </c>
      <c r="Q168" s="118">
        <f t="shared" si="8"/>
        <v>5351210.3899999997</v>
      </c>
      <c r="R168" s="118">
        <f t="shared" si="8"/>
        <v>5415424.9100000001</v>
      </c>
      <c r="S168" s="118">
        <f t="shared" si="8"/>
        <v>5480410.0099999998</v>
      </c>
      <c r="T168" s="118">
        <f t="shared" si="8"/>
        <v>5546174.9299999997</v>
      </c>
      <c r="U168" s="118">
        <f t="shared" si="8"/>
        <v>5603855.1500000004</v>
      </c>
      <c r="V168" s="118">
        <f t="shared" si="8"/>
        <v>5662135.2400000002</v>
      </c>
      <c r="W168" s="118">
        <f t="shared" si="8"/>
        <v>5721021.4500000002</v>
      </c>
      <c r="X168" s="118">
        <f t="shared" si="8"/>
        <v>5780520.0700000003</v>
      </c>
      <c r="Y168" s="118">
        <f t="shared" si="8"/>
        <v>5840637.4800000004</v>
      </c>
      <c r="Z168" s="118">
        <f t="shared" si="8"/>
        <v>5901380.1100000003</v>
      </c>
      <c r="AA168" s="118">
        <f t="shared" si="8"/>
        <v>5962754.46</v>
      </c>
      <c r="AB168" s="118">
        <f t="shared" si="8"/>
        <v>6024767.1100000003</v>
      </c>
      <c r="AC168" s="118">
        <f t="shared" si="8"/>
        <v>6087424.6900000004</v>
      </c>
      <c r="AD168" s="118">
        <f t="shared" si="8"/>
        <v>6150733.9100000001</v>
      </c>
      <c r="AE168" s="118">
        <f t="shared" si="8"/>
        <v>6209780.96</v>
      </c>
      <c r="AF168" s="118">
        <f t="shared" si="8"/>
        <v>6269394.8600000003</v>
      </c>
      <c r="AG168" s="118">
        <f t="shared" si="8"/>
        <v>6329581.0499999998</v>
      </c>
      <c r="AH168" s="118">
        <f t="shared" si="8"/>
        <v>6390345.0300000003</v>
      </c>
      <c r="AI168" s="118">
        <f t="shared" si="8"/>
        <v>6451692.3399999999</v>
      </c>
      <c r="AJ168" s="118">
        <f t="shared" ref="AJ168:BB168" si="9">ROUND(AI168*(1+(0.8*AJ22)),2)</f>
        <v>6513628.5899999999</v>
      </c>
      <c r="AK168" s="118">
        <f t="shared" si="9"/>
        <v>6576159.4199999999</v>
      </c>
      <c r="AL168" s="118">
        <f t="shared" si="9"/>
        <v>6639290.5499999998</v>
      </c>
      <c r="AM168" s="118">
        <f t="shared" si="9"/>
        <v>6703027.7400000002</v>
      </c>
      <c r="AN168" s="118">
        <f t="shared" si="9"/>
        <v>6767376.8099999996</v>
      </c>
      <c r="AO168" s="118">
        <f t="shared" si="9"/>
        <v>6837757.5300000003</v>
      </c>
      <c r="AP168" s="118">
        <f t="shared" si="9"/>
        <v>6908870.21</v>
      </c>
      <c r="AQ168" s="118">
        <f t="shared" si="9"/>
        <v>6980722.46</v>
      </c>
      <c r="AR168" s="118">
        <f t="shared" si="9"/>
        <v>7053321.9699999997</v>
      </c>
      <c r="AS168" s="118">
        <f t="shared" si="9"/>
        <v>7126676.5199999996</v>
      </c>
      <c r="AT168" s="118">
        <f t="shared" si="9"/>
        <v>7200793.96</v>
      </c>
      <c r="AU168" s="118">
        <f t="shared" si="9"/>
        <v>7275682.2199999997</v>
      </c>
      <c r="AV168" s="118">
        <f t="shared" si="9"/>
        <v>7351349.3200000003</v>
      </c>
      <c r="AW168" s="118">
        <f t="shared" si="9"/>
        <v>7427803.3499999996</v>
      </c>
      <c r="AX168" s="118">
        <f t="shared" si="9"/>
        <v>7505052.5</v>
      </c>
      <c r="AY168" s="118">
        <f t="shared" si="9"/>
        <v>7583105.0499999998</v>
      </c>
      <c r="AZ168" s="118">
        <f t="shared" si="9"/>
        <v>7661969.3399999999</v>
      </c>
      <c r="BA168" s="118">
        <f t="shared" si="9"/>
        <v>7741653.8200000003</v>
      </c>
      <c r="BB168" s="118">
        <f t="shared" si="9"/>
        <v>7822167.0199999996</v>
      </c>
    </row>
    <row r="169" spans="2:54" x14ac:dyDescent="0.3">
      <c r="B169" s="88" t="s">
        <v>82</v>
      </c>
      <c r="C169" s="266">
        <v>624516</v>
      </c>
      <c r="D169" s="118">
        <f t="shared" ref="D169:AI169" si="10">ROUND(C169*(1+(0.8*D22)),2)</f>
        <v>638005.55000000005</v>
      </c>
      <c r="E169" s="118">
        <f t="shared" si="10"/>
        <v>652296.87</v>
      </c>
      <c r="F169" s="118">
        <f t="shared" si="10"/>
        <v>663255.46</v>
      </c>
      <c r="G169" s="118">
        <f t="shared" si="10"/>
        <v>672275.73</v>
      </c>
      <c r="H169" s="118">
        <f t="shared" si="10"/>
        <v>681956.5</v>
      </c>
      <c r="I169" s="118">
        <f t="shared" si="10"/>
        <v>690685.54</v>
      </c>
      <c r="J169" s="118">
        <f t="shared" si="10"/>
        <v>699526.31</v>
      </c>
      <c r="K169" s="118">
        <f t="shared" si="10"/>
        <v>707920.63</v>
      </c>
      <c r="L169" s="118">
        <f t="shared" si="10"/>
        <v>716415.68</v>
      </c>
      <c r="M169" s="118">
        <f t="shared" si="10"/>
        <v>725012.67</v>
      </c>
      <c r="N169" s="118">
        <f t="shared" si="10"/>
        <v>733712.82</v>
      </c>
      <c r="O169" s="118">
        <f t="shared" si="10"/>
        <v>742517.37</v>
      </c>
      <c r="P169" s="118">
        <f t="shared" si="10"/>
        <v>751427.58</v>
      </c>
      <c r="Q169" s="118">
        <f t="shared" si="10"/>
        <v>760444.71</v>
      </c>
      <c r="R169" s="118">
        <f t="shared" si="10"/>
        <v>769570.05</v>
      </c>
      <c r="S169" s="118">
        <f t="shared" si="10"/>
        <v>778804.89</v>
      </c>
      <c r="T169" s="118">
        <f t="shared" si="10"/>
        <v>788150.55</v>
      </c>
      <c r="U169" s="118">
        <f t="shared" si="10"/>
        <v>796347.32</v>
      </c>
      <c r="V169" s="118">
        <f t="shared" si="10"/>
        <v>804629.33</v>
      </c>
      <c r="W169" s="118">
        <f t="shared" si="10"/>
        <v>812997.48</v>
      </c>
      <c r="X169" s="118">
        <f t="shared" si="10"/>
        <v>821452.65</v>
      </c>
      <c r="Y169" s="118">
        <f t="shared" si="10"/>
        <v>829995.76</v>
      </c>
      <c r="Z169" s="118">
        <f t="shared" si="10"/>
        <v>838627.72</v>
      </c>
      <c r="AA169" s="118">
        <f t="shared" si="10"/>
        <v>847349.45</v>
      </c>
      <c r="AB169" s="118">
        <f t="shared" si="10"/>
        <v>856161.88</v>
      </c>
      <c r="AC169" s="118">
        <f t="shared" si="10"/>
        <v>865065.96</v>
      </c>
      <c r="AD169" s="118">
        <f t="shared" si="10"/>
        <v>874062.65</v>
      </c>
      <c r="AE169" s="118">
        <f t="shared" si="10"/>
        <v>882453.65</v>
      </c>
      <c r="AF169" s="118">
        <f t="shared" si="10"/>
        <v>890925.21</v>
      </c>
      <c r="AG169" s="118">
        <f t="shared" si="10"/>
        <v>899478.09</v>
      </c>
      <c r="AH169" s="118">
        <f t="shared" si="10"/>
        <v>908113.08</v>
      </c>
      <c r="AI169" s="118">
        <f t="shared" si="10"/>
        <v>916830.97</v>
      </c>
      <c r="AJ169" s="118">
        <f t="shared" ref="AJ169:BB169" si="11">ROUND(AI169*(1+(0.8*AJ22)),2)</f>
        <v>925632.55</v>
      </c>
      <c r="AK169" s="118">
        <f t="shared" si="11"/>
        <v>934518.62</v>
      </c>
      <c r="AL169" s="118">
        <f t="shared" si="11"/>
        <v>943490</v>
      </c>
      <c r="AM169" s="118">
        <f t="shared" si="11"/>
        <v>952547.5</v>
      </c>
      <c r="AN169" s="118">
        <f t="shared" si="11"/>
        <v>961691.96</v>
      </c>
      <c r="AO169" s="118">
        <f t="shared" si="11"/>
        <v>971693.56</v>
      </c>
      <c r="AP169" s="118">
        <f t="shared" si="11"/>
        <v>981799.17</v>
      </c>
      <c r="AQ169" s="118">
        <f t="shared" si="11"/>
        <v>992009.88</v>
      </c>
      <c r="AR169" s="118">
        <f t="shared" si="11"/>
        <v>1002326.78</v>
      </c>
      <c r="AS169" s="118">
        <f t="shared" si="11"/>
        <v>1012750.98</v>
      </c>
      <c r="AT169" s="118">
        <f t="shared" si="11"/>
        <v>1023283.59</v>
      </c>
      <c r="AU169" s="118">
        <f t="shared" si="11"/>
        <v>1033925.74</v>
      </c>
      <c r="AV169" s="118">
        <f t="shared" si="11"/>
        <v>1044678.57</v>
      </c>
      <c r="AW169" s="118">
        <f t="shared" si="11"/>
        <v>1055543.23</v>
      </c>
      <c r="AX169" s="118">
        <f t="shared" si="11"/>
        <v>1066520.8799999999</v>
      </c>
      <c r="AY169" s="118">
        <f t="shared" si="11"/>
        <v>1077612.7</v>
      </c>
      <c r="AZ169" s="118">
        <f t="shared" si="11"/>
        <v>1088819.8700000001</v>
      </c>
      <c r="BA169" s="118">
        <f t="shared" si="11"/>
        <v>1100143.6000000001</v>
      </c>
      <c r="BB169" s="118">
        <f t="shared" si="11"/>
        <v>1111585.0900000001</v>
      </c>
    </row>
    <row r="170" spans="2:54" x14ac:dyDescent="0.3">
      <c r="B170" s="88" t="s">
        <v>83</v>
      </c>
      <c r="C170" s="266">
        <v>48205</v>
      </c>
      <c r="D170" s="118">
        <f t="shared" ref="D170:AI170" si="12">ROUND(C170*(1+(0.8*D22)),2)</f>
        <v>49246.23</v>
      </c>
      <c r="E170" s="118">
        <f t="shared" si="12"/>
        <v>50349.35</v>
      </c>
      <c r="F170" s="118">
        <f t="shared" si="12"/>
        <v>51195.22</v>
      </c>
      <c r="G170" s="118">
        <f t="shared" si="12"/>
        <v>51891.47</v>
      </c>
      <c r="H170" s="118">
        <f t="shared" si="12"/>
        <v>52638.71</v>
      </c>
      <c r="I170" s="118">
        <f t="shared" si="12"/>
        <v>53312.49</v>
      </c>
      <c r="J170" s="118">
        <f t="shared" si="12"/>
        <v>53994.89</v>
      </c>
      <c r="K170" s="118">
        <f t="shared" si="12"/>
        <v>54642.83</v>
      </c>
      <c r="L170" s="118">
        <f t="shared" si="12"/>
        <v>55298.54</v>
      </c>
      <c r="M170" s="118">
        <f t="shared" si="12"/>
        <v>55962.12</v>
      </c>
      <c r="N170" s="118">
        <f t="shared" si="12"/>
        <v>56633.67</v>
      </c>
      <c r="O170" s="118">
        <f t="shared" si="12"/>
        <v>57313.27</v>
      </c>
      <c r="P170" s="118">
        <f t="shared" si="12"/>
        <v>58001.03</v>
      </c>
      <c r="Q170" s="118">
        <f t="shared" si="12"/>
        <v>58697.04</v>
      </c>
      <c r="R170" s="118">
        <f t="shared" si="12"/>
        <v>59401.4</v>
      </c>
      <c r="S170" s="118">
        <f t="shared" si="12"/>
        <v>60114.22</v>
      </c>
      <c r="T170" s="118">
        <f t="shared" si="12"/>
        <v>60835.59</v>
      </c>
      <c r="U170" s="118">
        <f t="shared" si="12"/>
        <v>61468.28</v>
      </c>
      <c r="V170" s="118">
        <f t="shared" si="12"/>
        <v>62107.55</v>
      </c>
      <c r="W170" s="118">
        <f t="shared" si="12"/>
        <v>62753.47</v>
      </c>
      <c r="X170" s="118">
        <f t="shared" si="12"/>
        <v>63406.11</v>
      </c>
      <c r="Y170" s="118">
        <f t="shared" si="12"/>
        <v>64065.53</v>
      </c>
      <c r="Z170" s="118">
        <f t="shared" si="12"/>
        <v>64731.81</v>
      </c>
      <c r="AA170" s="118">
        <f t="shared" si="12"/>
        <v>65405.02</v>
      </c>
      <c r="AB170" s="118">
        <f t="shared" si="12"/>
        <v>66085.23</v>
      </c>
      <c r="AC170" s="118">
        <f t="shared" si="12"/>
        <v>66772.52</v>
      </c>
      <c r="AD170" s="118">
        <f t="shared" si="12"/>
        <v>67466.95</v>
      </c>
      <c r="AE170" s="118">
        <f t="shared" si="12"/>
        <v>68114.63</v>
      </c>
      <c r="AF170" s="118">
        <f t="shared" si="12"/>
        <v>68768.53</v>
      </c>
      <c r="AG170" s="118">
        <f t="shared" si="12"/>
        <v>69428.710000000006</v>
      </c>
      <c r="AH170" s="118">
        <f t="shared" si="12"/>
        <v>70095.23</v>
      </c>
      <c r="AI170" s="118">
        <f t="shared" si="12"/>
        <v>70768.14</v>
      </c>
      <c r="AJ170" s="118">
        <f t="shared" ref="AJ170:BB170" si="13">ROUND(AI170*(1+(0.8*AJ22)),2)</f>
        <v>71447.509999999995</v>
      </c>
      <c r="AK170" s="118">
        <f t="shared" si="13"/>
        <v>72133.41</v>
      </c>
      <c r="AL170" s="118">
        <f t="shared" si="13"/>
        <v>72825.89</v>
      </c>
      <c r="AM170" s="118">
        <f t="shared" si="13"/>
        <v>73525.02</v>
      </c>
      <c r="AN170" s="118">
        <f t="shared" si="13"/>
        <v>74230.86</v>
      </c>
      <c r="AO170" s="118">
        <f t="shared" si="13"/>
        <v>75002.86</v>
      </c>
      <c r="AP170" s="118">
        <f t="shared" si="13"/>
        <v>75782.89</v>
      </c>
      <c r="AQ170" s="118">
        <f t="shared" si="13"/>
        <v>76571.03</v>
      </c>
      <c r="AR170" s="118">
        <f t="shared" si="13"/>
        <v>77367.37</v>
      </c>
      <c r="AS170" s="118">
        <f t="shared" si="13"/>
        <v>78171.990000000005</v>
      </c>
      <c r="AT170" s="118">
        <f t="shared" si="13"/>
        <v>78984.98</v>
      </c>
      <c r="AU170" s="118">
        <f t="shared" si="13"/>
        <v>79806.42</v>
      </c>
      <c r="AV170" s="118">
        <f t="shared" si="13"/>
        <v>80636.41</v>
      </c>
      <c r="AW170" s="118">
        <f t="shared" si="13"/>
        <v>81475.03</v>
      </c>
      <c r="AX170" s="118">
        <f t="shared" si="13"/>
        <v>82322.37</v>
      </c>
      <c r="AY170" s="118">
        <f t="shared" si="13"/>
        <v>83178.52</v>
      </c>
      <c r="AZ170" s="118">
        <f t="shared" si="13"/>
        <v>84043.58</v>
      </c>
      <c r="BA170" s="118">
        <f t="shared" si="13"/>
        <v>84917.63</v>
      </c>
      <c r="BB170" s="118">
        <f t="shared" si="13"/>
        <v>85800.77</v>
      </c>
    </row>
    <row r="171" spans="2:54" x14ac:dyDescent="0.3">
      <c r="B171" s="152" t="s">
        <v>571</v>
      </c>
    </row>
    <row r="172" spans="2:54" x14ac:dyDescent="0.3">
      <c r="B172" s="1"/>
    </row>
    <row r="173" spans="2:54" ht="16.5" customHeight="1" x14ac:dyDescent="0.3">
      <c r="B173" s="242" t="s">
        <v>176</v>
      </c>
      <c r="C173" s="101" t="s">
        <v>179</v>
      </c>
      <c r="D173" s="101" t="s">
        <v>180</v>
      </c>
    </row>
    <row r="174" spans="2:54" x14ac:dyDescent="0.3">
      <c r="B174" s="84" t="s">
        <v>153</v>
      </c>
      <c r="C174" s="99">
        <v>0.72</v>
      </c>
      <c r="D174" s="4" t="s">
        <v>178</v>
      </c>
    </row>
    <row r="175" spans="2:54" x14ac:dyDescent="0.3">
      <c r="B175" s="56" t="s">
        <v>154</v>
      </c>
      <c r="C175" s="100">
        <v>0.82</v>
      </c>
      <c r="D175" s="4" t="s">
        <v>178</v>
      </c>
    </row>
    <row r="176" spans="2:54" x14ac:dyDescent="0.3">
      <c r="B176" s="56" t="s">
        <v>177</v>
      </c>
      <c r="C176" s="100">
        <v>0.7</v>
      </c>
      <c r="D176" s="4" t="s">
        <v>181</v>
      </c>
    </row>
    <row r="177" spans="2:54" x14ac:dyDescent="0.3">
      <c r="B177" s="1" t="s">
        <v>484</v>
      </c>
    </row>
    <row r="178" spans="2:54" x14ac:dyDescent="0.3">
      <c r="B178" s="1"/>
    </row>
    <row r="179" spans="2:54" ht="16.5" customHeight="1" x14ac:dyDescent="0.35">
      <c r="B179" s="406" t="s">
        <v>200</v>
      </c>
      <c r="C179" s="407"/>
      <c r="D179" s="407"/>
      <c r="E179" s="407"/>
      <c r="F179" s="412"/>
      <c r="G179" s="412"/>
    </row>
    <row r="180" spans="2:54" ht="16.5" customHeight="1" x14ac:dyDescent="0.3">
      <c r="B180" s="111" t="s">
        <v>118</v>
      </c>
      <c r="C180" s="119" t="s">
        <v>183</v>
      </c>
      <c r="D180" s="119" t="s">
        <v>184</v>
      </c>
      <c r="E180" s="119" t="s">
        <v>185</v>
      </c>
      <c r="F180" s="120" t="s">
        <v>182</v>
      </c>
      <c r="G180" s="120" t="s">
        <v>186</v>
      </c>
    </row>
    <row r="181" spans="2:54" x14ac:dyDescent="0.3">
      <c r="B181" s="58" t="s">
        <v>148</v>
      </c>
      <c r="C181" s="117">
        <v>0.03</v>
      </c>
      <c r="D181" s="117">
        <v>8.73</v>
      </c>
      <c r="E181" s="117">
        <v>0.02</v>
      </c>
      <c r="F181" s="121">
        <v>10.050000000000001</v>
      </c>
      <c r="G181" s="121">
        <v>1.1060000000000001</v>
      </c>
    </row>
    <row r="182" spans="2:54" x14ac:dyDescent="0.3">
      <c r="B182" s="116" t="s">
        <v>149</v>
      </c>
      <c r="C182" s="117">
        <v>1.1000000000000001</v>
      </c>
      <c r="D182" s="117">
        <v>12.96</v>
      </c>
      <c r="E182" s="117">
        <v>0.02</v>
      </c>
      <c r="F182" s="121">
        <v>0.7</v>
      </c>
      <c r="G182" s="121">
        <v>6.5000000000000002E-2</v>
      </c>
    </row>
    <row r="183" spans="2:54" x14ac:dyDescent="0.3">
      <c r="B183" s="58" t="s">
        <v>187</v>
      </c>
      <c r="C183" s="117">
        <v>1.52</v>
      </c>
      <c r="D183" s="117">
        <v>14.91</v>
      </c>
      <c r="E183" s="117">
        <v>0.02</v>
      </c>
      <c r="F183" s="121">
        <v>1.54</v>
      </c>
      <c r="G183" s="121">
        <v>3.7999999999999999E-2</v>
      </c>
    </row>
    <row r="184" spans="2:54" x14ac:dyDescent="0.3">
      <c r="B184" s="116" t="s">
        <v>188</v>
      </c>
      <c r="C184" s="117">
        <v>0.94</v>
      </c>
      <c r="D184" s="117">
        <v>33.369999999999997</v>
      </c>
      <c r="E184" s="117">
        <v>0.02</v>
      </c>
      <c r="F184" s="121">
        <v>1.92</v>
      </c>
      <c r="G184" s="121">
        <v>1.2999999999999999E-2</v>
      </c>
    </row>
    <row r="185" spans="2:54" x14ac:dyDescent="0.3">
      <c r="B185" s="58" t="s">
        <v>189</v>
      </c>
      <c r="C185" s="117">
        <v>0.94</v>
      </c>
      <c r="D185" s="117">
        <v>33.369999999999997</v>
      </c>
      <c r="E185" s="117">
        <v>0.02</v>
      </c>
      <c r="F185" s="121">
        <v>1.92</v>
      </c>
      <c r="G185" s="121">
        <v>1.2999999999999999E-2</v>
      </c>
    </row>
    <row r="186" spans="2:54" x14ac:dyDescent="0.3">
      <c r="B186" s="58" t="s">
        <v>190</v>
      </c>
      <c r="C186" s="117">
        <v>0.94</v>
      </c>
      <c r="D186" s="117">
        <v>33.369999999999997</v>
      </c>
      <c r="E186" s="117">
        <v>0.02</v>
      </c>
      <c r="F186" s="121">
        <v>1.92</v>
      </c>
      <c r="G186" s="121">
        <v>1.2999999999999999E-2</v>
      </c>
    </row>
    <row r="187" spans="2:54" x14ac:dyDescent="0.3">
      <c r="B187" s="152" t="s">
        <v>572</v>
      </c>
    </row>
    <row r="188" spans="2:54" x14ac:dyDescent="0.3">
      <c r="B188" s="1"/>
    </row>
    <row r="189" spans="2:54" ht="20.25" x14ac:dyDescent="0.3">
      <c r="B189" s="242" t="s">
        <v>191</v>
      </c>
      <c r="C189" s="89">
        <v>2024</v>
      </c>
      <c r="D189" s="337">
        <v>2025</v>
      </c>
      <c r="E189" s="337">
        <v>2026</v>
      </c>
      <c r="F189" s="337">
        <v>2027</v>
      </c>
      <c r="G189" s="337">
        <v>2028</v>
      </c>
      <c r="H189" s="337">
        <v>2029</v>
      </c>
      <c r="I189" s="337">
        <v>2030</v>
      </c>
      <c r="J189" s="337">
        <v>2031</v>
      </c>
      <c r="K189" s="337">
        <v>2032</v>
      </c>
      <c r="L189" s="337">
        <v>2033</v>
      </c>
      <c r="M189" s="337">
        <v>2034</v>
      </c>
      <c r="N189" s="337">
        <v>2035</v>
      </c>
      <c r="O189" s="337">
        <v>2036</v>
      </c>
      <c r="P189" s="337">
        <v>2037</v>
      </c>
      <c r="Q189" s="337">
        <v>2038</v>
      </c>
      <c r="R189" s="337">
        <v>2039</v>
      </c>
      <c r="S189" s="337">
        <v>2040</v>
      </c>
      <c r="T189" s="337">
        <v>2041</v>
      </c>
      <c r="U189" s="337">
        <v>2042</v>
      </c>
      <c r="V189" s="337">
        <v>2043</v>
      </c>
      <c r="W189" s="337">
        <v>2044</v>
      </c>
      <c r="X189" s="337">
        <v>2045</v>
      </c>
      <c r="Y189" s="337">
        <v>2046</v>
      </c>
      <c r="Z189" s="337">
        <v>2047</v>
      </c>
      <c r="AA189" s="337">
        <v>2048</v>
      </c>
      <c r="AB189" s="337">
        <v>2049</v>
      </c>
      <c r="AC189" s="337">
        <v>2050</v>
      </c>
      <c r="AD189" s="337">
        <v>2051</v>
      </c>
      <c r="AE189" s="337">
        <v>2052</v>
      </c>
      <c r="AF189" s="337">
        <v>2053</v>
      </c>
      <c r="AG189" s="337">
        <v>2054</v>
      </c>
      <c r="AH189" s="337">
        <v>2055</v>
      </c>
      <c r="AI189" s="337">
        <v>2056</v>
      </c>
      <c r="AJ189" s="337">
        <v>2057</v>
      </c>
      <c r="AK189" s="337">
        <v>2058</v>
      </c>
      <c r="AL189" s="337">
        <v>2059</v>
      </c>
      <c r="AM189" s="337">
        <v>2060</v>
      </c>
      <c r="AN189" s="337">
        <v>2061</v>
      </c>
      <c r="AO189" s="337">
        <v>2062</v>
      </c>
      <c r="AP189" s="337">
        <v>2063</v>
      </c>
      <c r="AQ189" s="337">
        <v>2064</v>
      </c>
      <c r="AR189" s="337">
        <v>2065</v>
      </c>
      <c r="AS189" s="337">
        <v>2066</v>
      </c>
      <c r="AT189" s="337">
        <v>2067</v>
      </c>
      <c r="AU189" s="337">
        <v>2068</v>
      </c>
      <c r="AV189" s="337">
        <v>2069</v>
      </c>
      <c r="AW189" s="337">
        <v>2070</v>
      </c>
      <c r="AX189" s="337">
        <v>2071</v>
      </c>
      <c r="AY189" s="337">
        <v>2072</v>
      </c>
      <c r="AZ189" s="337">
        <v>2073</v>
      </c>
      <c r="BA189" s="337">
        <v>2074</v>
      </c>
      <c r="BB189" s="337">
        <v>2075</v>
      </c>
    </row>
    <row r="190" spans="2:54" ht="11.65" x14ac:dyDescent="0.4">
      <c r="B190" s="88" t="s">
        <v>193</v>
      </c>
      <c r="C190" s="133">
        <v>162.1</v>
      </c>
      <c r="D190" s="122">
        <f t="shared" ref="D190:AI190" si="14">ROUND(C190*(1+(0.8*D22)),2)</f>
        <v>165.6</v>
      </c>
      <c r="E190" s="122">
        <f t="shared" si="14"/>
        <v>169.31</v>
      </c>
      <c r="F190" s="122">
        <f t="shared" si="14"/>
        <v>172.15</v>
      </c>
      <c r="G190" s="122">
        <f t="shared" si="14"/>
        <v>174.49</v>
      </c>
      <c r="H190" s="122">
        <f t="shared" si="14"/>
        <v>177</v>
      </c>
      <c r="I190" s="122">
        <f t="shared" si="14"/>
        <v>179.27</v>
      </c>
      <c r="J190" s="122">
        <f t="shared" si="14"/>
        <v>181.56</v>
      </c>
      <c r="K190" s="122">
        <f t="shared" si="14"/>
        <v>183.74</v>
      </c>
      <c r="L190" s="122">
        <f t="shared" si="14"/>
        <v>185.94</v>
      </c>
      <c r="M190" s="122">
        <f t="shared" si="14"/>
        <v>188.17</v>
      </c>
      <c r="N190" s="122">
        <f t="shared" si="14"/>
        <v>190.43</v>
      </c>
      <c r="O190" s="122">
        <f t="shared" si="14"/>
        <v>192.72</v>
      </c>
      <c r="P190" s="122">
        <f t="shared" si="14"/>
        <v>195.03</v>
      </c>
      <c r="Q190" s="122">
        <f t="shared" si="14"/>
        <v>197.37</v>
      </c>
      <c r="R190" s="122">
        <f t="shared" si="14"/>
        <v>199.74</v>
      </c>
      <c r="S190" s="122">
        <f t="shared" si="14"/>
        <v>202.14</v>
      </c>
      <c r="T190" s="122">
        <f t="shared" si="14"/>
        <v>204.57</v>
      </c>
      <c r="U190" s="122">
        <f t="shared" si="14"/>
        <v>206.7</v>
      </c>
      <c r="V190" s="122">
        <f t="shared" si="14"/>
        <v>208.85</v>
      </c>
      <c r="W190" s="122">
        <f t="shared" si="14"/>
        <v>211.02</v>
      </c>
      <c r="X190" s="122">
        <f t="shared" si="14"/>
        <v>213.21</v>
      </c>
      <c r="Y190" s="122">
        <f t="shared" si="14"/>
        <v>215.43</v>
      </c>
      <c r="Z190" s="122">
        <f t="shared" si="14"/>
        <v>217.67</v>
      </c>
      <c r="AA190" s="122">
        <f t="shared" si="14"/>
        <v>219.93</v>
      </c>
      <c r="AB190" s="122">
        <f t="shared" si="14"/>
        <v>222.22</v>
      </c>
      <c r="AC190" s="122">
        <f t="shared" si="14"/>
        <v>224.53</v>
      </c>
      <c r="AD190" s="122">
        <f t="shared" si="14"/>
        <v>226.87</v>
      </c>
      <c r="AE190" s="122">
        <f t="shared" si="14"/>
        <v>229.05</v>
      </c>
      <c r="AF190" s="122">
        <f t="shared" si="14"/>
        <v>231.25</v>
      </c>
      <c r="AG190" s="122">
        <f t="shared" si="14"/>
        <v>233.47</v>
      </c>
      <c r="AH190" s="122">
        <f t="shared" si="14"/>
        <v>235.71</v>
      </c>
      <c r="AI190" s="122">
        <f t="shared" si="14"/>
        <v>237.97</v>
      </c>
      <c r="AJ190" s="122">
        <f t="shared" ref="AJ190:BB190" si="15">ROUND(AI190*(1+(0.8*AJ22)),2)</f>
        <v>240.25</v>
      </c>
      <c r="AK190" s="122">
        <f t="shared" si="15"/>
        <v>242.56</v>
      </c>
      <c r="AL190" s="122">
        <f t="shared" si="15"/>
        <v>244.89</v>
      </c>
      <c r="AM190" s="122">
        <f t="shared" si="15"/>
        <v>247.24</v>
      </c>
      <c r="AN190" s="122">
        <f t="shared" si="15"/>
        <v>249.61</v>
      </c>
      <c r="AO190" s="122">
        <f t="shared" si="15"/>
        <v>252.21</v>
      </c>
      <c r="AP190" s="122">
        <f t="shared" si="15"/>
        <v>254.83</v>
      </c>
      <c r="AQ190" s="122">
        <f t="shared" si="15"/>
        <v>257.48</v>
      </c>
      <c r="AR190" s="122">
        <f t="shared" si="15"/>
        <v>260.16000000000003</v>
      </c>
      <c r="AS190" s="122">
        <f t="shared" si="15"/>
        <v>262.87</v>
      </c>
      <c r="AT190" s="122">
        <f t="shared" si="15"/>
        <v>265.60000000000002</v>
      </c>
      <c r="AU190" s="122">
        <f t="shared" si="15"/>
        <v>268.36</v>
      </c>
      <c r="AV190" s="122">
        <f t="shared" si="15"/>
        <v>271.14999999999998</v>
      </c>
      <c r="AW190" s="122">
        <f t="shared" si="15"/>
        <v>273.97000000000003</v>
      </c>
      <c r="AX190" s="122">
        <f t="shared" si="15"/>
        <v>276.82</v>
      </c>
      <c r="AY190" s="122">
        <f t="shared" si="15"/>
        <v>279.7</v>
      </c>
      <c r="AZ190" s="122">
        <f t="shared" si="15"/>
        <v>282.61</v>
      </c>
      <c r="BA190" s="122">
        <f t="shared" si="15"/>
        <v>285.55</v>
      </c>
      <c r="BB190" s="122">
        <f t="shared" si="15"/>
        <v>288.52</v>
      </c>
    </row>
    <row r="191" spans="2:54" ht="11.65" x14ac:dyDescent="0.4">
      <c r="B191" s="88" t="s">
        <v>192</v>
      </c>
      <c r="C191" s="133">
        <v>91.1</v>
      </c>
      <c r="D191" s="122">
        <f t="shared" ref="D191:AI191" si="16">ROUND(C191*(1+(0.8*D22)),2)</f>
        <v>93.07</v>
      </c>
      <c r="E191" s="122">
        <f t="shared" si="16"/>
        <v>95.15</v>
      </c>
      <c r="F191" s="122">
        <f t="shared" si="16"/>
        <v>96.75</v>
      </c>
      <c r="G191" s="122">
        <f t="shared" si="16"/>
        <v>98.07</v>
      </c>
      <c r="H191" s="122">
        <f t="shared" si="16"/>
        <v>99.48</v>
      </c>
      <c r="I191" s="122">
        <f t="shared" si="16"/>
        <v>100.75</v>
      </c>
      <c r="J191" s="122">
        <f t="shared" si="16"/>
        <v>102.04</v>
      </c>
      <c r="K191" s="122">
        <f t="shared" si="16"/>
        <v>103.26</v>
      </c>
      <c r="L191" s="122">
        <f t="shared" si="16"/>
        <v>104.5</v>
      </c>
      <c r="M191" s="122">
        <f t="shared" si="16"/>
        <v>105.75</v>
      </c>
      <c r="N191" s="122">
        <f t="shared" si="16"/>
        <v>107.02</v>
      </c>
      <c r="O191" s="122">
        <f t="shared" si="16"/>
        <v>108.3</v>
      </c>
      <c r="P191" s="122">
        <f t="shared" si="16"/>
        <v>109.6</v>
      </c>
      <c r="Q191" s="122">
        <f t="shared" si="16"/>
        <v>110.92</v>
      </c>
      <c r="R191" s="122">
        <f t="shared" si="16"/>
        <v>112.25</v>
      </c>
      <c r="S191" s="122">
        <f t="shared" si="16"/>
        <v>113.6</v>
      </c>
      <c r="T191" s="122">
        <f t="shared" si="16"/>
        <v>114.96</v>
      </c>
      <c r="U191" s="122">
        <f t="shared" si="16"/>
        <v>116.16</v>
      </c>
      <c r="V191" s="122">
        <f t="shared" si="16"/>
        <v>117.37</v>
      </c>
      <c r="W191" s="122">
        <f t="shared" si="16"/>
        <v>118.59</v>
      </c>
      <c r="X191" s="122">
        <f t="shared" si="16"/>
        <v>119.82</v>
      </c>
      <c r="Y191" s="122">
        <f t="shared" si="16"/>
        <v>121.07</v>
      </c>
      <c r="Z191" s="122">
        <f t="shared" si="16"/>
        <v>122.33</v>
      </c>
      <c r="AA191" s="122">
        <f t="shared" si="16"/>
        <v>123.6</v>
      </c>
      <c r="AB191" s="122">
        <f t="shared" si="16"/>
        <v>124.89</v>
      </c>
      <c r="AC191" s="122">
        <f t="shared" si="16"/>
        <v>126.19</v>
      </c>
      <c r="AD191" s="122">
        <f t="shared" si="16"/>
        <v>127.5</v>
      </c>
      <c r="AE191" s="122">
        <f t="shared" si="16"/>
        <v>128.72</v>
      </c>
      <c r="AF191" s="122">
        <f t="shared" si="16"/>
        <v>129.96</v>
      </c>
      <c r="AG191" s="122">
        <f t="shared" si="16"/>
        <v>131.21</v>
      </c>
      <c r="AH191" s="122">
        <f t="shared" si="16"/>
        <v>132.47</v>
      </c>
      <c r="AI191" s="122">
        <f t="shared" si="16"/>
        <v>133.74</v>
      </c>
      <c r="AJ191" s="122">
        <f t="shared" ref="AJ191:BB191" si="17">ROUND(AI191*(1+(0.8*AJ22)),2)</f>
        <v>135.02000000000001</v>
      </c>
      <c r="AK191" s="122">
        <f t="shared" si="17"/>
        <v>136.32</v>
      </c>
      <c r="AL191" s="122">
        <f t="shared" si="17"/>
        <v>137.63</v>
      </c>
      <c r="AM191" s="122">
        <f t="shared" si="17"/>
        <v>138.94999999999999</v>
      </c>
      <c r="AN191" s="122">
        <f t="shared" si="17"/>
        <v>140.28</v>
      </c>
      <c r="AO191" s="122">
        <f t="shared" si="17"/>
        <v>141.74</v>
      </c>
      <c r="AP191" s="122">
        <f t="shared" si="17"/>
        <v>143.21</v>
      </c>
      <c r="AQ191" s="122">
        <f t="shared" si="17"/>
        <v>144.69999999999999</v>
      </c>
      <c r="AR191" s="122">
        <f t="shared" si="17"/>
        <v>146.19999999999999</v>
      </c>
      <c r="AS191" s="122">
        <f t="shared" si="17"/>
        <v>147.72</v>
      </c>
      <c r="AT191" s="122">
        <f t="shared" si="17"/>
        <v>149.26</v>
      </c>
      <c r="AU191" s="122">
        <f t="shared" si="17"/>
        <v>150.81</v>
      </c>
      <c r="AV191" s="122">
        <f t="shared" si="17"/>
        <v>152.38</v>
      </c>
      <c r="AW191" s="122">
        <f t="shared" si="17"/>
        <v>153.96</v>
      </c>
      <c r="AX191" s="122">
        <f t="shared" si="17"/>
        <v>155.56</v>
      </c>
      <c r="AY191" s="122">
        <f t="shared" si="17"/>
        <v>157.18</v>
      </c>
      <c r="AZ191" s="122">
        <f t="shared" si="17"/>
        <v>158.81</v>
      </c>
      <c r="BA191" s="122">
        <f t="shared" si="17"/>
        <v>160.46</v>
      </c>
      <c r="BB191" s="122">
        <f t="shared" si="17"/>
        <v>162.13</v>
      </c>
    </row>
    <row r="192" spans="2:54" ht="11.65" x14ac:dyDescent="0.4">
      <c r="B192" s="88" t="s">
        <v>197</v>
      </c>
      <c r="C192" s="133">
        <v>38.299999999999997</v>
      </c>
      <c r="D192" s="122">
        <f t="shared" ref="D192:AI192" si="18">ROUND(C192*(1+(0.8*D22)),2)</f>
        <v>39.130000000000003</v>
      </c>
      <c r="E192" s="122">
        <f t="shared" si="18"/>
        <v>40.01</v>
      </c>
      <c r="F192" s="122">
        <f t="shared" si="18"/>
        <v>40.68</v>
      </c>
      <c r="G192" s="122">
        <f t="shared" si="18"/>
        <v>41.23</v>
      </c>
      <c r="H192" s="122">
        <f t="shared" si="18"/>
        <v>41.82</v>
      </c>
      <c r="I192" s="122">
        <f t="shared" si="18"/>
        <v>42.36</v>
      </c>
      <c r="J192" s="122">
        <f t="shared" si="18"/>
        <v>42.9</v>
      </c>
      <c r="K192" s="122">
        <f t="shared" si="18"/>
        <v>43.41</v>
      </c>
      <c r="L192" s="122">
        <f t="shared" si="18"/>
        <v>43.93</v>
      </c>
      <c r="M192" s="122">
        <f t="shared" si="18"/>
        <v>44.46</v>
      </c>
      <c r="N192" s="122">
        <f t="shared" si="18"/>
        <v>44.99</v>
      </c>
      <c r="O192" s="122">
        <f t="shared" si="18"/>
        <v>45.53</v>
      </c>
      <c r="P192" s="122">
        <f t="shared" si="18"/>
        <v>46.08</v>
      </c>
      <c r="Q192" s="122">
        <f t="shared" si="18"/>
        <v>46.63</v>
      </c>
      <c r="R192" s="122">
        <f t="shared" si="18"/>
        <v>47.19</v>
      </c>
      <c r="S192" s="122">
        <f t="shared" si="18"/>
        <v>47.76</v>
      </c>
      <c r="T192" s="122">
        <f t="shared" si="18"/>
        <v>48.33</v>
      </c>
      <c r="U192" s="122">
        <f t="shared" si="18"/>
        <v>48.83</v>
      </c>
      <c r="V192" s="122">
        <f t="shared" si="18"/>
        <v>49.34</v>
      </c>
      <c r="W192" s="122">
        <f t="shared" si="18"/>
        <v>49.85</v>
      </c>
      <c r="X192" s="122">
        <f t="shared" si="18"/>
        <v>50.37</v>
      </c>
      <c r="Y192" s="122">
        <f t="shared" si="18"/>
        <v>50.89</v>
      </c>
      <c r="Z192" s="122">
        <f t="shared" si="18"/>
        <v>51.42</v>
      </c>
      <c r="AA192" s="122">
        <f t="shared" si="18"/>
        <v>51.95</v>
      </c>
      <c r="AB192" s="122">
        <f t="shared" si="18"/>
        <v>52.49</v>
      </c>
      <c r="AC192" s="122">
        <f t="shared" si="18"/>
        <v>53.04</v>
      </c>
      <c r="AD192" s="122">
        <f t="shared" si="18"/>
        <v>53.59</v>
      </c>
      <c r="AE192" s="122">
        <f t="shared" si="18"/>
        <v>54.1</v>
      </c>
      <c r="AF192" s="122">
        <f t="shared" si="18"/>
        <v>54.62</v>
      </c>
      <c r="AG192" s="122">
        <f t="shared" si="18"/>
        <v>55.14</v>
      </c>
      <c r="AH192" s="122">
        <f t="shared" si="18"/>
        <v>55.67</v>
      </c>
      <c r="AI192" s="122">
        <f t="shared" si="18"/>
        <v>56.2</v>
      </c>
      <c r="AJ192" s="122">
        <f t="shared" ref="AJ192:BB192" si="19">ROUND(AI192*(1+(0.8*AJ22)),2)</f>
        <v>56.74</v>
      </c>
      <c r="AK192" s="122">
        <f t="shared" si="19"/>
        <v>57.28</v>
      </c>
      <c r="AL192" s="122">
        <f t="shared" si="19"/>
        <v>57.83</v>
      </c>
      <c r="AM192" s="122">
        <f t="shared" si="19"/>
        <v>58.39</v>
      </c>
      <c r="AN192" s="122">
        <f t="shared" si="19"/>
        <v>58.95</v>
      </c>
      <c r="AO192" s="122">
        <f t="shared" si="19"/>
        <v>59.56</v>
      </c>
      <c r="AP192" s="122">
        <f t="shared" si="19"/>
        <v>60.18</v>
      </c>
      <c r="AQ192" s="122">
        <f t="shared" si="19"/>
        <v>60.81</v>
      </c>
      <c r="AR192" s="122">
        <f t="shared" si="19"/>
        <v>61.44</v>
      </c>
      <c r="AS192" s="122">
        <f t="shared" si="19"/>
        <v>62.08</v>
      </c>
      <c r="AT192" s="122">
        <f t="shared" si="19"/>
        <v>62.73</v>
      </c>
      <c r="AU192" s="122">
        <f t="shared" si="19"/>
        <v>63.38</v>
      </c>
      <c r="AV192" s="122">
        <f t="shared" si="19"/>
        <v>64.040000000000006</v>
      </c>
      <c r="AW192" s="122">
        <f t="shared" si="19"/>
        <v>64.709999999999994</v>
      </c>
      <c r="AX192" s="122">
        <f t="shared" si="19"/>
        <v>65.38</v>
      </c>
      <c r="AY192" s="122">
        <f t="shared" si="19"/>
        <v>66.06</v>
      </c>
      <c r="AZ192" s="122">
        <f t="shared" si="19"/>
        <v>66.75</v>
      </c>
      <c r="BA192" s="122">
        <f t="shared" si="19"/>
        <v>67.44</v>
      </c>
      <c r="BB192" s="122">
        <f t="shared" si="19"/>
        <v>68.14</v>
      </c>
    </row>
    <row r="193" spans="2:54" ht="11.65" x14ac:dyDescent="0.4">
      <c r="B193" s="88" t="s">
        <v>198</v>
      </c>
      <c r="C193" s="133">
        <v>22.7</v>
      </c>
      <c r="D193" s="122">
        <f t="shared" ref="D193:AI193" si="20">ROUND(C193*(1+(0.8*D22)),2)</f>
        <v>23.19</v>
      </c>
      <c r="E193" s="122">
        <f t="shared" si="20"/>
        <v>23.71</v>
      </c>
      <c r="F193" s="122">
        <f t="shared" si="20"/>
        <v>24.11</v>
      </c>
      <c r="G193" s="122">
        <f t="shared" si="20"/>
        <v>24.44</v>
      </c>
      <c r="H193" s="122">
        <f t="shared" si="20"/>
        <v>24.79</v>
      </c>
      <c r="I193" s="122">
        <f t="shared" si="20"/>
        <v>25.11</v>
      </c>
      <c r="J193" s="122">
        <f t="shared" si="20"/>
        <v>25.43</v>
      </c>
      <c r="K193" s="122">
        <f t="shared" si="20"/>
        <v>25.74</v>
      </c>
      <c r="L193" s="122">
        <f t="shared" si="20"/>
        <v>26.05</v>
      </c>
      <c r="M193" s="122">
        <f t="shared" si="20"/>
        <v>26.36</v>
      </c>
      <c r="N193" s="122">
        <f t="shared" si="20"/>
        <v>26.68</v>
      </c>
      <c r="O193" s="122">
        <f t="shared" si="20"/>
        <v>27</v>
      </c>
      <c r="P193" s="122">
        <f t="shared" si="20"/>
        <v>27.32</v>
      </c>
      <c r="Q193" s="122">
        <f t="shared" si="20"/>
        <v>27.65</v>
      </c>
      <c r="R193" s="122">
        <f t="shared" si="20"/>
        <v>27.98</v>
      </c>
      <c r="S193" s="122">
        <f t="shared" si="20"/>
        <v>28.32</v>
      </c>
      <c r="T193" s="122">
        <f t="shared" si="20"/>
        <v>28.66</v>
      </c>
      <c r="U193" s="122">
        <f t="shared" si="20"/>
        <v>28.96</v>
      </c>
      <c r="V193" s="122">
        <f t="shared" si="20"/>
        <v>29.26</v>
      </c>
      <c r="W193" s="122">
        <f t="shared" si="20"/>
        <v>29.56</v>
      </c>
      <c r="X193" s="122">
        <f t="shared" si="20"/>
        <v>29.87</v>
      </c>
      <c r="Y193" s="122">
        <f t="shared" si="20"/>
        <v>30.18</v>
      </c>
      <c r="Z193" s="122">
        <f t="shared" si="20"/>
        <v>30.49</v>
      </c>
      <c r="AA193" s="122">
        <f t="shared" si="20"/>
        <v>30.81</v>
      </c>
      <c r="AB193" s="122">
        <f t="shared" si="20"/>
        <v>31.13</v>
      </c>
      <c r="AC193" s="122">
        <f t="shared" si="20"/>
        <v>31.45</v>
      </c>
      <c r="AD193" s="122">
        <f t="shared" si="20"/>
        <v>31.78</v>
      </c>
      <c r="AE193" s="122">
        <f t="shared" si="20"/>
        <v>32.090000000000003</v>
      </c>
      <c r="AF193" s="122">
        <f t="shared" si="20"/>
        <v>32.4</v>
      </c>
      <c r="AG193" s="122">
        <f t="shared" si="20"/>
        <v>32.71</v>
      </c>
      <c r="AH193" s="122">
        <f t="shared" si="20"/>
        <v>33.020000000000003</v>
      </c>
      <c r="AI193" s="122">
        <f t="shared" si="20"/>
        <v>33.340000000000003</v>
      </c>
      <c r="AJ193" s="122">
        <f t="shared" ref="AJ193:BB193" si="21">ROUND(AI193*(1+(0.8*AJ22)),2)</f>
        <v>33.659999999999997</v>
      </c>
      <c r="AK193" s="122">
        <f t="shared" si="21"/>
        <v>33.979999999999997</v>
      </c>
      <c r="AL193" s="122">
        <f t="shared" si="21"/>
        <v>34.31</v>
      </c>
      <c r="AM193" s="122">
        <f t="shared" si="21"/>
        <v>34.64</v>
      </c>
      <c r="AN193" s="122">
        <f t="shared" si="21"/>
        <v>34.97</v>
      </c>
      <c r="AO193" s="122">
        <f t="shared" si="21"/>
        <v>35.33</v>
      </c>
      <c r="AP193" s="122">
        <f t="shared" si="21"/>
        <v>35.700000000000003</v>
      </c>
      <c r="AQ193" s="122">
        <f t="shared" si="21"/>
        <v>36.07</v>
      </c>
      <c r="AR193" s="122">
        <f t="shared" si="21"/>
        <v>36.450000000000003</v>
      </c>
      <c r="AS193" s="122">
        <f t="shared" si="21"/>
        <v>36.83</v>
      </c>
      <c r="AT193" s="122">
        <f t="shared" si="21"/>
        <v>37.21</v>
      </c>
      <c r="AU193" s="122">
        <f t="shared" si="21"/>
        <v>37.6</v>
      </c>
      <c r="AV193" s="122">
        <f t="shared" si="21"/>
        <v>37.99</v>
      </c>
      <c r="AW193" s="122">
        <f t="shared" si="21"/>
        <v>38.39</v>
      </c>
      <c r="AX193" s="122">
        <f t="shared" si="21"/>
        <v>38.79</v>
      </c>
      <c r="AY193" s="122">
        <f t="shared" si="21"/>
        <v>39.19</v>
      </c>
      <c r="AZ193" s="122">
        <f t="shared" si="21"/>
        <v>39.6</v>
      </c>
      <c r="BA193" s="122">
        <f t="shared" si="21"/>
        <v>40.01</v>
      </c>
      <c r="BB193" s="122">
        <f t="shared" si="21"/>
        <v>40.43</v>
      </c>
    </row>
    <row r="194" spans="2:54" ht="11.65" x14ac:dyDescent="0.4">
      <c r="B194" s="88" t="s">
        <v>196</v>
      </c>
      <c r="C194" s="133">
        <v>15.6</v>
      </c>
      <c r="D194" s="122">
        <f t="shared" ref="D194:AI194" si="22">ROUND(C194*(1+(0.8*D22)),2)</f>
        <v>15.94</v>
      </c>
      <c r="E194" s="122">
        <f t="shared" si="22"/>
        <v>16.3</v>
      </c>
      <c r="F194" s="122">
        <f t="shared" si="22"/>
        <v>16.57</v>
      </c>
      <c r="G194" s="122">
        <f t="shared" si="22"/>
        <v>16.8</v>
      </c>
      <c r="H194" s="122">
        <f t="shared" si="22"/>
        <v>17.04</v>
      </c>
      <c r="I194" s="122">
        <f t="shared" si="22"/>
        <v>17.260000000000002</v>
      </c>
      <c r="J194" s="122">
        <f t="shared" si="22"/>
        <v>17.48</v>
      </c>
      <c r="K194" s="122">
        <f t="shared" si="22"/>
        <v>17.690000000000001</v>
      </c>
      <c r="L194" s="122">
        <f t="shared" si="22"/>
        <v>17.899999999999999</v>
      </c>
      <c r="M194" s="122">
        <f t="shared" si="22"/>
        <v>18.11</v>
      </c>
      <c r="N194" s="122">
        <f t="shared" si="22"/>
        <v>18.329999999999998</v>
      </c>
      <c r="O194" s="122">
        <f t="shared" si="22"/>
        <v>18.55</v>
      </c>
      <c r="P194" s="122">
        <f t="shared" si="22"/>
        <v>18.77</v>
      </c>
      <c r="Q194" s="122">
        <f t="shared" si="22"/>
        <v>19</v>
      </c>
      <c r="R194" s="122">
        <f t="shared" si="22"/>
        <v>19.23</v>
      </c>
      <c r="S194" s="122">
        <f t="shared" si="22"/>
        <v>19.46</v>
      </c>
      <c r="T194" s="122">
        <f t="shared" si="22"/>
        <v>19.690000000000001</v>
      </c>
      <c r="U194" s="122">
        <f t="shared" si="22"/>
        <v>19.89</v>
      </c>
      <c r="V194" s="122">
        <f t="shared" si="22"/>
        <v>20.100000000000001</v>
      </c>
      <c r="W194" s="122">
        <f t="shared" si="22"/>
        <v>20.309999999999999</v>
      </c>
      <c r="X194" s="122">
        <f t="shared" si="22"/>
        <v>20.52</v>
      </c>
      <c r="Y194" s="122">
        <f t="shared" si="22"/>
        <v>20.73</v>
      </c>
      <c r="Z194" s="122">
        <f t="shared" si="22"/>
        <v>20.95</v>
      </c>
      <c r="AA194" s="122">
        <f t="shared" si="22"/>
        <v>21.17</v>
      </c>
      <c r="AB194" s="122">
        <f t="shared" si="22"/>
        <v>21.39</v>
      </c>
      <c r="AC194" s="122">
        <f t="shared" si="22"/>
        <v>21.61</v>
      </c>
      <c r="AD194" s="122">
        <f t="shared" si="22"/>
        <v>21.83</v>
      </c>
      <c r="AE194" s="122">
        <f t="shared" si="22"/>
        <v>22.04</v>
      </c>
      <c r="AF194" s="122">
        <f t="shared" si="22"/>
        <v>22.25</v>
      </c>
      <c r="AG194" s="122">
        <f t="shared" si="22"/>
        <v>22.46</v>
      </c>
      <c r="AH194" s="122">
        <f t="shared" si="22"/>
        <v>22.68</v>
      </c>
      <c r="AI194" s="122">
        <f t="shared" si="22"/>
        <v>22.9</v>
      </c>
      <c r="AJ194" s="122">
        <f t="shared" ref="AJ194:BB194" si="23">ROUND(AI194*(1+(0.8*AJ22)),2)</f>
        <v>23.12</v>
      </c>
      <c r="AK194" s="122">
        <f t="shared" si="23"/>
        <v>23.34</v>
      </c>
      <c r="AL194" s="122">
        <f t="shared" si="23"/>
        <v>23.56</v>
      </c>
      <c r="AM194" s="122">
        <f t="shared" si="23"/>
        <v>23.79</v>
      </c>
      <c r="AN194" s="122">
        <f t="shared" si="23"/>
        <v>24.02</v>
      </c>
      <c r="AO194" s="122">
        <f t="shared" si="23"/>
        <v>24.27</v>
      </c>
      <c r="AP194" s="122">
        <f t="shared" si="23"/>
        <v>24.52</v>
      </c>
      <c r="AQ194" s="122">
        <f t="shared" si="23"/>
        <v>24.78</v>
      </c>
      <c r="AR194" s="122">
        <f t="shared" si="23"/>
        <v>25.04</v>
      </c>
      <c r="AS194" s="122">
        <f t="shared" si="23"/>
        <v>25.3</v>
      </c>
      <c r="AT194" s="122">
        <f t="shared" si="23"/>
        <v>25.56</v>
      </c>
      <c r="AU194" s="122">
        <f t="shared" si="23"/>
        <v>25.83</v>
      </c>
      <c r="AV194" s="122">
        <f t="shared" si="23"/>
        <v>26.1</v>
      </c>
      <c r="AW194" s="122">
        <f t="shared" si="23"/>
        <v>26.37</v>
      </c>
      <c r="AX194" s="122">
        <f t="shared" si="23"/>
        <v>26.64</v>
      </c>
      <c r="AY194" s="122">
        <f t="shared" si="23"/>
        <v>26.92</v>
      </c>
      <c r="AZ194" s="122">
        <f t="shared" si="23"/>
        <v>27.2</v>
      </c>
      <c r="BA194" s="122">
        <f t="shared" si="23"/>
        <v>27.48</v>
      </c>
      <c r="BB194" s="122">
        <f t="shared" si="23"/>
        <v>27.77</v>
      </c>
    </row>
    <row r="195" spans="2:54" x14ac:dyDescent="0.3">
      <c r="B195" s="88" t="s">
        <v>194</v>
      </c>
      <c r="C195" s="133">
        <v>1.1000000000000001</v>
      </c>
      <c r="D195" s="122">
        <f t="shared" ref="D195:AI195" si="24">ROUND(C195*(1+(0.8*D22)),2)</f>
        <v>1.1200000000000001</v>
      </c>
      <c r="E195" s="122">
        <f t="shared" si="24"/>
        <v>1.1499999999999999</v>
      </c>
      <c r="F195" s="122">
        <f t="shared" si="24"/>
        <v>1.17</v>
      </c>
      <c r="G195" s="122">
        <f t="shared" si="24"/>
        <v>1.19</v>
      </c>
      <c r="H195" s="122">
        <f t="shared" si="24"/>
        <v>1.21</v>
      </c>
      <c r="I195" s="122">
        <f t="shared" si="24"/>
        <v>1.23</v>
      </c>
      <c r="J195" s="122">
        <f t="shared" si="24"/>
        <v>1.25</v>
      </c>
      <c r="K195" s="122">
        <f t="shared" si="24"/>
        <v>1.27</v>
      </c>
      <c r="L195" s="122">
        <f t="shared" si="24"/>
        <v>1.29</v>
      </c>
      <c r="M195" s="122">
        <f t="shared" si="24"/>
        <v>1.31</v>
      </c>
      <c r="N195" s="122">
        <f t="shared" si="24"/>
        <v>1.33</v>
      </c>
      <c r="O195" s="122">
        <f t="shared" si="24"/>
        <v>1.35</v>
      </c>
      <c r="P195" s="122">
        <f t="shared" si="24"/>
        <v>1.37</v>
      </c>
      <c r="Q195" s="122">
        <f t="shared" si="24"/>
        <v>1.39</v>
      </c>
      <c r="R195" s="122">
        <f t="shared" si="24"/>
        <v>1.41</v>
      </c>
      <c r="S195" s="122">
        <f t="shared" si="24"/>
        <v>1.43</v>
      </c>
      <c r="T195" s="122">
        <f t="shared" si="24"/>
        <v>1.45</v>
      </c>
      <c r="U195" s="122">
        <f t="shared" si="24"/>
        <v>1.47</v>
      </c>
      <c r="V195" s="122">
        <f t="shared" si="24"/>
        <v>1.49</v>
      </c>
      <c r="W195" s="122">
        <f t="shared" si="24"/>
        <v>1.51</v>
      </c>
      <c r="X195" s="122">
        <f t="shared" si="24"/>
        <v>1.53</v>
      </c>
      <c r="Y195" s="122">
        <f t="shared" si="24"/>
        <v>1.55</v>
      </c>
      <c r="Z195" s="122">
        <f t="shared" si="24"/>
        <v>1.57</v>
      </c>
      <c r="AA195" s="122">
        <f t="shared" si="24"/>
        <v>1.59</v>
      </c>
      <c r="AB195" s="122">
        <f t="shared" si="24"/>
        <v>1.61</v>
      </c>
      <c r="AC195" s="122">
        <f t="shared" si="24"/>
        <v>1.63</v>
      </c>
      <c r="AD195" s="122">
        <f t="shared" si="24"/>
        <v>1.65</v>
      </c>
      <c r="AE195" s="122">
        <f t="shared" si="24"/>
        <v>1.67</v>
      </c>
      <c r="AF195" s="122">
        <f t="shared" si="24"/>
        <v>1.69</v>
      </c>
      <c r="AG195" s="122">
        <f t="shared" si="24"/>
        <v>1.71</v>
      </c>
      <c r="AH195" s="122">
        <f t="shared" si="24"/>
        <v>1.73</v>
      </c>
      <c r="AI195" s="122">
        <f t="shared" si="24"/>
        <v>1.75</v>
      </c>
      <c r="AJ195" s="122">
        <f t="shared" ref="AJ195:BB195" si="25">ROUND(AI195*(1+(0.8*AJ22)),2)</f>
        <v>1.77</v>
      </c>
      <c r="AK195" s="122">
        <f t="shared" si="25"/>
        <v>1.79</v>
      </c>
      <c r="AL195" s="122">
        <f t="shared" si="25"/>
        <v>1.81</v>
      </c>
      <c r="AM195" s="122">
        <f t="shared" si="25"/>
        <v>1.83</v>
      </c>
      <c r="AN195" s="122">
        <f t="shared" si="25"/>
        <v>1.85</v>
      </c>
      <c r="AO195" s="122">
        <f t="shared" si="25"/>
        <v>1.87</v>
      </c>
      <c r="AP195" s="122">
        <f t="shared" si="25"/>
        <v>1.89</v>
      </c>
      <c r="AQ195" s="122">
        <f t="shared" si="25"/>
        <v>1.91</v>
      </c>
      <c r="AR195" s="122">
        <f t="shared" si="25"/>
        <v>1.93</v>
      </c>
      <c r="AS195" s="122">
        <f t="shared" si="25"/>
        <v>1.95</v>
      </c>
      <c r="AT195" s="122">
        <f t="shared" si="25"/>
        <v>1.97</v>
      </c>
      <c r="AU195" s="122">
        <f t="shared" si="25"/>
        <v>1.99</v>
      </c>
      <c r="AV195" s="122">
        <f t="shared" si="25"/>
        <v>2.0099999999999998</v>
      </c>
      <c r="AW195" s="122">
        <f t="shared" si="25"/>
        <v>2.0299999999999998</v>
      </c>
      <c r="AX195" s="122">
        <f t="shared" si="25"/>
        <v>2.0499999999999998</v>
      </c>
      <c r="AY195" s="122">
        <f t="shared" si="25"/>
        <v>2.0699999999999998</v>
      </c>
      <c r="AZ195" s="122">
        <f t="shared" si="25"/>
        <v>2.09</v>
      </c>
      <c r="BA195" s="122">
        <f t="shared" si="25"/>
        <v>2.11</v>
      </c>
      <c r="BB195" s="122">
        <f t="shared" si="25"/>
        <v>2.13</v>
      </c>
    </row>
    <row r="196" spans="2:54" ht="11.65" x14ac:dyDescent="0.4">
      <c r="B196" s="88" t="s">
        <v>195</v>
      </c>
      <c r="C196" s="133">
        <v>37.700000000000003</v>
      </c>
      <c r="D196" s="122">
        <f t="shared" ref="D196:AI196" si="26">ROUND(C196*(1+(0.8*D22)),2)</f>
        <v>38.51</v>
      </c>
      <c r="E196" s="122">
        <f t="shared" si="26"/>
        <v>39.369999999999997</v>
      </c>
      <c r="F196" s="122">
        <f t="shared" si="26"/>
        <v>40.03</v>
      </c>
      <c r="G196" s="122">
        <f t="shared" si="26"/>
        <v>40.57</v>
      </c>
      <c r="H196" s="122">
        <f t="shared" si="26"/>
        <v>41.15</v>
      </c>
      <c r="I196" s="122">
        <f t="shared" si="26"/>
        <v>41.68</v>
      </c>
      <c r="J196" s="122">
        <f t="shared" si="26"/>
        <v>42.21</v>
      </c>
      <c r="K196" s="122">
        <f t="shared" si="26"/>
        <v>42.72</v>
      </c>
      <c r="L196" s="122">
        <f t="shared" si="26"/>
        <v>43.23</v>
      </c>
      <c r="M196" s="122">
        <f t="shared" si="26"/>
        <v>43.75</v>
      </c>
      <c r="N196" s="122">
        <f t="shared" si="26"/>
        <v>44.28</v>
      </c>
      <c r="O196" s="122">
        <f t="shared" si="26"/>
        <v>44.81</v>
      </c>
      <c r="P196" s="122">
        <f t="shared" si="26"/>
        <v>45.35</v>
      </c>
      <c r="Q196" s="122">
        <f t="shared" si="26"/>
        <v>45.89</v>
      </c>
      <c r="R196" s="122">
        <f t="shared" si="26"/>
        <v>46.44</v>
      </c>
      <c r="S196" s="122">
        <f t="shared" si="26"/>
        <v>47</v>
      </c>
      <c r="T196" s="122">
        <f t="shared" si="26"/>
        <v>47.56</v>
      </c>
      <c r="U196" s="122">
        <f t="shared" si="26"/>
        <v>48.05</v>
      </c>
      <c r="V196" s="122">
        <f t="shared" si="26"/>
        <v>48.55</v>
      </c>
      <c r="W196" s="122">
        <f t="shared" si="26"/>
        <v>49.05</v>
      </c>
      <c r="X196" s="122">
        <f t="shared" si="26"/>
        <v>49.56</v>
      </c>
      <c r="Y196" s="122">
        <f t="shared" si="26"/>
        <v>50.08</v>
      </c>
      <c r="Z196" s="122">
        <f t="shared" si="26"/>
        <v>50.6</v>
      </c>
      <c r="AA196" s="122">
        <f t="shared" si="26"/>
        <v>51.13</v>
      </c>
      <c r="AB196" s="122">
        <f t="shared" si="26"/>
        <v>51.66</v>
      </c>
      <c r="AC196" s="122">
        <f t="shared" si="26"/>
        <v>52.2</v>
      </c>
      <c r="AD196" s="122">
        <f t="shared" si="26"/>
        <v>52.74</v>
      </c>
      <c r="AE196" s="122">
        <f t="shared" si="26"/>
        <v>53.25</v>
      </c>
      <c r="AF196" s="122">
        <f t="shared" si="26"/>
        <v>53.76</v>
      </c>
      <c r="AG196" s="122">
        <f t="shared" si="26"/>
        <v>54.28</v>
      </c>
      <c r="AH196" s="122">
        <f t="shared" si="26"/>
        <v>54.8</v>
      </c>
      <c r="AI196" s="122">
        <f t="shared" si="26"/>
        <v>55.33</v>
      </c>
      <c r="AJ196" s="122">
        <f t="shared" ref="AJ196:BB196" si="27">ROUND(AI196*(1+(0.8*AJ22)),2)</f>
        <v>55.86</v>
      </c>
      <c r="AK196" s="122">
        <f t="shared" si="27"/>
        <v>56.4</v>
      </c>
      <c r="AL196" s="122">
        <f t="shared" si="27"/>
        <v>56.94</v>
      </c>
      <c r="AM196" s="122">
        <f t="shared" si="27"/>
        <v>57.49</v>
      </c>
      <c r="AN196" s="122">
        <f t="shared" si="27"/>
        <v>58.04</v>
      </c>
      <c r="AO196" s="122">
        <f t="shared" si="27"/>
        <v>58.64</v>
      </c>
      <c r="AP196" s="122">
        <f t="shared" si="27"/>
        <v>59.25</v>
      </c>
      <c r="AQ196" s="122">
        <f t="shared" si="27"/>
        <v>59.87</v>
      </c>
      <c r="AR196" s="122">
        <f t="shared" si="27"/>
        <v>60.49</v>
      </c>
      <c r="AS196" s="122">
        <f t="shared" si="27"/>
        <v>61.12</v>
      </c>
      <c r="AT196" s="122">
        <f t="shared" si="27"/>
        <v>61.76</v>
      </c>
      <c r="AU196" s="122">
        <f t="shared" si="27"/>
        <v>62.4</v>
      </c>
      <c r="AV196" s="122">
        <f t="shared" si="27"/>
        <v>63.05</v>
      </c>
      <c r="AW196" s="122">
        <f t="shared" si="27"/>
        <v>63.71</v>
      </c>
      <c r="AX196" s="122">
        <f t="shared" si="27"/>
        <v>64.37</v>
      </c>
      <c r="AY196" s="122">
        <f t="shared" si="27"/>
        <v>65.040000000000006</v>
      </c>
      <c r="AZ196" s="122">
        <f t="shared" si="27"/>
        <v>65.72</v>
      </c>
      <c r="BA196" s="122">
        <f t="shared" si="27"/>
        <v>66.400000000000006</v>
      </c>
      <c r="BB196" s="122">
        <f t="shared" si="27"/>
        <v>67.09</v>
      </c>
    </row>
    <row r="197" spans="2:54" x14ac:dyDescent="0.3">
      <c r="B197" s="152" t="s">
        <v>487</v>
      </c>
    </row>
    <row r="198" spans="2:54" x14ac:dyDescent="0.3">
      <c r="B198" s="1"/>
    </row>
    <row r="199" spans="2:54" ht="16.5" customHeight="1" x14ac:dyDescent="0.35">
      <c r="B199" s="406" t="s">
        <v>201</v>
      </c>
      <c r="C199" s="408"/>
      <c r="D199" s="408"/>
      <c r="E199" s="408"/>
      <c r="F199" s="126"/>
      <c r="G199" s="126"/>
    </row>
    <row r="200" spans="2:54" ht="16.5" customHeight="1" x14ac:dyDescent="0.3">
      <c r="B200" s="111" t="s">
        <v>118</v>
      </c>
      <c r="C200" s="119" t="s">
        <v>202</v>
      </c>
      <c r="D200" s="119" t="s">
        <v>203</v>
      </c>
      <c r="E200" s="119" t="s">
        <v>204</v>
      </c>
      <c r="F200" s="127"/>
      <c r="G200" s="127"/>
    </row>
    <row r="201" spans="2:54" x14ac:dyDescent="0.3">
      <c r="B201" s="58" t="s">
        <v>148</v>
      </c>
      <c r="C201" s="130">
        <v>3180</v>
      </c>
      <c r="D201" s="131">
        <v>1.0900000000000001</v>
      </c>
      <c r="E201" s="117">
        <v>0.20599999999999999</v>
      </c>
      <c r="F201" s="128"/>
      <c r="G201" s="128"/>
    </row>
    <row r="202" spans="2:54" x14ac:dyDescent="0.3">
      <c r="B202" s="116" t="s">
        <v>149</v>
      </c>
      <c r="C202" s="130">
        <v>3140</v>
      </c>
      <c r="D202" s="131">
        <v>0.23</v>
      </c>
      <c r="E202" s="117">
        <v>8.6999999999999994E-2</v>
      </c>
      <c r="F202" s="128"/>
      <c r="G202" s="128"/>
    </row>
    <row r="203" spans="2:54" x14ac:dyDescent="0.3">
      <c r="B203" s="58" t="s">
        <v>187</v>
      </c>
      <c r="C203" s="130">
        <v>3140</v>
      </c>
      <c r="D203" s="131">
        <v>0.16</v>
      </c>
      <c r="E203" s="117">
        <v>5.6000000000000001E-2</v>
      </c>
      <c r="F203" s="128"/>
      <c r="G203" s="128"/>
    </row>
    <row r="204" spans="2:54" x14ac:dyDescent="0.3">
      <c r="B204" s="116" t="s">
        <v>188</v>
      </c>
      <c r="C204" s="130">
        <v>3140</v>
      </c>
      <c r="D204" s="131">
        <v>0.27</v>
      </c>
      <c r="E204" s="117">
        <v>5.0999999999999997E-2</v>
      </c>
      <c r="F204" s="128"/>
      <c r="G204" s="128"/>
    </row>
    <row r="205" spans="2:54" x14ac:dyDescent="0.3">
      <c r="B205" s="58" t="s">
        <v>189</v>
      </c>
      <c r="C205" s="130">
        <v>3140</v>
      </c>
      <c r="D205" s="131">
        <v>0.27</v>
      </c>
      <c r="E205" s="117">
        <v>5.0999999999999997E-2</v>
      </c>
      <c r="F205" s="128"/>
      <c r="G205" s="128"/>
    </row>
    <row r="206" spans="2:54" x14ac:dyDescent="0.3">
      <c r="B206" s="58" t="s">
        <v>190</v>
      </c>
      <c r="C206" s="130">
        <v>3140</v>
      </c>
      <c r="D206" s="131">
        <v>0.27</v>
      </c>
      <c r="E206" s="117">
        <v>5.0999999999999997E-2</v>
      </c>
      <c r="F206" s="128"/>
      <c r="G206" s="128"/>
    </row>
    <row r="207" spans="2:54" x14ac:dyDescent="0.3">
      <c r="B207" s="379" t="s">
        <v>573</v>
      </c>
      <c r="C207" s="124"/>
      <c r="D207" s="124"/>
      <c r="E207" s="124"/>
      <c r="F207" s="125"/>
      <c r="G207" s="125"/>
    </row>
    <row r="208" spans="2:54" x14ac:dyDescent="0.3">
      <c r="B208" s="123"/>
      <c r="C208" s="124"/>
      <c r="D208" s="124"/>
      <c r="E208" s="124"/>
      <c r="F208" s="125"/>
      <c r="G208" s="125"/>
    </row>
    <row r="209" spans="2:54" ht="13.15" x14ac:dyDescent="0.3">
      <c r="B209" s="417" t="s">
        <v>399</v>
      </c>
      <c r="C209" s="418"/>
      <c r="D209" s="419"/>
      <c r="E209" s="124"/>
      <c r="F209" s="125"/>
      <c r="G209" s="125"/>
    </row>
    <row r="210" spans="2:54" ht="40.5" x14ac:dyDescent="0.3">
      <c r="B210" s="238" t="s">
        <v>400</v>
      </c>
      <c r="C210" s="239" t="s">
        <v>401</v>
      </c>
      <c r="D210" s="239" t="s">
        <v>402</v>
      </c>
      <c r="E210" s="124"/>
      <c r="F210" s="125"/>
      <c r="G210" s="125"/>
    </row>
    <row r="211" spans="2:54" x14ac:dyDescent="0.3">
      <c r="B211" s="236">
        <v>206</v>
      </c>
      <c r="C211" s="237">
        <v>210</v>
      </c>
      <c r="D211" s="237">
        <v>216</v>
      </c>
      <c r="E211" s="124"/>
      <c r="F211" s="125"/>
      <c r="G211" s="125"/>
    </row>
    <row r="212" spans="2:54" x14ac:dyDescent="0.3">
      <c r="B212" s="379" t="s">
        <v>545</v>
      </c>
      <c r="C212" s="124"/>
      <c r="D212" s="324" t="s">
        <v>485</v>
      </c>
      <c r="E212" s="124"/>
      <c r="F212" s="125"/>
      <c r="G212" s="125"/>
    </row>
    <row r="213" spans="2:54" x14ac:dyDescent="0.3">
      <c r="B213" s="123"/>
      <c r="C213" s="124"/>
      <c r="D213" s="124"/>
      <c r="E213" s="124"/>
      <c r="F213" s="125"/>
      <c r="G213" s="125"/>
    </row>
    <row r="214" spans="2:54" ht="16.5" customHeight="1" x14ac:dyDescent="0.3">
      <c r="B214" s="406" t="s">
        <v>206</v>
      </c>
      <c r="C214" s="408"/>
      <c r="D214" s="408"/>
      <c r="E214" s="408"/>
      <c r="F214" s="125"/>
      <c r="G214" s="125"/>
    </row>
    <row r="215" spans="2:54" ht="16.5" customHeight="1" x14ac:dyDescent="0.3">
      <c r="B215" s="111"/>
      <c r="C215" s="119" t="s">
        <v>202</v>
      </c>
      <c r="D215" s="119" t="s">
        <v>203</v>
      </c>
      <c r="E215" s="119" t="s">
        <v>204</v>
      </c>
      <c r="F215" s="125"/>
      <c r="G215" s="125"/>
    </row>
    <row r="216" spans="2:54" ht="11.65" x14ac:dyDescent="0.3">
      <c r="B216" s="58" t="s">
        <v>205</v>
      </c>
      <c r="C216" s="129">
        <v>1</v>
      </c>
      <c r="D216" s="129">
        <v>25</v>
      </c>
      <c r="E216" s="129">
        <v>298</v>
      </c>
      <c r="F216" s="125"/>
      <c r="G216" s="125"/>
    </row>
    <row r="217" spans="2:54" x14ac:dyDescent="0.3">
      <c r="B217" s="132" t="s">
        <v>486</v>
      </c>
      <c r="C217" s="124"/>
      <c r="D217" s="124"/>
      <c r="E217" s="124"/>
      <c r="F217" s="125"/>
      <c r="G217" s="125"/>
    </row>
    <row r="218" spans="2:54" x14ac:dyDescent="0.3">
      <c r="B218" s="132"/>
      <c r="C218" s="124"/>
      <c r="D218" s="124"/>
      <c r="E218" s="124"/>
      <c r="F218" s="125"/>
      <c r="G218" s="125"/>
    </row>
    <row r="219" spans="2:54" ht="16.5" customHeight="1" x14ac:dyDescent="0.3">
      <c r="B219" s="384" t="s">
        <v>207</v>
      </c>
      <c r="C219" s="383">
        <v>2024</v>
      </c>
      <c r="D219" s="383">
        <v>2025</v>
      </c>
      <c r="E219" s="383">
        <v>2026</v>
      </c>
      <c r="F219" s="383">
        <v>2027</v>
      </c>
      <c r="G219" s="383">
        <v>2028</v>
      </c>
      <c r="H219" s="383">
        <v>2029</v>
      </c>
      <c r="I219" s="383">
        <v>2030</v>
      </c>
      <c r="J219" s="383">
        <v>2031</v>
      </c>
      <c r="K219" s="383">
        <v>2032</v>
      </c>
      <c r="L219" s="383">
        <v>2033</v>
      </c>
      <c r="M219" s="383">
        <v>2034</v>
      </c>
      <c r="N219" s="383">
        <v>2035</v>
      </c>
      <c r="O219" s="383">
        <v>2036</v>
      </c>
      <c r="P219" s="383">
        <v>2037</v>
      </c>
      <c r="Q219" s="383">
        <v>2038</v>
      </c>
      <c r="R219" s="383">
        <v>2039</v>
      </c>
      <c r="S219" s="383">
        <v>2040</v>
      </c>
      <c r="T219" s="383">
        <v>2041</v>
      </c>
      <c r="U219" s="383">
        <v>2042</v>
      </c>
      <c r="V219" s="383">
        <v>2043</v>
      </c>
      <c r="W219" s="383">
        <v>2044</v>
      </c>
      <c r="X219" s="383">
        <v>2045</v>
      </c>
      <c r="Y219" s="383">
        <v>2046</v>
      </c>
      <c r="Z219" s="383">
        <v>2047</v>
      </c>
      <c r="AA219" s="383">
        <v>2048</v>
      </c>
      <c r="AB219" s="383">
        <v>2049</v>
      </c>
      <c r="AC219" s="383">
        <v>2050</v>
      </c>
      <c r="AD219" s="383">
        <v>2051</v>
      </c>
      <c r="AE219" s="383">
        <v>2052</v>
      </c>
      <c r="AF219" s="383">
        <v>2053</v>
      </c>
      <c r="AG219" s="383">
        <v>2054</v>
      </c>
      <c r="AH219" s="383">
        <v>2055</v>
      </c>
      <c r="AI219" s="383">
        <v>2056</v>
      </c>
      <c r="AJ219" s="383">
        <v>2057</v>
      </c>
      <c r="AK219" s="383">
        <v>2058</v>
      </c>
      <c r="AL219" s="383">
        <v>2059</v>
      </c>
      <c r="AM219" s="383">
        <v>2060</v>
      </c>
      <c r="AN219" s="383">
        <v>2061</v>
      </c>
      <c r="AO219" s="383">
        <v>2062</v>
      </c>
      <c r="AP219" s="383">
        <v>2063</v>
      </c>
      <c r="AQ219" s="383">
        <v>2064</v>
      </c>
      <c r="AR219" s="383">
        <v>2065</v>
      </c>
      <c r="AS219" s="383">
        <v>2066</v>
      </c>
      <c r="AT219" s="383">
        <v>2067</v>
      </c>
      <c r="AU219" s="383">
        <v>2068</v>
      </c>
      <c r="AV219" s="383">
        <v>2069</v>
      </c>
      <c r="AW219" s="383">
        <v>2070</v>
      </c>
      <c r="AX219" s="383">
        <v>2071</v>
      </c>
      <c r="AY219" s="383">
        <v>2072</v>
      </c>
      <c r="AZ219" s="383">
        <v>2073</v>
      </c>
      <c r="BA219" s="383">
        <v>2074</v>
      </c>
      <c r="BB219" s="383">
        <v>2075</v>
      </c>
    </row>
    <row r="220" spans="2:54" ht="11.65" x14ac:dyDescent="0.3">
      <c r="B220" s="325" t="s">
        <v>488</v>
      </c>
      <c r="C220" s="133">
        <v>183.3</v>
      </c>
      <c r="D220" s="134">
        <v>230.8</v>
      </c>
      <c r="E220" s="133">
        <f>ROUND(D220+($I$220-$D$220)/5,1)</f>
        <v>254.6</v>
      </c>
      <c r="F220" s="133">
        <f t="shared" ref="F220:H220" si="28">ROUND(E220+($I$220-$D$220)/5,1)</f>
        <v>278.39999999999998</v>
      </c>
      <c r="G220" s="133">
        <f t="shared" si="28"/>
        <v>302.2</v>
      </c>
      <c r="H220" s="133">
        <f t="shared" si="28"/>
        <v>326</v>
      </c>
      <c r="I220" s="134">
        <v>349.8</v>
      </c>
      <c r="J220" s="133">
        <f>ROUND(I220+($N$220-$I$220)/5,1)</f>
        <v>389</v>
      </c>
      <c r="K220" s="133">
        <f t="shared" ref="K220:M220" si="29">ROUND(J220+($N$220-$I$220)/5,1)</f>
        <v>428.2</v>
      </c>
      <c r="L220" s="133">
        <f t="shared" si="29"/>
        <v>467.4</v>
      </c>
      <c r="M220" s="133">
        <f t="shared" si="29"/>
        <v>506.6</v>
      </c>
      <c r="N220" s="134">
        <v>545.6</v>
      </c>
      <c r="O220" s="133">
        <f>ROUND(N220+($S$220-$N$220)/5,1)</f>
        <v>583.4</v>
      </c>
      <c r="P220" s="133">
        <f t="shared" ref="P220:R220" si="30">ROUND(O220+($S$220-$N$220)/5,1)</f>
        <v>621.20000000000005</v>
      </c>
      <c r="Q220" s="133">
        <f t="shared" si="30"/>
        <v>659</v>
      </c>
      <c r="R220" s="133">
        <f t="shared" si="30"/>
        <v>696.8</v>
      </c>
      <c r="S220" s="134">
        <v>734.5</v>
      </c>
      <c r="T220" s="133">
        <f>ROUND(S220+($X$220-$S$220)/5,1)</f>
        <v>772.3</v>
      </c>
      <c r="U220" s="133">
        <f t="shared" ref="U220:W220" si="31">ROUND(T220+($X$220-$S$220)/5,1)</f>
        <v>810.1</v>
      </c>
      <c r="V220" s="133">
        <f t="shared" si="31"/>
        <v>847.9</v>
      </c>
      <c r="W220" s="133">
        <f t="shared" si="31"/>
        <v>885.7</v>
      </c>
      <c r="X220" s="134">
        <v>923.4</v>
      </c>
      <c r="Y220" s="133">
        <f>ROUND(X220+($AC$220-$X$220)/5,1)</f>
        <v>962.6</v>
      </c>
      <c r="Z220" s="133">
        <f t="shared" ref="Z220:AB220" si="32">ROUND(Y220+($AC$220-$X$220)/5,1)</f>
        <v>1001.8</v>
      </c>
      <c r="AA220" s="133">
        <f t="shared" si="32"/>
        <v>1041</v>
      </c>
      <c r="AB220" s="133">
        <f t="shared" si="32"/>
        <v>1080.2</v>
      </c>
      <c r="AC220" s="134">
        <v>1119.2</v>
      </c>
      <c r="AD220" s="122">
        <f>ROUND(AC220*(1+(0.8*AD22)),1)</f>
        <v>1130.8</v>
      </c>
      <c r="AE220" s="122">
        <f t="shared" ref="AE220:BB220" si="33">ROUND(AD220*(1+(0.8*AE22)),1)</f>
        <v>1141.7</v>
      </c>
      <c r="AF220" s="122">
        <f t="shared" si="33"/>
        <v>1152.7</v>
      </c>
      <c r="AG220" s="122">
        <f t="shared" si="33"/>
        <v>1163.8</v>
      </c>
      <c r="AH220" s="122">
        <f t="shared" si="33"/>
        <v>1175</v>
      </c>
      <c r="AI220" s="122">
        <f t="shared" si="33"/>
        <v>1186.3</v>
      </c>
      <c r="AJ220" s="122">
        <f t="shared" si="33"/>
        <v>1197.7</v>
      </c>
      <c r="AK220" s="122">
        <f t="shared" si="33"/>
        <v>1209.2</v>
      </c>
      <c r="AL220" s="122">
        <f t="shared" si="33"/>
        <v>1220.8</v>
      </c>
      <c r="AM220" s="122">
        <f t="shared" si="33"/>
        <v>1232.5</v>
      </c>
      <c r="AN220" s="122">
        <f t="shared" si="33"/>
        <v>1244.3</v>
      </c>
      <c r="AO220" s="122">
        <f t="shared" si="33"/>
        <v>1257.2</v>
      </c>
      <c r="AP220" s="122">
        <f t="shared" si="33"/>
        <v>1270.3</v>
      </c>
      <c r="AQ220" s="122">
        <f t="shared" si="33"/>
        <v>1283.5</v>
      </c>
      <c r="AR220" s="122">
        <f t="shared" si="33"/>
        <v>1296.8</v>
      </c>
      <c r="AS220" s="122">
        <f t="shared" si="33"/>
        <v>1310.3</v>
      </c>
      <c r="AT220" s="122">
        <f t="shared" si="33"/>
        <v>1323.9</v>
      </c>
      <c r="AU220" s="122">
        <f t="shared" si="33"/>
        <v>1337.7</v>
      </c>
      <c r="AV220" s="122">
        <f t="shared" si="33"/>
        <v>1351.6</v>
      </c>
      <c r="AW220" s="122">
        <f t="shared" si="33"/>
        <v>1365.7</v>
      </c>
      <c r="AX220" s="122">
        <f t="shared" si="33"/>
        <v>1379.9</v>
      </c>
      <c r="AY220" s="122">
        <f t="shared" si="33"/>
        <v>1394.3</v>
      </c>
      <c r="AZ220" s="122">
        <f t="shared" si="33"/>
        <v>1408.8</v>
      </c>
      <c r="BA220" s="122">
        <f t="shared" si="33"/>
        <v>1423.5</v>
      </c>
      <c r="BB220" s="122">
        <f t="shared" si="33"/>
        <v>1438.3</v>
      </c>
    </row>
    <row r="221" spans="2:54" x14ac:dyDescent="0.3">
      <c r="B221" s="152" t="s">
        <v>546</v>
      </c>
      <c r="AQ221" s="90"/>
    </row>
    <row r="222" spans="2:54" x14ac:dyDescent="0.3">
      <c r="AQ222" s="90"/>
    </row>
    <row r="223" spans="2:54" ht="20.25" x14ac:dyDescent="0.3">
      <c r="B223" s="242" t="s">
        <v>505</v>
      </c>
      <c r="C223" s="94">
        <v>2024</v>
      </c>
      <c r="D223" s="337">
        <v>2025</v>
      </c>
      <c r="E223" s="337">
        <v>2026</v>
      </c>
      <c r="F223" s="337">
        <v>2027</v>
      </c>
      <c r="G223" s="337">
        <v>2028</v>
      </c>
      <c r="H223" s="337">
        <v>2029</v>
      </c>
      <c r="I223" s="337">
        <v>2030</v>
      </c>
      <c r="J223" s="337">
        <v>2031</v>
      </c>
      <c r="K223" s="337">
        <v>2032</v>
      </c>
      <c r="L223" s="337">
        <v>2033</v>
      </c>
      <c r="M223" s="337">
        <v>2034</v>
      </c>
      <c r="N223" s="337">
        <v>2035</v>
      </c>
      <c r="O223" s="337">
        <v>2036</v>
      </c>
      <c r="P223" s="337">
        <v>2037</v>
      </c>
      <c r="Q223" s="337">
        <v>2038</v>
      </c>
      <c r="R223" s="337">
        <v>2039</v>
      </c>
      <c r="S223" s="337">
        <v>2040</v>
      </c>
      <c r="T223" s="337">
        <v>2041</v>
      </c>
      <c r="U223" s="337">
        <v>2042</v>
      </c>
      <c r="V223" s="337">
        <v>2043</v>
      </c>
      <c r="W223" s="337">
        <v>2044</v>
      </c>
      <c r="X223" s="337">
        <v>2045</v>
      </c>
      <c r="Y223" s="337">
        <v>2046</v>
      </c>
      <c r="Z223" s="337">
        <v>2047</v>
      </c>
      <c r="AA223" s="337">
        <v>2048</v>
      </c>
      <c r="AB223" s="337">
        <v>2049</v>
      </c>
      <c r="AC223" s="337">
        <v>2050</v>
      </c>
      <c r="AD223" s="337">
        <v>2051</v>
      </c>
      <c r="AE223" s="337">
        <v>2052</v>
      </c>
      <c r="AF223" s="337">
        <v>2053</v>
      </c>
      <c r="AG223" s="337">
        <v>2054</v>
      </c>
      <c r="AH223" s="337">
        <v>2055</v>
      </c>
      <c r="AI223" s="337">
        <v>2056</v>
      </c>
      <c r="AJ223" s="337">
        <v>2057</v>
      </c>
      <c r="AK223" s="337">
        <v>2058</v>
      </c>
      <c r="AL223" s="337">
        <v>2059</v>
      </c>
      <c r="AM223" s="337">
        <v>2060</v>
      </c>
      <c r="AN223" s="337">
        <v>2061</v>
      </c>
      <c r="AO223" s="337">
        <v>2062</v>
      </c>
      <c r="AP223" s="337">
        <v>2063</v>
      </c>
      <c r="AQ223" s="337">
        <v>2064</v>
      </c>
      <c r="AR223" s="337">
        <v>2065</v>
      </c>
      <c r="AS223" s="337">
        <v>2066</v>
      </c>
      <c r="AT223" s="337">
        <v>2067</v>
      </c>
      <c r="AU223" s="337">
        <v>2068</v>
      </c>
      <c r="AV223" s="337">
        <v>2069</v>
      </c>
      <c r="AW223" s="337">
        <v>2070</v>
      </c>
      <c r="AX223" s="337">
        <v>2071</v>
      </c>
      <c r="AY223" s="337">
        <v>2072</v>
      </c>
      <c r="AZ223" s="337">
        <v>2073</v>
      </c>
      <c r="BA223" s="337">
        <v>2074</v>
      </c>
      <c r="BB223" s="337">
        <v>2075</v>
      </c>
    </row>
    <row r="224" spans="2:54" x14ac:dyDescent="0.3">
      <c r="B224" s="88" t="s">
        <v>208</v>
      </c>
      <c r="C224" s="268">
        <f>1.69*0.01</f>
        <v>1.6899999999999998E-2</v>
      </c>
      <c r="D224" s="135">
        <f t="shared" ref="D224:AI224" si="34">ROUND(C224*(1+(0.8*D22)),5)</f>
        <v>1.7270000000000001E-2</v>
      </c>
      <c r="E224" s="135">
        <f t="shared" si="34"/>
        <v>1.7659999999999999E-2</v>
      </c>
      <c r="F224" s="135">
        <f t="shared" si="34"/>
        <v>1.796E-2</v>
      </c>
      <c r="G224" s="135">
        <f t="shared" si="34"/>
        <v>1.8200000000000001E-2</v>
      </c>
      <c r="H224" s="135">
        <f t="shared" si="34"/>
        <v>1.8460000000000001E-2</v>
      </c>
      <c r="I224" s="135">
        <f t="shared" si="34"/>
        <v>1.8700000000000001E-2</v>
      </c>
      <c r="J224" s="135">
        <f t="shared" si="34"/>
        <v>1.8939999999999999E-2</v>
      </c>
      <c r="K224" s="135">
        <f t="shared" si="34"/>
        <v>1.917E-2</v>
      </c>
      <c r="L224" s="135">
        <f t="shared" si="34"/>
        <v>1.9400000000000001E-2</v>
      </c>
      <c r="M224" s="135">
        <f t="shared" si="34"/>
        <v>1.9630000000000002E-2</v>
      </c>
      <c r="N224" s="135">
        <f t="shared" si="34"/>
        <v>1.9869999999999999E-2</v>
      </c>
      <c r="O224" s="135">
        <f t="shared" si="34"/>
        <v>2.0109999999999999E-2</v>
      </c>
      <c r="P224" s="135">
        <f t="shared" si="34"/>
        <v>2.035E-2</v>
      </c>
      <c r="Q224" s="135">
        <f t="shared" si="34"/>
        <v>2.0590000000000001E-2</v>
      </c>
      <c r="R224" s="135">
        <f t="shared" si="34"/>
        <v>2.0840000000000001E-2</v>
      </c>
      <c r="S224" s="135">
        <f t="shared" si="34"/>
        <v>2.1090000000000001E-2</v>
      </c>
      <c r="T224" s="135">
        <f t="shared" si="34"/>
        <v>2.1340000000000001E-2</v>
      </c>
      <c r="U224" s="135">
        <f t="shared" si="34"/>
        <v>2.1559999999999999E-2</v>
      </c>
      <c r="V224" s="135">
        <f t="shared" si="34"/>
        <v>2.1780000000000001E-2</v>
      </c>
      <c r="W224" s="135">
        <f t="shared" si="34"/>
        <v>2.2009999999999998E-2</v>
      </c>
      <c r="X224" s="135">
        <f t="shared" si="34"/>
        <v>2.2239999999999999E-2</v>
      </c>
      <c r="Y224" s="135">
        <f t="shared" si="34"/>
        <v>2.247E-2</v>
      </c>
      <c r="Z224" s="135">
        <f t="shared" si="34"/>
        <v>2.2700000000000001E-2</v>
      </c>
      <c r="AA224" s="135">
        <f t="shared" si="34"/>
        <v>2.2939999999999999E-2</v>
      </c>
      <c r="AB224" s="135">
        <f t="shared" si="34"/>
        <v>2.3179999999999999E-2</v>
      </c>
      <c r="AC224" s="135">
        <f t="shared" si="34"/>
        <v>2.342E-2</v>
      </c>
      <c r="AD224" s="135">
        <f t="shared" si="34"/>
        <v>2.366E-2</v>
      </c>
      <c r="AE224" s="135">
        <f t="shared" si="34"/>
        <v>2.3890000000000002E-2</v>
      </c>
      <c r="AF224" s="135">
        <f t="shared" si="34"/>
        <v>2.4119999999999999E-2</v>
      </c>
      <c r="AG224" s="135">
        <f t="shared" si="34"/>
        <v>2.435E-2</v>
      </c>
      <c r="AH224" s="135">
        <f t="shared" si="34"/>
        <v>2.4580000000000001E-2</v>
      </c>
      <c r="AI224" s="135">
        <f t="shared" si="34"/>
        <v>2.4819999999999998E-2</v>
      </c>
      <c r="AJ224" s="135">
        <f t="shared" ref="AJ224:BB224" si="35">ROUND(AI224*(1+(0.8*AJ22)),5)</f>
        <v>2.5059999999999999E-2</v>
      </c>
      <c r="AK224" s="135">
        <f t="shared" si="35"/>
        <v>2.53E-2</v>
      </c>
      <c r="AL224" s="135">
        <f t="shared" si="35"/>
        <v>2.554E-2</v>
      </c>
      <c r="AM224" s="135">
        <f t="shared" si="35"/>
        <v>2.579E-2</v>
      </c>
      <c r="AN224" s="135">
        <f t="shared" si="35"/>
        <v>2.6040000000000001E-2</v>
      </c>
      <c r="AO224" s="135">
        <f t="shared" si="35"/>
        <v>2.631E-2</v>
      </c>
      <c r="AP224" s="135">
        <f t="shared" si="35"/>
        <v>2.6579999999999999E-2</v>
      </c>
      <c r="AQ224" s="135">
        <f t="shared" si="35"/>
        <v>2.6859999999999998E-2</v>
      </c>
      <c r="AR224" s="135">
        <f t="shared" si="35"/>
        <v>2.7140000000000001E-2</v>
      </c>
      <c r="AS224" s="135">
        <f t="shared" si="35"/>
        <v>2.742E-2</v>
      </c>
      <c r="AT224" s="135">
        <f t="shared" si="35"/>
        <v>2.7709999999999999E-2</v>
      </c>
      <c r="AU224" s="135">
        <f t="shared" si="35"/>
        <v>2.8000000000000001E-2</v>
      </c>
      <c r="AV224" s="135">
        <f t="shared" si="35"/>
        <v>2.8289999999999999E-2</v>
      </c>
      <c r="AW224" s="135">
        <f t="shared" si="35"/>
        <v>2.8580000000000001E-2</v>
      </c>
      <c r="AX224" s="135">
        <f t="shared" si="35"/>
        <v>2.8879999999999999E-2</v>
      </c>
      <c r="AY224" s="135">
        <f t="shared" si="35"/>
        <v>2.9180000000000001E-2</v>
      </c>
      <c r="AZ224" s="135">
        <f t="shared" si="35"/>
        <v>2.9479999999999999E-2</v>
      </c>
      <c r="BA224" s="135">
        <f t="shared" si="35"/>
        <v>2.9790000000000001E-2</v>
      </c>
      <c r="BB224" s="135">
        <f t="shared" si="35"/>
        <v>3.0099999999999998E-2</v>
      </c>
    </row>
    <row r="225" spans="2:54" x14ac:dyDescent="0.3">
      <c r="B225" s="88" t="s">
        <v>213</v>
      </c>
      <c r="C225" s="268">
        <f>0.11*0.01</f>
        <v>1.1000000000000001E-3</v>
      </c>
      <c r="D225" s="135">
        <f t="shared" ref="D225:AI225" si="36">ROUND(C225*(1+(0.8*D22)),5)</f>
        <v>1.1199999999999999E-3</v>
      </c>
      <c r="E225" s="135">
        <f t="shared" si="36"/>
        <v>1.15E-3</v>
      </c>
      <c r="F225" s="135">
        <f t="shared" si="36"/>
        <v>1.17E-3</v>
      </c>
      <c r="G225" s="135">
        <f t="shared" si="36"/>
        <v>1.1900000000000001E-3</v>
      </c>
      <c r="H225" s="135">
        <f t="shared" si="36"/>
        <v>1.2099999999999999E-3</v>
      </c>
      <c r="I225" s="135">
        <f t="shared" si="36"/>
        <v>1.23E-3</v>
      </c>
      <c r="J225" s="135">
        <f t="shared" si="36"/>
        <v>1.25E-3</v>
      </c>
      <c r="K225" s="135">
        <f t="shared" si="36"/>
        <v>1.2700000000000001E-3</v>
      </c>
      <c r="L225" s="135">
        <f t="shared" si="36"/>
        <v>1.2899999999999999E-3</v>
      </c>
      <c r="M225" s="135">
        <f t="shared" si="36"/>
        <v>1.31E-3</v>
      </c>
      <c r="N225" s="135">
        <f t="shared" si="36"/>
        <v>1.33E-3</v>
      </c>
      <c r="O225" s="135">
        <f t="shared" si="36"/>
        <v>1.3500000000000001E-3</v>
      </c>
      <c r="P225" s="135">
        <f t="shared" si="36"/>
        <v>1.3699999999999999E-3</v>
      </c>
      <c r="Q225" s="135">
        <f t="shared" si="36"/>
        <v>1.39E-3</v>
      </c>
      <c r="R225" s="135">
        <f t="shared" si="36"/>
        <v>1.41E-3</v>
      </c>
      <c r="S225" s="135">
        <f t="shared" si="36"/>
        <v>1.4300000000000001E-3</v>
      </c>
      <c r="T225" s="135">
        <f t="shared" si="36"/>
        <v>1.4499999999999999E-3</v>
      </c>
      <c r="U225" s="135">
        <f t="shared" si="36"/>
        <v>1.47E-3</v>
      </c>
      <c r="V225" s="135">
        <f t="shared" si="36"/>
        <v>1.49E-3</v>
      </c>
      <c r="W225" s="135">
        <f t="shared" si="36"/>
        <v>1.5100000000000001E-3</v>
      </c>
      <c r="X225" s="135">
        <f t="shared" si="36"/>
        <v>1.5299999999999999E-3</v>
      </c>
      <c r="Y225" s="135">
        <f t="shared" si="36"/>
        <v>1.5499999999999999E-3</v>
      </c>
      <c r="Z225" s="135">
        <f t="shared" si="36"/>
        <v>1.57E-3</v>
      </c>
      <c r="AA225" s="135">
        <f t="shared" si="36"/>
        <v>1.5900000000000001E-3</v>
      </c>
      <c r="AB225" s="135">
        <f t="shared" si="36"/>
        <v>1.6100000000000001E-3</v>
      </c>
      <c r="AC225" s="135">
        <f t="shared" si="36"/>
        <v>1.6299999999999999E-3</v>
      </c>
      <c r="AD225" s="135">
        <f t="shared" si="36"/>
        <v>1.65E-3</v>
      </c>
      <c r="AE225" s="135">
        <f t="shared" si="36"/>
        <v>1.67E-3</v>
      </c>
      <c r="AF225" s="135">
        <f t="shared" si="36"/>
        <v>1.6900000000000001E-3</v>
      </c>
      <c r="AG225" s="135">
        <f t="shared" si="36"/>
        <v>1.7099999999999999E-3</v>
      </c>
      <c r="AH225" s="135">
        <f t="shared" si="36"/>
        <v>1.73E-3</v>
      </c>
      <c r="AI225" s="135">
        <f t="shared" si="36"/>
        <v>1.75E-3</v>
      </c>
      <c r="AJ225" s="135">
        <f t="shared" ref="AJ225:BB225" si="37">ROUND(AI225*(1+(0.8*AJ22)),5)</f>
        <v>1.7700000000000001E-3</v>
      </c>
      <c r="AK225" s="135">
        <f t="shared" si="37"/>
        <v>1.7899999999999999E-3</v>
      </c>
      <c r="AL225" s="135">
        <f t="shared" si="37"/>
        <v>1.81E-3</v>
      </c>
      <c r="AM225" s="135">
        <f t="shared" si="37"/>
        <v>1.83E-3</v>
      </c>
      <c r="AN225" s="135">
        <f t="shared" si="37"/>
        <v>1.8500000000000001E-3</v>
      </c>
      <c r="AO225" s="135">
        <f t="shared" si="37"/>
        <v>1.8699999999999999E-3</v>
      </c>
      <c r="AP225" s="135">
        <f t="shared" si="37"/>
        <v>1.89E-3</v>
      </c>
      <c r="AQ225" s="135">
        <f t="shared" si="37"/>
        <v>1.91E-3</v>
      </c>
      <c r="AR225" s="135">
        <f t="shared" si="37"/>
        <v>1.9300000000000001E-3</v>
      </c>
      <c r="AS225" s="135">
        <f t="shared" si="37"/>
        <v>1.9499999999999999E-3</v>
      </c>
      <c r="AT225" s="135">
        <f t="shared" si="37"/>
        <v>1.97E-3</v>
      </c>
      <c r="AU225" s="135">
        <f t="shared" si="37"/>
        <v>1.99E-3</v>
      </c>
      <c r="AV225" s="135">
        <f t="shared" si="37"/>
        <v>2.0100000000000001E-3</v>
      </c>
      <c r="AW225" s="135">
        <f t="shared" si="37"/>
        <v>2.0300000000000001E-3</v>
      </c>
      <c r="AX225" s="135">
        <f t="shared" si="37"/>
        <v>2.0500000000000002E-3</v>
      </c>
      <c r="AY225" s="135">
        <f t="shared" si="37"/>
        <v>2.0699999999999998E-3</v>
      </c>
      <c r="AZ225" s="135">
        <f t="shared" si="37"/>
        <v>2.0899999999999998E-3</v>
      </c>
      <c r="BA225" s="135">
        <f t="shared" si="37"/>
        <v>2.1099999999999999E-3</v>
      </c>
      <c r="BB225" s="135">
        <f t="shared" si="37"/>
        <v>2.1299999999999999E-3</v>
      </c>
    </row>
    <row r="226" spans="2:54" x14ac:dyDescent="0.3">
      <c r="B226" s="88" t="s">
        <v>218</v>
      </c>
      <c r="C226" s="268">
        <f>0.01*0.01</f>
        <v>1E-4</v>
      </c>
      <c r="D226" s="135">
        <f t="shared" ref="D226:AI226" si="38">ROUND(C226*(1+(0.8*D22)),5)</f>
        <v>1E-4</v>
      </c>
      <c r="E226" s="135">
        <f t="shared" si="38"/>
        <v>1E-4</v>
      </c>
      <c r="F226" s="135">
        <f t="shared" si="38"/>
        <v>1E-4</v>
      </c>
      <c r="G226" s="135">
        <f t="shared" si="38"/>
        <v>1E-4</v>
      </c>
      <c r="H226" s="135">
        <f t="shared" si="38"/>
        <v>1E-4</v>
      </c>
      <c r="I226" s="135">
        <f t="shared" si="38"/>
        <v>1E-4</v>
      </c>
      <c r="J226" s="135">
        <f t="shared" si="38"/>
        <v>1E-4</v>
      </c>
      <c r="K226" s="135">
        <f t="shared" si="38"/>
        <v>1E-4</v>
      </c>
      <c r="L226" s="135">
        <f t="shared" si="38"/>
        <v>1E-4</v>
      </c>
      <c r="M226" s="135">
        <f t="shared" si="38"/>
        <v>1E-4</v>
      </c>
      <c r="N226" s="135">
        <f t="shared" si="38"/>
        <v>1E-4</v>
      </c>
      <c r="O226" s="135">
        <f t="shared" si="38"/>
        <v>1E-4</v>
      </c>
      <c r="P226" s="135">
        <f t="shared" si="38"/>
        <v>1E-4</v>
      </c>
      <c r="Q226" s="135">
        <f t="shared" si="38"/>
        <v>1E-4</v>
      </c>
      <c r="R226" s="135">
        <f t="shared" si="38"/>
        <v>1E-4</v>
      </c>
      <c r="S226" s="135">
        <f t="shared" si="38"/>
        <v>1E-4</v>
      </c>
      <c r="T226" s="135">
        <f t="shared" si="38"/>
        <v>1E-4</v>
      </c>
      <c r="U226" s="135">
        <f t="shared" si="38"/>
        <v>1E-4</v>
      </c>
      <c r="V226" s="135">
        <f t="shared" si="38"/>
        <v>1E-4</v>
      </c>
      <c r="W226" s="135">
        <f t="shared" si="38"/>
        <v>1E-4</v>
      </c>
      <c r="X226" s="135">
        <f t="shared" si="38"/>
        <v>1E-4</v>
      </c>
      <c r="Y226" s="135">
        <f t="shared" si="38"/>
        <v>1E-4</v>
      </c>
      <c r="Z226" s="135">
        <f t="shared" si="38"/>
        <v>1E-4</v>
      </c>
      <c r="AA226" s="135">
        <f t="shared" si="38"/>
        <v>1E-4</v>
      </c>
      <c r="AB226" s="135">
        <f t="shared" si="38"/>
        <v>1E-4</v>
      </c>
      <c r="AC226" s="135">
        <f t="shared" si="38"/>
        <v>1E-4</v>
      </c>
      <c r="AD226" s="135">
        <f t="shared" si="38"/>
        <v>1E-4</v>
      </c>
      <c r="AE226" s="135">
        <f t="shared" si="38"/>
        <v>1E-4</v>
      </c>
      <c r="AF226" s="135">
        <f t="shared" si="38"/>
        <v>1E-4</v>
      </c>
      <c r="AG226" s="135">
        <f t="shared" si="38"/>
        <v>1E-4</v>
      </c>
      <c r="AH226" s="135">
        <f t="shared" si="38"/>
        <v>1E-4</v>
      </c>
      <c r="AI226" s="135">
        <f t="shared" si="38"/>
        <v>1E-4</v>
      </c>
      <c r="AJ226" s="135">
        <f t="shared" ref="AJ226:BB226" si="39">ROUND(AI226*(1+(0.8*AJ22)),5)</f>
        <v>1E-4</v>
      </c>
      <c r="AK226" s="135">
        <f t="shared" si="39"/>
        <v>1E-4</v>
      </c>
      <c r="AL226" s="135">
        <f t="shared" si="39"/>
        <v>1E-4</v>
      </c>
      <c r="AM226" s="135">
        <f t="shared" si="39"/>
        <v>1E-4</v>
      </c>
      <c r="AN226" s="135">
        <f t="shared" si="39"/>
        <v>1E-4</v>
      </c>
      <c r="AO226" s="135">
        <f t="shared" si="39"/>
        <v>1E-4</v>
      </c>
      <c r="AP226" s="135">
        <f t="shared" si="39"/>
        <v>1E-4</v>
      </c>
      <c r="AQ226" s="135">
        <f t="shared" si="39"/>
        <v>1E-4</v>
      </c>
      <c r="AR226" s="135">
        <f t="shared" si="39"/>
        <v>1E-4</v>
      </c>
      <c r="AS226" s="135">
        <f t="shared" si="39"/>
        <v>1E-4</v>
      </c>
      <c r="AT226" s="135">
        <f t="shared" si="39"/>
        <v>1E-4</v>
      </c>
      <c r="AU226" s="135">
        <f t="shared" si="39"/>
        <v>1E-4</v>
      </c>
      <c r="AV226" s="135">
        <f t="shared" si="39"/>
        <v>1E-4</v>
      </c>
      <c r="AW226" s="135">
        <f t="shared" si="39"/>
        <v>1E-4</v>
      </c>
      <c r="AX226" s="135">
        <f t="shared" si="39"/>
        <v>1E-4</v>
      </c>
      <c r="AY226" s="135">
        <f t="shared" si="39"/>
        <v>1E-4</v>
      </c>
      <c r="AZ226" s="135">
        <f t="shared" si="39"/>
        <v>1E-4</v>
      </c>
      <c r="BA226" s="135">
        <f t="shared" si="39"/>
        <v>1E-4</v>
      </c>
      <c r="BB226" s="135">
        <f t="shared" si="39"/>
        <v>1E-4</v>
      </c>
    </row>
    <row r="227" spans="2:54" x14ac:dyDescent="0.3">
      <c r="B227" s="88" t="s">
        <v>209</v>
      </c>
      <c r="C227" s="268">
        <f>3.57*0.01</f>
        <v>3.5700000000000003E-2</v>
      </c>
      <c r="D227" s="135">
        <f t="shared" ref="D227:AI227" si="40">ROUND(C227*(1+(0.8*D22)),5)</f>
        <v>3.6470000000000002E-2</v>
      </c>
      <c r="E227" s="135">
        <f t="shared" si="40"/>
        <v>3.7289999999999997E-2</v>
      </c>
      <c r="F227" s="135">
        <f t="shared" si="40"/>
        <v>3.7920000000000002E-2</v>
      </c>
      <c r="G227" s="135">
        <f t="shared" si="40"/>
        <v>3.8440000000000002E-2</v>
      </c>
      <c r="H227" s="135">
        <f t="shared" si="40"/>
        <v>3.8989999999999997E-2</v>
      </c>
      <c r="I227" s="135">
        <f t="shared" si="40"/>
        <v>3.9489999999999997E-2</v>
      </c>
      <c r="J227" s="135">
        <f t="shared" si="40"/>
        <v>0.04</v>
      </c>
      <c r="K227" s="135">
        <f t="shared" si="40"/>
        <v>4.0480000000000002E-2</v>
      </c>
      <c r="L227" s="135">
        <f t="shared" si="40"/>
        <v>4.0969999999999999E-2</v>
      </c>
      <c r="M227" s="135">
        <f t="shared" si="40"/>
        <v>4.1459999999999997E-2</v>
      </c>
      <c r="N227" s="135">
        <f t="shared" si="40"/>
        <v>4.1959999999999997E-2</v>
      </c>
      <c r="O227" s="135">
        <f t="shared" si="40"/>
        <v>4.2459999999999998E-2</v>
      </c>
      <c r="P227" s="135">
        <f t="shared" si="40"/>
        <v>4.2970000000000001E-2</v>
      </c>
      <c r="Q227" s="135">
        <f t="shared" si="40"/>
        <v>4.3490000000000001E-2</v>
      </c>
      <c r="R227" s="135">
        <f t="shared" si="40"/>
        <v>4.4010000000000001E-2</v>
      </c>
      <c r="S227" s="135">
        <f t="shared" si="40"/>
        <v>4.4540000000000003E-2</v>
      </c>
      <c r="T227" s="135">
        <f t="shared" si="40"/>
        <v>4.5069999999999999E-2</v>
      </c>
      <c r="U227" s="135">
        <f t="shared" si="40"/>
        <v>4.5539999999999997E-2</v>
      </c>
      <c r="V227" s="135">
        <f t="shared" si="40"/>
        <v>4.6010000000000002E-2</v>
      </c>
      <c r="W227" s="135">
        <f t="shared" si="40"/>
        <v>4.6489999999999997E-2</v>
      </c>
      <c r="X227" s="135">
        <f t="shared" si="40"/>
        <v>4.6969999999999998E-2</v>
      </c>
      <c r="Y227" s="135">
        <f t="shared" si="40"/>
        <v>4.7460000000000002E-2</v>
      </c>
      <c r="Z227" s="135">
        <f t="shared" si="40"/>
        <v>4.795E-2</v>
      </c>
      <c r="AA227" s="135">
        <f t="shared" si="40"/>
        <v>4.845E-2</v>
      </c>
      <c r="AB227" s="135">
        <f t="shared" si="40"/>
        <v>4.895E-2</v>
      </c>
      <c r="AC227" s="135">
        <f t="shared" si="40"/>
        <v>4.9459999999999997E-2</v>
      </c>
      <c r="AD227" s="135">
        <f t="shared" si="40"/>
        <v>4.9970000000000001E-2</v>
      </c>
      <c r="AE227" s="135">
        <f t="shared" si="40"/>
        <v>5.0450000000000002E-2</v>
      </c>
      <c r="AF227" s="135">
        <f t="shared" si="40"/>
        <v>5.0930000000000003E-2</v>
      </c>
      <c r="AG227" s="135">
        <f t="shared" si="40"/>
        <v>5.142E-2</v>
      </c>
      <c r="AH227" s="135">
        <f t="shared" si="40"/>
        <v>5.1909999999999998E-2</v>
      </c>
      <c r="AI227" s="135">
        <f t="shared" si="40"/>
        <v>5.2409999999999998E-2</v>
      </c>
      <c r="AJ227" s="135">
        <f t="shared" ref="AJ227:BB227" si="41">ROUND(AI227*(1+(0.8*AJ22)),5)</f>
        <v>5.2909999999999999E-2</v>
      </c>
      <c r="AK227" s="135">
        <f t="shared" si="41"/>
        <v>5.3420000000000002E-2</v>
      </c>
      <c r="AL227" s="135">
        <f t="shared" si="41"/>
        <v>5.3929999999999999E-2</v>
      </c>
      <c r="AM227" s="135">
        <f t="shared" si="41"/>
        <v>5.4449999999999998E-2</v>
      </c>
      <c r="AN227" s="135">
        <f t="shared" si="41"/>
        <v>5.4969999999999998E-2</v>
      </c>
      <c r="AO227" s="135">
        <f t="shared" si="41"/>
        <v>5.5539999999999999E-2</v>
      </c>
      <c r="AP227" s="135">
        <f t="shared" si="41"/>
        <v>5.6120000000000003E-2</v>
      </c>
      <c r="AQ227" s="135">
        <f t="shared" si="41"/>
        <v>5.67E-2</v>
      </c>
      <c r="AR227" s="135">
        <f t="shared" si="41"/>
        <v>5.7290000000000001E-2</v>
      </c>
      <c r="AS227" s="135">
        <f t="shared" si="41"/>
        <v>5.7889999999999997E-2</v>
      </c>
      <c r="AT227" s="135">
        <f t="shared" si="41"/>
        <v>5.849E-2</v>
      </c>
      <c r="AU227" s="135">
        <f t="shared" si="41"/>
        <v>5.91E-2</v>
      </c>
      <c r="AV227" s="135">
        <f t="shared" si="41"/>
        <v>5.9709999999999999E-2</v>
      </c>
      <c r="AW227" s="135">
        <f t="shared" si="41"/>
        <v>6.0330000000000002E-2</v>
      </c>
      <c r="AX227" s="135">
        <f t="shared" si="41"/>
        <v>6.096E-2</v>
      </c>
      <c r="AY227" s="135">
        <f t="shared" si="41"/>
        <v>6.1589999999999999E-2</v>
      </c>
      <c r="AZ227" s="135">
        <f t="shared" si="41"/>
        <v>6.2230000000000001E-2</v>
      </c>
      <c r="BA227" s="135">
        <f t="shared" si="41"/>
        <v>6.2880000000000005E-2</v>
      </c>
      <c r="BB227" s="135">
        <f t="shared" si="41"/>
        <v>6.3530000000000003E-2</v>
      </c>
    </row>
    <row r="228" spans="2:54" x14ac:dyDescent="0.3">
      <c r="B228" s="88" t="s">
        <v>214</v>
      </c>
      <c r="C228" s="268">
        <f>0.22*0.01</f>
        <v>2.2000000000000001E-3</v>
      </c>
      <c r="D228" s="135">
        <f t="shared" ref="D228:AI228" si="42">ROUND(C228*(1+(0.8*D22)),5)</f>
        <v>2.2499999999999998E-3</v>
      </c>
      <c r="E228" s="135">
        <f t="shared" si="42"/>
        <v>2.3E-3</v>
      </c>
      <c r="F228" s="135">
        <f t="shared" si="42"/>
        <v>2.3400000000000001E-3</v>
      </c>
      <c r="G228" s="135">
        <f t="shared" si="42"/>
        <v>2.3700000000000001E-3</v>
      </c>
      <c r="H228" s="135">
        <f t="shared" si="42"/>
        <v>2.3999999999999998E-3</v>
      </c>
      <c r="I228" s="135">
        <f t="shared" si="42"/>
        <v>2.4299999999999999E-3</v>
      </c>
      <c r="J228" s="135">
        <f t="shared" si="42"/>
        <v>2.4599999999999999E-3</v>
      </c>
      <c r="K228" s="135">
        <f t="shared" si="42"/>
        <v>2.49E-3</v>
      </c>
      <c r="L228" s="135">
        <f t="shared" si="42"/>
        <v>2.5200000000000001E-3</v>
      </c>
      <c r="M228" s="135">
        <f t="shared" si="42"/>
        <v>2.5500000000000002E-3</v>
      </c>
      <c r="N228" s="135">
        <f t="shared" si="42"/>
        <v>2.5799999999999998E-3</v>
      </c>
      <c r="O228" s="135">
        <f t="shared" si="42"/>
        <v>2.6099999999999999E-3</v>
      </c>
      <c r="P228" s="135">
        <f t="shared" si="42"/>
        <v>2.64E-3</v>
      </c>
      <c r="Q228" s="135">
        <f t="shared" si="42"/>
        <v>2.6700000000000001E-3</v>
      </c>
      <c r="R228" s="135">
        <f t="shared" si="42"/>
        <v>2.7000000000000001E-3</v>
      </c>
      <c r="S228" s="135">
        <f t="shared" si="42"/>
        <v>2.7299999999999998E-3</v>
      </c>
      <c r="T228" s="135">
        <f t="shared" si="42"/>
        <v>2.7599999999999999E-3</v>
      </c>
      <c r="U228" s="135">
        <f t="shared" si="42"/>
        <v>2.7899999999999999E-3</v>
      </c>
      <c r="V228" s="135">
        <f t="shared" si="42"/>
        <v>2.82E-3</v>
      </c>
      <c r="W228" s="135">
        <f t="shared" si="42"/>
        <v>2.8500000000000001E-3</v>
      </c>
      <c r="X228" s="135">
        <f t="shared" si="42"/>
        <v>2.8800000000000002E-3</v>
      </c>
      <c r="Y228" s="135">
        <f t="shared" si="42"/>
        <v>2.9099999999999998E-3</v>
      </c>
      <c r="Z228" s="135">
        <f t="shared" si="42"/>
        <v>2.9399999999999999E-3</v>
      </c>
      <c r="AA228" s="135">
        <f t="shared" si="42"/>
        <v>2.97E-3</v>
      </c>
      <c r="AB228" s="135">
        <f t="shared" si="42"/>
        <v>3.0000000000000001E-3</v>
      </c>
      <c r="AC228" s="135">
        <f t="shared" si="42"/>
        <v>3.0300000000000001E-3</v>
      </c>
      <c r="AD228" s="135">
        <f t="shared" si="42"/>
        <v>3.0599999999999998E-3</v>
      </c>
      <c r="AE228" s="135">
        <f t="shared" si="42"/>
        <v>3.0899999999999999E-3</v>
      </c>
      <c r="AF228" s="135">
        <f t="shared" si="42"/>
        <v>3.1199999999999999E-3</v>
      </c>
      <c r="AG228" s="135">
        <f t="shared" si="42"/>
        <v>3.15E-3</v>
      </c>
      <c r="AH228" s="135">
        <f t="shared" si="42"/>
        <v>3.1800000000000001E-3</v>
      </c>
      <c r="AI228" s="135">
        <f t="shared" si="42"/>
        <v>3.2100000000000002E-3</v>
      </c>
      <c r="AJ228" s="135">
        <f t="shared" ref="AJ228:BB228" si="43">ROUND(AI228*(1+(0.8*AJ22)),5)</f>
        <v>3.2399999999999998E-3</v>
      </c>
      <c r="AK228" s="135">
        <f t="shared" si="43"/>
        <v>3.2699999999999999E-3</v>
      </c>
      <c r="AL228" s="135">
        <f t="shared" si="43"/>
        <v>3.3E-3</v>
      </c>
      <c r="AM228" s="135">
        <f t="shared" si="43"/>
        <v>3.3300000000000001E-3</v>
      </c>
      <c r="AN228" s="135">
        <f t="shared" si="43"/>
        <v>3.3600000000000001E-3</v>
      </c>
      <c r="AO228" s="135">
        <f t="shared" si="43"/>
        <v>3.3899999999999998E-3</v>
      </c>
      <c r="AP228" s="135">
        <f t="shared" si="43"/>
        <v>3.4299999999999999E-3</v>
      </c>
      <c r="AQ228" s="135">
        <f t="shared" si="43"/>
        <v>3.47E-3</v>
      </c>
      <c r="AR228" s="135">
        <f t="shared" si="43"/>
        <v>3.5100000000000001E-3</v>
      </c>
      <c r="AS228" s="135">
        <f t="shared" si="43"/>
        <v>3.5500000000000002E-3</v>
      </c>
      <c r="AT228" s="135">
        <f t="shared" si="43"/>
        <v>3.5899999999999999E-3</v>
      </c>
      <c r="AU228" s="135">
        <f t="shared" si="43"/>
        <v>3.63E-3</v>
      </c>
      <c r="AV228" s="135">
        <f t="shared" si="43"/>
        <v>3.6700000000000001E-3</v>
      </c>
      <c r="AW228" s="135">
        <f t="shared" si="43"/>
        <v>3.7100000000000002E-3</v>
      </c>
      <c r="AX228" s="135">
        <f t="shared" si="43"/>
        <v>3.7499999999999999E-3</v>
      </c>
      <c r="AY228" s="135">
        <f t="shared" si="43"/>
        <v>3.79E-3</v>
      </c>
      <c r="AZ228" s="135">
        <f t="shared" si="43"/>
        <v>3.8300000000000001E-3</v>
      </c>
      <c r="BA228" s="135">
        <f t="shared" si="43"/>
        <v>3.8700000000000002E-3</v>
      </c>
      <c r="BB228" s="135">
        <f t="shared" si="43"/>
        <v>3.9100000000000003E-3</v>
      </c>
    </row>
    <row r="229" spans="2:54" x14ac:dyDescent="0.3">
      <c r="B229" s="88" t="s">
        <v>219</v>
      </c>
      <c r="C229" s="268">
        <f>0.03*0.01</f>
        <v>2.9999999999999997E-4</v>
      </c>
      <c r="D229" s="135">
        <f t="shared" ref="D229:AI229" si="44">ROUND(C229*(1+(0.8*D22)),5)</f>
        <v>3.1E-4</v>
      </c>
      <c r="E229" s="135">
        <f t="shared" si="44"/>
        <v>3.2000000000000003E-4</v>
      </c>
      <c r="F229" s="135">
        <f t="shared" si="44"/>
        <v>3.3E-4</v>
      </c>
      <c r="G229" s="135">
        <f t="shared" si="44"/>
        <v>3.3E-4</v>
      </c>
      <c r="H229" s="135">
        <f t="shared" si="44"/>
        <v>3.3E-4</v>
      </c>
      <c r="I229" s="135">
        <f t="shared" si="44"/>
        <v>3.3E-4</v>
      </c>
      <c r="J229" s="135">
        <f t="shared" si="44"/>
        <v>3.3E-4</v>
      </c>
      <c r="K229" s="135">
        <f t="shared" si="44"/>
        <v>3.3E-4</v>
      </c>
      <c r="L229" s="135">
        <f t="shared" si="44"/>
        <v>3.3E-4</v>
      </c>
      <c r="M229" s="135">
        <f t="shared" si="44"/>
        <v>3.3E-4</v>
      </c>
      <c r="N229" s="135">
        <f t="shared" si="44"/>
        <v>3.3E-4</v>
      </c>
      <c r="O229" s="135">
        <f t="shared" si="44"/>
        <v>3.3E-4</v>
      </c>
      <c r="P229" s="135">
        <f t="shared" si="44"/>
        <v>3.3E-4</v>
      </c>
      <c r="Q229" s="135">
        <f t="shared" si="44"/>
        <v>3.3E-4</v>
      </c>
      <c r="R229" s="135">
        <f t="shared" si="44"/>
        <v>3.3E-4</v>
      </c>
      <c r="S229" s="135">
        <f t="shared" si="44"/>
        <v>3.3E-4</v>
      </c>
      <c r="T229" s="135">
        <f t="shared" si="44"/>
        <v>3.3E-4</v>
      </c>
      <c r="U229" s="135">
        <f t="shared" si="44"/>
        <v>3.3E-4</v>
      </c>
      <c r="V229" s="135">
        <f t="shared" si="44"/>
        <v>3.3E-4</v>
      </c>
      <c r="W229" s="135">
        <f t="shared" si="44"/>
        <v>3.3E-4</v>
      </c>
      <c r="X229" s="135">
        <f t="shared" si="44"/>
        <v>3.3E-4</v>
      </c>
      <c r="Y229" s="135">
        <f t="shared" si="44"/>
        <v>3.3E-4</v>
      </c>
      <c r="Z229" s="135">
        <f t="shared" si="44"/>
        <v>3.3E-4</v>
      </c>
      <c r="AA229" s="135">
        <f t="shared" si="44"/>
        <v>3.3E-4</v>
      </c>
      <c r="AB229" s="135">
        <f t="shared" si="44"/>
        <v>3.3E-4</v>
      </c>
      <c r="AC229" s="135">
        <f t="shared" si="44"/>
        <v>3.3E-4</v>
      </c>
      <c r="AD229" s="135">
        <f t="shared" si="44"/>
        <v>3.3E-4</v>
      </c>
      <c r="AE229" s="135">
        <f t="shared" si="44"/>
        <v>3.3E-4</v>
      </c>
      <c r="AF229" s="135">
        <f t="shared" si="44"/>
        <v>3.3E-4</v>
      </c>
      <c r="AG229" s="135">
        <f t="shared" si="44"/>
        <v>3.3E-4</v>
      </c>
      <c r="AH229" s="135">
        <f t="shared" si="44"/>
        <v>3.3E-4</v>
      </c>
      <c r="AI229" s="135">
        <f t="shared" si="44"/>
        <v>3.3E-4</v>
      </c>
      <c r="AJ229" s="135">
        <f t="shared" ref="AJ229:BB229" si="45">ROUND(AI229*(1+(0.8*AJ22)),5)</f>
        <v>3.3E-4</v>
      </c>
      <c r="AK229" s="135">
        <f t="shared" si="45"/>
        <v>3.3E-4</v>
      </c>
      <c r="AL229" s="135">
        <f t="shared" si="45"/>
        <v>3.3E-4</v>
      </c>
      <c r="AM229" s="135">
        <f t="shared" si="45"/>
        <v>3.3E-4</v>
      </c>
      <c r="AN229" s="135">
        <f t="shared" si="45"/>
        <v>3.3E-4</v>
      </c>
      <c r="AO229" s="135">
        <f t="shared" si="45"/>
        <v>3.3E-4</v>
      </c>
      <c r="AP229" s="135">
        <f t="shared" si="45"/>
        <v>3.3E-4</v>
      </c>
      <c r="AQ229" s="135">
        <f t="shared" si="45"/>
        <v>3.3E-4</v>
      </c>
      <c r="AR229" s="135">
        <f t="shared" si="45"/>
        <v>3.3E-4</v>
      </c>
      <c r="AS229" s="135">
        <f t="shared" si="45"/>
        <v>3.3E-4</v>
      </c>
      <c r="AT229" s="135">
        <f t="shared" si="45"/>
        <v>3.3E-4</v>
      </c>
      <c r="AU229" s="135">
        <f t="shared" si="45"/>
        <v>3.3E-4</v>
      </c>
      <c r="AV229" s="135">
        <f t="shared" si="45"/>
        <v>3.3E-4</v>
      </c>
      <c r="AW229" s="135">
        <f t="shared" si="45"/>
        <v>3.3E-4</v>
      </c>
      <c r="AX229" s="135">
        <f t="shared" si="45"/>
        <v>3.3E-4</v>
      </c>
      <c r="AY229" s="135">
        <f t="shared" si="45"/>
        <v>3.3E-4</v>
      </c>
      <c r="AZ229" s="135">
        <f t="shared" si="45"/>
        <v>3.3E-4</v>
      </c>
      <c r="BA229" s="135">
        <f t="shared" si="45"/>
        <v>3.3E-4</v>
      </c>
      <c r="BB229" s="135">
        <f t="shared" si="45"/>
        <v>3.3E-4</v>
      </c>
    </row>
    <row r="230" spans="2:54" x14ac:dyDescent="0.3">
      <c r="B230" s="88" t="s">
        <v>210</v>
      </c>
      <c r="C230" s="268">
        <f>14.19*0.01</f>
        <v>0.1419</v>
      </c>
      <c r="D230" s="135">
        <f t="shared" ref="D230:AI230" si="46">ROUND(C230*(1+(0.8*D22)),5)</f>
        <v>0.14496999999999999</v>
      </c>
      <c r="E230" s="135">
        <f t="shared" si="46"/>
        <v>0.14821999999999999</v>
      </c>
      <c r="F230" s="135">
        <f t="shared" si="46"/>
        <v>0.15071000000000001</v>
      </c>
      <c r="G230" s="135">
        <f t="shared" si="46"/>
        <v>0.15276000000000001</v>
      </c>
      <c r="H230" s="135">
        <f t="shared" si="46"/>
        <v>0.15495999999999999</v>
      </c>
      <c r="I230" s="135">
        <f t="shared" si="46"/>
        <v>0.15694</v>
      </c>
      <c r="J230" s="135">
        <f t="shared" si="46"/>
        <v>0.15895000000000001</v>
      </c>
      <c r="K230" s="135">
        <f t="shared" si="46"/>
        <v>0.16086</v>
      </c>
      <c r="L230" s="135">
        <f t="shared" si="46"/>
        <v>0.16278999999999999</v>
      </c>
      <c r="M230" s="135">
        <f t="shared" si="46"/>
        <v>0.16474</v>
      </c>
      <c r="N230" s="135">
        <f t="shared" si="46"/>
        <v>0.16672000000000001</v>
      </c>
      <c r="O230" s="135">
        <f t="shared" si="46"/>
        <v>0.16872000000000001</v>
      </c>
      <c r="P230" s="135">
        <f t="shared" si="46"/>
        <v>0.17074</v>
      </c>
      <c r="Q230" s="135">
        <f t="shared" si="46"/>
        <v>0.17279</v>
      </c>
      <c r="R230" s="135">
        <f t="shared" si="46"/>
        <v>0.17485999999999999</v>
      </c>
      <c r="S230" s="135">
        <f t="shared" si="46"/>
        <v>0.17696000000000001</v>
      </c>
      <c r="T230" s="135">
        <f t="shared" si="46"/>
        <v>0.17907999999999999</v>
      </c>
      <c r="U230" s="135">
        <f t="shared" si="46"/>
        <v>0.18093999999999999</v>
      </c>
      <c r="V230" s="135">
        <f t="shared" si="46"/>
        <v>0.18282000000000001</v>
      </c>
      <c r="W230" s="135">
        <f t="shared" si="46"/>
        <v>0.18472</v>
      </c>
      <c r="X230" s="135">
        <f t="shared" si="46"/>
        <v>0.18664</v>
      </c>
      <c r="Y230" s="135">
        <f t="shared" si="46"/>
        <v>0.18858</v>
      </c>
      <c r="Z230" s="135">
        <f t="shared" si="46"/>
        <v>0.19053999999999999</v>
      </c>
      <c r="AA230" s="135">
        <f t="shared" si="46"/>
        <v>0.19252</v>
      </c>
      <c r="AB230" s="135">
        <f t="shared" si="46"/>
        <v>0.19452</v>
      </c>
      <c r="AC230" s="135">
        <f t="shared" si="46"/>
        <v>0.19653999999999999</v>
      </c>
      <c r="AD230" s="135">
        <f t="shared" si="46"/>
        <v>0.19858000000000001</v>
      </c>
      <c r="AE230" s="135">
        <f t="shared" si="46"/>
        <v>0.20049</v>
      </c>
      <c r="AF230" s="135">
        <f t="shared" si="46"/>
        <v>0.20241000000000001</v>
      </c>
      <c r="AG230" s="135">
        <f t="shared" si="46"/>
        <v>0.20435</v>
      </c>
      <c r="AH230" s="135">
        <f t="shared" si="46"/>
        <v>0.20630999999999999</v>
      </c>
      <c r="AI230" s="135">
        <f t="shared" si="46"/>
        <v>0.20829</v>
      </c>
      <c r="AJ230" s="135">
        <f t="shared" ref="AJ230:BB230" si="47">ROUND(AI230*(1+(0.8*AJ22)),5)</f>
        <v>0.21029</v>
      </c>
      <c r="AK230" s="135">
        <f t="shared" si="47"/>
        <v>0.21231</v>
      </c>
      <c r="AL230" s="135">
        <f t="shared" si="47"/>
        <v>0.21435000000000001</v>
      </c>
      <c r="AM230" s="135">
        <f t="shared" si="47"/>
        <v>0.21640999999999999</v>
      </c>
      <c r="AN230" s="135">
        <f t="shared" si="47"/>
        <v>0.21848999999999999</v>
      </c>
      <c r="AO230" s="135">
        <f t="shared" si="47"/>
        <v>0.22076000000000001</v>
      </c>
      <c r="AP230" s="135">
        <f t="shared" si="47"/>
        <v>0.22306000000000001</v>
      </c>
      <c r="AQ230" s="135">
        <f t="shared" si="47"/>
        <v>0.22538</v>
      </c>
      <c r="AR230" s="135">
        <f t="shared" si="47"/>
        <v>0.22772000000000001</v>
      </c>
      <c r="AS230" s="135">
        <f t="shared" si="47"/>
        <v>0.23008999999999999</v>
      </c>
      <c r="AT230" s="135">
        <f t="shared" si="47"/>
        <v>0.23247999999999999</v>
      </c>
      <c r="AU230" s="135">
        <f t="shared" si="47"/>
        <v>0.2349</v>
      </c>
      <c r="AV230" s="135">
        <f t="shared" si="47"/>
        <v>0.23734</v>
      </c>
      <c r="AW230" s="135">
        <f t="shared" si="47"/>
        <v>0.23981</v>
      </c>
      <c r="AX230" s="135">
        <f t="shared" si="47"/>
        <v>0.24229999999999999</v>
      </c>
      <c r="AY230" s="135">
        <f t="shared" si="47"/>
        <v>0.24482000000000001</v>
      </c>
      <c r="AZ230" s="135">
        <f t="shared" si="47"/>
        <v>0.24737000000000001</v>
      </c>
      <c r="BA230" s="135">
        <f t="shared" si="47"/>
        <v>0.24994</v>
      </c>
      <c r="BB230" s="135">
        <f t="shared" si="47"/>
        <v>0.25253999999999999</v>
      </c>
    </row>
    <row r="231" spans="2:54" x14ac:dyDescent="0.3">
      <c r="B231" s="88" t="s">
        <v>215</v>
      </c>
      <c r="C231" s="268">
        <f>0.88*0.01</f>
        <v>8.8000000000000005E-3</v>
      </c>
      <c r="D231" s="135">
        <f t="shared" ref="D231:AI231" si="48">ROUND(C231*(1+(0.8*D22)),5)</f>
        <v>8.9899999999999997E-3</v>
      </c>
      <c r="E231" s="135">
        <f t="shared" si="48"/>
        <v>9.1900000000000003E-3</v>
      </c>
      <c r="F231" s="135">
        <f t="shared" si="48"/>
        <v>9.3399999999999993E-3</v>
      </c>
      <c r="G231" s="135">
        <f t="shared" si="48"/>
        <v>9.4699999999999993E-3</v>
      </c>
      <c r="H231" s="135">
        <f t="shared" si="48"/>
        <v>9.6100000000000005E-3</v>
      </c>
      <c r="I231" s="135">
        <f t="shared" si="48"/>
        <v>9.7300000000000008E-3</v>
      </c>
      <c r="J231" s="135">
        <f t="shared" si="48"/>
        <v>9.8499999999999994E-3</v>
      </c>
      <c r="K231" s="135">
        <f t="shared" si="48"/>
        <v>9.9699999999999997E-3</v>
      </c>
      <c r="L231" s="135">
        <f t="shared" si="48"/>
        <v>1.009E-2</v>
      </c>
      <c r="M231" s="135">
        <f t="shared" si="48"/>
        <v>1.021E-2</v>
      </c>
      <c r="N231" s="135">
        <f t="shared" si="48"/>
        <v>1.0330000000000001E-2</v>
      </c>
      <c r="O231" s="135">
        <f t="shared" si="48"/>
        <v>1.0449999999999999E-2</v>
      </c>
      <c r="P231" s="135">
        <f t="shared" si="48"/>
        <v>1.0580000000000001E-2</v>
      </c>
      <c r="Q231" s="135">
        <f t="shared" si="48"/>
        <v>1.0710000000000001E-2</v>
      </c>
      <c r="R231" s="135">
        <f t="shared" si="48"/>
        <v>1.0840000000000001E-2</v>
      </c>
      <c r="S231" s="135">
        <f t="shared" si="48"/>
        <v>1.0970000000000001E-2</v>
      </c>
      <c r="T231" s="135">
        <f t="shared" si="48"/>
        <v>1.11E-2</v>
      </c>
      <c r="U231" s="135">
        <f t="shared" si="48"/>
        <v>1.1220000000000001E-2</v>
      </c>
      <c r="V231" s="135">
        <f t="shared" si="48"/>
        <v>1.1339999999999999E-2</v>
      </c>
      <c r="W231" s="135">
        <f t="shared" si="48"/>
        <v>1.146E-2</v>
      </c>
      <c r="X231" s="135">
        <f t="shared" si="48"/>
        <v>1.158E-2</v>
      </c>
      <c r="Y231" s="135">
        <f t="shared" si="48"/>
        <v>1.17E-2</v>
      </c>
      <c r="Z231" s="135">
        <f t="shared" si="48"/>
        <v>1.1820000000000001E-2</v>
      </c>
      <c r="AA231" s="135">
        <f t="shared" si="48"/>
        <v>1.1939999999999999E-2</v>
      </c>
      <c r="AB231" s="135">
        <f t="shared" si="48"/>
        <v>1.206E-2</v>
      </c>
      <c r="AC231" s="135">
        <f t="shared" si="48"/>
        <v>1.2189999999999999E-2</v>
      </c>
      <c r="AD231" s="135">
        <f t="shared" si="48"/>
        <v>1.2319999999999999E-2</v>
      </c>
      <c r="AE231" s="135">
        <f t="shared" si="48"/>
        <v>1.244E-2</v>
      </c>
      <c r="AF231" s="135">
        <f t="shared" si="48"/>
        <v>1.256E-2</v>
      </c>
      <c r="AG231" s="135">
        <f t="shared" si="48"/>
        <v>1.268E-2</v>
      </c>
      <c r="AH231" s="135">
        <f t="shared" si="48"/>
        <v>1.2800000000000001E-2</v>
      </c>
      <c r="AI231" s="135">
        <f t="shared" si="48"/>
        <v>1.2919999999999999E-2</v>
      </c>
      <c r="AJ231" s="135">
        <f t="shared" ref="AJ231:BB231" si="49">ROUND(AI231*(1+(0.8*AJ22)),5)</f>
        <v>1.304E-2</v>
      </c>
      <c r="AK231" s="135">
        <f t="shared" si="49"/>
        <v>1.3169999999999999E-2</v>
      </c>
      <c r="AL231" s="135">
        <f t="shared" si="49"/>
        <v>1.3299999999999999E-2</v>
      </c>
      <c r="AM231" s="135">
        <f t="shared" si="49"/>
        <v>1.3429999999999999E-2</v>
      </c>
      <c r="AN231" s="135">
        <f t="shared" si="49"/>
        <v>1.3559999999999999E-2</v>
      </c>
      <c r="AO231" s="135">
        <f t="shared" si="49"/>
        <v>1.37E-2</v>
      </c>
      <c r="AP231" s="135">
        <f t="shared" si="49"/>
        <v>1.384E-2</v>
      </c>
      <c r="AQ231" s="135">
        <f t="shared" si="49"/>
        <v>1.3979999999999999E-2</v>
      </c>
      <c r="AR231" s="135">
        <f t="shared" si="49"/>
        <v>1.413E-2</v>
      </c>
      <c r="AS231" s="135">
        <f t="shared" si="49"/>
        <v>1.4279999999999999E-2</v>
      </c>
      <c r="AT231" s="135">
        <f t="shared" si="49"/>
        <v>1.443E-2</v>
      </c>
      <c r="AU231" s="135">
        <f t="shared" si="49"/>
        <v>1.4579999999999999E-2</v>
      </c>
      <c r="AV231" s="135">
        <f t="shared" si="49"/>
        <v>1.473E-2</v>
      </c>
      <c r="AW231" s="135">
        <f t="shared" si="49"/>
        <v>1.4880000000000001E-2</v>
      </c>
      <c r="AX231" s="135">
        <f t="shared" si="49"/>
        <v>1.503E-2</v>
      </c>
      <c r="AY231" s="135">
        <f t="shared" si="49"/>
        <v>1.519E-2</v>
      </c>
      <c r="AZ231" s="135">
        <f t="shared" si="49"/>
        <v>1.5350000000000001E-2</v>
      </c>
      <c r="BA231" s="135">
        <f t="shared" si="49"/>
        <v>1.5509999999999999E-2</v>
      </c>
      <c r="BB231" s="135">
        <f t="shared" si="49"/>
        <v>1.567E-2</v>
      </c>
    </row>
    <row r="232" spans="2:54" x14ac:dyDescent="0.3">
      <c r="B232" s="88" t="s">
        <v>220</v>
      </c>
      <c r="C232" s="268">
        <f>0.11*0.01</f>
        <v>1.1000000000000001E-3</v>
      </c>
      <c r="D232" s="135">
        <f t="shared" ref="D232:AI232" si="50">ROUND(C232*(1+(0.8*D22)),5)</f>
        <v>1.1199999999999999E-3</v>
      </c>
      <c r="E232" s="135">
        <f t="shared" si="50"/>
        <v>1.15E-3</v>
      </c>
      <c r="F232" s="135">
        <f t="shared" si="50"/>
        <v>1.17E-3</v>
      </c>
      <c r="G232" s="135">
        <f t="shared" si="50"/>
        <v>1.1900000000000001E-3</v>
      </c>
      <c r="H232" s="135">
        <f t="shared" si="50"/>
        <v>1.2099999999999999E-3</v>
      </c>
      <c r="I232" s="135">
        <f t="shared" si="50"/>
        <v>1.23E-3</v>
      </c>
      <c r="J232" s="135">
        <f t="shared" si="50"/>
        <v>1.25E-3</v>
      </c>
      <c r="K232" s="135">
        <f t="shared" si="50"/>
        <v>1.2700000000000001E-3</v>
      </c>
      <c r="L232" s="135">
        <f t="shared" si="50"/>
        <v>1.2899999999999999E-3</v>
      </c>
      <c r="M232" s="135">
        <f t="shared" si="50"/>
        <v>1.31E-3</v>
      </c>
      <c r="N232" s="135">
        <f t="shared" si="50"/>
        <v>1.33E-3</v>
      </c>
      <c r="O232" s="135">
        <f t="shared" si="50"/>
        <v>1.3500000000000001E-3</v>
      </c>
      <c r="P232" s="135">
        <f t="shared" si="50"/>
        <v>1.3699999999999999E-3</v>
      </c>
      <c r="Q232" s="135">
        <f t="shared" si="50"/>
        <v>1.39E-3</v>
      </c>
      <c r="R232" s="135">
        <f t="shared" si="50"/>
        <v>1.41E-3</v>
      </c>
      <c r="S232" s="135">
        <f t="shared" si="50"/>
        <v>1.4300000000000001E-3</v>
      </c>
      <c r="T232" s="135">
        <f t="shared" si="50"/>
        <v>1.4499999999999999E-3</v>
      </c>
      <c r="U232" s="135">
        <f t="shared" si="50"/>
        <v>1.47E-3</v>
      </c>
      <c r="V232" s="135">
        <f t="shared" si="50"/>
        <v>1.49E-3</v>
      </c>
      <c r="W232" s="135">
        <f t="shared" si="50"/>
        <v>1.5100000000000001E-3</v>
      </c>
      <c r="X232" s="135">
        <f t="shared" si="50"/>
        <v>1.5299999999999999E-3</v>
      </c>
      <c r="Y232" s="135">
        <f t="shared" si="50"/>
        <v>1.5499999999999999E-3</v>
      </c>
      <c r="Z232" s="135">
        <f t="shared" si="50"/>
        <v>1.57E-3</v>
      </c>
      <c r="AA232" s="135">
        <f t="shared" si="50"/>
        <v>1.5900000000000001E-3</v>
      </c>
      <c r="AB232" s="135">
        <f t="shared" si="50"/>
        <v>1.6100000000000001E-3</v>
      </c>
      <c r="AC232" s="135">
        <f t="shared" si="50"/>
        <v>1.6299999999999999E-3</v>
      </c>
      <c r="AD232" s="135">
        <f t="shared" si="50"/>
        <v>1.65E-3</v>
      </c>
      <c r="AE232" s="135">
        <f t="shared" si="50"/>
        <v>1.67E-3</v>
      </c>
      <c r="AF232" s="135">
        <f t="shared" si="50"/>
        <v>1.6900000000000001E-3</v>
      </c>
      <c r="AG232" s="135">
        <f t="shared" si="50"/>
        <v>1.7099999999999999E-3</v>
      </c>
      <c r="AH232" s="135">
        <f t="shared" si="50"/>
        <v>1.73E-3</v>
      </c>
      <c r="AI232" s="135">
        <f t="shared" si="50"/>
        <v>1.75E-3</v>
      </c>
      <c r="AJ232" s="135">
        <f t="shared" ref="AJ232:BB232" si="51">ROUND(AI232*(1+(0.8*AJ22)),5)</f>
        <v>1.7700000000000001E-3</v>
      </c>
      <c r="AK232" s="135">
        <f t="shared" si="51"/>
        <v>1.7899999999999999E-3</v>
      </c>
      <c r="AL232" s="135">
        <f t="shared" si="51"/>
        <v>1.81E-3</v>
      </c>
      <c r="AM232" s="135">
        <f t="shared" si="51"/>
        <v>1.83E-3</v>
      </c>
      <c r="AN232" s="135">
        <f t="shared" si="51"/>
        <v>1.8500000000000001E-3</v>
      </c>
      <c r="AO232" s="135">
        <f t="shared" si="51"/>
        <v>1.8699999999999999E-3</v>
      </c>
      <c r="AP232" s="135">
        <f t="shared" si="51"/>
        <v>1.89E-3</v>
      </c>
      <c r="AQ232" s="135">
        <f t="shared" si="51"/>
        <v>1.91E-3</v>
      </c>
      <c r="AR232" s="135">
        <f t="shared" si="51"/>
        <v>1.9300000000000001E-3</v>
      </c>
      <c r="AS232" s="135">
        <f t="shared" si="51"/>
        <v>1.9499999999999999E-3</v>
      </c>
      <c r="AT232" s="135">
        <f t="shared" si="51"/>
        <v>1.97E-3</v>
      </c>
      <c r="AU232" s="135">
        <f t="shared" si="51"/>
        <v>1.99E-3</v>
      </c>
      <c r="AV232" s="135">
        <f t="shared" si="51"/>
        <v>2.0100000000000001E-3</v>
      </c>
      <c r="AW232" s="135">
        <f t="shared" si="51"/>
        <v>2.0300000000000001E-3</v>
      </c>
      <c r="AX232" s="135">
        <f t="shared" si="51"/>
        <v>2.0500000000000002E-3</v>
      </c>
      <c r="AY232" s="135">
        <f t="shared" si="51"/>
        <v>2.0699999999999998E-3</v>
      </c>
      <c r="AZ232" s="135">
        <f t="shared" si="51"/>
        <v>2.0899999999999998E-3</v>
      </c>
      <c r="BA232" s="135">
        <f t="shared" si="51"/>
        <v>2.1099999999999999E-3</v>
      </c>
      <c r="BB232" s="135">
        <f t="shared" si="51"/>
        <v>2.1299999999999999E-3</v>
      </c>
    </row>
    <row r="233" spans="2:54" x14ac:dyDescent="0.3">
      <c r="B233" s="88" t="s">
        <v>211</v>
      </c>
      <c r="C233" s="268">
        <f>19.88*0.01</f>
        <v>0.1988</v>
      </c>
      <c r="D233" s="135">
        <f t="shared" ref="D233:AI233" si="52">ROUND(C233*(1+(0.8*D22)),5)</f>
        <v>0.20308999999999999</v>
      </c>
      <c r="E233" s="135">
        <f t="shared" si="52"/>
        <v>0.20763999999999999</v>
      </c>
      <c r="F233" s="135">
        <f t="shared" si="52"/>
        <v>0.21113000000000001</v>
      </c>
      <c r="G233" s="135">
        <f t="shared" si="52"/>
        <v>0.214</v>
      </c>
      <c r="H233" s="135">
        <f t="shared" si="52"/>
        <v>0.21708</v>
      </c>
      <c r="I233" s="135">
        <f t="shared" si="52"/>
        <v>0.21986</v>
      </c>
      <c r="J233" s="135">
        <f t="shared" si="52"/>
        <v>0.22267000000000001</v>
      </c>
      <c r="K233" s="135">
        <f t="shared" si="52"/>
        <v>0.22534000000000001</v>
      </c>
      <c r="L233" s="135">
        <f t="shared" si="52"/>
        <v>0.22803999999999999</v>
      </c>
      <c r="M233" s="135">
        <f t="shared" si="52"/>
        <v>0.23078000000000001</v>
      </c>
      <c r="N233" s="135">
        <f t="shared" si="52"/>
        <v>0.23355000000000001</v>
      </c>
      <c r="O233" s="135">
        <f t="shared" si="52"/>
        <v>0.23635</v>
      </c>
      <c r="P233" s="135">
        <f t="shared" si="52"/>
        <v>0.23919000000000001</v>
      </c>
      <c r="Q233" s="135">
        <f t="shared" si="52"/>
        <v>0.24206</v>
      </c>
      <c r="R233" s="135">
        <f t="shared" si="52"/>
        <v>0.24496000000000001</v>
      </c>
      <c r="S233" s="135">
        <f t="shared" si="52"/>
        <v>0.24790000000000001</v>
      </c>
      <c r="T233" s="135">
        <f t="shared" si="52"/>
        <v>0.25086999999999998</v>
      </c>
      <c r="U233" s="135">
        <f t="shared" si="52"/>
        <v>0.25347999999999998</v>
      </c>
      <c r="V233" s="135">
        <f t="shared" si="52"/>
        <v>0.25612000000000001</v>
      </c>
      <c r="W233" s="135">
        <f t="shared" si="52"/>
        <v>0.25878000000000001</v>
      </c>
      <c r="X233" s="135">
        <f t="shared" si="52"/>
        <v>0.26146999999999998</v>
      </c>
      <c r="Y233" s="135">
        <f t="shared" si="52"/>
        <v>0.26418999999999998</v>
      </c>
      <c r="Z233" s="135">
        <f t="shared" si="52"/>
        <v>0.26694000000000001</v>
      </c>
      <c r="AA233" s="135">
        <f t="shared" si="52"/>
        <v>0.26972000000000002</v>
      </c>
      <c r="AB233" s="135">
        <f t="shared" si="52"/>
        <v>0.27252999999999999</v>
      </c>
      <c r="AC233" s="135">
        <f t="shared" si="52"/>
        <v>0.27535999999999999</v>
      </c>
      <c r="AD233" s="135">
        <f t="shared" si="52"/>
        <v>0.27822000000000002</v>
      </c>
      <c r="AE233" s="135">
        <f t="shared" si="52"/>
        <v>0.28088999999999997</v>
      </c>
      <c r="AF233" s="135">
        <f t="shared" si="52"/>
        <v>0.28359000000000001</v>
      </c>
      <c r="AG233" s="135">
        <f t="shared" si="52"/>
        <v>0.28631000000000001</v>
      </c>
      <c r="AH233" s="135">
        <f t="shared" si="52"/>
        <v>0.28905999999999998</v>
      </c>
      <c r="AI233" s="135">
        <f t="shared" si="52"/>
        <v>0.29182999999999998</v>
      </c>
      <c r="AJ233" s="135">
        <f t="shared" ref="AJ233:BB233" si="53">ROUND(AI233*(1+(0.8*AJ22)),5)</f>
        <v>0.29463</v>
      </c>
      <c r="AK233" s="135">
        <f t="shared" si="53"/>
        <v>0.29746</v>
      </c>
      <c r="AL233" s="135">
        <f t="shared" si="53"/>
        <v>0.30031999999999998</v>
      </c>
      <c r="AM233" s="135">
        <f t="shared" si="53"/>
        <v>0.30320000000000003</v>
      </c>
      <c r="AN233" s="135">
        <f t="shared" si="53"/>
        <v>0.30610999999999999</v>
      </c>
      <c r="AO233" s="135">
        <f t="shared" si="53"/>
        <v>0.30929000000000001</v>
      </c>
      <c r="AP233" s="135">
        <f t="shared" si="53"/>
        <v>0.31251000000000001</v>
      </c>
      <c r="AQ233" s="135">
        <f t="shared" si="53"/>
        <v>0.31575999999999999</v>
      </c>
      <c r="AR233" s="135">
        <f t="shared" si="53"/>
        <v>0.31903999999999999</v>
      </c>
      <c r="AS233" s="135">
        <f t="shared" si="53"/>
        <v>0.32235999999999998</v>
      </c>
      <c r="AT233" s="135">
        <f t="shared" si="53"/>
        <v>0.32571</v>
      </c>
      <c r="AU233" s="135">
        <f t="shared" si="53"/>
        <v>0.3291</v>
      </c>
      <c r="AV233" s="135">
        <f t="shared" si="53"/>
        <v>0.33251999999999998</v>
      </c>
      <c r="AW233" s="135">
        <f t="shared" si="53"/>
        <v>0.33598</v>
      </c>
      <c r="AX233" s="135">
        <f t="shared" si="53"/>
        <v>0.33946999999999999</v>
      </c>
      <c r="AY233" s="135">
        <f t="shared" si="53"/>
        <v>0.34300000000000003</v>
      </c>
      <c r="AZ233" s="135">
        <f t="shared" si="53"/>
        <v>0.34656999999999999</v>
      </c>
      <c r="BA233" s="135">
        <f t="shared" si="53"/>
        <v>0.35016999999999998</v>
      </c>
      <c r="BB233" s="135">
        <f t="shared" si="53"/>
        <v>0.35381000000000001</v>
      </c>
    </row>
    <row r="234" spans="2:54" x14ac:dyDescent="0.3">
      <c r="B234" s="88" t="s">
        <v>216</v>
      </c>
      <c r="C234" s="268">
        <f>1.24*0.01</f>
        <v>1.24E-2</v>
      </c>
      <c r="D234" s="135">
        <f t="shared" ref="D234:AI234" si="54">ROUND(C234*(1+(0.8*D22)),5)</f>
        <v>1.2670000000000001E-2</v>
      </c>
      <c r="E234" s="135">
        <f t="shared" si="54"/>
        <v>1.295E-2</v>
      </c>
      <c r="F234" s="135">
        <f t="shared" si="54"/>
        <v>1.3169999999999999E-2</v>
      </c>
      <c r="G234" s="135">
        <f t="shared" si="54"/>
        <v>1.3350000000000001E-2</v>
      </c>
      <c r="H234" s="135">
        <f t="shared" si="54"/>
        <v>1.354E-2</v>
      </c>
      <c r="I234" s="135">
        <f t="shared" si="54"/>
        <v>1.371E-2</v>
      </c>
      <c r="J234" s="135">
        <f t="shared" si="54"/>
        <v>1.389E-2</v>
      </c>
      <c r="K234" s="135">
        <f t="shared" si="54"/>
        <v>1.406E-2</v>
      </c>
      <c r="L234" s="135">
        <f t="shared" si="54"/>
        <v>1.423E-2</v>
      </c>
      <c r="M234" s="135">
        <f t="shared" si="54"/>
        <v>1.44E-2</v>
      </c>
      <c r="N234" s="135">
        <f t="shared" si="54"/>
        <v>1.457E-2</v>
      </c>
      <c r="O234" s="135">
        <f t="shared" si="54"/>
        <v>1.474E-2</v>
      </c>
      <c r="P234" s="135">
        <f t="shared" si="54"/>
        <v>1.4919999999999999E-2</v>
      </c>
      <c r="Q234" s="135">
        <f t="shared" si="54"/>
        <v>1.5100000000000001E-2</v>
      </c>
      <c r="R234" s="135">
        <f t="shared" si="54"/>
        <v>1.528E-2</v>
      </c>
      <c r="S234" s="135">
        <f t="shared" si="54"/>
        <v>1.546E-2</v>
      </c>
      <c r="T234" s="135">
        <f t="shared" si="54"/>
        <v>1.5650000000000001E-2</v>
      </c>
      <c r="U234" s="135">
        <f t="shared" si="54"/>
        <v>1.5810000000000001E-2</v>
      </c>
      <c r="V234" s="135">
        <f t="shared" si="54"/>
        <v>1.5970000000000002E-2</v>
      </c>
      <c r="W234" s="135">
        <f t="shared" si="54"/>
        <v>1.6140000000000002E-2</v>
      </c>
      <c r="X234" s="135">
        <f t="shared" si="54"/>
        <v>1.6310000000000002E-2</v>
      </c>
      <c r="Y234" s="135">
        <f t="shared" si="54"/>
        <v>1.6480000000000002E-2</v>
      </c>
      <c r="Z234" s="135">
        <f t="shared" si="54"/>
        <v>1.6650000000000002E-2</v>
      </c>
      <c r="AA234" s="135">
        <f t="shared" si="54"/>
        <v>1.6820000000000002E-2</v>
      </c>
      <c r="AB234" s="135">
        <f t="shared" si="54"/>
        <v>1.6990000000000002E-2</v>
      </c>
      <c r="AC234" s="135">
        <f t="shared" si="54"/>
        <v>1.7170000000000001E-2</v>
      </c>
      <c r="AD234" s="135">
        <f t="shared" si="54"/>
        <v>1.7350000000000001E-2</v>
      </c>
      <c r="AE234" s="135">
        <f t="shared" si="54"/>
        <v>1.7520000000000001E-2</v>
      </c>
      <c r="AF234" s="135">
        <f t="shared" si="54"/>
        <v>1.7690000000000001E-2</v>
      </c>
      <c r="AG234" s="135">
        <f t="shared" si="54"/>
        <v>1.7860000000000001E-2</v>
      </c>
      <c r="AH234" s="135">
        <f t="shared" si="54"/>
        <v>1.8030000000000001E-2</v>
      </c>
      <c r="AI234" s="135">
        <f t="shared" si="54"/>
        <v>1.8200000000000001E-2</v>
      </c>
      <c r="AJ234" s="135">
        <f t="shared" ref="AJ234:BB234" si="55">ROUND(AI234*(1+(0.8*AJ22)),5)</f>
        <v>1.8370000000000001E-2</v>
      </c>
      <c r="AK234" s="135">
        <f t="shared" si="55"/>
        <v>1.8550000000000001E-2</v>
      </c>
      <c r="AL234" s="135">
        <f t="shared" si="55"/>
        <v>1.873E-2</v>
      </c>
      <c r="AM234" s="135">
        <f t="shared" si="55"/>
        <v>1.891E-2</v>
      </c>
      <c r="AN234" s="135">
        <f t="shared" si="55"/>
        <v>1.9089999999999999E-2</v>
      </c>
      <c r="AO234" s="135">
        <f t="shared" si="55"/>
        <v>1.9290000000000002E-2</v>
      </c>
      <c r="AP234" s="135">
        <f t="shared" si="55"/>
        <v>1.949E-2</v>
      </c>
      <c r="AQ234" s="135">
        <f t="shared" si="55"/>
        <v>1.9689999999999999E-2</v>
      </c>
      <c r="AR234" s="135">
        <f t="shared" si="55"/>
        <v>1.9890000000000001E-2</v>
      </c>
      <c r="AS234" s="135">
        <f t="shared" si="55"/>
        <v>2.01E-2</v>
      </c>
      <c r="AT234" s="135">
        <f t="shared" si="55"/>
        <v>2.0310000000000002E-2</v>
      </c>
      <c r="AU234" s="135">
        <f t="shared" si="55"/>
        <v>2.052E-2</v>
      </c>
      <c r="AV234" s="135">
        <f t="shared" si="55"/>
        <v>2.0729999999999998E-2</v>
      </c>
      <c r="AW234" s="135">
        <f t="shared" si="55"/>
        <v>2.095E-2</v>
      </c>
      <c r="AX234" s="135">
        <f t="shared" si="55"/>
        <v>2.1170000000000001E-2</v>
      </c>
      <c r="AY234" s="135">
        <f t="shared" si="55"/>
        <v>2.1389999999999999E-2</v>
      </c>
      <c r="AZ234" s="135">
        <f t="shared" si="55"/>
        <v>2.1610000000000001E-2</v>
      </c>
      <c r="BA234" s="135">
        <f t="shared" si="55"/>
        <v>2.1829999999999999E-2</v>
      </c>
      <c r="BB234" s="135">
        <f t="shared" si="55"/>
        <v>2.206E-2</v>
      </c>
    </row>
    <row r="235" spans="2:54" x14ac:dyDescent="0.3">
      <c r="B235" s="88" t="s">
        <v>221</v>
      </c>
      <c r="C235" s="268">
        <f>0.15*0.01</f>
        <v>1.5E-3</v>
      </c>
      <c r="D235" s="135">
        <f t="shared" ref="D235:AI235" si="56">ROUND(C235*(1+(0.8*D22)),5)</f>
        <v>1.5299999999999999E-3</v>
      </c>
      <c r="E235" s="135">
        <f t="shared" si="56"/>
        <v>1.56E-3</v>
      </c>
      <c r="F235" s="135">
        <f t="shared" si="56"/>
        <v>1.5900000000000001E-3</v>
      </c>
      <c r="G235" s="135">
        <f t="shared" si="56"/>
        <v>1.6100000000000001E-3</v>
      </c>
      <c r="H235" s="135">
        <f t="shared" si="56"/>
        <v>1.6299999999999999E-3</v>
      </c>
      <c r="I235" s="135">
        <f t="shared" si="56"/>
        <v>1.65E-3</v>
      </c>
      <c r="J235" s="135">
        <f t="shared" si="56"/>
        <v>1.67E-3</v>
      </c>
      <c r="K235" s="135">
        <f t="shared" si="56"/>
        <v>1.6900000000000001E-3</v>
      </c>
      <c r="L235" s="135">
        <f t="shared" si="56"/>
        <v>1.7099999999999999E-3</v>
      </c>
      <c r="M235" s="135">
        <f t="shared" si="56"/>
        <v>1.73E-3</v>
      </c>
      <c r="N235" s="135">
        <f t="shared" si="56"/>
        <v>1.75E-3</v>
      </c>
      <c r="O235" s="135">
        <f t="shared" si="56"/>
        <v>1.7700000000000001E-3</v>
      </c>
      <c r="P235" s="135">
        <f t="shared" si="56"/>
        <v>1.7899999999999999E-3</v>
      </c>
      <c r="Q235" s="135">
        <f t="shared" si="56"/>
        <v>1.81E-3</v>
      </c>
      <c r="R235" s="135">
        <f t="shared" si="56"/>
        <v>1.83E-3</v>
      </c>
      <c r="S235" s="135">
        <f t="shared" si="56"/>
        <v>1.8500000000000001E-3</v>
      </c>
      <c r="T235" s="135">
        <f t="shared" si="56"/>
        <v>1.8699999999999999E-3</v>
      </c>
      <c r="U235" s="135">
        <f t="shared" si="56"/>
        <v>1.89E-3</v>
      </c>
      <c r="V235" s="135">
        <f t="shared" si="56"/>
        <v>1.91E-3</v>
      </c>
      <c r="W235" s="135">
        <f t="shared" si="56"/>
        <v>1.9300000000000001E-3</v>
      </c>
      <c r="X235" s="135">
        <f t="shared" si="56"/>
        <v>1.9499999999999999E-3</v>
      </c>
      <c r="Y235" s="135">
        <f t="shared" si="56"/>
        <v>1.97E-3</v>
      </c>
      <c r="Z235" s="135">
        <f t="shared" si="56"/>
        <v>1.99E-3</v>
      </c>
      <c r="AA235" s="135">
        <f t="shared" si="56"/>
        <v>2.0100000000000001E-3</v>
      </c>
      <c r="AB235" s="135">
        <f t="shared" si="56"/>
        <v>2.0300000000000001E-3</v>
      </c>
      <c r="AC235" s="135">
        <f t="shared" si="56"/>
        <v>2.0500000000000002E-3</v>
      </c>
      <c r="AD235" s="135">
        <f t="shared" si="56"/>
        <v>2.0699999999999998E-3</v>
      </c>
      <c r="AE235" s="135">
        <f t="shared" si="56"/>
        <v>2.0899999999999998E-3</v>
      </c>
      <c r="AF235" s="135">
        <f t="shared" si="56"/>
        <v>2.1099999999999999E-3</v>
      </c>
      <c r="AG235" s="135">
        <f t="shared" si="56"/>
        <v>2.1299999999999999E-3</v>
      </c>
      <c r="AH235" s="135">
        <f t="shared" si="56"/>
        <v>2.15E-3</v>
      </c>
      <c r="AI235" s="135">
        <f t="shared" si="56"/>
        <v>2.1700000000000001E-3</v>
      </c>
      <c r="AJ235" s="135">
        <f t="shared" ref="AJ235:BB235" si="57">ROUND(AI235*(1+(0.8*AJ22)),5)</f>
        <v>2.1900000000000001E-3</v>
      </c>
      <c r="AK235" s="135">
        <f t="shared" si="57"/>
        <v>2.2100000000000002E-3</v>
      </c>
      <c r="AL235" s="135">
        <f t="shared" si="57"/>
        <v>2.2300000000000002E-3</v>
      </c>
      <c r="AM235" s="135">
        <f t="shared" si="57"/>
        <v>2.2499999999999998E-3</v>
      </c>
      <c r="AN235" s="135">
        <f t="shared" si="57"/>
        <v>2.2699999999999999E-3</v>
      </c>
      <c r="AO235" s="135">
        <f t="shared" si="57"/>
        <v>2.2899999999999999E-3</v>
      </c>
      <c r="AP235" s="135">
        <f t="shared" si="57"/>
        <v>2.31E-3</v>
      </c>
      <c r="AQ235" s="135">
        <f t="shared" si="57"/>
        <v>2.33E-3</v>
      </c>
      <c r="AR235" s="135">
        <f t="shared" si="57"/>
        <v>2.3500000000000001E-3</v>
      </c>
      <c r="AS235" s="135">
        <f t="shared" si="57"/>
        <v>2.3700000000000001E-3</v>
      </c>
      <c r="AT235" s="135">
        <f t="shared" si="57"/>
        <v>2.3900000000000002E-3</v>
      </c>
      <c r="AU235" s="135">
        <f t="shared" si="57"/>
        <v>2.4099999999999998E-3</v>
      </c>
      <c r="AV235" s="135">
        <f t="shared" si="57"/>
        <v>2.4399999999999999E-3</v>
      </c>
      <c r="AW235" s="135">
        <f t="shared" si="57"/>
        <v>2.47E-3</v>
      </c>
      <c r="AX235" s="135">
        <f t="shared" si="57"/>
        <v>2.5000000000000001E-3</v>
      </c>
      <c r="AY235" s="135">
        <f t="shared" si="57"/>
        <v>2.5300000000000001E-3</v>
      </c>
      <c r="AZ235" s="135">
        <f t="shared" si="57"/>
        <v>2.5600000000000002E-3</v>
      </c>
      <c r="BA235" s="135">
        <f t="shared" si="57"/>
        <v>2.5899999999999999E-3</v>
      </c>
      <c r="BB235" s="135">
        <f t="shared" si="57"/>
        <v>2.6199999999999999E-3</v>
      </c>
    </row>
    <row r="236" spans="2:54" x14ac:dyDescent="0.3">
      <c r="B236" s="88" t="s">
        <v>212</v>
      </c>
      <c r="C236" s="268">
        <f>15.23*0.01</f>
        <v>0.15230000000000002</v>
      </c>
      <c r="D236" s="135">
        <f t="shared" ref="D236:AI236" si="58">ROUND(C236*(1+(0.8*D22)),5)</f>
        <v>0.15559000000000001</v>
      </c>
      <c r="E236" s="135">
        <f t="shared" si="58"/>
        <v>0.15908</v>
      </c>
      <c r="F236" s="135">
        <f t="shared" si="58"/>
        <v>0.16175</v>
      </c>
      <c r="G236" s="135">
        <f t="shared" si="58"/>
        <v>0.16395000000000001</v>
      </c>
      <c r="H236" s="135">
        <f t="shared" si="58"/>
        <v>0.16631000000000001</v>
      </c>
      <c r="I236" s="135">
        <f t="shared" si="58"/>
        <v>0.16844000000000001</v>
      </c>
      <c r="J236" s="135">
        <f t="shared" si="58"/>
        <v>0.1706</v>
      </c>
      <c r="K236" s="135">
        <f t="shared" si="58"/>
        <v>0.17265</v>
      </c>
      <c r="L236" s="135">
        <f t="shared" si="58"/>
        <v>0.17471999999999999</v>
      </c>
      <c r="M236" s="135">
        <f t="shared" si="58"/>
        <v>0.17682</v>
      </c>
      <c r="N236" s="135">
        <f t="shared" si="58"/>
        <v>0.17893999999999999</v>
      </c>
      <c r="O236" s="135">
        <f t="shared" si="58"/>
        <v>0.18109</v>
      </c>
      <c r="P236" s="135">
        <f t="shared" si="58"/>
        <v>0.18326000000000001</v>
      </c>
      <c r="Q236" s="135">
        <f t="shared" si="58"/>
        <v>0.18546000000000001</v>
      </c>
      <c r="R236" s="135">
        <f t="shared" si="58"/>
        <v>0.18769</v>
      </c>
      <c r="S236" s="135">
        <f t="shared" si="58"/>
        <v>0.18994</v>
      </c>
      <c r="T236" s="135">
        <f t="shared" si="58"/>
        <v>0.19222</v>
      </c>
      <c r="U236" s="135">
        <f t="shared" si="58"/>
        <v>0.19422</v>
      </c>
      <c r="V236" s="135">
        <f t="shared" si="58"/>
        <v>0.19624</v>
      </c>
      <c r="W236" s="135">
        <f t="shared" si="58"/>
        <v>0.19828000000000001</v>
      </c>
      <c r="X236" s="135">
        <f t="shared" si="58"/>
        <v>0.20033999999999999</v>
      </c>
      <c r="Y236" s="135">
        <f t="shared" si="58"/>
        <v>0.20241999999999999</v>
      </c>
      <c r="Z236" s="135">
        <f t="shared" si="58"/>
        <v>0.20452999999999999</v>
      </c>
      <c r="AA236" s="135">
        <f t="shared" si="58"/>
        <v>0.20666000000000001</v>
      </c>
      <c r="AB236" s="135">
        <f t="shared" si="58"/>
        <v>0.20881</v>
      </c>
      <c r="AC236" s="135">
        <f t="shared" si="58"/>
        <v>0.21098</v>
      </c>
      <c r="AD236" s="135">
        <f t="shared" si="58"/>
        <v>0.21317</v>
      </c>
      <c r="AE236" s="135">
        <f t="shared" si="58"/>
        <v>0.21521999999999999</v>
      </c>
      <c r="AF236" s="135">
        <f t="shared" si="58"/>
        <v>0.21729000000000001</v>
      </c>
      <c r="AG236" s="135">
        <f t="shared" si="58"/>
        <v>0.21937999999999999</v>
      </c>
      <c r="AH236" s="135">
        <f t="shared" si="58"/>
        <v>0.22148999999999999</v>
      </c>
      <c r="AI236" s="135">
        <f t="shared" si="58"/>
        <v>0.22362000000000001</v>
      </c>
      <c r="AJ236" s="135">
        <f t="shared" ref="AJ236:BB236" si="59">ROUND(AI236*(1+(0.8*AJ22)),5)</f>
        <v>0.22577</v>
      </c>
      <c r="AK236" s="135">
        <f t="shared" si="59"/>
        <v>0.22794</v>
      </c>
      <c r="AL236" s="135">
        <f t="shared" si="59"/>
        <v>0.23013</v>
      </c>
      <c r="AM236" s="135">
        <f t="shared" si="59"/>
        <v>0.23233999999999999</v>
      </c>
      <c r="AN236" s="135">
        <f t="shared" si="59"/>
        <v>0.23457</v>
      </c>
      <c r="AO236" s="135">
        <f t="shared" si="59"/>
        <v>0.23701</v>
      </c>
      <c r="AP236" s="135">
        <f t="shared" si="59"/>
        <v>0.23946999999999999</v>
      </c>
      <c r="AQ236" s="135">
        <f t="shared" si="59"/>
        <v>0.24196000000000001</v>
      </c>
      <c r="AR236" s="135">
        <f t="shared" si="59"/>
        <v>0.24448</v>
      </c>
      <c r="AS236" s="135">
        <f t="shared" si="59"/>
        <v>0.24701999999999999</v>
      </c>
      <c r="AT236" s="135">
        <f t="shared" si="59"/>
        <v>0.24959000000000001</v>
      </c>
      <c r="AU236" s="135">
        <f t="shared" si="59"/>
        <v>0.25219000000000003</v>
      </c>
      <c r="AV236" s="135">
        <f t="shared" si="59"/>
        <v>0.25480999999999998</v>
      </c>
      <c r="AW236" s="135">
        <f t="shared" si="59"/>
        <v>0.25746000000000002</v>
      </c>
      <c r="AX236" s="135">
        <f t="shared" si="59"/>
        <v>0.26013999999999998</v>
      </c>
      <c r="AY236" s="135">
        <f t="shared" si="59"/>
        <v>0.26284999999999997</v>
      </c>
      <c r="AZ236" s="135">
        <f t="shared" si="59"/>
        <v>0.26557999999999998</v>
      </c>
      <c r="BA236" s="135">
        <f t="shared" si="59"/>
        <v>0.26834000000000002</v>
      </c>
      <c r="BB236" s="135">
        <f t="shared" si="59"/>
        <v>0.27112999999999998</v>
      </c>
    </row>
    <row r="237" spans="2:54" x14ac:dyDescent="0.3">
      <c r="B237" s="88" t="s">
        <v>217</v>
      </c>
      <c r="C237" s="268">
        <f>0.95*0.01</f>
        <v>9.4999999999999998E-3</v>
      </c>
      <c r="D237" s="135">
        <f t="shared" ref="D237:AI237" si="60">ROUND(C237*(1+(0.8*D22)),5)</f>
        <v>9.7099999999999999E-3</v>
      </c>
      <c r="E237" s="135">
        <f t="shared" si="60"/>
        <v>9.9299999999999996E-3</v>
      </c>
      <c r="F237" s="135">
        <f t="shared" si="60"/>
        <v>1.01E-2</v>
      </c>
      <c r="G237" s="135">
        <f t="shared" si="60"/>
        <v>1.0240000000000001E-2</v>
      </c>
      <c r="H237" s="135">
        <f t="shared" si="60"/>
        <v>1.039E-2</v>
      </c>
      <c r="I237" s="135">
        <f t="shared" si="60"/>
        <v>1.052E-2</v>
      </c>
      <c r="J237" s="135">
        <f t="shared" si="60"/>
        <v>1.065E-2</v>
      </c>
      <c r="K237" s="135">
        <f t="shared" si="60"/>
        <v>1.078E-2</v>
      </c>
      <c r="L237" s="135">
        <f t="shared" si="60"/>
        <v>1.091E-2</v>
      </c>
      <c r="M237" s="135">
        <f t="shared" si="60"/>
        <v>1.1039999999999999E-2</v>
      </c>
      <c r="N237" s="135">
        <f t="shared" si="60"/>
        <v>1.1169999999999999E-2</v>
      </c>
      <c r="O237" s="135">
        <f t="shared" si="60"/>
        <v>1.1299999999999999E-2</v>
      </c>
      <c r="P237" s="135">
        <f t="shared" si="60"/>
        <v>1.1440000000000001E-2</v>
      </c>
      <c r="Q237" s="135">
        <f t="shared" si="60"/>
        <v>1.158E-2</v>
      </c>
      <c r="R237" s="135">
        <f t="shared" si="60"/>
        <v>1.172E-2</v>
      </c>
      <c r="S237" s="135">
        <f t="shared" si="60"/>
        <v>1.1860000000000001E-2</v>
      </c>
      <c r="T237" s="135">
        <f t="shared" si="60"/>
        <v>1.2E-2</v>
      </c>
      <c r="U237" s="135">
        <f t="shared" si="60"/>
        <v>1.2120000000000001E-2</v>
      </c>
      <c r="V237" s="135">
        <f t="shared" si="60"/>
        <v>1.225E-2</v>
      </c>
      <c r="W237" s="135">
        <f t="shared" si="60"/>
        <v>1.238E-2</v>
      </c>
      <c r="X237" s="135">
        <f t="shared" si="60"/>
        <v>1.251E-2</v>
      </c>
      <c r="Y237" s="135">
        <f t="shared" si="60"/>
        <v>1.264E-2</v>
      </c>
      <c r="Z237" s="135">
        <f t="shared" si="60"/>
        <v>1.277E-2</v>
      </c>
      <c r="AA237" s="135">
        <f t="shared" si="60"/>
        <v>1.29E-2</v>
      </c>
      <c r="AB237" s="135">
        <f t="shared" si="60"/>
        <v>1.303E-2</v>
      </c>
      <c r="AC237" s="135">
        <f t="shared" si="60"/>
        <v>1.3169999999999999E-2</v>
      </c>
      <c r="AD237" s="135">
        <f t="shared" si="60"/>
        <v>1.3310000000000001E-2</v>
      </c>
      <c r="AE237" s="135">
        <f t="shared" si="60"/>
        <v>1.3440000000000001E-2</v>
      </c>
      <c r="AF237" s="135">
        <f t="shared" si="60"/>
        <v>1.357E-2</v>
      </c>
      <c r="AG237" s="135">
        <f t="shared" si="60"/>
        <v>1.37E-2</v>
      </c>
      <c r="AH237" s="135">
        <f t="shared" si="60"/>
        <v>1.383E-2</v>
      </c>
      <c r="AI237" s="135">
        <f t="shared" si="60"/>
        <v>1.396E-2</v>
      </c>
      <c r="AJ237" s="135">
        <f t="shared" ref="AJ237:BB237" si="61">ROUND(AI237*(1+(0.8*AJ22)),5)</f>
        <v>1.409E-2</v>
      </c>
      <c r="AK237" s="135">
        <f t="shared" si="61"/>
        <v>1.423E-2</v>
      </c>
      <c r="AL237" s="135">
        <f t="shared" si="61"/>
        <v>1.4370000000000001E-2</v>
      </c>
      <c r="AM237" s="135">
        <f t="shared" si="61"/>
        <v>1.451E-2</v>
      </c>
      <c r="AN237" s="135">
        <f t="shared" si="61"/>
        <v>1.465E-2</v>
      </c>
      <c r="AO237" s="135">
        <f t="shared" si="61"/>
        <v>1.4800000000000001E-2</v>
      </c>
      <c r="AP237" s="135">
        <f t="shared" si="61"/>
        <v>1.495E-2</v>
      </c>
      <c r="AQ237" s="135">
        <f t="shared" si="61"/>
        <v>1.511E-2</v>
      </c>
      <c r="AR237" s="135">
        <f t="shared" si="61"/>
        <v>1.5270000000000001E-2</v>
      </c>
      <c r="AS237" s="135">
        <f t="shared" si="61"/>
        <v>1.5429999999999999E-2</v>
      </c>
      <c r="AT237" s="135">
        <f t="shared" si="61"/>
        <v>1.559E-2</v>
      </c>
      <c r="AU237" s="135">
        <f t="shared" si="61"/>
        <v>1.575E-2</v>
      </c>
      <c r="AV237" s="135">
        <f t="shared" si="61"/>
        <v>1.5910000000000001E-2</v>
      </c>
      <c r="AW237" s="135">
        <f t="shared" si="61"/>
        <v>1.6080000000000001E-2</v>
      </c>
      <c r="AX237" s="135">
        <f t="shared" si="61"/>
        <v>1.6250000000000001E-2</v>
      </c>
      <c r="AY237" s="135">
        <f t="shared" si="61"/>
        <v>1.6420000000000001E-2</v>
      </c>
      <c r="AZ237" s="135">
        <f t="shared" si="61"/>
        <v>1.6590000000000001E-2</v>
      </c>
      <c r="BA237" s="135">
        <f t="shared" si="61"/>
        <v>1.6760000000000001E-2</v>
      </c>
      <c r="BB237" s="135">
        <f t="shared" si="61"/>
        <v>1.6930000000000001E-2</v>
      </c>
    </row>
    <row r="238" spans="2:54" x14ac:dyDescent="0.3">
      <c r="B238" s="88" t="s">
        <v>222</v>
      </c>
      <c r="C238" s="268">
        <f>0.12*0.01</f>
        <v>1.1999999999999999E-3</v>
      </c>
      <c r="D238" s="135">
        <f t="shared" ref="D238:AI238" si="62">ROUND(C238*(1+(0.8*D22)),5)</f>
        <v>1.23E-3</v>
      </c>
      <c r="E238" s="135">
        <f t="shared" si="62"/>
        <v>1.2600000000000001E-3</v>
      </c>
      <c r="F238" s="135">
        <f t="shared" si="62"/>
        <v>1.2800000000000001E-3</v>
      </c>
      <c r="G238" s="135">
        <f t="shared" si="62"/>
        <v>1.2999999999999999E-3</v>
      </c>
      <c r="H238" s="135">
        <f t="shared" si="62"/>
        <v>1.32E-3</v>
      </c>
      <c r="I238" s="135">
        <f t="shared" si="62"/>
        <v>1.34E-3</v>
      </c>
      <c r="J238" s="135">
        <f t="shared" si="62"/>
        <v>1.3600000000000001E-3</v>
      </c>
      <c r="K238" s="135">
        <f t="shared" si="62"/>
        <v>1.3799999999999999E-3</v>
      </c>
      <c r="L238" s="135">
        <f t="shared" si="62"/>
        <v>1.4E-3</v>
      </c>
      <c r="M238" s="135">
        <f t="shared" si="62"/>
        <v>1.42E-3</v>
      </c>
      <c r="N238" s="135">
        <f t="shared" si="62"/>
        <v>1.4400000000000001E-3</v>
      </c>
      <c r="O238" s="135">
        <f t="shared" si="62"/>
        <v>1.4599999999999999E-3</v>
      </c>
      <c r="P238" s="135">
        <f t="shared" si="62"/>
        <v>1.48E-3</v>
      </c>
      <c r="Q238" s="135">
        <f t="shared" si="62"/>
        <v>1.5E-3</v>
      </c>
      <c r="R238" s="135">
        <f t="shared" si="62"/>
        <v>1.5200000000000001E-3</v>
      </c>
      <c r="S238" s="135">
        <f t="shared" si="62"/>
        <v>1.5399999999999999E-3</v>
      </c>
      <c r="T238" s="135">
        <f t="shared" si="62"/>
        <v>1.56E-3</v>
      </c>
      <c r="U238" s="135">
        <f t="shared" si="62"/>
        <v>1.58E-3</v>
      </c>
      <c r="V238" s="135">
        <f t="shared" si="62"/>
        <v>1.6000000000000001E-3</v>
      </c>
      <c r="W238" s="135">
        <f t="shared" si="62"/>
        <v>1.6199999999999999E-3</v>
      </c>
      <c r="X238" s="135">
        <f t="shared" si="62"/>
        <v>1.64E-3</v>
      </c>
      <c r="Y238" s="135">
        <f t="shared" si="62"/>
        <v>1.66E-3</v>
      </c>
      <c r="Z238" s="135">
        <f t="shared" si="62"/>
        <v>1.6800000000000001E-3</v>
      </c>
      <c r="AA238" s="135">
        <f t="shared" si="62"/>
        <v>1.6999999999999999E-3</v>
      </c>
      <c r="AB238" s="135">
        <f t="shared" si="62"/>
        <v>1.72E-3</v>
      </c>
      <c r="AC238" s="135">
        <f t="shared" si="62"/>
        <v>1.74E-3</v>
      </c>
      <c r="AD238" s="135">
        <f t="shared" si="62"/>
        <v>1.7600000000000001E-3</v>
      </c>
      <c r="AE238" s="135">
        <f t="shared" si="62"/>
        <v>1.7799999999999999E-3</v>
      </c>
      <c r="AF238" s="135">
        <f t="shared" si="62"/>
        <v>1.8E-3</v>
      </c>
      <c r="AG238" s="135">
        <f t="shared" si="62"/>
        <v>1.82E-3</v>
      </c>
      <c r="AH238" s="135">
        <f t="shared" si="62"/>
        <v>1.8400000000000001E-3</v>
      </c>
      <c r="AI238" s="135">
        <f t="shared" si="62"/>
        <v>1.8600000000000001E-3</v>
      </c>
      <c r="AJ238" s="135">
        <f t="shared" ref="AJ238:BB238" si="63">ROUND(AI238*(1+(0.8*AJ22)),5)</f>
        <v>1.8799999999999999E-3</v>
      </c>
      <c r="AK238" s="135">
        <f t="shared" si="63"/>
        <v>1.9E-3</v>
      </c>
      <c r="AL238" s="135">
        <f t="shared" si="63"/>
        <v>1.92E-3</v>
      </c>
      <c r="AM238" s="135">
        <f t="shared" si="63"/>
        <v>1.9400000000000001E-3</v>
      </c>
      <c r="AN238" s="135">
        <f t="shared" si="63"/>
        <v>1.9599999999999999E-3</v>
      </c>
      <c r="AO238" s="135">
        <f t="shared" si="63"/>
        <v>1.98E-3</v>
      </c>
      <c r="AP238" s="135">
        <f t="shared" si="63"/>
        <v>2E-3</v>
      </c>
      <c r="AQ238" s="135">
        <f t="shared" si="63"/>
        <v>2.0200000000000001E-3</v>
      </c>
      <c r="AR238" s="135">
        <f t="shared" si="63"/>
        <v>2.0400000000000001E-3</v>
      </c>
      <c r="AS238" s="135">
        <f t="shared" si="63"/>
        <v>2.0600000000000002E-3</v>
      </c>
      <c r="AT238" s="135">
        <f t="shared" si="63"/>
        <v>2.0799999999999998E-3</v>
      </c>
      <c r="AU238" s="135">
        <f t="shared" si="63"/>
        <v>2.0999999999999999E-3</v>
      </c>
      <c r="AV238" s="135">
        <f t="shared" si="63"/>
        <v>2.1199999999999999E-3</v>
      </c>
      <c r="AW238" s="135">
        <f t="shared" si="63"/>
        <v>2.14E-3</v>
      </c>
      <c r="AX238" s="135">
        <f t="shared" si="63"/>
        <v>2.16E-3</v>
      </c>
      <c r="AY238" s="135">
        <f t="shared" si="63"/>
        <v>2.1800000000000001E-3</v>
      </c>
      <c r="AZ238" s="135">
        <f t="shared" si="63"/>
        <v>2.2000000000000001E-3</v>
      </c>
      <c r="BA238" s="135">
        <f t="shared" si="63"/>
        <v>2.2200000000000002E-3</v>
      </c>
      <c r="BB238" s="135">
        <f t="shared" si="63"/>
        <v>2.2399999999999998E-3</v>
      </c>
    </row>
    <row r="239" spans="2:54" x14ac:dyDescent="0.3">
      <c r="B239" s="152" t="s">
        <v>574</v>
      </c>
    </row>
  </sheetData>
  <mergeCells count="27">
    <mergeCell ref="B146:E146"/>
    <mergeCell ref="B214:E214"/>
    <mergeCell ref="C54:E54"/>
    <mergeCell ref="C44:E45"/>
    <mergeCell ref="F44:F45"/>
    <mergeCell ref="B199:E199"/>
    <mergeCell ref="C49:E49"/>
    <mergeCell ref="C50:E50"/>
    <mergeCell ref="C51:E51"/>
    <mergeCell ref="C52:E52"/>
    <mergeCell ref="C53:E53"/>
    <mergeCell ref="B179:G179"/>
    <mergeCell ref="C118:H118"/>
    <mergeCell ref="B135:D135"/>
    <mergeCell ref="B156:E156"/>
    <mergeCell ref="B209:D209"/>
    <mergeCell ref="B8:C8"/>
    <mergeCell ref="B57:C57"/>
    <mergeCell ref="B68:C68"/>
    <mergeCell ref="B21:B22"/>
    <mergeCell ref="B44:B45"/>
    <mergeCell ref="B46:B48"/>
    <mergeCell ref="B49:B51"/>
    <mergeCell ref="B52:B54"/>
    <mergeCell ref="C46:E46"/>
    <mergeCell ref="C47:E47"/>
    <mergeCell ref="C48:E48"/>
  </mergeCells>
  <phoneticPr fontId="3" type="noConversion"/>
  <pageMargins left="0.19685039370078741" right="0.19685039370078741" top="0.98425196850393704" bottom="0.78740157480314965" header="0.51181102362204722" footer="0.51181102362204722"/>
  <pageSetup paperSize="9" scale="75" orientation="landscape" r:id="rId1"/>
  <headerFooter alignWithMargins="0">
    <oddHeader>&amp;LPríloha 7: Štandardné tabuľky - Cesty
&amp;"Arial,Tučné"&amp;12Parametre</oddHeader>
    <oddFooter>&amp;CStrana &amp;P z &amp;N</oddFooter>
  </headerFooter>
  <ignoredErrors>
    <ignoredError sqref="C115 D115:BB115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BA50"/>
  <sheetViews>
    <sheetView zoomScale="90" zoomScaleNormal="90" workbookViewId="0">
      <selection activeCell="T62" sqref="T62"/>
    </sheetView>
  </sheetViews>
  <sheetFormatPr defaultColWidth="9.1328125" defaultRowHeight="10.15" x14ac:dyDescent="0.3"/>
  <cols>
    <col min="1" max="1" width="2" style="3" customWidth="1"/>
    <col min="2" max="2" width="37.796875" style="3" customWidth="1"/>
    <col min="3" max="3" width="10.796875" style="3" customWidth="1"/>
    <col min="4" max="4" width="4.33203125" style="3" bestFit="1" customWidth="1"/>
    <col min="5" max="5" width="4.33203125" style="3" customWidth="1"/>
    <col min="6" max="53" width="4.33203125" style="3" bestFit="1" customWidth="1"/>
    <col min="54" max="16384" width="9.1328125" style="3"/>
  </cols>
  <sheetData>
    <row r="2" spans="2:53" x14ac:dyDescent="0.3">
      <c r="C2" s="4"/>
      <c r="D2" s="4" t="s">
        <v>10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</row>
    <row r="3" spans="2:53" x14ac:dyDescent="0.3">
      <c r="B3" s="5" t="s">
        <v>69</v>
      </c>
      <c r="C3" s="5"/>
      <c r="D3" s="6">
        <v>1</v>
      </c>
      <c r="E3" s="6">
        <v>2</v>
      </c>
      <c r="F3" s="6">
        <v>3</v>
      </c>
      <c r="G3" s="6">
        <v>4</v>
      </c>
      <c r="H3" s="6">
        <v>5</v>
      </c>
      <c r="I3" s="6">
        <v>6</v>
      </c>
      <c r="J3" s="6">
        <v>7</v>
      </c>
      <c r="K3" s="6">
        <v>8</v>
      </c>
      <c r="L3" s="6">
        <v>9</v>
      </c>
      <c r="M3" s="6">
        <v>10</v>
      </c>
      <c r="N3" s="6">
        <v>11</v>
      </c>
      <c r="O3" s="6">
        <v>12</v>
      </c>
      <c r="P3" s="6">
        <v>13</v>
      </c>
      <c r="Q3" s="6">
        <v>14</v>
      </c>
      <c r="R3" s="6">
        <v>15</v>
      </c>
      <c r="S3" s="6">
        <v>16</v>
      </c>
      <c r="T3" s="6">
        <v>17</v>
      </c>
      <c r="U3" s="6">
        <v>18</v>
      </c>
      <c r="V3" s="6">
        <v>19</v>
      </c>
      <c r="W3" s="6">
        <v>20</v>
      </c>
      <c r="X3" s="6">
        <v>21</v>
      </c>
      <c r="Y3" s="6">
        <v>22</v>
      </c>
      <c r="Z3" s="6">
        <v>23</v>
      </c>
      <c r="AA3" s="6">
        <v>24</v>
      </c>
      <c r="AB3" s="6">
        <v>25</v>
      </c>
      <c r="AC3" s="6">
        <v>26</v>
      </c>
      <c r="AD3" s="6">
        <v>27</v>
      </c>
      <c r="AE3" s="6">
        <v>28</v>
      </c>
      <c r="AF3" s="6">
        <v>29</v>
      </c>
      <c r="AG3" s="6">
        <v>30</v>
      </c>
      <c r="AH3" s="6">
        <v>31</v>
      </c>
      <c r="AI3" s="6">
        <v>32</v>
      </c>
      <c r="AJ3" s="6">
        <v>33</v>
      </c>
      <c r="AK3" s="6">
        <v>34</v>
      </c>
      <c r="AL3" s="6">
        <v>35</v>
      </c>
      <c r="AM3" s="6">
        <v>36</v>
      </c>
      <c r="AN3" s="6">
        <v>37</v>
      </c>
      <c r="AO3" s="6">
        <v>38</v>
      </c>
      <c r="AP3" s="6">
        <v>39</v>
      </c>
      <c r="AQ3" s="6">
        <v>40</v>
      </c>
      <c r="AR3" s="6">
        <v>41</v>
      </c>
      <c r="AS3" s="6">
        <v>42</v>
      </c>
      <c r="AT3" s="6">
        <v>43</v>
      </c>
      <c r="AU3" s="6">
        <v>44</v>
      </c>
      <c r="AV3" s="6">
        <v>45</v>
      </c>
      <c r="AW3" s="6">
        <v>46</v>
      </c>
      <c r="AX3" s="6">
        <v>47</v>
      </c>
      <c r="AY3" s="6">
        <v>48</v>
      </c>
      <c r="AZ3" s="6">
        <v>49</v>
      </c>
      <c r="BA3" s="6">
        <v>50</v>
      </c>
    </row>
    <row r="4" spans="2:53" x14ac:dyDescent="0.3">
      <c r="B4" s="7" t="s">
        <v>42</v>
      </c>
      <c r="C4" s="7" t="s">
        <v>9</v>
      </c>
      <c r="D4" s="8">
        <f>Parametre!C13</f>
        <v>2024</v>
      </c>
      <c r="E4" s="8">
        <f>$D$4+D3</f>
        <v>2025</v>
      </c>
      <c r="F4" s="8">
        <f>$D$4+E3</f>
        <v>2026</v>
      </c>
      <c r="G4" s="8">
        <f>$D$4+F3</f>
        <v>2027</v>
      </c>
      <c r="H4" s="8">
        <f t="shared" ref="H4:AG4" si="0">$D$4+G3</f>
        <v>2028</v>
      </c>
      <c r="I4" s="8">
        <f t="shared" si="0"/>
        <v>2029</v>
      </c>
      <c r="J4" s="8">
        <f t="shared" si="0"/>
        <v>2030</v>
      </c>
      <c r="K4" s="8">
        <f t="shared" si="0"/>
        <v>2031</v>
      </c>
      <c r="L4" s="8">
        <f t="shared" si="0"/>
        <v>2032</v>
      </c>
      <c r="M4" s="8">
        <f t="shared" si="0"/>
        <v>2033</v>
      </c>
      <c r="N4" s="8">
        <f t="shared" si="0"/>
        <v>2034</v>
      </c>
      <c r="O4" s="8">
        <f t="shared" si="0"/>
        <v>2035</v>
      </c>
      <c r="P4" s="8">
        <f t="shared" si="0"/>
        <v>2036</v>
      </c>
      <c r="Q4" s="8">
        <f t="shared" si="0"/>
        <v>2037</v>
      </c>
      <c r="R4" s="8">
        <f t="shared" si="0"/>
        <v>2038</v>
      </c>
      <c r="S4" s="8">
        <f t="shared" si="0"/>
        <v>2039</v>
      </c>
      <c r="T4" s="8">
        <f t="shared" si="0"/>
        <v>2040</v>
      </c>
      <c r="U4" s="8">
        <f t="shared" si="0"/>
        <v>2041</v>
      </c>
      <c r="V4" s="8">
        <f t="shared" si="0"/>
        <v>2042</v>
      </c>
      <c r="W4" s="8">
        <f t="shared" si="0"/>
        <v>2043</v>
      </c>
      <c r="X4" s="8">
        <f t="shared" si="0"/>
        <v>2044</v>
      </c>
      <c r="Y4" s="8">
        <f t="shared" si="0"/>
        <v>2045</v>
      </c>
      <c r="Z4" s="8">
        <f t="shared" si="0"/>
        <v>2046</v>
      </c>
      <c r="AA4" s="8">
        <f t="shared" si="0"/>
        <v>2047</v>
      </c>
      <c r="AB4" s="8">
        <f t="shared" si="0"/>
        <v>2048</v>
      </c>
      <c r="AC4" s="8">
        <f t="shared" si="0"/>
        <v>2049</v>
      </c>
      <c r="AD4" s="8">
        <f t="shared" si="0"/>
        <v>2050</v>
      </c>
      <c r="AE4" s="8">
        <f t="shared" si="0"/>
        <v>2051</v>
      </c>
      <c r="AF4" s="8">
        <f t="shared" si="0"/>
        <v>2052</v>
      </c>
      <c r="AG4" s="8">
        <f t="shared" si="0"/>
        <v>2053</v>
      </c>
      <c r="AH4" s="8">
        <f t="shared" ref="AH4" si="1">$D$4+AG3</f>
        <v>2054</v>
      </c>
      <c r="AI4" s="8">
        <f t="shared" ref="AI4" si="2">$D$4+AH3</f>
        <v>2055</v>
      </c>
      <c r="AJ4" s="8">
        <f t="shared" ref="AJ4" si="3">$D$4+AI3</f>
        <v>2056</v>
      </c>
      <c r="AK4" s="8">
        <f t="shared" ref="AK4" si="4">$D$4+AJ3</f>
        <v>2057</v>
      </c>
      <c r="AL4" s="8">
        <f t="shared" ref="AL4" si="5">$D$4+AK3</f>
        <v>2058</v>
      </c>
      <c r="AM4" s="8">
        <f t="shared" ref="AM4" si="6">$D$4+AL3</f>
        <v>2059</v>
      </c>
      <c r="AN4" s="8">
        <f t="shared" ref="AN4" si="7">$D$4+AM3</f>
        <v>2060</v>
      </c>
      <c r="AO4" s="8">
        <f t="shared" ref="AO4" si="8">$D$4+AN3</f>
        <v>2061</v>
      </c>
      <c r="AP4" s="8">
        <f t="shared" ref="AP4" si="9">$D$4+AO3</f>
        <v>2062</v>
      </c>
      <c r="AQ4" s="8">
        <f t="shared" ref="AQ4" si="10">$D$4+AP3</f>
        <v>2063</v>
      </c>
      <c r="AR4" s="8">
        <f t="shared" ref="AR4" si="11">$D$4+AQ3</f>
        <v>2064</v>
      </c>
      <c r="AS4" s="8">
        <f t="shared" ref="AS4" si="12">$D$4+AR3</f>
        <v>2065</v>
      </c>
      <c r="AT4" s="8">
        <f t="shared" ref="AT4" si="13">$D$4+AS3</f>
        <v>2066</v>
      </c>
      <c r="AU4" s="8">
        <f t="shared" ref="AU4" si="14">$D$4+AT3</f>
        <v>2067</v>
      </c>
      <c r="AV4" s="8">
        <f t="shared" ref="AV4" si="15">$D$4+AU3</f>
        <v>2068</v>
      </c>
      <c r="AW4" s="8">
        <f t="shared" ref="AW4" si="16">$D$4+AV3</f>
        <v>2069</v>
      </c>
      <c r="AX4" s="8">
        <f t="shared" ref="AX4" si="17">$D$4+AW3</f>
        <v>2070</v>
      </c>
      <c r="AY4" s="8">
        <f t="shared" ref="AY4" si="18">$D$4+AX3</f>
        <v>2071</v>
      </c>
      <c r="AZ4" s="8">
        <f t="shared" ref="AZ4" si="19">$D$4+AY3</f>
        <v>2072</v>
      </c>
      <c r="BA4" s="8">
        <f t="shared" ref="BA4" si="20">$D$4+AZ3</f>
        <v>2073</v>
      </c>
    </row>
    <row r="5" spans="2:53" x14ac:dyDescent="0.3">
      <c r="B5" s="4" t="s">
        <v>78</v>
      </c>
      <c r="C5" s="9">
        <f>SUM(D5:BA5)</f>
        <v>0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</row>
    <row r="6" spans="2:53" x14ac:dyDescent="0.3">
      <c r="B6" s="4" t="s">
        <v>43</v>
      </c>
      <c r="C6" s="9">
        <f t="shared" ref="C6:C11" si="21">SUM(D6:BA6)</f>
        <v>0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</row>
    <row r="7" spans="2:53" x14ac:dyDescent="0.3">
      <c r="B7" s="5" t="s">
        <v>68</v>
      </c>
      <c r="C7" s="15">
        <f t="shared" si="21"/>
        <v>0</v>
      </c>
      <c r="D7" s="15">
        <f t="shared" ref="D7:AG7" si="22">SUM(D5:D6)</f>
        <v>0</v>
      </c>
      <c r="E7" s="15">
        <f t="shared" si="22"/>
        <v>0</v>
      </c>
      <c r="F7" s="15">
        <f t="shared" si="22"/>
        <v>0</v>
      </c>
      <c r="G7" s="15">
        <f t="shared" si="22"/>
        <v>0</v>
      </c>
      <c r="H7" s="15">
        <f t="shared" si="22"/>
        <v>0</v>
      </c>
      <c r="I7" s="15">
        <f t="shared" si="22"/>
        <v>0</v>
      </c>
      <c r="J7" s="15">
        <f t="shared" si="22"/>
        <v>0</v>
      </c>
      <c r="K7" s="15">
        <f t="shared" si="22"/>
        <v>0</v>
      </c>
      <c r="L7" s="15">
        <f t="shared" si="22"/>
        <v>0</v>
      </c>
      <c r="M7" s="15">
        <f t="shared" si="22"/>
        <v>0</v>
      </c>
      <c r="N7" s="15">
        <f t="shared" si="22"/>
        <v>0</v>
      </c>
      <c r="O7" s="15">
        <f t="shared" si="22"/>
        <v>0</v>
      </c>
      <c r="P7" s="15">
        <f t="shared" si="22"/>
        <v>0</v>
      </c>
      <c r="Q7" s="15">
        <f t="shared" si="22"/>
        <v>0</v>
      </c>
      <c r="R7" s="15">
        <f t="shared" si="22"/>
        <v>0</v>
      </c>
      <c r="S7" s="15">
        <f t="shared" si="22"/>
        <v>0</v>
      </c>
      <c r="T7" s="15">
        <f t="shared" si="22"/>
        <v>0</v>
      </c>
      <c r="U7" s="15">
        <f t="shared" si="22"/>
        <v>0</v>
      </c>
      <c r="V7" s="15">
        <f t="shared" si="22"/>
        <v>0</v>
      </c>
      <c r="W7" s="15">
        <f t="shared" si="22"/>
        <v>0</v>
      </c>
      <c r="X7" s="15">
        <f t="shared" si="22"/>
        <v>0</v>
      </c>
      <c r="Y7" s="15">
        <f t="shared" si="22"/>
        <v>0</v>
      </c>
      <c r="Z7" s="15">
        <f t="shared" si="22"/>
        <v>0</v>
      </c>
      <c r="AA7" s="15">
        <f t="shared" si="22"/>
        <v>0</v>
      </c>
      <c r="AB7" s="15">
        <f t="shared" si="22"/>
        <v>0</v>
      </c>
      <c r="AC7" s="15">
        <f t="shared" si="22"/>
        <v>0</v>
      </c>
      <c r="AD7" s="15">
        <f t="shared" si="22"/>
        <v>0</v>
      </c>
      <c r="AE7" s="15">
        <f t="shared" si="22"/>
        <v>0</v>
      </c>
      <c r="AF7" s="15">
        <f t="shared" si="22"/>
        <v>0</v>
      </c>
      <c r="AG7" s="15">
        <f t="shared" si="22"/>
        <v>0</v>
      </c>
      <c r="AH7" s="15">
        <f t="shared" ref="AH7:BA7" si="23">SUM(AH5:AH6)</f>
        <v>0</v>
      </c>
      <c r="AI7" s="15">
        <f t="shared" si="23"/>
        <v>0</v>
      </c>
      <c r="AJ7" s="15">
        <f t="shared" si="23"/>
        <v>0</v>
      </c>
      <c r="AK7" s="15">
        <f t="shared" si="23"/>
        <v>0</v>
      </c>
      <c r="AL7" s="15">
        <f t="shared" si="23"/>
        <v>0</v>
      </c>
      <c r="AM7" s="15">
        <f t="shared" si="23"/>
        <v>0</v>
      </c>
      <c r="AN7" s="15">
        <f t="shared" si="23"/>
        <v>0</v>
      </c>
      <c r="AO7" s="15">
        <f t="shared" si="23"/>
        <v>0</v>
      </c>
      <c r="AP7" s="15">
        <f t="shared" si="23"/>
        <v>0</v>
      </c>
      <c r="AQ7" s="15">
        <f t="shared" si="23"/>
        <v>0</v>
      </c>
      <c r="AR7" s="15">
        <f t="shared" si="23"/>
        <v>0</v>
      </c>
      <c r="AS7" s="15">
        <f t="shared" si="23"/>
        <v>0</v>
      </c>
      <c r="AT7" s="15">
        <f t="shared" si="23"/>
        <v>0</v>
      </c>
      <c r="AU7" s="15">
        <f t="shared" si="23"/>
        <v>0</v>
      </c>
      <c r="AV7" s="15">
        <f t="shared" si="23"/>
        <v>0</v>
      </c>
      <c r="AW7" s="15">
        <f t="shared" si="23"/>
        <v>0</v>
      </c>
      <c r="AX7" s="15">
        <f t="shared" si="23"/>
        <v>0</v>
      </c>
      <c r="AY7" s="15">
        <f t="shared" si="23"/>
        <v>0</v>
      </c>
      <c r="AZ7" s="15">
        <f t="shared" si="23"/>
        <v>0</v>
      </c>
      <c r="BA7" s="15">
        <f t="shared" si="23"/>
        <v>0</v>
      </c>
    </row>
    <row r="8" spans="2:53" x14ac:dyDescent="0.3">
      <c r="B8" s="17" t="s">
        <v>72</v>
      </c>
      <c r="C8" s="9">
        <f t="shared" si="21"/>
        <v>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</row>
    <row r="9" spans="2:53" x14ac:dyDescent="0.3">
      <c r="B9" s="17" t="s">
        <v>75</v>
      </c>
      <c r="C9" s="9">
        <f t="shared" si="21"/>
        <v>0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</row>
    <row r="10" spans="2:53" ht="10.5" thickBot="1" x14ac:dyDescent="0.35">
      <c r="B10" s="29" t="s">
        <v>71</v>
      </c>
      <c r="C10" s="30">
        <f t="shared" si="21"/>
        <v>0</v>
      </c>
      <c r="D10" s="30">
        <f>SUM(D8:D9)</f>
        <v>0</v>
      </c>
      <c r="E10" s="30">
        <f t="shared" ref="E10:AG10" si="24">SUM(E8:E9)</f>
        <v>0</v>
      </c>
      <c r="F10" s="30">
        <f t="shared" si="24"/>
        <v>0</v>
      </c>
      <c r="G10" s="30">
        <f t="shared" si="24"/>
        <v>0</v>
      </c>
      <c r="H10" s="30">
        <f t="shared" si="24"/>
        <v>0</v>
      </c>
      <c r="I10" s="30">
        <f t="shared" si="24"/>
        <v>0</v>
      </c>
      <c r="J10" s="30">
        <f t="shared" si="24"/>
        <v>0</v>
      </c>
      <c r="K10" s="30">
        <f t="shared" si="24"/>
        <v>0</v>
      </c>
      <c r="L10" s="30">
        <f t="shared" si="24"/>
        <v>0</v>
      </c>
      <c r="M10" s="30">
        <f t="shared" si="24"/>
        <v>0</v>
      </c>
      <c r="N10" s="30">
        <f t="shared" si="24"/>
        <v>0</v>
      </c>
      <c r="O10" s="30">
        <f t="shared" si="24"/>
        <v>0</v>
      </c>
      <c r="P10" s="30">
        <f t="shared" si="24"/>
        <v>0</v>
      </c>
      <c r="Q10" s="30">
        <f t="shared" si="24"/>
        <v>0</v>
      </c>
      <c r="R10" s="30">
        <f t="shared" si="24"/>
        <v>0</v>
      </c>
      <c r="S10" s="30">
        <f t="shared" si="24"/>
        <v>0</v>
      </c>
      <c r="T10" s="30">
        <f t="shared" si="24"/>
        <v>0</v>
      </c>
      <c r="U10" s="30">
        <f t="shared" si="24"/>
        <v>0</v>
      </c>
      <c r="V10" s="30">
        <f t="shared" si="24"/>
        <v>0</v>
      </c>
      <c r="W10" s="30">
        <f t="shared" si="24"/>
        <v>0</v>
      </c>
      <c r="X10" s="30">
        <f t="shared" si="24"/>
        <v>0</v>
      </c>
      <c r="Y10" s="30">
        <f t="shared" si="24"/>
        <v>0</v>
      </c>
      <c r="Z10" s="30">
        <f t="shared" si="24"/>
        <v>0</v>
      </c>
      <c r="AA10" s="30">
        <f t="shared" si="24"/>
        <v>0</v>
      </c>
      <c r="AB10" s="30">
        <f t="shared" si="24"/>
        <v>0</v>
      </c>
      <c r="AC10" s="30">
        <f t="shared" si="24"/>
        <v>0</v>
      </c>
      <c r="AD10" s="30">
        <f t="shared" si="24"/>
        <v>0</v>
      </c>
      <c r="AE10" s="30">
        <f t="shared" si="24"/>
        <v>0</v>
      </c>
      <c r="AF10" s="30">
        <f t="shared" si="24"/>
        <v>0</v>
      </c>
      <c r="AG10" s="30">
        <f t="shared" si="24"/>
        <v>0</v>
      </c>
      <c r="AH10" s="30">
        <f t="shared" ref="AH10:BA10" si="25">SUM(AH8:AH9)</f>
        <v>0</v>
      </c>
      <c r="AI10" s="30">
        <f t="shared" si="25"/>
        <v>0</v>
      </c>
      <c r="AJ10" s="30">
        <f t="shared" si="25"/>
        <v>0</v>
      </c>
      <c r="AK10" s="30">
        <f t="shared" si="25"/>
        <v>0</v>
      </c>
      <c r="AL10" s="30">
        <f t="shared" si="25"/>
        <v>0</v>
      </c>
      <c r="AM10" s="30">
        <f t="shared" si="25"/>
        <v>0</v>
      </c>
      <c r="AN10" s="30">
        <f t="shared" si="25"/>
        <v>0</v>
      </c>
      <c r="AO10" s="30">
        <f t="shared" si="25"/>
        <v>0</v>
      </c>
      <c r="AP10" s="30">
        <f t="shared" si="25"/>
        <v>0</v>
      </c>
      <c r="AQ10" s="30">
        <f t="shared" si="25"/>
        <v>0</v>
      </c>
      <c r="AR10" s="30">
        <f t="shared" si="25"/>
        <v>0</v>
      </c>
      <c r="AS10" s="30">
        <f t="shared" si="25"/>
        <v>0</v>
      </c>
      <c r="AT10" s="30">
        <f t="shared" si="25"/>
        <v>0</v>
      </c>
      <c r="AU10" s="30">
        <f t="shared" si="25"/>
        <v>0</v>
      </c>
      <c r="AV10" s="30">
        <f t="shared" si="25"/>
        <v>0</v>
      </c>
      <c r="AW10" s="30">
        <f t="shared" si="25"/>
        <v>0</v>
      </c>
      <c r="AX10" s="30">
        <f t="shared" si="25"/>
        <v>0</v>
      </c>
      <c r="AY10" s="30">
        <f t="shared" si="25"/>
        <v>0</v>
      </c>
      <c r="AZ10" s="30">
        <f t="shared" si="25"/>
        <v>0</v>
      </c>
      <c r="BA10" s="30">
        <f t="shared" si="25"/>
        <v>0</v>
      </c>
    </row>
    <row r="11" spans="2:53" ht="10.5" thickTop="1" x14ac:dyDescent="0.3">
      <c r="B11" s="31" t="s">
        <v>70</v>
      </c>
      <c r="C11" s="32">
        <f t="shared" si="21"/>
        <v>0</v>
      </c>
      <c r="D11" s="32">
        <f>SUM(D7,D10)</f>
        <v>0</v>
      </c>
      <c r="E11" s="32">
        <f t="shared" ref="E11:AG11" si="26">SUM(E7,E10)</f>
        <v>0</v>
      </c>
      <c r="F11" s="32">
        <f t="shared" si="26"/>
        <v>0</v>
      </c>
      <c r="G11" s="32">
        <f t="shared" si="26"/>
        <v>0</v>
      </c>
      <c r="H11" s="32">
        <f t="shared" si="26"/>
        <v>0</v>
      </c>
      <c r="I11" s="32">
        <f t="shared" si="26"/>
        <v>0</v>
      </c>
      <c r="J11" s="32">
        <f t="shared" si="26"/>
        <v>0</v>
      </c>
      <c r="K11" s="32">
        <f t="shared" si="26"/>
        <v>0</v>
      </c>
      <c r="L11" s="32">
        <f t="shared" si="26"/>
        <v>0</v>
      </c>
      <c r="M11" s="32">
        <f t="shared" si="26"/>
        <v>0</v>
      </c>
      <c r="N11" s="32">
        <f t="shared" si="26"/>
        <v>0</v>
      </c>
      <c r="O11" s="32">
        <f t="shared" si="26"/>
        <v>0</v>
      </c>
      <c r="P11" s="32">
        <f t="shared" si="26"/>
        <v>0</v>
      </c>
      <c r="Q11" s="32">
        <f t="shared" si="26"/>
        <v>0</v>
      </c>
      <c r="R11" s="32">
        <f t="shared" si="26"/>
        <v>0</v>
      </c>
      <c r="S11" s="32">
        <f t="shared" si="26"/>
        <v>0</v>
      </c>
      <c r="T11" s="32">
        <f t="shared" si="26"/>
        <v>0</v>
      </c>
      <c r="U11" s="32">
        <f t="shared" si="26"/>
        <v>0</v>
      </c>
      <c r="V11" s="32">
        <f t="shared" si="26"/>
        <v>0</v>
      </c>
      <c r="W11" s="32">
        <f t="shared" si="26"/>
        <v>0</v>
      </c>
      <c r="X11" s="32">
        <f t="shared" si="26"/>
        <v>0</v>
      </c>
      <c r="Y11" s="32">
        <f t="shared" si="26"/>
        <v>0</v>
      </c>
      <c r="Z11" s="32">
        <f t="shared" si="26"/>
        <v>0</v>
      </c>
      <c r="AA11" s="32">
        <f t="shared" si="26"/>
        <v>0</v>
      </c>
      <c r="AB11" s="32">
        <f t="shared" si="26"/>
        <v>0</v>
      </c>
      <c r="AC11" s="32">
        <f t="shared" si="26"/>
        <v>0</v>
      </c>
      <c r="AD11" s="32">
        <f t="shared" si="26"/>
        <v>0</v>
      </c>
      <c r="AE11" s="32">
        <f t="shared" si="26"/>
        <v>0</v>
      </c>
      <c r="AF11" s="32">
        <f t="shared" si="26"/>
        <v>0</v>
      </c>
      <c r="AG11" s="32">
        <f t="shared" si="26"/>
        <v>0</v>
      </c>
      <c r="AH11" s="32">
        <f t="shared" ref="AH11:BA11" si="27">SUM(AH7,AH10)</f>
        <v>0</v>
      </c>
      <c r="AI11" s="32">
        <f t="shared" si="27"/>
        <v>0</v>
      </c>
      <c r="AJ11" s="32">
        <f t="shared" si="27"/>
        <v>0</v>
      </c>
      <c r="AK11" s="32">
        <f t="shared" si="27"/>
        <v>0</v>
      </c>
      <c r="AL11" s="32">
        <f t="shared" si="27"/>
        <v>0</v>
      </c>
      <c r="AM11" s="32">
        <f t="shared" si="27"/>
        <v>0</v>
      </c>
      <c r="AN11" s="32">
        <f t="shared" si="27"/>
        <v>0</v>
      </c>
      <c r="AO11" s="32">
        <f t="shared" si="27"/>
        <v>0</v>
      </c>
      <c r="AP11" s="32">
        <f t="shared" si="27"/>
        <v>0</v>
      </c>
      <c r="AQ11" s="32">
        <f t="shared" si="27"/>
        <v>0</v>
      </c>
      <c r="AR11" s="32">
        <f t="shared" si="27"/>
        <v>0</v>
      </c>
      <c r="AS11" s="32">
        <f t="shared" si="27"/>
        <v>0</v>
      </c>
      <c r="AT11" s="32">
        <f t="shared" si="27"/>
        <v>0</v>
      </c>
      <c r="AU11" s="32">
        <f t="shared" si="27"/>
        <v>0</v>
      </c>
      <c r="AV11" s="32">
        <f t="shared" si="27"/>
        <v>0</v>
      </c>
      <c r="AW11" s="32">
        <f t="shared" si="27"/>
        <v>0</v>
      </c>
      <c r="AX11" s="32">
        <f t="shared" si="27"/>
        <v>0</v>
      </c>
      <c r="AY11" s="32">
        <f t="shared" si="27"/>
        <v>0</v>
      </c>
      <c r="AZ11" s="32">
        <f t="shared" si="27"/>
        <v>0</v>
      </c>
      <c r="BA11" s="32">
        <f t="shared" si="27"/>
        <v>0</v>
      </c>
    </row>
    <row r="14" spans="2:53" x14ac:dyDescent="0.3">
      <c r="C14" s="4"/>
      <c r="D14" s="4" t="s">
        <v>10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</row>
    <row r="15" spans="2:53" x14ac:dyDescent="0.3">
      <c r="B15" s="5" t="s">
        <v>76</v>
      </c>
      <c r="C15" s="5"/>
      <c r="D15" s="6">
        <v>1</v>
      </c>
      <c r="E15" s="6">
        <v>2</v>
      </c>
      <c r="F15" s="6">
        <v>3</v>
      </c>
      <c r="G15" s="6">
        <v>4</v>
      </c>
      <c r="H15" s="6">
        <v>5</v>
      </c>
      <c r="I15" s="6">
        <v>6</v>
      </c>
      <c r="J15" s="6">
        <v>7</v>
      </c>
      <c r="K15" s="6">
        <v>8</v>
      </c>
      <c r="L15" s="6">
        <v>9</v>
      </c>
      <c r="M15" s="6">
        <v>10</v>
      </c>
      <c r="N15" s="6">
        <v>11</v>
      </c>
      <c r="O15" s="6">
        <v>12</v>
      </c>
      <c r="P15" s="6">
        <v>13</v>
      </c>
      <c r="Q15" s="6">
        <v>14</v>
      </c>
      <c r="R15" s="6">
        <v>15</v>
      </c>
      <c r="S15" s="6">
        <v>16</v>
      </c>
      <c r="T15" s="6">
        <v>17</v>
      </c>
      <c r="U15" s="6">
        <v>18</v>
      </c>
      <c r="V15" s="6">
        <v>19</v>
      </c>
      <c r="W15" s="6">
        <v>20</v>
      </c>
      <c r="X15" s="6">
        <v>21</v>
      </c>
      <c r="Y15" s="6">
        <v>22</v>
      </c>
      <c r="Z15" s="6">
        <v>23</v>
      </c>
      <c r="AA15" s="6">
        <v>24</v>
      </c>
      <c r="AB15" s="6">
        <v>25</v>
      </c>
      <c r="AC15" s="6">
        <v>26</v>
      </c>
      <c r="AD15" s="6">
        <v>27</v>
      </c>
      <c r="AE15" s="6">
        <v>28</v>
      </c>
      <c r="AF15" s="6">
        <v>29</v>
      </c>
      <c r="AG15" s="6">
        <v>30</v>
      </c>
      <c r="AH15" s="6">
        <v>31</v>
      </c>
      <c r="AI15" s="6">
        <v>32</v>
      </c>
      <c r="AJ15" s="6">
        <v>33</v>
      </c>
      <c r="AK15" s="6">
        <v>34</v>
      </c>
      <c r="AL15" s="6">
        <v>35</v>
      </c>
      <c r="AM15" s="6">
        <v>36</v>
      </c>
      <c r="AN15" s="6">
        <v>37</v>
      </c>
      <c r="AO15" s="6">
        <v>38</v>
      </c>
      <c r="AP15" s="6">
        <v>39</v>
      </c>
      <c r="AQ15" s="6">
        <v>40</v>
      </c>
      <c r="AR15" s="6">
        <v>41</v>
      </c>
      <c r="AS15" s="6">
        <v>42</v>
      </c>
      <c r="AT15" s="6">
        <v>43</v>
      </c>
      <c r="AU15" s="6">
        <v>44</v>
      </c>
      <c r="AV15" s="6">
        <v>45</v>
      </c>
      <c r="AW15" s="6">
        <v>46</v>
      </c>
      <c r="AX15" s="6">
        <v>47</v>
      </c>
      <c r="AY15" s="6">
        <v>48</v>
      </c>
      <c r="AZ15" s="6">
        <v>49</v>
      </c>
      <c r="BA15" s="6">
        <v>50</v>
      </c>
    </row>
    <row r="16" spans="2:53" x14ac:dyDescent="0.3">
      <c r="B16" s="7" t="s">
        <v>44</v>
      </c>
      <c r="C16" s="7" t="s">
        <v>9</v>
      </c>
      <c r="D16" s="8">
        <f>D4</f>
        <v>2024</v>
      </c>
      <c r="E16" s="8">
        <f>$D$4+D15</f>
        <v>2025</v>
      </c>
      <c r="F16" s="8">
        <f>$D$4+E15</f>
        <v>2026</v>
      </c>
      <c r="G16" s="8">
        <f>$D$4+F15</f>
        <v>2027</v>
      </c>
      <c r="H16" s="8">
        <f t="shared" ref="H16:AG16" si="28">$D$4+G15</f>
        <v>2028</v>
      </c>
      <c r="I16" s="8">
        <f t="shared" si="28"/>
        <v>2029</v>
      </c>
      <c r="J16" s="8">
        <f t="shared" si="28"/>
        <v>2030</v>
      </c>
      <c r="K16" s="8">
        <f t="shared" si="28"/>
        <v>2031</v>
      </c>
      <c r="L16" s="8">
        <f t="shared" si="28"/>
        <v>2032</v>
      </c>
      <c r="M16" s="8">
        <f t="shared" si="28"/>
        <v>2033</v>
      </c>
      <c r="N16" s="8">
        <f t="shared" si="28"/>
        <v>2034</v>
      </c>
      <c r="O16" s="8">
        <f t="shared" si="28"/>
        <v>2035</v>
      </c>
      <c r="P16" s="8">
        <f t="shared" si="28"/>
        <v>2036</v>
      </c>
      <c r="Q16" s="8">
        <f t="shared" si="28"/>
        <v>2037</v>
      </c>
      <c r="R16" s="8">
        <f t="shared" si="28"/>
        <v>2038</v>
      </c>
      <c r="S16" s="8">
        <f t="shared" si="28"/>
        <v>2039</v>
      </c>
      <c r="T16" s="8">
        <f t="shared" si="28"/>
        <v>2040</v>
      </c>
      <c r="U16" s="8">
        <f t="shared" si="28"/>
        <v>2041</v>
      </c>
      <c r="V16" s="8">
        <f t="shared" si="28"/>
        <v>2042</v>
      </c>
      <c r="W16" s="8">
        <f t="shared" si="28"/>
        <v>2043</v>
      </c>
      <c r="X16" s="8">
        <f t="shared" si="28"/>
        <v>2044</v>
      </c>
      <c r="Y16" s="8">
        <f t="shared" si="28"/>
        <v>2045</v>
      </c>
      <c r="Z16" s="8">
        <f t="shared" si="28"/>
        <v>2046</v>
      </c>
      <c r="AA16" s="8">
        <f t="shared" si="28"/>
        <v>2047</v>
      </c>
      <c r="AB16" s="8">
        <f t="shared" si="28"/>
        <v>2048</v>
      </c>
      <c r="AC16" s="8">
        <f t="shared" si="28"/>
        <v>2049</v>
      </c>
      <c r="AD16" s="8">
        <f t="shared" si="28"/>
        <v>2050</v>
      </c>
      <c r="AE16" s="8">
        <f t="shared" si="28"/>
        <v>2051</v>
      </c>
      <c r="AF16" s="8">
        <f t="shared" si="28"/>
        <v>2052</v>
      </c>
      <c r="AG16" s="8">
        <f t="shared" si="28"/>
        <v>2053</v>
      </c>
      <c r="AH16" s="8">
        <f t="shared" ref="AH16" si="29">$D$4+AG15</f>
        <v>2054</v>
      </c>
      <c r="AI16" s="8">
        <f t="shared" ref="AI16" si="30">$D$4+AH15</f>
        <v>2055</v>
      </c>
      <c r="AJ16" s="8">
        <f t="shared" ref="AJ16" si="31">$D$4+AI15</f>
        <v>2056</v>
      </c>
      <c r="AK16" s="8">
        <f t="shared" ref="AK16" si="32">$D$4+AJ15</f>
        <v>2057</v>
      </c>
      <c r="AL16" s="8">
        <f t="shared" ref="AL16" si="33">$D$4+AK15</f>
        <v>2058</v>
      </c>
      <c r="AM16" s="8">
        <f t="shared" ref="AM16" si="34">$D$4+AL15</f>
        <v>2059</v>
      </c>
      <c r="AN16" s="8">
        <f t="shared" ref="AN16" si="35">$D$4+AM15</f>
        <v>2060</v>
      </c>
      <c r="AO16" s="8">
        <f t="shared" ref="AO16" si="36">$D$4+AN15</f>
        <v>2061</v>
      </c>
      <c r="AP16" s="8">
        <f t="shared" ref="AP16" si="37">$D$4+AO15</f>
        <v>2062</v>
      </c>
      <c r="AQ16" s="8">
        <f t="shared" ref="AQ16" si="38">$D$4+AP15</f>
        <v>2063</v>
      </c>
      <c r="AR16" s="8">
        <f t="shared" ref="AR16" si="39">$D$4+AQ15</f>
        <v>2064</v>
      </c>
      <c r="AS16" s="8">
        <f t="shared" ref="AS16" si="40">$D$4+AR15</f>
        <v>2065</v>
      </c>
      <c r="AT16" s="8">
        <f t="shared" ref="AT16" si="41">$D$4+AS15</f>
        <v>2066</v>
      </c>
      <c r="AU16" s="8">
        <f t="shared" ref="AU16" si="42">$D$4+AT15</f>
        <v>2067</v>
      </c>
      <c r="AV16" s="8">
        <f t="shared" ref="AV16" si="43">$D$4+AU15</f>
        <v>2068</v>
      </c>
      <c r="AW16" s="8">
        <f t="shared" ref="AW16" si="44">$D$4+AV15</f>
        <v>2069</v>
      </c>
      <c r="AX16" s="8">
        <f t="shared" ref="AX16" si="45">$D$4+AW15</f>
        <v>2070</v>
      </c>
      <c r="AY16" s="8">
        <f t="shared" ref="AY16" si="46">$D$4+AX15</f>
        <v>2071</v>
      </c>
      <c r="AZ16" s="8">
        <f t="shared" ref="AZ16" si="47">$D$4+AY15</f>
        <v>2072</v>
      </c>
      <c r="BA16" s="8">
        <f t="shared" ref="BA16" si="48">$D$4+AZ15</f>
        <v>2073</v>
      </c>
    </row>
    <row r="17" spans="2:53" x14ac:dyDescent="0.3">
      <c r="B17" s="4" t="s">
        <v>78</v>
      </c>
      <c r="C17" s="9">
        <f t="shared" ref="C17:C23" si="49">SUM(D17:BA17)</f>
        <v>0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</row>
    <row r="18" spans="2:53" x14ac:dyDescent="0.3">
      <c r="B18" s="4" t="s">
        <v>43</v>
      </c>
      <c r="C18" s="9">
        <f t="shared" si="49"/>
        <v>0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</row>
    <row r="19" spans="2:53" x14ac:dyDescent="0.3">
      <c r="B19" s="5" t="s">
        <v>68</v>
      </c>
      <c r="C19" s="15">
        <f t="shared" si="49"/>
        <v>0</v>
      </c>
      <c r="D19" s="15">
        <f t="shared" ref="D19:AG19" si="50">SUM(D17:D18)</f>
        <v>0</v>
      </c>
      <c r="E19" s="15">
        <f t="shared" si="50"/>
        <v>0</v>
      </c>
      <c r="F19" s="15">
        <f t="shared" si="50"/>
        <v>0</v>
      </c>
      <c r="G19" s="15">
        <f t="shared" si="50"/>
        <v>0</v>
      </c>
      <c r="H19" s="15">
        <f t="shared" si="50"/>
        <v>0</v>
      </c>
      <c r="I19" s="15">
        <f t="shared" si="50"/>
        <v>0</v>
      </c>
      <c r="J19" s="15">
        <f t="shared" si="50"/>
        <v>0</v>
      </c>
      <c r="K19" s="15">
        <f t="shared" si="50"/>
        <v>0</v>
      </c>
      <c r="L19" s="15">
        <f t="shared" si="50"/>
        <v>0</v>
      </c>
      <c r="M19" s="15">
        <f t="shared" si="50"/>
        <v>0</v>
      </c>
      <c r="N19" s="15">
        <f t="shared" si="50"/>
        <v>0</v>
      </c>
      <c r="O19" s="15">
        <f t="shared" si="50"/>
        <v>0</v>
      </c>
      <c r="P19" s="15">
        <f t="shared" si="50"/>
        <v>0</v>
      </c>
      <c r="Q19" s="15">
        <f t="shared" si="50"/>
        <v>0</v>
      </c>
      <c r="R19" s="15">
        <f t="shared" si="50"/>
        <v>0</v>
      </c>
      <c r="S19" s="15">
        <f t="shared" si="50"/>
        <v>0</v>
      </c>
      <c r="T19" s="15">
        <f t="shared" si="50"/>
        <v>0</v>
      </c>
      <c r="U19" s="15">
        <f t="shared" si="50"/>
        <v>0</v>
      </c>
      <c r="V19" s="15">
        <f t="shared" si="50"/>
        <v>0</v>
      </c>
      <c r="W19" s="15">
        <f t="shared" si="50"/>
        <v>0</v>
      </c>
      <c r="X19" s="15">
        <f t="shared" si="50"/>
        <v>0</v>
      </c>
      <c r="Y19" s="15">
        <f t="shared" si="50"/>
        <v>0</v>
      </c>
      <c r="Z19" s="15">
        <f t="shared" si="50"/>
        <v>0</v>
      </c>
      <c r="AA19" s="15">
        <f t="shared" si="50"/>
        <v>0</v>
      </c>
      <c r="AB19" s="15">
        <f t="shared" si="50"/>
        <v>0</v>
      </c>
      <c r="AC19" s="15">
        <f t="shared" si="50"/>
        <v>0</v>
      </c>
      <c r="AD19" s="15">
        <f t="shared" si="50"/>
        <v>0</v>
      </c>
      <c r="AE19" s="15">
        <f t="shared" si="50"/>
        <v>0</v>
      </c>
      <c r="AF19" s="15">
        <f t="shared" si="50"/>
        <v>0</v>
      </c>
      <c r="AG19" s="15">
        <f t="shared" si="50"/>
        <v>0</v>
      </c>
      <c r="AH19" s="15">
        <f t="shared" ref="AH19:BA19" si="51">SUM(AH17:AH18)</f>
        <v>0</v>
      </c>
      <c r="AI19" s="15">
        <f t="shared" si="51"/>
        <v>0</v>
      </c>
      <c r="AJ19" s="15">
        <f t="shared" si="51"/>
        <v>0</v>
      </c>
      <c r="AK19" s="15">
        <f t="shared" si="51"/>
        <v>0</v>
      </c>
      <c r="AL19" s="15">
        <f t="shared" si="51"/>
        <v>0</v>
      </c>
      <c r="AM19" s="15">
        <f t="shared" si="51"/>
        <v>0</v>
      </c>
      <c r="AN19" s="15">
        <f t="shared" si="51"/>
        <v>0</v>
      </c>
      <c r="AO19" s="15">
        <f t="shared" si="51"/>
        <v>0</v>
      </c>
      <c r="AP19" s="15">
        <f t="shared" si="51"/>
        <v>0</v>
      </c>
      <c r="AQ19" s="15">
        <f t="shared" si="51"/>
        <v>0</v>
      </c>
      <c r="AR19" s="15">
        <f t="shared" si="51"/>
        <v>0</v>
      </c>
      <c r="AS19" s="15">
        <f t="shared" si="51"/>
        <v>0</v>
      </c>
      <c r="AT19" s="15">
        <f t="shared" si="51"/>
        <v>0</v>
      </c>
      <c r="AU19" s="15">
        <f t="shared" si="51"/>
        <v>0</v>
      </c>
      <c r="AV19" s="15">
        <f t="shared" si="51"/>
        <v>0</v>
      </c>
      <c r="AW19" s="15">
        <f t="shared" si="51"/>
        <v>0</v>
      </c>
      <c r="AX19" s="15">
        <f t="shared" si="51"/>
        <v>0</v>
      </c>
      <c r="AY19" s="15">
        <f t="shared" si="51"/>
        <v>0</v>
      </c>
      <c r="AZ19" s="15">
        <f t="shared" si="51"/>
        <v>0</v>
      </c>
      <c r="BA19" s="15">
        <f t="shared" si="51"/>
        <v>0</v>
      </c>
    </row>
    <row r="20" spans="2:53" x14ac:dyDescent="0.3">
      <c r="B20" s="17" t="s">
        <v>72</v>
      </c>
      <c r="C20" s="9">
        <f t="shared" si="49"/>
        <v>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</row>
    <row r="21" spans="2:53" x14ac:dyDescent="0.3">
      <c r="B21" s="17" t="s">
        <v>75</v>
      </c>
      <c r="C21" s="9">
        <f t="shared" si="49"/>
        <v>0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</row>
    <row r="22" spans="2:53" ht="10.5" thickBot="1" x14ac:dyDescent="0.35">
      <c r="B22" s="29" t="s">
        <v>71</v>
      </c>
      <c r="C22" s="30">
        <f t="shared" si="49"/>
        <v>0</v>
      </c>
      <c r="D22" s="30">
        <f>SUM(D20:D21)</f>
        <v>0</v>
      </c>
      <c r="E22" s="30">
        <f t="shared" ref="E22:AG22" si="52">SUM(E20:E21)</f>
        <v>0</v>
      </c>
      <c r="F22" s="30">
        <f t="shared" si="52"/>
        <v>0</v>
      </c>
      <c r="G22" s="30">
        <f t="shared" si="52"/>
        <v>0</v>
      </c>
      <c r="H22" s="30">
        <f t="shared" si="52"/>
        <v>0</v>
      </c>
      <c r="I22" s="30">
        <f t="shared" si="52"/>
        <v>0</v>
      </c>
      <c r="J22" s="30">
        <f t="shared" si="52"/>
        <v>0</v>
      </c>
      <c r="K22" s="30">
        <f t="shared" si="52"/>
        <v>0</v>
      </c>
      <c r="L22" s="30">
        <f t="shared" si="52"/>
        <v>0</v>
      </c>
      <c r="M22" s="30">
        <f t="shared" si="52"/>
        <v>0</v>
      </c>
      <c r="N22" s="30">
        <f t="shared" si="52"/>
        <v>0</v>
      </c>
      <c r="O22" s="30">
        <f t="shared" si="52"/>
        <v>0</v>
      </c>
      <c r="P22" s="30">
        <f t="shared" si="52"/>
        <v>0</v>
      </c>
      <c r="Q22" s="30">
        <f t="shared" si="52"/>
        <v>0</v>
      </c>
      <c r="R22" s="30">
        <f t="shared" si="52"/>
        <v>0</v>
      </c>
      <c r="S22" s="30">
        <f t="shared" si="52"/>
        <v>0</v>
      </c>
      <c r="T22" s="30">
        <f t="shared" si="52"/>
        <v>0</v>
      </c>
      <c r="U22" s="30">
        <f t="shared" si="52"/>
        <v>0</v>
      </c>
      <c r="V22" s="30">
        <f t="shared" si="52"/>
        <v>0</v>
      </c>
      <c r="W22" s="30">
        <f t="shared" si="52"/>
        <v>0</v>
      </c>
      <c r="X22" s="30">
        <f t="shared" si="52"/>
        <v>0</v>
      </c>
      <c r="Y22" s="30">
        <f t="shared" si="52"/>
        <v>0</v>
      </c>
      <c r="Z22" s="30">
        <f t="shared" si="52"/>
        <v>0</v>
      </c>
      <c r="AA22" s="30">
        <f t="shared" si="52"/>
        <v>0</v>
      </c>
      <c r="AB22" s="30">
        <f t="shared" si="52"/>
        <v>0</v>
      </c>
      <c r="AC22" s="30">
        <f t="shared" si="52"/>
        <v>0</v>
      </c>
      <c r="AD22" s="30">
        <f t="shared" si="52"/>
        <v>0</v>
      </c>
      <c r="AE22" s="30">
        <f t="shared" si="52"/>
        <v>0</v>
      </c>
      <c r="AF22" s="30">
        <f t="shared" si="52"/>
        <v>0</v>
      </c>
      <c r="AG22" s="30">
        <f t="shared" si="52"/>
        <v>0</v>
      </c>
      <c r="AH22" s="30">
        <f t="shared" ref="AH22:BA22" si="53">SUM(AH20:AH21)</f>
        <v>0</v>
      </c>
      <c r="AI22" s="30">
        <f t="shared" si="53"/>
        <v>0</v>
      </c>
      <c r="AJ22" s="30">
        <f t="shared" si="53"/>
        <v>0</v>
      </c>
      <c r="AK22" s="30">
        <f t="shared" si="53"/>
        <v>0</v>
      </c>
      <c r="AL22" s="30">
        <f t="shared" si="53"/>
        <v>0</v>
      </c>
      <c r="AM22" s="30">
        <f t="shared" si="53"/>
        <v>0</v>
      </c>
      <c r="AN22" s="30">
        <f t="shared" si="53"/>
        <v>0</v>
      </c>
      <c r="AO22" s="30">
        <f t="shared" si="53"/>
        <v>0</v>
      </c>
      <c r="AP22" s="30">
        <f t="shared" si="53"/>
        <v>0</v>
      </c>
      <c r="AQ22" s="30">
        <f t="shared" si="53"/>
        <v>0</v>
      </c>
      <c r="AR22" s="30">
        <f t="shared" si="53"/>
        <v>0</v>
      </c>
      <c r="AS22" s="30">
        <f t="shared" si="53"/>
        <v>0</v>
      </c>
      <c r="AT22" s="30">
        <f t="shared" si="53"/>
        <v>0</v>
      </c>
      <c r="AU22" s="30">
        <f t="shared" si="53"/>
        <v>0</v>
      </c>
      <c r="AV22" s="30">
        <f t="shared" si="53"/>
        <v>0</v>
      </c>
      <c r="AW22" s="30">
        <f t="shared" si="53"/>
        <v>0</v>
      </c>
      <c r="AX22" s="30">
        <f t="shared" si="53"/>
        <v>0</v>
      </c>
      <c r="AY22" s="30">
        <f t="shared" si="53"/>
        <v>0</v>
      </c>
      <c r="AZ22" s="30">
        <f t="shared" si="53"/>
        <v>0</v>
      </c>
      <c r="BA22" s="30">
        <f t="shared" si="53"/>
        <v>0</v>
      </c>
    </row>
    <row r="23" spans="2:53" ht="10.5" thickTop="1" x14ac:dyDescent="0.3">
      <c r="B23" s="31" t="s">
        <v>70</v>
      </c>
      <c r="C23" s="32">
        <f t="shared" si="49"/>
        <v>0</v>
      </c>
      <c r="D23" s="32">
        <f t="shared" ref="D23:AG23" si="54">SUM(D19,D22)</f>
        <v>0</v>
      </c>
      <c r="E23" s="32">
        <f t="shared" si="54"/>
        <v>0</v>
      </c>
      <c r="F23" s="32">
        <f t="shared" si="54"/>
        <v>0</v>
      </c>
      <c r="G23" s="32">
        <f t="shared" si="54"/>
        <v>0</v>
      </c>
      <c r="H23" s="32">
        <f t="shared" si="54"/>
        <v>0</v>
      </c>
      <c r="I23" s="32">
        <f t="shared" si="54"/>
        <v>0</v>
      </c>
      <c r="J23" s="32">
        <f t="shared" si="54"/>
        <v>0</v>
      </c>
      <c r="K23" s="32">
        <f t="shared" si="54"/>
        <v>0</v>
      </c>
      <c r="L23" s="32">
        <f t="shared" si="54"/>
        <v>0</v>
      </c>
      <c r="M23" s="32">
        <f t="shared" si="54"/>
        <v>0</v>
      </c>
      <c r="N23" s="32">
        <f t="shared" si="54"/>
        <v>0</v>
      </c>
      <c r="O23" s="32">
        <f t="shared" si="54"/>
        <v>0</v>
      </c>
      <c r="P23" s="32">
        <f t="shared" si="54"/>
        <v>0</v>
      </c>
      <c r="Q23" s="32">
        <f t="shared" si="54"/>
        <v>0</v>
      </c>
      <c r="R23" s="32">
        <f t="shared" si="54"/>
        <v>0</v>
      </c>
      <c r="S23" s="32">
        <f t="shared" si="54"/>
        <v>0</v>
      </c>
      <c r="T23" s="32">
        <f t="shared" si="54"/>
        <v>0</v>
      </c>
      <c r="U23" s="32">
        <f t="shared" si="54"/>
        <v>0</v>
      </c>
      <c r="V23" s="32">
        <f t="shared" si="54"/>
        <v>0</v>
      </c>
      <c r="W23" s="32">
        <f t="shared" si="54"/>
        <v>0</v>
      </c>
      <c r="X23" s="32">
        <f t="shared" si="54"/>
        <v>0</v>
      </c>
      <c r="Y23" s="32">
        <f t="shared" si="54"/>
        <v>0</v>
      </c>
      <c r="Z23" s="32">
        <f t="shared" si="54"/>
        <v>0</v>
      </c>
      <c r="AA23" s="32">
        <f t="shared" si="54"/>
        <v>0</v>
      </c>
      <c r="AB23" s="32">
        <f t="shared" si="54"/>
        <v>0</v>
      </c>
      <c r="AC23" s="32">
        <f t="shared" si="54"/>
        <v>0</v>
      </c>
      <c r="AD23" s="32">
        <f t="shared" si="54"/>
        <v>0</v>
      </c>
      <c r="AE23" s="32">
        <f t="shared" si="54"/>
        <v>0</v>
      </c>
      <c r="AF23" s="32">
        <f t="shared" si="54"/>
        <v>0</v>
      </c>
      <c r="AG23" s="32">
        <f t="shared" si="54"/>
        <v>0</v>
      </c>
      <c r="AH23" s="32">
        <f t="shared" ref="AH23:BA23" si="55">SUM(AH19,AH22)</f>
        <v>0</v>
      </c>
      <c r="AI23" s="32">
        <f t="shared" si="55"/>
        <v>0</v>
      </c>
      <c r="AJ23" s="32">
        <f t="shared" si="55"/>
        <v>0</v>
      </c>
      <c r="AK23" s="32">
        <f t="shared" si="55"/>
        <v>0</v>
      </c>
      <c r="AL23" s="32">
        <f t="shared" si="55"/>
        <v>0</v>
      </c>
      <c r="AM23" s="32">
        <f t="shared" si="55"/>
        <v>0</v>
      </c>
      <c r="AN23" s="32">
        <f t="shared" si="55"/>
        <v>0</v>
      </c>
      <c r="AO23" s="32">
        <f t="shared" si="55"/>
        <v>0</v>
      </c>
      <c r="AP23" s="32">
        <f t="shared" si="55"/>
        <v>0</v>
      </c>
      <c r="AQ23" s="32">
        <f t="shared" si="55"/>
        <v>0</v>
      </c>
      <c r="AR23" s="32">
        <f t="shared" si="55"/>
        <v>0</v>
      </c>
      <c r="AS23" s="32">
        <f t="shared" si="55"/>
        <v>0</v>
      </c>
      <c r="AT23" s="32">
        <f t="shared" si="55"/>
        <v>0</v>
      </c>
      <c r="AU23" s="32">
        <f t="shared" si="55"/>
        <v>0</v>
      </c>
      <c r="AV23" s="32">
        <f t="shared" si="55"/>
        <v>0</v>
      </c>
      <c r="AW23" s="32">
        <f t="shared" si="55"/>
        <v>0</v>
      </c>
      <c r="AX23" s="32">
        <f t="shared" si="55"/>
        <v>0</v>
      </c>
      <c r="AY23" s="32">
        <f t="shared" si="55"/>
        <v>0</v>
      </c>
      <c r="AZ23" s="32">
        <f t="shared" si="55"/>
        <v>0</v>
      </c>
      <c r="BA23" s="32">
        <f t="shared" si="55"/>
        <v>0</v>
      </c>
    </row>
    <row r="26" spans="2:53" x14ac:dyDescent="0.3">
      <c r="C26" s="4"/>
      <c r="D26" s="4" t="s">
        <v>10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</row>
    <row r="27" spans="2:53" x14ac:dyDescent="0.3">
      <c r="B27" s="5" t="s">
        <v>77</v>
      </c>
      <c r="C27" s="5"/>
      <c r="D27" s="6">
        <v>1</v>
      </c>
      <c r="E27" s="6">
        <v>2</v>
      </c>
      <c r="F27" s="6">
        <v>3</v>
      </c>
      <c r="G27" s="6">
        <v>4</v>
      </c>
      <c r="H27" s="6">
        <v>5</v>
      </c>
      <c r="I27" s="6">
        <v>6</v>
      </c>
      <c r="J27" s="6">
        <v>7</v>
      </c>
      <c r="K27" s="6">
        <v>8</v>
      </c>
      <c r="L27" s="6">
        <v>9</v>
      </c>
      <c r="M27" s="6">
        <v>10</v>
      </c>
      <c r="N27" s="6">
        <v>11</v>
      </c>
      <c r="O27" s="6">
        <v>12</v>
      </c>
      <c r="P27" s="6">
        <v>13</v>
      </c>
      <c r="Q27" s="6">
        <v>14</v>
      </c>
      <c r="R27" s="6">
        <v>15</v>
      </c>
      <c r="S27" s="6">
        <v>16</v>
      </c>
      <c r="T27" s="6">
        <v>17</v>
      </c>
      <c r="U27" s="6">
        <v>18</v>
      </c>
      <c r="V27" s="6">
        <v>19</v>
      </c>
      <c r="W27" s="6">
        <v>20</v>
      </c>
      <c r="X27" s="6">
        <v>21</v>
      </c>
      <c r="Y27" s="6">
        <v>22</v>
      </c>
      <c r="Z27" s="6">
        <v>23</v>
      </c>
      <c r="AA27" s="6">
        <v>24</v>
      </c>
      <c r="AB27" s="6">
        <v>25</v>
      </c>
      <c r="AC27" s="6">
        <v>26</v>
      </c>
      <c r="AD27" s="6">
        <v>27</v>
      </c>
      <c r="AE27" s="6">
        <v>28</v>
      </c>
      <c r="AF27" s="6">
        <v>29</v>
      </c>
      <c r="AG27" s="6">
        <v>30</v>
      </c>
      <c r="AH27" s="6">
        <v>31</v>
      </c>
      <c r="AI27" s="6">
        <v>32</v>
      </c>
      <c r="AJ27" s="6">
        <v>33</v>
      </c>
      <c r="AK27" s="6">
        <v>34</v>
      </c>
      <c r="AL27" s="6">
        <v>35</v>
      </c>
      <c r="AM27" s="6">
        <v>36</v>
      </c>
      <c r="AN27" s="6">
        <v>37</v>
      </c>
      <c r="AO27" s="6">
        <v>38</v>
      </c>
      <c r="AP27" s="6">
        <v>39</v>
      </c>
      <c r="AQ27" s="6">
        <v>40</v>
      </c>
      <c r="AR27" s="6">
        <v>41</v>
      </c>
      <c r="AS27" s="6">
        <v>42</v>
      </c>
      <c r="AT27" s="6">
        <v>43</v>
      </c>
      <c r="AU27" s="6">
        <v>44</v>
      </c>
      <c r="AV27" s="6">
        <v>45</v>
      </c>
      <c r="AW27" s="6">
        <v>46</v>
      </c>
      <c r="AX27" s="6">
        <v>47</v>
      </c>
      <c r="AY27" s="6">
        <v>48</v>
      </c>
      <c r="AZ27" s="6">
        <v>49</v>
      </c>
      <c r="BA27" s="6">
        <v>50</v>
      </c>
    </row>
    <row r="28" spans="2:53" x14ac:dyDescent="0.3">
      <c r="B28" s="167" t="s">
        <v>57</v>
      </c>
      <c r="C28" s="167" t="s">
        <v>9</v>
      </c>
      <c r="D28" s="338">
        <f t="shared" ref="D28:AG28" si="56">D4</f>
        <v>2024</v>
      </c>
      <c r="E28" s="338">
        <f t="shared" si="56"/>
        <v>2025</v>
      </c>
      <c r="F28" s="338">
        <f t="shared" si="56"/>
        <v>2026</v>
      </c>
      <c r="G28" s="338">
        <f t="shared" si="56"/>
        <v>2027</v>
      </c>
      <c r="H28" s="338">
        <f t="shared" si="56"/>
        <v>2028</v>
      </c>
      <c r="I28" s="338">
        <f t="shared" si="56"/>
        <v>2029</v>
      </c>
      <c r="J28" s="338">
        <f t="shared" si="56"/>
        <v>2030</v>
      </c>
      <c r="K28" s="338">
        <f t="shared" si="56"/>
        <v>2031</v>
      </c>
      <c r="L28" s="338">
        <f t="shared" si="56"/>
        <v>2032</v>
      </c>
      <c r="M28" s="338">
        <f t="shared" si="56"/>
        <v>2033</v>
      </c>
      <c r="N28" s="338">
        <f t="shared" si="56"/>
        <v>2034</v>
      </c>
      <c r="O28" s="338">
        <f t="shared" si="56"/>
        <v>2035</v>
      </c>
      <c r="P28" s="338">
        <f t="shared" si="56"/>
        <v>2036</v>
      </c>
      <c r="Q28" s="338">
        <f t="shared" si="56"/>
        <v>2037</v>
      </c>
      <c r="R28" s="338">
        <f t="shared" si="56"/>
        <v>2038</v>
      </c>
      <c r="S28" s="338">
        <f t="shared" si="56"/>
        <v>2039</v>
      </c>
      <c r="T28" s="338">
        <f t="shared" si="56"/>
        <v>2040</v>
      </c>
      <c r="U28" s="338">
        <f t="shared" si="56"/>
        <v>2041</v>
      </c>
      <c r="V28" s="338">
        <f t="shared" si="56"/>
        <v>2042</v>
      </c>
      <c r="W28" s="338">
        <f t="shared" si="56"/>
        <v>2043</v>
      </c>
      <c r="X28" s="338">
        <f t="shared" si="56"/>
        <v>2044</v>
      </c>
      <c r="Y28" s="338">
        <f t="shared" si="56"/>
        <v>2045</v>
      </c>
      <c r="Z28" s="338">
        <f t="shared" si="56"/>
        <v>2046</v>
      </c>
      <c r="AA28" s="338">
        <f t="shared" si="56"/>
        <v>2047</v>
      </c>
      <c r="AB28" s="338">
        <f t="shared" si="56"/>
        <v>2048</v>
      </c>
      <c r="AC28" s="338">
        <f t="shared" si="56"/>
        <v>2049</v>
      </c>
      <c r="AD28" s="338">
        <f t="shared" si="56"/>
        <v>2050</v>
      </c>
      <c r="AE28" s="338">
        <f t="shared" si="56"/>
        <v>2051</v>
      </c>
      <c r="AF28" s="338">
        <f t="shared" si="56"/>
        <v>2052</v>
      </c>
      <c r="AG28" s="338">
        <f t="shared" si="56"/>
        <v>2053</v>
      </c>
      <c r="AH28" s="338">
        <f t="shared" ref="AH28:BA28" si="57">AH4</f>
        <v>2054</v>
      </c>
      <c r="AI28" s="338">
        <f t="shared" si="57"/>
        <v>2055</v>
      </c>
      <c r="AJ28" s="338">
        <f t="shared" si="57"/>
        <v>2056</v>
      </c>
      <c r="AK28" s="338">
        <f t="shared" si="57"/>
        <v>2057</v>
      </c>
      <c r="AL28" s="338">
        <f t="shared" si="57"/>
        <v>2058</v>
      </c>
      <c r="AM28" s="338">
        <f t="shared" si="57"/>
        <v>2059</v>
      </c>
      <c r="AN28" s="338">
        <f t="shared" si="57"/>
        <v>2060</v>
      </c>
      <c r="AO28" s="338">
        <f t="shared" si="57"/>
        <v>2061</v>
      </c>
      <c r="AP28" s="338">
        <f t="shared" si="57"/>
        <v>2062</v>
      </c>
      <c r="AQ28" s="338">
        <f t="shared" si="57"/>
        <v>2063</v>
      </c>
      <c r="AR28" s="338">
        <f t="shared" si="57"/>
        <v>2064</v>
      </c>
      <c r="AS28" s="338">
        <f t="shared" si="57"/>
        <v>2065</v>
      </c>
      <c r="AT28" s="338">
        <f t="shared" si="57"/>
        <v>2066</v>
      </c>
      <c r="AU28" s="338">
        <f t="shared" si="57"/>
        <v>2067</v>
      </c>
      <c r="AV28" s="338">
        <f t="shared" si="57"/>
        <v>2068</v>
      </c>
      <c r="AW28" s="338">
        <f t="shared" si="57"/>
        <v>2069</v>
      </c>
      <c r="AX28" s="338">
        <f t="shared" si="57"/>
        <v>2070</v>
      </c>
      <c r="AY28" s="338">
        <f t="shared" si="57"/>
        <v>2071</v>
      </c>
      <c r="AZ28" s="338">
        <f t="shared" si="57"/>
        <v>2072</v>
      </c>
      <c r="BA28" s="338">
        <f t="shared" si="57"/>
        <v>2073</v>
      </c>
    </row>
    <row r="29" spans="2:53" x14ac:dyDescent="0.3">
      <c r="B29" s="4" t="s">
        <v>78</v>
      </c>
      <c r="C29" s="253">
        <f t="shared" ref="C29:C35" si="58">SUM(D29:BA29)</f>
        <v>0</v>
      </c>
      <c r="D29" s="254">
        <f t="shared" ref="D29:AG29" si="59">D17-D5</f>
        <v>0</v>
      </c>
      <c r="E29" s="254">
        <f t="shared" si="59"/>
        <v>0</v>
      </c>
      <c r="F29" s="254">
        <f t="shared" si="59"/>
        <v>0</v>
      </c>
      <c r="G29" s="254">
        <f t="shared" si="59"/>
        <v>0</v>
      </c>
      <c r="H29" s="254">
        <f t="shared" si="59"/>
        <v>0</v>
      </c>
      <c r="I29" s="254">
        <f t="shared" si="59"/>
        <v>0</v>
      </c>
      <c r="J29" s="254">
        <f t="shared" si="59"/>
        <v>0</v>
      </c>
      <c r="K29" s="254">
        <f t="shared" si="59"/>
        <v>0</v>
      </c>
      <c r="L29" s="254">
        <f t="shared" si="59"/>
        <v>0</v>
      </c>
      <c r="M29" s="254">
        <f t="shared" si="59"/>
        <v>0</v>
      </c>
      <c r="N29" s="254">
        <f t="shared" si="59"/>
        <v>0</v>
      </c>
      <c r="O29" s="254">
        <f t="shared" si="59"/>
        <v>0</v>
      </c>
      <c r="P29" s="254">
        <f t="shared" si="59"/>
        <v>0</v>
      </c>
      <c r="Q29" s="254">
        <f t="shared" si="59"/>
        <v>0</v>
      </c>
      <c r="R29" s="254">
        <f t="shared" si="59"/>
        <v>0</v>
      </c>
      <c r="S29" s="254">
        <f t="shared" si="59"/>
        <v>0</v>
      </c>
      <c r="T29" s="254">
        <f t="shared" si="59"/>
        <v>0</v>
      </c>
      <c r="U29" s="254">
        <f t="shared" si="59"/>
        <v>0</v>
      </c>
      <c r="V29" s="254">
        <f t="shared" si="59"/>
        <v>0</v>
      </c>
      <c r="W29" s="254">
        <f t="shared" si="59"/>
        <v>0</v>
      </c>
      <c r="X29" s="254">
        <f t="shared" si="59"/>
        <v>0</v>
      </c>
      <c r="Y29" s="254">
        <f t="shared" si="59"/>
        <v>0</v>
      </c>
      <c r="Z29" s="254">
        <f t="shared" si="59"/>
        <v>0</v>
      </c>
      <c r="AA29" s="254">
        <f t="shared" si="59"/>
        <v>0</v>
      </c>
      <c r="AB29" s="254">
        <f t="shared" si="59"/>
        <v>0</v>
      </c>
      <c r="AC29" s="254">
        <f t="shared" si="59"/>
        <v>0</v>
      </c>
      <c r="AD29" s="254">
        <f t="shared" si="59"/>
        <v>0</v>
      </c>
      <c r="AE29" s="254">
        <f t="shared" si="59"/>
        <v>0</v>
      </c>
      <c r="AF29" s="254">
        <f t="shared" si="59"/>
        <v>0</v>
      </c>
      <c r="AG29" s="254">
        <f t="shared" si="59"/>
        <v>0</v>
      </c>
      <c r="AH29" s="254">
        <f t="shared" ref="AH29:BA29" si="60">AH17-AH5</f>
        <v>0</v>
      </c>
      <c r="AI29" s="254">
        <f t="shared" si="60"/>
        <v>0</v>
      </c>
      <c r="AJ29" s="254">
        <f t="shared" si="60"/>
        <v>0</v>
      </c>
      <c r="AK29" s="254">
        <f t="shared" si="60"/>
        <v>0</v>
      </c>
      <c r="AL29" s="254">
        <f t="shared" si="60"/>
        <v>0</v>
      </c>
      <c r="AM29" s="254">
        <f t="shared" si="60"/>
        <v>0</v>
      </c>
      <c r="AN29" s="254">
        <f t="shared" si="60"/>
        <v>0</v>
      </c>
      <c r="AO29" s="254">
        <f t="shared" si="60"/>
        <v>0</v>
      </c>
      <c r="AP29" s="254">
        <f t="shared" si="60"/>
        <v>0</v>
      </c>
      <c r="AQ29" s="254">
        <f t="shared" si="60"/>
        <v>0</v>
      </c>
      <c r="AR29" s="254">
        <f t="shared" si="60"/>
        <v>0</v>
      </c>
      <c r="AS29" s="254">
        <f t="shared" si="60"/>
        <v>0</v>
      </c>
      <c r="AT29" s="254">
        <f t="shared" si="60"/>
        <v>0</v>
      </c>
      <c r="AU29" s="254">
        <f t="shared" si="60"/>
        <v>0</v>
      </c>
      <c r="AV29" s="254">
        <f t="shared" si="60"/>
        <v>0</v>
      </c>
      <c r="AW29" s="254">
        <f t="shared" si="60"/>
        <v>0</v>
      </c>
      <c r="AX29" s="254">
        <f t="shared" si="60"/>
        <v>0</v>
      </c>
      <c r="AY29" s="254">
        <f t="shared" si="60"/>
        <v>0</v>
      </c>
      <c r="AZ29" s="254">
        <f t="shared" si="60"/>
        <v>0</v>
      </c>
      <c r="BA29" s="254">
        <f t="shared" si="60"/>
        <v>0</v>
      </c>
    </row>
    <row r="30" spans="2:53" x14ac:dyDescent="0.3">
      <c r="B30" s="4" t="s">
        <v>43</v>
      </c>
      <c r="C30" s="253">
        <f t="shared" si="58"/>
        <v>0</v>
      </c>
      <c r="D30" s="254">
        <f t="shared" ref="D30:AG30" si="61">D18-D6</f>
        <v>0</v>
      </c>
      <c r="E30" s="254">
        <f t="shared" si="61"/>
        <v>0</v>
      </c>
      <c r="F30" s="254">
        <f t="shared" si="61"/>
        <v>0</v>
      </c>
      <c r="G30" s="254">
        <f t="shared" si="61"/>
        <v>0</v>
      </c>
      <c r="H30" s="254">
        <f t="shared" si="61"/>
        <v>0</v>
      </c>
      <c r="I30" s="254">
        <f t="shared" si="61"/>
        <v>0</v>
      </c>
      <c r="J30" s="254">
        <f t="shared" si="61"/>
        <v>0</v>
      </c>
      <c r="K30" s="254">
        <f t="shared" si="61"/>
        <v>0</v>
      </c>
      <c r="L30" s="254">
        <f t="shared" si="61"/>
        <v>0</v>
      </c>
      <c r="M30" s="254">
        <f t="shared" si="61"/>
        <v>0</v>
      </c>
      <c r="N30" s="254">
        <f t="shared" si="61"/>
        <v>0</v>
      </c>
      <c r="O30" s="254">
        <f t="shared" si="61"/>
        <v>0</v>
      </c>
      <c r="P30" s="254">
        <f t="shared" si="61"/>
        <v>0</v>
      </c>
      <c r="Q30" s="254">
        <f t="shared" si="61"/>
        <v>0</v>
      </c>
      <c r="R30" s="254">
        <f t="shared" si="61"/>
        <v>0</v>
      </c>
      <c r="S30" s="254">
        <f t="shared" si="61"/>
        <v>0</v>
      </c>
      <c r="T30" s="254">
        <f t="shared" si="61"/>
        <v>0</v>
      </c>
      <c r="U30" s="254">
        <f t="shared" si="61"/>
        <v>0</v>
      </c>
      <c r="V30" s="254">
        <f t="shared" si="61"/>
        <v>0</v>
      </c>
      <c r="W30" s="254">
        <f t="shared" si="61"/>
        <v>0</v>
      </c>
      <c r="X30" s="254">
        <f t="shared" si="61"/>
        <v>0</v>
      </c>
      <c r="Y30" s="254">
        <f t="shared" si="61"/>
        <v>0</v>
      </c>
      <c r="Z30" s="254">
        <f t="shared" si="61"/>
        <v>0</v>
      </c>
      <c r="AA30" s="254">
        <f t="shared" si="61"/>
        <v>0</v>
      </c>
      <c r="AB30" s="254">
        <f t="shared" si="61"/>
        <v>0</v>
      </c>
      <c r="AC30" s="254">
        <f t="shared" si="61"/>
        <v>0</v>
      </c>
      <c r="AD30" s="254">
        <f t="shared" si="61"/>
        <v>0</v>
      </c>
      <c r="AE30" s="254">
        <f t="shared" si="61"/>
        <v>0</v>
      </c>
      <c r="AF30" s="254">
        <f t="shared" si="61"/>
        <v>0</v>
      </c>
      <c r="AG30" s="254">
        <f t="shared" si="61"/>
        <v>0</v>
      </c>
      <c r="AH30" s="254">
        <f t="shared" ref="AH30:BA30" si="62">AH18-AH6</f>
        <v>0</v>
      </c>
      <c r="AI30" s="254">
        <f t="shared" si="62"/>
        <v>0</v>
      </c>
      <c r="AJ30" s="254">
        <f t="shared" si="62"/>
        <v>0</v>
      </c>
      <c r="AK30" s="254">
        <f t="shared" si="62"/>
        <v>0</v>
      </c>
      <c r="AL30" s="254">
        <f t="shared" si="62"/>
        <v>0</v>
      </c>
      <c r="AM30" s="254">
        <f t="shared" si="62"/>
        <v>0</v>
      </c>
      <c r="AN30" s="254">
        <f t="shared" si="62"/>
        <v>0</v>
      </c>
      <c r="AO30" s="254">
        <f t="shared" si="62"/>
        <v>0</v>
      </c>
      <c r="AP30" s="254">
        <f t="shared" si="62"/>
        <v>0</v>
      </c>
      <c r="AQ30" s="254">
        <f t="shared" si="62"/>
        <v>0</v>
      </c>
      <c r="AR30" s="254">
        <f t="shared" si="62"/>
        <v>0</v>
      </c>
      <c r="AS30" s="254">
        <f t="shared" si="62"/>
        <v>0</v>
      </c>
      <c r="AT30" s="254">
        <f t="shared" si="62"/>
        <v>0</v>
      </c>
      <c r="AU30" s="254">
        <f t="shared" si="62"/>
        <v>0</v>
      </c>
      <c r="AV30" s="254">
        <f t="shared" si="62"/>
        <v>0</v>
      </c>
      <c r="AW30" s="254">
        <f t="shared" si="62"/>
        <v>0</v>
      </c>
      <c r="AX30" s="254">
        <f t="shared" si="62"/>
        <v>0</v>
      </c>
      <c r="AY30" s="254">
        <f t="shared" si="62"/>
        <v>0</v>
      </c>
      <c r="AZ30" s="254">
        <f t="shared" si="62"/>
        <v>0</v>
      </c>
      <c r="BA30" s="254">
        <f t="shared" si="62"/>
        <v>0</v>
      </c>
    </row>
    <row r="31" spans="2:53" x14ac:dyDescent="0.3">
      <c r="B31" s="5" t="s">
        <v>68</v>
      </c>
      <c r="C31" s="393">
        <f t="shared" si="58"/>
        <v>0</v>
      </c>
      <c r="D31" s="393">
        <f t="shared" ref="D31:AG31" si="63">SUM(D29:D30)</f>
        <v>0</v>
      </c>
      <c r="E31" s="393">
        <f t="shared" si="63"/>
        <v>0</v>
      </c>
      <c r="F31" s="393">
        <f t="shared" si="63"/>
        <v>0</v>
      </c>
      <c r="G31" s="393">
        <f t="shared" si="63"/>
        <v>0</v>
      </c>
      <c r="H31" s="393">
        <f t="shared" si="63"/>
        <v>0</v>
      </c>
      <c r="I31" s="393">
        <f t="shared" si="63"/>
        <v>0</v>
      </c>
      <c r="J31" s="393">
        <f t="shared" si="63"/>
        <v>0</v>
      </c>
      <c r="K31" s="393">
        <f t="shared" si="63"/>
        <v>0</v>
      </c>
      <c r="L31" s="393">
        <f t="shared" si="63"/>
        <v>0</v>
      </c>
      <c r="M31" s="393">
        <f t="shared" si="63"/>
        <v>0</v>
      </c>
      <c r="N31" s="393">
        <f t="shared" si="63"/>
        <v>0</v>
      </c>
      <c r="O31" s="393">
        <f t="shared" si="63"/>
        <v>0</v>
      </c>
      <c r="P31" s="393">
        <f t="shared" si="63"/>
        <v>0</v>
      </c>
      <c r="Q31" s="393">
        <f t="shared" si="63"/>
        <v>0</v>
      </c>
      <c r="R31" s="393">
        <f t="shared" si="63"/>
        <v>0</v>
      </c>
      <c r="S31" s="393">
        <f t="shared" si="63"/>
        <v>0</v>
      </c>
      <c r="T31" s="393">
        <f t="shared" si="63"/>
        <v>0</v>
      </c>
      <c r="U31" s="393">
        <f t="shared" si="63"/>
        <v>0</v>
      </c>
      <c r="V31" s="393">
        <f t="shared" si="63"/>
        <v>0</v>
      </c>
      <c r="W31" s="393">
        <f t="shared" si="63"/>
        <v>0</v>
      </c>
      <c r="X31" s="393">
        <f t="shared" si="63"/>
        <v>0</v>
      </c>
      <c r="Y31" s="393">
        <f t="shared" si="63"/>
        <v>0</v>
      </c>
      <c r="Z31" s="393">
        <f t="shared" si="63"/>
        <v>0</v>
      </c>
      <c r="AA31" s="393">
        <f t="shared" si="63"/>
        <v>0</v>
      </c>
      <c r="AB31" s="393">
        <f t="shared" si="63"/>
        <v>0</v>
      </c>
      <c r="AC31" s="393">
        <f t="shared" si="63"/>
        <v>0</v>
      </c>
      <c r="AD31" s="393">
        <f t="shared" si="63"/>
        <v>0</v>
      </c>
      <c r="AE31" s="393">
        <f t="shared" si="63"/>
        <v>0</v>
      </c>
      <c r="AF31" s="393">
        <f t="shared" si="63"/>
        <v>0</v>
      </c>
      <c r="AG31" s="393">
        <f t="shared" si="63"/>
        <v>0</v>
      </c>
      <c r="AH31" s="393">
        <f>SUM(AH29:AH30)</f>
        <v>0</v>
      </c>
      <c r="AI31" s="393">
        <f t="shared" ref="AI31:BA31" si="64">SUM(AI29:AI30)</f>
        <v>0</v>
      </c>
      <c r="AJ31" s="393">
        <f t="shared" si="64"/>
        <v>0</v>
      </c>
      <c r="AK31" s="393">
        <f t="shared" si="64"/>
        <v>0</v>
      </c>
      <c r="AL31" s="393">
        <f t="shared" si="64"/>
        <v>0</v>
      </c>
      <c r="AM31" s="393">
        <f t="shared" si="64"/>
        <v>0</v>
      </c>
      <c r="AN31" s="393">
        <f t="shared" si="64"/>
        <v>0</v>
      </c>
      <c r="AO31" s="393">
        <f t="shared" si="64"/>
        <v>0</v>
      </c>
      <c r="AP31" s="393">
        <f t="shared" si="64"/>
        <v>0</v>
      </c>
      <c r="AQ31" s="393">
        <f t="shared" si="64"/>
        <v>0</v>
      </c>
      <c r="AR31" s="393">
        <f t="shared" si="64"/>
        <v>0</v>
      </c>
      <c r="AS31" s="393">
        <f t="shared" si="64"/>
        <v>0</v>
      </c>
      <c r="AT31" s="393">
        <f t="shared" si="64"/>
        <v>0</v>
      </c>
      <c r="AU31" s="393">
        <f t="shared" si="64"/>
        <v>0</v>
      </c>
      <c r="AV31" s="393">
        <f t="shared" si="64"/>
        <v>0</v>
      </c>
      <c r="AW31" s="393">
        <f t="shared" si="64"/>
        <v>0</v>
      </c>
      <c r="AX31" s="393">
        <f t="shared" si="64"/>
        <v>0</v>
      </c>
      <c r="AY31" s="393">
        <f t="shared" si="64"/>
        <v>0</v>
      </c>
      <c r="AZ31" s="393">
        <f t="shared" si="64"/>
        <v>0</v>
      </c>
      <c r="BA31" s="393">
        <f t="shared" si="64"/>
        <v>0</v>
      </c>
    </row>
    <row r="32" spans="2:53" x14ac:dyDescent="0.3">
      <c r="B32" s="17" t="s">
        <v>72</v>
      </c>
      <c r="C32" s="253">
        <f t="shared" si="58"/>
        <v>0</v>
      </c>
      <c r="D32" s="254">
        <f t="shared" ref="D32:AG32" si="65">D20-D8</f>
        <v>0</v>
      </c>
      <c r="E32" s="254">
        <f t="shared" si="65"/>
        <v>0</v>
      </c>
      <c r="F32" s="254">
        <f t="shared" si="65"/>
        <v>0</v>
      </c>
      <c r="G32" s="254">
        <f t="shared" si="65"/>
        <v>0</v>
      </c>
      <c r="H32" s="254">
        <f t="shared" si="65"/>
        <v>0</v>
      </c>
      <c r="I32" s="254">
        <f t="shared" si="65"/>
        <v>0</v>
      </c>
      <c r="J32" s="254">
        <f t="shared" si="65"/>
        <v>0</v>
      </c>
      <c r="K32" s="254">
        <f t="shared" si="65"/>
        <v>0</v>
      </c>
      <c r="L32" s="254">
        <f t="shared" si="65"/>
        <v>0</v>
      </c>
      <c r="M32" s="254">
        <f t="shared" si="65"/>
        <v>0</v>
      </c>
      <c r="N32" s="254">
        <f t="shared" si="65"/>
        <v>0</v>
      </c>
      <c r="O32" s="254">
        <f t="shared" si="65"/>
        <v>0</v>
      </c>
      <c r="P32" s="254">
        <f t="shared" si="65"/>
        <v>0</v>
      </c>
      <c r="Q32" s="254">
        <f t="shared" si="65"/>
        <v>0</v>
      </c>
      <c r="R32" s="254">
        <f t="shared" si="65"/>
        <v>0</v>
      </c>
      <c r="S32" s="254">
        <f t="shared" si="65"/>
        <v>0</v>
      </c>
      <c r="T32" s="254">
        <f t="shared" si="65"/>
        <v>0</v>
      </c>
      <c r="U32" s="254">
        <f t="shared" si="65"/>
        <v>0</v>
      </c>
      <c r="V32" s="254">
        <f t="shared" si="65"/>
        <v>0</v>
      </c>
      <c r="W32" s="254">
        <f t="shared" si="65"/>
        <v>0</v>
      </c>
      <c r="X32" s="254">
        <f t="shared" si="65"/>
        <v>0</v>
      </c>
      <c r="Y32" s="254">
        <f t="shared" si="65"/>
        <v>0</v>
      </c>
      <c r="Z32" s="254">
        <f t="shared" si="65"/>
        <v>0</v>
      </c>
      <c r="AA32" s="254">
        <f t="shared" si="65"/>
        <v>0</v>
      </c>
      <c r="AB32" s="254">
        <f t="shared" si="65"/>
        <v>0</v>
      </c>
      <c r="AC32" s="254">
        <f t="shared" si="65"/>
        <v>0</v>
      </c>
      <c r="AD32" s="254">
        <f t="shared" si="65"/>
        <v>0</v>
      </c>
      <c r="AE32" s="254">
        <f t="shared" si="65"/>
        <v>0</v>
      </c>
      <c r="AF32" s="254">
        <f t="shared" si="65"/>
        <v>0</v>
      </c>
      <c r="AG32" s="254">
        <f t="shared" si="65"/>
        <v>0</v>
      </c>
      <c r="AH32" s="254">
        <f t="shared" ref="AH32:BA32" si="66">AH20-AH8</f>
        <v>0</v>
      </c>
      <c r="AI32" s="254">
        <f t="shared" si="66"/>
        <v>0</v>
      </c>
      <c r="AJ32" s="254">
        <f t="shared" si="66"/>
        <v>0</v>
      </c>
      <c r="AK32" s="254">
        <f t="shared" si="66"/>
        <v>0</v>
      </c>
      <c r="AL32" s="254">
        <f t="shared" si="66"/>
        <v>0</v>
      </c>
      <c r="AM32" s="254">
        <f t="shared" si="66"/>
        <v>0</v>
      </c>
      <c r="AN32" s="254">
        <f t="shared" si="66"/>
        <v>0</v>
      </c>
      <c r="AO32" s="254">
        <f t="shared" si="66"/>
        <v>0</v>
      </c>
      <c r="AP32" s="254">
        <f t="shared" si="66"/>
        <v>0</v>
      </c>
      <c r="AQ32" s="254">
        <f t="shared" si="66"/>
        <v>0</v>
      </c>
      <c r="AR32" s="254">
        <f t="shared" si="66"/>
        <v>0</v>
      </c>
      <c r="AS32" s="254">
        <f t="shared" si="66"/>
        <v>0</v>
      </c>
      <c r="AT32" s="254">
        <f t="shared" si="66"/>
        <v>0</v>
      </c>
      <c r="AU32" s="254">
        <f t="shared" si="66"/>
        <v>0</v>
      </c>
      <c r="AV32" s="254">
        <f t="shared" si="66"/>
        <v>0</v>
      </c>
      <c r="AW32" s="254">
        <f t="shared" si="66"/>
        <v>0</v>
      </c>
      <c r="AX32" s="254">
        <f t="shared" si="66"/>
        <v>0</v>
      </c>
      <c r="AY32" s="254">
        <f t="shared" si="66"/>
        <v>0</v>
      </c>
      <c r="AZ32" s="254">
        <f t="shared" si="66"/>
        <v>0</v>
      </c>
      <c r="BA32" s="254">
        <f t="shared" si="66"/>
        <v>0</v>
      </c>
    </row>
    <row r="33" spans="2:53" x14ac:dyDescent="0.3">
      <c r="B33" s="17" t="s">
        <v>75</v>
      </c>
      <c r="C33" s="253">
        <f t="shared" si="58"/>
        <v>0</v>
      </c>
      <c r="D33" s="254">
        <f t="shared" ref="D33:AG33" si="67">D21-D9</f>
        <v>0</v>
      </c>
      <c r="E33" s="254">
        <f t="shared" si="67"/>
        <v>0</v>
      </c>
      <c r="F33" s="254">
        <f t="shared" si="67"/>
        <v>0</v>
      </c>
      <c r="G33" s="254">
        <f t="shared" si="67"/>
        <v>0</v>
      </c>
      <c r="H33" s="254">
        <f t="shared" si="67"/>
        <v>0</v>
      </c>
      <c r="I33" s="254">
        <f t="shared" si="67"/>
        <v>0</v>
      </c>
      <c r="J33" s="254">
        <f t="shared" si="67"/>
        <v>0</v>
      </c>
      <c r="K33" s="254">
        <f t="shared" si="67"/>
        <v>0</v>
      </c>
      <c r="L33" s="254">
        <f t="shared" si="67"/>
        <v>0</v>
      </c>
      <c r="M33" s="254">
        <f t="shared" si="67"/>
        <v>0</v>
      </c>
      <c r="N33" s="254">
        <f t="shared" si="67"/>
        <v>0</v>
      </c>
      <c r="O33" s="254">
        <f t="shared" si="67"/>
        <v>0</v>
      </c>
      <c r="P33" s="254">
        <f t="shared" si="67"/>
        <v>0</v>
      </c>
      <c r="Q33" s="254">
        <f t="shared" si="67"/>
        <v>0</v>
      </c>
      <c r="R33" s="254">
        <f t="shared" si="67"/>
        <v>0</v>
      </c>
      <c r="S33" s="254">
        <f t="shared" si="67"/>
        <v>0</v>
      </c>
      <c r="T33" s="254">
        <f t="shared" si="67"/>
        <v>0</v>
      </c>
      <c r="U33" s="254">
        <f t="shared" si="67"/>
        <v>0</v>
      </c>
      <c r="V33" s="254">
        <f t="shared" si="67"/>
        <v>0</v>
      </c>
      <c r="W33" s="254">
        <f t="shared" si="67"/>
        <v>0</v>
      </c>
      <c r="X33" s="254">
        <f t="shared" si="67"/>
        <v>0</v>
      </c>
      <c r="Y33" s="254">
        <f t="shared" si="67"/>
        <v>0</v>
      </c>
      <c r="Z33" s="254">
        <f t="shared" si="67"/>
        <v>0</v>
      </c>
      <c r="AA33" s="254">
        <f t="shared" si="67"/>
        <v>0</v>
      </c>
      <c r="AB33" s="254">
        <f t="shared" si="67"/>
        <v>0</v>
      </c>
      <c r="AC33" s="254">
        <f t="shared" si="67"/>
        <v>0</v>
      </c>
      <c r="AD33" s="254">
        <f t="shared" si="67"/>
        <v>0</v>
      </c>
      <c r="AE33" s="254">
        <f t="shared" si="67"/>
        <v>0</v>
      </c>
      <c r="AF33" s="254">
        <f t="shared" si="67"/>
        <v>0</v>
      </c>
      <c r="AG33" s="254">
        <f t="shared" si="67"/>
        <v>0</v>
      </c>
      <c r="AH33" s="254">
        <f t="shared" ref="AH33:BA33" si="68">AH21-AH9</f>
        <v>0</v>
      </c>
      <c r="AI33" s="254">
        <f t="shared" si="68"/>
        <v>0</v>
      </c>
      <c r="AJ33" s="254">
        <f t="shared" si="68"/>
        <v>0</v>
      </c>
      <c r="AK33" s="254">
        <f t="shared" si="68"/>
        <v>0</v>
      </c>
      <c r="AL33" s="254">
        <f t="shared" si="68"/>
        <v>0</v>
      </c>
      <c r="AM33" s="254">
        <f t="shared" si="68"/>
        <v>0</v>
      </c>
      <c r="AN33" s="254">
        <f t="shared" si="68"/>
        <v>0</v>
      </c>
      <c r="AO33" s="254">
        <f t="shared" si="68"/>
        <v>0</v>
      </c>
      <c r="AP33" s="254">
        <f t="shared" si="68"/>
        <v>0</v>
      </c>
      <c r="AQ33" s="254">
        <f t="shared" si="68"/>
        <v>0</v>
      </c>
      <c r="AR33" s="254">
        <f t="shared" si="68"/>
        <v>0</v>
      </c>
      <c r="AS33" s="254">
        <f t="shared" si="68"/>
        <v>0</v>
      </c>
      <c r="AT33" s="254">
        <f t="shared" si="68"/>
        <v>0</v>
      </c>
      <c r="AU33" s="254">
        <f t="shared" si="68"/>
        <v>0</v>
      </c>
      <c r="AV33" s="254">
        <f t="shared" si="68"/>
        <v>0</v>
      </c>
      <c r="AW33" s="254">
        <f t="shared" si="68"/>
        <v>0</v>
      </c>
      <c r="AX33" s="254">
        <f t="shared" si="68"/>
        <v>0</v>
      </c>
      <c r="AY33" s="254">
        <f t="shared" si="68"/>
        <v>0</v>
      </c>
      <c r="AZ33" s="254">
        <f t="shared" si="68"/>
        <v>0</v>
      </c>
      <c r="BA33" s="254">
        <f t="shared" si="68"/>
        <v>0</v>
      </c>
    </row>
    <row r="34" spans="2:53" ht="10.5" thickBot="1" x14ac:dyDescent="0.35">
      <c r="B34" s="29" t="s">
        <v>71</v>
      </c>
      <c r="C34" s="394">
        <f t="shared" si="58"/>
        <v>0</v>
      </c>
      <c r="D34" s="394">
        <f>SUM(D32:D33)</f>
        <v>0</v>
      </c>
      <c r="E34" s="394">
        <f t="shared" ref="E34:AG34" si="69">SUM(E32:E33)</f>
        <v>0</v>
      </c>
      <c r="F34" s="394">
        <f t="shared" si="69"/>
        <v>0</v>
      </c>
      <c r="G34" s="394">
        <f t="shared" si="69"/>
        <v>0</v>
      </c>
      <c r="H34" s="394">
        <f t="shared" si="69"/>
        <v>0</v>
      </c>
      <c r="I34" s="394">
        <f t="shared" si="69"/>
        <v>0</v>
      </c>
      <c r="J34" s="394">
        <f t="shared" si="69"/>
        <v>0</v>
      </c>
      <c r="K34" s="394">
        <f t="shared" si="69"/>
        <v>0</v>
      </c>
      <c r="L34" s="394">
        <f t="shared" si="69"/>
        <v>0</v>
      </c>
      <c r="M34" s="394">
        <f t="shared" si="69"/>
        <v>0</v>
      </c>
      <c r="N34" s="394">
        <f t="shared" si="69"/>
        <v>0</v>
      </c>
      <c r="O34" s="394">
        <f t="shared" si="69"/>
        <v>0</v>
      </c>
      <c r="P34" s="394">
        <f t="shared" si="69"/>
        <v>0</v>
      </c>
      <c r="Q34" s="394">
        <f t="shared" si="69"/>
        <v>0</v>
      </c>
      <c r="R34" s="394">
        <f t="shared" si="69"/>
        <v>0</v>
      </c>
      <c r="S34" s="394">
        <f t="shared" si="69"/>
        <v>0</v>
      </c>
      <c r="T34" s="394">
        <f t="shared" si="69"/>
        <v>0</v>
      </c>
      <c r="U34" s="394">
        <f t="shared" si="69"/>
        <v>0</v>
      </c>
      <c r="V34" s="394">
        <f t="shared" si="69"/>
        <v>0</v>
      </c>
      <c r="W34" s="394">
        <f t="shared" si="69"/>
        <v>0</v>
      </c>
      <c r="X34" s="394">
        <f t="shared" si="69"/>
        <v>0</v>
      </c>
      <c r="Y34" s="394">
        <f t="shared" si="69"/>
        <v>0</v>
      </c>
      <c r="Z34" s="394">
        <f t="shared" si="69"/>
        <v>0</v>
      </c>
      <c r="AA34" s="394">
        <f t="shared" si="69"/>
        <v>0</v>
      </c>
      <c r="AB34" s="394">
        <f t="shared" si="69"/>
        <v>0</v>
      </c>
      <c r="AC34" s="394">
        <f t="shared" si="69"/>
        <v>0</v>
      </c>
      <c r="AD34" s="394">
        <f t="shared" si="69"/>
        <v>0</v>
      </c>
      <c r="AE34" s="394">
        <f t="shared" si="69"/>
        <v>0</v>
      </c>
      <c r="AF34" s="394">
        <f t="shared" si="69"/>
        <v>0</v>
      </c>
      <c r="AG34" s="394">
        <f t="shared" si="69"/>
        <v>0</v>
      </c>
      <c r="AH34" s="394">
        <f t="shared" ref="AH34:BA34" si="70">SUM(AH32:AH33)</f>
        <v>0</v>
      </c>
      <c r="AI34" s="394">
        <f t="shared" si="70"/>
        <v>0</v>
      </c>
      <c r="AJ34" s="394">
        <f t="shared" si="70"/>
        <v>0</v>
      </c>
      <c r="AK34" s="394">
        <f t="shared" si="70"/>
        <v>0</v>
      </c>
      <c r="AL34" s="394">
        <f t="shared" si="70"/>
        <v>0</v>
      </c>
      <c r="AM34" s="394">
        <f t="shared" si="70"/>
        <v>0</v>
      </c>
      <c r="AN34" s="394">
        <f t="shared" si="70"/>
        <v>0</v>
      </c>
      <c r="AO34" s="394">
        <f t="shared" si="70"/>
        <v>0</v>
      </c>
      <c r="AP34" s="394">
        <f t="shared" si="70"/>
        <v>0</v>
      </c>
      <c r="AQ34" s="394">
        <f t="shared" si="70"/>
        <v>0</v>
      </c>
      <c r="AR34" s="394">
        <f t="shared" si="70"/>
        <v>0</v>
      </c>
      <c r="AS34" s="394">
        <f t="shared" si="70"/>
        <v>0</v>
      </c>
      <c r="AT34" s="394">
        <f t="shared" si="70"/>
        <v>0</v>
      </c>
      <c r="AU34" s="394">
        <f t="shared" si="70"/>
        <v>0</v>
      </c>
      <c r="AV34" s="394">
        <f t="shared" si="70"/>
        <v>0</v>
      </c>
      <c r="AW34" s="394">
        <f t="shared" si="70"/>
        <v>0</v>
      </c>
      <c r="AX34" s="394">
        <f t="shared" si="70"/>
        <v>0</v>
      </c>
      <c r="AY34" s="394">
        <f t="shared" si="70"/>
        <v>0</v>
      </c>
      <c r="AZ34" s="394">
        <f t="shared" si="70"/>
        <v>0</v>
      </c>
      <c r="BA34" s="394">
        <f t="shared" si="70"/>
        <v>0</v>
      </c>
    </row>
    <row r="35" spans="2:53" ht="10.5" thickTop="1" x14ac:dyDescent="0.3">
      <c r="B35" s="31" t="s">
        <v>70</v>
      </c>
      <c r="C35" s="263">
        <f t="shared" si="58"/>
        <v>0</v>
      </c>
      <c r="D35" s="263">
        <f>SUM(D31,D34)</f>
        <v>0</v>
      </c>
      <c r="E35" s="263">
        <f t="shared" ref="E35:AG35" si="71">SUM(E31,E34)</f>
        <v>0</v>
      </c>
      <c r="F35" s="263">
        <f t="shared" si="71"/>
        <v>0</v>
      </c>
      <c r="G35" s="263">
        <f t="shared" si="71"/>
        <v>0</v>
      </c>
      <c r="H35" s="263">
        <f t="shared" si="71"/>
        <v>0</v>
      </c>
      <c r="I35" s="263">
        <f t="shared" si="71"/>
        <v>0</v>
      </c>
      <c r="J35" s="263">
        <f t="shared" si="71"/>
        <v>0</v>
      </c>
      <c r="K35" s="263">
        <f t="shared" si="71"/>
        <v>0</v>
      </c>
      <c r="L35" s="263">
        <f t="shared" si="71"/>
        <v>0</v>
      </c>
      <c r="M35" s="263">
        <f t="shared" si="71"/>
        <v>0</v>
      </c>
      <c r="N35" s="263">
        <f t="shared" si="71"/>
        <v>0</v>
      </c>
      <c r="O35" s="263">
        <f t="shared" si="71"/>
        <v>0</v>
      </c>
      <c r="P35" s="263">
        <f t="shared" si="71"/>
        <v>0</v>
      </c>
      <c r="Q35" s="263">
        <f t="shared" si="71"/>
        <v>0</v>
      </c>
      <c r="R35" s="263">
        <f t="shared" si="71"/>
        <v>0</v>
      </c>
      <c r="S35" s="263">
        <f t="shared" si="71"/>
        <v>0</v>
      </c>
      <c r="T35" s="263">
        <f t="shared" si="71"/>
        <v>0</v>
      </c>
      <c r="U35" s="263">
        <f t="shared" si="71"/>
        <v>0</v>
      </c>
      <c r="V35" s="263">
        <f t="shared" si="71"/>
        <v>0</v>
      </c>
      <c r="W35" s="263">
        <f t="shared" si="71"/>
        <v>0</v>
      </c>
      <c r="X35" s="263">
        <f t="shared" si="71"/>
        <v>0</v>
      </c>
      <c r="Y35" s="263">
        <f t="shared" si="71"/>
        <v>0</v>
      </c>
      <c r="Z35" s="263">
        <f t="shared" si="71"/>
        <v>0</v>
      </c>
      <c r="AA35" s="263">
        <f t="shared" si="71"/>
        <v>0</v>
      </c>
      <c r="AB35" s="263">
        <f t="shared" si="71"/>
        <v>0</v>
      </c>
      <c r="AC35" s="263">
        <f t="shared" si="71"/>
        <v>0</v>
      </c>
      <c r="AD35" s="263">
        <f t="shared" si="71"/>
        <v>0</v>
      </c>
      <c r="AE35" s="263">
        <f t="shared" si="71"/>
        <v>0</v>
      </c>
      <c r="AF35" s="263">
        <f t="shared" si="71"/>
        <v>0</v>
      </c>
      <c r="AG35" s="263">
        <f t="shared" si="71"/>
        <v>0</v>
      </c>
      <c r="AH35" s="263">
        <f t="shared" ref="AH35:BA35" si="72">SUM(AH31,AH34)</f>
        <v>0</v>
      </c>
      <c r="AI35" s="263">
        <f t="shared" si="72"/>
        <v>0</v>
      </c>
      <c r="AJ35" s="263">
        <f t="shared" si="72"/>
        <v>0</v>
      </c>
      <c r="AK35" s="263">
        <f t="shared" si="72"/>
        <v>0</v>
      </c>
      <c r="AL35" s="263">
        <f t="shared" si="72"/>
        <v>0</v>
      </c>
      <c r="AM35" s="263">
        <f t="shared" si="72"/>
        <v>0</v>
      </c>
      <c r="AN35" s="263">
        <f t="shared" si="72"/>
        <v>0</v>
      </c>
      <c r="AO35" s="263">
        <f t="shared" si="72"/>
        <v>0</v>
      </c>
      <c r="AP35" s="263">
        <f t="shared" si="72"/>
        <v>0</v>
      </c>
      <c r="AQ35" s="263">
        <f t="shared" si="72"/>
        <v>0</v>
      </c>
      <c r="AR35" s="263">
        <f t="shared" si="72"/>
        <v>0</v>
      </c>
      <c r="AS35" s="263">
        <f t="shared" si="72"/>
        <v>0</v>
      </c>
      <c r="AT35" s="263">
        <f t="shared" si="72"/>
        <v>0</v>
      </c>
      <c r="AU35" s="263">
        <f t="shared" si="72"/>
        <v>0</v>
      </c>
      <c r="AV35" s="263">
        <f t="shared" si="72"/>
        <v>0</v>
      </c>
      <c r="AW35" s="263">
        <f t="shared" si="72"/>
        <v>0</v>
      </c>
      <c r="AX35" s="263">
        <f t="shared" si="72"/>
        <v>0</v>
      </c>
      <c r="AY35" s="263">
        <f t="shared" si="72"/>
        <v>0</v>
      </c>
      <c r="AZ35" s="263">
        <f t="shared" si="72"/>
        <v>0</v>
      </c>
      <c r="BA35" s="263">
        <f t="shared" si="72"/>
        <v>0</v>
      </c>
    </row>
    <row r="38" spans="2:53" x14ac:dyDescent="0.3">
      <c r="C38" s="4"/>
      <c r="D38" s="4" t="s">
        <v>10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</row>
    <row r="39" spans="2:53" x14ac:dyDescent="0.3">
      <c r="B39" s="5" t="s">
        <v>259</v>
      </c>
      <c r="C39" s="5"/>
      <c r="D39" s="6">
        <v>1</v>
      </c>
      <c r="E39" s="6">
        <v>2</v>
      </c>
      <c r="F39" s="6">
        <v>3</v>
      </c>
      <c r="G39" s="6">
        <v>4</v>
      </c>
      <c r="H39" s="6">
        <v>5</v>
      </c>
      <c r="I39" s="6">
        <v>6</v>
      </c>
      <c r="J39" s="6">
        <v>7</v>
      </c>
      <c r="K39" s="6">
        <v>8</v>
      </c>
      <c r="L39" s="6">
        <v>9</v>
      </c>
      <c r="M39" s="6">
        <v>10</v>
      </c>
      <c r="N39" s="6">
        <v>11</v>
      </c>
      <c r="O39" s="6">
        <v>12</v>
      </c>
      <c r="P39" s="6">
        <v>13</v>
      </c>
      <c r="Q39" s="6">
        <v>14</v>
      </c>
      <c r="R39" s="6">
        <v>15</v>
      </c>
      <c r="S39" s="6">
        <v>16</v>
      </c>
      <c r="T39" s="6">
        <v>17</v>
      </c>
      <c r="U39" s="6">
        <v>18</v>
      </c>
      <c r="V39" s="6">
        <v>19</v>
      </c>
      <c r="W39" s="6">
        <v>20</v>
      </c>
      <c r="X39" s="6">
        <v>21</v>
      </c>
      <c r="Y39" s="6">
        <v>22</v>
      </c>
      <c r="Z39" s="6">
        <v>23</v>
      </c>
      <c r="AA39" s="6">
        <v>24</v>
      </c>
      <c r="AB39" s="6">
        <v>25</v>
      </c>
      <c r="AC39" s="6">
        <v>26</v>
      </c>
      <c r="AD39" s="6">
        <v>27</v>
      </c>
      <c r="AE39" s="6">
        <v>28</v>
      </c>
      <c r="AF39" s="6">
        <v>29</v>
      </c>
      <c r="AG39" s="6">
        <v>30</v>
      </c>
      <c r="AH39" s="6">
        <v>31</v>
      </c>
      <c r="AI39" s="6">
        <v>32</v>
      </c>
      <c r="AJ39" s="6">
        <v>33</v>
      </c>
      <c r="AK39" s="6">
        <v>34</v>
      </c>
      <c r="AL39" s="6">
        <v>35</v>
      </c>
      <c r="AM39" s="6">
        <v>36</v>
      </c>
      <c r="AN39" s="6">
        <v>37</v>
      </c>
      <c r="AO39" s="6">
        <v>38</v>
      </c>
      <c r="AP39" s="6">
        <v>39</v>
      </c>
      <c r="AQ39" s="6">
        <v>40</v>
      </c>
      <c r="AR39" s="6">
        <v>41</v>
      </c>
      <c r="AS39" s="6">
        <v>42</v>
      </c>
      <c r="AT39" s="6">
        <v>43</v>
      </c>
      <c r="AU39" s="6">
        <v>44</v>
      </c>
      <c r="AV39" s="6">
        <v>45</v>
      </c>
      <c r="AW39" s="6">
        <v>46</v>
      </c>
      <c r="AX39" s="6">
        <v>47</v>
      </c>
      <c r="AY39" s="6">
        <v>48</v>
      </c>
      <c r="AZ39" s="6">
        <v>49</v>
      </c>
      <c r="BA39" s="6">
        <v>50</v>
      </c>
    </row>
    <row r="40" spans="2:53" x14ac:dyDescent="0.3">
      <c r="B40" s="167" t="s">
        <v>57</v>
      </c>
      <c r="C40" s="167" t="s">
        <v>9</v>
      </c>
      <c r="D40" s="338">
        <f t="shared" ref="D40:AG40" si="73">D4</f>
        <v>2024</v>
      </c>
      <c r="E40" s="338">
        <f t="shared" si="73"/>
        <v>2025</v>
      </c>
      <c r="F40" s="338">
        <f t="shared" si="73"/>
        <v>2026</v>
      </c>
      <c r="G40" s="338">
        <f t="shared" si="73"/>
        <v>2027</v>
      </c>
      <c r="H40" s="338">
        <f t="shared" si="73"/>
        <v>2028</v>
      </c>
      <c r="I40" s="338">
        <f t="shared" si="73"/>
        <v>2029</v>
      </c>
      <c r="J40" s="338">
        <f t="shared" si="73"/>
        <v>2030</v>
      </c>
      <c r="K40" s="338">
        <f t="shared" si="73"/>
        <v>2031</v>
      </c>
      <c r="L40" s="338">
        <f t="shared" si="73"/>
        <v>2032</v>
      </c>
      <c r="M40" s="338">
        <f t="shared" si="73"/>
        <v>2033</v>
      </c>
      <c r="N40" s="338">
        <f t="shared" si="73"/>
        <v>2034</v>
      </c>
      <c r="O40" s="338">
        <f t="shared" si="73"/>
        <v>2035</v>
      </c>
      <c r="P40" s="338">
        <f t="shared" si="73"/>
        <v>2036</v>
      </c>
      <c r="Q40" s="338">
        <f t="shared" si="73"/>
        <v>2037</v>
      </c>
      <c r="R40" s="338">
        <f t="shared" si="73"/>
        <v>2038</v>
      </c>
      <c r="S40" s="338">
        <f t="shared" si="73"/>
        <v>2039</v>
      </c>
      <c r="T40" s="338">
        <f t="shared" si="73"/>
        <v>2040</v>
      </c>
      <c r="U40" s="338">
        <f t="shared" si="73"/>
        <v>2041</v>
      </c>
      <c r="V40" s="338">
        <f t="shared" si="73"/>
        <v>2042</v>
      </c>
      <c r="W40" s="338">
        <f t="shared" si="73"/>
        <v>2043</v>
      </c>
      <c r="X40" s="338">
        <f t="shared" si="73"/>
        <v>2044</v>
      </c>
      <c r="Y40" s="338">
        <f t="shared" si="73"/>
        <v>2045</v>
      </c>
      <c r="Z40" s="338">
        <f t="shared" si="73"/>
        <v>2046</v>
      </c>
      <c r="AA40" s="338">
        <f t="shared" si="73"/>
        <v>2047</v>
      </c>
      <c r="AB40" s="338">
        <f t="shared" si="73"/>
        <v>2048</v>
      </c>
      <c r="AC40" s="338">
        <f t="shared" si="73"/>
        <v>2049</v>
      </c>
      <c r="AD40" s="338">
        <f t="shared" si="73"/>
        <v>2050</v>
      </c>
      <c r="AE40" s="338">
        <f t="shared" si="73"/>
        <v>2051</v>
      </c>
      <c r="AF40" s="338">
        <f t="shared" si="73"/>
        <v>2052</v>
      </c>
      <c r="AG40" s="338">
        <f t="shared" si="73"/>
        <v>2053</v>
      </c>
      <c r="AH40" s="338">
        <f t="shared" ref="AH40:BA40" si="74">AH4</f>
        <v>2054</v>
      </c>
      <c r="AI40" s="338">
        <f t="shared" si="74"/>
        <v>2055</v>
      </c>
      <c r="AJ40" s="338">
        <f t="shared" si="74"/>
        <v>2056</v>
      </c>
      <c r="AK40" s="338">
        <f t="shared" si="74"/>
        <v>2057</v>
      </c>
      <c r="AL40" s="338">
        <f t="shared" si="74"/>
        <v>2058</v>
      </c>
      <c r="AM40" s="338">
        <f t="shared" si="74"/>
        <v>2059</v>
      </c>
      <c r="AN40" s="338">
        <f t="shared" si="74"/>
        <v>2060</v>
      </c>
      <c r="AO40" s="338">
        <f t="shared" si="74"/>
        <v>2061</v>
      </c>
      <c r="AP40" s="338">
        <f t="shared" si="74"/>
        <v>2062</v>
      </c>
      <c r="AQ40" s="338">
        <f t="shared" si="74"/>
        <v>2063</v>
      </c>
      <c r="AR40" s="338">
        <f t="shared" si="74"/>
        <v>2064</v>
      </c>
      <c r="AS40" s="338">
        <f t="shared" si="74"/>
        <v>2065</v>
      </c>
      <c r="AT40" s="338">
        <f t="shared" si="74"/>
        <v>2066</v>
      </c>
      <c r="AU40" s="338">
        <f t="shared" si="74"/>
        <v>2067</v>
      </c>
      <c r="AV40" s="338">
        <f t="shared" si="74"/>
        <v>2068</v>
      </c>
      <c r="AW40" s="338">
        <f t="shared" si="74"/>
        <v>2069</v>
      </c>
      <c r="AX40" s="338">
        <f t="shared" si="74"/>
        <v>2070</v>
      </c>
      <c r="AY40" s="338">
        <f t="shared" si="74"/>
        <v>2071</v>
      </c>
      <c r="AZ40" s="338">
        <f t="shared" si="74"/>
        <v>2072</v>
      </c>
      <c r="BA40" s="338">
        <f t="shared" si="74"/>
        <v>2073</v>
      </c>
    </row>
    <row r="41" spans="2:53" x14ac:dyDescent="0.3">
      <c r="B41" s="4" t="s">
        <v>12</v>
      </c>
      <c r="C41" s="253">
        <f t="shared" ref="C41:C47" si="75">SUM(D41:BA41)</f>
        <v>0</v>
      </c>
      <c r="D41" s="254">
        <f>D29*Parametre!$C$65</f>
        <v>0</v>
      </c>
      <c r="E41" s="254">
        <f>E29*Parametre!$C$65</f>
        <v>0</v>
      </c>
      <c r="F41" s="254">
        <f>F29*Parametre!$C$65</f>
        <v>0</v>
      </c>
      <c r="G41" s="254">
        <f>G29*Parametre!$C$65</f>
        <v>0</v>
      </c>
      <c r="H41" s="254">
        <f>H29*Parametre!$C$65</f>
        <v>0</v>
      </c>
      <c r="I41" s="254">
        <f>I29*Parametre!$C$65</f>
        <v>0</v>
      </c>
      <c r="J41" s="254">
        <f>J29*Parametre!$C$65</f>
        <v>0</v>
      </c>
      <c r="K41" s="254">
        <f>K29*Parametre!$C$65</f>
        <v>0</v>
      </c>
      <c r="L41" s="254">
        <f>L29*Parametre!$C$65</f>
        <v>0</v>
      </c>
      <c r="M41" s="254">
        <f>M29*Parametre!$C$65</f>
        <v>0</v>
      </c>
      <c r="N41" s="254">
        <f>N29*Parametre!$C$65</f>
        <v>0</v>
      </c>
      <c r="O41" s="254">
        <f>O29*Parametre!$C$65</f>
        <v>0</v>
      </c>
      <c r="P41" s="254">
        <f>P29*Parametre!$C$65</f>
        <v>0</v>
      </c>
      <c r="Q41" s="254">
        <f>Q29*Parametre!$C$65</f>
        <v>0</v>
      </c>
      <c r="R41" s="254">
        <f>R29*Parametre!$C$65</f>
        <v>0</v>
      </c>
      <c r="S41" s="254">
        <f>S29*Parametre!$C$65</f>
        <v>0</v>
      </c>
      <c r="T41" s="254">
        <f>T29*Parametre!$C$65</f>
        <v>0</v>
      </c>
      <c r="U41" s="254">
        <f>U29*Parametre!$C$65</f>
        <v>0</v>
      </c>
      <c r="V41" s="254">
        <f>V29*Parametre!$C$65</f>
        <v>0</v>
      </c>
      <c r="W41" s="254">
        <f>W29*Parametre!$C$65</f>
        <v>0</v>
      </c>
      <c r="X41" s="254">
        <f>X29*Parametre!$C$65</f>
        <v>0</v>
      </c>
      <c r="Y41" s="254">
        <f>Y29*Parametre!$C$65</f>
        <v>0</v>
      </c>
      <c r="Z41" s="254">
        <f>Z29*Parametre!$C$65</f>
        <v>0</v>
      </c>
      <c r="AA41" s="254">
        <f>AA29*Parametre!$C$65</f>
        <v>0</v>
      </c>
      <c r="AB41" s="254">
        <f>AB29*Parametre!$C$65</f>
        <v>0</v>
      </c>
      <c r="AC41" s="254">
        <f>AC29*Parametre!$C$65</f>
        <v>0</v>
      </c>
      <c r="AD41" s="254">
        <f>AD29*Parametre!$C$65</f>
        <v>0</v>
      </c>
      <c r="AE41" s="254">
        <f>AE29*Parametre!$C$65</f>
        <v>0</v>
      </c>
      <c r="AF41" s="254">
        <f>AF29*Parametre!$C$65</f>
        <v>0</v>
      </c>
      <c r="AG41" s="254">
        <f>AG29*Parametre!$C$65</f>
        <v>0</v>
      </c>
      <c r="AH41" s="254">
        <f>AH29*Parametre!$C$65</f>
        <v>0</v>
      </c>
      <c r="AI41" s="254">
        <f>AI29*Parametre!$C$65</f>
        <v>0</v>
      </c>
      <c r="AJ41" s="254">
        <f>AJ29*Parametre!$C$65</f>
        <v>0</v>
      </c>
      <c r="AK41" s="254">
        <f>AK29*Parametre!$C$65</f>
        <v>0</v>
      </c>
      <c r="AL41" s="254">
        <f>AL29*Parametre!$C$65</f>
        <v>0</v>
      </c>
      <c r="AM41" s="254">
        <f>AM29*Parametre!$C$65</f>
        <v>0</v>
      </c>
      <c r="AN41" s="254">
        <f>AN29*Parametre!$C$65</f>
        <v>0</v>
      </c>
      <c r="AO41" s="254">
        <f>AO29*Parametre!$C$65</f>
        <v>0</v>
      </c>
      <c r="AP41" s="254">
        <f>AP29*Parametre!$C$65</f>
        <v>0</v>
      </c>
      <c r="AQ41" s="254">
        <f>AQ29*Parametre!$C$65</f>
        <v>0</v>
      </c>
      <c r="AR41" s="254">
        <f>AR29*Parametre!$C$65</f>
        <v>0</v>
      </c>
      <c r="AS41" s="254">
        <f>AS29*Parametre!$C$65</f>
        <v>0</v>
      </c>
      <c r="AT41" s="254">
        <f>AT29*Parametre!$C$65</f>
        <v>0</v>
      </c>
      <c r="AU41" s="254">
        <f>AU29*Parametre!$C$65</f>
        <v>0</v>
      </c>
      <c r="AV41" s="254">
        <f>AV29*Parametre!$C$65</f>
        <v>0</v>
      </c>
      <c r="AW41" s="254">
        <f>AW29*Parametre!$C$65</f>
        <v>0</v>
      </c>
      <c r="AX41" s="254">
        <f>AX29*Parametre!$C$65</f>
        <v>0</v>
      </c>
      <c r="AY41" s="254">
        <f>AY29*Parametre!$C$65</f>
        <v>0</v>
      </c>
      <c r="AZ41" s="254">
        <f>AZ29*Parametre!$C$65</f>
        <v>0</v>
      </c>
      <c r="BA41" s="254">
        <f>BA29*Parametre!$C$65</f>
        <v>0</v>
      </c>
    </row>
    <row r="42" spans="2:53" x14ac:dyDescent="0.3">
      <c r="B42" s="4" t="s">
        <v>43</v>
      </c>
      <c r="C42" s="253">
        <f t="shared" si="75"/>
        <v>0</v>
      </c>
      <c r="D42" s="254">
        <f>D30*Parametre!$C$65</f>
        <v>0</v>
      </c>
      <c r="E42" s="254">
        <f>E30*Parametre!$C$65</f>
        <v>0</v>
      </c>
      <c r="F42" s="254">
        <f>F30*Parametre!$C$65</f>
        <v>0</v>
      </c>
      <c r="G42" s="254">
        <f>G30*Parametre!$C$65</f>
        <v>0</v>
      </c>
      <c r="H42" s="254">
        <f>H30*Parametre!$C$65</f>
        <v>0</v>
      </c>
      <c r="I42" s="254">
        <f>I30*Parametre!$C$65</f>
        <v>0</v>
      </c>
      <c r="J42" s="254">
        <f>J30*Parametre!$C$65</f>
        <v>0</v>
      </c>
      <c r="K42" s="254">
        <f>K30*Parametre!$C$65</f>
        <v>0</v>
      </c>
      <c r="L42" s="254">
        <f>L30*Parametre!$C$65</f>
        <v>0</v>
      </c>
      <c r="M42" s="254">
        <f>M30*Parametre!$C$65</f>
        <v>0</v>
      </c>
      <c r="N42" s="254">
        <f>N30*Parametre!$C$65</f>
        <v>0</v>
      </c>
      <c r="O42" s="254">
        <f>O30*Parametre!$C$65</f>
        <v>0</v>
      </c>
      <c r="P42" s="254">
        <f>P30*Parametre!$C$65</f>
        <v>0</v>
      </c>
      <c r="Q42" s="254">
        <f>Q30*Parametre!$C$65</f>
        <v>0</v>
      </c>
      <c r="R42" s="254">
        <f>R30*Parametre!$C$65</f>
        <v>0</v>
      </c>
      <c r="S42" s="254">
        <f>S30*Parametre!$C$65</f>
        <v>0</v>
      </c>
      <c r="T42" s="254">
        <f>T30*Parametre!$C$65</f>
        <v>0</v>
      </c>
      <c r="U42" s="254">
        <f>U30*Parametre!$C$65</f>
        <v>0</v>
      </c>
      <c r="V42" s="254">
        <f>V30*Parametre!$C$65</f>
        <v>0</v>
      </c>
      <c r="W42" s="254">
        <f>W30*Parametre!$C$65</f>
        <v>0</v>
      </c>
      <c r="X42" s="254">
        <f>X30*Parametre!$C$65</f>
        <v>0</v>
      </c>
      <c r="Y42" s="254">
        <f>Y30*Parametre!$C$65</f>
        <v>0</v>
      </c>
      <c r="Z42" s="254">
        <f>Z30*Parametre!$C$65</f>
        <v>0</v>
      </c>
      <c r="AA42" s="254">
        <f>AA30*Parametre!$C$65</f>
        <v>0</v>
      </c>
      <c r="AB42" s="254">
        <f>AB30*Parametre!$C$65</f>
        <v>0</v>
      </c>
      <c r="AC42" s="254">
        <f>AC30*Parametre!$C$65</f>
        <v>0</v>
      </c>
      <c r="AD42" s="254">
        <f>AD30*Parametre!$C$65</f>
        <v>0</v>
      </c>
      <c r="AE42" s="254">
        <f>AE30*Parametre!$C$65</f>
        <v>0</v>
      </c>
      <c r="AF42" s="254">
        <f>AF30*Parametre!$C$65</f>
        <v>0</v>
      </c>
      <c r="AG42" s="254">
        <f>AG30*Parametre!$C$65</f>
        <v>0</v>
      </c>
      <c r="AH42" s="254">
        <f>AH30*Parametre!$C$65</f>
        <v>0</v>
      </c>
      <c r="AI42" s="254">
        <f>AI30*Parametre!$C$65</f>
        <v>0</v>
      </c>
      <c r="AJ42" s="254">
        <f>AJ30*Parametre!$C$65</f>
        <v>0</v>
      </c>
      <c r="AK42" s="254">
        <f>AK30*Parametre!$C$65</f>
        <v>0</v>
      </c>
      <c r="AL42" s="254">
        <f>AL30*Parametre!$C$65</f>
        <v>0</v>
      </c>
      <c r="AM42" s="254">
        <f>AM30*Parametre!$C$65</f>
        <v>0</v>
      </c>
      <c r="AN42" s="254">
        <f>AN30*Parametre!$C$65</f>
        <v>0</v>
      </c>
      <c r="AO42" s="254">
        <f>AO30*Parametre!$C$65</f>
        <v>0</v>
      </c>
      <c r="AP42" s="254">
        <f>AP30*Parametre!$C$65</f>
        <v>0</v>
      </c>
      <c r="AQ42" s="254">
        <f>AQ30*Parametre!$C$65</f>
        <v>0</v>
      </c>
      <c r="AR42" s="254">
        <f>AR30*Parametre!$C$65</f>
        <v>0</v>
      </c>
      <c r="AS42" s="254">
        <f>AS30*Parametre!$C$65</f>
        <v>0</v>
      </c>
      <c r="AT42" s="254">
        <f>AT30*Parametre!$C$65</f>
        <v>0</v>
      </c>
      <c r="AU42" s="254">
        <f>AU30*Parametre!$C$65</f>
        <v>0</v>
      </c>
      <c r="AV42" s="254">
        <f>AV30*Parametre!$C$65</f>
        <v>0</v>
      </c>
      <c r="AW42" s="254">
        <f>AW30*Parametre!$C$65</f>
        <v>0</v>
      </c>
      <c r="AX42" s="254">
        <f>AX30*Parametre!$C$65</f>
        <v>0</v>
      </c>
      <c r="AY42" s="254">
        <f>AY30*Parametre!$C$65</f>
        <v>0</v>
      </c>
      <c r="AZ42" s="254">
        <f>AZ30*Parametre!$C$65</f>
        <v>0</v>
      </c>
      <c r="BA42" s="254">
        <f>BA30*Parametre!$C$65</f>
        <v>0</v>
      </c>
    </row>
    <row r="43" spans="2:53" x14ac:dyDescent="0.3">
      <c r="B43" s="5" t="s">
        <v>260</v>
      </c>
      <c r="C43" s="393">
        <f t="shared" si="75"/>
        <v>0</v>
      </c>
      <c r="D43" s="393">
        <f t="shared" ref="D43:AG43" si="76">SUM(D41:D42)</f>
        <v>0</v>
      </c>
      <c r="E43" s="393">
        <f t="shared" si="76"/>
        <v>0</v>
      </c>
      <c r="F43" s="393">
        <f t="shared" si="76"/>
        <v>0</v>
      </c>
      <c r="G43" s="393">
        <f t="shared" si="76"/>
        <v>0</v>
      </c>
      <c r="H43" s="393">
        <f t="shared" si="76"/>
        <v>0</v>
      </c>
      <c r="I43" s="393">
        <f t="shared" si="76"/>
        <v>0</v>
      </c>
      <c r="J43" s="393">
        <f t="shared" si="76"/>
        <v>0</v>
      </c>
      <c r="K43" s="393">
        <f t="shared" si="76"/>
        <v>0</v>
      </c>
      <c r="L43" s="393">
        <f t="shared" si="76"/>
        <v>0</v>
      </c>
      <c r="M43" s="393">
        <f t="shared" si="76"/>
        <v>0</v>
      </c>
      <c r="N43" s="393">
        <f t="shared" si="76"/>
        <v>0</v>
      </c>
      <c r="O43" s="393">
        <f t="shared" si="76"/>
        <v>0</v>
      </c>
      <c r="P43" s="393">
        <f t="shared" si="76"/>
        <v>0</v>
      </c>
      <c r="Q43" s="393">
        <f t="shared" si="76"/>
        <v>0</v>
      </c>
      <c r="R43" s="393">
        <f t="shared" si="76"/>
        <v>0</v>
      </c>
      <c r="S43" s="393">
        <f t="shared" si="76"/>
        <v>0</v>
      </c>
      <c r="T43" s="393">
        <f t="shared" si="76"/>
        <v>0</v>
      </c>
      <c r="U43" s="393">
        <f t="shared" si="76"/>
        <v>0</v>
      </c>
      <c r="V43" s="393">
        <f t="shared" si="76"/>
        <v>0</v>
      </c>
      <c r="W43" s="393">
        <f t="shared" si="76"/>
        <v>0</v>
      </c>
      <c r="X43" s="393">
        <f t="shared" si="76"/>
        <v>0</v>
      </c>
      <c r="Y43" s="393">
        <f t="shared" si="76"/>
        <v>0</v>
      </c>
      <c r="Z43" s="393">
        <f t="shared" si="76"/>
        <v>0</v>
      </c>
      <c r="AA43" s="393">
        <f t="shared" si="76"/>
        <v>0</v>
      </c>
      <c r="AB43" s="393">
        <f t="shared" si="76"/>
        <v>0</v>
      </c>
      <c r="AC43" s="393">
        <f t="shared" si="76"/>
        <v>0</v>
      </c>
      <c r="AD43" s="393">
        <f t="shared" si="76"/>
        <v>0</v>
      </c>
      <c r="AE43" s="393">
        <f t="shared" si="76"/>
        <v>0</v>
      </c>
      <c r="AF43" s="393">
        <f t="shared" si="76"/>
        <v>0</v>
      </c>
      <c r="AG43" s="393">
        <f t="shared" si="76"/>
        <v>0</v>
      </c>
      <c r="AH43" s="393">
        <f t="shared" ref="AH43:BA43" si="77">SUM(AH41:AH42)</f>
        <v>0</v>
      </c>
      <c r="AI43" s="393">
        <f t="shared" si="77"/>
        <v>0</v>
      </c>
      <c r="AJ43" s="393">
        <f t="shared" si="77"/>
        <v>0</v>
      </c>
      <c r="AK43" s="393">
        <f t="shared" si="77"/>
        <v>0</v>
      </c>
      <c r="AL43" s="393">
        <f t="shared" si="77"/>
        <v>0</v>
      </c>
      <c r="AM43" s="393">
        <f t="shared" si="77"/>
        <v>0</v>
      </c>
      <c r="AN43" s="393">
        <f t="shared" si="77"/>
        <v>0</v>
      </c>
      <c r="AO43" s="393">
        <f t="shared" si="77"/>
        <v>0</v>
      </c>
      <c r="AP43" s="393">
        <f t="shared" si="77"/>
        <v>0</v>
      </c>
      <c r="AQ43" s="393">
        <f t="shared" si="77"/>
        <v>0</v>
      </c>
      <c r="AR43" s="393">
        <f t="shared" si="77"/>
        <v>0</v>
      </c>
      <c r="AS43" s="393">
        <f t="shared" si="77"/>
        <v>0</v>
      </c>
      <c r="AT43" s="393">
        <f t="shared" si="77"/>
        <v>0</v>
      </c>
      <c r="AU43" s="393">
        <f t="shared" si="77"/>
        <v>0</v>
      </c>
      <c r="AV43" s="393">
        <f t="shared" si="77"/>
        <v>0</v>
      </c>
      <c r="AW43" s="393">
        <f t="shared" si="77"/>
        <v>0</v>
      </c>
      <c r="AX43" s="393">
        <f t="shared" si="77"/>
        <v>0</v>
      </c>
      <c r="AY43" s="393">
        <f t="shared" si="77"/>
        <v>0</v>
      </c>
      <c r="AZ43" s="393">
        <f t="shared" si="77"/>
        <v>0</v>
      </c>
      <c r="BA43" s="393">
        <f t="shared" si="77"/>
        <v>0</v>
      </c>
    </row>
    <row r="44" spans="2:53" x14ac:dyDescent="0.3">
      <c r="B44" s="17" t="s">
        <v>261</v>
      </c>
      <c r="C44" s="253">
        <f t="shared" si="75"/>
        <v>0</v>
      </c>
      <c r="D44" s="254">
        <f>D32*Parametre!$C$65</f>
        <v>0</v>
      </c>
      <c r="E44" s="254">
        <f>E32*Parametre!$C$65</f>
        <v>0</v>
      </c>
      <c r="F44" s="254">
        <f>F32*Parametre!$C$65</f>
        <v>0</v>
      </c>
      <c r="G44" s="254">
        <f>G32*Parametre!$C$65</f>
        <v>0</v>
      </c>
      <c r="H44" s="254">
        <f>H32*Parametre!$C$65</f>
        <v>0</v>
      </c>
      <c r="I44" s="254">
        <f>I32*Parametre!$C$65</f>
        <v>0</v>
      </c>
      <c r="J44" s="254">
        <f>J32*Parametre!$C$65</f>
        <v>0</v>
      </c>
      <c r="K44" s="254">
        <f>K32*Parametre!$C$65</f>
        <v>0</v>
      </c>
      <c r="L44" s="254">
        <f>L32*Parametre!$C$65</f>
        <v>0</v>
      </c>
      <c r="M44" s="254">
        <f>M32*Parametre!$C$65</f>
        <v>0</v>
      </c>
      <c r="N44" s="254">
        <f>N32*Parametre!$C$65</f>
        <v>0</v>
      </c>
      <c r="O44" s="254">
        <f>O32*Parametre!$C$65</f>
        <v>0</v>
      </c>
      <c r="P44" s="254">
        <f>P32*Parametre!$C$65</f>
        <v>0</v>
      </c>
      <c r="Q44" s="254">
        <f>Q32*Parametre!$C$65</f>
        <v>0</v>
      </c>
      <c r="R44" s="254">
        <f>R32*Parametre!$C$65</f>
        <v>0</v>
      </c>
      <c r="S44" s="254">
        <f>S32*Parametre!$C$65</f>
        <v>0</v>
      </c>
      <c r="T44" s="254">
        <f>T32*Parametre!$C$65</f>
        <v>0</v>
      </c>
      <c r="U44" s="254">
        <f>U32*Parametre!$C$65</f>
        <v>0</v>
      </c>
      <c r="V44" s="254">
        <f>V32*Parametre!$C$65</f>
        <v>0</v>
      </c>
      <c r="W44" s="254">
        <f>W32*Parametre!$C$65</f>
        <v>0</v>
      </c>
      <c r="X44" s="254">
        <f>X32*Parametre!$C$65</f>
        <v>0</v>
      </c>
      <c r="Y44" s="254">
        <f>Y32*Parametre!$C$65</f>
        <v>0</v>
      </c>
      <c r="Z44" s="254">
        <f>Z32*Parametre!$C$65</f>
        <v>0</v>
      </c>
      <c r="AA44" s="254">
        <f>AA32*Parametre!$C$65</f>
        <v>0</v>
      </c>
      <c r="AB44" s="254">
        <f>AB32*Parametre!$C$65</f>
        <v>0</v>
      </c>
      <c r="AC44" s="254">
        <f>AC32*Parametre!$C$65</f>
        <v>0</v>
      </c>
      <c r="AD44" s="254">
        <f>AD32*Parametre!$C$65</f>
        <v>0</v>
      </c>
      <c r="AE44" s="254">
        <f>AE32*Parametre!$C$65</f>
        <v>0</v>
      </c>
      <c r="AF44" s="254">
        <f>AF32*Parametre!$C$65</f>
        <v>0</v>
      </c>
      <c r="AG44" s="254">
        <f>AG32*Parametre!$C$65</f>
        <v>0</v>
      </c>
      <c r="AH44" s="254">
        <f>AH32*Parametre!$C$65</f>
        <v>0</v>
      </c>
      <c r="AI44" s="254">
        <f>AI32*Parametre!$C$65</f>
        <v>0</v>
      </c>
      <c r="AJ44" s="254">
        <f>AJ32*Parametre!$C$65</f>
        <v>0</v>
      </c>
      <c r="AK44" s="254">
        <f>AK32*Parametre!$C$65</f>
        <v>0</v>
      </c>
      <c r="AL44" s="254">
        <f>AL32*Parametre!$C$65</f>
        <v>0</v>
      </c>
      <c r="AM44" s="254">
        <f>AM32*Parametre!$C$65</f>
        <v>0</v>
      </c>
      <c r="AN44" s="254">
        <f>AN32*Parametre!$C$65</f>
        <v>0</v>
      </c>
      <c r="AO44" s="254">
        <f>AO32*Parametre!$C$65</f>
        <v>0</v>
      </c>
      <c r="AP44" s="254">
        <f>AP32*Parametre!$C$65</f>
        <v>0</v>
      </c>
      <c r="AQ44" s="254">
        <f>AQ32*Parametre!$C$65</f>
        <v>0</v>
      </c>
      <c r="AR44" s="254">
        <f>AR32*Parametre!$C$65</f>
        <v>0</v>
      </c>
      <c r="AS44" s="254">
        <f>AS32*Parametre!$C$65</f>
        <v>0</v>
      </c>
      <c r="AT44" s="254">
        <f>AT32*Parametre!$C$65</f>
        <v>0</v>
      </c>
      <c r="AU44" s="254">
        <f>AU32*Parametre!$C$65</f>
        <v>0</v>
      </c>
      <c r="AV44" s="254">
        <f>AV32*Parametre!$C$65</f>
        <v>0</v>
      </c>
      <c r="AW44" s="254">
        <f>AW32*Parametre!$C$65</f>
        <v>0</v>
      </c>
      <c r="AX44" s="254">
        <f>AX32*Parametre!$C$65</f>
        <v>0</v>
      </c>
      <c r="AY44" s="254">
        <f>AY32*Parametre!$C$65</f>
        <v>0</v>
      </c>
      <c r="AZ44" s="254">
        <f>AZ32*Parametre!$C$65</f>
        <v>0</v>
      </c>
      <c r="BA44" s="254">
        <f>BA32*Parametre!$C$65</f>
        <v>0</v>
      </c>
    </row>
    <row r="45" spans="2:53" x14ac:dyDescent="0.3">
      <c r="B45" s="17" t="s">
        <v>262</v>
      </c>
      <c r="C45" s="253">
        <f t="shared" si="75"/>
        <v>0</v>
      </c>
      <c r="D45" s="254">
        <f>D33*Parametre!$C$65</f>
        <v>0</v>
      </c>
      <c r="E45" s="254">
        <f>E33*Parametre!$C$65</f>
        <v>0</v>
      </c>
      <c r="F45" s="254">
        <f>F33*Parametre!$C$65</f>
        <v>0</v>
      </c>
      <c r="G45" s="254">
        <f>G33*Parametre!$C$65</f>
        <v>0</v>
      </c>
      <c r="H45" s="254">
        <f>H33*Parametre!$C$65</f>
        <v>0</v>
      </c>
      <c r="I45" s="254">
        <f>I33*Parametre!$C$65</f>
        <v>0</v>
      </c>
      <c r="J45" s="254">
        <f>J33*Parametre!$C$65</f>
        <v>0</v>
      </c>
      <c r="K45" s="254">
        <f>K33*Parametre!$C$65</f>
        <v>0</v>
      </c>
      <c r="L45" s="254">
        <f>L33*Parametre!$C$65</f>
        <v>0</v>
      </c>
      <c r="M45" s="254">
        <f>M33*Parametre!$C$65</f>
        <v>0</v>
      </c>
      <c r="N45" s="254">
        <f>N33*Parametre!$C$65</f>
        <v>0</v>
      </c>
      <c r="O45" s="254">
        <f>O33*Parametre!$C$65</f>
        <v>0</v>
      </c>
      <c r="P45" s="254">
        <f>P33*Parametre!$C$65</f>
        <v>0</v>
      </c>
      <c r="Q45" s="254">
        <f>Q33*Parametre!$C$65</f>
        <v>0</v>
      </c>
      <c r="R45" s="254">
        <f>R33*Parametre!$C$65</f>
        <v>0</v>
      </c>
      <c r="S45" s="254">
        <f>S33*Parametre!$C$65</f>
        <v>0</v>
      </c>
      <c r="T45" s="254">
        <f>T33*Parametre!$C$65</f>
        <v>0</v>
      </c>
      <c r="U45" s="254">
        <f>U33*Parametre!$C$65</f>
        <v>0</v>
      </c>
      <c r="V45" s="254">
        <f>V33*Parametre!$C$65</f>
        <v>0</v>
      </c>
      <c r="W45" s="254">
        <f>W33*Parametre!$C$65</f>
        <v>0</v>
      </c>
      <c r="X45" s="254">
        <f>X33*Parametre!$C$65</f>
        <v>0</v>
      </c>
      <c r="Y45" s="254">
        <f>Y33*Parametre!$C$65</f>
        <v>0</v>
      </c>
      <c r="Z45" s="254">
        <f>Z33*Parametre!$C$65</f>
        <v>0</v>
      </c>
      <c r="AA45" s="254">
        <f>AA33*Parametre!$C$65</f>
        <v>0</v>
      </c>
      <c r="AB45" s="254">
        <f>AB33*Parametre!$C$65</f>
        <v>0</v>
      </c>
      <c r="AC45" s="254">
        <f>AC33*Parametre!$C$65</f>
        <v>0</v>
      </c>
      <c r="AD45" s="254">
        <f>AD33*Parametre!$C$65</f>
        <v>0</v>
      </c>
      <c r="AE45" s="254">
        <f>AE33*Parametre!$C$65</f>
        <v>0</v>
      </c>
      <c r="AF45" s="254">
        <f>AF33*Parametre!$C$65</f>
        <v>0</v>
      </c>
      <c r="AG45" s="254">
        <f>AG33*Parametre!$C$65</f>
        <v>0</v>
      </c>
      <c r="AH45" s="254">
        <f>AH33*Parametre!$C$65</f>
        <v>0</v>
      </c>
      <c r="AI45" s="254">
        <f>AI33*Parametre!$C$65</f>
        <v>0</v>
      </c>
      <c r="AJ45" s="254">
        <f>AJ33*Parametre!$C$65</f>
        <v>0</v>
      </c>
      <c r="AK45" s="254">
        <f>AK33*Parametre!$C$65</f>
        <v>0</v>
      </c>
      <c r="AL45" s="254">
        <f>AL33*Parametre!$C$65</f>
        <v>0</v>
      </c>
      <c r="AM45" s="254">
        <f>AM33*Parametre!$C$65</f>
        <v>0</v>
      </c>
      <c r="AN45" s="254">
        <f>AN33*Parametre!$C$65</f>
        <v>0</v>
      </c>
      <c r="AO45" s="254">
        <f>AO33*Parametre!$C$65</f>
        <v>0</v>
      </c>
      <c r="AP45" s="254">
        <f>AP33*Parametre!$C$65</f>
        <v>0</v>
      </c>
      <c r="AQ45" s="254">
        <f>AQ33*Parametre!$C$65</f>
        <v>0</v>
      </c>
      <c r="AR45" s="254">
        <f>AR33*Parametre!$C$65</f>
        <v>0</v>
      </c>
      <c r="AS45" s="254">
        <f>AS33*Parametre!$C$65</f>
        <v>0</v>
      </c>
      <c r="AT45" s="254">
        <f>AT33*Parametre!$C$65</f>
        <v>0</v>
      </c>
      <c r="AU45" s="254">
        <f>AU33*Parametre!$C$65</f>
        <v>0</v>
      </c>
      <c r="AV45" s="254">
        <f>AV33*Parametre!$C$65</f>
        <v>0</v>
      </c>
      <c r="AW45" s="254">
        <f>AW33*Parametre!$C$65</f>
        <v>0</v>
      </c>
      <c r="AX45" s="254">
        <f>AX33*Parametre!$C$65</f>
        <v>0</v>
      </c>
      <c r="AY45" s="254">
        <f>AY33*Parametre!$C$65</f>
        <v>0</v>
      </c>
      <c r="AZ45" s="254">
        <f>AZ33*Parametre!$C$65</f>
        <v>0</v>
      </c>
      <c r="BA45" s="254">
        <f>BA33*Parametre!$C$65</f>
        <v>0</v>
      </c>
    </row>
    <row r="46" spans="2:53" ht="10.5" thickBot="1" x14ac:dyDescent="0.35">
      <c r="B46" s="29" t="s">
        <v>263</v>
      </c>
      <c r="C46" s="394">
        <f t="shared" si="75"/>
        <v>0</v>
      </c>
      <c r="D46" s="394">
        <f>SUM(D44:D45)</f>
        <v>0</v>
      </c>
      <c r="E46" s="394">
        <f t="shared" ref="E46:AG46" si="78">SUM(E44:E45)</f>
        <v>0</v>
      </c>
      <c r="F46" s="394">
        <f t="shared" si="78"/>
        <v>0</v>
      </c>
      <c r="G46" s="394">
        <f t="shared" si="78"/>
        <v>0</v>
      </c>
      <c r="H46" s="394">
        <f t="shared" si="78"/>
        <v>0</v>
      </c>
      <c r="I46" s="394">
        <f t="shared" si="78"/>
        <v>0</v>
      </c>
      <c r="J46" s="394">
        <f t="shared" si="78"/>
        <v>0</v>
      </c>
      <c r="K46" s="394">
        <f t="shared" si="78"/>
        <v>0</v>
      </c>
      <c r="L46" s="394">
        <f t="shared" si="78"/>
        <v>0</v>
      </c>
      <c r="M46" s="394">
        <f t="shared" si="78"/>
        <v>0</v>
      </c>
      <c r="N46" s="394">
        <f t="shared" si="78"/>
        <v>0</v>
      </c>
      <c r="O46" s="394">
        <f t="shared" si="78"/>
        <v>0</v>
      </c>
      <c r="P46" s="394">
        <f t="shared" si="78"/>
        <v>0</v>
      </c>
      <c r="Q46" s="394">
        <f t="shared" si="78"/>
        <v>0</v>
      </c>
      <c r="R46" s="394">
        <f t="shared" si="78"/>
        <v>0</v>
      </c>
      <c r="S46" s="394">
        <f t="shared" si="78"/>
        <v>0</v>
      </c>
      <c r="T46" s="394">
        <f t="shared" si="78"/>
        <v>0</v>
      </c>
      <c r="U46" s="394">
        <f t="shared" si="78"/>
        <v>0</v>
      </c>
      <c r="V46" s="394">
        <f t="shared" si="78"/>
        <v>0</v>
      </c>
      <c r="W46" s="394">
        <f t="shared" si="78"/>
        <v>0</v>
      </c>
      <c r="X46" s="394">
        <f t="shared" si="78"/>
        <v>0</v>
      </c>
      <c r="Y46" s="394">
        <f t="shared" si="78"/>
        <v>0</v>
      </c>
      <c r="Z46" s="394">
        <f t="shared" si="78"/>
        <v>0</v>
      </c>
      <c r="AA46" s="394">
        <f t="shared" si="78"/>
        <v>0</v>
      </c>
      <c r="AB46" s="394">
        <f t="shared" si="78"/>
        <v>0</v>
      </c>
      <c r="AC46" s="394">
        <f t="shared" si="78"/>
        <v>0</v>
      </c>
      <c r="AD46" s="394">
        <f t="shared" si="78"/>
        <v>0</v>
      </c>
      <c r="AE46" s="394">
        <f t="shared" si="78"/>
        <v>0</v>
      </c>
      <c r="AF46" s="394">
        <f t="shared" si="78"/>
        <v>0</v>
      </c>
      <c r="AG46" s="394">
        <f t="shared" si="78"/>
        <v>0</v>
      </c>
      <c r="AH46" s="394">
        <f t="shared" ref="AH46:BA46" si="79">SUM(AH44:AH45)</f>
        <v>0</v>
      </c>
      <c r="AI46" s="394">
        <f t="shared" si="79"/>
        <v>0</v>
      </c>
      <c r="AJ46" s="394">
        <f t="shared" si="79"/>
        <v>0</v>
      </c>
      <c r="AK46" s="394">
        <f t="shared" si="79"/>
        <v>0</v>
      </c>
      <c r="AL46" s="394">
        <f t="shared" si="79"/>
        <v>0</v>
      </c>
      <c r="AM46" s="394">
        <f t="shared" si="79"/>
        <v>0</v>
      </c>
      <c r="AN46" s="394">
        <f t="shared" si="79"/>
        <v>0</v>
      </c>
      <c r="AO46" s="394">
        <f t="shared" si="79"/>
        <v>0</v>
      </c>
      <c r="AP46" s="394">
        <f t="shared" si="79"/>
        <v>0</v>
      </c>
      <c r="AQ46" s="394">
        <f t="shared" si="79"/>
        <v>0</v>
      </c>
      <c r="AR46" s="394">
        <f t="shared" si="79"/>
        <v>0</v>
      </c>
      <c r="AS46" s="394">
        <f t="shared" si="79"/>
        <v>0</v>
      </c>
      <c r="AT46" s="394">
        <f t="shared" si="79"/>
        <v>0</v>
      </c>
      <c r="AU46" s="394">
        <f t="shared" si="79"/>
        <v>0</v>
      </c>
      <c r="AV46" s="394">
        <f t="shared" si="79"/>
        <v>0</v>
      </c>
      <c r="AW46" s="394">
        <f t="shared" si="79"/>
        <v>0</v>
      </c>
      <c r="AX46" s="394">
        <f t="shared" si="79"/>
        <v>0</v>
      </c>
      <c r="AY46" s="394">
        <f t="shared" si="79"/>
        <v>0</v>
      </c>
      <c r="AZ46" s="394">
        <f t="shared" si="79"/>
        <v>0</v>
      </c>
      <c r="BA46" s="394">
        <f t="shared" si="79"/>
        <v>0</v>
      </c>
    </row>
    <row r="47" spans="2:53" ht="10.5" thickTop="1" x14ac:dyDescent="0.3">
      <c r="B47" s="31" t="s">
        <v>264</v>
      </c>
      <c r="C47" s="263">
        <f t="shared" si="75"/>
        <v>0</v>
      </c>
      <c r="D47" s="263">
        <f>SUM(D43,D46)</f>
        <v>0</v>
      </c>
      <c r="E47" s="263">
        <f t="shared" ref="E47:AG47" si="80">SUM(E43,E46)</f>
        <v>0</v>
      </c>
      <c r="F47" s="263">
        <f t="shared" si="80"/>
        <v>0</v>
      </c>
      <c r="G47" s="263">
        <f t="shared" si="80"/>
        <v>0</v>
      </c>
      <c r="H47" s="263">
        <f t="shared" si="80"/>
        <v>0</v>
      </c>
      <c r="I47" s="263">
        <f t="shared" si="80"/>
        <v>0</v>
      </c>
      <c r="J47" s="263">
        <f t="shared" si="80"/>
        <v>0</v>
      </c>
      <c r="K47" s="263">
        <f t="shared" si="80"/>
        <v>0</v>
      </c>
      <c r="L47" s="263">
        <f t="shared" si="80"/>
        <v>0</v>
      </c>
      <c r="M47" s="263">
        <f t="shared" si="80"/>
        <v>0</v>
      </c>
      <c r="N47" s="263">
        <f t="shared" si="80"/>
        <v>0</v>
      </c>
      <c r="O47" s="263">
        <f t="shared" si="80"/>
        <v>0</v>
      </c>
      <c r="P47" s="263">
        <f t="shared" si="80"/>
        <v>0</v>
      </c>
      <c r="Q47" s="263">
        <f t="shared" si="80"/>
        <v>0</v>
      </c>
      <c r="R47" s="263">
        <f t="shared" si="80"/>
        <v>0</v>
      </c>
      <c r="S47" s="263">
        <f t="shared" si="80"/>
        <v>0</v>
      </c>
      <c r="T47" s="263">
        <f t="shared" si="80"/>
        <v>0</v>
      </c>
      <c r="U47" s="263">
        <f t="shared" si="80"/>
        <v>0</v>
      </c>
      <c r="V47" s="263">
        <f t="shared" si="80"/>
        <v>0</v>
      </c>
      <c r="W47" s="263">
        <f t="shared" si="80"/>
        <v>0</v>
      </c>
      <c r="X47" s="263">
        <f t="shared" si="80"/>
        <v>0</v>
      </c>
      <c r="Y47" s="263">
        <f t="shared" si="80"/>
        <v>0</v>
      </c>
      <c r="Z47" s="263">
        <f t="shared" si="80"/>
        <v>0</v>
      </c>
      <c r="AA47" s="263">
        <f t="shared" si="80"/>
        <v>0</v>
      </c>
      <c r="AB47" s="263">
        <f t="shared" si="80"/>
        <v>0</v>
      </c>
      <c r="AC47" s="263">
        <f t="shared" si="80"/>
        <v>0</v>
      </c>
      <c r="AD47" s="263">
        <f t="shared" si="80"/>
        <v>0</v>
      </c>
      <c r="AE47" s="263">
        <f t="shared" si="80"/>
        <v>0</v>
      </c>
      <c r="AF47" s="263">
        <f t="shared" si="80"/>
        <v>0</v>
      </c>
      <c r="AG47" s="263">
        <f t="shared" si="80"/>
        <v>0</v>
      </c>
      <c r="AH47" s="263">
        <f t="shared" ref="AH47:BA47" si="81">SUM(AH43,AH46)</f>
        <v>0</v>
      </c>
      <c r="AI47" s="263">
        <f t="shared" si="81"/>
        <v>0</v>
      </c>
      <c r="AJ47" s="263">
        <f t="shared" si="81"/>
        <v>0</v>
      </c>
      <c r="AK47" s="263">
        <f t="shared" si="81"/>
        <v>0</v>
      </c>
      <c r="AL47" s="263">
        <f t="shared" si="81"/>
        <v>0</v>
      </c>
      <c r="AM47" s="263">
        <f t="shared" si="81"/>
        <v>0</v>
      </c>
      <c r="AN47" s="263">
        <f t="shared" si="81"/>
        <v>0</v>
      </c>
      <c r="AO47" s="263">
        <f t="shared" si="81"/>
        <v>0</v>
      </c>
      <c r="AP47" s="263">
        <f t="shared" si="81"/>
        <v>0</v>
      </c>
      <c r="AQ47" s="263">
        <f t="shared" si="81"/>
        <v>0</v>
      </c>
      <c r="AR47" s="263">
        <f t="shared" si="81"/>
        <v>0</v>
      </c>
      <c r="AS47" s="263">
        <f t="shared" si="81"/>
        <v>0</v>
      </c>
      <c r="AT47" s="263">
        <f t="shared" si="81"/>
        <v>0</v>
      </c>
      <c r="AU47" s="263">
        <f t="shared" si="81"/>
        <v>0</v>
      </c>
      <c r="AV47" s="263">
        <f t="shared" si="81"/>
        <v>0</v>
      </c>
      <c r="AW47" s="263">
        <f t="shared" si="81"/>
        <v>0</v>
      </c>
      <c r="AX47" s="263">
        <f t="shared" si="81"/>
        <v>0</v>
      </c>
      <c r="AY47" s="263">
        <f t="shared" si="81"/>
        <v>0</v>
      </c>
      <c r="AZ47" s="263">
        <f t="shared" si="81"/>
        <v>0</v>
      </c>
      <c r="BA47" s="263">
        <f t="shared" si="81"/>
        <v>0</v>
      </c>
    </row>
    <row r="49" spans="2:2" x14ac:dyDescent="0.3">
      <c r="B49" s="3" t="s">
        <v>246</v>
      </c>
    </row>
    <row r="50" spans="2:2" x14ac:dyDescent="0.3">
      <c r="B50" s="3" t="s">
        <v>247</v>
      </c>
    </row>
  </sheetData>
  <phoneticPr fontId="3" type="noConversion"/>
  <pageMargins left="0.19687499999999999" right="0.26250000000000001" top="0.88958333333333328" bottom="0.7" header="0.5" footer="0.5"/>
  <pageSetup paperSize="9" scale="70" orientation="landscape" r:id="rId1"/>
  <headerFooter alignWithMargins="0">
    <oddHeader>&amp;LPríloha 7: Štandardné tabuľky - Cesty
&amp;"Arial,Tučné"&amp;12 03 Náklady na prevádzku a údržbu</oddHeader>
    <oddFooter>Strana &amp;P z &amp;N</oddFooter>
  </headerFooter>
  <ignoredErrors>
    <ignoredError sqref="D19 D7" formulaRange="1"/>
    <ignoredError sqref="D31:AG31 D43:AG43 AH31:BA31 AH43:BA43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BA23"/>
  <sheetViews>
    <sheetView zoomScale="90" zoomScaleNormal="90" workbookViewId="0">
      <selection activeCell="O49" sqref="O49"/>
    </sheetView>
  </sheetViews>
  <sheetFormatPr defaultColWidth="9.1328125" defaultRowHeight="10.15" x14ac:dyDescent="0.3"/>
  <cols>
    <col min="1" max="1" width="2.796875" style="3" customWidth="1"/>
    <col min="2" max="2" width="22.796875" style="3" customWidth="1"/>
    <col min="3" max="3" width="10.796875" style="3" customWidth="1"/>
    <col min="4" max="53" width="4.19921875" style="3" bestFit="1" customWidth="1"/>
    <col min="54" max="16384" width="9.1328125" style="3"/>
  </cols>
  <sheetData>
    <row r="2" spans="2:53" x14ac:dyDescent="0.3">
      <c r="B2" s="4"/>
      <c r="C2" s="4"/>
      <c r="D2" s="4" t="s">
        <v>10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</row>
    <row r="3" spans="2:53" x14ac:dyDescent="0.3">
      <c r="B3" s="5" t="s">
        <v>290</v>
      </c>
      <c r="C3" s="5"/>
      <c r="D3" s="6">
        <v>1</v>
      </c>
      <c r="E3" s="6">
        <v>2</v>
      </c>
      <c r="F3" s="6">
        <v>3</v>
      </c>
      <c r="G3" s="6">
        <v>4</v>
      </c>
      <c r="H3" s="6">
        <v>5</v>
      </c>
      <c r="I3" s="6">
        <v>6</v>
      </c>
      <c r="J3" s="6">
        <v>7</v>
      </c>
      <c r="K3" s="6">
        <v>8</v>
      </c>
      <c r="L3" s="6">
        <v>9</v>
      </c>
      <c r="M3" s="6">
        <v>10</v>
      </c>
      <c r="N3" s="6">
        <v>11</v>
      </c>
      <c r="O3" s="6">
        <v>12</v>
      </c>
      <c r="P3" s="6">
        <v>13</v>
      </c>
      <c r="Q3" s="6">
        <v>14</v>
      </c>
      <c r="R3" s="6">
        <v>15</v>
      </c>
      <c r="S3" s="6">
        <v>16</v>
      </c>
      <c r="T3" s="6">
        <v>17</v>
      </c>
      <c r="U3" s="6">
        <v>18</v>
      </c>
      <c r="V3" s="6">
        <v>19</v>
      </c>
      <c r="W3" s="6">
        <v>20</v>
      </c>
      <c r="X3" s="6">
        <v>21</v>
      </c>
      <c r="Y3" s="6">
        <v>22</v>
      </c>
      <c r="Z3" s="6">
        <v>23</v>
      </c>
      <c r="AA3" s="6">
        <v>24</v>
      </c>
      <c r="AB3" s="6">
        <v>25</v>
      </c>
      <c r="AC3" s="6">
        <v>26</v>
      </c>
      <c r="AD3" s="6">
        <v>27</v>
      </c>
      <c r="AE3" s="6">
        <v>28</v>
      </c>
      <c r="AF3" s="6">
        <v>29</v>
      </c>
      <c r="AG3" s="6">
        <v>30</v>
      </c>
      <c r="AH3" s="6">
        <v>31</v>
      </c>
      <c r="AI3" s="6">
        <v>32</v>
      </c>
      <c r="AJ3" s="6">
        <v>33</v>
      </c>
      <c r="AK3" s="6">
        <v>34</v>
      </c>
      <c r="AL3" s="6">
        <v>35</v>
      </c>
      <c r="AM3" s="6">
        <v>36</v>
      </c>
      <c r="AN3" s="6">
        <v>37</v>
      </c>
      <c r="AO3" s="6">
        <v>38</v>
      </c>
      <c r="AP3" s="6">
        <v>39</v>
      </c>
      <c r="AQ3" s="6">
        <v>40</v>
      </c>
      <c r="AR3" s="6">
        <v>41</v>
      </c>
      <c r="AS3" s="6">
        <v>42</v>
      </c>
      <c r="AT3" s="6">
        <v>43</v>
      </c>
      <c r="AU3" s="6">
        <v>44</v>
      </c>
      <c r="AV3" s="6">
        <v>45</v>
      </c>
      <c r="AW3" s="6">
        <v>46</v>
      </c>
      <c r="AX3" s="6">
        <v>47</v>
      </c>
      <c r="AY3" s="6">
        <v>48</v>
      </c>
      <c r="AZ3" s="6">
        <v>49</v>
      </c>
      <c r="BA3" s="6">
        <v>50</v>
      </c>
    </row>
    <row r="4" spans="2:53" x14ac:dyDescent="0.3">
      <c r="B4" s="7" t="s">
        <v>42</v>
      </c>
      <c r="C4" s="7" t="s">
        <v>9</v>
      </c>
      <c r="D4" s="8">
        <f>Parametre!C13</f>
        <v>2024</v>
      </c>
      <c r="E4" s="8">
        <f>$D$4+D3</f>
        <v>2025</v>
      </c>
      <c r="F4" s="8">
        <f>$D$4+E3</f>
        <v>2026</v>
      </c>
      <c r="G4" s="8">
        <f t="shared" ref="G4:AG4" si="0">$D$4+F3</f>
        <v>2027</v>
      </c>
      <c r="H4" s="8">
        <f t="shared" si="0"/>
        <v>2028</v>
      </c>
      <c r="I4" s="8">
        <f t="shared" si="0"/>
        <v>2029</v>
      </c>
      <c r="J4" s="8">
        <f t="shared" si="0"/>
        <v>2030</v>
      </c>
      <c r="K4" s="8">
        <f t="shared" si="0"/>
        <v>2031</v>
      </c>
      <c r="L4" s="8">
        <f t="shared" si="0"/>
        <v>2032</v>
      </c>
      <c r="M4" s="8">
        <f t="shared" si="0"/>
        <v>2033</v>
      </c>
      <c r="N4" s="8">
        <f t="shared" si="0"/>
        <v>2034</v>
      </c>
      <c r="O4" s="8">
        <f t="shared" si="0"/>
        <v>2035</v>
      </c>
      <c r="P4" s="8">
        <f t="shared" si="0"/>
        <v>2036</v>
      </c>
      <c r="Q4" s="8">
        <f t="shared" si="0"/>
        <v>2037</v>
      </c>
      <c r="R4" s="8">
        <f t="shared" si="0"/>
        <v>2038</v>
      </c>
      <c r="S4" s="8">
        <f t="shared" si="0"/>
        <v>2039</v>
      </c>
      <c r="T4" s="8">
        <f t="shared" si="0"/>
        <v>2040</v>
      </c>
      <c r="U4" s="8">
        <f t="shared" si="0"/>
        <v>2041</v>
      </c>
      <c r="V4" s="8">
        <f t="shared" si="0"/>
        <v>2042</v>
      </c>
      <c r="W4" s="8">
        <f t="shared" si="0"/>
        <v>2043</v>
      </c>
      <c r="X4" s="8">
        <f t="shared" si="0"/>
        <v>2044</v>
      </c>
      <c r="Y4" s="8">
        <f t="shared" si="0"/>
        <v>2045</v>
      </c>
      <c r="Z4" s="8">
        <f t="shared" si="0"/>
        <v>2046</v>
      </c>
      <c r="AA4" s="8">
        <f t="shared" si="0"/>
        <v>2047</v>
      </c>
      <c r="AB4" s="8">
        <f t="shared" si="0"/>
        <v>2048</v>
      </c>
      <c r="AC4" s="8">
        <f t="shared" si="0"/>
        <v>2049</v>
      </c>
      <c r="AD4" s="8">
        <f t="shared" si="0"/>
        <v>2050</v>
      </c>
      <c r="AE4" s="8">
        <f t="shared" si="0"/>
        <v>2051</v>
      </c>
      <c r="AF4" s="8">
        <f t="shared" si="0"/>
        <v>2052</v>
      </c>
      <c r="AG4" s="8">
        <f t="shared" si="0"/>
        <v>2053</v>
      </c>
      <c r="AH4" s="8">
        <f t="shared" ref="AH4" si="1">$D$4+AG3</f>
        <v>2054</v>
      </c>
      <c r="AI4" s="8">
        <f t="shared" ref="AI4" si="2">$D$4+AH3</f>
        <v>2055</v>
      </c>
      <c r="AJ4" s="8">
        <f t="shared" ref="AJ4" si="3">$D$4+AI3</f>
        <v>2056</v>
      </c>
      <c r="AK4" s="8">
        <f t="shared" ref="AK4" si="4">$D$4+AJ3</f>
        <v>2057</v>
      </c>
      <c r="AL4" s="8">
        <f t="shared" ref="AL4" si="5">$D$4+AK3</f>
        <v>2058</v>
      </c>
      <c r="AM4" s="8">
        <f t="shared" ref="AM4" si="6">$D$4+AL3</f>
        <v>2059</v>
      </c>
      <c r="AN4" s="8">
        <f t="shared" ref="AN4" si="7">$D$4+AM3</f>
        <v>2060</v>
      </c>
      <c r="AO4" s="8">
        <f t="shared" ref="AO4" si="8">$D$4+AN3</f>
        <v>2061</v>
      </c>
      <c r="AP4" s="8">
        <f t="shared" ref="AP4" si="9">$D$4+AO3</f>
        <v>2062</v>
      </c>
      <c r="AQ4" s="8">
        <f t="shared" ref="AQ4" si="10">$D$4+AP3</f>
        <v>2063</v>
      </c>
      <c r="AR4" s="8">
        <f t="shared" ref="AR4" si="11">$D$4+AQ3</f>
        <v>2064</v>
      </c>
      <c r="AS4" s="8">
        <f t="shared" ref="AS4" si="12">$D$4+AR3</f>
        <v>2065</v>
      </c>
      <c r="AT4" s="8">
        <f t="shared" ref="AT4" si="13">$D$4+AS3</f>
        <v>2066</v>
      </c>
      <c r="AU4" s="8">
        <f t="shared" ref="AU4" si="14">$D$4+AT3</f>
        <v>2067</v>
      </c>
      <c r="AV4" s="8">
        <f t="shared" ref="AV4" si="15">$D$4+AU3</f>
        <v>2068</v>
      </c>
      <c r="AW4" s="8">
        <f t="shared" ref="AW4" si="16">$D$4+AV3</f>
        <v>2069</v>
      </c>
      <c r="AX4" s="8">
        <f t="shared" ref="AX4" si="17">$D$4+AW3</f>
        <v>2070</v>
      </c>
      <c r="AY4" s="8">
        <f t="shared" ref="AY4" si="18">$D$4+AX3</f>
        <v>2071</v>
      </c>
      <c r="AZ4" s="8">
        <f t="shared" ref="AZ4" si="19">$D$4+AY3</f>
        <v>2072</v>
      </c>
      <c r="BA4" s="8">
        <f t="shared" ref="BA4" si="20">$D$4+AZ3</f>
        <v>2073</v>
      </c>
    </row>
    <row r="5" spans="2:53" x14ac:dyDescent="0.3">
      <c r="B5" s="4" t="s">
        <v>73</v>
      </c>
      <c r="C5" s="9">
        <f>SUM(D5:BA5)</f>
        <v>0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</row>
    <row r="6" spans="2:53" x14ac:dyDescent="0.3">
      <c r="B6" s="4" t="s">
        <v>74</v>
      </c>
      <c r="C6" s="9">
        <f t="shared" ref="C6:C7" si="21">SUM(D6:BA6)</f>
        <v>0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</row>
    <row r="7" spans="2:53" x14ac:dyDescent="0.3">
      <c r="B7" s="5" t="s">
        <v>11</v>
      </c>
      <c r="C7" s="15">
        <f t="shared" si="21"/>
        <v>0</v>
      </c>
      <c r="D7" s="15">
        <f>SUM(D5:D6)</f>
        <v>0</v>
      </c>
      <c r="E7" s="15">
        <f t="shared" ref="E7:AG7" si="22">SUM(E5:E6)</f>
        <v>0</v>
      </c>
      <c r="F7" s="15">
        <f t="shared" si="22"/>
        <v>0</v>
      </c>
      <c r="G7" s="15">
        <f t="shared" si="22"/>
        <v>0</v>
      </c>
      <c r="H7" s="15">
        <f t="shared" si="22"/>
        <v>0</v>
      </c>
      <c r="I7" s="15">
        <f t="shared" si="22"/>
        <v>0</v>
      </c>
      <c r="J7" s="15">
        <f t="shared" si="22"/>
        <v>0</v>
      </c>
      <c r="K7" s="15">
        <f t="shared" si="22"/>
        <v>0</v>
      </c>
      <c r="L7" s="15">
        <f t="shared" si="22"/>
        <v>0</v>
      </c>
      <c r="M7" s="15">
        <f t="shared" si="22"/>
        <v>0</v>
      </c>
      <c r="N7" s="15">
        <f t="shared" si="22"/>
        <v>0</v>
      </c>
      <c r="O7" s="15">
        <f t="shared" si="22"/>
        <v>0</v>
      </c>
      <c r="P7" s="15">
        <f t="shared" si="22"/>
        <v>0</v>
      </c>
      <c r="Q7" s="15">
        <f t="shared" si="22"/>
        <v>0</v>
      </c>
      <c r="R7" s="15">
        <f t="shared" si="22"/>
        <v>0</v>
      </c>
      <c r="S7" s="15">
        <f t="shared" si="22"/>
        <v>0</v>
      </c>
      <c r="T7" s="15">
        <f t="shared" si="22"/>
        <v>0</v>
      </c>
      <c r="U7" s="15">
        <f t="shared" si="22"/>
        <v>0</v>
      </c>
      <c r="V7" s="15">
        <f t="shared" si="22"/>
        <v>0</v>
      </c>
      <c r="W7" s="15">
        <f t="shared" si="22"/>
        <v>0</v>
      </c>
      <c r="X7" s="15">
        <f t="shared" si="22"/>
        <v>0</v>
      </c>
      <c r="Y7" s="15">
        <f t="shared" si="22"/>
        <v>0</v>
      </c>
      <c r="Z7" s="15">
        <f t="shared" si="22"/>
        <v>0</v>
      </c>
      <c r="AA7" s="15">
        <f t="shared" si="22"/>
        <v>0</v>
      </c>
      <c r="AB7" s="15">
        <f t="shared" si="22"/>
        <v>0</v>
      </c>
      <c r="AC7" s="15">
        <f t="shared" si="22"/>
        <v>0</v>
      </c>
      <c r="AD7" s="15">
        <f t="shared" si="22"/>
        <v>0</v>
      </c>
      <c r="AE7" s="15">
        <f t="shared" si="22"/>
        <v>0</v>
      </c>
      <c r="AF7" s="15">
        <f t="shared" si="22"/>
        <v>0</v>
      </c>
      <c r="AG7" s="15">
        <f t="shared" si="22"/>
        <v>0</v>
      </c>
      <c r="AH7" s="15">
        <f t="shared" ref="AH7:BA7" si="23">SUM(AH5:AH6)</f>
        <v>0</v>
      </c>
      <c r="AI7" s="15">
        <f t="shared" si="23"/>
        <v>0</v>
      </c>
      <c r="AJ7" s="15">
        <f t="shared" si="23"/>
        <v>0</v>
      </c>
      <c r="AK7" s="15">
        <f t="shared" si="23"/>
        <v>0</v>
      </c>
      <c r="AL7" s="15">
        <f t="shared" si="23"/>
        <v>0</v>
      </c>
      <c r="AM7" s="15">
        <f t="shared" si="23"/>
        <v>0</v>
      </c>
      <c r="AN7" s="15">
        <f t="shared" si="23"/>
        <v>0</v>
      </c>
      <c r="AO7" s="15">
        <f t="shared" si="23"/>
        <v>0</v>
      </c>
      <c r="AP7" s="15">
        <f t="shared" si="23"/>
        <v>0</v>
      </c>
      <c r="AQ7" s="15">
        <f t="shared" si="23"/>
        <v>0</v>
      </c>
      <c r="AR7" s="15">
        <f t="shared" si="23"/>
        <v>0</v>
      </c>
      <c r="AS7" s="15">
        <f t="shared" si="23"/>
        <v>0</v>
      </c>
      <c r="AT7" s="15">
        <f t="shared" si="23"/>
        <v>0</v>
      </c>
      <c r="AU7" s="15">
        <f t="shared" si="23"/>
        <v>0</v>
      </c>
      <c r="AV7" s="15">
        <f t="shared" si="23"/>
        <v>0</v>
      </c>
      <c r="AW7" s="15">
        <f t="shared" si="23"/>
        <v>0</v>
      </c>
      <c r="AX7" s="15">
        <f t="shared" si="23"/>
        <v>0</v>
      </c>
      <c r="AY7" s="15">
        <f t="shared" si="23"/>
        <v>0</v>
      </c>
      <c r="AZ7" s="15">
        <f t="shared" si="23"/>
        <v>0</v>
      </c>
      <c r="BA7" s="15">
        <f t="shared" si="23"/>
        <v>0</v>
      </c>
    </row>
    <row r="10" spans="2:53" x14ac:dyDescent="0.3">
      <c r="B10" s="4"/>
      <c r="C10" s="4"/>
      <c r="D10" s="4" t="s">
        <v>10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</row>
    <row r="11" spans="2:53" x14ac:dyDescent="0.3">
      <c r="B11" s="5" t="s">
        <v>291</v>
      </c>
      <c r="C11" s="5"/>
      <c r="D11" s="6">
        <v>1</v>
      </c>
      <c r="E11" s="6">
        <v>2</v>
      </c>
      <c r="F11" s="6">
        <v>3</v>
      </c>
      <c r="G11" s="6">
        <v>4</v>
      </c>
      <c r="H11" s="6">
        <v>5</v>
      </c>
      <c r="I11" s="6">
        <v>6</v>
      </c>
      <c r="J11" s="6">
        <v>7</v>
      </c>
      <c r="K11" s="6">
        <v>8</v>
      </c>
      <c r="L11" s="6">
        <v>9</v>
      </c>
      <c r="M11" s="6">
        <v>10</v>
      </c>
      <c r="N11" s="6">
        <v>11</v>
      </c>
      <c r="O11" s="6">
        <v>12</v>
      </c>
      <c r="P11" s="6">
        <v>13</v>
      </c>
      <c r="Q11" s="6">
        <v>14</v>
      </c>
      <c r="R11" s="6">
        <v>15</v>
      </c>
      <c r="S11" s="6">
        <v>16</v>
      </c>
      <c r="T11" s="6">
        <v>17</v>
      </c>
      <c r="U11" s="6">
        <v>18</v>
      </c>
      <c r="V11" s="6">
        <v>19</v>
      </c>
      <c r="W11" s="6">
        <v>20</v>
      </c>
      <c r="X11" s="6">
        <v>21</v>
      </c>
      <c r="Y11" s="6">
        <v>22</v>
      </c>
      <c r="Z11" s="6">
        <v>23</v>
      </c>
      <c r="AA11" s="6">
        <v>24</v>
      </c>
      <c r="AB11" s="6">
        <v>25</v>
      </c>
      <c r="AC11" s="6">
        <v>26</v>
      </c>
      <c r="AD11" s="6">
        <v>27</v>
      </c>
      <c r="AE11" s="6">
        <v>28</v>
      </c>
      <c r="AF11" s="6">
        <v>29</v>
      </c>
      <c r="AG11" s="6">
        <v>30</v>
      </c>
      <c r="AH11" s="6">
        <v>31</v>
      </c>
      <c r="AI11" s="6">
        <v>32</v>
      </c>
      <c r="AJ11" s="6">
        <v>33</v>
      </c>
      <c r="AK11" s="6">
        <v>34</v>
      </c>
      <c r="AL11" s="6">
        <v>35</v>
      </c>
      <c r="AM11" s="6">
        <v>36</v>
      </c>
      <c r="AN11" s="6">
        <v>37</v>
      </c>
      <c r="AO11" s="6">
        <v>38</v>
      </c>
      <c r="AP11" s="6">
        <v>39</v>
      </c>
      <c r="AQ11" s="6">
        <v>40</v>
      </c>
      <c r="AR11" s="6">
        <v>41</v>
      </c>
      <c r="AS11" s="6">
        <v>42</v>
      </c>
      <c r="AT11" s="6">
        <v>43</v>
      </c>
      <c r="AU11" s="6">
        <v>44</v>
      </c>
      <c r="AV11" s="6">
        <v>45</v>
      </c>
      <c r="AW11" s="6">
        <v>46</v>
      </c>
      <c r="AX11" s="6">
        <v>47</v>
      </c>
      <c r="AY11" s="6">
        <v>48</v>
      </c>
      <c r="AZ11" s="6">
        <v>49</v>
      </c>
      <c r="BA11" s="6">
        <v>50</v>
      </c>
    </row>
    <row r="12" spans="2:53" x14ac:dyDescent="0.3">
      <c r="B12" s="7" t="s">
        <v>44</v>
      </c>
      <c r="C12" s="7" t="s">
        <v>9</v>
      </c>
      <c r="D12" s="8">
        <f>D4</f>
        <v>2024</v>
      </c>
      <c r="E12" s="8">
        <f>E4</f>
        <v>2025</v>
      </c>
      <c r="F12" s="8">
        <f>F4</f>
        <v>2026</v>
      </c>
      <c r="G12" s="8">
        <f t="shared" ref="G12:AG12" si="24">G4</f>
        <v>2027</v>
      </c>
      <c r="H12" s="8">
        <f t="shared" si="24"/>
        <v>2028</v>
      </c>
      <c r="I12" s="8">
        <f t="shared" si="24"/>
        <v>2029</v>
      </c>
      <c r="J12" s="8">
        <f t="shared" si="24"/>
        <v>2030</v>
      </c>
      <c r="K12" s="8">
        <f t="shared" si="24"/>
        <v>2031</v>
      </c>
      <c r="L12" s="8">
        <f t="shared" si="24"/>
        <v>2032</v>
      </c>
      <c r="M12" s="8">
        <f t="shared" si="24"/>
        <v>2033</v>
      </c>
      <c r="N12" s="8">
        <f t="shared" si="24"/>
        <v>2034</v>
      </c>
      <c r="O12" s="8">
        <f t="shared" si="24"/>
        <v>2035</v>
      </c>
      <c r="P12" s="8">
        <f t="shared" si="24"/>
        <v>2036</v>
      </c>
      <c r="Q12" s="8">
        <f t="shared" si="24"/>
        <v>2037</v>
      </c>
      <c r="R12" s="8">
        <f t="shared" si="24"/>
        <v>2038</v>
      </c>
      <c r="S12" s="8">
        <f t="shared" si="24"/>
        <v>2039</v>
      </c>
      <c r="T12" s="8">
        <f t="shared" si="24"/>
        <v>2040</v>
      </c>
      <c r="U12" s="8">
        <f t="shared" si="24"/>
        <v>2041</v>
      </c>
      <c r="V12" s="8">
        <f t="shared" si="24"/>
        <v>2042</v>
      </c>
      <c r="W12" s="8">
        <f t="shared" si="24"/>
        <v>2043</v>
      </c>
      <c r="X12" s="8">
        <f t="shared" si="24"/>
        <v>2044</v>
      </c>
      <c r="Y12" s="8">
        <f t="shared" si="24"/>
        <v>2045</v>
      </c>
      <c r="Z12" s="8">
        <f t="shared" si="24"/>
        <v>2046</v>
      </c>
      <c r="AA12" s="8">
        <f t="shared" si="24"/>
        <v>2047</v>
      </c>
      <c r="AB12" s="8">
        <f t="shared" si="24"/>
        <v>2048</v>
      </c>
      <c r="AC12" s="8">
        <f t="shared" si="24"/>
        <v>2049</v>
      </c>
      <c r="AD12" s="8">
        <f t="shared" si="24"/>
        <v>2050</v>
      </c>
      <c r="AE12" s="8">
        <f t="shared" si="24"/>
        <v>2051</v>
      </c>
      <c r="AF12" s="8">
        <f t="shared" si="24"/>
        <v>2052</v>
      </c>
      <c r="AG12" s="8">
        <f t="shared" si="24"/>
        <v>2053</v>
      </c>
      <c r="AH12" s="8">
        <f t="shared" ref="AH12:BA12" si="25">AH4</f>
        <v>2054</v>
      </c>
      <c r="AI12" s="8">
        <f t="shared" si="25"/>
        <v>2055</v>
      </c>
      <c r="AJ12" s="8">
        <f t="shared" si="25"/>
        <v>2056</v>
      </c>
      <c r="AK12" s="8">
        <f t="shared" si="25"/>
        <v>2057</v>
      </c>
      <c r="AL12" s="8">
        <f t="shared" si="25"/>
        <v>2058</v>
      </c>
      <c r="AM12" s="8">
        <f t="shared" si="25"/>
        <v>2059</v>
      </c>
      <c r="AN12" s="8">
        <f t="shared" si="25"/>
        <v>2060</v>
      </c>
      <c r="AO12" s="8">
        <f t="shared" si="25"/>
        <v>2061</v>
      </c>
      <c r="AP12" s="8">
        <f t="shared" si="25"/>
        <v>2062</v>
      </c>
      <c r="AQ12" s="8">
        <f t="shared" si="25"/>
        <v>2063</v>
      </c>
      <c r="AR12" s="8">
        <f t="shared" si="25"/>
        <v>2064</v>
      </c>
      <c r="AS12" s="8">
        <f t="shared" si="25"/>
        <v>2065</v>
      </c>
      <c r="AT12" s="8">
        <f t="shared" si="25"/>
        <v>2066</v>
      </c>
      <c r="AU12" s="8">
        <f t="shared" si="25"/>
        <v>2067</v>
      </c>
      <c r="AV12" s="8">
        <f t="shared" si="25"/>
        <v>2068</v>
      </c>
      <c r="AW12" s="8">
        <f t="shared" si="25"/>
        <v>2069</v>
      </c>
      <c r="AX12" s="8">
        <f t="shared" si="25"/>
        <v>2070</v>
      </c>
      <c r="AY12" s="8">
        <f t="shared" si="25"/>
        <v>2071</v>
      </c>
      <c r="AZ12" s="8">
        <f t="shared" si="25"/>
        <v>2072</v>
      </c>
      <c r="BA12" s="8">
        <f t="shared" si="25"/>
        <v>2073</v>
      </c>
    </row>
    <row r="13" spans="2:53" x14ac:dyDescent="0.3">
      <c r="B13" s="4" t="s">
        <v>73</v>
      </c>
      <c r="C13" s="9">
        <f t="shared" ref="C13:C15" si="26">SUM(D13:BA13)</f>
        <v>0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</row>
    <row r="14" spans="2:53" x14ac:dyDescent="0.3">
      <c r="B14" s="4" t="s">
        <v>74</v>
      </c>
      <c r="C14" s="9">
        <f t="shared" si="26"/>
        <v>0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</row>
    <row r="15" spans="2:53" x14ac:dyDescent="0.3">
      <c r="B15" s="5" t="s">
        <v>11</v>
      </c>
      <c r="C15" s="15">
        <f t="shared" si="26"/>
        <v>0</v>
      </c>
      <c r="D15" s="15">
        <f>SUM(D13:D14)</f>
        <v>0</v>
      </c>
      <c r="E15" s="15">
        <f t="shared" ref="E15:AG15" si="27">SUM(E13:E14)</f>
        <v>0</v>
      </c>
      <c r="F15" s="15">
        <f t="shared" si="27"/>
        <v>0</v>
      </c>
      <c r="G15" s="15">
        <f t="shared" si="27"/>
        <v>0</v>
      </c>
      <c r="H15" s="15">
        <f t="shared" si="27"/>
        <v>0</v>
      </c>
      <c r="I15" s="15">
        <f t="shared" si="27"/>
        <v>0</v>
      </c>
      <c r="J15" s="15">
        <f t="shared" si="27"/>
        <v>0</v>
      </c>
      <c r="K15" s="15">
        <f t="shared" si="27"/>
        <v>0</v>
      </c>
      <c r="L15" s="15">
        <f t="shared" si="27"/>
        <v>0</v>
      </c>
      <c r="M15" s="15">
        <f t="shared" si="27"/>
        <v>0</v>
      </c>
      <c r="N15" s="15">
        <f t="shared" si="27"/>
        <v>0</v>
      </c>
      <c r="O15" s="15">
        <f t="shared" si="27"/>
        <v>0</v>
      </c>
      <c r="P15" s="15">
        <f t="shared" si="27"/>
        <v>0</v>
      </c>
      <c r="Q15" s="15">
        <f t="shared" si="27"/>
        <v>0</v>
      </c>
      <c r="R15" s="15">
        <f t="shared" si="27"/>
        <v>0</v>
      </c>
      <c r="S15" s="15">
        <f t="shared" si="27"/>
        <v>0</v>
      </c>
      <c r="T15" s="15">
        <f t="shared" si="27"/>
        <v>0</v>
      </c>
      <c r="U15" s="15">
        <f t="shared" si="27"/>
        <v>0</v>
      </c>
      <c r="V15" s="15">
        <f t="shared" si="27"/>
        <v>0</v>
      </c>
      <c r="W15" s="15">
        <f t="shared" si="27"/>
        <v>0</v>
      </c>
      <c r="X15" s="15">
        <f t="shared" si="27"/>
        <v>0</v>
      </c>
      <c r="Y15" s="15">
        <f t="shared" si="27"/>
        <v>0</v>
      </c>
      <c r="Z15" s="15">
        <f t="shared" si="27"/>
        <v>0</v>
      </c>
      <c r="AA15" s="15">
        <f t="shared" si="27"/>
        <v>0</v>
      </c>
      <c r="AB15" s="15">
        <f t="shared" si="27"/>
        <v>0</v>
      </c>
      <c r="AC15" s="15">
        <f t="shared" si="27"/>
        <v>0</v>
      </c>
      <c r="AD15" s="15">
        <f t="shared" si="27"/>
        <v>0</v>
      </c>
      <c r="AE15" s="15">
        <f t="shared" si="27"/>
        <v>0</v>
      </c>
      <c r="AF15" s="15">
        <f t="shared" si="27"/>
        <v>0</v>
      </c>
      <c r="AG15" s="15">
        <f t="shared" si="27"/>
        <v>0</v>
      </c>
      <c r="AH15" s="15">
        <f t="shared" ref="AH15:BA15" si="28">SUM(AH13:AH14)</f>
        <v>0</v>
      </c>
      <c r="AI15" s="15">
        <f t="shared" si="28"/>
        <v>0</v>
      </c>
      <c r="AJ15" s="15">
        <f t="shared" si="28"/>
        <v>0</v>
      </c>
      <c r="AK15" s="15">
        <f t="shared" si="28"/>
        <v>0</v>
      </c>
      <c r="AL15" s="15">
        <f t="shared" si="28"/>
        <v>0</v>
      </c>
      <c r="AM15" s="15">
        <f t="shared" si="28"/>
        <v>0</v>
      </c>
      <c r="AN15" s="15">
        <f t="shared" si="28"/>
        <v>0</v>
      </c>
      <c r="AO15" s="15">
        <f t="shared" si="28"/>
        <v>0</v>
      </c>
      <c r="AP15" s="15">
        <f t="shared" si="28"/>
        <v>0</v>
      </c>
      <c r="AQ15" s="15">
        <f t="shared" si="28"/>
        <v>0</v>
      </c>
      <c r="AR15" s="15">
        <f t="shared" si="28"/>
        <v>0</v>
      </c>
      <c r="AS15" s="15">
        <f t="shared" si="28"/>
        <v>0</v>
      </c>
      <c r="AT15" s="15">
        <f t="shared" si="28"/>
        <v>0</v>
      </c>
      <c r="AU15" s="15">
        <f t="shared" si="28"/>
        <v>0</v>
      </c>
      <c r="AV15" s="15">
        <f t="shared" si="28"/>
        <v>0</v>
      </c>
      <c r="AW15" s="15">
        <f t="shared" si="28"/>
        <v>0</v>
      </c>
      <c r="AX15" s="15">
        <f t="shared" si="28"/>
        <v>0</v>
      </c>
      <c r="AY15" s="15">
        <f t="shared" si="28"/>
        <v>0</v>
      </c>
      <c r="AZ15" s="15">
        <f t="shared" si="28"/>
        <v>0</v>
      </c>
      <c r="BA15" s="15">
        <f t="shared" si="28"/>
        <v>0</v>
      </c>
    </row>
    <row r="18" spans="2:53" x14ac:dyDescent="0.3">
      <c r="B18" s="4"/>
      <c r="C18" s="4"/>
      <c r="D18" s="4" t="s">
        <v>10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</row>
    <row r="19" spans="2:53" x14ac:dyDescent="0.3">
      <c r="B19" s="5" t="s">
        <v>292</v>
      </c>
      <c r="C19" s="5"/>
      <c r="D19" s="6">
        <v>1</v>
      </c>
      <c r="E19" s="6">
        <v>2</v>
      </c>
      <c r="F19" s="6">
        <v>3</v>
      </c>
      <c r="G19" s="6">
        <v>4</v>
      </c>
      <c r="H19" s="6">
        <v>5</v>
      </c>
      <c r="I19" s="6">
        <v>6</v>
      </c>
      <c r="J19" s="6">
        <v>7</v>
      </c>
      <c r="K19" s="6">
        <v>8</v>
      </c>
      <c r="L19" s="6">
        <v>9</v>
      </c>
      <c r="M19" s="6">
        <v>10</v>
      </c>
      <c r="N19" s="6">
        <v>11</v>
      </c>
      <c r="O19" s="6">
        <v>12</v>
      </c>
      <c r="P19" s="6">
        <v>13</v>
      </c>
      <c r="Q19" s="6">
        <v>14</v>
      </c>
      <c r="R19" s="6">
        <v>15</v>
      </c>
      <c r="S19" s="6">
        <v>16</v>
      </c>
      <c r="T19" s="6">
        <v>17</v>
      </c>
      <c r="U19" s="6">
        <v>18</v>
      </c>
      <c r="V19" s="6">
        <v>19</v>
      </c>
      <c r="W19" s="6">
        <v>20</v>
      </c>
      <c r="X19" s="6">
        <v>21</v>
      </c>
      <c r="Y19" s="6">
        <v>22</v>
      </c>
      <c r="Z19" s="6">
        <v>23</v>
      </c>
      <c r="AA19" s="6">
        <v>24</v>
      </c>
      <c r="AB19" s="6">
        <v>25</v>
      </c>
      <c r="AC19" s="6">
        <v>26</v>
      </c>
      <c r="AD19" s="6">
        <v>27</v>
      </c>
      <c r="AE19" s="6">
        <v>28</v>
      </c>
      <c r="AF19" s="6">
        <v>29</v>
      </c>
      <c r="AG19" s="6">
        <v>30</v>
      </c>
      <c r="AH19" s="6">
        <v>31</v>
      </c>
      <c r="AI19" s="6">
        <v>32</v>
      </c>
      <c r="AJ19" s="6">
        <v>33</v>
      </c>
      <c r="AK19" s="6">
        <v>34</v>
      </c>
      <c r="AL19" s="6">
        <v>35</v>
      </c>
      <c r="AM19" s="6">
        <v>36</v>
      </c>
      <c r="AN19" s="6">
        <v>37</v>
      </c>
      <c r="AO19" s="6">
        <v>38</v>
      </c>
      <c r="AP19" s="6">
        <v>39</v>
      </c>
      <c r="AQ19" s="6">
        <v>40</v>
      </c>
      <c r="AR19" s="6">
        <v>41</v>
      </c>
      <c r="AS19" s="6">
        <v>42</v>
      </c>
      <c r="AT19" s="6">
        <v>43</v>
      </c>
      <c r="AU19" s="6">
        <v>44</v>
      </c>
      <c r="AV19" s="6">
        <v>45</v>
      </c>
      <c r="AW19" s="6">
        <v>46</v>
      </c>
      <c r="AX19" s="6">
        <v>47</v>
      </c>
      <c r="AY19" s="6">
        <v>48</v>
      </c>
      <c r="AZ19" s="6">
        <v>49</v>
      </c>
      <c r="BA19" s="6">
        <v>50</v>
      </c>
    </row>
    <row r="20" spans="2:53" x14ac:dyDescent="0.3">
      <c r="B20" s="167" t="s">
        <v>293</v>
      </c>
      <c r="C20" s="167" t="s">
        <v>9</v>
      </c>
      <c r="D20" s="338">
        <f>D4</f>
        <v>2024</v>
      </c>
      <c r="E20" s="338">
        <f t="shared" ref="E20:AG20" si="29">E4</f>
        <v>2025</v>
      </c>
      <c r="F20" s="338">
        <f t="shared" si="29"/>
        <v>2026</v>
      </c>
      <c r="G20" s="338">
        <f t="shared" si="29"/>
        <v>2027</v>
      </c>
      <c r="H20" s="338">
        <f t="shared" si="29"/>
        <v>2028</v>
      </c>
      <c r="I20" s="338">
        <f t="shared" si="29"/>
        <v>2029</v>
      </c>
      <c r="J20" s="338">
        <f t="shared" si="29"/>
        <v>2030</v>
      </c>
      <c r="K20" s="338">
        <f t="shared" si="29"/>
        <v>2031</v>
      </c>
      <c r="L20" s="338">
        <f t="shared" si="29"/>
        <v>2032</v>
      </c>
      <c r="M20" s="338">
        <f t="shared" si="29"/>
        <v>2033</v>
      </c>
      <c r="N20" s="338">
        <f t="shared" si="29"/>
        <v>2034</v>
      </c>
      <c r="O20" s="338">
        <f t="shared" si="29"/>
        <v>2035</v>
      </c>
      <c r="P20" s="338">
        <f t="shared" si="29"/>
        <v>2036</v>
      </c>
      <c r="Q20" s="338">
        <f t="shared" si="29"/>
        <v>2037</v>
      </c>
      <c r="R20" s="338">
        <f t="shared" si="29"/>
        <v>2038</v>
      </c>
      <c r="S20" s="338">
        <f t="shared" si="29"/>
        <v>2039</v>
      </c>
      <c r="T20" s="338">
        <f t="shared" si="29"/>
        <v>2040</v>
      </c>
      <c r="U20" s="338">
        <f t="shared" si="29"/>
        <v>2041</v>
      </c>
      <c r="V20" s="338">
        <f t="shared" si="29"/>
        <v>2042</v>
      </c>
      <c r="W20" s="338">
        <f t="shared" si="29"/>
        <v>2043</v>
      </c>
      <c r="X20" s="338">
        <f t="shared" si="29"/>
        <v>2044</v>
      </c>
      <c r="Y20" s="338">
        <f t="shared" si="29"/>
        <v>2045</v>
      </c>
      <c r="Z20" s="338">
        <f t="shared" si="29"/>
        <v>2046</v>
      </c>
      <c r="AA20" s="338">
        <f t="shared" si="29"/>
        <v>2047</v>
      </c>
      <c r="AB20" s="338">
        <f t="shared" si="29"/>
        <v>2048</v>
      </c>
      <c r="AC20" s="338">
        <f t="shared" si="29"/>
        <v>2049</v>
      </c>
      <c r="AD20" s="338">
        <f t="shared" si="29"/>
        <v>2050</v>
      </c>
      <c r="AE20" s="338">
        <f t="shared" si="29"/>
        <v>2051</v>
      </c>
      <c r="AF20" s="338">
        <f t="shared" si="29"/>
        <v>2052</v>
      </c>
      <c r="AG20" s="338">
        <f t="shared" si="29"/>
        <v>2053</v>
      </c>
      <c r="AH20" s="338">
        <f t="shared" ref="AH20:BA20" si="30">AH4</f>
        <v>2054</v>
      </c>
      <c r="AI20" s="338">
        <f t="shared" si="30"/>
        <v>2055</v>
      </c>
      <c r="AJ20" s="338">
        <f t="shared" si="30"/>
        <v>2056</v>
      </c>
      <c r="AK20" s="338">
        <f t="shared" si="30"/>
        <v>2057</v>
      </c>
      <c r="AL20" s="338">
        <f t="shared" si="30"/>
        <v>2058</v>
      </c>
      <c r="AM20" s="338">
        <f t="shared" si="30"/>
        <v>2059</v>
      </c>
      <c r="AN20" s="338">
        <f t="shared" si="30"/>
        <v>2060</v>
      </c>
      <c r="AO20" s="338">
        <f t="shared" si="30"/>
        <v>2061</v>
      </c>
      <c r="AP20" s="338">
        <f t="shared" si="30"/>
        <v>2062</v>
      </c>
      <c r="AQ20" s="338">
        <f t="shared" si="30"/>
        <v>2063</v>
      </c>
      <c r="AR20" s="338">
        <f t="shared" si="30"/>
        <v>2064</v>
      </c>
      <c r="AS20" s="338">
        <f t="shared" si="30"/>
        <v>2065</v>
      </c>
      <c r="AT20" s="338">
        <f t="shared" si="30"/>
        <v>2066</v>
      </c>
      <c r="AU20" s="338">
        <f t="shared" si="30"/>
        <v>2067</v>
      </c>
      <c r="AV20" s="338">
        <f t="shared" si="30"/>
        <v>2068</v>
      </c>
      <c r="AW20" s="338">
        <f t="shared" si="30"/>
        <v>2069</v>
      </c>
      <c r="AX20" s="338">
        <f t="shared" si="30"/>
        <v>2070</v>
      </c>
      <c r="AY20" s="338">
        <f t="shared" si="30"/>
        <v>2071</v>
      </c>
      <c r="AZ20" s="338">
        <f t="shared" si="30"/>
        <v>2072</v>
      </c>
      <c r="BA20" s="338">
        <f t="shared" si="30"/>
        <v>2073</v>
      </c>
    </row>
    <row r="21" spans="2:53" x14ac:dyDescent="0.3">
      <c r="B21" s="4" t="s">
        <v>73</v>
      </c>
      <c r="C21" s="9">
        <f t="shared" ref="C21:C23" si="31">SUM(D21:BA21)</f>
        <v>0</v>
      </c>
      <c r="D21" s="254">
        <f>D13-D5</f>
        <v>0</v>
      </c>
      <c r="E21" s="254">
        <f t="shared" ref="E21:AG21" si="32">E13-E5</f>
        <v>0</v>
      </c>
      <c r="F21" s="254">
        <f t="shared" si="32"/>
        <v>0</v>
      </c>
      <c r="G21" s="254">
        <f t="shared" si="32"/>
        <v>0</v>
      </c>
      <c r="H21" s="254">
        <f t="shared" si="32"/>
        <v>0</v>
      </c>
      <c r="I21" s="254">
        <f t="shared" si="32"/>
        <v>0</v>
      </c>
      <c r="J21" s="254">
        <f t="shared" si="32"/>
        <v>0</v>
      </c>
      <c r="K21" s="254">
        <f t="shared" si="32"/>
        <v>0</v>
      </c>
      <c r="L21" s="254">
        <f t="shared" si="32"/>
        <v>0</v>
      </c>
      <c r="M21" s="254">
        <f t="shared" si="32"/>
        <v>0</v>
      </c>
      <c r="N21" s="254">
        <f t="shared" si="32"/>
        <v>0</v>
      </c>
      <c r="O21" s="254">
        <f t="shared" si="32"/>
        <v>0</v>
      </c>
      <c r="P21" s="254">
        <f t="shared" si="32"/>
        <v>0</v>
      </c>
      <c r="Q21" s="254">
        <f t="shared" si="32"/>
        <v>0</v>
      </c>
      <c r="R21" s="254">
        <f t="shared" si="32"/>
        <v>0</v>
      </c>
      <c r="S21" s="254">
        <f t="shared" si="32"/>
        <v>0</v>
      </c>
      <c r="T21" s="254">
        <f t="shared" si="32"/>
        <v>0</v>
      </c>
      <c r="U21" s="254">
        <f t="shared" si="32"/>
        <v>0</v>
      </c>
      <c r="V21" s="254">
        <f t="shared" si="32"/>
        <v>0</v>
      </c>
      <c r="W21" s="254">
        <f t="shared" si="32"/>
        <v>0</v>
      </c>
      <c r="X21" s="254">
        <f t="shared" si="32"/>
        <v>0</v>
      </c>
      <c r="Y21" s="254">
        <f t="shared" si="32"/>
        <v>0</v>
      </c>
      <c r="Z21" s="254">
        <f t="shared" si="32"/>
        <v>0</v>
      </c>
      <c r="AA21" s="254">
        <f t="shared" si="32"/>
        <v>0</v>
      </c>
      <c r="AB21" s="254">
        <f t="shared" si="32"/>
        <v>0</v>
      </c>
      <c r="AC21" s="254">
        <f t="shared" si="32"/>
        <v>0</v>
      </c>
      <c r="AD21" s="254">
        <f t="shared" si="32"/>
        <v>0</v>
      </c>
      <c r="AE21" s="254">
        <f t="shared" si="32"/>
        <v>0</v>
      </c>
      <c r="AF21" s="254">
        <f t="shared" si="32"/>
        <v>0</v>
      </c>
      <c r="AG21" s="254">
        <f t="shared" si="32"/>
        <v>0</v>
      </c>
      <c r="AH21" s="254">
        <f t="shared" ref="AH21:BA21" si="33">AH13-AH5</f>
        <v>0</v>
      </c>
      <c r="AI21" s="254">
        <f t="shared" si="33"/>
        <v>0</v>
      </c>
      <c r="AJ21" s="254">
        <f t="shared" si="33"/>
        <v>0</v>
      </c>
      <c r="AK21" s="254">
        <f t="shared" si="33"/>
        <v>0</v>
      </c>
      <c r="AL21" s="254">
        <f t="shared" si="33"/>
        <v>0</v>
      </c>
      <c r="AM21" s="254">
        <f t="shared" si="33"/>
        <v>0</v>
      </c>
      <c r="AN21" s="254">
        <f t="shared" si="33"/>
        <v>0</v>
      </c>
      <c r="AO21" s="254">
        <f t="shared" si="33"/>
        <v>0</v>
      </c>
      <c r="AP21" s="254">
        <f t="shared" si="33"/>
        <v>0</v>
      </c>
      <c r="AQ21" s="254">
        <f t="shared" si="33"/>
        <v>0</v>
      </c>
      <c r="AR21" s="254">
        <f t="shared" si="33"/>
        <v>0</v>
      </c>
      <c r="AS21" s="254">
        <f t="shared" si="33"/>
        <v>0</v>
      </c>
      <c r="AT21" s="254">
        <f t="shared" si="33"/>
        <v>0</v>
      </c>
      <c r="AU21" s="254">
        <f t="shared" si="33"/>
        <v>0</v>
      </c>
      <c r="AV21" s="254">
        <f t="shared" si="33"/>
        <v>0</v>
      </c>
      <c r="AW21" s="254">
        <f t="shared" si="33"/>
        <v>0</v>
      </c>
      <c r="AX21" s="254">
        <f t="shared" si="33"/>
        <v>0</v>
      </c>
      <c r="AY21" s="254">
        <f t="shared" si="33"/>
        <v>0</v>
      </c>
      <c r="AZ21" s="254">
        <f t="shared" si="33"/>
        <v>0</v>
      </c>
      <c r="BA21" s="254">
        <f t="shared" si="33"/>
        <v>0</v>
      </c>
    </row>
    <row r="22" spans="2:53" x14ac:dyDescent="0.3">
      <c r="B22" s="4" t="s">
        <v>74</v>
      </c>
      <c r="C22" s="9">
        <f t="shared" si="31"/>
        <v>0</v>
      </c>
      <c r="D22" s="254">
        <f>D14-D6</f>
        <v>0</v>
      </c>
      <c r="E22" s="254">
        <f t="shared" ref="E22:AG22" si="34">E14-E6</f>
        <v>0</v>
      </c>
      <c r="F22" s="254">
        <f t="shared" si="34"/>
        <v>0</v>
      </c>
      <c r="G22" s="254">
        <f t="shared" si="34"/>
        <v>0</v>
      </c>
      <c r="H22" s="254">
        <f t="shared" si="34"/>
        <v>0</v>
      </c>
      <c r="I22" s="254">
        <f t="shared" si="34"/>
        <v>0</v>
      </c>
      <c r="J22" s="254">
        <f t="shared" si="34"/>
        <v>0</v>
      </c>
      <c r="K22" s="254">
        <f t="shared" si="34"/>
        <v>0</v>
      </c>
      <c r="L22" s="254">
        <f t="shared" si="34"/>
        <v>0</v>
      </c>
      <c r="M22" s="254">
        <f t="shared" si="34"/>
        <v>0</v>
      </c>
      <c r="N22" s="254">
        <f t="shared" si="34"/>
        <v>0</v>
      </c>
      <c r="O22" s="254">
        <f t="shared" si="34"/>
        <v>0</v>
      </c>
      <c r="P22" s="254">
        <f t="shared" si="34"/>
        <v>0</v>
      </c>
      <c r="Q22" s="254">
        <f t="shared" si="34"/>
        <v>0</v>
      </c>
      <c r="R22" s="254">
        <f t="shared" si="34"/>
        <v>0</v>
      </c>
      <c r="S22" s="254">
        <f t="shared" si="34"/>
        <v>0</v>
      </c>
      <c r="T22" s="254">
        <f t="shared" si="34"/>
        <v>0</v>
      </c>
      <c r="U22" s="254">
        <f t="shared" si="34"/>
        <v>0</v>
      </c>
      <c r="V22" s="254">
        <f t="shared" si="34"/>
        <v>0</v>
      </c>
      <c r="W22" s="254">
        <f t="shared" si="34"/>
        <v>0</v>
      </c>
      <c r="X22" s="254">
        <f t="shared" si="34"/>
        <v>0</v>
      </c>
      <c r="Y22" s="254">
        <f t="shared" si="34"/>
        <v>0</v>
      </c>
      <c r="Z22" s="254">
        <f t="shared" si="34"/>
        <v>0</v>
      </c>
      <c r="AA22" s="254">
        <f t="shared" si="34"/>
        <v>0</v>
      </c>
      <c r="AB22" s="254">
        <f t="shared" si="34"/>
        <v>0</v>
      </c>
      <c r="AC22" s="254">
        <f t="shared" si="34"/>
        <v>0</v>
      </c>
      <c r="AD22" s="254">
        <f t="shared" si="34"/>
        <v>0</v>
      </c>
      <c r="AE22" s="254">
        <f t="shared" si="34"/>
        <v>0</v>
      </c>
      <c r="AF22" s="254">
        <f t="shared" si="34"/>
        <v>0</v>
      </c>
      <c r="AG22" s="254">
        <f t="shared" si="34"/>
        <v>0</v>
      </c>
      <c r="AH22" s="254">
        <f t="shared" ref="AH22:BA22" si="35">AH14-AH6</f>
        <v>0</v>
      </c>
      <c r="AI22" s="254">
        <f t="shared" si="35"/>
        <v>0</v>
      </c>
      <c r="AJ22" s="254">
        <f t="shared" si="35"/>
        <v>0</v>
      </c>
      <c r="AK22" s="254">
        <f t="shared" si="35"/>
        <v>0</v>
      </c>
      <c r="AL22" s="254">
        <f t="shared" si="35"/>
        <v>0</v>
      </c>
      <c r="AM22" s="254">
        <f t="shared" si="35"/>
        <v>0</v>
      </c>
      <c r="AN22" s="254">
        <f t="shared" si="35"/>
        <v>0</v>
      </c>
      <c r="AO22" s="254">
        <f t="shared" si="35"/>
        <v>0</v>
      </c>
      <c r="AP22" s="254">
        <f t="shared" si="35"/>
        <v>0</v>
      </c>
      <c r="AQ22" s="254">
        <f t="shared" si="35"/>
        <v>0</v>
      </c>
      <c r="AR22" s="254">
        <f t="shared" si="35"/>
        <v>0</v>
      </c>
      <c r="AS22" s="254">
        <f t="shared" si="35"/>
        <v>0</v>
      </c>
      <c r="AT22" s="254">
        <f t="shared" si="35"/>
        <v>0</v>
      </c>
      <c r="AU22" s="254">
        <f t="shared" si="35"/>
        <v>0</v>
      </c>
      <c r="AV22" s="254">
        <f t="shared" si="35"/>
        <v>0</v>
      </c>
      <c r="AW22" s="254">
        <f t="shared" si="35"/>
        <v>0</v>
      </c>
      <c r="AX22" s="254">
        <f t="shared" si="35"/>
        <v>0</v>
      </c>
      <c r="AY22" s="254">
        <f t="shared" si="35"/>
        <v>0</v>
      </c>
      <c r="AZ22" s="254">
        <f t="shared" si="35"/>
        <v>0</v>
      </c>
      <c r="BA22" s="254">
        <f t="shared" si="35"/>
        <v>0</v>
      </c>
    </row>
    <row r="23" spans="2:53" x14ac:dyDescent="0.3">
      <c r="B23" s="5" t="s">
        <v>11</v>
      </c>
      <c r="C23" s="393">
        <f t="shared" si="31"/>
        <v>0</v>
      </c>
      <c r="D23" s="393">
        <f>SUM(D21:D22)</f>
        <v>0</v>
      </c>
      <c r="E23" s="393">
        <f t="shared" ref="E23:AG23" si="36">SUM(E21:E22)</f>
        <v>0</v>
      </c>
      <c r="F23" s="393">
        <f t="shared" si="36"/>
        <v>0</v>
      </c>
      <c r="G23" s="393">
        <f t="shared" si="36"/>
        <v>0</v>
      </c>
      <c r="H23" s="393">
        <f t="shared" si="36"/>
        <v>0</v>
      </c>
      <c r="I23" s="393">
        <f t="shared" si="36"/>
        <v>0</v>
      </c>
      <c r="J23" s="393">
        <f t="shared" si="36"/>
        <v>0</v>
      </c>
      <c r="K23" s="393">
        <f t="shared" si="36"/>
        <v>0</v>
      </c>
      <c r="L23" s="393">
        <f t="shared" si="36"/>
        <v>0</v>
      </c>
      <c r="M23" s="393">
        <f t="shared" si="36"/>
        <v>0</v>
      </c>
      <c r="N23" s="393">
        <f t="shared" si="36"/>
        <v>0</v>
      </c>
      <c r="O23" s="393">
        <f t="shared" si="36"/>
        <v>0</v>
      </c>
      <c r="P23" s="393">
        <f t="shared" si="36"/>
        <v>0</v>
      </c>
      <c r="Q23" s="393">
        <f t="shared" si="36"/>
        <v>0</v>
      </c>
      <c r="R23" s="393">
        <f t="shared" si="36"/>
        <v>0</v>
      </c>
      <c r="S23" s="393">
        <f t="shared" si="36"/>
        <v>0</v>
      </c>
      <c r="T23" s="393">
        <f t="shared" si="36"/>
        <v>0</v>
      </c>
      <c r="U23" s="393">
        <f t="shared" si="36"/>
        <v>0</v>
      </c>
      <c r="V23" s="393">
        <f t="shared" si="36"/>
        <v>0</v>
      </c>
      <c r="W23" s="393">
        <f t="shared" si="36"/>
        <v>0</v>
      </c>
      <c r="X23" s="393">
        <f t="shared" si="36"/>
        <v>0</v>
      </c>
      <c r="Y23" s="393">
        <f t="shared" si="36"/>
        <v>0</v>
      </c>
      <c r="Z23" s="393">
        <f t="shared" si="36"/>
        <v>0</v>
      </c>
      <c r="AA23" s="393">
        <f t="shared" si="36"/>
        <v>0</v>
      </c>
      <c r="AB23" s="393">
        <f t="shared" si="36"/>
        <v>0</v>
      </c>
      <c r="AC23" s="393">
        <f t="shared" si="36"/>
        <v>0</v>
      </c>
      <c r="AD23" s="393">
        <f t="shared" si="36"/>
        <v>0</v>
      </c>
      <c r="AE23" s="393">
        <f t="shared" si="36"/>
        <v>0</v>
      </c>
      <c r="AF23" s="393">
        <f t="shared" si="36"/>
        <v>0</v>
      </c>
      <c r="AG23" s="393">
        <f t="shared" si="36"/>
        <v>0</v>
      </c>
      <c r="AH23" s="393">
        <f t="shared" ref="AH23:BA23" si="37">SUM(AH21:AH22)</f>
        <v>0</v>
      </c>
      <c r="AI23" s="393">
        <f t="shared" si="37"/>
        <v>0</v>
      </c>
      <c r="AJ23" s="393">
        <f t="shared" si="37"/>
        <v>0</v>
      </c>
      <c r="AK23" s="393">
        <f t="shared" si="37"/>
        <v>0</v>
      </c>
      <c r="AL23" s="393">
        <f t="shared" si="37"/>
        <v>0</v>
      </c>
      <c r="AM23" s="393">
        <f t="shared" si="37"/>
        <v>0</v>
      </c>
      <c r="AN23" s="393">
        <f t="shared" si="37"/>
        <v>0</v>
      </c>
      <c r="AO23" s="393">
        <f t="shared" si="37"/>
        <v>0</v>
      </c>
      <c r="AP23" s="393">
        <f t="shared" si="37"/>
        <v>0</v>
      </c>
      <c r="AQ23" s="393">
        <f t="shared" si="37"/>
        <v>0</v>
      </c>
      <c r="AR23" s="393">
        <f t="shared" si="37"/>
        <v>0</v>
      </c>
      <c r="AS23" s="393">
        <f t="shared" si="37"/>
        <v>0</v>
      </c>
      <c r="AT23" s="393">
        <f t="shared" si="37"/>
        <v>0</v>
      </c>
      <c r="AU23" s="393">
        <f t="shared" si="37"/>
        <v>0</v>
      </c>
      <c r="AV23" s="393">
        <f t="shared" si="37"/>
        <v>0</v>
      </c>
      <c r="AW23" s="393">
        <f t="shared" si="37"/>
        <v>0</v>
      </c>
      <c r="AX23" s="393">
        <f t="shared" si="37"/>
        <v>0</v>
      </c>
      <c r="AY23" s="393">
        <f t="shared" si="37"/>
        <v>0</v>
      </c>
      <c r="AZ23" s="393">
        <f t="shared" si="37"/>
        <v>0</v>
      </c>
      <c r="BA23" s="393">
        <f t="shared" si="37"/>
        <v>0</v>
      </c>
    </row>
  </sheetData>
  <phoneticPr fontId="3" type="noConversion"/>
  <pageMargins left="0.22604166666666667" right="0.24062500000000001" top="1" bottom="1" header="0.5" footer="0.5"/>
  <pageSetup paperSize="9" scale="75" orientation="landscape" r:id="rId1"/>
  <headerFooter alignWithMargins="0">
    <oddHeader>&amp;LPríloha 7: Štandardné tabuľky - Cesty
&amp;"Arial,Tučné"&amp;12 04 Príjmy</oddHeader>
    <oddFooter>Strana &amp;P z &amp;N</oddFooter>
  </headerFooter>
  <ignoredErrors>
    <ignoredError sqref="D7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J29"/>
  <sheetViews>
    <sheetView zoomScale="90" zoomScaleNormal="90" workbookViewId="0">
      <selection activeCell="B19" sqref="B19:C19"/>
    </sheetView>
  </sheetViews>
  <sheetFormatPr defaultColWidth="9.1328125" defaultRowHeight="10.15" x14ac:dyDescent="0.3"/>
  <cols>
    <col min="1" max="1" width="2.53125" style="2" customWidth="1"/>
    <col min="2" max="2" width="30.796875" style="2" customWidth="1"/>
    <col min="3" max="10" width="12.53125" style="2" customWidth="1"/>
    <col min="11" max="16384" width="9.1328125" style="2"/>
  </cols>
  <sheetData>
    <row r="2" spans="2:6" x14ac:dyDescent="0.3">
      <c r="B2" s="7" t="s">
        <v>15</v>
      </c>
      <c r="C2" s="148" t="s">
        <v>34</v>
      </c>
      <c r="D2" s="148" t="s">
        <v>35</v>
      </c>
    </row>
    <row r="3" spans="2:6" x14ac:dyDescent="0.3">
      <c r="B3" s="17" t="s">
        <v>393</v>
      </c>
      <c r="C3" s="151">
        <f>'01 Investičné výdavky'!C24</f>
        <v>0</v>
      </c>
      <c r="D3" s="153">
        <f>'06 Finančná analýza'!C5</f>
        <v>0</v>
      </c>
      <c r="F3" s="2" t="s">
        <v>271</v>
      </c>
    </row>
    <row r="4" spans="2:6" x14ac:dyDescent="0.3">
      <c r="B4" s="17" t="s">
        <v>16</v>
      </c>
      <c r="C4" s="151">
        <f>'06 Finančná analýza'!BA8</f>
        <v>0</v>
      </c>
      <c r="D4" s="153">
        <f>'06 Finančná analýza'!C8</f>
        <v>0</v>
      </c>
    </row>
    <row r="5" spans="2:6" x14ac:dyDescent="0.3">
      <c r="B5" s="17" t="s">
        <v>254</v>
      </c>
      <c r="C5" s="151">
        <f>'04 Prevádzkové príjmy'!C23</f>
        <v>0</v>
      </c>
      <c r="D5" s="153">
        <f>'06 Finančná analýza'!C7</f>
        <v>0</v>
      </c>
    </row>
    <row r="6" spans="2:6" ht="10.5" x14ac:dyDescent="0.35">
      <c r="B6" s="17" t="s">
        <v>78</v>
      </c>
      <c r="C6" s="151">
        <f>'03 Prevádzkové výdavky'!C35</f>
        <v>0</v>
      </c>
      <c r="D6" s="153">
        <f>'06 Finančná analýza'!C6</f>
        <v>0</v>
      </c>
      <c r="F6" s="235" t="s">
        <v>398</v>
      </c>
    </row>
    <row r="7" spans="2:6" ht="10.5" x14ac:dyDescent="0.35">
      <c r="B7" s="17" t="s">
        <v>392</v>
      </c>
      <c r="C7" s="231"/>
      <c r="D7" s="153">
        <f>IF(D5&gt;D6,D4+D5-D6,0)</f>
        <v>0</v>
      </c>
      <c r="F7" s="235" t="s">
        <v>391</v>
      </c>
    </row>
    <row r="8" spans="2:6" x14ac:dyDescent="0.3">
      <c r="B8" s="17" t="s">
        <v>394</v>
      </c>
      <c r="C8" s="232"/>
      <c r="D8" s="153">
        <f>D3-D7</f>
        <v>0</v>
      </c>
    </row>
    <row r="9" spans="2:6" x14ac:dyDescent="0.3">
      <c r="B9" s="17" t="s">
        <v>395</v>
      </c>
      <c r="C9" s="233"/>
      <c r="D9" s="234">
        <f>IFERROR(D8/D3,0)</f>
        <v>0</v>
      </c>
    </row>
    <row r="12" spans="2:6" x14ac:dyDescent="0.3">
      <c r="B12" s="7" t="s">
        <v>18</v>
      </c>
      <c r="C12" s="28"/>
      <c r="D12" s="2" t="s">
        <v>397</v>
      </c>
    </row>
    <row r="13" spans="2:6" x14ac:dyDescent="0.3">
      <c r="B13" s="17" t="s">
        <v>410</v>
      </c>
      <c r="C13" s="11">
        <f>'01 Investičné výdavky'!C31</f>
        <v>0</v>
      </c>
    </row>
    <row r="14" spans="2:6" x14ac:dyDescent="0.3">
      <c r="B14" s="17" t="s">
        <v>411</v>
      </c>
      <c r="C14" s="10"/>
      <c r="D14" s="2" t="s">
        <v>413</v>
      </c>
    </row>
    <row r="15" spans="2:6" x14ac:dyDescent="0.3">
      <c r="B15" s="17" t="s">
        <v>412</v>
      </c>
      <c r="C15" s="11">
        <f>C13+C14</f>
        <v>0</v>
      </c>
    </row>
    <row r="16" spans="2:6" x14ac:dyDescent="0.3">
      <c r="B16" s="17" t="s">
        <v>255</v>
      </c>
      <c r="C16" s="11">
        <f>C15*D9</f>
        <v>0</v>
      </c>
    </row>
    <row r="17" spans="2:10" x14ac:dyDescent="0.3">
      <c r="B17" s="17" t="s">
        <v>17</v>
      </c>
      <c r="C17" s="33">
        <v>0.85</v>
      </c>
    </row>
    <row r="18" spans="2:10" x14ac:dyDescent="0.3">
      <c r="B18" s="17" t="s">
        <v>19</v>
      </c>
      <c r="C18" s="11">
        <f>C16*C17</f>
        <v>0</v>
      </c>
    </row>
    <row r="19" spans="2:10" x14ac:dyDescent="0.3">
      <c r="B19" s="395" t="s">
        <v>576</v>
      </c>
      <c r="C19" s="396">
        <f>IFERROR(C18/C13,0)</f>
        <v>0</v>
      </c>
    </row>
    <row r="20" spans="2:10" x14ac:dyDescent="0.3">
      <c r="B20" s="34"/>
    </row>
    <row r="21" spans="2:10" x14ac:dyDescent="0.3">
      <c r="B21" s="34"/>
    </row>
    <row r="22" spans="2:10" x14ac:dyDescent="0.3">
      <c r="B22" s="17"/>
      <c r="C22" s="17"/>
      <c r="D22" s="17" t="s">
        <v>10</v>
      </c>
      <c r="E22" s="17"/>
      <c r="F22" s="17"/>
      <c r="G22" s="17"/>
      <c r="H22" s="17"/>
      <c r="I22" s="17"/>
      <c r="J22" s="17"/>
    </row>
    <row r="23" spans="2:10" x14ac:dyDescent="0.3">
      <c r="B23" s="19"/>
      <c r="C23" s="19"/>
      <c r="D23" s="35">
        <v>1</v>
      </c>
      <c r="E23" s="35">
        <v>2</v>
      </c>
      <c r="F23" s="35">
        <v>3</v>
      </c>
      <c r="G23" s="35">
        <v>4</v>
      </c>
      <c r="H23" s="35">
        <v>5</v>
      </c>
      <c r="I23" s="35">
        <v>6</v>
      </c>
      <c r="J23" s="35"/>
    </row>
    <row r="24" spans="2:10" x14ac:dyDescent="0.3">
      <c r="B24" s="7" t="s">
        <v>577</v>
      </c>
      <c r="C24" s="148" t="s">
        <v>9</v>
      </c>
      <c r="D24" s="8">
        <f>Parametre!C13</f>
        <v>2024</v>
      </c>
      <c r="E24" s="8">
        <f>$D$24+D23</f>
        <v>2025</v>
      </c>
      <c r="F24" s="8">
        <f>$D$24+E23</f>
        <v>2026</v>
      </c>
      <c r="G24" s="8">
        <f>$D$24+F23</f>
        <v>2027</v>
      </c>
      <c r="H24" s="8">
        <f t="shared" ref="H24:I24" si="0">$D$24+G23</f>
        <v>2028</v>
      </c>
      <c r="I24" s="8">
        <f t="shared" si="0"/>
        <v>2029</v>
      </c>
      <c r="J24" s="8" t="s">
        <v>428</v>
      </c>
    </row>
    <row r="25" spans="2:10" x14ac:dyDescent="0.3">
      <c r="B25" s="17" t="s">
        <v>79</v>
      </c>
      <c r="C25" s="11">
        <f>SUM(D25:I25)</f>
        <v>0</v>
      </c>
      <c r="D25" s="11">
        <f>'01 Investičné výdavky'!D29</f>
        <v>0</v>
      </c>
      <c r="E25" s="11">
        <f>'01 Investičné výdavky'!E29</f>
        <v>0</v>
      </c>
      <c r="F25" s="11">
        <f>'01 Investičné výdavky'!F29</f>
        <v>0</v>
      </c>
      <c r="G25" s="11">
        <f>'01 Investičné výdavky'!G29</f>
        <v>0</v>
      </c>
      <c r="H25" s="11">
        <f>'01 Investičné výdavky'!H29</f>
        <v>0</v>
      </c>
      <c r="I25" s="11">
        <f>'01 Investičné výdavky'!I29</f>
        <v>0</v>
      </c>
      <c r="J25" s="11">
        <f>'01 Investičné výdavky'!J29</f>
        <v>0</v>
      </c>
    </row>
    <row r="26" spans="2:10" x14ac:dyDescent="0.3">
      <c r="B26" s="17" t="s">
        <v>447</v>
      </c>
      <c r="C26" s="11">
        <f t="shared" ref="C26:C28" si="1">SUM(D26:I26)</f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</row>
    <row r="27" spans="2:10" x14ac:dyDescent="0.3">
      <c r="B27" s="17" t="s">
        <v>269</v>
      </c>
      <c r="C27" s="11">
        <f t="shared" si="1"/>
        <v>0</v>
      </c>
      <c r="D27" s="11">
        <f>$D$9*$C$17*'01 Investičné výdavky'!D31</f>
        <v>0</v>
      </c>
      <c r="E27" s="11">
        <f>$D$9*$C$17*'01 Investičné výdavky'!E31</f>
        <v>0</v>
      </c>
      <c r="F27" s="11">
        <f>$D$9*$C$17*'01 Investičné výdavky'!F31</f>
        <v>0</v>
      </c>
      <c r="G27" s="11">
        <f>$D$9*$C$17*'01 Investičné výdavky'!G31</f>
        <v>0</v>
      </c>
      <c r="H27" s="11">
        <f>$D$9*$C$17*'01 Investičné výdavky'!H31</f>
        <v>0</v>
      </c>
      <c r="I27" s="11">
        <f>$D$9*$C$17*'01 Investičné výdavky'!I31</f>
        <v>0</v>
      </c>
      <c r="J27" s="11">
        <f>$D$9*$C$17*'01 Investičné výdavky'!J31</f>
        <v>0</v>
      </c>
    </row>
    <row r="28" spans="2:10" x14ac:dyDescent="0.3">
      <c r="B28" s="17" t="s">
        <v>270</v>
      </c>
      <c r="C28" s="11">
        <f t="shared" si="1"/>
        <v>0</v>
      </c>
      <c r="D28" s="11">
        <f>D25-D27</f>
        <v>0</v>
      </c>
      <c r="E28" s="11">
        <f t="shared" ref="E28:H28" si="2">E25-E27</f>
        <v>0</v>
      </c>
      <c r="F28" s="11">
        <f t="shared" si="2"/>
        <v>0</v>
      </c>
      <c r="G28" s="11">
        <f t="shared" si="2"/>
        <v>0</v>
      </c>
      <c r="H28" s="11">
        <f t="shared" si="2"/>
        <v>0</v>
      </c>
      <c r="I28" s="11">
        <f t="shared" ref="I28:J28" si="3">I25-I27</f>
        <v>0</v>
      </c>
      <c r="J28" s="11">
        <f t="shared" si="3"/>
        <v>0</v>
      </c>
    </row>
    <row r="29" spans="2:10" x14ac:dyDescent="0.3">
      <c r="B29" s="152" t="s">
        <v>578</v>
      </c>
    </row>
  </sheetData>
  <phoneticPr fontId="3" type="noConversion"/>
  <pageMargins left="0.1953125" right="0.34375" top="1" bottom="1" header="0.5" footer="0.5"/>
  <pageSetup scale="75" orientation="landscape" r:id="rId1"/>
  <headerFooter alignWithMargins="0">
    <oddFooter>Strana &amp;P z &amp;N</oddFooter>
  </headerFooter>
  <ignoredErrors>
    <ignoredError sqref="C26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BA60"/>
  <sheetViews>
    <sheetView zoomScale="90" zoomScaleNormal="90" workbookViewId="0">
      <selection activeCell="D18" sqref="D18"/>
    </sheetView>
  </sheetViews>
  <sheetFormatPr defaultColWidth="9.1328125" defaultRowHeight="10.15" x14ac:dyDescent="0.3"/>
  <cols>
    <col min="1" max="1" width="2.796875" style="3" customWidth="1"/>
    <col min="2" max="2" width="44.796875" style="3" customWidth="1"/>
    <col min="3" max="3" width="13.1328125" style="3" customWidth="1"/>
    <col min="4" max="6" width="4.33203125" style="3" bestFit="1" customWidth="1"/>
    <col min="7" max="8" width="4.19921875" style="3" customWidth="1"/>
    <col min="9" max="33" width="4.19921875" style="3" bestFit="1" customWidth="1"/>
    <col min="34" max="34" width="4.33203125" style="3" bestFit="1" customWidth="1"/>
    <col min="35" max="52" width="4.19921875" style="3" bestFit="1" customWidth="1"/>
    <col min="53" max="53" width="4.33203125" style="3" bestFit="1" customWidth="1"/>
    <col min="54" max="16384" width="9.1328125" style="3"/>
  </cols>
  <sheetData>
    <row r="2" spans="2:53" x14ac:dyDescent="0.3">
      <c r="B2" s="21" t="s">
        <v>24</v>
      </c>
      <c r="C2" s="21"/>
      <c r="D2" s="4" t="s">
        <v>10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</row>
    <row r="3" spans="2:53" x14ac:dyDescent="0.3">
      <c r="B3" s="5"/>
      <c r="C3" s="24" t="s">
        <v>9</v>
      </c>
      <c r="D3" s="6">
        <v>1</v>
      </c>
      <c r="E3" s="6">
        <v>2</v>
      </c>
      <c r="F3" s="6">
        <v>3</v>
      </c>
      <c r="G3" s="6">
        <v>4</v>
      </c>
      <c r="H3" s="6">
        <v>5</v>
      </c>
      <c r="I3" s="6">
        <v>6</v>
      </c>
      <c r="J3" s="6">
        <v>7</v>
      </c>
      <c r="K3" s="6">
        <v>8</v>
      </c>
      <c r="L3" s="6">
        <v>9</v>
      </c>
      <c r="M3" s="6">
        <v>10</v>
      </c>
      <c r="N3" s="6">
        <v>11</v>
      </c>
      <c r="O3" s="6">
        <v>12</v>
      </c>
      <c r="P3" s="6">
        <v>13</v>
      </c>
      <c r="Q3" s="6">
        <v>14</v>
      </c>
      <c r="R3" s="6">
        <v>15</v>
      </c>
      <c r="S3" s="6">
        <v>16</v>
      </c>
      <c r="T3" s="6">
        <v>17</v>
      </c>
      <c r="U3" s="6">
        <v>18</v>
      </c>
      <c r="V3" s="6">
        <v>19</v>
      </c>
      <c r="W3" s="6">
        <v>20</v>
      </c>
      <c r="X3" s="6">
        <v>21</v>
      </c>
      <c r="Y3" s="6">
        <v>22</v>
      </c>
      <c r="Z3" s="6">
        <v>23</v>
      </c>
      <c r="AA3" s="6">
        <v>24</v>
      </c>
      <c r="AB3" s="6">
        <v>25</v>
      </c>
      <c r="AC3" s="6">
        <v>26</v>
      </c>
      <c r="AD3" s="6">
        <v>27</v>
      </c>
      <c r="AE3" s="6">
        <v>28</v>
      </c>
      <c r="AF3" s="6">
        <v>29</v>
      </c>
      <c r="AG3" s="6">
        <v>30</v>
      </c>
      <c r="AH3" s="6">
        <v>31</v>
      </c>
      <c r="AI3" s="6">
        <v>32</v>
      </c>
      <c r="AJ3" s="6">
        <v>33</v>
      </c>
      <c r="AK3" s="6">
        <v>34</v>
      </c>
      <c r="AL3" s="6">
        <v>35</v>
      </c>
      <c r="AM3" s="6">
        <v>36</v>
      </c>
      <c r="AN3" s="6">
        <v>37</v>
      </c>
      <c r="AO3" s="6">
        <v>38</v>
      </c>
      <c r="AP3" s="6">
        <v>39</v>
      </c>
      <c r="AQ3" s="6">
        <v>40</v>
      </c>
      <c r="AR3" s="6">
        <v>41</v>
      </c>
      <c r="AS3" s="6">
        <v>42</v>
      </c>
      <c r="AT3" s="6">
        <v>43</v>
      </c>
      <c r="AU3" s="6">
        <v>44</v>
      </c>
      <c r="AV3" s="6">
        <v>45</v>
      </c>
      <c r="AW3" s="6">
        <v>46</v>
      </c>
      <c r="AX3" s="6">
        <v>47</v>
      </c>
      <c r="AY3" s="6">
        <v>48</v>
      </c>
      <c r="AZ3" s="6">
        <v>49</v>
      </c>
      <c r="BA3" s="6">
        <v>50</v>
      </c>
    </row>
    <row r="4" spans="2:53" x14ac:dyDescent="0.3">
      <c r="B4" s="7" t="s">
        <v>53</v>
      </c>
      <c r="C4" s="148" t="s">
        <v>265</v>
      </c>
      <c r="D4" s="8">
        <f>Parametre!C13</f>
        <v>2024</v>
      </c>
      <c r="E4" s="8">
        <f>$D$4+D3</f>
        <v>2025</v>
      </c>
      <c r="F4" s="8">
        <f>$D$4+E3</f>
        <v>2026</v>
      </c>
      <c r="G4" s="8">
        <f t="shared" ref="G4:AG4" si="0">$D$4+F3</f>
        <v>2027</v>
      </c>
      <c r="H4" s="8">
        <f t="shared" si="0"/>
        <v>2028</v>
      </c>
      <c r="I4" s="8">
        <f t="shared" si="0"/>
        <v>2029</v>
      </c>
      <c r="J4" s="8">
        <f t="shared" si="0"/>
        <v>2030</v>
      </c>
      <c r="K4" s="8">
        <f t="shared" si="0"/>
        <v>2031</v>
      </c>
      <c r="L4" s="8">
        <f t="shared" si="0"/>
        <v>2032</v>
      </c>
      <c r="M4" s="8">
        <f t="shared" si="0"/>
        <v>2033</v>
      </c>
      <c r="N4" s="8">
        <f t="shared" si="0"/>
        <v>2034</v>
      </c>
      <c r="O4" s="8">
        <f t="shared" si="0"/>
        <v>2035</v>
      </c>
      <c r="P4" s="8">
        <f t="shared" si="0"/>
        <v>2036</v>
      </c>
      <c r="Q4" s="8">
        <f t="shared" si="0"/>
        <v>2037</v>
      </c>
      <c r="R4" s="8">
        <f t="shared" si="0"/>
        <v>2038</v>
      </c>
      <c r="S4" s="8">
        <f t="shared" si="0"/>
        <v>2039</v>
      </c>
      <c r="T4" s="8">
        <f t="shared" si="0"/>
        <v>2040</v>
      </c>
      <c r="U4" s="8">
        <f t="shared" si="0"/>
        <v>2041</v>
      </c>
      <c r="V4" s="8">
        <f t="shared" si="0"/>
        <v>2042</v>
      </c>
      <c r="W4" s="8">
        <f t="shared" si="0"/>
        <v>2043</v>
      </c>
      <c r="X4" s="8">
        <f t="shared" si="0"/>
        <v>2044</v>
      </c>
      <c r="Y4" s="8">
        <f t="shared" si="0"/>
        <v>2045</v>
      </c>
      <c r="Z4" s="8">
        <f t="shared" si="0"/>
        <v>2046</v>
      </c>
      <c r="AA4" s="8">
        <f t="shared" si="0"/>
        <v>2047</v>
      </c>
      <c r="AB4" s="8">
        <f t="shared" si="0"/>
        <v>2048</v>
      </c>
      <c r="AC4" s="8">
        <f t="shared" si="0"/>
        <v>2049</v>
      </c>
      <c r="AD4" s="8">
        <f t="shared" si="0"/>
        <v>2050</v>
      </c>
      <c r="AE4" s="8">
        <f t="shared" si="0"/>
        <v>2051</v>
      </c>
      <c r="AF4" s="8">
        <f t="shared" si="0"/>
        <v>2052</v>
      </c>
      <c r="AG4" s="8">
        <f t="shared" si="0"/>
        <v>2053</v>
      </c>
      <c r="AH4" s="8">
        <f t="shared" ref="AH4" si="1">$D$4+AG3</f>
        <v>2054</v>
      </c>
      <c r="AI4" s="8">
        <f t="shared" ref="AI4" si="2">$D$4+AH3</f>
        <v>2055</v>
      </c>
      <c r="AJ4" s="8">
        <f t="shared" ref="AJ4" si="3">$D$4+AI3</f>
        <v>2056</v>
      </c>
      <c r="AK4" s="8">
        <f t="shared" ref="AK4" si="4">$D$4+AJ3</f>
        <v>2057</v>
      </c>
      <c r="AL4" s="8">
        <f t="shared" ref="AL4" si="5">$D$4+AK3</f>
        <v>2058</v>
      </c>
      <c r="AM4" s="8">
        <f t="shared" ref="AM4" si="6">$D$4+AL3</f>
        <v>2059</v>
      </c>
      <c r="AN4" s="8">
        <f t="shared" ref="AN4" si="7">$D$4+AM3</f>
        <v>2060</v>
      </c>
      <c r="AO4" s="8">
        <f t="shared" ref="AO4" si="8">$D$4+AN3</f>
        <v>2061</v>
      </c>
      <c r="AP4" s="8">
        <f t="shared" ref="AP4" si="9">$D$4+AO3</f>
        <v>2062</v>
      </c>
      <c r="AQ4" s="8">
        <f t="shared" ref="AQ4" si="10">$D$4+AP3</f>
        <v>2063</v>
      </c>
      <c r="AR4" s="8">
        <f t="shared" ref="AR4" si="11">$D$4+AQ3</f>
        <v>2064</v>
      </c>
      <c r="AS4" s="8">
        <f t="shared" ref="AS4" si="12">$D$4+AR3</f>
        <v>2065</v>
      </c>
      <c r="AT4" s="8">
        <f t="shared" ref="AT4" si="13">$D$4+AS3</f>
        <v>2066</v>
      </c>
      <c r="AU4" s="8">
        <f t="shared" ref="AU4" si="14">$D$4+AT3</f>
        <v>2067</v>
      </c>
      <c r="AV4" s="8">
        <f t="shared" ref="AV4" si="15">$D$4+AU3</f>
        <v>2068</v>
      </c>
      <c r="AW4" s="8">
        <f t="shared" ref="AW4" si="16">$D$4+AV3</f>
        <v>2069</v>
      </c>
      <c r="AX4" s="8">
        <f t="shared" ref="AX4" si="17">$D$4+AW3</f>
        <v>2070</v>
      </c>
      <c r="AY4" s="8">
        <f t="shared" ref="AY4" si="18">$D$4+AX3</f>
        <v>2071</v>
      </c>
      <c r="AZ4" s="8">
        <f t="shared" ref="AZ4" si="19">$D$4+AY3</f>
        <v>2072</v>
      </c>
      <c r="BA4" s="8">
        <f t="shared" ref="BA4" si="20">$D$4+AZ3</f>
        <v>2073</v>
      </c>
    </row>
    <row r="5" spans="2:53" x14ac:dyDescent="0.3">
      <c r="B5" s="4" t="s">
        <v>79</v>
      </c>
      <c r="C5" s="259">
        <f>D5+NPV(Parametre!$C$9,'06 Finančná analýza'!E5:I5)</f>
        <v>0</v>
      </c>
      <c r="D5" s="254">
        <f>'01 Investičné výdavky'!D24</f>
        <v>0</v>
      </c>
      <c r="E5" s="254">
        <f>'01 Investičné výdavky'!E24</f>
        <v>0</v>
      </c>
      <c r="F5" s="254">
        <f>'01 Investičné výdavky'!F24</f>
        <v>0</v>
      </c>
      <c r="G5" s="254">
        <f>'01 Investičné výdavky'!G24</f>
        <v>0</v>
      </c>
      <c r="H5" s="254">
        <f>'01 Investičné výdavky'!H24</f>
        <v>0</v>
      </c>
      <c r="I5" s="254">
        <f>'01 Investičné výdavky'!I24</f>
        <v>0</v>
      </c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</row>
    <row r="6" spans="2:53" x14ac:dyDescent="0.3">
      <c r="B6" s="4" t="s">
        <v>78</v>
      </c>
      <c r="C6" s="259">
        <f>D6+NPV(Parametre!$C$9,'06 Finančná analýza'!E6:BA6)</f>
        <v>0</v>
      </c>
      <c r="D6" s="254">
        <f>'03 Prevádzkové výdavky'!D35</f>
        <v>0</v>
      </c>
      <c r="E6" s="254">
        <f>'03 Prevádzkové výdavky'!E35</f>
        <v>0</v>
      </c>
      <c r="F6" s="254">
        <f>'03 Prevádzkové výdavky'!F35</f>
        <v>0</v>
      </c>
      <c r="G6" s="254">
        <f>'03 Prevádzkové výdavky'!G35</f>
        <v>0</v>
      </c>
      <c r="H6" s="254">
        <f>'03 Prevádzkové výdavky'!H35</f>
        <v>0</v>
      </c>
      <c r="I6" s="254">
        <f>'03 Prevádzkové výdavky'!I35</f>
        <v>0</v>
      </c>
      <c r="J6" s="254">
        <f>'03 Prevádzkové výdavky'!J35</f>
        <v>0</v>
      </c>
      <c r="K6" s="254">
        <f>'03 Prevádzkové výdavky'!K35</f>
        <v>0</v>
      </c>
      <c r="L6" s="254">
        <f>'03 Prevádzkové výdavky'!L35</f>
        <v>0</v>
      </c>
      <c r="M6" s="254">
        <f>'03 Prevádzkové výdavky'!M35</f>
        <v>0</v>
      </c>
      <c r="N6" s="254">
        <f>'03 Prevádzkové výdavky'!N35</f>
        <v>0</v>
      </c>
      <c r="O6" s="254">
        <f>'03 Prevádzkové výdavky'!O35</f>
        <v>0</v>
      </c>
      <c r="P6" s="254">
        <f>'03 Prevádzkové výdavky'!P35</f>
        <v>0</v>
      </c>
      <c r="Q6" s="254">
        <f>'03 Prevádzkové výdavky'!Q35</f>
        <v>0</v>
      </c>
      <c r="R6" s="254">
        <f>'03 Prevádzkové výdavky'!R35</f>
        <v>0</v>
      </c>
      <c r="S6" s="254">
        <f>'03 Prevádzkové výdavky'!S35</f>
        <v>0</v>
      </c>
      <c r="T6" s="254">
        <f>'03 Prevádzkové výdavky'!T35</f>
        <v>0</v>
      </c>
      <c r="U6" s="254">
        <f>'03 Prevádzkové výdavky'!U35</f>
        <v>0</v>
      </c>
      <c r="V6" s="254">
        <f>'03 Prevádzkové výdavky'!V35</f>
        <v>0</v>
      </c>
      <c r="W6" s="254">
        <f>'03 Prevádzkové výdavky'!W35</f>
        <v>0</v>
      </c>
      <c r="X6" s="254">
        <f>'03 Prevádzkové výdavky'!X35</f>
        <v>0</v>
      </c>
      <c r="Y6" s="254">
        <f>'03 Prevádzkové výdavky'!Y35</f>
        <v>0</v>
      </c>
      <c r="Z6" s="254">
        <f>'03 Prevádzkové výdavky'!Z35</f>
        <v>0</v>
      </c>
      <c r="AA6" s="254">
        <f>'03 Prevádzkové výdavky'!AA35</f>
        <v>0</v>
      </c>
      <c r="AB6" s="254">
        <f>'03 Prevádzkové výdavky'!AB35</f>
        <v>0</v>
      </c>
      <c r="AC6" s="254">
        <f>'03 Prevádzkové výdavky'!AC35</f>
        <v>0</v>
      </c>
      <c r="AD6" s="254">
        <f>'03 Prevádzkové výdavky'!AD35</f>
        <v>0</v>
      </c>
      <c r="AE6" s="254">
        <f>'03 Prevádzkové výdavky'!AE35</f>
        <v>0</v>
      </c>
      <c r="AF6" s="254">
        <f>'03 Prevádzkové výdavky'!AF35</f>
        <v>0</v>
      </c>
      <c r="AG6" s="254">
        <f>'03 Prevádzkové výdavky'!AG35</f>
        <v>0</v>
      </c>
      <c r="AH6" s="254">
        <f>'03 Prevádzkové výdavky'!AH35</f>
        <v>0</v>
      </c>
      <c r="AI6" s="254">
        <f>'03 Prevádzkové výdavky'!AI35</f>
        <v>0</v>
      </c>
      <c r="AJ6" s="254">
        <f>'03 Prevádzkové výdavky'!AJ35</f>
        <v>0</v>
      </c>
      <c r="AK6" s="254">
        <f>'03 Prevádzkové výdavky'!AK35</f>
        <v>0</v>
      </c>
      <c r="AL6" s="254">
        <f>'03 Prevádzkové výdavky'!AL35</f>
        <v>0</v>
      </c>
      <c r="AM6" s="254">
        <f>'03 Prevádzkové výdavky'!AM35</f>
        <v>0</v>
      </c>
      <c r="AN6" s="254">
        <f>'03 Prevádzkové výdavky'!AN35</f>
        <v>0</v>
      </c>
      <c r="AO6" s="254">
        <f>'03 Prevádzkové výdavky'!AO35</f>
        <v>0</v>
      </c>
      <c r="AP6" s="254">
        <f>'03 Prevádzkové výdavky'!AP35</f>
        <v>0</v>
      </c>
      <c r="AQ6" s="254">
        <f>'03 Prevádzkové výdavky'!AQ35</f>
        <v>0</v>
      </c>
      <c r="AR6" s="254">
        <f>'03 Prevádzkové výdavky'!AR35</f>
        <v>0</v>
      </c>
      <c r="AS6" s="254">
        <f>'03 Prevádzkové výdavky'!AS35</f>
        <v>0</v>
      </c>
      <c r="AT6" s="254">
        <f>'03 Prevádzkové výdavky'!AT35</f>
        <v>0</v>
      </c>
      <c r="AU6" s="254">
        <f>'03 Prevádzkové výdavky'!AU35</f>
        <v>0</v>
      </c>
      <c r="AV6" s="254">
        <f>'03 Prevádzkové výdavky'!AV35</f>
        <v>0</v>
      </c>
      <c r="AW6" s="254">
        <f>'03 Prevádzkové výdavky'!AW35</f>
        <v>0</v>
      </c>
      <c r="AX6" s="254">
        <f>'03 Prevádzkové výdavky'!AX35</f>
        <v>0</v>
      </c>
      <c r="AY6" s="254">
        <f>'03 Prevádzkové výdavky'!AY35</f>
        <v>0</v>
      </c>
      <c r="AZ6" s="254">
        <f>'03 Prevádzkové výdavky'!AZ35</f>
        <v>0</v>
      </c>
      <c r="BA6" s="254">
        <f>'03 Prevádzkové výdavky'!BA35</f>
        <v>0</v>
      </c>
    </row>
    <row r="7" spans="2:53" x14ac:dyDescent="0.3">
      <c r="B7" s="4" t="s">
        <v>254</v>
      </c>
      <c r="C7" s="259">
        <f>D7+NPV(Parametre!$C$9,'06 Finančná analýza'!E7:BA7)</f>
        <v>0</v>
      </c>
      <c r="D7" s="254">
        <f>'04 Prevádzkové príjmy'!D23</f>
        <v>0</v>
      </c>
      <c r="E7" s="254">
        <f>'04 Prevádzkové príjmy'!E23</f>
        <v>0</v>
      </c>
      <c r="F7" s="254">
        <f>'04 Prevádzkové príjmy'!F23</f>
        <v>0</v>
      </c>
      <c r="G7" s="254">
        <f>'04 Prevádzkové príjmy'!G23</f>
        <v>0</v>
      </c>
      <c r="H7" s="254">
        <f>'04 Prevádzkové príjmy'!H23</f>
        <v>0</v>
      </c>
      <c r="I7" s="254">
        <f>'04 Prevádzkové príjmy'!I23</f>
        <v>0</v>
      </c>
      <c r="J7" s="254">
        <f>'04 Prevádzkové príjmy'!J23</f>
        <v>0</v>
      </c>
      <c r="K7" s="254">
        <f>'04 Prevádzkové príjmy'!K23</f>
        <v>0</v>
      </c>
      <c r="L7" s="254">
        <f>'04 Prevádzkové príjmy'!L23</f>
        <v>0</v>
      </c>
      <c r="M7" s="254">
        <f>'04 Prevádzkové príjmy'!M23</f>
        <v>0</v>
      </c>
      <c r="N7" s="254">
        <f>'04 Prevádzkové príjmy'!N23</f>
        <v>0</v>
      </c>
      <c r="O7" s="254">
        <f>'04 Prevádzkové príjmy'!O23</f>
        <v>0</v>
      </c>
      <c r="P7" s="254">
        <f>'04 Prevádzkové príjmy'!P23</f>
        <v>0</v>
      </c>
      <c r="Q7" s="254">
        <f>'04 Prevádzkové príjmy'!Q23</f>
        <v>0</v>
      </c>
      <c r="R7" s="254">
        <f>'04 Prevádzkové príjmy'!R23</f>
        <v>0</v>
      </c>
      <c r="S7" s="254">
        <f>'04 Prevádzkové príjmy'!S23</f>
        <v>0</v>
      </c>
      <c r="T7" s="254">
        <f>'04 Prevádzkové príjmy'!T23</f>
        <v>0</v>
      </c>
      <c r="U7" s="254">
        <f>'04 Prevádzkové príjmy'!U23</f>
        <v>0</v>
      </c>
      <c r="V7" s="254">
        <f>'04 Prevádzkové príjmy'!V23</f>
        <v>0</v>
      </c>
      <c r="W7" s="254">
        <f>'04 Prevádzkové príjmy'!W23</f>
        <v>0</v>
      </c>
      <c r="X7" s="254">
        <f>'04 Prevádzkové príjmy'!X23</f>
        <v>0</v>
      </c>
      <c r="Y7" s="254">
        <f>'04 Prevádzkové príjmy'!Y23</f>
        <v>0</v>
      </c>
      <c r="Z7" s="254">
        <f>'04 Prevádzkové príjmy'!Z23</f>
        <v>0</v>
      </c>
      <c r="AA7" s="254">
        <f>'04 Prevádzkové príjmy'!AA23</f>
        <v>0</v>
      </c>
      <c r="AB7" s="254">
        <f>'04 Prevádzkové príjmy'!AB23</f>
        <v>0</v>
      </c>
      <c r="AC7" s="254">
        <f>'04 Prevádzkové príjmy'!AC23</f>
        <v>0</v>
      </c>
      <c r="AD7" s="254">
        <f>'04 Prevádzkové príjmy'!AD23</f>
        <v>0</v>
      </c>
      <c r="AE7" s="254">
        <f>'04 Prevádzkové príjmy'!AE23</f>
        <v>0</v>
      </c>
      <c r="AF7" s="254">
        <f>'04 Prevádzkové príjmy'!AF23</f>
        <v>0</v>
      </c>
      <c r="AG7" s="254">
        <f>'04 Prevádzkové príjmy'!AG23</f>
        <v>0</v>
      </c>
      <c r="AH7" s="254">
        <f>'04 Prevádzkové príjmy'!AH23</f>
        <v>0</v>
      </c>
      <c r="AI7" s="254">
        <f>'04 Prevádzkové príjmy'!AI23</f>
        <v>0</v>
      </c>
      <c r="AJ7" s="254">
        <f>'04 Prevádzkové príjmy'!AJ23</f>
        <v>0</v>
      </c>
      <c r="AK7" s="254">
        <f>'04 Prevádzkové príjmy'!AK23</f>
        <v>0</v>
      </c>
      <c r="AL7" s="254">
        <f>'04 Prevádzkové príjmy'!AL23</f>
        <v>0</v>
      </c>
      <c r="AM7" s="254">
        <f>'04 Prevádzkové príjmy'!AM23</f>
        <v>0</v>
      </c>
      <c r="AN7" s="254">
        <f>'04 Prevádzkové príjmy'!AN23</f>
        <v>0</v>
      </c>
      <c r="AO7" s="254">
        <f>'04 Prevádzkové príjmy'!AO23</f>
        <v>0</v>
      </c>
      <c r="AP7" s="254">
        <f>'04 Prevádzkové príjmy'!AP23</f>
        <v>0</v>
      </c>
      <c r="AQ7" s="254">
        <f>'04 Prevádzkové príjmy'!AQ23</f>
        <v>0</v>
      </c>
      <c r="AR7" s="254">
        <f>'04 Prevádzkové príjmy'!AR23</f>
        <v>0</v>
      </c>
      <c r="AS7" s="254">
        <f>'04 Prevádzkové príjmy'!AS23</f>
        <v>0</v>
      </c>
      <c r="AT7" s="254">
        <f>'04 Prevádzkové príjmy'!AT23</f>
        <v>0</v>
      </c>
      <c r="AU7" s="254">
        <f>'04 Prevádzkové príjmy'!AU23</f>
        <v>0</v>
      </c>
      <c r="AV7" s="254">
        <f>'04 Prevádzkové príjmy'!AV23</f>
        <v>0</v>
      </c>
      <c r="AW7" s="254">
        <f>'04 Prevádzkové príjmy'!AW23</f>
        <v>0</v>
      </c>
      <c r="AX7" s="254">
        <f>'04 Prevádzkové príjmy'!AX23</f>
        <v>0</v>
      </c>
      <c r="AY7" s="254">
        <f>'04 Prevádzkové príjmy'!AY23</f>
        <v>0</v>
      </c>
      <c r="AZ7" s="254">
        <f>'04 Prevádzkové príjmy'!AZ23</f>
        <v>0</v>
      </c>
      <c r="BA7" s="254">
        <f>'04 Prevádzkové príjmy'!BA23</f>
        <v>0</v>
      </c>
    </row>
    <row r="8" spans="2:53" ht="10.5" thickBot="1" x14ac:dyDescent="0.35">
      <c r="B8" s="39" t="s">
        <v>16</v>
      </c>
      <c r="C8" s="260">
        <f>D8+NPV(Parametre!$C$9,'06 Finančná analýza'!E8:BA8)</f>
        <v>0</v>
      </c>
      <c r="D8" s="261">
        <v>0</v>
      </c>
      <c r="E8" s="261">
        <v>0</v>
      </c>
      <c r="F8" s="261">
        <v>0</v>
      </c>
      <c r="G8" s="261">
        <v>0</v>
      </c>
      <c r="H8" s="261">
        <v>0</v>
      </c>
      <c r="I8" s="261">
        <v>0</v>
      </c>
      <c r="J8" s="261">
        <v>0</v>
      </c>
      <c r="K8" s="261">
        <v>0</v>
      </c>
      <c r="L8" s="261">
        <v>0</v>
      </c>
      <c r="M8" s="261">
        <v>0</v>
      </c>
      <c r="N8" s="261">
        <v>0</v>
      </c>
      <c r="O8" s="261">
        <v>0</v>
      </c>
      <c r="P8" s="261">
        <v>0</v>
      </c>
      <c r="Q8" s="261">
        <v>0</v>
      </c>
      <c r="R8" s="261">
        <v>0</v>
      </c>
      <c r="S8" s="261">
        <v>0</v>
      </c>
      <c r="T8" s="261">
        <v>0</v>
      </c>
      <c r="U8" s="261">
        <v>0</v>
      </c>
      <c r="V8" s="261">
        <v>0</v>
      </c>
      <c r="W8" s="261">
        <v>0</v>
      </c>
      <c r="X8" s="261">
        <v>0</v>
      </c>
      <c r="Y8" s="261">
        <v>0</v>
      </c>
      <c r="Z8" s="261">
        <v>0</v>
      </c>
      <c r="AA8" s="261">
        <v>0</v>
      </c>
      <c r="AB8" s="261">
        <v>0</v>
      </c>
      <c r="AC8" s="261">
        <v>0</v>
      </c>
      <c r="AD8" s="261">
        <v>0</v>
      </c>
      <c r="AE8" s="261">
        <v>0</v>
      </c>
      <c r="AF8" s="261">
        <v>0</v>
      </c>
      <c r="AG8" s="261">
        <v>0</v>
      </c>
      <c r="AH8" s="261">
        <v>0</v>
      </c>
      <c r="AI8" s="261">
        <v>0</v>
      </c>
      <c r="AJ8" s="261">
        <v>0</v>
      </c>
      <c r="AK8" s="261">
        <v>0</v>
      </c>
      <c r="AL8" s="261">
        <v>0</v>
      </c>
      <c r="AM8" s="261">
        <v>0</v>
      </c>
      <c r="AN8" s="261">
        <v>0</v>
      </c>
      <c r="AO8" s="261">
        <v>0</v>
      </c>
      <c r="AP8" s="261">
        <v>0</v>
      </c>
      <c r="AQ8" s="261">
        <v>0</v>
      </c>
      <c r="AR8" s="261">
        <v>0</v>
      </c>
      <c r="AS8" s="261">
        <v>0</v>
      </c>
      <c r="AT8" s="261">
        <v>0</v>
      </c>
      <c r="AU8" s="261">
        <v>0</v>
      </c>
      <c r="AV8" s="261">
        <v>0</v>
      </c>
      <c r="AW8" s="261">
        <v>0</v>
      </c>
      <c r="AX8" s="261">
        <v>0</v>
      </c>
      <c r="AY8" s="261">
        <v>0</v>
      </c>
      <c r="AZ8" s="261">
        <v>0</v>
      </c>
      <c r="BA8" s="257">
        <f>IFERROR('02 Zostatková hodnota'!H16,0)</f>
        <v>0</v>
      </c>
    </row>
    <row r="9" spans="2:53" ht="10.5" thickTop="1" x14ac:dyDescent="0.3">
      <c r="B9" s="31" t="s">
        <v>54</v>
      </c>
      <c r="C9" s="262">
        <f>D9+NPV(Parametre!$C$9,'06 Finančná analýza'!E9:BA9)</f>
        <v>0</v>
      </c>
      <c r="D9" s="263">
        <f>-D5-D6+D7+D8</f>
        <v>0</v>
      </c>
      <c r="E9" s="263">
        <f t="shared" ref="E9:AG9" si="21">-E5-E6+E7+E8</f>
        <v>0</v>
      </c>
      <c r="F9" s="263">
        <f t="shared" si="21"/>
        <v>0</v>
      </c>
      <c r="G9" s="263">
        <f t="shared" si="21"/>
        <v>0</v>
      </c>
      <c r="H9" s="263">
        <f t="shared" si="21"/>
        <v>0</v>
      </c>
      <c r="I9" s="263">
        <f t="shared" si="21"/>
        <v>0</v>
      </c>
      <c r="J9" s="263">
        <f t="shared" si="21"/>
        <v>0</v>
      </c>
      <c r="K9" s="263">
        <f t="shared" si="21"/>
        <v>0</v>
      </c>
      <c r="L9" s="263">
        <f t="shared" si="21"/>
        <v>0</v>
      </c>
      <c r="M9" s="263">
        <f t="shared" si="21"/>
        <v>0</v>
      </c>
      <c r="N9" s="263">
        <f t="shared" si="21"/>
        <v>0</v>
      </c>
      <c r="O9" s="263">
        <f t="shared" si="21"/>
        <v>0</v>
      </c>
      <c r="P9" s="263">
        <f t="shared" si="21"/>
        <v>0</v>
      </c>
      <c r="Q9" s="263">
        <f t="shared" si="21"/>
        <v>0</v>
      </c>
      <c r="R9" s="263">
        <f t="shared" si="21"/>
        <v>0</v>
      </c>
      <c r="S9" s="263">
        <f t="shared" si="21"/>
        <v>0</v>
      </c>
      <c r="T9" s="263">
        <f t="shared" si="21"/>
        <v>0</v>
      </c>
      <c r="U9" s="263">
        <f t="shared" si="21"/>
        <v>0</v>
      </c>
      <c r="V9" s="263">
        <f t="shared" si="21"/>
        <v>0</v>
      </c>
      <c r="W9" s="263">
        <f t="shared" si="21"/>
        <v>0</v>
      </c>
      <c r="X9" s="263">
        <f t="shared" si="21"/>
        <v>0</v>
      </c>
      <c r="Y9" s="263">
        <f t="shared" si="21"/>
        <v>0</v>
      </c>
      <c r="Z9" s="263">
        <f t="shared" si="21"/>
        <v>0</v>
      </c>
      <c r="AA9" s="263">
        <f t="shared" si="21"/>
        <v>0</v>
      </c>
      <c r="AB9" s="263">
        <f t="shared" si="21"/>
        <v>0</v>
      </c>
      <c r="AC9" s="263">
        <f t="shared" si="21"/>
        <v>0</v>
      </c>
      <c r="AD9" s="263">
        <f t="shared" si="21"/>
        <v>0</v>
      </c>
      <c r="AE9" s="263">
        <f t="shared" si="21"/>
        <v>0</v>
      </c>
      <c r="AF9" s="263">
        <f t="shared" si="21"/>
        <v>0</v>
      </c>
      <c r="AG9" s="263">
        <f t="shared" si="21"/>
        <v>0</v>
      </c>
      <c r="AH9" s="263">
        <f t="shared" ref="AH9:BA9" si="22">-AH5-AH6+AH7+AH8</f>
        <v>0</v>
      </c>
      <c r="AI9" s="263">
        <f t="shared" si="22"/>
        <v>0</v>
      </c>
      <c r="AJ9" s="263">
        <f t="shared" si="22"/>
        <v>0</v>
      </c>
      <c r="AK9" s="263">
        <f t="shared" si="22"/>
        <v>0</v>
      </c>
      <c r="AL9" s="263">
        <f t="shared" si="22"/>
        <v>0</v>
      </c>
      <c r="AM9" s="263">
        <f t="shared" si="22"/>
        <v>0</v>
      </c>
      <c r="AN9" s="263">
        <f t="shared" si="22"/>
        <v>0</v>
      </c>
      <c r="AO9" s="263">
        <f t="shared" si="22"/>
        <v>0</v>
      </c>
      <c r="AP9" s="263">
        <f t="shared" si="22"/>
        <v>0</v>
      </c>
      <c r="AQ9" s="263">
        <f t="shared" si="22"/>
        <v>0</v>
      </c>
      <c r="AR9" s="263">
        <f t="shared" si="22"/>
        <v>0</v>
      </c>
      <c r="AS9" s="263">
        <f t="shared" si="22"/>
        <v>0</v>
      </c>
      <c r="AT9" s="263">
        <f t="shared" si="22"/>
        <v>0</v>
      </c>
      <c r="AU9" s="263">
        <f t="shared" si="22"/>
        <v>0</v>
      </c>
      <c r="AV9" s="263">
        <f t="shared" si="22"/>
        <v>0</v>
      </c>
      <c r="AW9" s="263">
        <f t="shared" si="22"/>
        <v>0</v>
      </c>
      <c r="AX9" s="263">
        <f t="shared" si="22"/>
        <v>0</v>
      </c>
      <c r="AY9" s="263">
        <f t="shared" si="22"/>
        <v>0</v>
      </c>
      <c r="AZ9" s="263">
        <f t="shared" si="22"/>
        <v>0</v>
      </c>
      <c r="BA9" s="263">
        <f t="shared" si="22"/>
        <v>0</v>
      </c>
    </row>
    <row r="11" spans="2:53" x14ac:dyDescent="0.3">
      <c r="B11" s="37" t="s">
        <v>20</v>
      </c>
      <c r="C11" s="154">
        <f>-C5-C6+C7+C8</f>
        <v>0</v>
      </c>
      <c r="D11" s="3" t="s">
        <v>0</v>
      </c>
      <c r="E11" s="38"/>
    </row>
    <row r="12" spans="2:53" x14ac:dyDescent="0.3">
      <c r="B12" s="37" t="s">
        <v>21</v>
      </c>
      <c r="C12" s="340" t="e">
        <f>IRR(D9:BA9,1)</f>
        <v>#NUM!</v>
      </c>
      <c r="E12" s="27"/>
    </row>
    <row r="15" spans="2:53" x14ac:dyDescent="0.3">
      <c r="B15" s="21" t="s">
        <v>25</v>
      </c>
      <c r="C15" s="21"/>
      <c r="D15" s="4" t="s">
        <v>10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</row>
    <row r="16" spans="2:53" x14ac:dyDescent="0.3">
      <c r="B16" s="5"/>
      <c r="C16" s="24" t="s">
        <v>9</v>
      </c>
      <c r="D16" s="6">
        <v>1</v>
      </c>
      <c r="E16" s="6">
        <v>2</v>
      </c>
      <c r="F16" s="6">
        <v>3</v>
      </c>
      <c r="G16" s="6">
        <v>4</v>
      </c>
      <c r="H16" s="6">
        <v>5</v>
      </c>
      <c r="I16" s="6">
        <v>6</v>
      </c>
      <c r="J16" s="6">
        <v>7</v>
      </c>
      <c r="K16" s="6">
        <v>8</v>
      </c>
      <c r="L16" s="6">
        <v>9</v>
      </c>
      <c r="M16" s="6">
        <v>10</v>
      </c>
      <c r="N16" s="6">
        <v>11</v>
      </c>
      <c r="O16" s="6">
        <v>12</v>
      </c>
      <c r="P16" s="6">
        <v>13</v>
      </c>
      <c r="Q16" s="6">
        <v>14</v>
      </c>
      <c r="R16" s="6">
        <v>15</v>
      </c>
      <c r="S16" s="6">
        <v>16</v>
      </c>
      <c r="T16" s="6">
        <v>17</v>
      </c>
      <c r="U16" s="6">
        <v>18</v>
      </c>
      <c r="V16" s="6">
        <v>19</v>
      </c>
      <c r="W16" s="6">
        <v>20</v>
      </c>
      <c r="X16" s="6">
        <v>21</v>
      </c>
      <c r="Y16" s="6">
        <v>22</v>
      </c>
      <c r="Z16" s="6">
        <v>23</v>
      </c>
      <c r="AA16" s="6">
        <v>24</v>
      </c>
      <c r="AB16" s="6">
        <v>25</v>
      </c>
      <c r="AC16" s="6">
        <v>26</v>
      </c>
      <c r="AD16" s="6">
        <v>27</v>
      </c>
      <c r="AE16" s="6">
        <v>28</v>
      </c>
      <c r="AF16" s="6">
        <v>29</v>
      </c>
      <c r="AG16" s="6">
        <v>30</v>
      </c>
      <c r="AH16" s="6">
        <v>31</v>
      </c>
      <c r="AI16" s="6">
        <v>32</v>
      </c>
      <c r="AJ16" s="6">
        <v>33</v>
      </c>
      <c r="AK16" s="6">
        <v>34</v>
      </c>
      <c r="AL16" s="6">
        <v>35</v>
      </c>
      <c r="AM16" s="6">
        <v>36</v>
      </c>
      <c r="AN16" s="6">
        <v>37</v>
      </c>
      <c r="AO16" s="6">
        <v>38</v>
      </c>
      <c r="AP16" s="6">
        <v>39</v>
      </c>
      <c r="AQ16" s="6">
        <v>40</v>
      </c>
      <c r="AR16" s="6">
        <v>41</v>
      </c>
      <c r="AS16" s="6">
        <v>42</v>
      </c>
      <c r="AT16" s="6">
        <v>43</v>
      </c>
      <c r="AU16" s="6">
        <v>44</v>
      </c>
      <c r="AV16" s="6">
        <v>45</v>
      </c>
      <c r="AW16" s="6">
        <v>46</v>
      </c>
      <c r="AX16" s="6">
        <v>47</v>
      </c>
      <c r="AY16" s="6">
        <v>48</v>
      </c>
      <c r="AZ16" s="6">
        <v>49</v>
      </c>
      <c r="BA16" s="6">
        <v>50</v>
      </c>
    </row>
    <row r="17" spans="2:53" x14ac:dyDescent="0.3">
      <c r="B17" s="7" t="s">
        <v>53</v>
      </c>
      <c r="C17" s="148" t="s">
        <v>265</v>
      </c>
      <c r="D17" s="8">
        <f>D4</f>
        <v>2024</v>
      </c>
      <c r="E17" s="8">
        <f>E4</f>
        <v>2025</v>
      </c>
      <c r="F17" s="8">
        <f>F4</f>
        <v>2026</v>
      </c>
      <c r="G17" s="8">
        <f t="shared" ref="G17:AG17" si="23">G4</f>
        <v>2027</v>
      </c>
      <c r="H17" s="8">
        <f t="shared" si="23"/>
        <v>2028</v>
      </c>
      <c r="I17" s="8">
        <f t="shared" si="23"/>
        <v>2029</v>
      </c>
      <c r="J17" s="8">
        <f t="shared" si="23"/>
        <v>2030</v>
      </c>
      <c r="K17" s="8">
        <f t="shared" si="23"/>
        <v>2031</v>
      </c>
      <c r="L17" s="8">
        <f t="shared" si="23"/>
        <v>2032</v>
      </c>
      <c r="M17" s="8">
        <f t="shared" si="23"/>
        <v>2033</v>
      </c>
      <c r="N17" s="8">
        <f t="shared" si="23"/>
        <v>2034</v>
      </c>
      <c r="O17" s="8">
        <f t="shared" si="23"/>
        <v>2035</v>
      </c>
      <c r="P17" s="8">
        <f t="shared" si="23"/>
        <v>2036</v>
      </c>
      <c r="Q17" s="8">
        <f t="shared" si="23"/>
        <v>2037</v>
      </c>
      <c r="R17" s="8">
        <f t="shared" si="23"/>
        <v>2038</v>
      </c>
      <c r="S17" s="8">
        <f t="shared" si="23"/>
        <v>2039</v>
      </c>
      <c r="T17" s="8">
        <f t="shared" si="23"/>
        <v>2040</v>
      </c>
      <c r="U17" s="8">
        <f t="shared" si="23"/>
        <v>2041</v>
      </c>
      <c r="V17" s="8">
        <f t="shared" si="23"/>
        <v>2042</v>
      </c>
      <c r="W17" s="8">
        <f t="shared" si="23"/>
        <v>2043</v>
      </c>
      <c r="X17" s="8">
        <f t="shared" si="23"/>
        <v>2044</v>
      </c>
      <c r="Y17" s="8">
        <f t="shared" si="23"/>
        <v>2045</v>
      </c>
      <c r="Z17" s="8">
        <f t="shared" si="23"/>
        <v>2046</v>
      </c>
      <c r="AA17" s="8">
        <f t="shared" si="23"/>
        <v>2047</v>
      </c>
      <c r="AB17" s="8">
        <f t="shared" si="23"/>
        <v>2048</v>
      </c>
      <c r="AC17" s="8">
        <f t="shared" si="23"/>
        <v>2049</v>
      </c>
      <c r="AD17" s="8">
        <f t="shared" si="23"/>
        <v>2050</v>
      </c>
      <c r="AE17" s="8">
        <f t="shared" si="23"/>
        <v>2051</v>
      </c>
      <c r="AF17" s="8">
        <f t="shared" si="23"/>
        <v>2052</v>
      </c>
      <c r="AG17" s="8">
        <f t="shared" si="23"/>
        <v>2053</v>
      </c>
      <c r="AH17" s="8">
        <f t="shared" ref="AH17:BA17" si="24">AH4</f>
        <v>2054</v>
      </c>
      <c r="AI17" s="8">
        <f t="shared" si="24"/>
        <v>2055</v>
      </c>
      <c r="AJ17" s="8">
        <f t="shared" si="24"/>
        <v>2056</v>
      </c>
      <c r="AK17" s="8">
        <f t="shared" si="24"/>
        <v>2057</v>
      </c>
      <c r="AL17" s="8">
        <f t="shared" si="24"/>
        <v>2058</v>
      </c>
      <c r="AM17" s="8">
        <f t="shared" si="24"/>
        <v>2059</v>
      </c>
      <c r="AN17" s="8">
        <f t="shared" si="24"/>
        <v>2060</v>
      </c>
      <c r="AO17" s="8">
        <f t="shared" si="24"/>
        <v>2061</v>
      </c>
      <c r="AP17" s="8">
        <f t="shared" si="24"/>
        <v>2062</v>
      </c>
      <c r="AQ17" s="8">
        <f t="shared" si="24"/>
        <v>2063</v>
      </c>
      <c r="AR17" s="8">
        <f t="shared" si="24"/>
        <v>2064</v>
      </c>
      <c r="AS17" s="8">
        <f t="shared" si="24"/>
        <v>2065</v>
      </c>
      <c r="AT17" s="8">
        <f t="shared" si="24"/>
        <v>2066</v>
      </c>
      <c r="AU17" s="8">
        <f t="shared" si="24"/>
        <v>2067</v>
      </c>
      <c r="AV17" s="8">
        <f t="shared" si="24"/>
        <v>2068</v>
      </c>
      <c r="AW17" s="8">
        <f t="shared" si="24"/>
        <v>2069</v>
      </c>
      <c r="AX17" s="8">
        <f t="shared" si="24"/>
        <v>2070</v>
      </c>
      <c r="AY17" s="8">
        <f t="shared" si="24"/>
        <v>2071</v>
      </c>
      <c r="AZ17" s="8">
        <f t="shared" si="24"/>
        <v>2072</v>
      </c>
      <c r="BA17" s="8">
        <f t="shared" si="24"/>
        <v>2073</v>
      </c>
    </row>
    <row r="18" spans="2:53" x14ac:dyDescent="0.3">
      <c r="B18" s="4" t="s">
        <v>266</v>
      </c>
      <c r="C18" s="259">
        <f>D18+NPV(Parametre!$C$9,'06 Finančná analýza'!E18:I18)</f>
        <v>0</v>
      </c>
      <c r="D18" s="254">
        <f>'05 Financovanie'!D28-((1-'05 Financovanie'!$C$19)*('01 Investičné výdavky'!D25+'01 Investičné výdavky'!D26+'01 Investičné výdavky'!D28))</f>
        <v>0</v>
      </c>
      <c r="E18" s="254">
        <f>'05 Financovanie'!E28-((1-'05 Financovanie'!$C$19)*('01 Investičné výdavky'!E25+'01 Investičné výdavky'!E26+'01 Investičné výdavky'!E28))</f>
        <v>0</v>
      </c>
      <c r="F18" s="254">
        <f>'05 Financovanie'!F28-((1-'05 Financovanie'!$C$19)*('01 Investičné výdavky'!F25+'01 Investičné výdavky'!F26+'01 Investičné výdavky'!F28))</f>
        <v>0</v>
      </c>
      <c r="G18" s="254">
        <f>'05 Financovanie'!G28-((1-'05 Financovanie'!$C$19)*('01 Investičné výdavky'!G25+'01 Investičné výdavky'!G26+'01 Investičné výdavky'!G28))</f>
        <v>0</v>
      </c>
      <c r="H18" s="254">
        <f>'05 Financovanie'!H28-((1-'05 Financovanie'!$C$19)*('01 Investičné výdavky'!H25+'01 Investičné výdavky'!H26+'01 Investičné výdavky'!H28))</f>
        <v>0</v>
      </c>
      <c r="I18" s="254">
        <f>'05 Financovanie'!I28-((1-'05 Financovanie'!$C$19)*('01 Investičné výdavky'!I25+'01 Investičné výdavky'!I26+'01 Investičné výdavky'!I28))</f>
        <v>0</v>
      </c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  <c r="AX18" s="254"/>
      <c r="AY18" s="254"/>
      <c r="AZ18" s="254"/>
      <c r="BA18" s="254"/>
    </row>
    <row r="19" spans="2:53" x14ac:dyDescent="0.3">
      <c r="B19" s="4" t="s">
        <v>78</v>
      </c>
      <c r="C19" s="259">
        <f>D19+NPV(Parametre!$C$9,'06 Finančná analýza'!E19:BA19)</f>
        <v>0</v>
      </c>
      <c r="D19" s="254">
        <f>'03 Prevádzkové výdavky'!D35</f>
        <v>0</v>
      </c>
      <c r="E19" s="254">
        <f>'03 Prevádzkové výdavky'!E35</f>
        <v>0</v>
      </c>
      <c r="F19" s="254">
        <f>'03 Prevádzkové výdavky'!F35</f>
        <v>0</v>
      </c>
      <c r="G19" s="254">
        <f>'03 Prevádzkové výdavky'!G35</f>
        <v>0</v>
      </c>
      <c r="H19" s="254">
        <f>'03 Prevádzkové výdavky'!H35</f>
        <v>0</v>
      </c>
      <c r="I19" s="254">
        <f>'03 Prevádzkové výdavky'!I35</f>
        <v>0</v>
      </c>
      <c r="J19" s="254">
        <f>'03 Prevádzkové výdavky'!J35</f>
        <v>0</v>
      </c>
      <c r="K19" s="254">
        <f>'03 Prevádzkové výdavky'!K35</f>
        <v>0</v>
      </c>
      <c r="L19" s="254">
        <f>'03 Prevádzkové výdavky'!L35</f>
        <v>0</v>
      </c>
      <c r="M19" s="254">
        <f>'03 Prevádzkové výdavky'!M35</f>
        <v>0</v>
      </c>
      <c r="N19" s="254">
        <f>'03 Prevádzkové výdavky'!N35</f>
        <v>0</v>
      </c>
      <c r="O19" s="254">
        <f>'03 Prevádzkové výdavky'!O35</f>
        <v>0</v>
      </c>
      <c r="P19" s="254">
        <f>'03 Prevádzkové výdavky'!P35</f>
        <v>0</v>
      </c>
      <c r="Q19" s="254">
        <f>'03 Prevádzkové výdavky'!Q35</f>
        <v>0</v>
      </c>
      <c r="R19" s="254">
        <f>'03 Prevádzkové výdavky'!R35</f>
        <v>0</v>
      </c>
      <c r="S19" s="254">
        <f>'03 Prevádzkové výdavky'!S35</f>
        <v>0</v>
      </c>
      <c r="T19" s="254">
        <f>'03 Prevádzkové výdavky'!T35</f>
        <v>0</v>
      </c>
      <c r="U19" s="254">
        <f>'03 Prevádzkové výdavky'!U35</f>
        <v>0</v>
      </c>
      <c r="V19" s="254">
        <f>'03 Prevádzkové výdavky'!V35</f>
        <v>0</v>
      </c>
      <c r="W19" s="254">
        <f>'03 Prevádzkové výdavky'!W35</f>
        <v>0</v>
      </c>
      <c r="X19" s="254">
        <f>'03 Prevádzkové výdavky'!X35</f>
        <v>0</v>
      </c>
      <c r="Y19" s="254">
        <f>'03 Prevádzkové výdavky'!Y35</f>
        <v>0</v>
      </c>
      <c r="Z19" s="254">
        <f>'03 Prevádzkové výdavky'!Z35</f>
        <v>0</v>
      </c>
      <c r="AA19" s="254">
        <f>'03 Prevádzkové výdavky'!AA35</f>
        <v>0</v>
      </c>
      <c r="AB19" s="254">
        <f>'03 Prevádzkové výdavky'!AB35</f>
        <v>0</v>
      </c>
      <c r="AC19" s="254">
        <f>'03 Prevádzkové výdavky'!AC35</f>
        <v>0</v>
      </c>
      <c r="AD19" s="254">
        <f>'03 Prevádzkové výdavky'!AD35</f>
        <v>0</v>
      </c>
      <c r="AE19" s="254">
        <f>'03 Prevádzkové výdavky'!AE35</f>
        <v>0</v>
      </c>
      <c r="AF19" s="254">
        <f>'03 Prevádzkové výdavky'!AF35</f>
        <v>0</v>
      </c>
      <c r="AG19" s="254">
        <f>'03 Prevádzkové výdavky'!AG35</f>
        <v>0</v>
      </c>
      <c r="AH19" s="254">
        <f>'03 Prevádzkové výdavky'!AH35</f>
        <v>0</v>
      </c>
      <c r="AI19" s="254">
        <f>'03 Prevádzkové výdavky'!AI35</f>
        <v>0</v>
      </c>
      <c r="AJ19" s="254">
        <f>'03 Prevádzkové výdavky'!AJ35</f>
        <v>0</v>
      </c>
      <c r="AK19" s="254">
        <f>'03 Prevádzkové výdavky'!AK35</f>
        <v>0</v>
      </c>
      <c r="AL19" s="254">
        <f>'03 Prevádzkové výdavky'!AL35</f>
        <v>0</v>
      </c>
      <c r="AM19" s="254">
        <f>'03 Prevádzkové výdavky'!AM35</f>
        <v>0</v>
      </c>
      <c r="AN19" s="254">
        <f>'03 Prevádzkové výdavky'!AN35</f>
        <v>0</v>
      </c>
      <c r="AO19" s="254">
        <f>'03 Prevádzkové výdavky'!AO35</f>
        <v>0</v>
      </c>
      <c r="AP19" s="254">
        <f>'03 Prevádzkové výdavky'!AP35</f>
        <v>0</v>
      </c>
      <c r="AQ19" s="254">
        <f>'03 Prevádzkové výdavky'!AQ35</f>
        <v>0</v>
      </c>
      <c r="AR19" s="254">
        <f>'03 Prevádzkové výdavky'!AR35</f>
        <v>0</v>
      </c>
      <c r="AS19" s="254">
        <f>'03 Prevádzkové výdavky'!AS35</f>
        <v>0</v>
      </c>
      <c r="AT19" s="254">
        <f>'03 Prevádzkové výdavky'!AT35</f>
        <v>0</v>
      </c>
      <c r="AU19" s="254">
        <f>'03 Prevádzkové výdavky'!AU35</f>
        <v>0</v>
      </c>
      <c r="AV19" s="254">
        <f>'03 Prevádzkové výdavky'!AV35</f>
        <v>0</v>
      </c>
      <c r="AW19" s="254">
        <f>'03 Prevádzkové výdavky'!AW35</f>
        <v>0</v>
      </c>
      <c r="AX19" s="254">
        <f>'03 Prevádzkové výdavky'!AX35</f>
        <v>0</v>
      </c>
      <c r="AY19" s="254">
        <f>'03 Prevádzkové výdavky'!AY35</f>
        <v>0</v>
      </c>
      <c r="AZ19" s="254">
        <f>'03 Prevádzkové výdavky'!AZ35</f>
        <v>0</v>
      </c>
      <c r="BA19" s="254">
        <f>'03 Prevádzkové výdavky'!BA35</f>
        <v>0</v>
      </c>
    </row>
    <row r="20" spans="2:53" x14ac:dyDescent="0.3">
      <c r="B20" s="4" t="s">
        <v>276</v>
      </c>
      <c r="C20" s="259">
        <f>D20+NPV(Parametre!$C$9,'06 Finančná analýza'!E20:BA20)</f>
        <v>0</v>
      </c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</row>
    <row r="21" spans="2:53" x14ac:dyDescent="0.3">
      <c r="B21" s="4" t="s">
        <v>13</v>
      </c>
      <c r="C21" s="259">
        <f>D21+NPV(Parametre!$C$9,'06 Finančná analýza'!E21:BA21)</f>
        <v>0</v>
      </c>
      <c r="D21" s="264">
        <f>'04 Prevádzkové príjmy'!D23</f>
        <v>0</v>
      </c>
      <c r="E21" s="264">
        <f>'04 Prevádzkové príjmy'!E23</f>
        <v>0</v>
      </c>
      <c r="F21" s="264">
        <f>'04 Prevádzkové príjmy'!F23</f>
        <v>0</v>
      </c>
      <c r="G21" s="264">
        <f>'04 Prevádzkové príjmy'!G23</f>
        <v>0</v>
      </c>
      <c r="H21" s="264">
        <f>'04 Prevádzkové príjmy'!H23</f>
        <v>0</v>
      </c>
      <c r="I21" s="264">
        <f>'04 Prevádzkové príjmy'!I23</f>
        <v>0</v>
      </c>
      <c r="J21" s="264">
        <f>'04 Prevádzkové príjmy'!J23</f>
        <v>0</v>
      </c>
      <c r="K21" s="264">
        <f>'04 Prevádzkové príjmy'!K23</f>
        <v>0</v>
      </c>
      <c r="L21" s="264">
        <f>'04 Prevádzkové príjmy'!L23</f>
        <v>0</v>
      </c>
      <c r="M21" s="264">
        <f>'04 Prevádzkové príjmy'!M23</f>
        <v>0</v>
      </c>
      <c r="N21" s="264">
        <f>'04 Prevádzkové príjmy'!N23</f>
        <v>0</v>
      </c>
      <c r="O21" s="264">
        <f>'04 Prevádzkové príjmy'!O23</f>
        <v>0</v>
      </c>
      <c r="P21" s="264">
        <f>'04 Prevádzkové príjmy'!P23</f>
        <v>0</v>
      </c>
      <c r="Q21" s="264">
        <f>'04 Prevádzkové príjmy'!Q23</f>
        <v>0</v>
      </c>
      <c r="R21" s="264">
        <f>'04 Prevádzkové príjmy'!R23</f>
        <v>0</v>
      </c>
      <c r="S21" s="264">
        <f>'04 Prevádzkové príjmy'!S23</f>
        <v>0</v>
      </c>
      <c r="T21" s="264">
        <f>'04 Prevádzkové príjmy'!T23</f>
        <v>0</v>
      </c>
      <c r="U21" s="264">
        <f>'04 Prevádzkové príjmy'!U23</f>
        <v>0</v>
      </c>
      <c r="V21" s="264">
        <f>'04 Prevádzkové príjmy'!V23</f>
        <v>0</v>
      </c>
      <c r="W21" s="264">
        <f>'04 Prevádzkové príjmy'!W23</f>
        <v>0</v>
      </c>
      <c r="X21" s="264">
        <f>'04 Prevádzkové príjmy'!X23</f>
        <v>0</v>
      </c>
      <c r="Y21" s="264">
        <f>'04 Prevádzkové príjmy'!Y23</f>
        <v>0</v>
      </c>
      <c r="Z21" s="264">
        <f>'04 Prevádzkové príjmy'!Z23</f>
        <v>0</v>
      </c>
      <c r="AA21" s="264">
        <f>'04 Prevádzkové príjmy'!AA23</f>
        <v>0</v>
      </c>
      <c r="AB21" s="264">
        <f>'04 Prevádzkové príjmy'!AB23</f>
        <v>0</v>
      </c>
      <c r="AC21" s="264">
        <f>'04 Prevádzkové príjmy'!AC23</f>
        <v>0</v>
      </c>
      <c r="AD21" s="264">
        <f>'04 Prevádzkové príjmy'!AD23</f>
        <v>0</v>
      </c>
      <c r="AE21" s="264">
        <f>'04 Prevádzkové príjmy'!AE23</f>
        <v>0</v>
      </c>
      <c r="AF21" s="264">
        <f>'04 Prevádzkové príjmy'!AF23</f>
        <v>0</v>
      </c>
      <c r="AG21" s="264">
        <f>'04 Prevádzkové príjmy'!AG23</f>
        <v>0</v>
      </c>
      <c r="AH21" s="264">
        <f>'04 Prevádzkové príjmy'!AH23</f>
        <v>0</v>
      </c>
      <c r="AI21" s="264">
        <f>'04 Prevádzkové príjmy'!AI23</f>
        <v>0</v>
      </c>
      <c r="AJ21" s="264">
        <f>'04 Prevádzkové príjmy'!AJ23</f>
        <v>0</v>
      </c>
      <c r="AK21" s="264">
        <f>'04 Prevádzkové príjmy'!AK23</f>
        <v>0</v>
      </c>
      <c r="AL21" s="264">
        <f>'04 Prevádzkové príjmy'!AL23</f>
        <v>0</v>
      </c>
      <c r="AM21" s="264">
        <f>'04 Prevádzkové príjmy'!AM23</f>
        <v>0</v>
      </c>
      <c r="AN21" s="264">
        <f>'04 Prevádzkové príjmy'!AN23</f>
        <v>0</v>
      </c>
      <c r="AO21" s="264">
        <f>'04 Prevádzkové príjmy'!AO23</f>
        <v>0</v>
      </c>
      <c r="AP21" s="264">
        <f>'04 Prevádzkové príjmy'!AP23</f>
        <v>0</v>
      </c>
      <c r="AQ21" s="264">
        <f>'04 Prevádzkové príjmy'!AQ23</f>
        <v>0</v>
      </c>
      <c r="AR21" s="264">
        <f>'04 Prevádzkové príjmy'!AR23</f>
        <v>0</v>
      </c>
      <c r="AS21" s="264">
        <f>'04 Prevádzkové príjmy'!AS23</f>
        <v>0</v>
      </c>
      <c r="AT21" s="264">
        <f>'04 Prevádzkové príjmy'!AT23</f>
        <v>0</v>
      </c>
      <c r="AU21" s="264">
        <f>'04 Prevádzkové príjmy'!AU23</f>
        <v>0</v>
      </c>
      <c r="AV21" s="264">
        <f>'04 Prevádzkové príjmy'!AV23</f>
        <v>0</v>
      </c>
      <c r="AW21" s="264">
        <f>'04 Prevádzkové príjmy'!AW23</f>
        <v>0</v>
      </c>
      <c r="AX21" s="264">
        <f>'04 Prevádzkové príjmy'!AX23</f>
        <v>0</v>
      </c>
      <c r="AY21" s="264">
        <f>'04 Prevádzkové príjmy'!AY23</f>
        <v>0</v>
      </c>
      <c r="AZ21" s="264">
        <f>'04 Prevádzkové príjmy'!AZ23</f>
        <v>0</v>
      </c>
      <c r="BA21" s="264">
        <f>'04 Prevádzkové príjmy'!BA23</f>
        <v>0</v>
      </c>
    </row>
    <row r="22" spans="2:53" ht="10.5" thickBot="1" x14ac:dyDescent="0.35">
      <c r="B22" s="39" t="s">
        <v>16</v>
      </c>
      <c r="C22" s="260">
        <f>D22+NPV(Parametre!$C$9,'06 Finančná analýza'!E22:BA22)</f>
        <v>0</v>
      </c>
      <c r="D22" s="261">
        <v>0</v>
      </c>
      <c r="E22" s="261">
        <v>0</v>
      </c>
      <c r="F22" s="261">
        <v>0</v>
      </c>
      <c r="G22" s="261">
        <v>0</v>
      </c>
      <c r="H22" s="261">
        <v>0</v>
      </c>
      <c r="I22" s="261">
        <v>0</v>
      </c>
      <c r="J22" s="261">
        <v>0</v>
      </c>
      <c r="K22" s="261">
        <v>0</v>
      </c>
      <c r="L22" s="261">
        <v>0</v>
      </c>
      <c r="M22" s="261">
        <v>0</v>
      </c>
      <c r="N22" s="261">
        <v>0</v>
      </c>
      <c r="O22" s="261">
        <v>0</v>
      </c>
      <c r="P22" s="261">
        <v>0</v>
      </c>
      <c r="Q22" s="261">
        <v>0</v>
      </c>
      <c r="R22" s="261">
        <v>0</v>
      </c>
      <c r="S22" s="261">
        <v>0</v>
      </c>
      <c r="T22" s="261">
        <v>0</v>
      </c>
      <c r="U22" s="261">
        <v>0</v>
      </c>
      <c r="V22" s="261">
        <v>0</v>
      </c>
      <c r="W22" s="261">
        <v>0</v>
      </c>
      <c r="X22" s="261">
        <v>0</v>
      </c>
      <c r="Y22" s="261">
        <v>0</v>
      </c>
      <c r="Z22" s="261">
        <v>0</v>
      </c>
      <c r="AA22" s="261">
        <v>0</v>
      </c>
      <c r="AB22" s="261">
        <v>0</v>
      </c>
      <c r="AC22" s="261">
        <v>0</v>
      </c>
      <c r="AD22" s="261">
        <v>0</v>
      </c>
      <c r="AE22" s="261">
        <v>0</v>
      </c>
      <c r="AF22" s="261">
        <v>0</v>
      </c>
      <c r="AG22" s="261">
        <f>AG8</f>
        <v>0</v>
      </c>
      <c r="AH22" s="261">
        <f t="shared" ref="AH22:BA22" si="25">AH8</f>
        <v>0</v>
      </c>
      <c r="AI22" s="261">
        <f t="shared" si="25"/>
        <v>0</v>
      </c>
      <c r="AJ22" s="261">
        <f t="shared" si="25"/>
        <v>0</v>
      </c>
      <c r="AK22" s="261">
        <f t="shared" si="25"/>
        <v>0</v>
      </c>
      <c r="AL22" s="261">
        <f t="shared" si="25"/>
        <v>0</v>
      </c>
      <c r="AM22" s="261">
        <f t="shared" si="25"/>
        <v>0</v>
      </c>
      <c r="AN22" s="261">
        <f t="shared" si="25"/>
        <v>0</v>
      </c>
      <c r="AO22" s="261">
        <f t="shared" si="25"/>
        <v>0</v>
      </c>
      <c r="AP22" s="261">
        <f t="shared" si="25"/>
        <v>0</v>
      </c>
      <c r="AQ22" s="261">
        <f t="shared" si="25"/>
        <v>0</v>
      </c>
      <c r="AR22" s="261">
        <f t="shared" si="25"/>
        <v>0</v>
      </c>
      <c r="AS22" s="261">
        <f t="shared" si="25"/>
        <v>0</v>
      </c>
      <c r="AT22" s="261">
        <f t="shared" si="25"/>
        <v>0</v>
      </c>
      <c r="AU22" s="261">
        <f t="shared" si="25"/>
        <v>0</v>
      </c>
      <c r="AV22" s="261">
        <f t="shared" si="25"/>
        <v>0</v>
      </c>
      <c r="AW22" s="261">
        <f t="shared" si="25"/>
        <v>0</v>
      </c>
      <c r="AX22" s="261">
        <f t="shared" si="25"/>
        <v>0</v>
      </c>
      <c r="AY22" s="261">
        <f t="shared" si="25"/>
        <v>0</v>
      </c>
      <c r="AZ22" s="261">
        <f t="shared" si="25"/>
        <v>0</v>
      </c>
      <c r="BA22" s="261">
        <f t="shared" si="25"/>
        <v>0</v>
      </c>
    </row>
    <row r="23" spans="2:53" ht="10.5" thickTop="1" x14ac:dyDescent="0.3">
      <c r="B23" s="31" t="s">
        <v>54</v>
      </c>
      <c r="C23" s="341">
        <f>D23+NPV(Parametre!$C$9,'06 Finančná analýza'!E23:BA23)</f>
        <v>0</v>
      </c>
      <c r="D23" s="263">
        <f>-D18-D19-D20+D21+D22</f>
        <v>0</v>
      </c>
      <c r="E23" s="263">
        <f t="shared" ref="E23:AG23" si="26">-E18-E19-E20+E21+E22</f>
        <v>0</v>
      </c>
      <c r="F23" s="263">
        <f t="shared" si="26"/>
        <v>0</v>
      </c>
      <c r="G23" s="263">
        <f t="shared" si="26"/>
        <v>0</v>
      </c>
      <c r="H23" s="263">
        <f t="shared" si="26"/>
        <v>0</v>
      </c>
      <c r="I23" s="263">
        <f t="shared" si="26"/>
        <v>0</v>
      </c>
      <c r="J23" s="263">
        <f t="shared" si="26"/>
        <v>0</v>
      </c>
      <c r="K23" s="263">
        <f t="shared" si="26"/>
        <v>0</v>
      </c>
      <c r="L23" s="263">
        <f t="shared" si="26"/>
        <v>0</v>
      </c>
      <c r="M23" s="263">
        <f t="shared" si="26"/>
        <v>0</v>
      </c>
      <c r="N23" s="263">
        <f t="shared" si="26"/>
        <v>0</v>
      </c>
      <c r="O23" s="263">
        <f t="shared" si="26"/>
        <v>0</v>
      </c>
      <c r="P23" s="263">
        <f t="shared" si="26"/>
        <v>0</v>
      </c>
      <c r="Q23" s="263">
        <f t="shared" si="26"/>
        <v>0</v>
      </c>
      <c r="R23" s="263">
        <f t="shared" si="26"/>
        <v>0</v>
      </c>
      <c r="S23" s="263">
        <f t="shared" si="26"/>
        <v>0</v>
      </c>
      <c r="T23" s="263">
        <f t="shared" si="26"/>
        <v>0</v>
      </c>
      <c r="U23" s="263">
        <f t="shared" si="26"/>
        <v>0</v>
      </c>
      <c r="V23" s="263">
        <f t="shared" si="26"/>
        <v>0</v>
      </c>
      <c r="W23" s="263">
        <f t="shared" si="26"/>
        <v>0</v>
      </c>
      <c r="X23" s="263">
        <f t="shared" si="26"/>
        <v>0</v>
      </c>
      <c r="Y23" s="263">
        <f t="shared" si="26"/>
        <v>0</v>
      </c>
      <c r="Z23" s="263">
        <f t="shared" si="26"/>
        <v>0</v>
      </c>
      <c r="AA23" s="263">
        <f t="shared" si="26"/>
        <v>0</v>
      </c>
      <c r="AB23" s="263">
        <f t="shared" si="26"/>
        <v>0</v>
      </c>
      <c r="AC23" s="263">
        <f t="shared" si="26"/>
        <v>0</v>
      </c>
      <c r="AD23" s="263">
        <f t="shared" si="26"/>
        <v>0</v>
      </c>
      <c r="AE23" s="263">
        <f t="shared" si="26"/>
        <v>0</v>
      </c>
      <c r="AF23" s="263">
        <f t="shared" si="26"/>
        <v>0</v>
      </c>
      <c r="AG23" s="263">
        <f t="shared" si="26"/>
        <v>0</v>
      </c>
      <c r="AH23" s="263">
        <f t="shared" ref="AH23:BA23" si="27">-AH18-AH19-AH20+AH21+AH22</f>
        <v>0</v>
      </c>
      <c r="AI23" s="263">
        <f t="shared" si="27"/>
        <v>0</v>
      </c>
      <c r="AJ23" s="263">
        <f t="shared" si="27"/>
        <v>0</v>
      </c>
      <c r="AK23" s="263">
        <f t="shared" si="27"/>
        <v>0</v>
      </c>
      <c r="AL23" s="263">
        <f t="shared" si="27"/>
        <v>0</v>
      </c>
      <c r="AM23" s="263">
        <f t="shared" si="27"/>
        <v>0</v>
      </c>
      <c r="AN23" s="263">
        <f t="shared" si="27"/>
        <v>0</v>
      </c>
      <c r="AO23" s="263">
        <f t="shared" si="27"/>
        <v>0</v>
      </c>
      <c r="AP23" s="263">
        <f t="shared" si="27"/>
        <v>0</v>
      </c>
      <c r="AQ23" s="263">
        <f t="shared" si="27"/>
        <v>0</v>
      </c>
      <c r="AR23" s="263">
        <f t="shared" si="27"/>
        <v>0</v>
      </c>
      <c r="AS23" s="263">
        <f t="shared" si="27"/>
        <v>0</v>
      </c>
      <c r="AT23" s="263">
        <f t="shared" si="27"/>
        <v>0</v>
      </c>
      <c r="AU23" s="263">
        <f t="shared" si="27"/>
        <v>0</v>
      </c>
      <c r="AV23" s="263">
        <f t="shared" si="27"/>
        <v>0</v>
      </c>
      <c r="AW23" s="263">
        <f t="shared" si="27"/>
        <v>0</v>
      </c>
      <c r="AX23" s="263">
        <f t="shared" si="27"/>
        <v>0</v>
      </c>
      <c r="AY23" s="263">
        <f t="shared" si="27"/>
        <v>0</v>
      </c>
      <c r="AZ23" s="263">
        <f t="shared" si="27"/>
        <v>0</v>
      </c>
      <c r="BA23" s="263">
        <f t="shared" si="27"/>
        <v>0</v>
      </c>
    </row>
    <row r="25" spans="2:53" x14ac:dyDescent="0.3">
      <c r="B25" s="37" t="s">
        <v>22</v>
      </c>
      <c r="C25" s="154">
        <f>-C18-C19-C20+C21+C22</f>
        <v>0</v>
      </c>
      <c r="D25" s="38" t="s">
        <v>0</v>
      </c>
    </row>
    <row r="26" spans="2:53" x14ac:dyDescent="0.3">
      <c r="B26" s="37" t="s">
        <v>23</v>
      </c>
      <c r="C26" s="340" t="e">
        <f>IRR(D23:BA23,1)</f>
        <v>#NUM!</v>
      </c>
      <c r="D26" s="27"/>
    </row>
    <row r="27" spans="2:53" x14ac:dyDescent="0.3">
      <c r="D27" s="36"/>
      <c r="AT27" s="2"/>
    </row>
    <row r="29" spans="2:53" x14ac:dyDescent="0.3">
      <c r="B29" s="26" t="s">
        <v>268</v>
      </c>
      <c r="C29" s="26"/>
      <c r="D29" s="4" t="s">
        <v>10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</row>
    <row r="30" spans="2:53" x14ac:dyDescent="0.3">
      <c r="B30" s="5"/>
      <c r="C30" s="5"/>
      <c r="D30" s="6">
        <v>1</v>
      </c>
      <c r="E30" s="6">
        <v>2</v>
      </c>
      <c r="F30" s="6">
        <v>3</v>
      </c>
      <c r="G30" s="6">
        <v>4</v>
      </c>
      <c r="H30" s="6">
        <v>5</v>
      </c>
      <c r="I30" s="6">
        <v>6</v>
      </c>
      <c r="J30" s="6">
        <v>7</v>
      </c>
      <c r="K30" s="6">
        <v>8</v>
      </c>
      <c r="L30" s="6">
        <v>9</v>
      </c>
      <c r="M30" s="6">
        <v>10</v>
      </c>
      <c r="N30" s="6">
        <v>11</v>
      </c>
      <c r="O30" s="6">
        <v>12</v>
      </c>
      <c r="P30" s="6">
        <v>13</v>
      </c>
      <c r="Q30" s="6">
        <v>14</v>
      </c>
      <c r="R30" s="6">
        <v>15</v>
      </c>
      <c r="S30" s="6">
        <v>16</v>
      </c>
      <c r="T30" s="6">
        <v>17</v>
      </c>
      <c r="U30" s="6">
        <v>18</v>
      </c>
      <c r="V30" s="6">
        <v>19</v>
      </c>
      <c r="W30" s="6">
        <v>20</v>
      </c>
      <c r="X30" s="6">
        <v>21</v>
      </c>
      <c r="Y30" s="6">
        <v>22</v>
      </c>
      <c r="Z30" s="6">
        <v>23</v>
      </c>
      <c r="AA30" s="6">
        <v>24</v>
      </c>
      <c r="AB30" s="6">
        <v>25</v>
      </c>
      <c r="AC30" s="6">
        <v>26</v>
      </c>
      <c r="AD30" s="6">
        <v>27</v>
      </c>
      <c r="AE30" s="6">
        <v>28</v>
      </c>
      <c r="AF30" s="6">
        <v>29</v>
      </c>
      <c r="AG30" s="6">
        <v>30</v>
      </c>
      <c r="AH30" s="6">
        <v>31</v>
      </c>
      <c r="AI30" s="6">
        <v>32</v>
      </c>
      <c r="AJ30" s="6">
        <v>33</v>
      </c>
      <c r="AK30" s="6">
        <v>34</v>
      </c>
      <c r="AL30" s="6">
        <v>35</v>
      </c>
      <c r="AM30" s="6">
        <v>36</v>
      </c>
      <c r="AN30" s="6">
        <v>37</v>
      </c>
      <c r="AO30" s="6">
        <v>38</v>
      </c>
      <c r="AP30" s="6">
        <v>39</v>
      </c>
      <c r="AQ30" s="6">
        <v>40</v>
      </c>
      <c r="AR30" s="6">
        <v>41</v>
      </c>
      <c r="AS30" s="6">
        <v>42</v>
      </c>
      <c r="AT30" s="6">
        <v>43</v>
      </c>
      <c r="AU30" s="6">
        <v>44</v>
      </c>
      <c r="AV30" s="6">
        <v>45</v>
      </c>
      <c r="AW30" s="6">
        <v>46</v>
      </c>
      <c r="AX30" s="6">
        <v>47</v>
      </c>
      <c r="AY30" s="6">
        <v>48</v>
      </c>
      <c r="AZ30" s="6">
        <v>49</v>
      </c>
      <c r="BA30" s="6">
        <v>50</v>
      </c>
    </row>
    <row r="31" spans="2:53" x14ac:dyDescent="0.3">
      <c r="B31" s="7" t="s">
        <v>53</v>
      </c>
      <c r="C31" s="148" t="s">
        <v>9</v>
      </c>
      <c r="D31" s="8">
        <f>D4</f>
        <v>2024</v>
      </c>
      <c r="E31" s="8">
        <f t="shared" ref="E31:AG31" si="28">E4</f>
        <v>2025</v>
      </c>
      <c r="F31" s="8">
        <f t="shared" si="28"/>
        <v>2026</v>
      </c>
      <c r="G31" s="8">
        <f t="shared" si="28"/>
        <v>2027</v>
      </c>
      <c r="H31" s="8">
        <f t="shared" si="28"/>
        <v>2028</v>
      </c>
      <c r="I31" s="8">
        <f t="shared" si="28"/>
        <v>2029</v>
      </c>
      <c r="J31" s="8">
        <f t="shared" si="28"/>
        <v>2030</v>
      </c>
      <c r="K31" s="8">
        <f t="shared" si="28"/>
        <v>2031</v>
      </c>
      <c r="L31" s="8">
        <f t="shared" si="28"/>
        <v>2032</v>
      </c>
      <c r="M31" s="8">
        <f t="shared" si="28"/>
        <v>2033</v>
      </c>
      <c r="N31" s="8">
        <f t="shared" si="28"/>
        <v>2034</v>
      </c>
      <c r="O31" s="8">
        <f t="shared" si="28"/>
        <v>2035</v>
      </c>
      <c r="P31" s="8">
        <f t="shared" si="28"/>
        <v>2036</v>
      </c>
      <c r="Q31" s="8">
        <f t="shared" si="28"/>
        <v>2037</v>
      </c>
      <c r="R31" s="8">
        <f t="shared" si="28"/>
        <v>2038</v>
      </c>
      <c r="S31" s="8">
        <f t="shared" si="28"/>
        <v>2039</v>
      </c>
      <c r="T31" s="8">
        <f t="shared" si="28"/>
        <v>2040</v>
      </c>
      <c r="U31" s="8">
        <f t="shared" si="28"/>
        <v>2041</v>
      </c>
      <c r="V31" s="8">
        <f t="shared" si="28"/>
        <v>2042</v>
      </c>
      <c r="W31" s="8">
        <f t="shared" si="28"/>
        <v>2043</v>
      </c>
      <c r="X31" s="8">
        <f t="shared" si="28"/>
        <v>2044</v>
      </c>
      <c r="Y31" s="8">
        <f t="shared" si="28"/>
        <v>2045</v>
      </c>
      <c r="Z31" s="8">
        <f t="shared" si="28"/>
        <v>2046</v>
      </c>
      <c r="AA31" s="8">
        <f t="shared" si="28"/>
        <v>2047</v>
      </c>
      <c r="AB31" s="8">
        <f t="shared" si="28"/>
        <v>2048</v>
      </c>
      <c r="AC31" s="8">
        <f t="shared" si="28"/>
        <v>2049</v>
      </c>
      <c r="AD31" s="8">
        <f t="shared" si="28"/>
        <v>2050</v>
      </c>
      <c r="AE31" s="8">
        <f t="shared" si="28"/>
        <v>2051</v>
      </c>
      <c r="AF31" s="8">
        <f t="shared" si="28"/>
        <v>2052</v>
      </c>
      <c r="AG31" s="8">
        <f t="shared" si="28"/>
        <v>2053</v>
      </c>
      <c r="AH31" s="8">
        <f t="shared" ref="AH31:BA31" si="29">AH4</f>
        <v>2054</v>
      </c>
      <c r="AI31" s="8">
        <f t="shared" si="29"/>
        <v>2055</v>
      </c>
      <c r="AJ31" s="8">
        <f t="shared" si="29"/>
        <v>2056</v>
      </c>
      <c r="AK31" s="8">
        <f t="shared" si="29"/>
        <v>2057</v>
      </c>
      <c r="AL31" s="8">
        <f t="shared" si="29"/>
        <v>2058</v>
      </c>
      <c r="AM31" s="8">
        <f t="shared" si="29"/>
        <v>2059</v>
      </c>
      <c r="AN31" s="8">
        <f t="shared" si="29"/>
        <v>2060</v>
      </c>
      <c r="AO31" s="8">
        <f t="shared" si="29"/>
        <v>2061</v>
      </c>
      <c r="AP31" s="8">
        <f t="shared" si="29"/>
        <v>2062</v>
      </c>
      <c r="AQ31" s="8">
        <f t="shared" si="29"/>
        <v>2063</v>
      </c>
      <c r="AR31" s="8">
        <f t="shared" si="29"/>
        <v>2064</v>
      </c>
      <c r="AS31" s="8">
        <f t="shared" si="29"/>
        <v>2065</v>
      </c>
      <c r="AT31" s="8">
        <f t="shared" si="29"/>
        <v>2066</v>
      </c>
      <c r="AU31" s="8">
        <f t="shared" si="29"/>
        <v>2067</v>
      </c>
      <c r="AV31" s="8">
        <f t="shared" si="29"/>
        <v>2068</v>
      </c>
      <c r="AW31" s="8">
        <f t="shared" si="29"/>
        <v>2069</v>
      </c>
      <c r="AX31" s="8">
        <f t="shared" si="29"/>
        <v>2070</v>
      </c>
      <c r="AY31" s="8">
        <f t="shared" si="29"/>
        <v>2071</v>
      </c>
      <c r="AZ31" s="8">
        <f t="shared" si="29"/>
        <v>2072</v>
      </c>
      <c r="BA31" s="8">
        <f t="shared" si="29"/>
        <v>2073</v>
      </c>
    </row>
    <row r="32" spans="2:53" x14ac:dyDescent="0.3">
      <c r="B32" s="4" t="s">
        <v>275</v>
      </c>
      <c r="C32" s="253">
        <f t="shared" ref="C32:C39" si="30">SUM(D32:BA32)</f>
        <v>0</v>
      </c>
      <c r="D32" s="254">
        <f>'05 Financovanie'!D25-'01 Investičné výdavky'!D25-'01 Investičné výdavky'!D26-'01 Investičné výdavky'!D28</f>
        <v>0</v>
      </c>
      <c r="E32" s="254">
        <f>'05 Financovanie'!E25-'01 Investičné výdavky'!E25-'01 Investičné výdavky'!E26-'01 Investičné výdavky'!E28</f>
        <v>0</v>
      </c>
      <c r="F32" s="254">
        <f>'05 Financovanie'!F25-'01 Investičné výdavky'!F25-'01 Investičné výdavky'!F26-'01 Investičné výdavky'!F28</f>
        <v>0</v>
      </c>
      <c r="G32" s="254">
        <f>'05 Financovanie'!G25-'01 Investičné výdavky'!G25-'01 Investičné výdavky'!G26-'01 Investičné výdavky'!G28</f>
        <v>0</v>
      </c>
      <c r="H32" s="254">
        <f>'05 Financovanie'!H25-'01 Investičné výdavky'!H25-'01 Investičné výdavky'!H26-'01 Investičné výdavky'!H28</f>
        <v>0</v>
      </c>
      <c r="I32" s="254">
        <f>'05 Financovanie'!I25-'01 Investičné výdavky'!I25-'01 Investičné výdavky'!I26-'01 Investičné výdavky'!I28</f>
        <v>0</v>
      </c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</row>
    <row r="33" spans="2:53" x14ac:dyDescent="0.3">
      <c r="B33" s="4" t="s">
        <v>254</v>
      </c>
      <c r="C33" s="253">
        <f t="shared" si="30"/>
        <v>0</v>
      </c>
      <c r="D33" s="254">
        <f>D7</f>
        <v>0</v>
      </c>
      <c r="E33" s="254">
        <f t="shared" ref="E33:AG33" si="31">E7</f>
        <v>0</v>
      </c>
      <c r="F33" s="254">
        <f t="shared" si="31"/>
        <v>0</v>
      </c>
      <c r="G33" s="254">
        <f t="shared" si="31"/>
        <v>0</v>
      </c>
      <c r="H33" s="254">
        <f t="shared" si="31"/>
        <v>0</v>
      </c>
      <c r="I33" s="254">
        <f t="shared" si="31"/>
        <v>0</v>
      </c>
      <c r="J33" s="254">
        <f t="shared" si="31"/>
        <v>0</v>
      </c>
      <c r="K33" s="254">
        <f t="shared" si="31"/>
        <v>0</v>
      </c>
      <c r="L33" s="254">
        <f t="shared" si="31"/>
        <v>0</v>
      </c>
      <c r="M33" s="254">
        <f t="shared" si="31"/>
        <v>0</v>
      </c>
      <c r="N33" s="254">
        <f t="shared" si="31"/>
        <v>0</v>
      </c>
      <c r="O33" s="254">
        <f t="shared" si="31"/>
        <v>0</v>
      </c>
      <c r="P33" s="254">
        <f t="shared" si="31"/>
        <v>0</v>
      </c>
      <c r="Q33" s="254">
        <f t="shared" si="31"/>
        <v>0</v>
      </c>
      <c r="R33" s="254">
        <f t="shared" si="31"/>
        <v>0</v>
      </c>
      <c r="S33" s="254">
        <f t="shared" si="31"/>
        <v>0</v>
      </c>
      <c r="T33" s="254">
        <f t="shared" si="31"/>
        <v>0</v>
      </c>
      <c r="U33" s="254">
        <f t="shared" si="31"/>
        <v>0</v>
      </c>
      <c r="V33" s="254">
        <f t="shared" si="31"/>
        <v>0</v>
      </c>
      <c r="W33" s="254">
        <f t="shared" si="31"/>
        <v>0</v>
      </c>
      <c r="X33" s="254">
        <f t="shared" si="31"/>
        <v>0</v>
      </c>
      <c r="Y33" s="254">
        <f t="shared" si="31"/>
        <v>0</v>
      </c>
      <c r="Z33" s="254">
        <f t="shared" si="31"/>
        <v>0</v>
      </c>
      <c r="AA33" s="254">
        <f t="shared" si="31"/>
        <v>0</v>
      </c>
      <c r="AB33" s="254">
        <f t="shared" si="31"/>
        <v>0</v>
      </c>
      <c r="AC33" s="254">
        <f t="shared" si="31"/>
        <v>0</v>
      </c>
      <c r="AD33" s="254">
        <f t="shared" si="31"/>
        <v>0</v>
      </c>
      <c r="AE33" s="254">
        <f t="shared" si="31"/>
        <v>0</v>
      </c>
      <c r="AF33" s="254">
        <f t="shared" si="31"/>
        <v>0</v>
      </c>
      <c r="AG33" s="254">
        <f t="shared" si="31"/>
        <v>0</v>
      </c>
      <c r="AH33" s="254">
        <f t="shared" ref="AH33:BA33" si="32">AH7</f>
        <v>0</v>
      </c>
      <c r="AI33" s="254">
        <f t="shared" si="32"/>
        <v>0</v>
      </c>
      <c r="AJ33" s="254">
        <f t="shared" si="32"/>
        <v>0</v>
      </c>
      <c r="AK33" s="254">
        <f t="shared" si="32"/>
        <v>0</v>
      </c>
      <c r="AL33" s="254">
        <f t="shared" si="32"/>
        <v>0</v>
      </c>
      <c r="AM33" s="254">
        <f t="shared" si="32"/>
        <v>0</v>
      </c>
      <c r="AN33" s="254">
        <f t="shared" si="32"/>
        <v>0</v>
      </c>
      <c r="AO33" s="254">
        <f t="shared" si="32"/>
        <v>0</v>
      </c>
      <c r="AP33" s="254">
        <f t="shared" si="32"/>
        <v>0</v>
      </c>
      <c r="AQ33" s="254">
        <f t="shared" si="32"/>
        <v>0</v>
      </c>
      <c r="AR33" s="254">
        <f t="shared" si="32"/>
        <v>0</v>
      </c>
      <c r="AS33" s="254">
        <f t="shared" si="32"/>
        <v>0</v>
      </c>
      <c r="AT33" s="254">
        <f t="shared" si="32"/>
        <v>0</v>
      </c>
      <c r="AU33" s="254">
        <f t="shared" si="32"/>
        <v>0</v>
      </c>
      <c r="AV33" s="254">
        <f t="shared" si="32"/>
        <v>0</v>
      </c>
      <c r="AW33" s="254">
        <f t="shared" si="32"/>
        <v>0</v>
      </c>
      <c r="AX33" s="254">
        <f t="shared" si="32"/>
        <v>0</v>
      </c>
      <c r="AY33" s="254">
        <f t="shared" si="32"/>
        <v>0</v>
      </c>
      <c r="AZ33" s="254">
        <f t="shared" si="32"/>
        <v>0</v>
      </c>
      <c r="BA33" s="254">
        <f t="shared" si="32"/>
        <v>0</v>
      </c>
    </row>
    <row r="34" spans="2:53" s="2" customFormat="1" x14ac:dyDescent="0.3">
      <c r="B34" s="19" t="s">
        <v>11</v>
      </c>
      <c r="C34" s="255">
        <f t="shared" si="30"/>
        <v>0</v>
      </c>
      <c r="D34" s="255">
        <f t="shared" ref="D34:AG34" si="33">SUM(D32:D33)</f>
        <v>0</v>
      </c>
      <c r="E34" s="255">
        <f t="shared" si="33"/>
        <v>0</v>
      </c>
      <c r="F34" s="255">
        <f t="shared" si="33"/>
        <v>0</v>
      </c>
      <c r="G34" s="255">
        <f t="shared" si="33"/>
        <v>0</v>
      </c>
      <c r="H34" s="255">
        <f t="shared" si="33"/>
        <v>0</v>
      </c>
      <c r="I34" s="255">
        <f t="shared" si="33"/>
        <v>0</v>
      </c>
      <c r="J34" s="255">
        <f t="shared" si="33"/>
        <v>0</v>
      </c>
      <c r="K34" s="255">
        <f t="shared" si="33"/>
        <v>0</v>
      </c>
      <c r="L34" s="255">
        <f t="shared" si="33"/>
        <v>0</v>
      </c>
      <c r="M34" s="255">
        <f t="shared" si="33"/>
        <v>0</v>
      </c>
      <c r="N34" s="255">
        <f t="shared" si="33"/>
        <v>0</v>
      </c>
      <c r="O34" s="255">
        <f t="shared" si="33"/>
        <v>0</v>
      </c>
      <c r="P34" s="255">
        <f t="shared" si="33"/>
        <v>0</v>
      </c>
      <c r="Q34" s="255">
        <f t="shared" si="33"/>
        <v>0</v>
      </c>
      <c r="R34" s="255">
        <f t="shared" si="33"/>
        <v>0</v>
      </c>
      <c r="S34" s="255">
        <f t="shared" si="33"/>
        <v>0</v>
      </c>
      <c r="T34" s="255">
        <f t="shared" si="33"/>
        <v>0</v>
      </c>
      <c r="U34" s="255">
        <f t="shared" si="33"/>
        <v>0</v>
      </c>
      <c r="V34" s="255">
        <f t="shared" si="33"/>
        <v>0</v>
      </c>
      <c r="W34" s="255">
        <f t="shared" si="33"/>
        <v>0</v>
      </c>
      <c r="X34" s="255">
        <f t="shared" si="33"/>
        <v>0</v>
      </c>
      <c r="Y34" s="255">
        <f t="shared" si="33"/>
        <v>0</v>
      </c>
      <c r="Z34" s="255">
        <f t="shared" si="33"/>
        <v>0</v>
      </c>
      <c r="AA34" s="255">
        <f t="shared" si="33"/>
        <v>0</v>
      </c>
      <c r="AB34" s="255">
        <f t="shared" si="33"/>
        <v>0</v>
      </c>
      <c r="AC34" s="255">
        <f t="shared" si="33"/>
        <v>0</v>
      </c>
      <c r="AD34" s="255">
        <f t="shared" si="33"/>
        <v>0</v>
      </c>
      <c r="AE34" s="255">
        <f t="shared" si="33"/>
        <v>0</v>
      </c>
      <c r="AF34" s="255">
        <f t="shared" si="33"/>
        <v>0</v>
      </c>
      <c r="AG34" s="255">
        <f t="shared" si="33"/>
        <v>0</v>
      </c>
      <c r="AH34" s="255">
        <f t="shared" ref="AH34:BA34" si="34">SUM(AH32:AH33)</f>
        <v>0</v>
      </c>
      <c r="AI34" s="255">
        <f t="shared" si="34"/>
        <v>0</v>
      </c>
      <c r="AJ34" s="255">
        <f t="shared" si="34"/>
        <v>0</v>
      </c>
      <c r="AK34" s="255">
        <f t="shared" si="34"/>
        <v>0</v>
      </c>
      <c r="AL34" s="255">
        <f t="shared" si="34"/>
        <v>0</v>
      </c>
      <c r="AM34" s="255">
        <f t="shared" si="34"/>
        <v>0</v>
      </c>
      <c r="AN34" s="255">
        <f t="shared" si="34"/>
        <v>0</v>
      </c>
      <c r="AO34" s="255">
        <f t="shared" si="34"/>
        <v>0</v>
      </c>
      <c r="AP34" s="255">
        <f t="shared" si="34"/>
        <v>0</v>
      </c>
      <c r="AQ34" s="255">
        <f t="shared" si="34"/>
        <v>0</v>
      </c>
      <c r="AR34" s="255">
        <f t="shared" si="34"/>
        <v>0</v>
      </c>
      <c r="AS34" s="255">
        <f t="shared" si="34"/>
        <v>0</v>
      </c>
      <c r="AT34" s="255">
        <f t="shared" si="34"/>
        <v>0</v>
      </c>
      <c r="AU34" s="255">
        <f t="shared" si="34"/>
        <v>0</v>
      </c>
      <c r="AV34" s="255">
        <f t="shared" si="34"/>
        <v>0</v>
      </c>
      <c r="AW34" s="255">
        <f t="shared" si="34"/>
        <v>0</v>
      </c>
      <c r="AX34" s="255">
        <f t="shared" si="34"/>
        <v>0</v>
      </c>
      <c r="AY34" s="255">
        <f t="shared" si="34"/>
        <v>0</v>
      </c>
      <c r="AZ34" s="255">
        <f t="shared" si="34"/>
        <v>0</v>
      </c>
      <c r="BA34" s="255">
        <f t="shared" si="34"/>
        <v>0</v>
      </c>
    </row>
    <row r="35" spans="2:53" x14ac:dyDescent="0.3">
      <c r="B35" s="4" t="s">
        <v>79</v>
      </c>
      <c r="C35" s="253">
        <f t="shared" si="30"/>
        <v>0</v>
      </c>
      <c r="D35" s="254">
        <f>D5</f>
        <v>0</v>
      </c>
      <c r="E35" s="254">
        <f t="shared" ref="E35:I35" si="35">E5</f>
        <v>0</v>
      </c>
      <c r="F35" s="254">
        <f t="shared" si="35"/>
        <v>0</v>
      </c>
      <c r="G35" s="254">
        <f t="shared" si="35"/>
        <v>0</v>
      </c>
      <c r="H35" s="254">
        <f t="shared" si="35"/>
        <v>0</v>
      </c>
      <c r="I35" s="254">
        <f t="shared" si="35"/>
        <v>0</v>
      </c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54"/>
      <c r="BA35" s="254"/>
    </row>
    <row r="36" spans="2:53" x14ac:dyDescent="0.3">
      <c r="B36" s="4" t="s">
        <v>78</v>
      </c>
      <c r="C36" s="253">
        <f t="shared" si="30"/>
        <v>0</v>
      </c>
      <c r="D36" s="254">
        <f>D6</f>
        <v>0</v>
      </c>
      <c r="E36" s="254">
        <f t="shared" ref="E36:AG36" si="36">E6</f>
        <v>0</v>
      </c>
      <c r="F36" s="254">
        <f t="shared" si="36"/>
        <v>0</v>
      </c>
      <c r="G36" s="254">
        <f t="shared" si="36"/>
        <v>0</v>
      </c>
      <c r="H36" s="254">
        <f t="shared" si="36"/>
        <v>0</v>
      </c>
      <c r="I36" s="254">
        <f t="shared" si="36"/>
        <v>0</v>
      </c>
      <c r="J36" s="254">
        <f t="shared" si="36"/>
        <v>0</v>
      </c>
      <c r="K36" s="254">
        <f t="shared" si="36"/>
        <v>0</v>
      </c>
      <c r="L36" s="254">
        <f t="shared" si="36"/>
        <v>0</v>
      </c>
      <c r="M36" s="254">
        <f t="shared" si="36"/>
        <v>0</v>
      </c>
      <c r="N36" s="254">
        <f t="shared" si="36"/>
        <v>0</v>
      </c>
      <c r="O36" s="254">
        <f t="shared" si="36"/>
        <v>0</v>
      </c>
      <c r="P36" s="254">
        <f t="shared" si="36"/>
        <v>0</v>
      </c>
      <c r="Q36" s="254">
        <f t="shared" si="36"/>
        <v>0</v>
      </c>
      <c r="R36" s="254">
        <f t="shared" si="36"/>
        <v>0</v>
      </c>
      <c r="S36" s="254">
        <f t="shared" si="36"/>
        <v>0</v>
      </c>
      <c r="T36" s="254">
        <f t="shared" si="36"/>
        <v>0</v>
      </c>
      <c r="U36" s="254">
        <f t="shared" si="36"/>
        <v>0</v>
      </c>
      <c r="V36" s="254">
        <f t="shared" si="36"/>
        <v>0</v>
      </c>
      <c r="W36" s="254">
        <f t="shared" si="36"/>
        <v>0</v>
      </c>
      <c r="X36" s="254">
        <f t="shared" si="36"/>
        <v>0</v>
      </c>
      <c r="Y36" s="254">
        <f t="shared" si="36"/>
        <v>0</v>
      </c>
      <c r="Z36" s="254">
        <f t="shared" si="36"/>
        <v>0</v>
      </c>
      <c r="AA36" s="254">
        <f t="shared" si="36"/>
        <v>0</v>
      </c>
      <c r="AB36" s="254">
        <f t="shared" si="36"/>
        <v>0</v>
      </c>
      <c r="AC36" s="254">
        <f t="shared" si="36"/>
        <v>0</v>
      </c>
      <c r="AD36" s="254">
        <f t="shared" si="36"/>
        <v>0</v>
      </c>
      <c r="AE36" s="254">
        <f t="shared" si="36"/>
        <v>0</v>
      </c>
      <c r="AF36" s="254">
        <f t="shared" si="36"/>
        <v>0</v>
      </c>
      <c r="AG36" s="254">
        <f t="shared" si="36"/>
        <v>0</v>
      </c>
      <c r="AH36" s="254">
        <f t="shared" ref="AH36:BA36" si="37">AH6</f>
        <v>0</v>
      </c>
      <c r="AI36" s="254">
        <f t="shared" si="37"/>
        <v>0</v>
      </c>
      <c r="AJ36" s="254">
        <f t="shared" si="37"/>
        <v>0</v>
      </c>
      <c r="AK36" s="254">
        <f t="shared" si="37"/>
        <v>0</v>
      </c>
      <c r="AL36" s="254">
        <f t="shared" si="37"/>
        <v>0</v>
      </c>
      <c r="AM36" s="254">
        <f t="shared" si="37"/>
        <v>0</v>
      </c>
      <c r="AN36" s="254">
        <f t="shared" si="37"/>
        <v>0</v>
      </c>
      <c r="AO36" s="254">
        <f t="shared" si="37"/>
        <v>0</v>
      </c>
      <c r="AP36" s="254">
        <f t="shared" si="37"/>
        <v>0</v>
      </c>
      <c r="AQ36" s="254">
        <f t="shared" si="37"/>
        <v>0</v>
      </c>
      <c r="AR36" s="254">
        <f t="shared" si="37"/>
        <v>0</v>
      </c>
      <c r="AS36" s="254">
        <f t="shared" si="37"/>
        <v>0</v>
      </c>
      <c r="AT36" s="254">
        <f t="shared" si="37"/>
        <v>0</v>
      </c>
      <c r="AU36" s="254">
        <f t="shared" si="37"/>
        <v>0</v>
      </c>
      <c r="AV36" s="254">
        <f t="shared" si="37"/>
        <v>0</v>
      </c>
      <c r="AW36" s="254">
        <f t="shared" si="37"/>
        <v>0</v>
      </c>
      <c r="AX36" s="254">
        <f t="shared" si="37"/>
        <v>0</v>
      </c>
      <c r="AY36" s="254">
        <f t="shared" si="37"/>
        <v>0</v>
      </c>
      <c r="AZ36" s="254">
        <f t="shared" si="37"/>
        <v>0</v>
      </c>
      <c r="BA36" s="254">
        <f t="shared" si="37"/>
        <v>0</v>
      </c>
    </row>
    <row r="37" spans="2:53" x14ac:dyDescent="0.3">
      <c r="B37" s="4" t="s">
        <v>267</v>
      </c>
      <c r="C37" s="253">
        <f t="shared" si="30"/>
        <v>0</v>
      </c>
      <c r="D37" s="254">
        <f>D20</f>
        <v>0</v>
      </c>
      <c r="E37" s="254">
        <f t="shared" ref="E37:AG37" si="38">E20</f>
        <v>0</v>
      </c>
      <c r="F37" s="254">
        <f t="shared" si="38"/>
        <v>0</v>
      </c>
      <c r="G37" s="254">
        <f t="shared" si="38"/>
        <v>0</v>
      </c>
      <c r="H37" s="254">
        <f t="shared" si="38"/>
        <v>0</v>
      </c>
      <c r="I37" s="254">
        <f t="shared" si="38"/>
        <v>0</v>
      </c>
      <c r="J37" s="254">
        <f t="shared" si="38"/>
        <v>0</v>
      </c>
      <c r="K37" s="254">
        <f t="shared" si="38"/>
        <v>0</v>
      </c>
      <c r="L37" s="254">
        <f t="shared" si="38"/>
        <v>0</v>
      </c>
      <c r="M37" s="254">
        <f t="shared" si="38"/>
        <v>0</v>
      </c>
      <c r="N37" s="254">
        <f t="shared" si="38"/>
        <v>0</v>
      </c>
      <c r="O37" s="254">
        <f t="shared" si="38"/>
        <v>0</v>
      </c>
      <c r="P37" s="254">
        <f t="shared" si="38"/>
        <v>0</v>
      </c>
      <c r="Q37" s="254">
        <f t="shared" si="38"/>
        <v>0</v>
      </c>
      <c r="R37" s="254">
        <f t="shared" si="38"/>
        <v>0</v>
      </c>
      <c r="S37" s="254">
        <f t="shared" si="38"/>
        <v>0</v>
      </c>
      <c r="T37" s="254">
        <f t="shared" si="38"/>
        <v>0</v>
      </c>
      <c r="U37" s="254">
        <f t="shared" si="38"/>
        <v>0</v>
      </c>
      <c r="V37" s="254">
        <f t="shared" si="38"/>
        <v>0</v>
      </c>
      <c r="W37" s="254">
        <f t="shared" si="38"/>
        <v>0</v>
      </c>
      <c r="X37" s="254">
        <f t="shared" si="38"/>
        <v>0</v>
      </c>
      <c r="Y37" s="254">
        <f t="shared" si="38"/>
        <v>0</v>
      </c>
      <c r="Z37" s="254">
        <f t="shared" si="38"/>
        <v>0</v>
      </c>
      <c r="AA37" s="254">
        <f t="shared" si="38"/>
        <v>0</v>
      </c>
      <c r="AB37" s="254">
        <f t="shared" si="38"/>
        <v>0</v>
      </c>
      <c r="AC37" s="254">
        <f t="shared" si="38"/>
        <v>0</v>
      </c>
      <c r="AD37" s="254">
        <f t="shared" si="38"/>
        <v>0</v>
      </c>
      <c r="AE37" s="254">
        <f t="shared" si="38"/>
        <v>0</v>
      </c>
      <c r="AF37" s="254">
        <f t="shared" si="38"/>
        <v>0</v>
      </c>
      <c r="AG37" s="254">
        <f t="shared" si="38"/>
        <v>0</v>
      </c>
      <c r="AH37" s="254">
        <f t="shared" ref="AH37:BA37" si="39">AH20</f>
        <v>0</v>
      </c>
      <c r="AI37" s="254">
        <f t="shared" si="39"/>
        <v>0</v>
      </c>
      <c r="AJ37" s="254">
        <f t="shared" si="39"/>
        <v>0</v>
      </c>
      <c r="AK37" s="254">
        <f t="shared" si="39"/>
        <v>0</v>
      </c>
      <c r="AL37" s="254">
        <f t="shared" si="39"/>
        <v>0</v>
      </c>
      <c r="AM37" s="254">
        <f t="shared" si="39"/>
        <v>0</v>
      </c>
      <c r="AN37" s="254">
        <f t="shared" si="39"/>
        <v>0</v>
      </c>
      <c r="AO37" s="254">
        <f t="shared" si="39"/>
        <v>0</v>
      </c>
      <c r="AP37" s="254">
        <f t="shared" si="39"/>
        <v>0</v>
      </c>
      <c r="AQ37" s="254">
        <f t="shared" si="39"/>
        <v>0</v>
      </c>
      <c r="AR37" s="254">
        <f t="shared" si="39"/>
        <v>0</v>
      </c>
      <c r="AS37" s="254">
        <f t="shared" si="39"/>
        <v>0</v>
      </c>
      <c r="AT37" s="254">
        <f t="shared" si="39"/>
        <v>0</v>
      </c>
      <c r="AU37" s="254">
        <f t="shared" si="39"/>
        <v>0</v>
      </c>
      <c r="AV37" s="254">
        <f t="shared" si="39"/>
        <v>0</v>
      </c>
      <c r="AW37" s="254">
        <f t="shared" si="39"/>
        <v>0</v>
      </c>
      <c r="AX37" s="254">
        <f t="shared" si="39"/>
        <v>0</v>
      </c>
      <c r="AY37" s="254">
        <f t="shared" si="39"/>
        <v>0</v>
      </c>
      <c r="AZ37" s="254">
        <f t="shared" si="39"/>
        <v>0</v>
      </c>
      <c r="BA37" s="254">
        <f t="shared" si="39"/>
        <v>0</v>
      </c>
    </row>
    <row r="38" spans="2:53" s="2" customFormat="1" x14ac:dyDescent="0.3">
      <c r="B38" s="19" t="s">
        <v>26</v>
      </c>
      <c r="C38" s="255">
        <f t="shared" si="30"/>
        <v>0</v>
      </c>
      <c r="D38" s="255">
        <f>SUM(D35:D37)</f>
        <v>0</v>
      </c>
      <c r="E38" s="255">
        <f t="shared" ref="E38:AG38" si="40">SUM(E35:E37)</f>
        <v>0</v>
      </c>
      <c r="F38" s="255">
        <f t="shared" si="40"/>
        <v>0</v>
      </c>
      <c r="G38" s="255">
        <f t="shared" si="40"/>
        <v>0</v>
      </c>
      <c r="H38" s="255">
        <f t="shared" si="40"/>
        <v>0</v>
      </c>
      <c r="I38" s="255">
        <f t="shared" si="40"/>
        <v>0</v>
      </c>
      <c r="J38" s="255">
        <f t="shared" si="40"/>
        <v>0</v>
      </c>
      <c r="K38" s="255">
        <f t="shared" si="40"/>
        <v>0</v>
      </c>
      <c r="L38" s="255">
        <f t="shared" si="40"/>
        <v>0</v>
      </c>
      <c r="M38" s="255">
        <f t="shared" si="40"/>
        <v>0</v>
      </c>
      <c r="N38" s="255">
        <f t="shared" si="40"/>
        <v>0</v>
      </c>
      <c r="O38" s="255">
        <f t="shared" si="40"/>
        <v>0</v>
      </c>
      <c r="P38" s="255">
        <f t="shared" si="40"/>
        <v>0</v>
      </c>
      <c r="Q38" s="255">
        <f t="shared" si="40"/>
        <v>0</v>
      </c>
      <c r="R38" s="255">
        <f t="shared" si="40"/>
        <v>0</v>
      </c>
      <c r="S38" s="255">
        <f t="shared" si="40"/>
        <v>0</v>
      </c>
      <c r="T38" s="255">
        <f t="shared" si="40"/>
        <v>0</v>
      </c>
      <c r="U38" s="255">
        <f t="shared" si="40"/>
        <v>0</v>
      </c>
      <c r="V38" s="255">
        <f t="shared" si="40"/>
        <v>0</v>
      </c>
      <c r="W38" s="255">
        <f t="shared" si="40"/>
        <v>0</v>
      </c>
      <c r="X38" s="255">
        <f t="shared" si="40"/>
        <v>0</v>
      </c>
      <c r="Y38" s="255">
        <f t="shared" si="40"/>
        <v>0</v>
      </c>
      <c r="Z38" s="255">
        <f t="shared" si="40"/>
        <v>0</v>
      </c>
      <c r="AA38" s="255">
        <f t="shared" si="40"/>
        <v>0</v>
      </c>
      <c r="AB38" s="255">
        <f t="shared" si="40"/>
        <v>0</v>
      </c>
      <c r="AC38" s="255">
        <f t="shared" si="40"/>
        <v>0</v>
      </c>
      <c r="AD38" s="255">
        <f t="shared" si="40"/>
        <v>0</v>
      </c>
      <c r="AE38" s="255">
        <f t="shared" si="40"/>
        <v>0</v>
      </c>
      <c r="AF38" s="255">
        <f t="shared" si="40"/>
        <v>0</v>
      </c>
      <c r="AG38" s="255">
        <f t="shared" si="40"/>
        <v>0</v>
      </c>
      <c r="AH38" s="255">
        <f t="shared" ref="AH38:BA38" si="41">SUM(AH35:AH37)</f>
        <v>0</v>
      </c>
      <c r="AI38" s="255">
        <f t="shared" si="41"/>
        <v>0</v>
      </c>
      <c r="AJ38" s="255">
        <f t="shared" si="41"/>
        <v>0</v>
      </c>
      <c r="AK38" s="255">
        <f t="shared" si="41"/>
        <v>0</v>
      </c>
      <c r="AL38" s="255">
        <f t="shared" si="41"/>
        <v>0</v>
      </c>
      <c r="AM38" s="255">
        <f t="shared" si="41"/>
        <v>0</v>
      </c>
      <c r="AN38" s="255">
        <f t="shared" si="41"/>
        <v>0</v>
      </c>
      <c r="AO38" s="255">
        <f t="shared" si="41"/>
        <v>0</v>
      </c>
      <c r="AP38" s="255">
        <f t="shared" si="41"/>
        <v>0</v>
      </c>
      <c r="AQ38" s="255">
        <f t="shared" si="41"/>
        <v>0</v>
      </c>
      <c r="AR38" s="255">
        <f t="shared" si="41"/>
        <v>0</v>
      </c>
      <c r="AS38" s="255">
        <f t="shared" si="41"/>
        <v>0</v>
      </c>
      <c r="AT38" s="255">
        <f t="shared" si="41"/>
        <v>0</v>
      </c>
      <c r="AU38" s="255">
        <f t="shared" si="41"/>
        <v>0</v>
      </c>
      <c r="AV38" s="255">
        <f t="shared" si="41"/>
        <v>0</v>
      </c>
      <c r="AW38" s="255">
        <f t="shared" si="41"/>
        <v>0</v>
      </c>
      <c r="AX38" s="255">
        <f t="shared" si="41"/>
        <v>0</v>
      </c>
      <c r="AY38" s="255">
        <f t="shared" si="41"/>
        <v>0</v>
      </c>
      <c r="AZ38" s="255">
        <f t="shared" si="41"/>
        <v>0</v>
      </c>
      <c r="BA38" s="255">
        <f t="shared" si="41"/>
        <v>0</v>
      </c>
    </row>
    <row r="39" spans="2:53" x14ac:dyDescent="0.3">
      <c r="B39" s="155" t="s">
        <v>62</v>
      </c>
      <c r="C39" s="256">
        <f t="shared" si="30"/>
        <v>0</v>
      </c>
      <c r="D39" s="256">
        <f>D34-D38</f>
        <v>0</v>
      </c>
      <c r="E39" s="256">
        <f t="shared" ref="E39:AG39" si="42">E34-E38</f>
        <v>0</v>
      </c>
      <c r="F39" s="256">
        <f t="shared" si="42"/>
        <v>0</v>
      </c>
      <c r="G39" s="256">
        <f t="shared" si="42"/>
        <v>0</v>
      </c>
      <c r="H39" s="256">
        <f t="shared" si="42"/>
        <v>0</v>
      </c>
      <c r="I39" s="256">
        <f t="shared" si="42"/>
        <v>0</v>
      </c>
      <c r="J39" s="256">
        <f t="shared" si="42"/>
        <v>0</v>
      </c>
      <c r="K39" s="256">
        <f t="shared" si="42"/>
        <v>0</v>
      </c>
      <c r="L39" s="256">
        <f t="shared" si="42"/>
        <v>0</v>
      </c>
      <c r="M39" s="256">
        <f t="shared" si="42"/>
        <v>0</v>
      </c>
      <c r="N39" s="256">
        <f t="shared" si="42"/>
        <v>0</v>
      </c>
      <c r="O39" s="256">
        <f t="shared" si="42"/>
        <v>0</v>
      </c>
      <c r="P39" s="256">
        <f t="shared" si="42"/>
        <v>0</v>
      </c>
      <c r="Q39" s="256">
        <f t="shared" si="42"/>
        <v>0</v>
      </c>
      <c r="R39" s="256">
        <f t="shared" si="42"/>
        <v>0</v>
      </c>
      <c r="S39" s="256">
        <f t="shared" si="42"/>
        <v>0</v>
      </c>
      <c r="T39" s="256">
        <f t="shared" si="42"/>
        <v>0</v>
      </c>
      <c r="U39" s="256">
        <f t="shared" si="42"/>
        <v>0</v>
      </c>
      <c r="V39" s="256">
        <f t="shared" si="42"/>
        <v>0</v>
      </c>
      <c r="W39" s="256">
        <f t="shared" si="42"/>
        <v>0</v>
      </c>
      <c r="X39" s="256">
        <f t="shared" si="42"/>
        <v>0</v>
      </c>
      <c r="Y39" s="256">
        <f t="shared" si="42"/>
        <v>0</v>
      </c>
      <c r="Z39" s="256">
        <f t="shared" si="42"/>
        <v>0</v>
      </c>
      <c r="AA39" s="256">
        <f t="shared" si="42"/>
        <v>0</v>
      </c>
      <c r="AB39" s="256">
        <f t="shared" si="42"/>
        <v>0</v>
      </c>
      <c r="AC39" s="256">
        <f t="shared" si="42"/>
        <v>0</v>
      </c>
      <c r="AD39" s="256">
        <f t="shared" si="42"/>
        <v>0</v>
      </c>
      <c r="AE39" s="256">
        <f t="shared" si="42"/>
        <v>0</v>
      </c>
      <c r="AF39" s="256">
        <f t="shared" si="42"/>
        <v>0</v>
      </c>
      <c r="AG39" s="256">
        <f t="shared" si="42"/>
        <v>0</v>
      </c>
      <c r="AH39" s="256">
        <f t="shared" ref="AH39:BA39" si="43">AH34-AH38</f>
        <v>0</v>
      </c>
      <c r="AI39" s="256">
        <f t="shared" si="43"/>
        <v>0</v>
      </c>
      <c r="AJ39" s="256">
        <f t="shared" si="43"/>
        <v>0</v>
      </c>
      <c r="AK39" s="256">
        <f t="shared" si="43"/>
        <v>0</v>
      </c>
      <c r="AL39" s="256">
        <f t="shared" si="43"/>
        <v>0</v>
      </c>
      <c r="AM39" s="256">
        <f t="shared" si="43"/>
        <v>0</v>
      </c>
      <c r="AN39" s="256">
        <f t="shared" si="43"/>
        <v>0</v>
      </c>
      <c r="AO39" s="256">
        <f t="shared" si="43"/>
        <v>0</v>
      </c>
      <c r="AP39" s="256">
        <f t="shared" si="43"/>
        <v>0</v>
      </c>
      <c r="AQ39" s="256">
        <f t="shared" si="43"/>
        <v>0</v>
      </c>
      <c r="AR39" s="256">
        <f t="shared" si="43"/>
        <v>0</v>
      </c>
      <c r="AS39" s="256">
        <f t="shared" si="43"/>
        <v>0</v>
      </c>
      <c r="AT39" s="256">
        <f t="shared" si="43"/>
        <v>0</v>
      </c>
      <c r="AU39" s="256">
        <f t="shared" si="43"/>
        <v>0</v>
      </c>
      <c r="AV39" s="256">
        <f t="shared" si="43"/>
        <v>0</v>
      </c>
      <c r="AW39" s="256">
        <f t="shared" si="43"/>
        <v>0</v>
      </c>
      <c r="AX39" s="256">
        <f t="shared" si="43"/>
        <v>0</v>
      </c>
      <c r="AY39" s="256">
        <f t="shared" si="43"/>
        <v>0</v>
      </c>
      <c r="AZ39" s="256">
        <f t="shared" si="43"/>
        <v>0</v>
      </c>
      <c r="BA39" s="256">
        <f t="shared" si="43"/>
        <v>0</v>
      </c>
    </row>
    <row r="40" spans="2:53" x14ac:dyDescent="0.3">
      <c r="B40" s="17" t="s">
        <v>27</v>
      </c>
      <c r="C40" s="255"/>
      <c r="D40" s="254">
        <f>D39</f>
        <v>0</v>
      </c>
      <c r="E40" s="254">
        <f>D40+E39</f>
        <v>0</v>
      </c>
      <c r="F40" s="254">
        <f>E40+F39</f>
        <v>0</v>
      </c>
      <c r="G40" s="254">
        <f>F40+G39</f>
        <v>0</v>
      </c>
      <c r="H40" s="254">
        <f t="shared" ref="H40:AG40" si="44">G40+H39</f>
        <v>0</v>
      </c>
      <c r="I40" s="254">
        <f t="shared" si="44"/>
        <v>0</v>
      </c>
      <c r="J40" s="254">
        <f t="shared" si="44"/>
        <v>0</v>
      </c>
      <c r="K40" s="254">
        <f t="shared" si="44"/>
        <v>0</v>
      </c>
      <c r="L40" s="254">
        <f t="shared" si="44"/>
        <v>0</v>
      </c>
      <c r="M40" s="254">
        <f t="shared" si="44"/>
        <v>0</v>
      </c>
      <c r="N40" s="254">
        <f t="shared" si="44"/>
        <v>0</v>
      </c>
      <c r="O40" s="254">
        <f t="shared" si="44"/>
        <v>0</v>
      </c>
      <c r="P40" s="254">
        <f t="shared" si="44"/>
        <v>0</v>
      </c>
      <c r="Q40" s="254">
        <f t="shared" si="44"/>
        <v>0</v>
      </c>
      <c r="R40" s="254">
        <f t="shared" si="44"/>
        <v>0</v>
      </c>
      <c r="S40" s="254">
        <f t="shared" si="44"/>
        <v>0</v>
      </c>
      <c r="T40" s="254">
        <f t="shared" si="44"/>
        <v>0</v>
      </c>
      <c r="U40" s="254">
        <f t="shared" si="44"/>
        <v>0</v>
      </c>
      <c r="V40" s="254">
        <f t="shared" si="44"/>
        <v>0</v>
      </c>
      <c r="W40" s="254">
        <f t="shared" si="44"/>
        <v>0</v>
      </c>
      <c r="X40" s="254">
        <f t="shared" si="44"/>
        <v>0</v>
      </c>
      <c r="Y40" s="254">
        <f t="shared" si="44"/>
        <v>0</v>
      </c>
      <c r="Z40" s="254">
        <f t="shared" si="44"/>
        <v>0</v>
      </c>
      <c r="AA40" s="254">
        <f t="shared" si="44"/>
        <v>0</v>
      </c>
      <c r="AB40" s="254">
        <f t="shared" si="44"/>
        <v>0</v>
      </c>
      <c r="AC40" s="254">
        <f t="shared" si="44"/>
        <v>0</v>
      </c>
      <c r="AD40" s="254">
        <f t="shared" si="44"/>
        <v>0</v>
      </c>
      <c r="AE40" s="254">
        <f t="shared" si="44"/>
        <v>0</v>
      </c>
      <c r="AF40" s="254">
        <f t="shared" si="44"/>
        <v>0</v>
      </c>
      <c r="AG40" s="254">
        <f t="shared" si="44"/>
        <v>0</v>
      </c>
      <c r="AH40" s="254">
        <f t="shared" ref="AH40" si="45">AG40+AH39</f>
        <v>0</v>
      </c>
      <c r="AI40" s="254">
        <f t="shared" ref="AI40" si="46">AH40+AI39</f>
        <v>0</v>
      </c>
      <c r="AJ40" s="254">
        <f t="shared" ref="AJ40" si="47">AI40+AJ39</f>
        <v>0</v>
      </c>
      <c r="AK40" s="254">
        <f t="shared" ref="AK40" si="48">AJ40+AK39</f>
        <v>0</v>
      </c>
      <c r="AL40" s="254">
        <f t="shared" ref="AL40" si="49">AK40+AL39</f>
        <v>0</v>
      </c>
      <c r="AM40" s="254">
        <f t="shared" ref="AM40" si="50">AL40+AM39</f>
        <v>0</v>
      </c>
      <c r="AN40" s="254">
        <f t="shared" ref="AN40" si="51">AM40+AN39</f>
        <v>0</v>
      </c>
      <c r="AO40" s="254">
        <f t="shared" ref="AO40" si="52">AN40+AO39</f>
        <v>0</v>
      </c>
      <c r="AP40" s="254">
        <f t="shared" ref="AP40" si="53">AO40+AP39</f>
        <v>0</v>
      </c>
      <c r="AQ40" s="254">
        <f t="shared" ref="AQ40" si="54">AP40+AQ39</f>
        <v>0</v>
      </c>
      <c r="AR40" s="254">
        <f t="shared" ref="AR40" si="55">AQ40+AR39</f>
        <v>0</v>
      </c>
      <c r="AS40" s="254">
        <f t="shared" ref="AS40" si="56">AR40+AS39</f>
        <v>0</v>
      </c>
      <c r="AT40" s="254">
        <f t="shared" ref="AT40" si="57">AS40+AT39</f>
        <v>0</v>
      </c>
      <c r="AU40" s="254">
        <f t="shared" ref="AU40" si="58">AT40+AU39</f>
        <v>0</v>
      </c>
      <c r="AV40" s="254">
        <f t="shared" ref="AV40" si="59">AU40+AV39</f>
        <v>0</v>
      </c>
      <c r="AW40" s="254">
        <f t="shared" ref="AW40" si="60">AV40+AW39</f>
        <v>0</v>
      </c>
      <c r="AX40" s="254">
        <f t="shared" ref="AX40" si="61">AW40+AX39</f>
        <v>0</v>
      </c>
      <c r="AY40" s="254">
        <f t="shared" ref="AY40" si="62">AX40+AY39</f>
        <v>0</v>
      </c>
      <c r="AZ40" s="254">
        <f t="shared" ref="AZ40" si="63">AY40+AZ39</f>
        <v>0</v>
      </c>
      <c r="BA40" s="254">
        <f t="shared" ref="BA40" si="64">AZ40+BA39</f>
        <v>0</v>
      </c>
    </row>
    <row r="41" spans="2:53" x14ac:dyDescent="0.3">
      <c r="B41" s="17" t="s">
        <v>277</v>
      </c>
      <c r="C41" s="255">
        <f>SUM(D41:BA41)</f>
        <v>0</v>
      </c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</row>
    <row r="42" spans="2:53" x14ac:dyDescent="0.3">
      <c r="B42" s="40" t="s">
        <v>278</v>
      </c>
      <c r="C42" s="258"/>
      <c r="D42" s="258">
        <f>D39+D41</f>
        <v>0</v>
      </c>
      <c r="E42" s="258">
        <f>D42+E39+E41</f>
        <v>0</v>
      </c>
      <c r="F42" s="258">
        <f t="shared" ref="F42:AG42" si="65">E42+F39+F41</f>
        <v>0</v>
      </c>
      <c r="G42" s="258">
        <f t="shared" si="65"/>
        <v>0</v>
      </c>
      <c r="H42" s="258">
        <f t="shared" si="65"/>
        <v>0</v>
      </c>
      <c r="I42" s="258">
        <f t="shared" si="65"/>
        <v>0</v>
      </c>
      <c r="J42" s="258">
        <f t="shared" si="65"/>
        <v>0</v>
      </c>
      <c r="K42" s="258">
        <f t="shared" si="65"/>
        <v>0</v>
      </c>
      <c r="L42" s="258">
        <f t="shared" si="65"/>
        <v>0</v>
      </c>
      <c r="M42" s="258">
        <f t="shared" si="65"/>
        <v>0</v>
      </c>
      <c r="N42" s="258">
        <f t="shared" si="65"/>
        <v>0</v>
      </c>
      <c r="O42" s="258">
        <f t="shared" si="65"/>
        <v>0</v>
      </c>
      <c r="P42" s="258">
        <f t="shared" si="65"/>
        <v>0</v>
      </c>
      <c r="Q42" s="258">
        <f t="shared" si="65"/>
        <v>0</v>
      </c>
      <c r="R42" s="258">
        <f t="shared" si="65"/>
        <v>0</v>
      </c>
      <c r="S42" s="258">
        <f t="shared" si="65"/>
        <v>0</v>
      </c>
      <c r="T42" s="258">
        <f t="shared" si="65"/>
        <v>0</v>
      </c>
      <c r="U42" s="258">
        <f t="shared" si="65"/>
        <v>0</v>
      </c>
      <c r="V42" s="258">
        <f t="shared" si="65"/>
        <v>0</v>
      </c>
      <c r="W42" s="258">
        <f t="shared" si="65"/>
        <v>0</v>
      </c>
      <c r="X42" s="258">
        <f t="shared" si="65"/>
        <v>0</v>
      </c>
      <c r="Y42" s="258">
        <f t="shared" si="65"/>
        <v>0</v>
      </c>
      <c r="Z42" s="258">
        <f t="shared" si="65"/>
        <v>0</v>
      </c>
      <c r="AA42" s="258">
        <f t="shared" si="65"/>
        <v>0</v>
      </c>
      <c r="AB42" s="258">
        <f t="shared" si="65"/>
        <v>0</v>
      </c>
      <c r="AC42" s="258">
        <f t="shared" si="65"/>
        <v>0</v>
      </c>
      <c r="AD42" s="258">
        <f t="shared" si="65"/>
        <v>0</v>
      </c>
      <c r="AE42" s="258">
        <f t="shared" si="65"/>
        <v>0</v>
      </c>
      <c r="AF42" s="258">
        <f t="shared" si="65"/>
        <v>0</v>
      </c>
      <c r="AG42" s="258">
        <f t="shared" si="65"/>
        <v>0</v>
      </c>
      <c r="AH42" s="258">
        <f t="shared" ref="AH42" si="66">AG42+AH39+AH41</f>
        <v>0</v>
      </c>
      <c r="AI42" s="258">
        <f t="shared" ref="AI42" si="67">AH42+AI39+AI41</f>
        <v>0</v>
      </c>
      <c r="AJ42" s="258">
        <f t="shared" ref="AJ42" si="68">AI42+AJ39+AJ41</f>
        <v>0</v>
      </c>
      <c r="AK42" s="258">
        <f t="shared" ref="AK42" si="69">AJ42+AK39+AK41</f>
        <v>0</v>
      </c>
      <c r="AL42" s="258">
        <f t="shared" ref="AL42" si="70">AK42+AL39+AL41</f>
        <v>0</v>
      </c>
      <c r="AM42" s="258">
        <f t="shared" ref="AM42" si="71">AL42+AM39+AM41</f>
        <v>0</v>
      </c>
      <c r="AN42" s="258">
        <f t="shared" ref="AN42" si="72">AM42+AN39+AN41</f>
        <v>0</v>
      </c>
      <c r="AO42" s="258">
        <f t="shared" ref="AO42" si="73">AN42+AO39+AO41</f>
        <v>0</v>
      </c>
      <c r="AP42" s="258">
        <f t="shared" ref="AP42" si="74">AO42+AP39+AP41</f>
        <v>0</v>
      </c>
      <c r="AQ42" s="258">
        <f t="shared" ref="AQ42" si="75">AP42+AQ39+AQ41</f>
        <v>0</v>
      </c>
      <c r="AR42" s="258">
        <f t="shared" ref="AR42" si="76">AQ42+AR39+AR41</f>
        <v>0</v>
      </c>
      <c r="AS42" s="258">
        <f t="shared" ref="AS42" si="77">AR42+AS39+AS41</f>
        <v>0</v>
      </c>
      <c r="AT42" s="258">
        <f t="shared" ref="AT42" si="78">AS42+AT39+AT41</f>
        <v>0</v>
      </c>
      <c r="AU42" s="258">
        <f t="shared" ref="AU42" si="79">AT42+AU39+AU41</f>
        <v>0</v>
      </c>
      <c r="AV42" s="258">
        <f t="shared" ref="AV42" si="80">AU42+AV39+AV41</f>
        <v>0</v>
      </c>
      <c r="AW42" s="258">
        <f t="shared" ref="AW42" si="81">AV42+AW39+AW41</f>
        <v>0</v>
      </c>
      <c r="AX42" s="258">
        <f t="shared" ref="AX42" si="82">AW42+AX39+AX41</f>
        <v>0</v>
      </c>
      <c r="AY42" s="258">
        <f t="shared" ref="AY42" si="83">AX42+AY39+AY41</f>
        <v>0</v>
      </c>
      <c r="AZ42" s="258">
        <f t="shared" ref="AZ42" si="84">AY42+AZ39+AZ41</f>
        <v>0</v>
      </c>
      <c r="BA42" s="258">
        <f t="shared" ref="BA42" si="85">AZ42+BA39+BA41</f>
        <v>0</v>
      </c>
    </row>
    <row r="45" spans="2:53" x14ac:dyDescent="0.3">
      <c r="B45" s="26" t="s">
        <v>281</v>
      </c>
      <c r="C45" s="26"/>
      <c r="D45" s="4" t="s">
        <v>10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</row>
    <row r="46" spans="2:53" x14ac:dyDescent="0.3">
      <c r="B46" s="5"/>
      <c r="C46" s="5"/>
      <c r="D46" s="6">
        <v>1</v>
      </c>
      <c r="E46" s="6">
        <v>2</v>
      </c>
      <c r="F46" s="6">
        <v>3</v>
      </c>
      <c r="G46" s="6">
        <v>4</v>
      </c>
      <c r="H46" s="6">
        <v>5</v>
      </c>
      <c r="I46" s="6">
        <v>6</v>
      </c>
      <c r="J46" s="6">
        <v>7</v>
      </c>
      <c r="K46" s="6">
        <v>8</v>
      </c>
      <c r="L46" s="6">
        <v>9</v>
      </c>
      <c r="M46" s="6">
        <v>10</v>
      </c>
      <c r="N46" s="6">
        <v>11</v>
      </c>
      <c r="O46" s="6">
        <v>12</v>
      </c>
      <c r="P46" s="6">
        <v>13</v>
      </c>
      <c r="Q46" s="6">
        <v>14</v>
      </c>
      <c r="R46" s="6">
        <v>15</v>
      </c>
      <c r="S46" s="6">
        <v>16</v>
      </c>
      <c r="T46" s="6">
        <v>17</v>
      </c>
      <c r="U46" s="6">
        <v>18</v>
      </c>
      <c r="V46" s="6">
        <v>19</v>
      </c>
      <c r="W46" s="6">
        <v>20</v>
      </c>
      <c r="X46" s="6">
        <v>21</v>
      </c>
      <c r="Y46" s="6">
        <v>22</v>
      </c>
      <c r="Z46" s="6">
        <v>23</v>
      </c>
      <c r="AA46" s="6">
        <v>24</v>
      </c>
      <c r="AB46" s="6">
        <v>25</v>
      </c>
      <c r="AC46" s="6">
        <v>26</v>
      </c>
      <c r="AD46" s="6">
        <v>27</v>
      </c>
      <c r="AE46" s="6">
        <v>28</v>
      </c>
      <c r="AF46" s="6">
        <v>29</v>
      </c>
      <c r="AG46" s="6">
        <v>30</v>
      </c>
      <c r="AH46" s="6">
        <v>31</v>
      </c>
      <c r="AI46" s="6">
        <v>32</v>
      </c>
      <c r="AJ46" s="6">
        <v>33</v>
      </c>
      <c r="AK46" s="6">
        <v>34</v>
      </c>
      <c r="AL46" s="6">
        <v>35</v>
      </c>
      <c r="AM46" s="6">
        <v>36</v>
      </c>
      <c r="AN46" s="6">
        <v>37</v>
      </c>
      <c r="AO46" s="6">
        <v>38</v>
      </c>
      <c r="AP46" s="6">
        <v>39</v>
      </c>
      <c r="AQ46" s="6">
        <v>40</v>
      </c>
      <c r="AR46" s="6">
        <v>41</v>
      </c>
      <c r="AS46" s="6">
        <v>42</v>
      </c>
      <c r="AT46" s="6">
        <v>43</v>
      </c>
      <c r="AU46" s="6">
        <v>44</v>
      </c>
      <c r="AV46" s="6">
        <v>45</v>
      </c>
      <c r="AW46" s="6">
        <v>46</v>
      </c>
      <c r="AX46" s="6">
        <v>47</v>
      </c>
      <c r="AY46" s="6">
        <v>48</v>
      </c>
      <c r="AZ46" s="6">
        <v>49</v>
      </c>
      <c r="BA46" s="6">
        <v>50</v>
      </c>
    </row>
    <row r="47" spans="2:53" x14ac:dyDescent="0.3">
      <c r="B47" s="7" t="s">
        <v>53</v>
      </c>
      <c r="C47" s="148" t="s">
        <v>9</v>
      </c>
      <c r="D47" s="8">
        <f>D4</f>
        <v>2024</v>
      </c>
      <c r="E47" s="8">
        <f t="shared" ref="E47:AG47" si="86">E4</f>
        <v>2025</v>
      </c>
      <c r="F47" s="8">
        <f t="shared" si="86"/>
        <v>2026</v>
      </c>
      <c r="G47" s="8">
        <f t="shared" si="86"/>
        <v>2027</v>
      </c>
      <c r="H47" s="8">
        <f t="shared" si="86"/>
        <v>2028</v>
      </c>
      <c r="I47" s="8">
        <f t="shared" si="86"/>
        <v>2029</v>
      </c>
      <c r="J47" s="8">
        <f t="shared" si="86"/>
        <v>2030</v>
      </c>
      <c r="K47" s="8">
        <f t="shared" si="86"/>
        <v>2031</v>
      </c>
      <c r="L47" s="8">
        <f t="shared" si="86"/>
        <v>2032</v>
      </c>
      <c r="M47" s="8">
        <f t="shared" si="86"/>
        <v>2033</v>
      </c>
      <c r="N47" s="8">
        <f t="shared" si="86"/>
        <v>2034</v>
      </c>
      <c r="O47" s="8">
        <f t="shared" si="86"/>
        <v>2035</v>
      </c>
      <c r="P47" s="8">
        <f t="shared" si="86"/>
        <v>2036</v>
      </c>
      <c r="Q47" s="8">
        <f t="shared" si="86"/>
        <v>2037</v>
      </c>
      <c r="R47" s="8">
        <f t="shared" si="86"/>
        <v>2038</v>
      </c>
      <c r="S47" s="8">
        <f t="shared" si="86"/>
        <v>2039</v>
      </c>
      <c r="T47" s="8">
        <f t="shared" si="86"/>
        <v>2040</v>
      </c>
      <c r="U47" s="8">
        <f t="shared" si="86"/>
        <v>2041</v>
      </c>
      <c r="V47" s="8">
        <f t="shared" si="86"/>
        <v>2042</v>
      </c>
      <c r="W47" s="8">
        <f t="shared" si="86"/>
        <v>2043</v>
      </c>
      <c r="X47" s="8">
        <f t="shared" si="86"/>
        <v>2044</v>
      </c>
      <c r="Y47" s="8">
        <f t="shared" si="86"/>
        <v>2045</v>
      </c>
      <c r="Z47" s="8">
        <f t="shared" si="86"/>
        <v>2046</v>
      </c>
      <c r="AA47" s="8">
        <f t="shared" si="86"/>
        <v>2047</v>
      </c>
      <c r="AB47" s="8">
        <f t="shared" si="86"/>
        <v>2048</v>
      </c>
      <c r="AC47" s="8">
        <f t="shared" si="86"/>
        <v>2049</v>
      </c>
      <c r="AD47" s="8">
        <f t="shared" si="86"/>
        <v>2050</v>
      </c>
      <c r="AE47" s="8">
        <f t="shared" si="86"/>
        <v>2051</v>
      </c>
      <c r="AF47" s="8">
        <f t="shared" si="86"/>
        <v>2052</v>
      </c>
      <c r="AG47" s="8">
        <f t="shared" si="86"/>
        <v>2053</v>
      </c>
      <c r="AH47" s="8">
        <f t="shared" ref="AH47:BA47" si="87">AH4</f>
        <v>2054</v>
      </c>
      <c r="AI47" s="8">
        <f t="shared" si="87"/>
        <v>2055</v>
      </c>
      <c r="AJ47" s="8">
        <f t="shared" si="87"/>
        <v>2056</v>
      </c>
      <c r="AK47" s="8">
        <f t="shared" si="87"/>
        <v>2057</v>
      </c>
      <c r="AL47" s="8">
        <f t="shared" si="87"/>
        <v>2058</v>
      </c>
      <c r="AM47" s="8">
        <f t="shared" si="87"/>
        <v>2059</v>
      </c>
      <c r="AN47" s="8">
        <f t="shared" si="87"/>
        <v>2060</v>
      </c>
      <c r="AO47" s="8">
        <f t="shared" si="87"/>
        <v>2061</v>
      </c>
      <c r="AP47" s="8">
        <f t="shared" si="87"/>
        <v>2062</v>
      </c>
      <c r="AQ47" s="8">
        <f t="shared" si="87"/>
        <v>2063</v>
      </c>
      <c r="AR47" s="8">
        <f t="shared" si="87"/>
        <v>2064</v>
      </c>
      <c r="AS47" s="8">
        <f t="shared" si="87"/>
        <v>2065</v>
      </c>
      <c r="AT47" s="8">
        <f t="shared" si="87"/>
        <v>2066</v>
      </c>
      <c r="AU47" s="8">
        <f t="shared" si="87"/>
        <v>2067</v>
      </c>
      <c r="AV47" s="8">
        <f t="shared" si="87"/>
        <v>2068</v>
      </c>
      <c r="AW47" s="8">
        <f t="shared" si="87"/>
        <v>2069</v>
      </c>
      <c r="AX47" s="8">
        <f t="shared" si="87"/>
        <v>2070</v>
      </c>
      <c r="AY47" s="8">
        <f t="shared" si="87"/>
        <v>2071</v>
      </c>
      <c r="AZ47" s="8">
        <f t="shared" si="87"/>
        <v>2072</v>
      </c>
      <c r="BA47" s="8">
        <f t="shared" si="87"/>
        <v>2073</v>
      </c>
    </row>
    <row r="48" spans="2:53" x14ac:dyDescent="0.3">
      <c r="B48" s="4" t="s">
        <v>275</v>
      </c>
      <c r="C48" s="253">
        <f t="shared" ref="C48:C55" si="88">SUM(D48:BA48)</f>
        <v>0</v>
      </c>
      <c r="D48" s="254">
        <f>'05 Financovanie'!D25-'01 Investičné výdavky'!D25-'01 Investičné výdavky'!D26-'01 Investičné výdavky'!D28</f>
        <v>0</v>
      </c>
      <c r="E48" s="254">
        <f>'05 Financovanie'!E25-'01 Investičné výdavky'!E25-'01 Investičné výdavky'!E26-'01 Investičné výdavky'!E28</f>
        <v>0</v>
      </c>
      <c r="F48" s="254">
        <f>'05 Financovanie'!F25-'01 Investičné výdavky'!F25-'01 Investičné výdavky'!F26-'01 Investičné výdavky'!F28</f>
        <v>0</v>
      </c>
      <c r="G48" s="254">
        <f>'05 Financovanie'!G25-'01 Investičné výdavky'!G25-'01 Investičné výdavky'!G26-'01 Investičné výdavky'!G28</f>
        <v>0</v>
      </c>
      <c r="H48" s="254">
        <f>'05 Financovanie'!H25-'01 Investičné výdavky'!H25-'01 Investičné výdavky'!H26-'01 Investičné výdavky'!H28</f>
        <v>0</v>
      </c>
      <c r="I48" s="254">
        <f>'05 Financovanie'!I25-'01 Investičné výdavky'!I25-'01 Investičné výdavky'!I26-'01 Investičné výdavky'!I28</f>
        <v>0</v>
      </c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  <c r="AM48" s="254"/>
      <c r="AN48" s="254"/>
      <c r="AO48" s="254"/>
      <c r="AP48" s="254"/>
      <c r="AQ48" s="254"/>
      <c r="AR48" s="254"/>
      <c r="AS48" s="254"/>
      <c r="AT48" s="254"/>
      <c r="AU48" s="254"/>
      <c r="AV48" s="254"/>
      <c r="AW48" s="254"/>
      <c r="AX48" s="254"/>
      <c r="AY48" s="254"/>
      <c r="AZ48" s="254"/>
      <c r="BA48" s="254"/>
    </row>
    <row r="49" spans="2:53" x14ac:dyDescent="0.3">
      <c r="B49" s="156" t="s">
        <v>280</v>
      </c>
      <c r="C49" s="265">
        <f t="shared" si="88"/>
        <v>0</v>
      </c>
      <c r="D49" s="265">
        <f>'04 Prevádzkové príjmy'!D15</f>
        <v>0</v>
      </c>
      <c r="E49" s="265">
        <f>'04 Prevádzkové príjmy'!E15</f>
        <v>0</v>
      </c>
      <c r="F49" s="265">
        <f>'04 Prevádzkové príjmy'!F15</f>
        <v>0</v>
      </c>
      <c r="G49" s="265">
        <f>'04 Prevádzkové príjmy'!G15</f>
        <v>0</v>
      </c>
      <c r="H49" s="265">
        <f>'04 Prevádzkové príjmy'!H15</f>
        <v>0</v>
      </c>
      <c r="I49" s="265">
        <f>'04 Prevádzkové príjmy'!I15</f>
        <v>0</v>
      </c>
      <c r="J49" s="265">
        <f>'04 Prevádzkové príjmy'!J15</f>
        <v>0</v>
      </c>
      <c r="K49" s="265">
        <f>'04 Prevádzkové príjmy'!K15</f>
        <v>0</v>
      </c>
      <c r="L49" s="265">
        <f>'04 Prevádzkové príjmy'!L15</f>
        <v>0</v>
      </c>
      <c r="M49" s="265">
        <f>'04 Prevádzkové príjmy'!M15</f>
        <v>0</v>
      </c>
      <c r="N49" s="265">
        <f>'04 Prevádzkové príjmy'!N15</f>
        <v>0</v>
      </c>
      <c r="O49" s="265">
        <f>'04 Prevádzkové príjmy'!O15</f>
        <v>0</v>
      </c>
      <c r="P49" s="265">
        <f>'04 Prevádzkové príjmy'!P15</f>
        <v>0</v>
      </c>
      <c r="Q49" s="265">
        <f>'04 Prevádzkové príjmy'!Q15</f>
        <v>0</v>
      </c>
      <c r="R49" s="265">
        <f>'04 Prevádzkové príjmy'!R15</f>
        <v>0</v>
      </c>
      <c r="S49" s="265">
        <f>'04 Prevádzkové príjmy'!S15</f>
        <v>0</v>
      </c>
      <c r="T49" s="265">
        <f>'04 Prevádzkové príjmy'!T15</f>
        <v>0</v>
      </c>
      <c r="U49" s="265">
        <f>'04 Prevádzkové príjmy'!U15</f>
        <v>0</v>
      </c>
      <c r="V49" s="265">
        <f>'04 Prevádzkové príjmy'!V15</f>
        <v>0</v>
      </c>
      <c r="W49" s="265">
        <f>'04 Prevádzkové príjmy'!W15</f>
        <v>0</v>
      </c>
      <c r="X49" s="265">
        <f>'04 Prevádzkové príjmy'!X15</f>
        <v>0</v>
      </c>
      <c r="Y49" s="265">
        <f>'04 Prevádzkové príjmy'!Y15</f>
        <v>0</v>
      </c>
      <c r="Z49" s="265">
        <f>'04 Prevádzkové príjmy'!Z15</f>
        <v>0</v>
      </c>
      <c r="AA49" s="265">
        <f>'04 Prevádzkové príjmy'!AA15</f>
        <v>0</v>
      </c>
      <c r="AB49" s="265">
        <f>'04 Prevádzkové príjmy'!AB15</f>
        <v>0</v>
      </c>
      <c r="AC49" s="265">
        <f>'04 Prevádzkové príjmy'!AC15</f>
        <v>0</v>
      </c>
      <c r="AD49" s="265">
        <f>'04 Prevádzkové príjmy'!AD15</f>
        <v>0</v>
      </c>
      <c r="AE49" s="265">
        <f>'04 Prevádzkové príjmy'!AE15</f>
        <v>0</v>
      </c>
      <c r="AF49" s="265">
        <f>'04 Prevádzkové príjmy'!AF15</f>
        <v>0</v>
      </c>
      <c r="AG49" s="265">
        <f>'04 Prevádzkové príjmy'!AG15</f>
        <v>0</v>
      </c>
      <c r="AH49" s="265">
        <f>'04 Prevádzkové príjmy'!AH15</f>
        <v>0</v>
      </c>
      <c r="AI49" s="265">
        <f>'04 Prevádzkové príjmy'!AI15</f>
        <v>0</v>
      </c>
      <c r="AJ49" s="265">
        <f>'04 Prevádzkové príjmy'!AJ15</f>
        <v>0</v>
      </c>
      <c r="AK49" s="265">
        <f>'04 Prevádzkové príjmy'!AK15</f>
        <v>0</v>
      </c>
      <c r="AL49" s="265">
        <f>'04 Prevádzkové príjmy'!AL15</f>
        <v>0</v>
      </c>
      <c r="AM49" s="265">
        <f>'04 Prevádzkové príjmy'!AM15</f>
        <v>0</v>
      </c>
      <c r="AN49" s="265">
        <f>'04 Prevádzkové príjmy'!AN15</f>
        <v>0</v>
      </c>
      <c r="AO49" s="265">
        <f>'04 Prevádzkové príjmy'!AO15</f>
        <v>0</v>
      </c>
      <c r="AP49" s="265">
        <f>'04 Prevádzkové príjmy'!AP15</f>
        <v>0</v>
      </c>
      <c r="AQ49" s="265">
        <f>'04 Prevádzkové príjmy'!AQ15</f>
        <v>0</v>
      </c>
      <c r="AR49" s="265">
        <f>'04 Prevádzkové príjmy'!AR15</f>
        <v>0</v>
      </c>
      <c r="AS49" s="265">
        <f>'04 Prevádzkové príjmy'!AS15</f>
        <v>0</v>
      </c>
      <c r="AT49" s="265">
        <f>'04 Prevádzkové príjmy'!AT15</f>
        <v>0</v>
      </c>
      <c r="AU49" s="265">
        <f>'04 Prevádzkové príjmy'!AU15</f>
        <v>0</v>
      </c>
      <c r="AV49" s="265">
        <f>'04 Prevádzkové príjmy'!AV15</f>
        <v>0</v>
      </c>
      <c r="AW49" s="265">
        <f>'04 Prevádzkové príjmy'!AW15</f>
        <v>0</v>
      </c>
      <c r="AX49" s="265">
        <f>'04 Prevádzkové príjmy'!AX15</f>
        <v>0</v>
      </c>
      <c r="AY49" s="265">
        <f>'04 Prevádzkové príjmy'!AY15</f>
        <v>0</v>
      </c>
      <c r="AZ49" s="265">
        <f>'04 Prevádzkové príjmy'!AZ15</f>
        <v>0</v>
      </c>
      <c r="BA49" s="265">
        <f>'04 Prevádzkové príjmy'!BA15</f>
        <v>0</v>
      </c>
    </row>
    <row r="50" spans="2:53" s="2" customFormat="1" x14ac:dyDescent="0.3">
      <c r="B50" s="19" t="s">
        <v>11</v>
      </c>
      <c r="C50" s="255">
        <f t="shared" si="88"/>
        <v>0</v>
      </c>
      <c r="D50" s="255">
        <f>SUM(D48:D49)</f>
        <v>0</v>
      </c>
      <c r="E50" s="255">
        <f t="shared" ref="E50" si="89">SUM(E48:E49)</f>
        <v>0</v>
      </c>
      <c r="F50" s="255">
        <f t="shared" ref="F50" si="90">SUM(F48:F49)</f>
        <v>0</v>
      </c>
      <c r="G50" s="255">
        <f t="shared" ref="G50" si="91">SUM(G48:G49)</f>
        <v>0</v>
      </c>
      <c r="H50" s="255">
        <f t="shared" ref="H50" si="92">SUM(H48:H49)</f>
        <v>0</v>
      </c>
      <c r="I50" s="255">
        <f t="shared" ref="I50" si="93">SUM(I48:I49)</f>
        <v>0</v>
      </c>
      <c r="J50" s="255">
        <f t="shared" ref="J50" si="94">SUM(J48:J49)</f>
        <v>0</v>
      </c>
      <c r="K50" s="255">
        <f t="shared" ref="K50" si="95">SUM(K48:K49)</f>
        <v>0</v>
      </c>
      <c r="L50" s="255">
        <f t="shared" ref="L50" si="96">SUM(L48:L49)</f>
        <v>0</v>
      </c>
      <c r="M50" s="255">
        <f t="shared" ref="M50" si="97">SUM(M48:M49)</f>
        <v>0</v>
      </c>
      <c r="N50" s="255">
        <f t="shared" ref="N50" si="98">SUM(N48:N49)</f>
        <v>0</v>
      </c>
      <c r="O50" s="255">
        <f t="shared" ref="O50" si="99">SUM(O48:O49)</f>
        <v>0</v>
      </c>
      <c r="P50" s="255">
        <f t="shared" ref="P50" si="100">SUM(P48:P49)</f>
        <v>0</v>
      </c>
      <c r="Q50" s="255">
        <f t="shared" ref="Q50" si="101">SUM(Q48:Q49)</f>
        <v>0</v>
      </c>
      <c r="R50" s="255">
        <f t="shared" ref="R50" si="102">SUM(R48:R49)</f>
        <v>0</v>
      </c>
      <c r="S50" s="255">
        <f t="shared" ref="S50" si="103">SUM(S48:S49)</f>
        <v>0</v>
      </c>
      <c r="T50" s="255">
        <f t="shared" ref="T50" si="104">SUM(T48:T49)</f>
        <v>0</v>
      </c>
      <c r="U50" s="255">
        <f t="shared" ref="U50" si="105">SUM(U48:U49)</f>
        <v>0</v>
      </c>
      <c r="V50" s="255">
        <f t="shared" ref="V50" si="106">SUM(V48:V49)</f>
        <v>0</v>
      </c>
      <c r="W50" s="255">
        <f t="shared" ref="W50" si="107">SUM(W48:W49)</f>
        <v>0</v>
      </c>
      <c r="X50" s="255">
        <f t="shared" ref="X50" si="108">SUM(X48:X49)</f>
        <v>0</v>
      </c>
      <c r="Y50" s="255">
        <f t="shared" ref="Y50" si="109">SUM(Y48:Y49)</f>
        <v>0</v>
      </c>
      <c r="Z50" s="255">
        <f t="shared" ref="Z50" si="110">SUM(Z48:Z49)</f>
        <v>0</v>
      </c>
      <c r="AA50" s="255">
        <f t="shared" ref="AA50" si="111">SUM(AA48:AA49)</f>
        <v>0</v>
      </c>
      <c r="AB50" s="255">
        <f t="shared" ref="AB50" si="112">SUM(AB48:AB49)</f>
        <v>0</v>
      </c>
      <c r="AC50" s="255">
        <f t="shared" ref="AC50" si="113">SUM(AC48:AC49)</f>
        <v>0</v>
      </c>
      <c r="AD50" s="255">
        <f t="shared" ref="AD50" si="114">SUM(AD48:AD49)</f>
        <v>0</v>
      </c>
      <c r="AE50" s="255">
        <f t="shared" ref="AE50" si="115">SUM(AE48:AE49)</f>
        <v>0</v>
      </c>
      <c r="AF50" s="255">
        <f t="shared" ref="AF50" si="116">SUM(AF48:AF49)</f>
        <v>0</v>
      </c>
      <c r="AG50" s="255">
        <f t="shared" ref="AG50:BA50" si="117">SUM(AG48:AG49)</f>
        <v>0</v>
      </c>
      <c r="AH50" s="255">
        <f t="shared" si="117"/>
        <v>0</v>
      </c>
      <c r="AI50" s="255">
        <f t="shared" si="117"/>
        <v>0</v>
      </c>
      <c r="AJ50" s="255">
        <f t="shared" si="117"/>
        <v>0</v>
      </c>
      <c r="AK50" s="255">
        <f t="shared" si="117"/>
        <v>0</v>
      </c>
      <c r="AL50" s="255">
        <f t="shared" si="117"/>
        <v>0</v>
      </c>
      <c r="AM50" s="255">
        <f t="shared" si="117"/>
        <v>0</v>
      </c>
      <c r="AN50" s="255">
        <f t="shared" si="117"/>
        <v>0</v>
      </c>
      <c r="AO50" s="255">
        <f t="shared" si="117"/>
        <v>0</v>
      </c>
      <c r="AP50" s="255">
        <f t="shared" si="117"/>
        <v>0</v>
      </c>
      <c r="AQ50" s="255">
        <f t="shared" si="117"/>
        <v>0</v>
      </c>
      <c r="AR50" s="255">
        <f t="shared" si="117"/>
        <v>0</v>
      </c>
      <c r="AS50" s="255">
        <f t="shared" si="117"/>
        <v>0</v>
      </c>
      <c r="AT50" s="255">
        <f t="shared" si="117"/>
        <v>0</v>
      </c>
      <c r="AU50" s="255">
        <f t="shared" si="117"/>
        <v>0</v>
      </c>
      <c r="AV50" s="255">
        <f t="shared" si="117"/>
        <v>0</v>
      </c>
      <c r="AW50" s="255">
        <f t="shared" si="117"/>
        <v>0</v>
      </c>
      <c r="AX50" s="255">
        <f t="shared" si="117"/>
        <v>0</v>
      </c>
      <c r="AY50" s="255">
        <f t="shared" si="117"/>
        <v>0</v>
      </c>
      <c r="AZ50" s="255">
        <f t="shared" si="117"/>
        <v>0</v>
      </c>
      <c r="BA50" s="255">
        <f t="shared" si="117"/>
        <v>0</v>
      </c>
    </row>
    <row r="51" spans="2:53" x14ac:dyDescent="0.3">
      <c r="B51" s="4" t="s">
        <v>79</v>
      </c>
      <c r="C51" s="253">
        <f t="shared" si="88"/>
        <v>0</v>
      </c>
      <c r="D51" s="254">
        <f>D5</f>
        <v>0</v>
      </c>
      <c r="E51" s="254">
        <f t="shared" ref="E51:I51" si="118">E5</f>
        <v>0</v>
      </c>
      <c r="F51" s="254">
        <f t="shared" si="118"/>
        <v>0</v>
      </c>
      <c r="G51" s="254">
        <f t="shared" si="118"/>
        <v>0</v>
      </c>
      <c r="H51" s="254">
        <f t="shared" si="118"/>
        <v>0</v>
      </c>
      <c r="I51" s="254">
        <f t="shared" si="118"/>
        <v>0</v>
      </c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</row>
    <row r="52" spans="2:53" x14ac:dyDescent="0.3">
      <c r="B52" s="156" t="s">
        <v>279</v>
      </c>
      <c r="C52" s="265">
        <f t="shared" si="88"/>
        <v>0</v>
      </c>
      <c r="D52" s="265">
        <f>'03 Prevádzkové výdavky'!D23</f>
        <v>0</v>
      </c>
      <c r="E52" s="265">
        <f>'03 Prevádzkové výdavky'!E23</f>
        <v>0</v>
      </c>
      <c r="F52" s="265">
        <f>'03 Prevádzkové výdavky'!F23</f>
        <v>0</v>
      </c>
      <c r="G52" s="265">
        <f>'03 Prevádzkové výdavky'!G23</f>
        <v>0</v>
      </c>
      <c r="H52" s="265">
        <f>'03 Prevádzkové výdavky'!H23</f>
        <v>0</v>
      </c>
      <c r="I52" s="265">
        <f>'03 Prevádzkové výdavky'!I23</f>
        <v>0</v>
      </c>
      <c r="J52" s="265">
        <f>'03 Prevádzkové výdavky'!J23</f>
        <v>0</v>
      </c>
      <c r="K52" s="265">
        <f>'03 Prevádzkové výdavky'!K23</f>
        <v>0</v>
      </c>
      <c r="L52" s="265">
        <f>'03 Prevádzkové výdavky'!L23</f>
        <v>0</v>
      </c>
      <c r="M52" s="265">
        <f>'03 Prevádzkové výdavky'!M23</f>
        <v>0</v>
      </c>
      <c r="N52" s="265">
        <f>'03 Prevádzkové výdavky'!N23</f>
        <v>0</v>
      </c>
      <c r="O52" s="265">
        <f>'03 Prevádzkové výdavky'!O23</f>
        <v>0</v>
      </c>
      <c r="P52" s="265">
        <f>'03 Prevádzkové výdavky'!P23</f>
        <v>0</v>
      </c>
      <c r="Q52" s="265">
        <f>'03 Prevádzkové výdavky'!Q23</f>
        <v>0</v>
      </c>
      <c r="R52" s="265">
        <f>'03 Prevádzkové výdavky'!R23</f>
        <v>0</v>
      </c>
      <c r="S52" s="265">
        <f>'03 Prevádzkové výdavky'!S23</f>
        <v>0</v>
      </c>
      <c r="T52" s="265">
        <f>'03 Prevádzkové výdavky'!T23</f>
        <v>0</v>
      </c>
      <c r="U52" s="265">
        <f>'03 Prevádzkové výdavky'!U23</f>
        <v>0</v>
      </c>
      <c r="V52" s="265">
        <f>'03 Prevádzkové výdavky'!V23</f>
        <v>0</v>
      </c>
      <c r="W52" s="265">
        <f>'03 Prevádzkové výdavky'!W23</f>
        <v>0</v>
      </c>
      <c r="X52" s="265">
        <f>'03 Prevádzkové výdavky'!X23</f>
        <v>0</v>
      </c>
      <c r="Y52" s="265">
        <f>'03 Prevádzkové výdavky'!Y23</f>
        <v>0</v>
      </c>
      <c r="Z52" s="265">
        <f>'03 Prevádzkové výdavky'!Z23</f>
        <v>0</v>
      </c>
      <c r="AA52" s="265">
        <f>'03 Prevádzkové výdavky'!AA23</f>
        <v>0</v>
      </c>
      <c r="AB52" s="265">
        <f>'03 Prevádzkové výdavky'!AB23</f>
        <v>0</v>
      </c>
      <c r="AC52" s="265">
        <f>'03 Prevádzkové výdavky'!AC23</f>
        <v>0</v>
      </c>
      <c r="AD52" s="265">
        <f>'03 Prevádzkové výdavky'!AD23</f>
        <v>0</v>
      </c>
      <c r="AE52" s="265">
        <f>'03 Prevádzkové výdavky'!AE23</f>
        <v>0</v>
      </c>
      <c r="AF52" s="265">
        <f>'03 Prevádzkové výdavky'!AF23</f>
        <v>0</v>
      </c>
      <c r="AG52" s="265">
        <f>'03 Prevádzkové výdavky'!AG23</f>
        <v>0</v>
      </c>
      <c r="AH52" s="265">
        <f>'03 Prevádzkové výdavky'!AH23</f>
        <v>0</v>
      </c>
      <c r="AI52" s="265">
        <f>'03 Prevádzkové výdavky'!AI23</f>
        <v>0</v>
      </c>
      <c r="AJ52" s="265">
        <f>'03 Prevádzkové výdavky'!AJ23</f>
        <v>0</v>
      </c>
      <c r="AK52" s="265">
        <f>'03 Prevádzkové výdavky'!AK23</f>
        <v>0</v>
      </c>
      <c r="AL52" s="265">
        <f>'03 Prevádzkové výdavky'!AL23</f>
        <v>0</v>
      </c>
      <c r="AM52" s="265">
        <f>'03 Prevádzkové výdavky'!AM23</f>
        <v>0</v>
      </c>
      <c r="AN52" s="265">
        <f>'03 Prevádzkové výdavky'!AN23</f>
        <v>0</v>
      </c>
      <c r="AO52" s="265">
        <f>'03 Prevádzkové výdavky'!AO23</f>
        <v>0</v>
      </c>
      <c r="AP52" s="265">
        <f>'03 Prevádzkové výdavky'!AP23</f>
        <v>0</v>
      </c>
      <c r="AQ52" s="265">
        <f>'03 Prevádzkové výdavky'!AQ23</f>
        <v>0</v>
      </c>
      <c r="AR52" s="265">
        <f>'03 Prevádzkové výdavky'!AR23</f>
        <v>0</v>
      </c>
      <c r="AS52" s="265">
        <f>'03 Prevádzkové výdavky'!AS23</f>
        <v>0</v>
      </c>
      <c r="AT52" s="265">
        <f>'03 Prevádzkové výdavky'!AT23</f>
        <v>0</v>
      </c>
      <c r="AU52" s="265">
        <f>'03 Prevádzkové výdavky'!AU23</f>
        <v>0</v>
      </c>
      <c r="AV52" s="265">
        <f>'03 Prevádzkové výdavky'!AV23</f>
        <v>0</v>
      </c>
      <c r="AW52" s="265">
        <f>'03 Prevádzkové výdavky'!AW23</f>
        <v>0</v>
      </c>
      <c r="AX52" s="265">
        <f>'03 Prevádzkové výdavky'!AX23</f>
        <v>0</v>
      </c>
      <c r="AY52" s="265">
        <f>'03 Prevádzkové výdavky'!AY23</f>
        <v>0</v>
      </c>
      <c r="AZ52" s="265">
        <f>'03 Prevádzkové výdavky'!AZ23</f>
        <v>0</v>
      </c>
      <c r="BA52" s="265">
        <f>'03 Prevádzkové výdavky'!BA23</f>
        <v>0</v>
      </c>
    </row>
    <row r="53" spans="2:53" x14ac:dyDescent="0.3">
      <c r="B53" s="4" t="s">
        <v>267</v>
      </c>
      <c r="C53" s="253">
        <f t="shared" si="88"/>
        <v>0</v>
      </c>
      <c r="D53" s="254">
        <f>D20</f>
        <v>0</v>
      </c>
      <c r="E53" s="254">
        <f t="shared" ref="E53:AG53" si="119">E20</f>
        <v>0</v>
      </c>
      <c r="F53" s="254">
        <f t="shared" si="119"/>
        <v>0</v>
      </c>
      <c r="G53" s="254">
        <f t="shared" si="119"/>
        <v>0</v>
      </c>
      <c r="H53" s="254">
        <f t="shared" si="119"/>
        <v>0</v>
      </c>
      <c r="I53" s="254">
        <f t="shared" si="119"/>
        <v>0</v>
      </c>
      <c r="J53" s="254">
        <f t="shared" si="119"/>
        <v>0</v>
      </c>
      <c r="K53" s="254">
        <f t="shared" si="119"/>
        <v>0</v>
      </c>
      <c r="L53" s="254">
        <f t="shared" si="119"/>
        <v>0</v>
      </c>
      <c r="M53" s="254">
        <f t="shared" si="119"/>
        <v>0</v>
      </c>
      <c r="N53" s="254">
        <f t="shared" si="119"/>
        <v>0</v>
      </c>
      <c r="O53" s="254">
        <f t="shared" si="119"/>
        <v>0</v>
      </c>
      <c r="P53" s="254">
        <f t="shared" si="119"/>
        <v>0</v>
      </c>
      <c r="Q53" s="254">
        <f t="shared" si="119"/>
        <v>0</v>
      </c>
      <c r="R53" s="254">
        <f t="shared" si="119"/>
        <v>0</v>
      </c>
      <c r="S53" s="254">
        <f t="shared" si="119"/>
        <v>0</v>
      </c>
      <c r="T53" s="254">
        <f t="shared" si="119"/>
        <v>0</v>
      </c>
      <c r="U53" s="254">
        <f t="shared" si="119"/>
        <v>0</v>
      </c>
      <c r="V53" s="254">
        <f t="shared" si="119"/>
        <v>0</v>
      </c>
      <c r="W53" s="254">
        <f t="shared" si="119"/>
        <v>0</v>
      </c>
      <c r="X53" s="254">
        <f t="shared" si="119"/>
        <v>0</v>
      </c>
      <c r="Y53" s="254">
        <f t="shared" si="119"/>
        <v>0</v>
      </c>
      <c r="Z53" s="254">
        <f t="shared" si="119"/>
        <v>0</v>
      </c>
      <c r="AA53" s="254">
        <f t="shared" si="119"/>
        <v>0</v>
      </c>
      <c r="AB53" s="254">
        <f t="shared" si="119"/>
        <v>0</v>
      </c>
      <c r="AC53" s="254">
        <f t="shared" si="119"/>
        <v>0</v>
      </c>
      <c r="AD53" s="254">
        <f t="shared" si="119"/>
        <v>0</v>
      </c>
      <c r="AE53" s="254">
        <f t="shared" si="119"/>
        <v>0</v>
      </c>
      <c r="AF53" s="254">
        <f t="shared" si="119"/>
        <v>0</v>
      </c>
      <c r="AG53" s="254">
        <f t="shared" si="119"/>
        <v>0</v>
      </c>
      <c r="AH53" s="254">
        <f t="shared" ref="AH53:BA53" si="120">AH20</f>
        <v>0</v>
      </c>
      <c r="AI53" s="254">
        <f t="shared" si="120"/>
        <v>0</v>
      </c>
      <c r="AJ53" s="254">
        <f t="shared" si="120"/>
        <v>0</v>
      </c>
      <c r="AK53" s="254">
        <f t="shared" si="120"/>
        <v>0</v>
      </c>
      <c r="AL53" s="254">
        <f t="shared" si="120"/>
        <v>0</v>
      </c>
      <c r="AM53" s="254">
        <f t="shared" si="120"/>
        <v>0</v>
      </c>
      <c r="AN53" s="254">
        <f t="shared" si="120"/>
        <v>0</v>
      </c>
      <c r="AO53" s="254">
        <f t="shared" si="120"/>
        <v>0</v>
      </c>
      <c r="AP53" s="254">
        <f t="shared" si="120"/>
        <v>0</v>
      </c>
      <c r="AQ53" s="254">
        <f t="shared" si="120"/>
        <v>0</v>
      </c>
      <c r="AR53" s="254">
        <f t="shared" si="120"/>
        <v>0</v>
      </c>
      <c r="AS53" s="254">
        <f t="shared" si="120"/>
        <v>0</v>
      </c>
      <c r="AT53" s="254">
        <f t="shared" si="120"/>
        <v>0</v>
      </c>
      <c r="AU53" s="254">
        <f t="shared" si="120"/>
        <v>0</v>
      </c>
      <c r="AV53" s="254">
        <f t="shared" si="120"/>
        <v>0</v>
      </c>
      <c r="AW53" s="254">
        <f t="shared" si="120"/>
        <v>0</v>
      </c>
      <c r="AX53" s="254">
        <f t="shared" si="120"/>
        <v>0</v>
      </c>
      <c r="AY53" s="254">
        <f t="shared" si="120"/>
        <v>0</v>
      </c>
      <c r="AZ53" s="254">
        <f t="shared" si="120"/>
        <v>0</v>
      </c>
      <c r="BA53" s="254">
        <f t="shared" si="120"/>
        <v>0</v>
      </c>
    </row>
    <row r="54" spans="2:53" s="2" customFormat="1" x14ac:dyDescent="0.3">
      <c r="B54" s="19" t="s">
        <v>26</v>
      </c>
      <c r="C54" s="255">
        <f t="shared" si="88"/>
        <v>0</v>
      </c>
      <c r="D54" s="255">
        <f>SUM(D51:D53)</f>
        <v>0</v>
      </c>
      <c r="E54" s="255">
        <f t="shared" ref="E54" si="121">SUM(E51:E53)</f>
        <v>0</v>
      </c>
      <c r="F54" s="255">
        <f t="shared" ref="F54" si="122">SUM(F51:F53)</f>
        <v>0</v>
      </c>
      <c r="G54" s="255">
        <f t="shared" ref="G54" si="123">SUM(G51:G53)</f>
        <v>0</v>
      </c>
      <c r="H54" s="255">
        <f t="shared" ref="H54" si="124">SUM(H51:H53)</f>
        <v>0</v>
      </c>
      <c r="I54" s="255">
        <f t="shared" ref="I54" si="125">SUM(I51:I53)</f>
        <v>0</v>
      </c>
      <c r="J54" s="255">
        <f t="shared" ref="J54" si="126">SUM(J51:J53)</f>
        <v>0</v>
      </c>
      <c r="K54" s="255">
        <f t="shared" ref="K54" si="127">SUM(K51:K53)</f>
        <v>0</v>
      </c>
      <c r="L54" s="255">
        <f t="shared" ref="L54" si="128">SUM(L51:L53)</f>
        <v>0</v>
      </c>
      <c r="M54" s="255">
        <f t="shared" ref="M54" si="129">SUM(M51:M53)</f>
        <v>0</v>
      </c>
      <c r="N54" s="255">
        <f t="shared" ref="N54" si="130">SUM(N51:N53)</f>
        <v>0</v>
      </c>
      <c r="O54" s="255">
        <f t="shared" ref="O54" si="131">SUM(O51:O53)</f>
        <v>0</v>
      </c>
      <c r="P54" s="255">
        <f t="shared" ref="P54" si="132">SUM(P51:P53)</f>
        <v>0</v>
      </c>
      <c r="Q54" s="255">
        <f t="shared" ref="Q54" si="133">SUM(Q51:Q53)</f>
        <v>0</v>
      </c>
      <c r="R54" s="255">
        <f t="shared" ref="R54" si="134">SUM(R51:R53)</f>
        <v>0</v>
      </c>
      <c r="S54" s="255">
        <f t="shared" ref="S54" si="135">SUM(S51:S53)</f>
        <v>0</v>
      </c>
      <c r="T54" s="255">
        <f t="shared" ref="T54" si="136">SUM(T51:T53)</f>
        <v>0</v>
      </c>
      <c r="U54" s="255">
        <f t="shared" ref="U54" si="137">SUM(U51:U53)</f>
        <v>0</v>
      </c>
      <c r="V54" s="255">
        <f t="shared" ref="V54" si="138">SUM(V51:V53)</f>
        <v>0</v>
      </c>
      <c r="W54" s="255">
        <f t="shared" ref="W54" si="139">SUM(W51:W53)</f>
        <v>0</v>
      </c>
      <c r="X54" s="255">
        <f t="shared" ref="X54" si="140">SUM(X51:X53)</f>
        <v>0</v>
      </c>
      <c r="Y54" s="255">
        <f t="shared" ref="Y54" si="141">SUM(Y51:Y53)</f>
        <v>0</v>
      </c>
      <c r="Z54" s="255">
        <f t="shared" ref="Z54" si="142">SUM(Z51:Z53)</f>
        <v>0</v>
      </c>
      <c r="AA54" s="255">
        <f t="shared" ref="AA54" si="143">SUM(AA51:AA53)</f>
        <v>0</v>
      </c>
      <c r="AB54" s="255">
        <f t="shared" ref="AB54" si="144">SUM(AB51:AB53)</f>
        <v>0</v>
      </c>
      <c r="AC54" s="255">
        <f t="shared" ref="AC54" si="145">SUM(AC51:AC53)</f>
        <v>0</v>
      </c>
      <c r="AD54" s="255">
        <f t="shared" ref="AD54" si="146">SUM(AD51:AD53)</f>
        <v>0</v>
      </c>
      <c r="AE54" s="255">
        <f t="shared" ref="AE54" si="147">SUM(AE51:AE53)</f>
        <v>0</v>
      </c>
      <c r="AF54" s="255">
        <f t="shared" ref="AF54" si="148">SUM(AF51:AF53)</f>
        <v>0</v>
      </c>
      <c r="AG54" s="255">
        <f t="shared" ref="AG54:BA54" si="149">SUM(AG51:AG53)</f>
        <v>0</v>
      </c>
      <c r="AH54" s="255">
        <f t="shared" si="149"/>
        <v>0</v>
      </c>
      <c r="AI54" s="255">
        <f t="shared" si="149"/>
        <v>0</v>
      </c>
      <c r="AJ54" s="255">
        <f t="shared" si="149"/>
        <v>0</v>
      </c>
      <c r="AK54" s="255">
        <f t="shared" si="149"/>
        <v>0</v>
      </c>
      <c r="AL54" s="255">
        <f t="shared" si="149"/>
        <v>0</v>
      </c>
      <c r="AM54" s="255">
        <f t="shared" si="149"/>
        <v>0</v>
      </c>
      <c r="AN54" s="255">
        <f t="shared" si="149"/>
        <v>0</v>
      </c>
      <c r="AO54" s="255">
        <f t="shared" si="149"/>
        <v>0</v>
      </c>
      <c r="AP54" s="255">
        <f t="shared" si="149"/>
        <v>0</v>
      </c>
      <c r="AQ54" s="255">
        <f t="shared" si="149"/>
        <v>0</v>
      </c>
      <c r="AR54" s="255">
        <f t="shared" si="149"/>
        <v>0</v>
      </c>
      <c r="AS54" s="255">
        <f t="shared" si="149"/>
        <v>0</v>
      </c>
      <c r="AT54" s="255">
        <f t="shared" si="149"/>
        <v>0</v>
      </c>
      <c r="AU54" s="255">
        <f t="shared" si="149"/>
        <v>0</v>
      </c>
      <c r="AV54" s="255">
        <f t="shared" si="149"/>
        <v>0</v>
      </c>
      <c r="AW54" s="255">
        <f t="shared" si="149"/>
        <v>0</v>
      </c>
      <c r="AX54" s="255">
        <f t="shared" si="149"/>
        <v>0</v>
      </c>
      <c r="AY54" s="255">
        <f t="shared" si="149"/>
        <v>0</v>
      </c>
      <c r="AZ54" s="255">
        <f t="shared" si="149"/>
        <v>0</v>
      </c>
      <c r="BA54" s="255">
        <f t="shared" si="149"/>
        <v>0</v>
      </c>
    </row>
    <row r="55" spans="2:53" x14ac:dyDescent="0.3">
      <c r="B55" s="155" t="s">
        <v>62</v>
      </c>
      <c r="C55" s="256">
        <f t="shared" si="88"/>
        <v>0</v>
      </c>
      <c r="D55" s="256">
        <f>D50-D54</f>
        <v>0</v>
      </c>
      <c r="E55" s="256">
        <f t="shared" ref="E55:AG55" si="150">E50-E54</f>
        <v>0</v>
      </c>
      <c r="F55" s="256">
        <f t="shared" si="150"/>
        <v>0</v>
      </c>
      <c r="G55" s="256">
        <f t="shared" si="150"/>
        <v>0</v>
      </c>
      <c r="H55" s="256">
        <f t="shared" si="150"/>
        <v>0</v>
      </c>
      <c r="I55" s="256">
        <f t="shared" si="150"/>
        <v>0</v>
      </c>
      <c r="J55" s="256">
        <f t="shared" si="150"/>
        <v>0</v>
      </c>
      <c r="K55" s="256">
        <f t="shared" si="150"/>
        <v>0</v>
      </c>
      <c r="L55" s="256">
        <f t="shared" si="150"/>
        <v>0</v>
      </c>
      <c r="M55" s="256">
        <f t="shared" si="150"/>
        <v>0</v>
      </c>
      <c r="N55" s="256">
        <f t="shared" si="150"/>
        <v>0</v>
      </c>
      <c r="O55" s="256">
        <f t="shared" si="150"/>
        <v>0</v>
      </c>
      <c r="P55" s="256">
        <f t="shared" si="150"/>
        <v>0</v>
      </c>
      <c r="Q55" s="256">
        <f t="shared" si="150"/>
        <v>0</v>
      </c>
      <c r="R55" s="256">
        <f t="shared" si="150"/>
        <v>0</v>
      </c>
      <c r="S55" s="256">
        <f t="shared" si="150"/>
        <v>0</v>
      </c>
      <c r="T55" s="256">
        <f t="shared" si="150"/>
        <v>0</v>
      </c>
      <c r="U55" s="256">
        <f t="shared" si="150"/>
        <v>0</v>
      </c>
      <c r="V55" s="256">
        <f t="shared" si="150"/>
        <v>0</v>
      </c>
      <c r="W55" s="256">
        <f t="shared" si="150"/>
        <v>0</v>
      </c>
      <c r="X55" s="256">
        <f t="shared" si="150"/>
        <v>0</v>
      </c>
      <c r="Y55" s="256">
        <f t="shared" si="150"/>
        <v>0</v>
      </c>
      <c r="Z55" s="256">
        <f t="shared" si="150"/>
        <v>0</v>
      </c>
      <c r="AA55" s="256">
        <f t="shared" si="150"/>
        <v>0</v>
      </c>
      <c r="AB55" s="256">
        <f t="shared" si="150"/>
        <v>0</v>
      </c>
      <c r="AC55" s="256">
        <f t="shared" si="150"/>
        <v>0</v>
      </c>
      <c r="AD55" s="256">
        <f t="shared" si="150"/>
        <v>0</v>
      </c>
      <c r="AE55" s="256">
        <f t="shared" si="150"/>
        <v>0</v>
      </c>
      <c r="AF55" s="256">
        <f t="shared" si="150"/>
        <v>0</v>
      </c>
      <c r="AG55" s="256">
        <f t="shared" si="150"/>
        <v>0</v>
      </c>
      <c r="AH55" s="256">
        <f t="shared" ref="AH55:BA55" si="151">AH50-AH54</f>
        <v>0</v>
      </c>
      <c r="AI55" s="256">
        <f t="shared" si="151"/>
        <v>0</v>
      </c>
      <c r="AJ55" s="256">
        <f t="shared" si="151"/>
        <v>0</v>
      </c>
      <c r="AK55" s="256">
        <f t="shared" si="151"/>
        <v>0</v>
      </c>
      <c r="AL55" s="256">
        <f t="shared" si="151"/>
        <v>0</v>
      </c>
      <c r="AM55" s="256">
        <f t="shared" si="151"/>
        <v>0</v>
      </c>
      <c r="AN55" s="256">
        <f t="shared" si="151"/>
        <v>0</v>
      </c>
      <c r="AO55" s="256">
        <f t="shared" si="151"/>
        <v>0</v>
      </c>
      <c r="AP55" s="256">
        <f t="shared" si="151"/>
        <v>0</v>
      </c>
      <c r="AQ55" s="256">
        <f t="shared" si="151"/>
        <v>0</v>
      </c>
      <c r="AR55" s="256">
        <f t="shared" si="151"/>
        <v>0</v>
      </c>
      <c r="AS55" s="256">
        <f t="shared" si="151"/>
        <v>0</v>
      </c>
      <c r="AT55" s="256">
        <f t="shared" si="151"/>
        <v>0</v>
      </c>
      <c r="AU55" s="256">
        <f t="shared" si="151"/>
        <v>0</v>
      </c>
      <c r="AV55" s="256">
        <f t="shared" si="151"/>
        <v>0</v>
      </c>
      <c r="AW55" s="256">
        <f t="shared" si="151"/>
        <v>0</v>
      </c>
      <c r="AX55" s="256">
        <f t="shared" si="151"/>
        <v>0</v>
      </c>
      <c r="AY55" s="256">
        <f t="shared" si="151"/>
        <v>0</v>
      </c>
      <c r="AZ55" s="256">
        <f t="shared" si="151"/>
        <v>0</v>
      </c>
      <c r="BA55" s="256">
        <f t="shared" si="151"/>
        <v>0</v>
      </c>
    </row>
    <row r="56" spans="2:53" x14ac:dyDescent="0.3">
      <c r="B56" s="17" t="s">
        <v>27</v>
      </c>
      <c r="C56" s="255"/>
      <c r="D56" s="254">
        <f>D55</f>
        <v>0</v>
      </c>
      <c r="E56" s="254">
        <f>D56+E55</f>
        <v>0</v>
      </c>
      <c r="F56" s="254">
        <f t="shared" ref="F56" si="152">E56+F55</f>
        <v>0</v>
      </c>
      <c r="G56" s="254">
        <f t="shared" ref="G56" si="153">F56+G55</f>
        <v>0</v>
      </c>
      <c r="H56" s="254">
        <f t="shared" ref="H56" si="154">G56+H55</f>
        <v>0</v>
      </c>
      <c r="I56" s="254">
        <f t="shared" ref="I56" si="155">H56+I55</f>
        <v>0</v>
      </c>
      <c r="J56" s="254">
        <f t="shared" ref="J56" si="156">I56+J55</f>
        <v>0</v>
      </c>
      <c r="K56" s="254">
        <f t="shared" ref="K56" si="157">J56+K55</f>
        <v>0</v>
      </c>
      <c r="L56" s="254">
        <f t="shared" ref="L56" si="158">K56+L55</f>
        <v>0</v>
      </c>
      <c r="M56" s="254">
        <f t="shared" ref="M56" si="159">L56+M55</f>
        <v>0</v>
      </c>
      <c r="N56" s="254">
        <f t="shared" ref="N56" si="160">M56+N55</f>
        <v>0</v>
      </c>
      <c r="O56" s="254">
        <f t="shared" ref="O56" si="161">N56+O55</f>
        <v>0</v>
      </c>
      <c r="P56" s="254">
        <f t="shared" ref="P56" si="162">O56+P55</f>
        <v>0</v>
      </c>
      <c r="Q56" s="254">
        <f t="shared" ref="Q56" si="163">P56+Q55</f>
        <v>0</v>
      </c>
      <c r="R56" s="254">
        <f t="shared" ref="R56" si="164">Q56+R55</f>
        <v>0</v>
      </c>
      <c r="S56" s="254">
        <f t="shared" ref="S56" si="165">R56+S55</f>
        <v>0</v>
      </c>
      <c r="T56" s="254">
        <f t="shared" ref="T56" si="166">S56+T55</f>
        <v>0</v>
      </c>
      <c r="U56" s="254">
        <f t="shared" ref="U56" si="167">T56+U55</f>
        <v>0</v>
      </c>
      <c r="V56" s="254">
        <f t="shared" ref="V56" si="168">U56+V55</f>
        <v>0</v>
      </c>
      <c r="W56" s="254">
        <f t="shared" ref="W56" si="169">V56+W55</f>
        <v>0</v>
      </c>
      <c r="X56" s="254">
        <f t="shared" ref="X56" si="170">W56+X55</f>
        <v>0</v>
      </c>
      <c r="Y56" s="254">
        <f t="shared" ref="Y56" si="171">X56+Y55</f>
        <v>0</v>
      </c>
      <c r="Z56" s="254">
        <f t="shared" ref="Z56" si="172">Y56+Z55</f>
        <v>0</v>
      </c>
      <c r="AA56" s="254">
        <f t="shared" ref="AA56" si="173">Z56+AA55</f>
        <v>0</v>
      </c>
      <c r="AB56" s="254">
        <f t="shared" ref="AB56" si="174">AA56+AB55</f>
        <v>0</v>
      </c>
      <c r="AC56" s="254">
        <f t="shared" ref="AC56" si="175">AB56+AC55</f>
        <v>0</v>
      </c>
      <c r="AD56" s="254">
        <f t="shared" ref="AD56" si="176">AC56+AD55</f>
        <v>0</v>
      </c>
      <c r="AE56" s="254">
        <f t="shared" ref="AE56" si="177">AD56+AE55</f>
        <v>0</v>
      </c>
      <c r="AF56" s="254">
        <f t="shared" ref="AF56" si="178">AE56+AF55</f>
        <v>0</v>
      </c>
      <c r="AG56" s="254">
        <f t="shared" ref="AG56" si="179">AF56+AG55</f>
        <v>0</v>
      </c>
      <c r="AH56" s="254">
        <f t="shared" ref="AH56" si="180">AG56+AH55</f>
        <v>0</v>
      </c>
      <c r="AI56" s="254">
        <f t="shared" ref="AI56" si="181">AH56+AI55</f>
        <v>0</v>
      </c>
      <c r="AJ56" s="254">
        <f t="shared" ref="AJ56" si="182">AI56+AJ55</f>
        <v>0</v>
      </c>
      <c r="AK56" s="254">
        <f t="shared" ref="AK56" si="183">AJ56+AK55</f>
        <v>0</v>
      </c>
      <c r="AL56" s="254">
        <f t="shared" ref="AL56" si="184">AK56+AL55</f>
        <v>0</v>
      </c>
      <c r="AM56" s="254">
        <f t="shared" ref="AM56" si="185">AL56+AM55</f>
        <v>0</v>
      </c>
      <c r="AN56" s="254">
        <f t="shared" ref="AN56" si="186">AM56+AN55</f>
        <v>0</v>
      </c>
      <c r="AO56" s="254">
        <f t="shared" ref="AO56" si="187">AN56+AO55</f>
        <v>0</v>
      </c>
      <c r="AP56" s="254">
        <f t="shared" ref="AP56" si="188">AO56+AP55</f>
        <v>0</v>
      </c>
      <c r="AQ56" s="254">
        <f t="shared" ref="AQ56" si="189">AP56+AQ55</f>
        <v>0</v>
      </c>
      <c r="AR56" s="254">
        <f t="shared" ref="AR56" si="190">AQ56+AR55</f>
        <v>0</v>
      </c>
      <c r="AS56" s="254">
        <f t="shared" ref="AS56" si="191">AR56+AS55</f>
        <v>0</v>
      </c>
      <c r="AT56" s="254">
        <f t="shared" ref="AT56" si="192">AS56+AT55</f>
        <v>0</v>
      </c>
      <c r="AU56" s="254">
        <f t="shared" ref="AU56" si="193">AT56+AU55</f>
        <v>0</v>
      </c>
      <c r="AV56" s="254">
        <f t="shared" ref="AV56" si="194">AU56+AV55</f>
        <v>0</v>
      </c>
      <c r="AW56" s="254">
        <f t="shared" ref="AW56" si="195">AV56+AW55</f>
        <v>0</v>
      </c>
      <c r="AX56" s="254">
        <f t="shared" ref="AX56" si="196">AW56+AX55</f>
        <v>0</v>
      </c>
      <c r="AY56" s="254">
        <f t="shared" ref="AY56" si="197">AX56+AY55</f>
        <v>0</v>
      </c>
      <c r="AZ56" s="254">
        <f t="shared" ref="AZ56" si="198">AY56+AZ55</f>
        <v>0</v>
      </c>
      <c r="BA56" s="254">
        <f t="shared" ref="BA56" si="199">AZ56+BA55</f>
        <v>0</v>
      </c>
    </row>
    <row r="57" spans="2:53" x14ac:dyDescent="0.3">
      <c r="B57" s="17" t="s">
        <v>277</v>
      </c>
      <c r="C57" s="255">
        <f>SUM(D57:BA57)</f>
        <v>0</v>
      </c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  <c r="AP57" s="257"/>
      <c r="AQ57" s="257"/>
      <c r="AR57" s="257"/>
      <c r="AS57" s="257"/>
      <c r="AT57" s="257"/>
      <c r="AU57" s="257"/>
      <c r="AV57" s="257"/>
      <c r="AW57" s="257"/>
      <c r="AX57" s="257"/>
      <c r="AY57" s="257"/>
      <c r="AZ57" s="257"/>
      <c r="BA57" s="257"/>
    </row>
    <row r="58" spans="2:53" x14ac:dyDescent="0.3">
      <c r="B58" s="40" t="s">
        <v>278</v>
      </c>
      <c r="C58" s="258"/>
      <c r="D58" s="258">
        <f>D55+D57</f>
        <v>0</v>
      </c>
      <c r="E58" s="258">
        <f>D58+E55+E57</f>
        <v>0</v>
      </c>
      <c r="F58" s="258">
        <f t="shared" ref="F58:AG58" si="200">E58+F55+F57</f>
        <v>0</v>
      </c>
      <c r="G58" s="258">
        <f t="shared" si="200"/>
        <v>0</v>
      </c>
      <c r="H58" s="258">
        <f t="shared" si="200"/>
        <v>0</v>
      </c>
      <c r="I58" s="258">
        <f t="shared" si="200"/>
        <v>0</v>
      </c>
      <c r="J58" s="258">
        <f t="shared" si="200"/>
        <v>0</v>
      </c>
      <c r="K58" s="258">
        <f t="shared" si="200"/>
        <v>0</v>
      </c>
      <c r="L58" s="258">
        <f t="shared" si="200"/>
        <v>0</v>
      </c>
      <c r="M58" s="258">
        <f t="shared" si="200"/>
        <v>0</v>
      </c>
      <c r="N58" s="258">
        <f t="shared" si="200"/>
        <v>0</v>
      </c>
      <c r="O58" s="258">
        <f t="shared" si="200"/>
        <v>0</v>
      </c>
      <c r="P58" s="258">
        <f t="shared" si="200"/>
        <v>0</v>
      </c>
      <c r="Q58" s="258">
        <f t="shared" si="200"/>
        <v>0</v>
      </c>
      <c r="R58" s="258">
        <f t="shared" si="200"/>
        <v>0</v>
      </c>
      <c r="S58" s="258">
        <f t="shared" si="200"/>
        <v>0</v>
      </c>
      <c r="T58" s="258">
        <f t="shared" si="200"/>
        <v>0</v>
      </c>
      <c r="U58" s="258">
        <f t="shared" si="200"/>
        <v>0</v>
      </c>
      <c r="V58" s="258">
        <f t="shared" si="200"/>
        <v>0</v>
      </c>
      <c r="W58" s="258">
        <f t="shared" si="200"/>
        <v>0</v>
      </c>
      <c r="X58" s="258">
        <f t="shared" si="200"/>
        <v>0</v>
      </c>
      <c r="Y58" s="258">
        <f t="shared" si="200"/>
        <v>0</v>
      </c>
      <c r="Z58" s="258">
        <f t="shared" si="200"/>
        <v>0</v>
      </c>
      <c r="AA58" s="258">
        <f t="shared" si="200"/>
        <v>0</v>
      </c>
      <c r="AB58" s="258">
        <f t="shared" si="200"/>
        <v>0</v>
      </c>
      <c r="AC58" s="258">
        <f t="shared" si="200"/>
        <v>0</v>
      </c>
      <c r="AD58" s="258">
        <f t="shared" si="200"/>
        <v>0</v>
      </c>
      <c r="AE58" s="258">
        <f t="shared" si="200"/>
        <v>0</v>
      </c>
      <c r="AF58" s="258">
        <f t="shared" si="200"/>
        <v>0</v>
      </c>
      <c r="AG58" s="258">
        <f t="shared" si="200"/>
        <v>0</v>
      </c>
      <c r="AH58" s="258">
        <f t="shared" ref="AH58" si="201">AG58+AH55+AH57</f>
        <v>0</v>
      </c>
      <c r="AI58" s="258">
        <f t="shared" ref="AI58" si="202">AH58+AI55+AI57</f>
        <v>0</v>
      </c>
      <c r="AJ58" s="258">
        <f t="shared" ref="AJ58" si="203">AI58+AJ55+AJ57</f>
        <v>0</v>
      </c>
      <c r="AK58" s="258">
        <f t="shared" ref="AK58" si="204">AJ58+AK55+AK57</f>
        <v>0</v>
      </c>
      <c r="AL58" s="258">
        <f t="shared" ref="AL58" si="205">AK58+AL55+AL57</f>
        <v>0</v>
      </c>
      <c r="AM58" s="258">
        <f t="shared" ref="AM58" si="206">AL58+AM55+AM57</f>
        <v>0</v>
      </c>
      <c r="AN58" s="258">
        <f t="shared" ref="AN58" si="207">AM58+AN55+AN57</f>
        <v>0</v>
      </c>
      <c r="AO58" s="258">
        <f t="shared" ref="AO58" si="208">AN58+AO55+AO57</f>
        <v>0</v>
      </c>
      <c r="AP58" s="258">
        <f t="shared" ref="AP58" si="209">AO58+AP55+AP57</f>
        <v>0</v>
      </c>
      <c r="AQ58" s="258">
        <f t="shared" ref="AQ58" si="210">AP58+AQ55+AQ57</f>
        <v>0</v>
      </c>
      <c r="AR58" s="258">
        <f t="shared" ref="AR58" si="211">AQ58+AR55+AR57</f>
        <v>0</v>
      </c>
      <c r="AS58" s="258">
        <f t="shared" ref="AS58" si="212">AR58+AS55+AS57</f>
        <v>0</v>
      </c>
      <c r="AT58" s="258">
        <f t="shared" ref="AT58" si="213">AS58+AT55+AT57</f>
        <v>0</v>
      </c>
      <c r="AU58" s="258">
        <f t="shared" ref="AU58" si="214">AT58+AU55+AU57</f>
        <v>0</v>
      </c>
      <c r="AV58" s="258">
        <f t="shared" ref="AV58" si="215">AU58+AV55+AV57</f>
        <v>0</v>
      </c>
      <c r="AW58" s="258">
        <f t="shared" ref="AW58" si="216">AV58+AW55+AW57</f>
        <v>0</v>
      </c>
      <c r="AX58" s="258">
        <f t="shared" ref="AX58" si="217">AW58+AX55+AX57</f>
        <v>0</v>
      </c>
      <c r="AY58" s="258">
        <f t="shared" ref="AY58" si="218">AX58+AY55+AY57</f>
        <v>0</v>
      </c>
      <c r="AZ58" s="258">
        <f t="shared" ref="AZ58" si="219">AY58+AZ55+AZ57</f>
        <v>0</v>
      </c>
      <c r="BA58" s="258">
        <f t="shared" ref="BA58" si="220">AZ58+BA55+BA57</f>
        <v>0</v>
      </c>
    </row>
    <row r="60" spans="2:53" x14ac:dyDescent="0.3">
      <c r="B60" s="1" t="s">
        <v>396</v>
      </c>
    </row>
  </sheetData>
  <phoneticPr fontId="3" type="noConversion"/>
  <conditionalFormatting sqref="D40:BA40">
    <cfRule type="cellIs" dxfId="4" priority="4" stopIfTrue="1" operator="lessThan">
      <formula>0</formula>
    </cfRule>
  </conditionalFormatting>
  <conditionalFormatting sqref="D42:BA42">
    <cfRule type="cellIs" dxfId="3" priority="3" stopIfTrue="1" operator="lessThan">
      <formula>0</formula>
    </cfRule>
  </conditionalFormatting>
  <conditionalFormatting sqref="D56:BA56">
    <cfRule type="cellIs" dxfId="2" priority="2" stopIfTrue="1" operator="lessThan">
      <formula>0</formula>
    </cfRule>
  </conditionalFormatting>
  <conditionalFormatting sqref="D58:BA58">
    <cfRule type="cellIs" dxfId="1" priority="1" stopIfTrue="1" operator="lessThan">
      <formula>0</formula>
    </cfRule>
  </conditionalFormatting>
  <pageMargins left="0.24791666666666667" right="0.1953125" top="1" bottom="1" header="0.5" footer="0.5"/>
  <pageSetup scale="70" orientation="landscape" r:id="rId1"/>
  <headerFooter alignWithMargins="0">
    <oddHeader>&amp;LPríloha 7: Štandardné tabuľky - Cesty
&amp;"Arial,Tučné"&amp;12 06 Finančná analýza</oddHeader>
    <oddFooter>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BA44"/>
  <sheetViews>
    <sheetView zoomScale="90" zoomScaleNormal="90" workbookViewId="0">
      <selection activeCell="M47" sqref="M47"/>
    </sheetView>
  </sheetViews>
  <sheetFormatPr defaultColWidth="9.1328125" defaultRowHeight="10.15" x14ac:dyDescent="0.3"/>
  <cols>
    <col min="1" max="1" width="2.796875" style="158" customWidth="1"/>
    <col min="2" max="2" width="32.796875" style="158" customWidth="1"/>
    <col min="3" max="3" width="10.796875" style="158" customWidth="1"/>
    <col min="4" max="53" width="4.33203125" style="158" bestFit="1" customWidth="1"/>
    <col min="54" max="16384" width="9.1328125" style="158"/>
  </cols>
  <sheetData>
    <row r="2" spans="2:53" x14ac:dyDescent="0.3">
      <c r="B2" s="157"/>
      <c r="C2" s="157"/>
      <c r="D2" s="157" t="s">
        <v>10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</row>
    <row r="3" spans="2:53" x14ac:dyDescent="0.3">
      <c r="B3" s="159"/>
      <c r="C3" s="159"/>
      <c r="D3" s="332">
        <v>1</v>
      </c>
      <c r="E3" s="332">
        <v>2</v>
      </c>
      <c r="F3" s="332">
        <v>3</v>
      </c>
      <c r="G3" s="332">
        <v>4</v>
      </c>
      <c r="H3" s="332">
        <v>5</v>
      </c>
      <c r="I3" s="332">
        <v>6</v>
      </c>
      <c r="J3" s="332">
        <v>7</v>
      </c>
      <c r="K3" s="332">
        <v>8</v>
      </c>
      <c r="L3" s="332">
        <v>9</v>
      </c>
      <c r="M3" s="332">
        <v>10</v>
      </c>
      <c r="N3" s="332">
        <v>11</v>
      </c>
      <c r="O3" s="332">
        <v>12</v>
      </c>
      <c r="P3" s="332">
        <v>13</v>
      </c>
      <c r="Q3" s="332">
        <v>14</v>
      </c>
      <c r="R3" s="332">
        <v>15</v>
      </c>
      <c r="S3" s="332">
        <v>16</v>
      </c>
      <c r="T3" s="332">
        <v>17</v>
      </c>
      <c r="U3" s="332">
        <v>18</v>
      </c>
      <c r="V3" s="332">
        <v>19</v>
      </c>
      <c r="W3" s="332">
        <v>20</v>
      </c>
      <c r="X3" s="332">
        <v>21</v>
      </c>
      <c r="Y3" s="332">
        <v>22</v>
      </c>
      <c r="Z3" s="332">
        <v>23</v>
      </c>
      <c r="AA3" s="332">
        <v>24</v>
      </c>
      <c r="AB3" s="332">
        <v>25</v>
      </c>
      <c r="AC3" s="332">
        <v>26</v>
      </c>
      <c r="AD3" s="332">
        <v>27</v>
      </c>
      <c r="AE3" s="332">
        <v>28</v>
      </c>
      <c r="AF3" s="332">
        <v>29</v>
      </c>
      <c r="AG3" s="332">
        <v>30</v>
      </c>
      <c r="AH3" s="332">
        <v>31</v>
      </c>
      <c r="AI3" s="332">
        <v>32</v>
      </c>
      <c r="AJ3" s="332">
        <v>33</v>
      </c>
      <c r="AK3" s="332">
        <v>34</v>
      </c>
      <c r="AL3" s="332">
        <v>35</v>
      </c>
      <c r="AM3" s="332">
        <v>36</v>
      </c>
      <c r="AN3" s="332">
        <v>37</v>
      </c>
      <c r="AO3" s="332">
        <v>38</v>
      </c>
      <c r="AP3" s="332">
        <v>39</v>
      </c>
      <c r="AQ3" s="332">
        <v>40</v>
      </c>
      <c r="AR3" s="332">
        <v>41</v>
      </c>
      <c r="AS3" s="332">
        <v>42</v>
      </c>
      <c r="AT3" s="332">
        <v>43</v>
      </c>
      <c r="AU3" s="332">
        <v>44</v>
      </c>
      <c r="AV3" s="332">
        <v>45</v>
      </c>
      <c r="AW3" s="332">
        <v>46</v>
      </c>
      <c r="AX3" s="332">
        <v>47</v>
      </c>
      <c r="AY3" s="332">
        <v>48</v>
      </c>
      <c r="AZ3" s="332">
        <v>49</v>
      </c>
      <c r="BA3" s="332">
        <v>50</v>
      </c>
    </row>
    <row r="4" spans="2:53" x14ac:dyDescent="0.3">
      <c r="B4" s="160" t="s">
        <v>282</v>
      </c>
      <c r="C4" s="330" t="s">
        <v>9</v>
      </c>
      <c r="D4" s="339">
        <f>Parametre!C13</f>
        <v>2024</v>
      </c>
      <c r="E4" s="339">
        <f>$D$4+D3</f>
        <v>2025</v>
      </c>
      <c r="F4" s="339">
        <f>$D$4+E3</f>
        <v>2026</v>
      </c>
      <c r="G4" s="339">
        <f t="shared" ref="G4:AG4" si="0">$D$4+F3</f>
        <v>2027</v>
      </c>
      <c r="H4" s="339">
        <f t="shared" si="0"/>
        <v>2028</v>
      </c>
      <c r="I4" s="339">
        <f t="shared" si="0"/>
        <v>2029</v>
      </c>
      <c r="J4" s="339">
        <f t="shared" si="0"/>
        <v>2030</v>
      </c>
      <c r="K4" s="339">
        <f t="shared" si="0"/>
        <v>2031</v>
      </c>
      <c r="L4" s="339">
        <f t="shared" si="0"/>
        <v>2032</v>
      </c>
      <c r="M4" s="339">
        <f t="shared" si="0"/>
        <v>2033</v>
      </c>
      <c r="N4" s="339">
        <f t="shared" si="0"/>
        <v>2034</v>
      </c>
      <c r="O4" s="339">
        <f t="shared" si="0"/>
        <v>2035</v>
      </c>
      <c r="P4" s="339">
        <f t="shared" si="0"/>
        <v>2036</v>
      </c>
      <c r="Q4" s="339">
        <f t="shared" si="0"/>
        <v>2037</v>
      </c>
      <c r="R4" s="339">
        <f t="shared" si="0"/>
        <v>2038</v>
      </c>
      <c r="S4" s="339">
        <f t="shared" si="0"/>
        <v>2039</v>
      </c>
      <c r="T4" s="339">
        <f t="shared" si="0"/>
        <v>2040</v>
      </c>
      <c r="U4" s="339">
        <f t="shared" si="0"/>
        <v>2041</v>
      </c>
      <c r="V4" s="339">
        <f t="shared" si="0"/>
        <v>2042</v>
      </c>
      <c r="W4" s="339">
        <f t="shared" si="0"/>
        <v>2043</v>
      </c>
      <c r="X4" s="339">
        <f t="shared" si="0"/>
        <v>2044</v>
      </c>
      <c r="Y4" s="339">
        <f t="shared" si="0"/>
        <v>2045</v>
      </c>
      <c r="Z4" s="339">
        <f t="shared" si="0"/>
        <v>2046</v>
      </c>
      <c r="AA4" s="339">
        <f t="shared" si="0"/>
        <v>2047</v>
      </c>
      <c r="AB4" s="339">
        <f t="shared" si="0"/>
        <v>2048</v>
      </c>
      <c r="AC4" s="339">
        <f t="shared" si="0"/>
        <v>2049</v>
      </c>
      <c r="AD4" s="339">
        <f t="shared" si="0"/>
        <v>2050</v>
      </c>
      <c r="AE4" s="339">
        <f t="shared" si="0"/>
        <v>2051</v>
      </c>
      <c r="AF4" s="339">
        <f t="shared" si="0"/>
        <v>2052</v>
      </c>
      <c r="AG4" s="339">
        <f t="shared" si="0"/>
        <v>2053</v>
      </c>
      <c r="AH4" s="339">
        <f t="shared" ref="AH4" si="1">$D$4+AG3</f>
        <v>2054</v>
      </c>
      <c r="AI4" s="339">
        <f t="shared" ref="AI4" si="2">$D$4+AH3</f>
        <v>2055</v>
      </c>
      <c r="AJ4" s="339">
        <f t="shared" ref="AJ4" si="3">$D$4+AI3</f>
        <v>2056</v>
      </c>
      <c r="AK4" s="339">
        <f t="shared" ref="AK4" si="4">$D$4+AJ3</f>
        <v>2057</v>
      </c>
      <c r="AL4" s="339">
        <f t="shared" ref="AL4" si="5">$D$4+AK3</f>
        <v>2058</v>
      </c>
      <c r="AM4" s="339">
        <f t="shared" ref="AM4" si="6">$D$4+AL3</f>
        <v>2059</v>
      </c>
      <c r="AN4" s="339">
        <f t="shared" ref="AN4" si="7">$D$4+AM3</f>
        <v>2060</v>
      </c>
      <c r="AO4" s="339">
        <f t="shared" ref="AO4" si="8">$D$4+AN3</f>
        <v>2061</v>
      </c>
      <c r="AP4" s="339">
        <f t="shared" ref="AP4" si="9">$D$4+AO3</f>
        <v>2062</v>
      </c>
      <c r="AQ4" s="339">
        <f t="shared" ref="AQ4" si="10">$D$4+AP3</f>
        <v>2063</v>
      </c>
      <c r="AR4" s="339">
        <f t="shared" ref="AR4" si="11">$D$4+AQ3</f>
        <v>2064</v>
      </c>
      <c r="AS4" s="339">
        <f t="shared" ref="AS4" si="12">$D$4+AR3</f>
        <v>2065</v>
      </c>
      <c r="AT4" s="339">
        <f t="shared" ref="AT4" si="13">$D$4+AS3</f>
        <v>2066</v>
      </c>
      <c r="AU4" s="339">
        <f t="shared" ref="AU4" si="14">$D$4+AT3</f>
        <v>2067</v>
      </c>
      <c r="AV4" s="339">
        <f t="shared" ref="AV4" si="15">$D$4+AU3</f>
        <v>2068</v>
      </c>
      <c r="AW4" s="339">
        <f t="shared" ref="AW4" si="16">$D$4+AV3</f>
        <v>2069</v>
      </c>
      <c r="AX4" s="339">
        <f t="shared" ref="AX4" si="17">$D$4+AW3</f>
        <v>2070</v>
      </c>
      <c r="AY4" s="339">
        <f t="shared" ref="AY4" si="18">$D$4+AX3</f>
        <v>2071</v>
      </c>
      <c r="AZ4" s="339">
        <f t="shared" ref="AZ4" si="19">$D$4+AY3</f>
        <v>2072</v>
      </c>
      <c r="BA4" s="339">
        <f t="shared" ref="BA4" si="20">$D$4+AZ3</f>
        <v>2073</v>
      </c>
    </row>
    <row r="5" spans="2:53" x14ac:dyDescent="0.3">
      <c r="B5" s="157" t="s">
        <v>29</v>
      </c>
      <c r="C5" s="174">
        <f>SUM(D5:BA5)</f>
        <v>0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</row>
    <row r="6" spans="2:53" x14ac:dyDescent="0.3">
      <c r="B6" s="157" t="s">
        <v>30</v>
      </c>
      <c r="C6" s="174">
        <f t="shared" ref="C6:C10" si="21">SUM(D6:BA6)</f>
        <v>0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</row>
    <row r="7" spans="2:53" ht="10.5" thickBot="1" x14ac:dyDescent="0.35">
      <c r="B7" s="163" t="s">
        <v>284</v>
      </c>
      <c r="C7" s="178">
        <f t="shared" si="21"/>
        <v>0</v>
      </c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</row>
    <row r="8" spans="2:53" ht="10.5" thickTop="1" x14ac:dyDescent="0.3">
      <c r="B8" s="164" t="s">
        <v>199</v>
      </c>
      <c r="C8" s="182">
        <f t="shared" si="21"/>
        <v>0</v>
      </c>
      <c r="D8" s="182">
        <f>D7*Parametre!$C$75</f>
        <v>0</v>
      </c>
      <c r="E8" s="182">
        <f>E7*Parametre!$C$75</f>
        <v>0</v>
      </c>
      <c r="F8" s="182">
        <f>F7*Parametre!$C$75</f>
        <v>0</v>
      </c>
      <c r="G8" s="182">
        <f>G7*Parametre!$C$75</f>
        <v>0</v>
      </c>
      <c r="H8" s="182">
        <f>H7*Parametre!$C$75</f>
        <v>0</v>
      </c>
      <c r="I8" s="182">
        <f>I7*Parametre!$C$75</f>
        <v>0</v>
      </c>
      <c r="J8" s="182">
        <f>J7*Parametre!$C$75</f>
        <v>0</v>
      </c>
      <c r="K8" s="182">
        <f>K7*Parametre!$C$75</f>
        <v>0</v>
      </c>
      <c r="L8" s="182">
        <f>L7*Parametre!$C$75</f>
        <v>0</v>
      </c>
      <c r="M8" s="182">
        <f>M7*Parametre!$C$75</f>
        <v>0</v>
      </c>
      <c r="N8" s="182">
        <f>N7*Parametre!$C$75</f>
        <v>0</v>
      </c>
      <c r="O8" s="182">
        <f>O7*Parametre!$C$75</f>
        <v>0</v>
      </c>
      <c r="P8" s="182">
        <f>P7*Parametre!$C$75</f>
        <v>0</v>
      </c>
      <c r="Q8" s="182">
        <f>Q7*Parametre!$C$75</f>
        <v>0</v>
      </c>
      <c r="R8" s="182">
        <f>R7*Parametre!$C$75</f>
        <v>0</v>
      </c>
      <c r="S8" s="182">
        <f>S7*Parametre!$C$75</f>
        <v>0</v>
      </c>
      <c r="T8" s="182">
        <f>T7*Parametre!$C$75</f>
        <v>0</v>
      </c>
      <c r="U8" s="182">
        <f>U7*Parametre!$C$75</f>
        <v>0</v>
      </c>
      <c r="V8" s="182">
        <f>V7*Parametre!$C$75</f>
        <v>0</v>
      </c>
      <c r="W8" s="182">
        <f>W7*Parametre!$C$75</f>
        <v>0</v>
      </c>
      <c r="X8" s="182">
        <f>X7*Parametre!$C$75</f>
        <v>0</v>
      </c>
      <c r="Y8" s="182">
        <f>Y7*Parametre!$C$75</f>
        <v>0</v>
      </c>
      <c r="Z8" s="182">
        <f>Z7*Parametre!$C$75</f>
        <v>0</v>
      </c>
      <c r="AA8" s="182">
        <f>AA7*Parametre!$C$75</f>
        <v>0</v>
      </c>
      <c r="AB8" s="182">
        <f>AB7*Parametre!$C$75</f>
        <v>0</v>
      </c>
      <c r="AC8" s="182">
        <f>AC7*Parametre!$C$75</f>
        <v>0</v>
      </c>
      <c r="AD8" s="182">
        <f>AD7*Parametre!$C$75</f>
        <v>0</v>
      </c>
      <c r="AE8" s="182">
        <f>AE7*Parametre!$C$75</f>
        <v>0</v>
      </c>
      <c r="AF8" s="182">
        <f>AF7*Parametre!$C$75</f>
        <v>0</v>
      </c>
      <c r="AG8" s="182">
        <f>AG7*Parametre!$C$75</f>
        <v>0</v>
      </c>
      <c r="AH8" s="182">
        <f>AH7*Parametre!$C$75</f>
        <v>0</v>
      </c>
      <c r="AI8" s="182">
        <f>AI7*Parametre!$C$75</f>
        <v>0</v>
      </c>
      <c r="AJ8" s="182">
        <f>AJ7*Parametre!$C$75</f>
        <v>0</v>
      </c>
      <c r="AK8" s="182">
        <f>AK7*Parametre!$C$75</f>
        <v>0</v>
      </c>
      <c r="AL8" s="182">
        <f>AL7*Parametre!$C$75</f>
        <v>0</v>
      </c>
      <c r="AM8" s="182">
        <f>AM7*Parametre!$C$75</f>
        <v>0</v>
      </c>
      <c r="AN8" s="182">
        <f>AN7*Parametre!$C$75</f>
        <v>0</v>
      </c>
      <c r="AO8" s="182">
        <f>AO7*Parametre!$C$75</f>
        <v>0</v>
      </c>
      <c r="AP8" s="182">
        <f>AP7*Parametre!$C$75</f>
        <v>0</v>
      </c>
      <c r="AQ8" s="182">
        <f>AQ7*Parametre!$C$75</f>
        <v>0</v>
      </c>
      <c r="AR8" s="182">
        <f>AR7*Parametre!$C$75</f>
        <v>0</v>
      </c>
      <c r="AS8" s="182">
        <f>AS7*Parametre!$C$75</f>
        <v>0</v>
      </c>
      <c r="AT8" s="182">
        <f>AT7*Parametre!$C$75</f>
        <v>0</v>
      </c>
      <c r="AU8" s="182">
        <f>AU7*Parametre!$C$75</f>
        <v>0</v>
      </c>
      <c r="AV8" s="182">
        <f>AV7*Parametre!$C$75</f>
        <v>0</v>
      </c>
      <c r="AW8" s="182">
        <f>AW7*Parametre!$C$75</f>
        <v>0</v>
      </c>
      <c r="AX8" s="182">
        <f>AX7*Parametre!$C$75</f>
        <v>0</v>
      </c>
      <c r="AY8" s="182">
        <f>AY7*Parametre!$C$75</f>
        <v>0</v>
      </c>
      <c r="AZ8" s="182">
        <f>AZ7*Parametre!$C$75</f>
        <v>0</v>
      </c>
      <c r="BA8" s="182">
        <f>BA7*Parametre!$C$75</f>
        <v>0</v>
      </c>
    </row>
    <row r="9" spans="2:53" x14ac:dyDescent="0.3">
      <c r="B9" s="157" t="s">
        <v>135</v>
      </c>
      <c r="C9" s="174">
        <f t="shared" si="21"/>
        <v>0</v>
      </c>
      <c r="D9" s="174">
        <f>D7*Parametre!$D$75</f>
        <v>0</v>
      </c>
      <c r="E9" s="174">
        <f>E7*Parametre!$D$75</f>
        <v>0</v>
      </c>
      <c r="F9" s="174">
        <f>F7*Parametre!$D$75</f>
        <v>0</v>
      </c>
      <c r="G9" s="174">
        <f>G7*Parametre!$D$75</f>
        <v>0</v>
      </c>
      <c r="H9" s="174">
        <f>H7*Parametre!$D$75</f>
        <v>0</v>
      </c>
      <c r="I9" s="174">
        <f>I7*Parametre!$D$75</f>
        <v>0</v>
      </c>
      <c r="J9" s="174">
        <f>J7*Parametre!$D$75</f>
        <v>0</v>
      </c>
      <c r="K9" s="174">
        <f>K7*Parametre!$D$75</f>
        <v>0</v>
      </c>
      <c r="L9" s="174">
        <f>L7*Parametre!$D$75</f>
        <v>0</v>
      </c>
      <c r="M9" s="174">
        <f>M7*Parametre!$D$75</f>
        <v>0</v>
      </c>
      <c r="N9" s="174">
        <f>N7*Parametre!$D$75</f>
        <v>0</v>
      </c>
      <c r="O9" s="174">
        <f>O7*Parametre!$D$75</f>
        <v>0</v>
      </c>
      <c r="P9" s="174">
        <f>P7*Parametre!$D$75</f>
        <v>0</v>
      </c>
      <c r="Q9" s="174">
        <f>Q7*Parametre!$D$75</f>
        <v>0</v>
      </c>
      <c r="R9" s="174">
        <f>R7*Parametre!$D$75</f>
        <v>0</v>
      </c>
      <c r="S9" s="174">
        <f>S7*Parametre!$D$75</f>
        <v>0</v>
      </c>
      <c r="T9" s="174">
        <f>T7*Parametre!$D$75</f>
        <v>0</v>
      </c>
      <c r="U9" s="174">
        <f>U7*Parametre!$D$75</f>
        <v>0</v>
      </c>
      <c r="V9" s="174">
        <f>V7*Parametre!$D$75</f>
        <v>0</v>
      </c>
      <c r="W9" s="174">
        <f>W7*Parametre!$D$75</f>
        <v>0</v>
      </c>
      <c r="X9" s="174">
        <f>X7*Parametre!$D$75</f>
        <v>0</v>
      </c>
      <c r="Y9" s="174">
        <f>Y7*Parametre!$D$75</f>
        <v>0</v>
      </c>
      <c r="Z9" s="174">
        <f>Z7*Parametre!$D$75</f>
        <v>0</v>
      </c>
      <c r="AA9" s="174">
        <f>AA7*Parametre!$D$75</f>
        <v>0</v>
      </c>
      <c r="AB9" s="174">
        <f>AB7*Parametre!$D$75</f>
        <v>0</v>
      </c>
      <c r="AC9" s="174">
        <f>AC7*Parametre!$D$75</f>
        <v>0</v>
      </c>
      <c r="AD9" s="174">
        <f>AD7*Parametre!$D$75</f>
        <v>0</v>
      </c>
      <c r="AE9" s="174">
        <f>AE7*Parametre!$D$75</f>
        <v>0</v>
      </c>
      <c r="AF9" s="174">
        <f>AF7*Parametre!$D$75</f>
        <v>0</v>
      </c>
      <c r="AG9" s="174">
        <f>AG7*Parametre!$D$75</f>
        <v>0</v>
      </c>
      <c r="AH9" s="174">
        <f>AH7*Parametre!$D$75</f>
        <v>0</v>
      </c>
      <c r="AI9" s="174">
        <f>AI7*Parametre!$D$75</f>
        <v>0</v>
      </c>
      <c r="AJ9" s="174">
        <f>AJ7*Parametre!$D$75</f>
        <v>0</v>
      </c>
      <c r="AK9" s="174">
        <f>AK7*Parametre!$D$75</f>
        <v>0</v>
      </c>
      <c r="AL9" s="174">
        <f>AL7*Parametre!$D$75</f>
        <v>0</v>
      </c>
      <c r="AM9" s="174">
        <f>AM7*Parametre!$D$75</f>
        <v>0</v>
      </c>
      <c r="AN9" s="174">
        <f>AN7*Parametre!$D$75</f>
        <v>0</v>
      </c>
      <c r="AO9" s="174">
        <f>AO7*Parametre!$D$75</f>
        <v>0</v>
      </c>
      <c r="AP9" s="174">
        <f>AP7*Parametre!$D$75</f>
        <v>0</v>
      </c>
      <c r="AQ9" s="174">
        <f>AQ7*Parametre!$D$75</f>
        <v>0</v>
      </c>
      <c r="AR9" s="174">
        <f>AR7*Parametre!$D$75</f>
        <v>0</v>
      </c>
      <c r="AS9" s="174">
        <f>AS7*Parametre!$D$75</f>
        <v>0</v>
      </c>
      <c r="AT9" s="174">
        <f>AT7*Parametre!$D$75</f>
        <v>0</v>
      </c>
      <c r="AU9" s="174">
        <f>AU7*Parametre!$D$75</f>
        <v>0</v>
      </c>
      <c r="AV9" s="174">
        <f>AV7*Parametre!$D$75</f>
        <v>0</v>
      </c>
      <c r="AW9" s="174">
        <f>AW7*Parametre!$D$75</f>
        <v>0</v>
      </c>
      <c r="AX9" s="174">
        <f>AX7*Parametre!$D$75</f>
        <v>0</v>
      </c>
      <c r="AY9" s="174">
        <f>AY7*Parametre!$D$75</f>
        <v>0</v>
      </c>
      <c r="AZ9" s="174">
        <f>AZ7*Parametre!$D$75</f>
        <v>0</v>
      </c>
      <c r="BA9" s="174">
        <f>BA7*Parametre!$D$75</f>
        <v>0</v>
      </c>
    </row>
    <row r="10" spans="2:53" x14ac:dyDescent="0.3">
      <c r="B10" s="157" t="s">
        <v>136</v>
      </c>
      <c r="C10" s="174">
        <f t="shared" si="21"/>
        <v>0</v>
      </c>
      <c r="D10" s="174">
        <f>D7*Parametre!$E$75</f>
        <v>0</v>
      </c>
      <c r="E10" s="174">
        <f>E7*Parametre!$E$75</f>
        <v>0</v>
      </c>
      <c r="F10" s="174">
        <f>F7*Parametre!$E$75</f>
        <v>0</v>
      </c>
      <c r="G10" s="174">
        <f>G7*Parametre!$E$75</f>
        <v>0</v>
      </c>
      <c r="H10" s="174">
        <f>H7*Parametre!$E$75</f>
        <v>0</v>
      </c>
      <c r="I10" s="174">
        <f>I7*Parametre!$E$75</f>
        <v>0</v>
      </c>
      <c r="J10" s="174">
        <f>J7*Parametre!$E$75</f>
        <v>0</v>
      </c>
      <c r="K10" s="174">
        <f>K7*Parametre!$E$75</f>
        <v>0</v>
      </c>
      <c r="L10" s="174">
        <f>L7*Parametre!$E$75</f>
        <v>0</v>
      </c>
      <c r="M10" s="174">
        <f>M7*Parametre!$E$75</f>
        <v>0</v>
      </c>
      <c r="N10" s="174">
        <f>N7*Parametre!$E$75</f>
        <v>0</v>
      </c>
      <c r="O10" s="174">
        <f>O7*Parametre!$E$75</f>
        <v>0</v>
      </c>
      <c r="P10" s="174">
        <f>P7*Parametre!$E$75</f>
        <v>0</v>
      </c>
      <c r="Q10" s="174">
        <f>Q7*Parametre!$E$75</f>
        <v>0</v>
      </c>
      <c r="R10" s="174">
        <f>R7*Parametre!$E$75</f>
        <v>0</v>
      </c>
      <c r="S10" s="174">
        <f>S7*Parametre!$E$75</f>
        <v>0</v>
      </c>
      <c r="T10" s="174">
        <f>T7*Parametre!$E$75</f>
        <v>0</v>
      </c>
      <c r="U10" s="174">
        <f>U7*Parametre!$E$75</f>
        <v>0</v>
      </c>
      <c r="V10" s="174">
        <f>V7*Parametre!$E$75</f>
        <v>0</v>
      </c>
      <c r="W10" s="174">
        <f>W7*Parametre!$E$75</f>
        <v>0</v>
      </c>
      <c r="X10" s="174">
        <f>X7*Parametre!$E$75</f>
        <v>0</v>
      </c>
      <c r="Y10" s="174">
        <f>Y7*Parametre!$E$75</f>
        <v>0</v>
      </c>
      <c r="Z10" s="174">
        <f>Z7*Parametre!$E$75</f>
        <v>0</v>
      </c>
      <c r="AA10" s="174">
        <f>AA7*Parametre!$E$75</f>
        <v>0</v>
      </c>
      <c r="AB10" s="174">
        <f>AB7*Parametre!$E$75</f>
        <v>0</v>
      </c>
      <c r="AC10" s="174">
        <f>AC7*Parametre!$E$75</f>
        <v>0</v>
      </c>
      <c r="AD10" s="174">
        <f>AD7*Parametre!$E$75</f>
        <v>0</v>
      </c>
      <c r="AE10" s="174">
        <f>AE7*Parametre!$E$75</f>
        <v>0</v>
      </c>
      <c r="AF10" s="174">
        <f>AF7*Parametre!$E$75</f>
        <v>0</v>
      </c>
      <c r="AG10" s="174">
        <f>AG7*Parametre!$E$75</f>
        <v>0</v>
      </c>
      <c r="AH10" s="174">
        <f>AH7*Parametre!$E$75</f>
        <v>0</v>
      </c>
      <c r="AI10" s="174">
        <f>AI7*Parametre!$E$75</f>
        <v>0</v>
      </c>
      <c r="AJ10" s="174">
        <f>AJ7*Parametre!$E$75</f>
        <v>0</v>
      </c>
      <c r="AK10" s="174">
        <f>AK7*Parametre!$E$75</f>
        <v>0</v>
      </c>
      <c r="AL10" s="174">
        <f>AL7*Parametre!$E$75</f>
        <v>0</v>
      </c>
      <c r="AM10" s="174">
        <f>AM7*Parametre!$E$75</f>
        <v>0</v>
      </c>
      <c r="AN10" s="174">
        <f>AN7*Parametre!$E$75</f>
        <v>0</v>
      </c>
      <c r="AO10" s="174">
        <f>AO7*Parametre!$E$75</f>
        <v>0</v>
      </c>
      <c r="AP10" s="174">
        <f>AP7*Parametre!$E$75</f>
        <v>0</v>
      </c>
      <c r="AQ10" s="174">
        <f>AQ7*Parametre!$E$75</f>
        <v>0</v>
      </c>
      <c r="AR10" s="174">
        <f>AR7*Parametre!$E$75</f>
        <v>0</v>
      </c>
      <c r="AS10" s="174">
        <f>AS7*Parametre!$E$75</f>
        <v>0</v>
      </c>
      <c r="AT10" s="174">
        <f>AT7*Parametre!$E$75</f>
        <v>0</v>
      </c>
      <c r="AU10" s="174">
        <f>AU7*Parametre!$E$75</f>
        <v>0</v>
      </c>
      <c r="AV10" s="174">
        <f>AV7*Parametre!$E$75</f>
        <v>0</v>
      </c>
      <c r="AW10" s="174">
        <f>AW7*Parametre!$E$75</f>
        <v>0</v>
      </c>
      <c r="AX10" s="174">
        <f>AX7*Parametre!$E$75</f>
        <v>0</v>
      </c>
      <c r="AY10" s="174">
        <f>AY7*Parametre!$E$75</f>
        <v>0</v>
      </c>
      <c r="AZ10" s="174">
        <f>AZ7*Parametre!$E$75</f>
        <v>0</v>
      </c>
      <c r="BA10" s="174">
        <f>BA7*Parametre!$E$75</f>
        <v>0</v>
      </c>
    </row>
    <row r="12" spans="2:53" x14ac:dyDescent="0.3">
      <c r="B12" s="165" t="s">
        <v>285</v>
      </c>
    </row>
    <row r="13" spans="2:53" x14ac:dyDescent="0.3">
      <c r="B13" s="162" t="s">
        <v>199</v>
      </c>
      <c r="C13" s="174">
        <f t="shared" ref="C13:C16" si="22">SUM(D13:BA13)</f>
        <v>0</v>
      </c>
      <c r="D13" s="174">
        <f>D8*Parametre!C82</f>
        <v>0</v>
      </c>
      <c r="E13" s="174">
        <f>E8*Parametre!D82</f>
        <v>0</v>
      </c>
      <c r="F13" s="174">
        <f>F8*Parametre!E82</f>
        <v>0</v>
      </c>
      <c r="G13" s="174">
        <f>G8*Parametre!F82</f>
        <v>0</v>
      </c>
      <c r="H13" s="174">
        <f>H8*Parametre!G82</f>
        <v>0</v>
      </c>
      <c r="I13" s="174">
        <f>I8*Parametre!H82</f>
        <v>0</v>
      </c>
      <c r="J13" s="174">
        <f>J8*Parametre!I82</f>
        <v>0</v>
      </c>
      <c r="K13" s="174">
        <f>K8*Parametre!J82</f>
        <v>0</v>
      </c>
      <c r="L13" s="174">
        <f>L8*Parametre!K82</f>
        <v>0</v>
      </c>
      <c r="M13" s="174">
        <f>M8*Parametre!L82</f>
        <v>0</v>
      </c>
      <c r="N13" s="174">
        <f>N8*Parametre!M82</f>
        <v>0</v>
      </c>
      <c r="O13" s="174">
        <f>O8*Parametre!N82</f>
        <v>0</v>
      </c>
      <c r="P13" s="174">
        <f>P8*Parametre!O82</f>
        <v>0</v>
      </c>
      <c r="Q13" s="174">
        <f>Q8*Parametre!P82</f>
        <v>0</v>
      </c>
      <c r="R13" s="174">
        <f>R8*Parametre!Q82</f>
        <v>0</v>
      </c>
      <c r="S13" s="174">
        <f>S8*Parametre!R82</f>
        <v>0</v>
      </c>
      <c r="T13" s="174">
        <f>T8*Parametre!S82</f>
        <v>0</v>
      </c>
      <c r="U13" s="174">
        <f>U8*Parametre!T82</f>
        <v>0</v>
      </c>
      <c r="V13" s="174">
        <f>V8*Parametre!U82</f>
        <v>0</v>
      </c>
      <c r="W13" s="174">
        <f>W8*Parametre!V82</f>
        <v>0</v>
      </c>
      <c r="X13" s="174">
        <f>X8*Parametre!W82</f>
        <v>0</v>
      </c>
      <c r="Y13" s="174">
        <f>Y8*Parametre!X82</f>
        <v>0</v>
      </c>
      <c r="Z13" s="174">
        <f>Z8*Parametre!Y82</f>
        <v>0</v>
      </c>
      <c r="AA13" s="174">
        <f>AA8*Parametre!Z82</f>
        <v>0</v>
      </c>
      <c r="AB13" s="174">
        <f>AB8*Parametre!AA82</f>
        <v>0</v>
      </c>
      <c r="AC13" s="174">
        <f>AC8*Parametre!AB82</f>
        <v>0</v>
      </c>
      <c r="AD13" s="174">
        <f>AD8*Parametre!AC82</f>
        <v>0</v>
      </c>
      <c r="AE13" s="174">
        <f>AE8*Parametre!AD82</f>
        <v>0</v>
      </c>
      <c r="AF13" s="174">
        <f>AF8*Parametre!AE82</f>
        <v>0</v>
      </c>
      <c r="AG13" s="174">
        <f>AG8*Parametre!AF82</f>
        <v>0</v>
      </c>
      <c r="AH13" s="174">
        <f>AH8*Parametre!AG82</f>
        <v>0</v>
      </c>
      <c r="AI13" s="174">
        <f>AI8*Parametre!AH82</f>
        <v>0</v>
      </c>
      <c r="AJ13" s="174">
        <f>AJ8*Parametre!AI82</f>
        <v>0</v>
      </c>
      <c r="AK13" s="174">
        <f>AK8*Parametre!AJ82</f>
        <v>0</v>
      </c>
      <c r="AL13" s="174">
        <f>AL8*Parametre!AK82</f>
        <v>0</v>
      </c>
      <c r="AM13" s="174">
        <f>AM8*Parametre!AL82</f>
        <v>0</v>
      </c>
      <c r="AN13" s="174">
        <f>AN8*Parametre!AM82</f>
        <v>0</v>
      </c>
      <c r="AO13" s="174">
        <f>AO8*Parametre!AN82</f>
        <v>0</v>
      </c>
      <c r="AP13" s="174">
        <f>AP8*Parametre!AO82</f>
        <v>0</v>
      </c>
      <c r="AQ13" s="174">
        <f>AQ8*Parametre!AP82</f>
        <v>0</v>
      </c>
      <c r="AR13" s="174">
        <f>AR8*Parametre!AQ82</f>
        <v>0</v>
      </c>
      <c r="AS13" s="174">
        <f>AS8*Parametre!AR82</f>
        <v>0</v>
      </c>
      <c r="AT13" s="174">
        <f>AT8*Parametre!AS82</f>
        <v>0</v>
      </c>
      <c r="AU13" s="174">
        <f>AU8*Parametre!AT82</f>
        <v>0</v>
      </c>
      <c r="AV13" s="174">
        <f>AV8*Parametre!AU82</f>
        <v>0</v>
      </c>
      <c r="AW13" s="174">
        <f>AW8*Parametre!AV82</f>
        <v>0</v>
      </c>
      <c r="AX13" s="174">
        <f>AX8*Parametre!AW82</f>
        <v>0</v>
      </c>
      <c r="AY13" s="174">
        <f>AY8*Parametre!AX82</f>
        <v>0</v>
      </c>
      <c r="AZ13" s="174">
        <f>AZ8*Parametre!AY82</f>
        <v>0</v>
      </c>
      <c r="BA13" s="174">
        <f>BA8*Parametre!AZ82</f>
        <v>0</v>
      </c>
    </row>
    <row r="14" spans="2:53" x14ac:dyDescent="0.3">
      <c r="B14" s="162" t="s">
        <v>135</v>
      </c>
      <c r="C14" s="174">
        <f t="shared" si="22"/>
        <v>0</v>
      </c>
      <c r="D14" s="174">
        <f>D9*Parametre!C83</f>
        <v>0</v>
      </c>
      <c r="E14" s="174">
        <f>E9*Parametre!D83</f>
        <v>0</v>
      </c>
      <c r="F14" s="174">
        <f>F9*Parametre!E83</f>
        <v>0</v>
      </c>
      <c r="G14" s="174">
        <f>G9*Parametre!F83</f>
        <v>0</v>
      </c>
      <c r="H14" s="174">
        <f>H9*Parametre!G83</f>
        <v>0</v>
      </c>
      <c r="I14" s="174">
        <f>I9*Parametre!H83</f>
        <v>0</v>
      </c>
      <c r="J14" s="174">
        <f>J9*Parametre!I83</f>
        <v>0</v>
      </c>
      <c r="K14" s="174">
        <f>K9*Parametre!J83</f>
        <v>0</v>
      </c>
      <c r="L14" s="174">
        <f>L9*Parametre!K83</f>
        <v>0</v>
      </c>
      <c r="M14" s="174">
        <f>M9*Parametre!L83</f>
        <v>0</v>
      </c>
      <c r="N14" s="174">
        <f>N9*Parametre!M83</f>
        <v>0</v>
      </c>
      <c r="O14" s="174">
        <f>O9*Parametre!N83</f>
        <v>0</v>
      </c>
      <c r="P14" s="174">
        <f>P9*Parametre!O83</f>
        <v>0</v>
      </c>
      <c r="Q14" s="174">
        <f>Q9*Parametre!P83</f>
        <v>0</v>
      </c>
      <c r="R14" s="174">
        <f>R9*Parametre!Q83</f>
        <v>0</v>
      </c>
      <c r="S14" s="174">
        <f>S9*Parametre!R83</f>
        <v>0</v>
      </c>
      <c r="T14" s="174">
        <f>T9*Parametre!S83</f>
        <v>0</v>
      </c>
      <c r="U14" s="174">
        <f>U9*Parametre!T83</f>
        <v>0</v>
      </c>
      <c r="V14" s="174">
        <f>V9*Parametre!U83</f>
        <v>0</v>
      </c>
      <c r="W14" s="174">
        <f>W9*Parametre!V83</f>
        <v>0</v>
      </c>
      <c r="X14" s="174">
        <f>X9*Parametre!W83</f>
        <v>0</v>
      </c>
      <c r="Y14" s="174">
        <f>Y9*Parametre!X83</f>
        <v>0</v>
      </c>
      <c r="Z14" s="174">
        <f>Z9*Parametre!Y83</f>
        <v>0</v>
      </c>
      <c r="AA14" s="174">
        <f>AA9*Parametre!Z83</f>
        <v>0</v>
      </c>
      <c r="AB14" s="174">
        <f>AB9*Parametre!AA83</f>
        <v>0</v>
      </c>
      <c r="AC14" s="174">
        <f>AC9*Parametre!AB83</f>
        <v>0</v>
      </c>
      <c r="AD14" s="174">
        <f>AD9*Parametre!AC83</f>
        <v>0</v>
      </c>
      <c r="AE14" s="174">
        <f>AE9*Parametre!AD83</f>
        <v>0</v>
      </c>
      <c r="AF14" s="174">
        <f>AF9*Parametre!AE83</f>
        <v>0</v>
      </c>
      <c r="AG14" s="174">
        <f>AG9*Parametre!AF83</f>
        <v>0</v>
      </c>
      <c r="AH14" s="174">
        <f>AH9*Parametre!AG83</f>
        <v>0</v>
      </c>
      <c r="AI14" s="174">
        <f>AI9*Parametre!AH83</f>
        <v>0</v>
      </c>
      <c r="AJ14" s="174">
        <f>AJ9*Parametre!AI83</f>
        <v>0</v>
      </c>
      <c r="AK14" s="174">
        <f>AK9*Parametre!AJ83</f>
        <v>0</v>
      </c>
      <c r="AL14" s="174">
        <f>AL9*Parametre!AK83</f>
        <v>0</v>
      </c>
      <c r="AM14" s="174">
        <f>AM9*Parametre!AL83</f>
        <v>0</v>
      </c>
      <c r="AN14" s="174">
        <f>AN9*Parametre!AM83</f>
        <v>0</v>
      </c>
      <c r="AO14" s="174">
        <f>AO9*Parametre!AN83</f>
        <v>0</v>
      </c>
      <c r="AP14" s="174">
        <f>AP9*Parametre!AO83</f>
        <v>0</v>
      </c>
      <c r="AQ14" s="174">
        <f>AQ9*Parametre!AP83</f>
        <v>0</v>
      </c>
      <c r="AR14" s="174">
        <f>AR9*Parametre!AQ83</f>
        <v>0</v>
      </c>
      <c r="AS14" s="174">
        <f>AS9*Parametre!AR83</f>
        <v>0</v>
      </c>
      <c r="AT14" s="174">
        <f>AT9*Parametre!AS83</f>
        <v>0</v>
      </c>
      <c r="AU14" s="174">
        <f>AU9*Parametre!AT83</f>
        <v>0</v>
      </c>
      <c r="AV14" s="174">
        <f>AV9*Parametre!AU83</f>
        <v>0</v>
      </c>
      <c r="AW14" s="174">
        <f>AW9*Parametre!AV83</f>
        <v>0</v>
      </c>
      <c r="AX14" s="174">
        <f>AX9*Parametre!AW83</f>
        <v>0</v>
      </c>
      <c r="AY14" s="174">
        <f>AY9*Parametre!AX83</f>
        <v>0</v>
      </c>
      <c r="AZ14" s="174">
        <f>AZ9*Parametre!AY83</f>
        <v>0</v>
      </c>
      <c r="BA14" s="174">
        <f>BA9*Parametre!AZ83</f>
        <v>0</v>
      </c>
    </row>
    <row r="15" spans="2:53" x14ac:dyDescent="0.3">
      <c r="B15" s="162" t="s">
        <v>136</v>
      </c>
      <c r="C15" s="183">
        <f t="shared" si="22"/>
        <v>0</v>
      </c>
      <c r="D15" s="174">
        <f>D10*Parametre!C84</f>
        <v>0</v>
      </c>
      <c r="E15" s="174">
        <f>E10*Parametre!D84</f>
        <v>0</v>
      </c>
      <c r="F15" s="174">
        <f>F10*Parametre!E84</f>
        <v>0</v>
      </c>
      <c r="G15" s="174">
        <f>G10*Parametre!F84</f>
        <v>0</v>
      </c>
      <c r="H15" s="174">
        <f>H10*Parametre!G84</f>
        <v>0</v>
      </c>
      <c r="I15" s="174">
        <f>I10*Parametre!H84</f>
        <v>0</v>
      </c>
      <c r="J15" s="174">
        <f>J10*Parametre!I84</f>
        <v>0</v>
      </c>
      <c r="K15" s="174">
        <f>K10*Parametre!J84</f>
        <v>0</v>
      </c>
      <c r="L15" s="174">
        <f>L10*Parametre!K84</f>
        <v>0</v>
      </c>
      <c r="M15" s="174">
        <f>M10*Parametre!L84</f>
        <v>0</v>
      </c>
      <c r="N15" s="174">
        <f>N10*Parametre!M84</f>
        <v>0</v>
      </c>
      <c r="O15" s="174">
        <f>O10*Parametre!N84</f>
        <v>0</v>
      </c>
      <c r="P15" s="174">
        <f>P10*Parametre!O84</f>
        <v>0</v>
      </c>
      <c r="Q15" s="174">
        <f>Q10*Parametre!P84</f>
        <v>0</v>
      </c>
      <c r="R15" s="174">
        <f>R10*Parametre!Q84</f>
        <v>0</v>
      </c>
      <c r="S15" s="174">
        <f>S10*Parametre!R84</f>
        <v>0</v>
      </c>
      <c r="T15" s="174">
        <f>T10*Parametre!S84</f>
        <v>0</v>
      </c>
      <c r="U15" s="174">
        <f>U10*Parametre!T84</f>
        <v>0</v>
      </c>
      <c r="V15" s="174">
        <f>V10*Parametre!U84</f>
        <v>0</v>
      </c>
      <c r="W15" s="174">
        <f>W10*Parametre!V84</f>
        <v>0</v>
      </c>
      <c r="X15" s="174">
        <f>X10*Parametre!W84</f>
        <v>0</v>
      </c>
      <c r="Y15" s="174">
        <f>Y10*Parametre!X84</f>
        <v>0</v>
      </c>
      <c r="Z15" s="174">
        <f>Z10*Parametre!Y84</f>
        <v>0</v>
      </c>
      <c r="AA15" s="174">
        <f>AA10*Parametre!Z84</f>
        <v>0</v>
      </c>
      <c r="AB15" s="174">
        <f>AB10*Parametre!AA84</f>
        <v>0</v>
      </c>
      <c r="AC15" s="174">
        <f>AC10*Parametre!AB84</f>
        <v>0</v>
      </c>
      <c r="AD15" s="174">
        <f>AD10*Parametre!AC84</f>
        <v>0</v>
      </c>
      <c r="AE15" s="174">
        <f>AE10*Parametre!AD84</f>
        <v>0</v>
      </c>
      <c r="AF15" s="174">
        <f>AF10*Parametre!AE84</f>
        <v>0</v>
      </c>
      <c r="AG15" s="174">
        <f>AG10*Parametre!AF84</f>
        <v>0</v>
      </c>
      <c r="AH15" s="174">
        <f>AH10*Parametre!AG84</f>
        <v>0</v>
      </c>
      <c r="AI15" s="174">
        <f>AI10*Parametre!AH84</f>
        <v>0</v>
      </c>
      <c r="AJ15" s="174">
        <f>AJ10*Parametre!AI84</f>
        <v>0</v>
      </c>
      <c r="AK15" s="174">
        <f>AK10*Parametre!AJ84</f>
        <v>0</v>
      </c>
      <c r="AL15" s="174">
        <f>AL10*Parametre!AK84</f>
        <v>0</v>
      </c>
      <c r="AM15" s="174">
        <f>AM10*Parametre!AL84</f>
        <v>0</v>
      </c>
      <c r="AN15" s="174">
        <f>AN10*Parametre!AM84</f>
        <v>0</v>
      </c>
      <c r="AO15" s="174">
        <f>AO10*Parametre!AN84</f>
        <v>0</v>
      </c>
      <c r="AP15" s="174">
        <f>AP10*Parametre!AO84</f>
        <v>0</v>
      </c>
      <c r="AQ15" s="174">
        <f>AQ10*Parametre!AP84</f>
        <v>0</v>
      </c>
      <c r="AR15" s="174">
        <f>AR10*Parametre!AQ84</f>
        <v>0</v>
      </c>
      <c r="AS15" s="174">
        <f>AS10*Parametre!AR84</f>
        <v>0</v>
      </c>
      <c r="AT15" s="174">
        <f>AT10*Parametre!AS84</f>
        <v>0</v>
      </c>
      <c r="AU15" s="174">
        <f>AU10*Parametre!AT84</f>
        <v>0</v>
      </c>
      <c r="AV15" s="174">
        <f>AV10*Parametre!AU84</f>
        <v>0</v>
      </c>
      <c r="AW15" s="174">
        <f>AW10*Parametre!AV84</f>
        <v>0</v>
      </c>
      <c r="AX15" s="174">
        <f>AX10*Parametre!AW84</f>
        <v>0</v>
      </c>
      <c r="AY15" s="174">
        <f>AY10*Parametre!AX84</f>
        <v>0</v>
      </c>
      <c r="AZ15" s="174">
        <f>AZ10*Parametre!AY84</f>
        <v>0</v>
      </c>
      <c r="BA15" s="174">
        <f>BA10*Parametre!AZ84</f>
        <v>0</v>
      </c>
    </row>
    <row r="16" spans="2:53" x14ac:dyDescent="0.3">
      <c r="B16" s="168" t="s">
        <v>9</v>
      </c>
      <c r="C16" s="175">
        <f t="shared" si="22"/>
        <v>0</v>
      </c>
      <c r="D16" s="176">
        <f>SUM(D13:D15)</f>
        <v>0</v>
      </c>
      <c r="E16" s="175">
        <f t="shared" ref="E16:AG16" si="23">SUM(E13:E15)</f>
        <v>0</v>
      </c>
      <c r="F16" s="175">
        <f t="shared" si="23"/>
        <v>0</v>
      </c>
      <c r="G16" s="175">
        <f t="shared" si="23"/>
        <v>0</v>
      </c>
      <c r="H16" s="175">
        <f t="shared" si="23"/>
        <v>0</v>
      </c>
      <c r="I16" s="175">
        <f t="shared" si="23"/>
        <v>0</v>
      </c>
      <c r="J16" s="175">
        <f t="shared" si="23"/>
        <v>0</v>
      </c>
      <c r="K16" s="175">
        <f t="shared" si="23"/>
        <v>0</v>
      </c>
      <c r="L16" s="175">
        <f t="shared" si="23"/>
        <v>0</v>
      </c>
      <c r="M16" s="175">
        <f t="shared" si="23"/>
        <v>0</v>
      </c>
      <c r="N16" s="175">
        <f t="shared" si="23"/>
        <v>0</v>
      </c>
      <c r="O16" s="175">
        <f t="shared" si="23"/>
        <v>0</v>
      </c>
      <c r="P16" s="175">
        <f t="shared" si="23"/>
        <v>0</v>
      </c>
      <c r="Q16" s="175">
        <f t="shared" si="23"/>
        <v>0</v>
      </c>
      <c r="R16" s="175">
        <f t="shared" si="23"/>
        <v>0</v>
      </c>
      <c r="S16" s="175">
        <f t="shared" si="23"/>
        <v>0</v>
      </c>
      <c r="T16" s="175">
        <f t="shared" si="23"/>
        <v>0</v>
      </c>
      <c r="U16" s="175">
        <f t="shared" si="23"/>
        <v>0</v>
      </c>
      <c r="V16" s="175">
        <f t="shared" si="23"/>
        <v>0</v>
      </c>
      <c r="W16" s="175">
        <f t="shared" si="23"/>
        <v>0</v>
      </c>
      <c r="X16" s="175">
        <f t="shared" si="23"/>
        <v>0</v>
      </c>
      <c r="Y16" s="175">
        <f t="shared" si="23"/>
        <v>0</v>
      </c>
      <c r="Z16" s="175">
        <f t="shared" si="23"/>
        <v>0</v>
      </c>
      <c r="AA16" s="175">
        <f t="shared" si="23"/>
        <v>0</v>
      </c>
      <c r="AB16" s="175">
        <f t="shared" si="23"/>
        <v>0</v>
      </c>
      <c r="AC16" s="175">
        <f t="shared" si="23"/>
        <v>0</v>
      </c>
      <c r="AD16" s="175">
        <f t="shared" si="23"/>
        <v>0</v>
      </c>
      <c r="AE16" s="175">
        <f t="shared" si="23"/>
        <v>0</v>
      </c>
      <c r="AF16" s="175">
        <f t="shared" si="23"/>
        <v>0</v>
      </c>
      <c r="AG16" s="175">
        <f t="shared" si="23"/>
        <v>0</v>
      </c>
      <c r="AH16" s="175">
        <f t="shared" ref="AH16:BA16" si="24">SUM(AH13:AH15)</f>
        <v>0</v>
      </c>
      <c r="AI16" s="175">
        <f t="shared" si="24"/>
        <v>0</v>
      </c>
      <c r="AJ16" s="175">
        <f t="shared" si="24"/>
        <v>0</v>
      </c>
      <c r="AK16" s="175">
        <f t="shared" si="24"/>
        <v>0</v>
      </c>
      <c r="AL16" s="175">
        <f t="shared" si="24"/>
        <v>0</v>
      </c>
      <c r="AM16" s="175">
        <f t="shared" si="24"/>
        <v>0</v>
      </c>
      <c r="AN16" s="175">
        <f t="shared" si="24"/>
        <v>0</v>
      </c>
      <c r="AO16" s="175">
        <f t="shared" si="24"/>
        <v>0</v>
      </c>
      <c r="AP16" s="175">
        <f t="shared" si="24"/>
        <v>0</v>
      </c>
      <c r="AQ16" s="175">
        <f t="shared" si="24"/>
        <v>0</v>
      </c>
      <c r="AR16" s="175">
        <f t="shared" si="24"/>
        <v>0</v>
      </c>
      <c r="AS16" s="175">
        <f t="shared" si="24"/>
        <v>0</v>
      </c>
      <c r="AT16" s="175">
        <f t="shared" si="24"/>
        <v>0</v>
      </c>
      <c r="AU16" s="175">
        <f t="shared" si="24"/>
        <v>0</v>
      </c>
      <c r="AV16" s="175">
        <f t="shared" si="24"/>
        <v>0</v>
      </c>
      <c r="AW16" s="175">
        <f t="shared" si="24"/>
        <v>0</v>
      </c>
      <c r="AX16" s="175">
        <f t="shared" si="24"/>
        <v>0</v>
      </c>
      <c r="AY16" s="175">
        <f t="shared" si="24"/>
        <v>0</v>
      </c>
      <c r="AZ16" s="175">
        <f t="shared" si="24"/>
        <v>0</v>
      </c>
      <c r="BA16" s="175">
        <f t="shared" si="24"/>
        <v>0</v>
      </c>
    </row>
    <row r="19" spans="2:53" x14ac:dyDescent="0.3">
      <c r="B19" s="157"/>
      <c r="C19" s="157"/>
      <c r="D19" s="157" t="s">
        <v>10</v>
      </c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</row>
    <row r="20" spans="2:53" x14ac:dyDescent="0.3">
      <c r="B20" s="159"/>
      <c r="C20" s="159"/>
      <c r="D20" s="332">
        <v>1</v>
      </c>
      <c r="E20" s="332">
        <v>2</v>
      </c>
      <c r="F20" s="332">
        <v>3</v>
      </c>
      <c r="G20" s="332">
        <v>4</v>
      </c>
      <c r="H20" s="332">
        <v>5</v>
      </c>
      <c r="I20" s="332">
        <v>6</v>
      </c>
      <c r="J20" s="332">
        <v>7</v>
      </c>
      <c r="K20" s="332">
        <v>8</v>
      </c>
      <c r="L20" s="332">
        <v>9</v>
      </c>
      <c r="M20" s="332">
        <v>10</v>
      </c>
      <c r="N20" s="332">
        <v>11</v>
      </c>
      <c r="O20" s="332">
        <v>12</v>
      </c>
      <c r="P20" s="332">
        <v>13</v>
      </c>
      <c r="Q20" s="332">
        <v>14</v>
      </c>
      <c r="R20" s="332">
        <v>15</v>
      </c>
      <c r="S20" s="332">
        <v>16</v>
      </c>
      <c r="T20" s="332">
        <v>17</v>
      </c>
      <c r="U20" s="332">
        <v>18</v>
      </c>
      <c r="V20" s="332">
        <v>19</v>
      </c>
      <c r="W20" s="332">
        <v>20</v>
      </c>
      <c r="X20" s="332">
        <v>21</v>
      </c>
      <c r="Y20" s="332">
        <v>22</v>
      </c>
      <c r="Z20" s="332">
        <v>23</v>
      </c>
      <c r="AA20" s="332">
        <v>24</v>
      </c>
      <c r="AB20" s="332">
        <v>25</v>
      </c>
      <c r="AC20" s="332">
        <v>26</v>
      </c>
      <c r="AD20" s="332">
        <v>27</v>
      </c>
      <c r="AE20" s="332">
        <v>28</v>
      </c>
      <c r="AF20" s="332">
        <v>29</v>
      </c>
      <c r="AG20" s="332">
        <v>30</v>
      </c>
      <c r="AH20" s="332">
        <v>31</v>
      </c>
      <c r="AI20" s="332">
        <v>32</v>
      </c>
      <c r="AJ20" s="332">
        <v>33</v>
      </c>
      <c r="AK20" s="332">
        <v>34</v>
      </c>
      <c r="AL20" s="332">
        <v>35</v>
      </c>
      <c r="AM20" s="332">
        <v>36</v>
      </c>
      <c r="AN20" s="332">
        <v>37</v>
      </c>
      <c r="AO20" s="332">
        <v>38</v>
      </c>
      <c r="AP20" s="332">
        <v>39</v>
      </c>
      <c r="AQ20" s="332">
        <v>40</v>
      </c>
      <c r="AR20" s="332">
        <v>41</v>
      </c>
      <c r="AS20" s="332">
        <v>42</v>
      </c>
      <c r="AT20" s="332">
        <v>43</v>
      </c>
      <c r="AU20" s="332">
        <v>44</v>
      </c>
      <c r="AV20" s="332">
        <v>45</v>
      </c>
      <c r="AW20" s="332">
        <v>46</v>
      </c>
      <c r="AX20" s="332">
        <v>47</v>
      </c>
      <c r="AY20" s="332">
        <v>48</v>
      </c>
      <c r="AZ20" s="332">
        <v>49</v>
      </c>
      <c r="BA20" s="332">
        <v>50</v>
      </c>
    </row>
    <row r="21" spans="2:53" x14ac:dyDescent="0.3">
      <c r="B21" s="160" t="s">
        <v>283</v>
      </c>
      <c r="C21" s="330" t="s">
        <v>9</v>
      </c>
      <c r="D21" s="339">
        <f>D4</f>
        <v>2024</v>
      </c>
      <c r="E21" s="339">
        <f>E4</f>
        <v>2025</v>
      </c>
      <c r="F21" s="339">
        <f>F4</f>
        <v>2026</v>
      </c>
      <c r="G21" s="339">
        <f t="shared" ref="G21:AG21" si="25">G4</f>
        <v>2027</v>
      </c>
      <c r="H21" s="339">
        <f t="shared" si="25"/>
        <v>2028</v>
      </c>
      <c r="I21" s="339">
        <f t="shared" si="25"/>
        <v>2029</v>
      </c>
      <c r="J21" s="339">
        <f t="shared" si="25"/>
        <v>2030</v>
      </c>
      <c r="K21" s="339">
        <f t="shared" si="25"/>
        <v>2031</v>
      </c>
      <c r="L21" s="339">
        <f t="shared" si="25"/>
        <v>2032</v>
      </c>
      <c r="M21" s="339">
        <f t="shared" si="25"/>
        <v>2033</v>
      </c>
      <c r="N21" s="339">
        <f t="shared" si="25"/>
        <v>2034</v>
      </c>
      <c r="O21" s="339">
        <f t="shared" si="25"/>
        <v>2035</v>
      </c>
      <c r="P21" s="339">
        <f t="shared" si="25"/>
        <v>2036</v>
      </c>
      <c r="Q21" s="339">
        <f t="shared" si="25"/>
        <v>2037</v>
      </c>
      <c r="R21" s="339">
        <f t="shared" si="25"/>
        <v>2038</v>
      </c>
      <c r="S21" s="339">
        <f t="shared" si="25"/>
        <v>2039</v>
      </c>
      <c r="T21" s="339">
        <f t="shared" si="25"/>
        <v>2040</v>
      </c>
      <c r="U21" s="339">
        <f t="shared" si="25"/>
        <v>2041</v>
      </c>
      <c r="V21" s="339">
        <f t="shared" si="25"/>
        <v>2042</v>
      </c>
      <c r="W21" s="339">
        <f t="shared" si="25"/>
        <v>2043</v>
      </c>
      <c r="X21" s="339">
        <f t="shared" si="25"/>
        <v>2044</v>
      </c>
      <c r="Y21" s="339">
        <f t="shared" si="25"/>
        <v>2045</v>
      </c>
      <c r="Z21" s="339">
        <f t="shared" si="25"/>
        <v>2046</v>
      </c>
      <c r="AA21" s="339">
        <f t="shared" si="25"/>
        <v>2047</v>
      </c>
      <c r="AB21" s="339">
        <f t="shared" si="25"/>
        <v>2048</v>
      </c>
      <c r="AC21" s="339">
        <f t="shared" si="25"/>
        <v>2049</v>
      </c>
      <c r="AD21" s="339">
        <f t="shared" si="25"/>
        <v>2050</v>
      </c>
      <c r="AE21" s="339">
        <f t="shared" si="25"/>
        <v>2051</v>
      </c>
      <c r="AF21" s="339">
        <f t="shared" si="25"/>
        <v>2052</v>
      </c>
      <c r="AG21" s="339">
        <f t="shared" si="25"/>
        <v>2053</v>
      </c>
      <c r="AH21" s="339">
        <f t="shared" ref="AH21:BA21" si="26">AH4</f>
        <v>2054</v>
      </c>
      <c r="AI21" s="339">
        <f t="shared" si="26"/>
        <v>2055</v>
      </c>
      <c r="AJ21" s="339">
        <f t="shared" si="26"/>
        <v>2056</v>
      </c>
      <c r="AK21" s="339">
        <f t="shared" si="26"/>
        <v>2057</v>
      </c>
      <c r="AL21" s="339">
        <f t="shared" si="26"/>
        <v>2058</v>
      </c>
      <c r="AM21" s="339">
        <f t="shared" si="26"/>
        <v>2059</v>
      </c>
      <c r="AN21" s="339">
        <f t="shared" si="26"/>
        <v>2060</v>
      </c>
      <c r="AO21" s="339">
        <f t="shared" si="26"/>
        <v>2061</v>
      </c>
      <c r="AP21" s="339">
        <f t="shared" si="26"/>
        <v>2062</v>
      </c>
      <c r="AQ21" s="339">
        <f t="shared" si="26"/>
        <v>2063</v>
      </c>
      <c r="AR21" s="339">
        <f t="shared" si="26"/>
        <v>2064</v>
      </c>
      <c r="AS21" s="339">
        <f t="shared" si="26"/>
        <v>2065</v>
      </c>
      <c r="AT21" s="339">
        <f t="shared" si="26"/>
        <v>2066</v>
      </c>
      <c r="AU21" s="339">
        <f t="shared" si="26"/>
        <v>2067</v>
      </c>
      <c r="AV21" s="339">
        <f t="shared" si="26"/>
        <v>2068</v>
      </c>
      <c r="AW21" s="339">
        <f t="shared" si="26"/>
        <v>2069</v>
      </c>
      <c r="AX21" s="339">
        <f t="shared" si="26"/>
        <v>2070</v>
      </c>
      <c r="AY21" s="339">
        <f t="shared" si="26"/>
        <v>2071</v>
      </c>
      <c r="AZ21" s="339">
        <f t="shared" si="26"/>
        <v>2072</v>
      </c>
      <c r="BA21" s="339">
        <f t="shared" si="26"/>
        <v>2073</v>
      </c>
    </row>
    <row r="22" spans="2:53" x14ac:dyDescent="0.3">
      <c r="B22" s="157" t="s">
        <v>29</v>
      </c>
      <c r="C22" s="174">
        <f t="shared" ref="C22:C27" si="27">SUM(D22:BA22)</f>
        <v>0</v>
      </c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</row>
    <row r="23" spans="2:53" x14ac:dyDescent="0.3">
      <c r="B23" s="157" t="s">
        <v>30</v>
      </c>
      <c r="C23" s="174">
        <f t="shared" si="27"/>
        <v>0</v>
      </c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</row>
    <row r="24" spans="2:53" ht="10.5" thickBot="1" x14ac:dyDescent="0.35">
      <c r="B24" s="163" t="s">
        <v>284</v>
      </c>
      <c r="C24" s="178">
        <f t="shared" si="27"/>
        <v>0</v>
      </c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</row>
    <row r="25" spans="2:53" ht="10.5" thickTop="1" x14ac:dyDescent="0.3">
      <c r="B25" s="164" t="s">
        <v>199</v>
      </c>
      <c r="C25" s="182">
        <f t="shared" si="27"/>
        <v>0</v>
      </c>
      <c r="D25" s="182">
        <f>D24*Parametre!$C$76</f>
        <v>0</v>
      </c>
      <c r="E25" s="182">
        <f>E24*Parametre!$C$76</f>
        <v>0</v>
      </c>
      <c r="F25" s="182">
        <f>F24*Parametre!$C$76</f>
        <v>0</v>
      </c>
      <c r="G25" s="182">
        <f>G24*Parametre!$C$76</f>
        <v>0</v>
      </c>
      <c r="H25" s="182">
        <f>H24*Parametre!$C$76</f>
        <v>0</v>
      </c>
      <c r="I25" s="182">
        <f>I24*Parametre!$C$76</f>
        <v>0</v>
      </c>
      <c r="J25" s="182">
        <f>J24*Parametre!$C$76</f>
        <v>0</v>
      </c>
      <c r="K25" s="182">
        <f>K24*Parametre!$C$76</f>
        <v>0</v>
      </c>
      <c r="L25" s="182">
        <f>L24*Parametre!$C$76</f>
        <v>0</v>
      </c>
      <c r="M25" s="182">
        <f>M24*Parametre!$C$76</f>
        <v>0</v>
      </c>
      <c r="N25" s="182">
        <f>N24*Parametre!$C$76</f>
        <v>0</v>
      </c>
      <c r="O25" s="182">
        <f>O24*Parametre!$C$76</f>
        <v>0</v>
      </c>
      <c r="P25" s="182">
        <f>P24*Parametre!$C$76</f>
        <v>0</v>
      </c>
      <c r="Q25" s="182">
        <f>Q24*Parametre!$C$76</f>
        <v>0</v>
      </c>
      <c r="R25" s="182">
        <f>R24*Parametre!$C$76</f>
        <v>0</v>
      </c>
      <c r="S25" s="182">
        <f>S24*Parametre!$C$76</f>
        <v>0</v>
      </c>
      <c r="T25" s="182">
        <f>T24*Parametre!$C$76</f>
        <v>0</v>
      </c>
      <c r="U25" s="182">
        <f>U24*Parametre!$C$76</f>
        <v>0</v>
      </c>
      <c r="V25" s="182">
        <f>V24*Parametre!$C$76</f>
        <v>0</v>
      </c>
      <c r="W25" s="182">
        <f>W24*Parametre!$C$76</f>
        <v>0</v>
      </c>
      <c r="X25" s="182">
        <f>X24*Parametre!$C$76</f>
        <v>0</v>
      </c>
      <c r="Y25" s="182">
        <f>Y24*Parametre!$C$76</f>
        <v>0</v>
      </c>
      <c r="Z25" s="182">
        <f>Z24*Parametre!$C$76</f>
        <v>0</v>
      </c>
      <c r="AA25" s="182">
        <f>AA24*Parametre!$C$76</f>
        <v>0</v>
      </c>
      <c r="AB25" s="182">
        <f>AB24*Parametre!$C$76</f>
        <v>0</v>
      </c>
      <c r="AC25" s="182">
        <f>AC24*Parametre!$C$76</f>
        <v>0</v>
      </c>
      <c r="AD25" s="182">
        <f>AD24*Parametre!$C$76</f>
        <v>0</v>
      </c>
      <c r="AE25" s="182">
        <f>AE24*Parametre!$C$76</f>
        <v>0</v>
      </c>
      <c r="AF25" s="182">
        <f>AF24*Parametre!$C$76</f>
        <v>0</v>
      </c>
      <c r="AG25" s="182">
        <f>AG24*Parametre!$C$76</f>
        <v>0</v>
      </c>
      <c r="AH25" s="182">
        <f>AH24*Parametre!$C$76</f>
        <v>0</v>
      </c>
      <c r="AI25" s="182">
        <f>AI24*Parametre!$C$76</f>
        <v>0</v>
      </c>
      <c r="AJ25" s="182">
        <f>AJ24*Parametre!$C$76</f>
        <v>0</v>
      </c>
      <c r="AK25" s="182">
        <f>AK24*Parametre!$C$76</f>
        <v>0</v>
      </c>
      <c r="AL25" s="182">
        <f>AL24*Parametre!$C$76</f>
        <v>0</v>
      </c>
      <c r="AM25" s="182">
        <f>AM24*Parametre!$C$76</f>
        <v>0</v>
      </c>
      <c r="AN25" s="182">
        <f>AN24*Parametre!$C$76</f>
        <v>0</v>
      </c>
      <c r="AO25" s="182">
        <f>AO24*Parametre!$C$76</f>
        <v>0</v>
      </c>
      <c r="AP25" s="182">
        <f>AP24*Parametre!$C$76</f>
        <v>0</v>
      </c>
      <c r="AQ25" s="182">
        <f>AQ24*Parametre!$C$76</f>
        <v>0</v>
      </c>
      <c r="AR25" s="182">
        <f>AR24*Parametre!$C$76</f>
        <v>0</v>
      </c>
      <c r="AS25" s="182">
        <f>AS24*Parametre!$C$76</f>
        <v>0</v>
      </c>
      <c r="AT25" s="182">
        <f>AT24*Parametre!$C$76</f>
        <v>0</v>
      </c>
      <c r="AU25" s="182">
        <f>AU24*Parametre!$C$76</f>
        <v>0</v>
      </c>
      <c r="AV25" s="182">
        <f>AV24*Parametre!$C$76</f>
        <v>0</v>
      </c>
      <c r="AW25" s="182">
        <f>AW24*Parametre!$C$76</f>
        <v>0</v>
      </c>
      <c r="AX25" s="182">
        <f>AX24*Parametre!$C$76</f>
        <v>0</v>
      </c>
      <c r="AY25" s="182">
        <f>AY24*Parametre!$C$76</f>
        <v>0</v>
      </c>
      <c r="AZ25" s="182">
        <f>AZ24*Parametre!$C$76</f>
        <v>0</v>
      </c>
      <c r="BA25" s="182">
        <f>BA24*Parametre!$C$76</f>
        <v>0</v>
      </c>
    </row>
    <row r="26" spans="2:53" x14ac:dyDescent="0.3">
      <c r="B26" s="157" t="s">
        <v>135</v>
      </c>
      <c r="C26" s="182">
        <f t="shared" si="27"/>
        <v>0</v>
      </c>
      <c r="D26" s="174">
        <f>D24*Parametre!$D$76</f>
        <v>0</v>
      </c>
      <c r="E26" s="174">
        <f>E24*Parametre!$D$76</f>
        <v>0</v>
      </c>
      <c r="F26" s="174">
        <f>F24*Parametre!$D$76</f>
        <v>0</v>
      </c>
      <c r="G26" s="174">
        <f>G24*Parametre!$D$76</f>
        <v>0</v>
      </c>
      <c r="H26" s="174">
        <f>H24*Parametre!$D$76</f>
        <v>0</v>
      </c>
      <c r="I26" s="174">
        <f>I24*Parametre!$D$76</f>
        <v>0</v>
      </c>
      <c r="J26" s="174">
        <f>J24*Parametre!$D$76</f>
        <v>0</v>
      </c>
      <c r="K26" s="174">
        <f>K24*Parametre!$D$76</f>
        <v>0</v>
      </c>
      <c r="L26" s="174">
        <f>L24*Parametre!$D$76</f>
        <v>0</v>
      </c>
      <c r="M26" s="174">
        <f>M24*Parametre!$D$76</f>
        <v>0</v>
      </c>
      <c r="N26" s="174">
        <f>N24*Parametre!$D$76</f>
        <v>0</v>
      </c>
      <c r="O26" s="174">
        <f>O24*Parametre!$D$76</f>
        <v>0</v>
      </c>
      <c r="P26" s="174">
        <f>P24*Parametre!$D$76</f>
        <v>0</v>
      </c>
      <c r="Q26" s="174">
        <f>Q24*Parametre!$D$76</f>
        <v>0</v>
      </c>
      <c r="R26" s="174">
        <f>R24*Parametre!$D$76</f>
        <v>0</v>
      </c>
      <c r="S26" s="174">
        <f>S24*Parametre!$D$76</f>
        <v>0</v>
      </c>
      <c r="T26" s="174">
        <f>T24*Parametre!$D$76</f>
        <v>0</v>
      </c>
      <c r="U26" s="174">
        <f>U24*Parametre!$D$76</f>
        <v>0</v>
      </c>
      <c r="V26" s="174">
        <f>V24*Parametre!$D$76</f>
        <v>0</v>
      </c>
      <c r="W26" s="174">
        <f>W24*Parametre!$D$76</f>
        <v>0</v>
      </c>
      <c r="X26" s="174">
        <f>X24*Parametre!$D$76</f>
        <v>0</v>
      </c>
      <c r="Y26" s="174">
        <f>Y24*Parametre!$D$76</f>
        <v>0</v>
      </c>
      <c r="Z26" s="174">
        <f>Z24*Parametre!$D$76</f>
        <v>0</v>
      </c>
      <c r="AA26" s="174">
        <f>AA24*Parametre!$D$76</f>
        <v>0</v>
      </c>
      <c r="AB26" s="174">
        <f>AB24*Parametre!$D$76</f>
        <v>0</v>
      </c>
      <c r="AC26" s="174">
        <f>AC24*Parametre!$D$76</f>
        <v>0</v>
      </c>
      <c r="AD26" s="174">
        <f>AD24*Parametre!$D$76</f>
        <v>0</v>
      </c>
      <c r="AE26" s="174">
        <f>AE24*Parametre!$D$76</f>
        <v>0</v>
      </c>
      <c r="AF26" s="174">
        <f>AF24*Parametre!$D$76</f>
        <v>0</v>
      </c>
      <c r="AG26" s="174">
        <f>AG24*Parametre!$D$76</f>
        <v>0</v>
      </c>
      <c r="AH26" s="174">
        <f>AH24*Parametre!$D$76</f>
        <v>0</v>
      </c>
      <c r="AI26" s="174">
        <f>AI24*Parametre!$D$76</f>
        <v>0</v>
      </c>
      <c r="AJ26" s="174">
        <f>AJ24*Parametre!$D$76</f>
        <v>0</v>
      </c>
      <c r="AK26" s="174">
        <f>AK24*Parametre!$D$76</f>
        <v>0</v>
      </c>
      <c r="AL26" s="174">
        <f>AL24*Parametre!$D$76</f>
        <v>0</v>
      </c>
      <c r="AM26" s="174">
        <f>AM24*Parametre!$D$76</f>
        <v>0</v>
      </c>
      <c r="AN26" s="174">
        <f>AN24*Parametre!$D$76</f>
        <v>0</v>
      </c>
      <c r="AO26" s="174">
        <f>AO24*Parametre!$D$76</f>
        <v>0</v>
      </c>
      <c r="AP26" s="174">
        <f>AP24*Parametre!$D$76</f>
        <v>0</v>
      </c>
      <c r="AQ26" s="174">
        <f>AQ24*Parametre!$D$76</f>
        <v>0</v>
      </c>
      <c r="AR26" s="174">
        <f>AR24*Parametre!$D$76</f>
        <v>0</v>
      </c>
      <c r="AS26" s="174">
        <f>AS24*Parametre!$D$76</f>
        <v>0</v>
      </c>
      <c r="AT26" s="174">
        <f>AT24*Parametre!$D$76</f>
        <v>0</v>
      </c>
      <c r="AU26" s="174">
        <f>AU24*Parametre!$D$76</f>
        <v>0</v>
      </c>
      <c r="AV26" s="174">
        <f>AV24*Parametre!$D$76</f>
        <v>0</v>
      </c>
      <c r="AW26" s="174">
        <f>AW24*Parametre!$D$76</f>
        <v>0</v>
      </c>
      <c r="AX26" s="174">
        <f>AX24*Parametre!$D$76</f>
        <v>0</v>
      </c>
      <c r="AY26" s="174">
        <f>AY24*Parametre!$D$76</f>
        <v>0</v>
      </c>
      <c r="AZ26" s="174">
        <f>AZ24*Parametre!$D$76</f>
        <v>0</v>
      </c>
      <c r="BA26" s="174">
        <f>BA24*Parametre!$D$76</f>
        <v>0</v>
      </c>
    </row>
    <row r="27" spans="2:53" x14ac:dyDescent="0.3">
      <c r="B27" s="157" t="s">
        <v>136</v>
      </c>
      <c r="C27" s="182">
        <f t="shared" si="27"/>
        <v>0</v>
      </c>
      <c r="D27" s="174">
        <f>D24*Parametre!$E$76</f>
        <v>0</v>
      </c>
      <c r="E27" s="174">
        <f>E24*Parametre!$E$76</f>
        <v>0</v>
      </c>
      <c r="F27" s="174">
        <f>F24*Parametre!$E$76</f>
        <v>0</v>
      </c>
      <c r="G27" s="174">
        <f>G24*Parametre!$E$76</f>
        <v>0</v>
      </c>
      <c r="H27" s="174">
        <f>H24*Parametre!$E$76</f>
        <v>0</v>
      </c>
      <c r="I27" s="174">
        <f>I24*Parametre!$E$76</f>
        <v>0</v>
      </c>
      <c r="J27" s="174">
        <f>J24*Parametre!$E$76</f>
        <v>0</v>
      </c>
      <c r="K27" s="174">
        <f>K24*Parametre!$E$76</f>
        <v>0</v>
      </c>
      <c r="L27" s="174">
        <f>L24*Parametre!$E$76</f>
        <v>0</v>
      </c>
      <c r="M27" s="174">
        <f>M24*Parametre!$E$76</f>
        <v>0</v>
      </c>
      <c r="N27" s="174">
        <f>N24*Parametre!$E$76</f>
        <v>0</v>
      </c>
      <c r="O27" s="174">
        <f>O24*Parametre!$E$76</f>
        <v>0</v>
      </c>
      <c r="P27" s="174">
        <f>P24*Parametre!$E$76</f>
        <v>0</v>
      </c>
      <c r="Q27" s="174">
        <f>Q24*Parametre!$E$76</f>
        <v>0</v>
      </c>
      <c r="R27" s="174">
        <f>R24*Parametre!$E$76</f>
        <v>0</v>
      </c>
      <c r="S27" s="174">
        <f>S24*Parametre!$E$76</f>
        <v>0</v>
      </c>
      <c r="T27" s="174">
        <f>T24*Parametre!$E$76</f>
        <v>0</v>
      </c>
      <c r="U27" s="174">
        <f>U24*Parametre!$E$76</f>
        <v>0</v>
      </c>
      <c r="V27" s="174">
        <f>V24*Parametre!$E$76</f>
        <v>0</v>
      </c>
      <c r="W27" s="174">
        <f>W24*Parametre!$E$76</f>
        <v>0</v>
      </c>
      <c r="X27" s="174">
        <f>X24*Parametre!$E$76</f>
        <v>0</v>
      </c>
      <c r="Y27" s="174">
        <f>Y24*Parametre!$E$76</f>
        <v>0</v>
      </c>
      <c r="Z27" s="174">
        <f>Z24*Parametre!$E$76</f>
        <v>0</v>
      </c>
      <c r="AA27" s="174">
        <f>AA24*Parametre!$E$76</f>
        <v>0</v>
      </c>
      <c r="AB27" s="174">
        <f>AB24*Parametre!$E$76</f>
        <v>0</v>
      </c>
      <c r="AC27" s="174">
        <f>AC24*Parametre!$E$76</f>
        <v>0</v>
      </c>
      <c r="AD27" s="174">
        <f>AD24*Parametre!$E$76</f>
        <v>0</v>
      </c>
      <c r="AE27" s="174">
        <f>AE24*Parametre!$E$76</f>
        <v>0</v>
      </c>
      <c r="AF27" s="174">
        <f>AF24*Parametre!$E$76</f>
        <v>0</v>
      </c>
      <c r="AG27" s="174">
        <f>AG24*Parametre!$E$76</f>
        <v>0</v>
      </c>
      <c r="AH27" s="174">
        <f>AH24*Parametre!$E$76</f>
        <v>0</v>
      </c>
      <c r="AI27" s="174">
        <f>AI24*Parametre!$E$76</f>
        <v>0</v>
      </c>
      <c r="AJ27" s="174">
        <f>AJ24*Parametre!$E$76</f>
        <v>0</v>
      </c>
      <c r="AK27" s="174">
        <f>AK24*Parametre!$E$76</f>
        <v>0</v>
      </c>
      <c r="AL27" s="174">
        <f>AL24*Parametre!$E$76</f>
        <v>0</v>
      </c>
      <c r="AM27" s="174">
        <f>AM24*Parametre!$E$76</f>
        <v>0</v>
      </c>
      <c r="AN27" s="174">
        <f>AN24*Parametre!$E$76</f>
        <v>0</v>
      </c>
      <c r="AO27" s="174">
        <f>AO24*Parametre!$E$76</f>
        <v>0</v>
      </c>
      <c r="AP27" s="174">
        <f>AP24*Parametre!$E$76</f>
        <v>0</v>
      </c>
      <c r="AQ27" s="174">
        <f>AQ24*Parametre!$E$76</f>
        <v>0</v>
      </c>
      <c r="AR27" s="174">
        <f>AR24*Parametre!$E$76</f>
        <v>0</v>
      </c>
      <c r="AS27" s="174">
        <f>AS24*Parametre!$E$76</f>
        <v>0</v>
      </c>
      <c r="AT27" s="174">
        <f>AT24*Parametre!$E$76</f>
        <v>0</v>
      </c>
      <c r="AU27" s="174">
        <f>AU24*Parametre!$E$76</f>
        <v>0</v>
      </c>
      <c r="AV27" s="174">
        <f>AV24*Parametre!$E$76</f>
        <v>0</v>
      </c>
      <c r="AW27" s="174">
        <f>AW24*Parametre!$E$76</f>
        <v>0</v>
      </c>
      <c r="AX27" s="174">
        <f>AX24*Parametre!$E$76</f>
        <v>0</v>
      </c>
      <c r="AY27" s="174">
        <f>AY24*Parametre!$E$76</f>
        <v>0</v>
      </c>
      <c r="AZ27" s="174">
        <f>AZ24*Parametre!$E$76</f>
        <v>0</v>
      </c>
      <c r="BA27" s="174">
        <f>BA24*Parametre!$E$76</f>
        <v>0</v>
      </c>
    </row>
    <row r="28" spans="2:53" x14ac:dyDescent="0.3"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</row>
    <row r="29" spans="2:53" x14ac:dyDescent="0.3">
      <c r="B29" s="165" t="s">
        <v>285</v>
      </c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</row>
    <row r="30" spans="2:53" x14ac:dyDescent="0.3">
      <c r="B30" s="162" t="s">
        <v>199</v>
      </c>
      <c r="C30" s="174">
        <f t="shared" ref="C30:C33" si="28">SUM(D30:BA30)</f>
        <v>0</v>
      </c>
      <c r="D30" s="174">
        <f>D25*Parametre!C82</f>
        <v>0</v>
      </c>
      <c r="E30" s="174">
        <f>E25*Parametre!D82</f>
        <v>0</v>
      </c>
      <c r="F30" s="174">
        <f>F25*Parametre!E82</f>
        <v>0</v>
      </c>
      <c r="G30" s="174">
        <f>G25*Parametre!F82</f>
        <v>0</v>
      </c>
      <c r="H30" s="174">
        <f>H25*Parametre!G82</f>
        <v>0</v>
      </c>
      <c r="I30" s="174">
        <f>I25*Parametre!H82</f>
        <v>0</v>
      </c>
      <c r="J30" s="174">
        <f>J25*Parametre!I82</f>
        <v>0</v>
      </c>
      <c r="K30" s="174">
        <f>K25*Parametre!J82</f>
        <v>0</v>
      </c>
      <c r="L30" s="174">
        <f>L25*Parametre!K82</f>
        <v>0</v>
      </c>
      <c r="M30" s="174">
        <f>M25*Parametre!L82</f>
        <v>0</v>
      </c>
      <c r="N30" s="174">
        <f>N25*Parametre!M82</f>
        <v>0</v>
      </c>
      <c r="O30" s="174">
        <f>O25*Parametre!N82</f>
        <v>0</v>
      </c>
      <c r="P30" s="174">
        <f>P25*Parametre!O82</f>
        <v>0</v>
      </c>
      <c r="Q30" s="174">
        <f>Q25*Parametre!P82</f>
        <v>0</v>
      </c>
      <c r="R30" s="174">
        <f>R25*Parametre!Q82</f>
        <v>0</v>
      </c>
      <c r="S30" s="174">
        <f>S25*Parametre!R82</f>
        <v>0</v>
      </c>
      <c r="T30" s="174">
        <f>T25*Parametre!S82</f>
        <v>0</v>
      </c>
      <c r="U30" s="174">
        <f>U25*Parametre!T82</f>
        <v>0</v>
      </c>
      <c r="V30" s="174">
        <f>V25*Parametre!U82</f>
        <v>0</v>
      </c>
      <c r="W30" s="174">
        <f>W25*Parametre!V82</f>
        <v>0</v>
      </c>
      <c r="X30" s="174">
        <f>X25*Parametre!W82</f>
        <v>0</v>
      </c>
      <c r="Y30" s="174">
        <f>Y25*Parametre!X82</f>
        <v>0</v>
      </c>
      <c r="Z30" s="174">
        <f>Z25*Parametre!Y82</f>
        <v>0</v>
      </c>
      <c r="AA30" s="174">
        <f>AA25*Parametre!Z82</f>
        <v>0</v>
      </c>
      <c r="AB30" s="174">
        <f>AB25*Parametre!AA82</f>
        <v>0</v>
      </c>
      <c r="AC30" s="174">
        <f>AC25*Parametre!AB82</f>
        <v>0</v>
      </c>
      <c r="AD30" s="174">
        <f>AD25*Parametre!AC82</f>
        <v>0</v>
      </c>
      <c r="AE30" s="174">
        <f>AE25*Parametre!AD82</f>
        <v>0</v>
      </c>
      <c r="AF30" s="174">
        <f>AF25*Parametre!AE82</f>
        <v>0</v>
      </c>
      <c r="AG30" s="174">
        <f>AG25*Parametre!AF82</f>
        <v>0</v>
      </c>
      <c r="AH30" s="174">
        <f>AH25*Parametre!AG82</f>
        <v>0</v>
      </c>
      <c r="AI30" s="174">
        <f>AI25*Parametre!AH82</f>
        <v>0</v>
      </c>
      <c r="AJ30" s="174">
        <f>AJ25*Parametre!AI82</f>
        <v>0</v>
      </c>
      <c r="AK30" s="174">
        <f>AK25*Parametre!AJ82</f>
        <v>0</v>
      </c>
      <c r="AL30" s="174">
        <f>AL25*Parametre!AK82</f>
        <v>0</v>
      </c>
      <c r="AM30" s="174">
        <f>AM25*Parametre!AL82</f>
        <v>0</v>
      </c>
      <c r="AN30" s="174">
        <f>AN25*Parametre!AM82</f>
        <v>0</v>
      </c>
      <c r="AO30" s="174">
        <f>AO25*Parametre!AN82</f>
        <v>0</v>
      </c>
      <c r="AP30" s="174">
        <f>AP25*Parametre!AO82</f>
        <v>0</v>
      </c>
      <c r="AQ30" s="174">
        <f>AQ25*Parametre!AP82</f>
        <v>0</v>
      </c>
      <c r="AR30" s="174">
        <f>AR25*Parametre!AQ82</f>
        <v>0</v>
      </c>
      <c r="AS30" s="174">
        <f>AS25*Parametre!AR82</f>
        <v>0</v>
      </c>
      <c r="AT30" s="174">
        <f>AT25*Parametre!AS82</f>
        <v>0</v>
      </c>
      <c r="AU30" s="174">
        <f>AU25*Parametre!AT82</f>
        <v>0</v>
      </c>
      <c r="AV30" s="174">
        <f>AV25*Parametre!AU82</f>
        <v>0</v>
      </c>
      <c r="AW30" s="174">
        <f>AW25*Parametre!AV82</f>
        <v>0</v>
      </c>
      <c r="AX30" s="174">
        <f>AX25*Parametre!AW82</f>
        <v>0</v>
      </c>
      <c r="AY30" s="174">
        <f>AY25*Parametre!AX82</f>
        <v>0</v>
      </c>
      <c r="AZ30" s="174">
        <f>AZ25*Parametre!AY82</f>
        <v>0</v>
      </c>
      <c r="BA30" s="174">
        <f>BA25*Parametre!AZ82</f>
        <v>0</v>
      </c>
    </row>
    <row r="31" spans="2:53" x14ac:dyDescent="0.3">
      <c r="B31" s="162" t="s">
        <v>135</v>
      </c>
      <c r="C31" s="174">
        <f t="shared" si="28"/>
        <v>0</v>
      </c>
      <c r="D31" s="174">
        <f>D26*Parametre!C83</f>
        <v>0</v>
      </c>
      <c r="E31" s="174">
        <f>E26*Parametre!D83</f>
        <v>0</v>
      </c>
      <c r="F31" s="174">
        <f>F26*Parametre!E83</f>
        <v>0</v>
      </c>
      <c r="G31" s="174">
        <f>G26*Parametre!F83</f>
        <v>0</v>
      </c>
      <c r="H31" s="174">
        <f>H26*Parametre!G83</f>
        <v>0</v>
      </c>
      <c r="I31" s="174">
        <f>I26*Parametre!H83</f>
        <v>0</v>
      </c>
      <c r="J31" s="174">
        <f>J26*Parametre!I83</f>
        <v>0</v>
      </c>
      <c r="K31" s="174">
        <f>K26*Parametre!J83</f>
        <v>0</v>
      </c>
      <c r="L31" s="174">
        <f>L26*Parametre!K83</f>
        <v>0</v>
      </c>
      <c r="M31" s="174">
        <f>M26*Parametre!L83</f>
        <v>0</v>
      </c>
      <c r="N31" s="174">
        <f>N26*Parametre!M83</f>
        <v>0</v>
      </c>
      <c r="O31" s="174">
        <f>O26*Parametre!N83</f>
        <v>0</v>
      </c>
      <c r="P31" s="174">
        <f>P26*Parametre!O83</f>
        <v>0</v>
      </c>
      <c r="Q31" s="174">
        <f>Q26*Parametre!P83</f>
        <v>0</v>
      </c>
      <c r="R31" s="174">
        <f>R26*Parametre!Q83</f>
        <v>0</v>
      </c>
      <c r="S31" s="174">
        <f>S26*Parametre!R83</f>
        <v>0</v>
      </c>
      <c r="T31" s="174">
        <f>T26*Parametre!S83</f>
        <v>0</v>
      </c>
      <c r="U31" s="174">
        <f>U26*Parametre!T83</f>
        <v>0</v>
      </c>
      <c r="V31" s="174">
        <f>V26*Parametre!U83</f>
        <v>0</v>
      </c>
      <c r="W31" s="174">
        <f>W26*Parametre!V83</f>
        <v>0</v>
      </c>
      <c r="X31" s="174">
        <f>X26*Parametre!W83</f>
        <v>0</v>
      </c>
      <c r="Y31" s="174">
        <f>Y26*Parametre!X83</f>
        <v>0</v>
      </c>
      <c r="Z31" s="174">
        <f>Z26*Parametre!Y83</f>
        <v>0</v>
      </c>
      <c r="AA31" s="174">
        <f>AA26*Parametre!Z83</f>
        <v>0</v>
      </c>
      <c r="AB31" s="174">
        <f>AB26*Parametre!AA83</f>
        <v>0</v>
      </c>
      <c r="AC31" s="174">
        <f>AC26*Parametre!AB83</f>
        <v>0</v>
      </c>
      <c r="AD31" s="174">
        <f>AD26*Parametre!AC83</f>
        <v>0</v>
      </c>
      <c r="AE31" s="174">
        <f>AE26*Parametre!AD83</f>
        <v>0</v>
      </c>
      <c r="AF31" s="174">
        <f>AF26*Parametre!AE83</f>
        <v>0</v>
      </c>
      <c r="AG31" s="174">
        <f>AG26*Parametre!AF83</f>
        <v>0</v>
      </c>
      <c r="AH31" s="174">
        <f>AH26*Parametre!AG83</f>
        <v>0</v>
      </c>
      <c r="AI31" s="174">
        <f>AI26*Parametre!AH83</f>
        <v>0</v>
      </c>
      <c r="AJ31" s="174">
        <f>AJ26*Parametre!AI83</f>
        <v>0</v>
      </c>
      <c r="AK31" s="174">
        <f>AK26*Parametre!AJ83</f>
        <v>0</v>
      </c>
      <c r="AL31" s="174">
        <f>AL26*Parametre!AK83</f>
        <v>0</v>
      </c>
      <c r="AM31" s="174">
        <f>AM26*Parametre!AL83</f>
        <v>0</v>
      </c>
      <c r="AN31" s="174">
        <f>AN26*Parametre!AM83</f>
        <v>0</v>
      </c>
      <c r="AO31" s="174">
        <f>AO26*Parametre!AN83</f>
        <v>0</v>
      </c>
      <c r="AP31" s="174">
        <f>AP26*Parametre!AO83</f>
        <v>0</v>
      </c>
      <c r="AQ31" s="174">
        <f>AQ26*Parametre!AP83</f>
        <v>0</v>
      </c>
      <c r="AR31" s="174">
        <f>AR26*Parametre!AQ83</f>
        <v>0</v>
      </c>
      <c r="AS31" s="174">
        <f>AS26*Parametre!AR83</f>
        <v>0</v>
      </c>
      <c r="AT31" s="174">
        <f>AT26*Parametre!AS83</f>
        <v>0</v>
      </c>
      <c r="AU31" s="174">
        <f>AU26*Parametre!AT83</f>
        <v>0</v>
      </c>
      <c r="AV31" s="174">
        <f>AV26*Parametre!AU83</f>
        <v>0</v>
      </c>
      <c r="AW31" s="174">
        <f>AW26*Parametre!AV83</f>
        <v>0</v>
      </c>
      <c r="AX31" s="174">
        <f>AX26*Parametre!AW83</f>
        <v>0</v>
      </c>
      <c r="AY31" s="174">
        <f>AY26*Parametre!AX83</f>
        <v>0</v>
      </c>
      <c r="AZ31" s="174">
        <f>AZ26*Parametre!AY83</f>
        <v>0</v>
      </c>
      <c r="BA31" s="174">
        <f>BA26*Parametre!AZ83</f>
        <v>0</v>
      </c>
    </row>
    <row r="32" spans="2:53" x14ac:dyDescent="0.3">
      <c r="B32" s="162" t="s">
        <v>136</v>
      </c>
      <c r="C32" s="174">
        <f t="shared" si="28"/>
        <v>0</v>
      </c>
      <c r="D32" s="174">
        <f>D27*Parametre!C84</f>
        <v>0</v>
      </c>
      <c r="E32" s="174">
        <f>E27*Parametre!D84</f>
        <v>0</v>
      </c>
      <c r="F32" s="174">
        <f>F27*Parametre!E84</f>
        <v>0</v>
      </c>
      <c r="G32" s="174">
        <f>G27*Parametre!F84</f>
        <v>0</v>
      </c>
      <c r="H32" s="174">
        <f>H27*Parametre!G84</f>
        <v>0</v>
      </c>
      <c r="I32" s="174">
        <f>I27*Parametre!H84</f>
        <v>0</v>
      </c>
      <c r="J32" s="174">
        <f>J27*Parametre!I84</f>
        <v>0</v>
      </c>
      <c r="K32" s="174">
        <f>K27*Parametre!J84</f>
        <v>0</v>
      </c>
      <c r="L32" s="174">
        <f>L27*Parametre!K84</f>
        <v>0</v>
      </c>
      <c r="M32" s="174">
        <f>M27*Parametre!L84</f>
        <v>0</v>
      </c>
      <c r="N32" s="174">
        <f>N27*Parametre!M84</f>
        <v>0</v>
      </c>
      <c r="O32" s="174">
        <f>O27*Parametre!N84</f>
        <v>0</v>
      </c>
      <c r="P32" s="174">
        <f>P27*Parametre!O84</f>
        <v>0</v>
      </c>
      <c r="Q32" s="174">
        <f>Q27*Parametre!P84</f>
        <v>0</v>
      </c>
      <c r="R32" s="174">
        <f>R27*Parametre!Q84</f>
        <v>0</v>
      </c>
      <c r="S32" s="174">
        <f>S27*Parametre!R84</f>
        <v>0</v>
      </c>
      <c r="T32" s="174">
        <f>T27*Parametre!S84</f>
        <v>0</v>
      </c>
      <c r="U32" s="174">
        <f>U27*Parametre!T84</f>
        <v>0</v>
      </c>
      <c r="V32" s="174">
        <f>V27*Parametre!U84</f>
        <v>0</v>
      </c>
      <c r="W32" s="174">
        <f>W27*Parametre!V84</f>
        <v>0</v>
      </c>
      <c r="X32" s="174">
        <f>X27*Parametre!W84</f>
        <v>0</v>
      </c>
      <c r="Y32" s="174">
        <f>Y27*Parametre!X84</f>
        <v>0</v>
      </c>
      <c r="Z32" s="174">
        <f>Z27*Parametre!Y84</f>
        <v>0</v>
      </c>
      <c r="AA32" s="174">
        <f>AA27*Parametre!Z84</f>
        <v>0</v>
      </c>
      <c r="AB32" s="174">
        <f>AB27*Parametre!AA84</f>
        <v>0</v>
      </c>
      <c r="AC32" s="174">
        <f>AC27*Parametre!AB84</f>
        <v>0</v>
      </c>
      <c r="AD32" s="174">
        <f>AD27*Parametre!AC84</f>
        <v>0</v>
      </c>
      <c r="AE32" s="174">
        <f>AE27*Parametre!AD84</f>
        <v>0</v>
      </c>
      <c r="AF32" s="174">
        <f>AF27*Parametre!AE84</f>
        <v>0</v>
      </c>
      <c r="AG32" s="174">
        <f>AG27*Parametre!AF84</f>
        <v>0</v>
      </c>
      <c r="AH32" s="174">
        <f>AH27*Parametre!AG84</f>
        <v>0</v>
      </c>
      <c r="AI32" s="174">
        <f>AI27*Parametre!AH84</f>
        <v>0</v>
      </c>
      <c r="AJ32" s="174">
        <f>AJ27*Parametre!AI84</f>
        <v>0</v>
      </c>
      <c r="AK32" s="174">
        <f>AK27*Parametre!AJ84</f>
        <v>0</v>
      </c>
      <c r="AL32" s="174">
        <f>AL27*Parametre!AK84</f>
        <v>0</v>
      </c>
      <c r="AM32" s="174">
        <f>AM27*Parametre!AL84</f>
        <v>0</v>
      </c>
      <c r="AN32" s="174">
        <f>AN27*Parametre!AM84</f>
        <v>0</v>
      </c>
      <c r="AO32" s="174">
        <f>AO27*Parametre!AN84</f>
        <v>0</v>
      </c>
      <c r="AP32" s="174">
        <f>AP27*Parametre!AO84</f>
        <v>0</v>
      </c>
      <c r="AQ32" s="174">
        <f>AQ27*Parametre!AP84</f>
        <v>0</v>
      </c>
      <c r="AR32" s="174">
        <f>AR27*Parametre!AQ84</f>
        <v>0</v>
      </c>
      <c r="AS32" s="174">
        <f>AS27*Parametre!AR84</f>
        <v>0</v>
      </c>
      <c r="AT32" s="174">
        <f>AT27*Parametre!AS84</f>
        <v>0</v>
      </c>
      <c r="AU32" s="174">
        <f>AU27*Parametre!AT84</f>
        <v>0</v>
      </c>
      <c r="AV32" s="174">
        <f>AV27*Parametre!AU84</f>
        <v>0</v>
      </c>
      <c r="AW32" s="174">
        <f>AW27*Parametre!AV84</f>
        <v>0</v>
      </c>
      <c r="AX32" s="174">
        <f>AX27*Parametre!AW84</f>
        <v>0</v>
      </c>
      <c r="AY32" s="174">
        <f>AY27*Parametre!AX84</f>
        <v>0</v>
      </c>
      <c r="AZ32" s="174">
        <f>AZ27*Parametre!AY84</f>
        <v>0</v>
      </c>
      <c r="BA32" s="174">
        <f>BA27*Parametre!AZ84</f>
        <v>0</v>
      </c>
    </row>
    <row r="33" spans="2:53" x14ac:dyDescent="0.3">
      <c r="B33" s="169" t="s">
        <v>9</v>
      </c>
      <c r="C33" s="175">
        <f t="shared" si="28"/>
        <v>0</v>
      </c>
      <c r="D33" s="176">
        <f>SUM(D30:D32)</f>
        <v>0</v>
      </c>
      <c r="E33" s="175">
        <f t="shared" ref="E33:AG33" si="29">SUM(E30:E32)</f>
        <v>0</v>
      </c>
      <c r="F33" s="175">
        <f t="shared" si="29"/>
        <v>0</v>
      </c>
      <c r="G33" s="175">
        <f t="shared" si="29"/>
        <v>0</v>
      </c>
      <c r="H33" s="175">
        <f t="shared" si="29"/>
        <v>0</v>
      </c>
      <c r="I33" s="175">
        <f t="shared" si="29"/>
        <v>0</v>
      </c>
      <c r="J33" s="175">
        <f t="shared" si="29"/>
        <v>0</v>
      </c>
      <c r="K33" s="175">
        <f t="shared" si="29"/>
        <v>0</v>
      </c>
      <c r="L33" s="175">
        <f t="shared" si="29"/>
        <v>0</v>
      </c>
      <c r="M33" s="175">
        <f t="shared" si="29"/>
        <v>0</v>
      </c>
      <c r="N33" s="175">
        <f t="shared" si="29"/>
        <v>0</v>
      </c>
      <c r="O33" s="175">
        <f t="shared" si="29"/>
        <v>0</v>
      </c>
      <c r="P33" s="175">
        <f t="shared" si="29"/>
        <v>0</v>
      </c>
      <c r="Q33" s="175">
        <f t="shared" si="29"/>
        <v>0</v>
      </c>
      <c r="R33" s="175">
        <f t="shared" si="29"/>
        <v>0</v>
      </c>
      <c r="S33" s="175">
        <f t="shared" si="29"/>
        <v>0</v>
      </c>
      <c r="T33" s="175">
        <f t="shared" si="29"/>
        <v>0</v>
      </c>
      <c r="U33" s="175">
        <f t="shared" si="29"/>
        <v>0</v>
      </c>
      <c r="V33" s="175">
        <f t="shared" si="29"/>
        <v>0</v>
      </c>
      <c r="W33" s="175">
        <f t="shared" si="29"/>
        <v>0</v>
      </c>
      <c r="X33" s="175">
        <f t="shared" si="29"/>
        <v>0</v>
      </c>
      <c r="Y33" s="175">
        <f t="shared" si="29"/>
        <v>0</v>
      </c>
      <c r="Z33" s="175">
        <f t="shared" si="29"/>
        <v>0</v>
      </c>
      <c r="AA33" s="175">
        <f t="shared" si="29"/>
        <v>0</v>
      </c>
      <c r="AB33" s="175">
        <f t="shared" si="29"/>
        <v>0</v>
      </c>
      <c r="AC33" s="175">
        <f t="shared" si="29"/>
        <v>0</v>
      </c>
      <c r="AD33" s="175">
        <f t="shared" si="29"/>
        <v>0</v>
      </c>
      <c r="AE33" s="175">
        <f t="shared" si="29"/>
        <v>0</v>
      </c>
      <c r="AF33" s="175">
        <f t="shared" si="29"/>
        <v>0</v>
      </c>
      <c r="AG33" s="175">
        <f t="shared" si="29"/>
        <v>0</v>
      </c>
      <c r="AH33" s="175">
        <f t="shared" ref="AH33:BA33" si="30">SUM(AH30:AH32)</f>
        <v>0</v>
      </c>
      <c r="AI33" s="175">
        <f t="shared" si="30"/>
        <v>0</v>
      </c>
      <c r="AJ33" s="175">
        <f t="shared" si="30"/>
        <v>0</v>
      </c>
      <c r="AK33" s="175">
        <f t="shared" si="30"/>
        <v>0</v>
      </c>
      <c r="AL33" s="175">
        <f t="shared" si="30"/>
        <v>0</v>
      </c>
      <c r="AM33" s="175">
        <f t="shared" si="30"/>
        <v>0</v>
      </c>
      <c r="AN33" s="175">
        <f t="shared" si="30"/>
        <v>0</v>
      </c>
      <c r="AO33" s="175">
        <f t="shared" si="30"/>
        <v>0</v>
      </c>
      <c r="AP33" s="175">
        <f t="shared" si="30"/>
        <v>0</v>
      </c>
      <c r="AQ33" s="175">
        <f t="shared" si="30"/>
        <v>0</v>
      </c>
      <c r="AR33" s="175">
        <f t="shared" si="30"/>
        <v>0</v>
      </c>
      <c r="AS33" s="175">
        <f t="shared" si="30"/>
        <v>0</v>
      </c>
      <c r="AT33" s="175">
        <f t="shared" si="30"/>
        <v>0</v>
      </c>
      <c r="AU33" s="175">
        <f t="shared" si="30"/>
        <v>0</v>
      </c>
      <c r="AV33" s="175">
        <f t="shared" si="30"/>
        <v>0</v>
      </c>
      <c r="AW33" s="175">
        <f t="shared" si="30"/>
        <v>0</v>
      </c>
      <c r="AX33" s="175">
        <f t="shared" si="30"/>
        <v>0</v>
      </c>
      <c r="AY33" s="175">
        <f t="shared" si="30"/>
        <v>0</v>
      </c>
      <c r="AZ33" s="175">
        <f t="shared" si="30"/>
        <v>0</v>
      </c>
      <c r="BA33" s="175">
        <f t="shared" si="30"/>
        <v>0</v>
      </c>
    </row>
    <row r="36" spans="2:53" ht="20.25" x14ac:dyDescent="0.3">
      <c r="B36" s="202" t="s">
        <v>344</v>
      </c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</row>
    <row r="37" spans="2:53" x14ac:dyDescent="0.3">
      <c r="B37" s="201" t="s">
        <v>9</v>
      </c>
      <c r="C37" s="186">
        <f>SUM(D37:BA37)</f>
        <v>0</v>
      </c>
      <c r="D37" s="187">
        <f>D16+D33</f>
        <v>0</v>
      </c>
      <c r="E37" s="187">
        <f t="shared" ref="E37:BA37" si="31">E16+E33</f>
        <v>0</v>
      </c>
      <c r="F37" s="187">
        <f t="shared" si="31"/>
        <v>0</v>
      </c>
      <c r="G37" s="187">
        <f t="shared" si="31"/>
        <v>0</v>
      </c>
      <c r="H37" s="187">
        <f t="shared" si="31"/>
        <v>0</v>
      </c>
      <c r="I37" s="187">
        <f t="shared" si="31"/>
        <v>0</v>
      </c>
      <c r="J37" s="187">
        <f t="shared" si="31"/>
        <v>0</v>
      </c>
      <c r="K37" s="187">
        <f t="shared" si="31"/>
        <v>0</v>
      </c>
      <c r="L37" s="187">
        <f t="shared" si="31"/>
        <v>0</v>
      </c>
      <c r="M37" s="187">
        <f t="shared" si="31"/>
        <v>0</v>
      </c>
      <c r="N37" s="187">
        <f t="shared" si="31"/>
        <v>0</v>
      </c>
      <c r="O37" s="187">
        <f t="shared" si="31"/>
        <v>0</v>
      </c>
      <c r="P37" s="187">
        <f t="shared" si="31"/>
        <v>0</v>
      </c>
      <c r="Q37" s="187">
        <f t="shared" si="31"/>
        <v>0</v>
      </c>
      <c r="R37" s="187">
        <f t="shared" si="31"/>
        <v>0</v>
      </c>
      <c r="S37" s="187">
        <f t="shared" si="31"/>
        <v>0</v>
      </c>
      <c r="T37" s="187">
        <f t="shared" si="31"/>
        <v>0</v>
      </c>
      <c r="U37" s="187">
        <f t="shared" si="31"/>
        <v>0</v>
      </c>
      <c r="V37" s="187">
        <f t="shared" si="31"/>
        <v>0</v>
      </c>
      <c r="W37" s="187">
        <f t="shared" si="31"/>
        <v>0</v>
      </c>
      <c r="X37" s="187">
        <f t="shared" si="31"/>
        <v>0</v>
      </c>
      <c r="Y37" s="187">
        <f t="shared" si="31"/>
        <v>0</v>
      </c>
      <c r="Z37" s="187">
        <f t="shared" si="31"/>
        <v>0</v>
      </c>
      <c r="AA37" s="187">
        <f t="shared" si="31"/>
        <v>0</v>
      </c>
      <c r="AB37" s="187">
        <f t="shared" si="31"/>
        <v>0</v>
      </c>
      <c r="AC37" s="187">
        <f t="shared" si="31"/>
        <v>0</v>
      </c>
      <c r="AD37" s="187">
        <f t="shared" si="31"/>
        <v>0</v>
      </c>
      <c r="AE37" s="187">
        <f t="shared" si="31"/>
        <v>0</v>
      </c>
      <c r="AF37" s="187">
        <f t="shared" si="31"/>
        <v>0</v>
      </c>
      <c r="AG37" s="187">
        <f t="shared" si="31"/>
        <v>0</v>
      </c>
      <c r="AH37" s="187">
        <f t="shared" si="31"/>
        <v>0</v>
      </c>
      <c r="AI37" s="187">
        <f t="shared" si="31"/>
        <v>0</v>
      </c>
      <c r="AJ37" s="187">
        <f t="shared" si="31"/>
        <v>0</v>
      </c>
      <c r="AK37" s="187">
        <f t="shared" si="31"/>
        <v>0</v>
      </c>
      <c r="AL37" s="187">
        <f t="shared" si="31"/>
        <v>0</v>
      </c>
      <c r="AM37" s="187">
        <f t="shared" si="31"/>
        <v>0</v>
      </c>
      <c r="AN37" s="187">
        <f t="shared" si="31"/>
        <v>0</v>
      </c>
      <c r="AO37" s="187">
        <f t="shared" si="31"/>
        <v>0</v>
      </c>
      <c r="AP37" s="187">
        <f t="shared" si="31"/>
        <v>0</v>
      </c>
      <c r="AQ37" s="187">
        <f t="shared" si="31"/>
        <v>0</v>
      </c>
      <c r="AR37" s="187">
        <f t="shared" si="31"/>
        <v>0</v>
      </c>
      <c r="AS37" s="187">
        <f t="shared" si="31"/>
        <v>0</v>
      </c>
      <c r="AT37" s="187">
        <f t="shared" si="31"/>
        <v>0</v>
      </c>
      <c r="AU37" s="187">
        <f t="shared" si="31"/>
        <v>0</v>
      </c>
      <c r="AV37" s="187">
        <f t="shared" si="31"/>
        <v>0</v>
      </c>
      <c r="AW37" s="187">
        <f t="shared" si="31"/>
        <v>0</v>
      </c>
      <c r="AX37" s="187">
        <f t="shared" si="31"/>
        <v>0</v>
      </c>
      <c r="AY37" s="187">
        <f t="shared" si="31"/>
        <v>0</v>
      </c>
      <c r="AZ37" s="187">
        <f t="shared" si="31"/>
        <v>0</v>
      </c>
      <c r="BA37" s="187">
        <f t="shared" si="31"/>
        <v>0</v>
      </c>
    </row>
    <row r="40" spans="2:53" x14ac:dyDescent="0.3">
      <c r="B40" s="344" t="s">
        <v>2</v>
      </c>
    </row>
    <row r="41" spans="2:53" x14ac:dyDescent="0.3">
      <c r="B41" s="344" t="s">
        <v>286</v>
      </c>
    </row>
    <row r="42" spans="2:53" x14ac:dyDescent="0.3">
      <c r="B42" s="344"/>
    </row>
    <row r="43" spans="2:53" x14ac:dyDescent="0.3">
      <c r="B43" s="344" t="s">
        <v>448</v>
      </c>
    </row>
    <row r="44" spans="2:53" x14ac:dyDescent="0.3">
      <c r="B44" s="345" t="s">
        <v>450</v>
      </c>
    </row>
  </sheetData>
  <phoneticPr fontId="3" type="noConversion"/>
  <pageMargins left="0.2421875" right="0.2421875" top="1" bottom="1" header="0.5" footer="0.5"/>
  <pageSetup paperSize="9" scale="75" orientation="landscape" r:id="rId1"/>
  <headerFooter alignWithMargins="0">
    <oddHeader>&amp;LPríloha 7: Štandardné tabuľky - Cesty
&amp;"Arial,Tučné"&amp;12 07 Ocenenie času</oddHeader>
    <oddFooter>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BA22"/>
  <sheetViews>
    <sheetView zoomScale="90" zoomScaleNormal="90" workbookViewId="0">
      <selection activeCell="D6" sqref="D6"/>
    </sheetView>
  </sheetViews>
  <sheetFormatPr defaultColWidth="9.1328125" defaultRowHeight="10.15" x14ac:dyDescent="0.3"/>
  <cols>
    <col min="1" max="1" width="2.796875" style="158" customWidth="1"/>
    <col min="2" max="2" width="36.1328125" style="158" customWidth="1"/>
    <col min="3" max="3" width="10.796875" style="158" customWidth="1"/>
    <col min="4" max="53" width="4.33203125" style="158" bestFit="1" customWidth="1"/>
    <col min="54" max="16384" width="9.1328125" style="158"/>
  </cols>
  <sheetData>
    <row r="1" spans="2:53" x14ac:dyDescent="0.3">
      <c r="B1" s="373" t="s">
        <v>535</v>
      </c>
      <c r="C1" s="375" t="s">
        <v>534</v>
      </c>
    </row>
    <row r="2" spans="2:53" x14ac:dyDescent="0.3">
      <c r="B2" s="294"/>
    </row>
    <row r="3" spans="2:53" x14ac:dyDescent="0.3">
      <c r="B3" s="157"/>
      <c r="C3" s="157"/>
      <c r="D3" s="157" t="s">
        <v>10</v>
      </c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</row>
    <row r="4" spans="2:53" x14ac:dyDescent="0.3">
      <c r="B4" s="435" t="s">
        <v>453</v>
      </c>
      <c r="C4" s="159"/>
      <c r="D4" s="332">
        <v>1</v>
      </c>
      <c r="E4" s="332">
        <v>2</v>
      </c>
      <c r="F4" s="332">
        <v>3</v>
      </c>
      <c r="G4" s="332">
        <v>4</v>
      </c>
      <c r="H4" s="332">
        <v>5</v>
      </c>
      <c r="I4" s="332">
        <v>6</v>
      </c>
      <c r="J4" s="332">
        <v>7</v>
      </c>
      <c r="K4" s="332">
        <v>8</v>
      </c>
      <c r="L4" s="332">
        <v>9</v>
      </c>
      <c r="M4" s="332">
        <v>10</v>
      </c>
      <c r="N4" s="332">
        <v>11</v>
      </c>
      <c r="O4" s="332">
        <v>12</v>
      </c>
      <c r="P4" s="332">
        <v>13</v>
      </c>
      <c r="Q4" s="332">
        <v>14</v>
      </c>
      <c r="R4" s="332">
        <v>15</v>
      </c>
      <c r="S4" s="332">
        <v>16</v>
      </c>
      <c r="T4" s="332">
        <v>17</v>
      </c>
      <c r="U4" s="332">
        <v>18</v>
      </c>
      <c r="V4" s="332">
        <v>19</v>
      </c>
      <c r="W4" s="332">
        <v>20</v>
      </c>
      <c r="X4" s="332">
        <v>21</v>
      </c>
      <c r="Y4" s="332">
        <v>22</v>
      </c>
      <c r="Z4" s="332">
        <v>23</v>
      </c>
      <c r="AA4" s="332">
        <v>24</v>
      </c>
      <c r="AB4" s="332">
        <v>25</v>
      </c>
      <c r="AC4" s="332">
        <v>26</v>
      </c>
      <c r="AD4" s="332">
        <v>27</v>
      </c>
      <c r="AE4" s="332">
        <v>28</v>
      </c>
      <c r="AF4" s="332">
        <v>29</v>
      </c>
      <c r="AG4" s="332">
        <v>30</v>
      </c>
      <c r="AH4" s="332">
        <v>31</v>
      </c>
      <c r="AI4" s="332">
        <v>32</v>
      </c>
      <c r="AJ4" s="332">
        <v>33</v>
      </c>
      <c r="AK4" s="332">
        <v>34</v>
      </c>
      <c r="AL4" s="332">
        <v>35</v>
      </c>
      <c r="AM4" s="332">
        <v>36</v>
      </c>
      <c r="AN4" s="332">
        <v>37</v>
      </c>
      <c r="AO4" s="332">
        <v>38</v>
      </c>
      <c r="AP4" s="332">
        <v>39</v>
      </c>
      <c r="AQ4" s="332">
        <v>40</v>
      </c>
      <c r="AR4" s="332">
        <v>41</v>
      </c>
      <c r="AS4" s="332">
        <v>42</v>
      </c>
      <c r="AT4" s="332">
        <v>43</v>
      </c>
      <c r="AU4" s="332">
        <v>44</v>
      </c>
      <c r="AV4" s="332">
        <v>45</v>
      </c>
      <c r="AW4" s="332">
        <v>46</v>
      </c>
      <c r="AX4" s="332">
        <v>47</v>
      </c>
      <c r="AY4" s="332">
        <v>48</v>
      </c>
      <c r="AZ4" s="332">
        <v>49</v>
      </c>
      <c r="BA4" s="332">
        <v>50</v>
      </c>
    </row>
    <row r="5" spans="2:53" x14ac:dyDescent="0.3">
      <c r="B5" s="436"/>
      <c r="C5" s="330" t="s">
        <v>9</v>
      </c>
      <c r="D5" s="339">
        <f>Parametre!C13</f>
        <v>2024</v>
      </c>
      <c r="E5" s="339">
        <f>$D$5+D4</f>
        <v>2025</v>
      </c>
      <c r="F5" s="339">
        <f>$D$5+E4</f>
        <v>2026</v>
      </c>
      <c r="G5" s="339">
        <f t="shared" ref="G5:AG5" si="0">$D$5+F4</f>
        <v>2027</v>
      </c>
      <c r="H5" s="339">
        <f t="shared" si="0"/>
        <v>2028</v>
      </c>
      <c r="I5" s="339">
        <f t="shared" si="0"/>
        <v>2029</v>
      </c>
      <c r="J5" s="339">
        <f t="shared" si="0"/>
        <v>2030</v>
      </c>
      <c r="K5" s="339">
        <f t="shared" si="0"/>
        <v>2031</v>
      </c>
      <c r="L5" s="339">
        <f t="shared" si="0"/>
        <v>2032</v>
      </c>
      <c r="M5" s="339">
        <f t="shared" si="0"/>
        <v>2033</v>
      </c>
      <c r="N5" s="339">
        <f t="shared" si="0"/>
        <v>2034</v>
      </c>
      <c r="O5" s="339">
        <f t="shared" si="0"/>
        <v>2035</v>
      </c>
      <c r="P5" s="339">
        <f t="shared" si="0"/>
        <v>2036</v>
      </c>
      <c r="Q5" s="339">
        <f t="shared" si="0"/>
        <v>2037</v>
      </c>
      <c r="R5" s="339">
        <f t="shared" si="0"/>
        <v>2038</v>
      </c>
      <c r="S5" s="339">
        <f t="shared" si="0"/>
        <v>2039</v>
      </c>
      <c r="T5" s="339">
        <f t="shared" si="0"/>
        <v>2040</v>
      </c>
      <c r="U5" s="339">
        <f t="shared" si="0"/>
        <v>2041</v>
      </c>
      <c r="V5" s="339">
        <f t="shared" si="0"/>
        <v>2042</v>
      </c>
      <c r="W5" s="339">
        <f t="shared" si="0"/>
        <v>2043</v>
      </c>
      <c r="X5" s="339">
        <f t="shared" si="0"/>
        <v>2044</v>
      </c>
      <c r="Y5" s="339">
        <f t="shared" si="0"/>
        <v>2045</v>
      </c>
      <c r="Z5" s="339">
        <f t="shared" si="0"/>
        <v>2046</v>
      </c>
      <c r="AA5" s="339">
        <f t="shared" si="0"/>
        <v>2047</v>
      </c>
      <c r="AB5" s="339">
        <f t="shared" si="0"/>
        <v>2048</v>
      </c>
      <c r="AC5" s="339">
        <f t="shared" si="0"/>
        <v>2049</v>
      </c>
      <c r="AD5" s="339">
        <f t="shared" si="0"/>
        <v>2050</v>
      </c>
      <c r="AE5" s="339">
        <f t="shared" si="0"/>
        <v>2051</v>
      </c>
      <c r="AF5" s="339">
        <f t="shared" si="0"/>
        <v>2052</v>
      </c>
      <c r="AG5" s="339">
        <f t="shared" si="0"/>
        <v>2053</v>
      </c>
      <c r="AH5" s="339">
        <f t="shared" ref="AH5" si="1">$D$5+AG4</f>
        <v>2054</v>
      </c>
      <c r="AI5" s="339">
        <f t="shared" ref="AI5" si="2">$D$5+AH4</f>
        <v>2055</v>
      </c>
      <c r="AJ5" s="339">
        <f t="shared" ref="AJ5" si="3">$D$5+AI4</f>
        <v>2056</v>
      </c>
      <c r="AK5" s="339">
        <f t="shared" ref="AK5" si="4">$D$5+AJ4</f>
        <v>2057</v>
      </c>
      <c r="AL5" s="339">
        <f t="shared" ref="AL5" si="5">$D$5+AK4</f>
        <v>2058</v>
      </c>
      <c r="AM5" s="339">
        <f t="shared" ref="AM5" si="6">$D$5+AL4</f>
        <v>2059</v>
      </c>
      <c r="AN5" s="339">
        <f t="shared" ref="AN5" si="7">$D$5+AM4</f>
        <v>2060</v>
      </c>
      <c r="AO5" s="339">
        <f t="shared" ref="AO5" si="8">$D$5+AN4</f>
        <v>2061</v>
      </c>
      <c r="AP5" s="339">
        <f t="shared" ref="AP5" si="9">$D$5+AO4</f>
        <v>2062</v>
      </c>
      <c r="AQ5" s="339">
        <f t="shared" ref="AQ5" si="10">$D$5+AP4</f>
        <v>2063</v>
      </c>
      <c r="AR5" s="339">
        <f t="shared" ref="AR5" si="11">$D$5+AQ4</f>
        <v>2064</v>
      </c>
      <c r="AS5" s="339">
        <f t="shared" ref="AS5" si="12">$D$5+AR4</f>
        <v>2065</v>
      </c>
      <c r="AT5" s="339">
        <f t="shared" ref="AT5" si="13">$D$5+AS4</f>
        <v>2066</v>
      </c>
      <c r="AU5" s="339">
        <f t="shared" ref="AU5" si="14">$D$5+AT4</f>
        <v>2067</v>
      </c>
      <c r="AV5" s="339">
        <f t="shared" ref="AV5" si="15">$D$5+AU4</f>
        <v>2068</v>
      </c>
      <c r="AW5" s="339">
        <f t="shared" ref="AW5" si="16">$D$5+AV4</f>
        <v>2069</v>
      </c>
      <c r="AX5" s="339">
        <f t="shared" ref="AX5" si="17">$D$5+AW4</f>
        <v>2070</v>
      </c>
      <c r="AY5" s="339">
        <f t="shared" ref="AY5" si="18">$D$5+AX4</f>
        <v>2071</v>
      </c>
      <c r="AZ5" s="339">
        <f t="shared" ref="AZ5" si="19">$D$5+AY4</f>
        <v>2072</v>
      </c>
      <c r="BA5" s="339">
        <f t="shared" ref="BA5" si="20">$D$5+AZ4</f>
        <v>2073</v>
      </c>
    </row>
    <row r="6" spans="2:53" x14ac:dyDescent="0.3">
      <c r="B6" s="295" t="s">
        <v>29</v>
      </c>
      <c r="C6" s="174">
        <f>SUM(D6:BA6)</f>
        <v>0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</row>
    <row r="7" spans="2:53" x14ac:dyDescent="0.3">
      <c r="B7" s="295" t="s">
        <v>30</v>
      </c>
      <c r="C7" s="174">
        <f t="shared" ref="C7:C8" si="21">SUM(D7:BA7)</f>
        <v>0</v>
      </c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</row>
    <row r="8" spans="2:53" x14ac:dyDescent="0.3">
      <c r="B8" s="295" t="s">
        <v>28</v>
      </c>
      <c r="C8" s="174">
        <f t="shared" si="21"/>
        <v>0</v>
      </c>
      <c r="D8" s="174">
        <f>D6-D7</f>
        <v>0</v>
      </c>
      <c r="E8" s="174">
        <f t="shared" ref="E8:AG8" si="22">E6-E7</f>
        <v>0</v>
      </c>
      <c r="F8" s="174">
        <f t="shared" si="22"/>
        <v>0</v>
      </c>
      <c r="G8" s="174">
        <f t="shared" si="22"/>
        <v>0</v>
      </c>
      <c r="H8" s="174">
        <f t="shared" si="22"/>
        <v>0</v>
      </c>
      <c r="I8" s="174">
        <f t="shared" si="22"/>
        <v>0</v>
      </c>
      <c r="J8" s="174">
        <f t="shared" si="22"/>
        <v>0</v>
      </c>
      <c r="K8" s="174">
        <f t="shared" si="22"/>
        <v>0</v>
      </c>
      <c r="L8" s="174">
        <f t="shared" si="22"/>
        <v>0</v>
      </c>
      <c r="M8" s="174">
        <f t="shared" si="22"/>
        <v>0</v>
      </c>
      <c r="N8" s="174">
        <f t="shared" si="22"/>
        <v>0</v>
      </c>
      <c r="O8" s="174">
        <f t="shared" si="22"/>
        <v>0</v>
      </c>
      <c r="P8" s="174">
        <f t="shared" si="22"/>
        <v>0</v>
      </c>
      <c r="Q8" s="174">
        <f t="shared" si="22"/>
        <v>0</v>
      </c>
      <c r="R8" s="174">
        <f t="shared" si="22"/>
        <v>0</v>
      </c>
      <c r="S8" s="174">
        <f t="shared" si="22"/>
        <v>0</v>
      </c>
      <c r="T8" s="174">
        <f t="shared" si="22"/>
        <v>0</v>
      </c>
      <c r="U8" s="174">
        <f t="shared" si="22"/>
        <v>0</v>
      </c>
      <c r="V8" s="174">
        <f t="shared" si="22"/>
        <v>0</v>
      </c>
      <c r="W8" s="174">
        <f t="shared" si="22"/>
        <v>0</v>
      </c>
      <c r="X8" s="174">
        <f t="shared" si="22"/>
        <v>0</v>
      </c>
      <c r="Y8" s="174">
        <f t="shared" si="22"/>
        <v>0</v>
      </c>
      <c r="Z8" s="174">
        <f t="shared" si="22"/>
        <v>0</v>
      </c>
      <c r="AA8" s="174">
        <f t="shared" si="22"/>
        <v>0</v>
      </c>
      <c r="AB8" s="174">
        <f t="shared" si="22"/>
        <v>0</v>
      </c>
      <c r="AC8" s="174">
        <f t="shared" si="22"/>
        <v>0</v>
      </c>
      <c r="AD8" s="174">
        <f t="shared" si="22"/>
        <v>0</v>
      </c>
      <c r="AE8" s="174">
        <f t="shared" si="22"/>
        <v>0</v>
      </c>
      <c r="AF8" s="174">
        <f t="shared" si="22"/>
        <v>0</v>
      </c>
      <c r="AG8" s="174">
        <f t="shared" si="22"/>
        <v>0</v>
      </c>
      <c r="AH8" s="174">
        <f t="shared" ref="AH8:BA8" si="23">AH6-AH7</f>
        <v>0</v>
      </c>
      <c r="AI8" s="174">
        <f t="shared" si="23"/>
        <v>0</v>
      </c>
      <c r="AJ8" s="174">
        <f t="shared" si="23"/>
        <v>0</v>
      </c>
      <c r="AK8" s="174">
        <f t="shared" si="23"/>
        <v>0</v>
      </c>
      <c r="AL8" s="174">
        <f t="shared" si="23"/>
        <v>0</v>
      </c>
      <c r="AM8" s="174">
        <f t="shared" si="23"/>
        <v>0</v>
      </c>
      <c r="AN8" s="174">
        <f t="shared" si="23"/>
        <v>0</v>
      </c>
      <c r="AO8" s="174">
        <f t="shared" si="23"/>
        <v>0</v>
      </c>
      <c r="AP8" s="174">
        <f t="shared" si="23"/>
        <v>0</v>
      </c>
      <c r="AQ8" s="174">
        <f t="shared" si="23"/>
        <v>0</v>
      </c>
      <c r="AR8" s="174">
        <f t="shared" si="23"/>
        <v>0</v>
      </c>
      <c r="AS8" s="174">
        <f t="shared" si="23"/>
        <v>0</v>
      </c>
      <c r="AT8" s="174">
        <f t="shared" si="23"/>
        <v>0</v>
      </c>
      <c r="AU8" s="174">
        <f t="shared" si="23"/>
        <v>0</v>
      </c>
      <c r="AV8" s="174">
        <f t="shared" si="23"/>
        <v>0</v>
      </c>
      <c r="AW8" s="174">
        <f t="shared" si="23"/>
        <v>0</v>
      </c>
      <c r="AX8" s="174">
        <f t="shared" si="23"/>
        <v>0</v>
      </c>
      <c r="AY8" s="174">
        <f t="shared" si="23"/>
        <v>0</v>
      </c>
      <c r="AZ8" s="174">
        <f t="shared" si="23"/>
        <v>0</v>
      </c>
      <c r="BA8" s="174">
        <f t="shared" si="23"/>
        <v>0</v>
      </c>
    </row>
    <row r="11" spans="2:53" x14ac:dyDescent="0.3">
      <c r="B11" s="165" t="s">
        <v>454</v>
      </c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</row>
    <row r="12" spans="2:53" x14ac:dyDescent="0.3">
      <c r="B12" s="169" t="s">
        <v>9</v>
      </c>
      <c r="C12" s="175">
        <f>SUM(D12:BA12)</f>
        <v>0</v>
      </c>
      <c r="D12" s="176">
        <f>D8*Parametre!$C$97</f>
        <v>0</v>
      </c>
      <c r="E12" s="176">
        <f>E8*Parametre!$C$97</f>
        <v>0</v>
      </c>
      <c r="F12" s="176">
        <f>F8*Parametre!$C$97</f>
        <v>0</v>
      </c>
      <c r="G12" s="176">
        <f>G8*Parametre!$C$97</f>
        <v>0</v>
      </c>
      <c r="H12" s="176">
        <f>H8*Parametre!$C$97</f>
        <v>0</v>
      </c>
      <c r="I12" s="176">
        <f>I8*Parametre!$C$97</f>
        <v>0</v>
      </c>
      <c r="J12" s="176">
        <f>J8*Parametre!$C$97</f>
        <v>0</v>
      </c>
      <c r="K12" s="176">
        <f>K8*Parametre!$C$97</f>
        <v>0</v>
      </c>
      <c r="L12" s="176">
        <f>L8*Parametre!$C$97</f>
        <v>0</v>
      </c>
      <c r="M12" s="176">
        <f>M8*Parametre!$C$97</f>
        <v>0</v>
      </c>
      <c r="N12" s="176">
        <f>N8*Parametre!$C$97</f>
        <v>0</v>
      </c>
      <c r="O12" s="176">
        <f>O8*Parametre!$C$97</f>
        <v>0</v>
      </c>
      <c r="P12" s="176">
        <f>P8*Parametre!$C$97</f>
        <v>0</v>
      </c>
      <c r="Q12" s="176">
        <f>Q8*Parametre!$C$97</f>
        <v>0</v>
      </c>
      <c r="R12" s="176">
        <f>R8*Parametre!$C$97</f>
        <v>0</v>
      </c>
      <c r="S12" s="176">
        <f>S8*Parametre!$C$97</f>
        <v>0</v>
      </c>
      <c r="T12" s="176">
        <f>T8*Parametre!$C$97</f>
        <v>0</v>
      </c>
      <c r="U12" s="176">
        <f>U8*Parametre!$C$97</f>
        <v>0</v>
      </c>
      <c r="V12" s="176">
        <f>V8*Parametre!$C$97</f>
        <v>0</v>
      </c>
      <c r="W12" s="176">
        <f>W8*Parametre!$C$97</f>
        <v>0</v>
      </c>
      <c r="X12" s="176">
        <f>X8*Parametre!$C$97</f>
        <v>0</v>
      </c>
      <c r="Y12" s="176">
        <f>Y8*Parametre!$C$97</f>
        <v>0</v>
      </c>
      <c r="Z12" s="176">
        <f>Z8*Parametre!$C$97</f>
        <v>0</v>
      </c>
      <c r="AA12" s="176">
        <f>AA8*Parametre!$C$97</f>
        <v>0</v>
      </c>
      <c r="AB12" s="176">
        <f>AB8*Parametre!$C$97</f>
        <v>0</v>
      </c>
      <c r="AC12" s="176">
        <f>AC8*Parametre!$C$97</f>
        <v>0</v>
      </c>
      <c r="AD12" s="176">
        <f>AD8*Parametre!$C$97</f>
        <v>0</v>
      </c>
      <c r="AE12" s="176">
        <f>AE8*Parametre!$C$97</f>
        <v>0</v>
      </c>
      <c r="AF12" s="176">
        <f>AF8*Parametre!$C$97</f>
        <v>0</v>
      </c>
      <c r="AG12" s="176">
        <f>AG8*Parametre!$C$97</f>
        <v>0</v>
      </c>
      <c r="AH12" s="176">
        <f>AH8*Parametre!$C$97</f>
        <v>0</v>
      </c>
      <c r="AI12" s="176">
        <f>AI8*Parametre!$C$97</f>
        <v>0</v>
      </c>
      <c r="AJ12" s="176">
        <f>AJ8*Parametre!$C$97</f>
        <v>0</v>
      </c>
      <c r="AK12" s="176">
        <f>AK8*Parametre!$C$97</f>
        <v>0</v>
      </c>
      <c r="AL12" s="176">
        <f>AL8*Parametre!$C$97</f>
        <v>0</v>
      </c>
      <c r="AM12" s="176">
        <f>AM8*Parametre!$C$97</f>
        <v>0</v>
      </c>
      <c r="AN12" s="176">
        <f>AN8*Parametre!$C$97</f>
        <v>0</v>
      </c>
      <c r="AO12" s="176">
        <f>AO8*Parametre!$C$97</f>
        <v>0</v>
      </c>
      <c r="AP12" s="176">
        <f>AP8*Parametre!$C$97</f>
        <v>0</v>
      </c>
      <c r="AQ12" s="176">
        <f>AQ8*Parametre!$C$97</f>
        <v>0</v>
      </c>
      <c r="AR12" s="176">
        <f>AR8*Parametre!$C$97</f>
        <v>0</v>
      </c>
      <c r="AS12" s="176">
        <f>AS8*Parametre!$C$97</f>
        <v>0</v>
      </c>
      <c r="AT12" s="176">
        <f>AT8*Parametre!$C$97</f>
        <v>0</v>
      </c>
      <c r="AU12" s="176">
        <f>AU8*Parametre!$C$97</f>
        <v>0</v>
      </c>
      <c r="AV12" s="176">
        <f>AV8*Parametre!$C$97</f>
        <v>0</v>
      </c>
      <c r="AW12" s="176">
        <f>AW8*Parametre!$C$97</f>
        <v>0</v>
      </c>
      <c r="AX12" s="176">
        <f>AX8*Parametre!$C$97</f>
        <v>0</v>
      </c>
      <c r="AY12" s="176">
        <f>AY8*Parametre!$C$97</f>
        <v>0</v>
      </c>
      <c r="AZ12" s="176">
        <f>AZ8*Parametre!$C$97</f>
        <v>0</v>
      </c>
      <c r="BA12" s="176">
        <f>BA8*Parametre!$C$97</f>
        <v>0</v>
      </c>
    </row>
    <row r="15" spans="2:53" x14ac:dyDescent="0.3">
      <c r="B15" s="344" t="s">
        <v>2</v>
      </c>
    </row>
    <row r="16" spans="2:53" x14ac:dyDescent="0.3">
      <c r="B16" s="345" t="s">
        <v>452</v>
      </c>
    </row>
    <row r="17" spans="2:2" x14ac:dyDescent="0.3">
      <c r="B17" s="344"/>
    </row>
    <row r="18" spans="2:2" x14ac:dyDescent="0.3">
      <c r="B18" s="344" t="s">
        <v>448</v>
      </c>
    </row>
    <row r="19" spans="2:2" x14ac:dyDescent="0.3">
      <c r="B19" s="345" t="s">
        <v>451</v>
      </c>
    </row>
    <row r="21" spans="2:2" x14ac:dyDescent="0.3">
      <c r="B21" s="374" t="s">
        <v>533</v>
      </c>
    </row>
    <row r="22" spans="2:2" x14ac:dyDescent="0.3">
      <c r="B22" s="374" t="s">
        <v>534</v>
      </c>
    </row>
  </sheetData>
  <mergeCells count="1">
    <mergeCell ref="B4:B5"/>
  </mergeCells>
  <dataValidations count="1">
    <dataValidation type="list" allowBlank="1" showInputMessage="1" showErrorMessage="1" sqref="B2 C1">
      <formula1>$B$21:$B$22</formula1>
    </dataValidation>
  </dataValidations>
  <pageMargins left="0.2421875" right="0.2421875" top="1" bottom="1" header="0.5" footer="0.5"/>
  <pageSetup paperSize="9" scale="75" orientation="landscape" r:id="rId1"/>
  <headerFooter alignWithMargins="0">
    <oddHeader>&amp;LPríloha 7: Štandardné tabuľky - Cesty
&amp;"Arial,Tučné"&amp;12 07 Ocenenie času</oddHeader>
    <oddFooter>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BA112"/>
  <sheetViews>
    <sheetView showWhiteSpace="0" topLeftCell="A52" zoomScale="90" zoomScaleNormal="90" workbookViewId="0">
      <selection activeCell="D91" sqref="D91"/>
    </sheetView>
  </sheetViews>
  <sheetFormatPr defaultColWidth="9.1328125" defaultRowHeight="10.15" x14ac:dyDescent="0.3"/>
  <cols>
    <col min="1" max="1" width="2.796875" style="158" customWidth="1"/>
    <col min="2" max="2" width="48.19921875" style="158" customWidth="1"/>
    <col min="3" max="3" width="10.796875" style="158" customWidth="1"/>
    <col min="4" max="53" width="4.33203125" style="158" bestFit="1" customWidth="1"/>
    <col min="54" max="16384" width="9.1328125" style="158"/>
  </cols>
  <sheetData>
    <row r="2" spans="2:53" x14ac:dyDescent="0.3">
      <c r="B2" s="157"/>
      <c r="C2" s="157"/>
      <c r="D2" s="157" t="s">
        <v>10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</row>
    <row r="3" spans="2:53" x14ac:dyDescent="0.3">
      <c r="B3" s="296" t="s">
        <v>511</v>
      </c>
      <c r="C3" s="159"/>
      <c r="D3" s="157">
        <v>1</v>
      </c>
      <c r="E3" s="157">
        <v>2</v>
      </c>
      <c r="F3" s="157">
        <v>3</v>
      </c>
      <c r="G3" s="157">
        <v>4</v>
      </c>
      <c r="H3" s="157">
        <v>5</v>
      </c>
      <c r="I3" s="157">
        <v>6</v>
      </c>
      <c r="J3" s="157">
        <v>7</v>
      </c>
      <c r="K3" s="157">
        <v>8</v>
      </c>
      <c r="L3" s="157">
        <v>9</v>
      </c>
      <c r="M3" s="157">
        <v>10</v>
      </c>
      <c r="N3" s="157">
        <v>11</v>
      </c>
      <c r="O3" s="157">
        <v>12</v>
      </c>
      <c r="P3" s="157">
        <v>13</v>
      </c>
      <c r="Q3" s="157">
        <v>14</v>
      </c>
      <c r="R3" s="157">
        <v>15</v>
      </c>
      <c r="S3" s="157">
        <v>16</v>
      </c>
      <c r="T3" s="157">
        <v>17</v>
      </c>
      <c r="U3" s="157">
        <v>18</v>
      </c>
      <c r="V3" s="157">
        <v>19</v>
      </c>
      <c r="W3" s="157">
        <v>20</v>
      </c>
      <c r="X3" s="157">
        <v>21</v>
      </c>
      <c r="Y3" s="157">
        <v>22</v>
      </c>
      <c r="Z3" s="157">
        <v>23</v>
      </c>
      <c r="AA3" s="157">
        <v>24</v>
      </c>
      <c r="AB3" s="157">
        <v>25</v>
      </c>
      <c r="AC3" s="157">
        <v>26</v>
      </c>
      <c r="AD3" s="157">
        <v>27</v>
      </c>
      <c r="AE3" s="157">
        <v>28</v>
      </c>
      <c r="AF3" s="157">
        <v>29</v>
      </c>
      <c r="AG3" s="157">
        <v>30</v>
      </c>
      <c r="AH3" s="157">
        <v>31</v>
      </c>
      <c r="AI3" s="157">
        <v>32</v>
      </c>
      <c r="AJ3" s="157">
        <v>33</v>
      </c>
      <c r="AK3" s="157">
        <v>34</v>
      </c>
      <c r="AL3" s="157">
        <v>35</v>
      </c>
      <c r="AM3" s="157">
        <v>36</v>
      </c>
      <c r="AN3" s="157">
        <v>37</v>
      </c>
      <c r="AO3" s="157">
        <v>38</v>
      </c>
      <c r="AP3" s="157">
        <v>39</v>
      </c>
      <c r="AQ3" s="157">
        <v>40</v>
      </c>
      <c r="AR3" s="157">
        <v>41</v>
      </c>
      <c r="AS3" s="157">
        <v>42</v>
      </c>
      <c r="AT3" s="157">
        <v>43</v>
      </c>
      <c r="AU3" s="157">
        <v>44</v>
      </c>
      <c r="AV3" s="157">
        <v>45</v>
      </c>
      <c r="AW3" s="157">
        <v>46</v>
      </c>
      <c r="AX3" s="157">
        <v>47</v>
      </c>
      <c r="AY3" s="157">
        <v>48</v>
      </c>
      <c r="AZ3" s="157">
        <v>49</v>
      </c>
      <c r="BA3" s="157">
        <v>50</v>
      </c>
    </row>
    <row r="4" spans="2:53" x14ac:dyDescent="0.3">
      <c r="B4" s="160" t="s">
        <v>42</v>
      </c>
      <c r="C4" s="330" t="s">
        <v>9</v>
      </c>
      <c r="D4" s="339">
        <f>Parametre!C13</f>
        <v>2024</v>
      </c>
      <c r="E4" s="339">
        <f>$D$4+D3</f>
        <v>2025</v>
      </c>
      <c r="F4" s="339">
        <f>$D$4+E3</f>
        <v>2026</v>
      </c>
      <c r="G4" s="339">
        <f t="shared" ref="G4:AG4" si="0">$D$4+F3</f>
        <v>2027</v>
      </c>
      <c r="H4" s="339">
        <f t="shared" si="0"/>
        <v>2028</v>
      </c>
      <c r="I4" s="339">
        <f t="shared" si="0"/>
        <v>2029</v>
      </c>
      <c r="J4" s="339">
        <f t="shared" si="0"/>
        <v>2030</v>
      </c>
      <c r="K4" s="339">
        <f t="shared" si="0"/>
        <v>2031</v>
      </c>
      <c r="L4" s="339">
        <f t="shared" si="0"/>
        <v>2032</v>
      </c>
      <c r="M4" s="339">
        <f t="shared" si="0"/>
        <v>2033</v>
      </c>
      <c r="N4" s="339">
        <f t="shared" si="0"/>
        <v>2034</v>
      </c>
      <c r="O4" s="339">
        <f t="shared" si="0"/>
        <v>2035</v>
      </c>
      <c r="P4" s="339">
        <f t="shared" si="0"/>
        <v>2036</v>
      </c>
      <c r="Q4" s="339">
        <f t="shared" si="0"/>
        <v>2037</v>
      </c>
      <c r="R4" s="339">
        <f t="shared" si="0"/>
        <v>2038</v>
      </c>
      <c r="S4" s="339">
        <f t="shared" si="0"/>
        <v>2039</v>
      </c>
      <c r="T4" s="339">
        <f t="shared" si="0"/>
        <v>2040</v>
      </c>
      <c r="U4" s="339">
        <f t="shared" si="0"/>
        <v>2041</v>
      </c>
      <c r="V4" s="339">
        <f t="shared" si="0"/>
        <v>2042</v>
      </c>
      <c r="W4" s="339">
        <f t="shared" si="0"/>
        <v>2043</v>
      </c>
      <c r="X4" s="339">
        <f t="shared" si="0"/>
        <v>2044</v>
      </c>
      <c r="Y4" s="339">
        <f t="shared" si="0"/>
        <v>2045</v>
      </c>
      <c r="Z4" s="339">
        <f t="shared" si="0"/>
        <v>2046</v>
      </c>
      <c r="AA4" s="339">
        <f t="shared" si="0"/>
        <v>2047</v>
      </c>
      <c r="AB4" s="339">
        <f t="shared" si="0"/>
        <v>2048</v>
      </c>
      <c r="AC4" s="339">
        <f t="shared" si="0"/>
        <v>2049</v>
      </c>
      <c r="AD4" s="339">
        <f t="shared" si="0"/>
        <v>2050</v>
      </c>
      <c r="AE4" s="339">
        <f t="shared" si="0"/>
        <v>2051</v>
      </c>
      <c r="AF4" s="339">
        <f t="shared" si="0"/>
        <v>2052</v>
      </c>
      <c r="AG4" s="339">
        <f t="shared" si="0"/>
        <v>2053</v>
      </c>
      <c r="AH4" s="339">
        <f t="shared" ref="AH4" si="1">$D$4+AG3</f>
        <v>2054</v>
      </c>
      <c r="AI4" s="339">
        <f t="shared" ref="AI4" si="2">$D$4+AH3</f>
        <v>2055</v>
      </c>
      <c r="AJ4" s="339">
        <f t="shared" ref="AJ4" si="3">$D$4+AI3</f>
        <v>2056</v>
      </c>
      <c r="AK4" s="339">
        <f t="shared" ref="AK4" si="4">$D$4+AJ3</f>
        <v>2057</v>
      </c>
      <c r="AL4" s="339">
        <f t="shared" ref="AL4" si="5">$D$4+AK3</f>
        <v>2058</v>
      </c>
      <c r="AM4" s="339">
        <f t="shared" ref="AM4" si="6">$D$4+AL3</f>
        <v>2059</v>
      </c>
      <c r="AN4" s="339">
        <f t="shared" ref="AN4" si="7">$D$4+AM3</f>
        <v>2060</v>
      </c>
      <c r="AO4" s="339">
        <f t="shared" ref="AO4" si="8">$D$4+AN3</f>
        <v>2061</v>
      </c>
      <c r="AP4" s="339">
        <f t="shared" ref="AP4" si="9">$D$4+AO3</f>
        <v>2062</v>
      </c>
      <c r="AQ4" s="339">
        <f t="shared" ref="AQ4" si="10">$D$4+AP3</f>
        <v>2063</v>
      </c>
      <c r="AR4" s="339">
        <f t="shared" ref="AR4" si="11">$D$4+AQ3</f>
        <v>2064</v>
      </c>
      <c r="AS4" s="339">
        <f t="shared" ref="AS4" si="12">$D$4+AR3</f>
        <v>2065</v>
      </c>
      <c r="AT4" s="339">
        <f t="shared" ref="AT4" si="13">$D$4+AS3</f>
        <v>2066</v>
      </c>
      <c r="AU4" s="339">
        <f t="shared" ref="AU4" si="14">$D$4+AT3</f>
        <v>2067</v>
      </c>
      <c r="AV4" s="339">
        <f t="shared" ref="AV4" si="15">$D$4+AU3</f>
        <v>2068</v>
      </c>
      <c r="AW4" s="339">
        <f t="shared" ref="AW4" si="16">$D$4+AV3</f>
        <v>2069</v>
      </c>
      <c r="AX4" s="339">
        <f t="shared" ref="AX4" si="17">$D$4+AW3</f>
        <v>2070</v>
      </c>
      <c r="AY4" s="339">
        <f t="shared" ref="AY4" si="18">$D$4+AX3</f>
        <v>2071</v>
      </c>
      <c r="AZ4" s="339">
        <f t="shared" ref="AZ4" si="19">$D$4+AY3</f>
        <v>2072</v>
      </c>
      <c r="BA4" s="339">
        <f t="shared" ref="BA4" si="20">$D$4+AZ3</f>
        <v>2073</v>
      </c>
    </row>
    <row r="5" spans="2:53" x14ac:dyDescent="0.3">
      <c r="B5" s="157" t="s">
        <v>288</v>
      </c>
      <c r="C5" s="174">
        <f>SUM(D5:BA5)</f>
        <v>0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</row>
    <row r="6" spans="2:53" x14ac:dyDescent="0.3">
      <c r="B6" s="157" t="s">
        <v>289</v>
      </c>
      <c r="C6" s="174">
        <f t="shared" ref="C6:C11" si="21">SUM(D6:BA6)</f>
        <v>0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</row>
    <row r="7" spans="2:53" x14ac:dyDescent="0.3">
      <c r="B7" s="297" t="s">
        <v>449</v>
      </c>
      <c r="C7" s="298">
        <f t="shared" si="21"/>
        <v>0</v>
      </c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</row>
    <row r="8" spans="2:53" x14ac:dyDescent="0.3">
      <c r="B8" s="157" t="s">
        <v>187</v>
      </c>
      <c r="C8" s="174">
        <f t="shared" si="21"/>
        <v>0</v>
      </c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</row>
    <row r="9" spans="2:53" x14ac:dyDescent="0.3">
      <c r="B9" s="157" t="s">
        <v>188</v>
      </c>
      <c r="C9" s="174">
        <f t="shared" si="21"/>
        <v>0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</row>
    <row r="10" spans="2:53" x14ac:dyDescent="0.3">
      <c r="B10" s="157" t="s">
        <v>189</v>
      </c>
      <c r="C10" s="174">
        <f t="shared" si="21"/>
        <v>0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</row>
    <row r="11" spans="2:53" x14ac:dyDescent="0.3">
      <c r="B11" s="157" t="s">
        <v>190</v>
      </c>
      <c r="C11" s="174">
        <f t="shared" si="21"/>
        <v>0</v>
      </c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</row>
    <row r="14" spans="2:53" x14ac:dyDescent="0.3">
      <c r="B14" s="157"/>
      <c r="C14" s="157"/>
      <c r="D14" s="157" t="s">
        <v>10</v>
      </c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</row>
    <row r="15" spans="2:53" x14ac:dyDescent="0.3">
      <c r="B15" s="159" t="s">
        <v>512</v>
      </c>
      <c r="C15" s="159"/>
      <c r="D15" s="332">
        <v>1</v>
      </c>
      <c r="E15" s="332">
        <v>2</v>
      </c>
      <c r="F15" s="332">
        <v>3</v>
      </c>
      <c r="G15" s="332">
        <v>4</v>
      </c>
      <c r="H15" s="332">
        <v>5</v>
      </c>
      <c r="I15" s="332">
        <v>6</v>
      </c>
      <c r="J15" s="332">
        <v>7</v>
      </c>
      <c r="K15" s="332">
        <v>8</v>
      </c>
      <c r="L15" s="332">
        <v>9</v>
      </c>
      <c r="M15" s="332">
        <v>10</v>
      </c>
      <c r="N15" s="332">
        <v>11</v>
      </c>
      <c r="O15" s="332">
        <v>12</v>
      </c>
      <c r="P15" s="332">
        <v>13</v>
      </c>
      <c r="Q15" s="332">
        <v>14</v>
      </c>
      <c r="R15" s="332">
        <v>15</v>
      </c>
      <c r="S15" s="332">
        <v>16</v>
      </c>
      <c r="T15" s="332">
        <v>17</v>
      </c>
      <c r="U15" s="332">
        <v>18</v>
      </c>
      <c r="V15" s="332">
        <v>19</v>
      </c>
      <c r="W15" s="332">
        <v>20</v>
      </c>
      <c r="X15" s="332">
        <v>21</v>
      </c>
      <c r="Y15" s="332">
        <v>22</v>
      </c>
      <c r="Z15" s="332">
        <v>23</v>
      </c>
      <c r="AA15" s="332">
        <v>24</v>
      </c>
      <c r="AB15" s="332">
        <v>25</v>
      </c>
      <c r="AC15" s="332">
        <v>26</v>
      </c>
      <c r="AD15" s="332">
        <v>27</v>
      </c>
      <c r="AE15" s="332">
        <v>28</v>
      </c>
      <c r="AF15" s="332">
        <v>29</v>
      </c>
      <c r="AG15" s="332">
        <v>30</v>
      </c>
      <c r="AH15" s="332">
        <v>31</v>
      </c>
      <c r="AI15" s="332">
        <v>32</v>
      </c>
      <c r="AJ15" s="332">
        <v>33</v>
      </c>
      <c r="AK15" s="332">
        <v>34</v>
      </c>
      <c r="AL15" s="332">
        <v>35</v>
      </c>
      <c r="AM15" s="332">
        <v>36</v>
      </c>
      <c r="AN15" s="332">
        <v>37</v>
      </c>
      <c r="AO15" s="332">
        <v>38</v>
      </c>
      <c r="AP15" s="332">
        <v>39</v>
      </c>
      <c r="AQ15" s="332">
        <v>40</v>
      </c>
      <c r="AR15" s="332">
        <v>41</v>
      </c>
      <c r="AS15" s="332">
        <v>42</v>
      </c>
      <c r="AT15" s="332">
        <v>43</v>
      </c>
      <c r="AU15" s="332">
        <v>44</v>
      </c>
      <c r="AV15" s="332">
        <v>45</v>
      </c>
      <c r="AW15" s="332">
        <v>46</v>
      </c>
      <c r="AX15" s="332">
        <v>47</v>
      </c>
      <c r="AY15" s="332">
        <v>48</v>
      </c>
      <c r="AZ15" s="332">
        <v>49</v>
      </c>
      <c r="BA15" s="332">
        <v>50</v>
      </c>
    </row>
    <row r="16" spans="2:53" x14ac:dyDescent="0.3">
      <c r="B16" s="160" t="s">
        <v>44</v>
      </c>
      <c r="C16" s="330" t="s">
        <v>9</v>
      </c>
      <c r="D16" s="339">
        <f>D4</f>
        <v>2024</v>
      </c>
      <c r="E16" s="339">
        <f t="shared" ref="E16:AG16" si="22">E4</f>
        <v>2025</v>
      </c>
      <c r="F16" s="339">
        <f t="shared" si="22"/>
        <v>2026</v>
      </c>
      <c r="G16" s="339">
        <f t="shared" si="22"/>
        <v>2027</v>
      </c>
      <c r="H16" s="339">
        <f t="shared" si="22"/>
        <v>2028</v>
      </c>
      <c r="I16" s="339">
        <f t="shared" si="22"/>
        <v>2029</v>
      </c>
      <c r="J16" s="339">
        <f t="shared" si="22"/>
        <v>2030</v>
      </c>
      <c r="K16" s="339">
        <f t="shared" si="22"/>
        <v>2031</v>
      </c>
      <c r="L16" s="339">
        <f t="shared" si="22"/>
        <v>2032</v>
      </c>
      <c r="M16" s="339">
        <f t="shared" si="22"/>
        <v>2033</v>
      </c>
      <c r="N16" s="339">
        <f t="shared" si="22"/>
        <v>2034</v>
      </c>
      <c r="O16" s="339">
        <f t="shared" si="22"/>
        <v>2035</v>
      </c>
      <c r="P16" s="339">
        <f t="shared" si="22"/>
        <v>2036</v>
      </c>
      <c r="Q16" s="339">
        <f t="shared" si="22"/>
        <v>2037</v>
      </c>
      <c r="R16" s="339">
        <f t="shared" si="22"/>
        <v>2038</v>
      </c>
      <c r="S16" s="339">
        <f t="shared" si="22"/>
        <v>2039</v>
      </c>
      <c r="T16" s="339">
        <f t="shared" si="22"/>
        <v>2040</v>
      </c>
      <c r="U16" s="339">
        <f t="shared" si="22"/>
        <v>2041</v>
      </c>
      <c r="V16" s="339">
        <f t="shared" si="22"/>
        <v>2042</v>
      </c>
      <c r="W16" s="339">
        <f t="shared" si="22"/>
        <v>2043</v>
      </c>
      <c r="X16" s="339">
        <f t="shared" si="22"/>
        <v>2044</v>
      </c>
      <c r="Y16" s="339">
        <f t="shared" si="22"/>
        <v>2045</v>
      </c>
      <c r="Z16" s="339">
        <f t="shared" si="22"/>
        <v>2046</v>
      </c>
      <c r="AA16" s="339">
        <f t="shared" si="22"/>
        <v>2047</v>
      </c>
      <c r="AB16" s="339">
        <f t="shared" si="22"/>
        <v>2048</v>
      </c>
      <c r="AC16" s="339">
        <f t="shared" si="22"/>
        <v>2049</v>
      </c>
      <c r="AD16" s="339">
        <f t="shared" si="22"/>
        <v>2050</v>
      </c>
      <c r="AE16" s="339">
        <f t="shared" si="22"/>
        <v>2051</v>
      </c>
      <c r="AF16" s="339">
        <f t="shared" si="22"/>
        <v>2052</v>
      </c>
      <c r="AG16" s="339">
        <f t="shared" si="22"/>
        <v>2053</v>
      </c>
      <c r="AH16" s="339">
        <f t="shared" ref="AH16:BA16" si="23">AH4</f>
        <v>2054</v>
      </c>
      <c r="AI16" s="339">
        <f t="shared" si="23"/>
        <v>2055</v>
      </c>
      <c r="AJ16" s="339">
        <f t="shared" si="23"/>
        <v>2056</v>
      </c>
      <c r="AK16" s="339">
        <f t="shared" si="23"/>
        <v>2057</v>
      </c>
      <c r="AL16" s="339">
        <f t="shared" si="23"/>
        <v>2058</v>
      </c>
      <c r="AM16" s="339">
        <f t="shared" si="23"/>
        <v>2059</v>
      </c>
      <c r="AN16" s="339">
        <f t="shared" si="23"/>
        <v>2060</v>
      </c>
      <c r="AO16" s="339">
        <f t="shared" si="23"/>
        <v>2061</v>
      </c>
      <c r="AP16" s="339">
        <f t="shared" si="23"/>
        <v>2062</v>
      </c>
      <c r="AQ16" s="339">
        <f t="shared" si="23"/>
        <v>2063</v>
      </c>
      <c r="AR16" s="339">
        <f t="shared" si="23"/>
        <v>2064</v>
      </c>
      <c r="AS16" s="339">
        <f t="shared" si="23"/>
        <v>2065</v>
      </c>
      <c r="AT16" s="339">
        <f t="shared" si="23"/>
        <v>2066</v>
      </c>
      <c r="AU16" s="339">
        <f t="shared" si="23"/>
        <v>2067</v>
      </c>
      <c r="AV16" s="339">
        <f t="shared" si="23"/>
        <v>2068</v>
      </c>
      <c r="AW16" s="339">
        <f t="shared" si="23"/>
        <v>2069</v>
      </c>
      <c r="AX16" s="339">
        <f t="shared" si="23"/>
        <v>2070</v>
      </c>
      <c r="AY16" s="339">
        <f t="shared" si="23"/>
        <v>2071</v>
      </c>
      <c r="AZ16" s="339">
        <f t="shared" si="23"/>
        <v>2072</v>
      </c>
      <c r="BA16" s="339">
        <f t="shared" si="23"/>
        <v>2073</v>
      </c>
    </row>
    <row r="17" spans="2:53" x14ac:dyDescent="0.3">
      <c r="B17" s="157" t="s">
        <v>288</v>
      </c>
      <c r="C17" s="174">
        <f>SUM(D17:BA17)</f>
        <v>0</v>
      </c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</row>
    <row r="18" spans="2:53" x14ac:dyDescent="0.3">
      <c r="B18" s="157" t="s">
        <v>289</v>
      </c>
      <c r="C18" s="174">
        <f t="shared" ref="C18:C23" si="24">SUM(D18:BA18)</f>
        <v>0</v>
      </c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</row>
    <row r="19" spans="2:53" x14ac:dyDescent="0.3">
      <c r="B19" s="297" t="s">
        <v>449</v>
      </c>
      <c r="C19" s="298">
        <f t="shared" si="24"/>
        <v>0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</row>
    <row r="20" spans="2:53" x14ac:dyDescent="0.3">
      <c r="B20" s="157" t="s">
        <v>187</v>
      </c>
      <c r="C20" s="174">
        <f t="shared" si="24"/>
        <v>0</v>
      </c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</row>
    <row r="21" spans="2:53" x14ac:dyDescent="0.3">
      <c r="B21" s="157" t="s">
        <v>188</v>
      </c>
      <c r="C21" s="174">
        <f t="shared" si="24"/>
        <v>0</v>
      </c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</row>
    <row r="22" spans="2:53" x14ac:dyDescent="0.3">
      <c r="B22" s="157" t="s">
        <v>189</v>
      </c>
      <c r="C22" s="174">
        <f t="shared" si="24"/>
        <v>0</v>
      </c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</row>
    <row r="23" spans="2:53" x14ac:dyDescent="0.3">
      <c r="B23" s="157" t="s">
        <v>190</v>
      </c>
      <c r="C23" s="174">
        <f t="shared" si="24"/>
        <v>0</v>
      </c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</row>
    <row r="26" spans="2:53" x14ac:dyDescent="0.3">
      <c r="B26" s="157"/>
      <c r="C26" s="157"/>
      <c r="D26" s="157" t="s">
        <v>10</v>
      </c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</row>
    <row r="27" spans="2:53" x14ac:dyDescent="0.3">
      <c r="B27" s="159" t="s">
        <v>513</v>
      </c>
      <c r="C27" s="159"/>
      <c r="D27" s="332">
        <v>1</v>
      </c>
      <c r="E27" s="332">
        <v>2</v>
      </c>
      <c r="F27" s="332">
        <v>3</v>
      </c>
      <c r="G27" s="332">
        <v>4</v>
      </c>
      <c r="H27" s="332">
        <v>5</v>
      </c>
      <c r="I27" s="332">
        <v>6</v>
      </c>
      <c r="J27" s="332">
        <v>7</v>
      </c>
      <c r="K27" s="332">
        <v>8</v>
      </c>
      <c r="L27" s="332">
        <v>9</v>
      </c>
      <c r="M27" s="332">
        <v>10</v>
      </c>
      <c r="N27" s="332">
        <v>11</v>
      </c>
      <c r="O27" s="332">
        <v>12</v>
      </c>
      <c r="P27" s="332">
        <v>13</v>
      </c>
      <c r="Q27" s="332">
        <v>14</v>
      </c>
      <c r="R27" s="332">
        <v>15</v>
      </c>
      <c r="S27" s="332">
        <v>16</v>
      </c>
      <c r="T27" s="332">
        <v>17</v>
      </c>
      <c r="U27" s="332">
        <v>18</v>
      </c>
      <c r="V27" s="332">
        <v>19</v>
      </c>
      <c r="W27" s="332">
        <v>20</v>
      </c>
      <c r="X27" s="332">
        <v>21</v>
      </c>
      <c r="Y27" s="332">
        <v>22</v>
      </c>
      <c r="Z27" s="332">
        <v>23</v>
      </c>
      <c r="AA27" s="332">
        <v>24</v>
      </c>
      <c r="AB27" s="332">
        <v>25</v>
      </c>
      <c r="AC27" s="332">
        <v>26</v>
      </c>
      <c r="AD27" s="332">
        <v>27</v>
      </c>
      <c r="AE27" s="332">
        <v>28</v>
      </c>
      <c r="AF27" s="332">
        <v>29</v>
      </c>
      <c r="AG27" s="332">
        <v>30</v>
      </c>
      <c r="AH27" s="332">
        <v>31</v>
      </c>
      <c r="AI27" s="332">
        <v>32</v>
      </c>
      <c r="AJ27" s="332">
        <v>33</v>
      </c>
      <c r="AK27" s="332">
        <v>34</v>
      </c>
      <c r="AL27" s="332">
        <v>35</v>
      </c>
      <c r="AM27" s="332">
        <v>36</v>
      </c>
      <c r="AN27" s="332">
        <v>37</v>
      </c>
      <c r="AO27" s="332">
        <v>38</v>
      </c>
      <c r="AP27" s="332">
        <v>39</v>
      </c>
      <c r="AQ27" s="332">
        <v>40</v>
      </c>
      <c r="AR27" s="332">
        <v>41</v>
      </c>
      <c r="AS27" s="332">
        <v>42</v>
      </c>
      <c r="AT27" s="332">
        <v>43</v>
      </c>
      <c r="AU27" s="332">
        <v>44</v>
      </c>
      <c r="AV27" s="332">
        <v>45</v>
      </c>
      <c r="AW27" s="332">
        <v>46</v>
      </c>
      <c r="AX27" s="332">
        <v>47</v>
      </c>
      <c r="AY27" s="332">
        <v>48</v>
      </c>
      <c r="AZ27" s="332">
        <v>49</v>
      </c>
      <c r="BA27" s="332">
        <v>50</v>
      </c>
    </row>
    <row r="28" spans="2:53" x14ac:dyDescent="0.3">
      <c r="B28" s="160" t="s">
        <v>84</v>
      </c>
      <c r="C28" s="330" t="s">
        <v>9</v>
      </c>
      <c r="D28" s="339">
        <f>D4</f>
        <v>2024</v>
      </c>
      <c r="E28" s="339">
        <f t="shared" ref="E28:AG28" si="25">E4</f>
        <v>2025</v>
      </c>
      <c r="F28" s="339">
        <f t="shared" si="25"/>
        <v>2026</v>
      </c>
      <c r="G28" s="339">
        <f t="shared" si="25"/>
        <v>2027</v>
      </c>
      <c r="H28" s="339">
        <f t="shared" si="25"/>
        <v>2028</v>
      </c>
      <c r="I28" s="339">
        <f t="shared" si="25"/>
        <v>2029</v>
      </c>
      <c r="J28" s="339">
        <f t="shared" si="25"/>
        <v>2030</v>
      </c>
      <c r="K28" s="339">
        <f t="shared" si="25"/>
        <v>2031</v>
      </c>
      <c r="L28" s="339">
        <f t="shared" si="25"/>
        <v>2032</v>
      </c>
      <c r="M28" s="339">
        <f t="shared" si="25"/>
        <v>2033</v>
      </c>
      <c r="N28" s="339">
        <f t="shared" si="25"/>
        <v>2034</v>
      </c>
      <c r="O28" s="339">
        <f t="shared" si="25"/>
        <v>2035</v>
      </c>
      <c r="P28" s="339">
        <f t="shared" si="25"/>
        <v>2036</v>
      </c>
      <c r="Q28" s="339">
        <f t="shared" si="25"/>
        <v>2037</v>
      </c>
      <c r="R28" s="339">
        <f t="shared" si="25"/>
        <v>2038</v>
      </c>
      <c r="S28" s="339">
        <f t="shared" si="25"/>
        <v>2039</v>
      </c>
      <c r="T28" s="339">
        <f t="shared" si="25"/>
        <v>2040</v>
      </c>
      <c r="U28" s="339">
        <f t="shared" si="25"/>
        <v>2041</v>
      </c>
      <c r="V28" s="339">
        <f t="shared" si="25"/>
        <v>2042</v>
      </c>
      <c r="W28" s="339">
        <f t="shared" si="25"/>
        <v>2043</v>
      </c>
      <c r="X28" s="339">
        <f t="shared" si="25"/>
        <v>2044</v>
      </c>
      <c r="Y28" s="339">
        <f t="shared" si="25"/>
        <v>2045</v>
      </c>
      <c r="Z28" s="339">
        <f t="shared" si="25"/>
        <v>2046</v>
      </c>
      <c r="AA28" s="339">
        <f t="shared" si="25"/>
        <v>2047</v>
      </c>
      <c r="AB28" s="339">
        <f t="shared" si="25"/>
        <v>2048</v>
      </c>
      <c r="AC28" s="339">
        <f t="shared" si="25"/>
        <v>2049</v>
      </c>
      <c r="AD28" s="339">
        <f t="shared" si="25"/>
        <v>2050</v>
      </c>
      <c r="AE28" s="339">
        <f t="shared" si="25"/>
        <v>2051</v>
      </c>
      <c r="AF28" s="339">
        <f t="shared" si="25"/>
        <v>2052</v>
      </c>
      <c r="AG28" s="339">
        <f t="shared" si="25"/>
        <v>2053</v>
      </c>
      <c r="AH28" s="339">
        <f t="shared" ref="AH28:BA28" si="26">AH4</f>
        <v>2054</v>
      </c>
      <c r="AI28" s="339">
        <f t="shared" si="26"/>
        <v>2055</v>
      </c>
      <c r="AJ28" s="339">
        <f t="shared" si="26"/>
        <v>2056</v>
      </c>
      <c r="AK28" s="339">
        <f t="shared" si="26"/>
        <v>2057</v>
      </c>
      <c r="AL28" s="339">
        <f t="shared" si="26"/>
        <v>2058</v>
      </c>
      <c r="AM28" s="339">
        <f t="shared" si="26"/>
        <v>2059</v>
      </c>
      <c r="AN28" s="339">
        <f t="shared" si="26"/>
        <v>2060</v>
      </c>
      <c r="AO28" s="339">
        <f t="shared" si="26"/>
        <v>2061</v>
      </c>
      <c r="AP28" s="339">
        <f t="shared" si="26"/>
        <v>2062</v>
      </c>
      <c r="AQ28" s="339">
        <f t="shared" si="26"/>
        <v>2063</v>
      </c>
      <c r="AR28" s="339">
        <f t="shared" si="26"/>
        <v>2064</v>
      </c>
      <c r="AS28" s="339">
        <f t="shared" si="26"/>
        <v>2065</v>
      </c>
      <c r="AT28" s="339">
        <f t="shared" si="26"/>
        <v>2066</v>
      </c>
      <c r="AU28" s="339">
        <f t="shared" si="26"/>
        <v>2067</v>
      </c>
      <c r="AV28" s="339">
        <f t="shared" si="26"/>
        <v>2068</v>
      </c>
      <c r="AW28" s="339">
        <f t="shared" si="26"/>
        <v>2069</v>
      </c>
      <c r="AX28" s="339">
        <f t="shared" si="26"/>
        <v>2070</v>
      </c>
      <c r="AY28" s="339">
        <f t="shared" si="26"/>
        <v>2071</v>
      </c>
      <c r="AZ28" s="339">
        <f t="shared" si="26"/>
        <v>2072</v>
      </c>
      <c r="BA28" s="339">
        <f t="shared" si="26"/>
        <v>2073</v>
      </c>
    </row>
    <row r="29" spans="2:53" x14ac:dyDescent="0.3">
      <c r="B29" s="157" t="s">
        <v>288</v>
      </c>
      <c r="C29" s="174">
        <f>SUM(D29:BA29)</f>
        <v>0</v>
      </c>
      <c r="D29" s="177">
        <f>D5-D17</f>
        <v>0</v>
      </c>
      <c r="E29" s="177">
        <f t="shared" ref="E29:BA34" si="27">E5-E17</f>
        <v>0</v>
      </c>
      <c r="F29" s="177">
        <f t="shared" si="27"/>
        <v>0</v>
      </c>
      <c r="G29" s="177">
        <f t="shared" si="27"/>
        <v>0</v>
      </c>
      <c r="H29" s="177">
        <f t="shared" si="27"/>
        <v>0</v>
      </c>
      <c r="I29" s="177">
        <f t="shared" si="27"/>
        <v>0</v>
      </c>
      <c r="J29" s="177">
        <f t="shared" si="27"/>
        <v>0</v>
      </c>
      <c r="K29" s="177">
        <f t="shared" si="27"/>
        <v>0</v>
      </c>
      <c r="L29" s="177">
        <f t="shared" si="27"/>
        <v>0</v>
      </c>
      <c r="M29" s="177">
        <f t="shared" si="27"/>
        <v>0</v>
      </c>
      <c r="N29" s="177">
        <f t="shared" si="27"/>
        <v>0</v>
      </c>
      <c r="O29" s="177">
        <f t="shared" si="27"/>
        <v>0</v>
      </c>
      <c r="P29" s="177">
        <f t="shared" si="27"/>
        <v>0</v>
      </c>
      <c r="Q29" s="177">
        <f t="shared" si="27"/>
        <v>0</v>
      </c>
      <c r="R29" s="177">
        <f t="shared" si="27"/>
        <v>0</v>
      </c>
      <c r="S29" s="177">
        <f t="shared" si="27"/>
        <v>0</v>
      </c>
      <c r="T29" s="177">
        <f t="shared" si="27"/>
        <v>0</v>
      </c>
      <c r="U29" s="177">
        <f t="shared" si="27"/>
        <v>0</v>
      </c>
      <c r="V29" s="177">
        <f t="shared" si="27"/>
        <v>0</v>
      </c>
      <c r="W29" s="177">
        <f t="shared" si="27"/>
        <v>0</v>
      </c>
      <c r="X29" s="177">
        <f t="shared" si="27"/>
        <v>0</v>
      </c>
      <c r="Y29" s="177">
        <f t="shared" si="27"/>
        <v>0</v>
      </c>
      <c r="Z29" s="177">
        <f t="shared" si="27"/>
        <v>0</v>
      </c>
      <c r="AA29" s="177">
        <f t="shared" si="27"/>
        <v>0</v>
      </c>
      <c r="AB29" s="177">
        <f t="shared" si="27"/>
        <v>0</v>
      </c>
      <c r="AC29" s="177">
        <f t="shared" si="27"/>
        <v>0</v>
      </c>
      <c r="AD29" s="177">
        <f t="shared" si="27"/>
        <v>0</v>
      </c>
      <c r="AE29" s="177">
        <f t="shared" si="27"/>
        <v>0</v>
      </c>
      <c r="AF29" s="177">
        <f t="shared" si="27"/>
        <v>0</v>
      </c>
      <c r="AG29" s="177">
        <f t="shared" si="27"/>
        <v>0</v>
      </c>
      <c r="AH29" s="177">
        <f t="shared" si="27"/>
        <v>0</v>
      </c>
      <c r="AI29" s="177">
        <f t="shared" si="27"/>
        <v>0</v>
      </c>
      <c r="AJ29" s="177">
        <f t="shared" si="27"/>
        <v>0</v>
      </c>
      <c r="AK29" s="177">
        <f t="shared" si="27"/>
        <v>0</v>
      </c>
      <c r="AL29" s="177">
        <f t="shared" si="27"/>
        <v>0</v>
      </c>
      <c r="AM29" s="177">
        <f t="shared" si="27"/>
        <v>0</v>
      </c>
      <c r="AN29" s="177">
        <f t="shared" si="27"/>
        <v>0</v>
      </c>
      <c r="AO29" s="177">
        <f t="shared" si="27"/>
        <v>0</v>
      </c>
      <c r="AP29" s="177">
        <f t="shared" si="27"/>
        <v>0</v>
      </c>
      <c r="AQ29" s="177">
        <f t="shared" si="27"/>
        <v>0</v>
      </c>
      <c r="AR29" s="177">
        <f t="shared" si="27"/>
        <v>0</v>
      </c>
      <c r="AS29" s="177">
        <f t="shared" si="27"/>
        <v>0</v>
      </c>
      <c r="AT29" s="177">
        <f t="shared" si="27"/>
        <v>0</v>
      </c>
      <c r="AU29" s="177">
        <f t="shared" si="27"/>
        <v>0</v>
      </c>
      <c r="AV29" s="177">
        <f t="shared" si="27"/>
        <v>0</v>
      </c>
      <c r="AW29" s="177">
        <f t="shared" si="27"/>
        <v>0</v>
      </c>
      <c r="AX29" s="177">
        <f t="shared" si="27"/>
        <v>0</v>
      </c>
      <c r="AY29" s="177">
        <f t="shared" si="27"/>
        <v>0</v>
      </c>
      <c r="AZ29" s="177">
        <f t="shared" si="27"/>
        <v>0</v>
      </c>
      <c r="BA29" s="177">
        <f t="shared" si="27"/>
        <v>0</v>
      </c>
    </row>
    <row r="30" spans="2:53" x14ac:dyDescent="0.3">
      <c r="B30" s="157" t="s">
        <v>289</v>
      </c>
      <c r="C30" s="174">
        <f t="shared" ref="C30:C38" si="28">SUM(D30:BA30)</f>
        <v>0</v>
      </c>
      <c r="D30" s="177">
        <f t="shared" ref="D30:S35" si="29">D6-D18</f>
        <v>0</v>
      </c>
      <c r="E30" s="177">
        <f t="shared" si="29"/>
        <v>0</v>
      </c>
      <c r="F30" s="177">
        <f t="shared" si="29"/>
        <v>0</v>
      </c>
      <c r="G30" s="177">
        <f t="shared" si="29"/>
        <v>0</v>
      </c>
      <c r="H30" s="177">
        <f t="shared" si="29"/>
        <v>0</v>
      </c>
      <c r="I30" s="177">
        <f t="shared" si="29"/>
        <v>0</v>
      </c>
      <c r="J30" s="177">
        <f t="shared" si="29"/>
        <v>0</v>
      </c>
      <c r="K30" s="177">
        <f t="shared" si="29"/>
        <v>0</v>
      </c>
      <c r="L30" s="177">
        <f t="shared" si="29"/>
        <v>0</v>
      </c>
      <c r="M30" s="177">
        <f t="shared" si="29"/>
        <v>0</v>
      </c>
      <c r="N30" s="177">
        <f t="shared" si="29"/>
        <v>0</v>
      </c>
      <c r="O30" s="177">
        <f t="shared" si="29"/>
        <v>0</v>
      </c>
      <c r="P30" s="177">
        <f t="shared" si="29"/>
        <v>0</v>
      </c>
      <c r="Q30" s="177">
        <f t="shared" si="29"/>
        <v>0</v>
      </c>
      <c r="R30" s="177">
        <f t="shared" si="29"/>
        <v>0</v>
      </c>
      <c r="S30" s="177">
        <f t="shared" si="29"/>
        <v>0</v>
      </c>
      <c r="T30" s="177">
        <f t="shared" si="27"/>
        <v>0</v>
      </c>
      <c r="U30" s="177">
        <f t="shared" si="27"/>
        <v>0</v>
      </c>
      <c r="V30" s="177">
        <f t="shared" si="27"/>
        <v>0</v>
      </c>
      <c r="W30" s="177">
        <f t="shared" si="27"/>
        <v>0</v>
      </c>
      <c r="X30" s="177">
        <f t="shared" si="27"/>
        <v>0</v>
      </c>
      <c r="Y30" s="177">
        <f t="shared" si="27"/>
        <v>0</v>
      </c>
      <c r="Z30" s="177">
        <f t="shared" si="27"/>
        <v>0</v>
      </c>
      <c r="AA30" s="177">
        <f t="shared" si="27"/>
        <v>0</v>
      </c>
      <c r="AB30" s="177">
        <f t="shared" si="27"/>
        <v>0</v>
      </c>
      <c r="AC30" s="177">
        <f t="shared" si="27"/>
        <v>0</v>
      </c>
      <c r="AD30" s="177">
        <f t="shared" si="27"/>
        <v>0</v>
      </c>
      <c r="AE30" s="177">
        <f t="shared" si="27"/>
        <v>0</v>
      </c>
      <c r="AF30" s="177">
        <f t="shared" si="27"/>
        <v>0</v>
      </c>
      <c r="AG30" s="177">
        <f t="shared" si="27"/>
        <v>0</v>
      </c>
      <c r="AH30" s="177">
        <f t="shared" si="27"/>
        <v>0</v>
      </c>
      <c r="AI30" s="177">
        <f t="shared" si="27"/>
        <v>0</v>
      </c>
      <c r="AJ30" s="177">
        <f t="shared" si="27"/>
        <v>0</v>
      </c>
      <c r="AK30" s="177">
        <f t="shared" si="27"/>
        <v>0</v>
      </c>
      <c r="AL30" s="177">
        <f t="shared" si="27"/>
        <v>0</v>
      </c>
      <c r="AM30" s="177">
        <f t="shared" si="27"/>
        <v>0</v>
      </c>
      <c r="AN30" s="177">
        <f t="shared" si="27"/>
        <v>0</v>
      </c>
      <c r="AO30" s="177">
        <f t="shared" si="27"/>
        <v>0</v>
      </c>
      <c r="AP30" s="177">
        <f t="shared" si="27"/>
        <v>0</v>
      </c>
      <c r="AQ30" s="177">
        <f t="shared" si="27"/>
        <v>0</v>
      </c>
      <c r="AR30" s="177">
        <f t="shared" si="27"/>
        <v>0</v>
      </c>
      <c r="AS30" s="177">
        <f t="shared" si="27"/>
        <v>0</v>
      </c>
      <c r="AT30" s="177">
        <f t="shared" si="27"/>
        <v>0</v>
      </c>
      <c r="AU30" s="177">
        <f t="shared" si="27"/>
        <v>0</v>
      </c>
      <c r="AV30" s="177">
        <f t="shared" si="27"/>
        <v>0</v>
      </c>
      <c r="AW30" s="177">
        <f t="shared" si="27"/>
        <v>0</v>
      </c>
      <c r="AX30" s="177">
        <f t="shared" si="27"/>
        <v>0</v>
      </c>
      <c r="AY30" s="177">
        <f t="shared" si="27"/>
        <v>0</v>
      </c>
      <c r="AZ30" s="177">
        <f t="shared" si="27"/>
        <v>0</v>
      </c>
      <c r="BA30" s="177">
        <f t="shared" si="27"/>
        <v>0</v>
      </c>
    </row>
    <row r="31" spans="2:53" x14ac:dyDescent="0.3">
      <c r="B31" s="297" t="s">
        <v>449</v>
      </c>
      <c r="C31" s="298">
        <f t="shared" si="28"/>
        <v>0</v>
      </c>
      <c r="D31" s="300">
        <f t="shared" si="29"/>
        <v>0</v>
      </c>
      <c r="E31" s="300">
        <f t="shared" si="27"/>
        <v>0</v>
      </c>
      <c r="F31" s="300">
        <f t="shared" si="27"/>
        <v>0</v>
      </c>
      <c r="G31" s="300">
        <f t="shared" si="27"/>
        <v>0</v>
      </c>
      <c r="H31" s="300">
        <f t="shared" si="27"/>
        <v>0</v>
      </c>
      <c r="I31" s="300">
        <f t="shared" si="27"/>
        <v>0</v>
      </c>
      <c r="J31" s="300">
        <f t="shared" si="27"/>
        <v>0</v>
      </c>
      <c r="K31" s="300">
        <f t="shared" si="27"/>
        <v>0</v>
      </c>
      <c r="L31" s="300">
        <f t="shared" si="27"/>
        <v>0</v>
      </c>
      <c r="M31" s="300">
        <f t="shared" si="27"/>
        <v>0</v>
      </c>
      <c r="N31" s="300">
        <f t="shared" si="27"/>
        <v>0</v>
      </c>
      <c r="O31" s="300">
        <f t="shared" si="27"/>
        <v>0</v>
      </c>
      <c r="P31" s="300">
        <f t="shared" si="27"/>
        <v>0</v>
      </c>
      <c r="Q31" s="300">
        <f t="shared" si="27"/>
        <v>0</v>
      </c>
      <c r="R31" s="300">
        <f t="shared" si="27"/>
        <v>0</v>
      </c>
      <c r="S31" s="300">
        <f t="shared" si="27"/>
        <v>0</v>
      </c>
      <c r="T31" s="300">
        <f t="shared" si="27"/>
        <v>0</v>
      </c>
      <c r="U31" s="300">
        <f t="shared" si="27"/>
        <v>0</v>
      </c>
      <c r="V31" s="300">
        <f t="shared" si="27"/>
        <v>0</v>
      </c>
      <c r="W31" s="300">
        <f t="shared" si="27"/>
        <v>0</v>
      </c>
      <c r="X31" s="300">
        <f t="shared" si="27"/>
        <v>0</v>
      </c>
      <c r="Y31" s="300">
        <f t="shared" si="27"/>
        <v>0</v>
      </c>
      <c r="Z31" s="300">
        <f t="shared" si="27"/>
        <v>0</v>
      </c>
      <c r="AA31" s="300">
        <f t="shared" si="27"/>
        <v>0</v>
      </c>
      <c r="AB31" s="300">
        <f t="shared" si="27"/>
        <v>0</v>
      </c>
      <c r="AC31" s="300">
        <f t="shared" si="27"/>
        <v>0</v>
      </c>
      <c r="AD31" s="300">
        <f t="shared" si="27"/>
        <v>0</v>
      </c>
      <c r="AE31" s="300">
        <f t="shared" si="27"/>
        <v>0</v>
      </c>
      <c r="AF31" s="300">
        <f t="shared" si="27"/>
        <v>0</v>
      </c>
      <c r="AG31" s="300">
        <f t="shared" si="27"/>
        <v>0</v>
      </c>
      <c r="AH31" s="300">
        <f t="shared" si="27"/>
        <v>0</v>
      </c>
      <c r="AI31" s="300">
        <f t="shared" si="27"/>
        <v>0</v>
      </c>
      <c r="AJ31" s="300">
        <f t="shared" si="27"/>
        <v>0</v>
      </c>
      <c r="AK31" s="300">
        <f t="shared" si="27"/>
        <v>0</v>
      </c>
      <c r="AL31" s="300">
        <f t="shared" si="27"/>
        <v>0</v>
      </c>
      <c r="AM31" s="300">
        <f t="shared" si="27"/>
        <v>0</v>
      </c>
      <c r="AN31" s="300">
        <f t="shared" si="27"/>
        <v>0</v>
      </c>
      <c r="AO31" s="300">
        <f t="shared" si="27"/>
        <v>0</v>
      </c>
      <c r="AP31" s="300">
        <f t="shared" si="27"/>
        <v>0</v>
      </c>
      <c r="AQ31" s="300">
        <f t="shared" si="27"/>
        <v>0</v>
      </c>
      <c r="AR31" s="300">
        <f t="shared" si="27"/>
        <v>0</v>
      </c>
      <c r="AS31" s="300">
        <f t="shared" si="27"/>
        <v>0</v>
      </c>
      <c r="AT31" s="300">
        <f t="shared" si="27"/>
        <v>0</v>
      </c>
      <c r="AU31" s="300">
        <f t="shared" si="27"/>
        <v>0</v>
      </c>
      <c r="AV31" s="300">
        <f t="shared" si="27"/>
        <v>0</v>
      </c>
      <c r="AW31" s="300">
        <f t="shared" si="27"/>
        <v>0</v>
      </c>
      <c r="AX31" s="300">
        <f t="shared" si="27"/>
        <v>0</v>
      </c>
      <c r="AY31" s="300">
        <f t="shared" si="27"/>
        <v>0</v>
      </c>
      <c r="AZ31" s="300">
        <f t="shared" si="27"/>
        <v>0</v>
      </c>
      <c r="BA31" s="300">
        <f t="shared" si="27"/>
        <v>0</v>
      </c>
    </row>
    <row r="32" spans="2:53" x14ac:dyDescent="0.3">
      <c r="B32" s="157" t="s">
        <v>187</v>
      </c>
      <c r="C32" s="174">
        <f t="shared" si="28"/>
        <v>0</v>
      </c>
      <c r="D32" s="177">
        <f t="shared" si="29"/>
        <v>0</v>
      </c>
      <c r="E32" s="177">
        <f t="shared" si="27"/>
        <v>0</v>
      </c>
      <c r="F32" s="177">
        <f t="shared" si="27"/>
        <v>0</v>
      </c>
      <c r="G32" s="177">
        <f t="shared" si="27"/>
        <v>0</v>
      </c>
      <c r="H32" s="177">
        <f t="shared" si="27"/>
        <v>0</v>
      </c>
      <c r="I32" s="177">
        <f t="shared" si="27"/>
        <v>0</v>
      </c>
      <c r="J32" s="177">
        <f t="shared" si="27"/>
        <v>0</v>
      </c>
      <c r="K32" s="177">
        <f t="shared" si="27"/>
        <v>0</v>
      </c>
      <c r="L32" s="177">
        <f t="shared" si="27"/>
        <v>0</v>
      </c>
      <c r="M32" s="177">
        <f t="shared" si="27"/>
        <v>0</v>
      </c>
      <c r="N32" s="177">
        <f t="shared" si="27"/>
        <v>0</v>
      </c>
      <c r="O32" s="177">
        <f t="shared" si="27"/>
        <v>0</v>
      </c>
      <c r="P32" s="177">
        <f t="shared" si="27"/>
        <v>0</v>
      </c>
      <c r="Q32" s="177">
        <f t="shared" si="27"/>
        <v>0</v>
      </c>
      <c r="R32" s="177">
        <f t="shared" si="27"/>
        <v>0</v>
      </c>
      <c r="S32" s="177">
        <f t="shared" si="27"/>
        <v>0</v>
      </c>
      <c r="T32" s="177">
        <f t="shared" si="27"/>
        <v>0</v>
      </c>
      <c r="U32" s="177">
        <f t="shared" si="27"/>
        <v>0</v>
      </c>
      <c r="V32" s="177">
        <f t="shared" si="27"/>
        <v>0</v>
      </c>
      <c r="W32" s="177">
        <f t="shared" si="27"/>
        <v>0</v>
      </c>
      <c r="X32" s="177">
        <f t="shared" si="27"/>
        <v>0</v>
      </c>
      <c r="Y32" s="177">
        <f t="shared" si="27"/>
        <v>0</v>
      </c>
      <c r="Z32" s="177">
        <f t="shared" si="27"/>
        <v>0</v>
      </c>
      <c r="AA32" s="177">
        <f t="shared" si="27"/>
        <v>0</v>
      </c>
      <c r="AB32" s="177">
        <f t="shared" si="27"/>
        <v>0</v>
      </c>
      <c r="AC32" s="177">
        <f t="shared" si="27"/>
        <v>0</v>
      </c>
      <c r="AD32" s="177">
        <f t="shared" si="27"/>
        <v>0</v>
      </c>
      <c r="AE32" s="177">
        <f t="shared" si="27"/>
        <v>0</v>
      </c>
      <c r="AF32" s="177">
        <f t="shared" si="27"/>
        <v>0</v>
      </c>
      <c r="AG32" s="177">
        <f t="shared" si="27"/>
        <v>0</v>
      </c>
      <c r="AH32" s="177">
        <f t="shared" si="27"/>
        <v>0</v>
      </c>
      <c r="AI32" s="177">
        <f t="shared" si="27"/>
        <v>0</v>
      </c>
      <c r="AJ32" s="177">
        <f t="shared" si="27"/>
        <v>0</v>
      </c>
      <c r="AK32" s="177">
        <f t="shared" si="27"/>
        <v>0</v>
      </c>
      <c r="AL32" s="177">
        <f t="shared" si="27"/>
        <v>0</v>
      </c>
      <c r="AM32" s="177">
        <f t="shared" si="27"/>
        <v>0</v>
      </c>
      <c r="AN32" s="177">
        <f t="shared" si="27"/>
        <v>0</v>
      </c>
      <c r="AO32" s="177">
        <f t="shared" si="27"/>
        <v>0</v>
      </c>
      <c r="AP32" s="177">
        <f t="shared" si="27"/>
        <v>0</v>
      </c>
      <c r="AQ32" s="177">
        <f t="shared" si="27"/>
        <v>0</v>
      </c>
      <c r="AR32" s="177">
        <f t="shared" si="27"/>
        <v>0</v>
      </c>
      <c r="AS32" s="177">
        <f t="shared" si="27"/>
        <v>0</v>
      </c>
      <c r="AT32" s="177">
        <f t="shared" si="27"/>
        <v>0</v>
      </c>
      <c r="AU32" s="177">
        <f t="shared" si="27"/>
        <v>0</v>
      </c>
      <c r="AV32" s="177">
        <f t="shared" si="27"/>
        <v>0</v>
      </c>
      <c r="AW32" s="177">
        <f t="shared" si="27"/>
        <v>0</v>
      </c>
      <c r="AX32" s="177">
        <f t="shared" si="27"/>
        <v>0</v>
      </c>
      <c r="AY32" s="177">
        <f t="shared" si="27"/>
        <v>0</v>
      </c>
      <c r="AZ32" s="177">
        <f t="shared" si="27"/>
        <v>0</v>
      </c>
      <c r="BA32" s="177">
        <f t="shared" si="27"/>
        <v>0</v>
      </c>
    </row>
    <row r="33" spans="2:53" x14ac:dyDescent="0.3">
      <c r="B33" s="157" t="s">
        <v>188</v>
      </c>
      <c r="C33" s="174">
        <f t="shared" si="28"/>
        <v>0</v>
      </c>
      <c r="D33" s="177">
        <f t="shared" si="29"/>
        <v>0</v>
      </c>
      <c r="E33" s="177">
        <f t="shared" si="27"/>
        <v>0</v>
      </c>
      <c r="F33" s="177">
        <f t="shared" si="27"/>
        <v>0</v>
      </c>
      <c r="G33" s="177">
        <f t="shared" si="27"/>
        <v>0</v>
      </c>
      <c r="H33" s="177">
        <f t="shared" si="27"/>
        <v>0</v>
      </c>
      <c r="I33" s="177">
        <f t="shared" si="27"/>
        <v>0</v>
      </c>
      <c r="J33" s="177">
        <f t="shared" si="27"/>
        <v>0</v>
      </c>
      <c r="K33" s="177">
        <f t="shared" si="27"/>
        <v>0</v>
      </c>
      <c r="L33" s="177">
        <f t="shared" si="27"/>
        <v>0</v>
      </c>
      <c r="M33" s="177">
        <f t="shared" si="27"/>
        <v>0</v>
      </c>
      <c r="N33" s="177">
        <f t="shared" si="27"/>
        <v>0</v>
      </c>
      <c r="O33" s="177">
        <f t="shared" si="27"/>
        <v>0</v>
      </c>
      <c r="P33" s="177">
        <f t="shared" si="27"/>
        <v>0</v>
      </c>
      <c r="Q33" s="177">
        <f t="shared" si="27"/>
        <v>0</v>
      </c>
      <c r="R33" s="177">
        <f t="shared" si="27"/>
        <v>0</v>
      </c>
      <c r="S33" s="177">
        <f t="shared" si="27"/>
        <v>0</v>
      </c>
      <c r="T33" s="177">
        <f t="shared" si="27"/>
        <v>0</v>
      </c>
      <c r="U33" s="177">
        <f t="shared" si="27"/>
        <v>0</v>
      </c>
      <c r="V33" s="177">
        <f t="shared" si="27"/>
        <v>0</v>
      </c>
      <c r="W33" s="177">
        <f t="shared" si="27"/>
        <v>0</v>
      </c>
      <c r="X33" s="177">
        <f t="shared" si="27"/>
        <v>0</v>
      </c>
      <c r="Y33" s="177">
        <f t="shared" si="27"/>
        <v>0</v>
      </c>
      <c r="Z33" s="177">
        <f t="shared" si="27"/>
        <v>0</v>
      </c>
      <c r="AA33" s="177">
        <f t="shared" si="27"/>
        <v>0</v>
      </c>
      <c r="AB33" s="177">
        <f t="shared" si="27"/>
        <v>0</v>
      </c>
      <c r="AC33" s="177">
        <f t="shared" si="27"/>
        <v>0</v>
      </c>
      <c r="AD33" s="177">
        <f t="shared" si="27"/>
        <v>0</v>
      </c>
      <c r="AE33" s="177">
        <f t="shared" si="27"/>
        <v>0</v>
      </c>
      <c r="AF33" s="177">
        <f t="shared" si="27"/>
        <v>0</v>
      </c>
      <c r="AG33" s="177">
        <f t="shared" si="27"/>
        <v>0</v>
      </c>
      <c r="AH33" s="177">
        <f t="shared" si="27"/>
        <v>0</v>
      </c>
      <c r="AI33" s="177">
        <f t="shared" si="27"/>
        <v>0</v>
      </c>
      <c r="AJ33" s="177">
        <f t="shared" si="27"/>
        <v>0</v>
      </c>
      <c r="AK33" s="177">
        <f t="shared" si="27"/>
        <v>0</v>
      </c>
      <c r="AL33" s="177">
        <f t="shared" si="27"/>
        <v>0</v>
      </c>
      <c r="AM33" s="177">
        <f t="shared" si="27"/>
        <v>0</v>
      </c>
      <c r="AN33" s="177">
        <f t="shared" si="27"/>
        <v>0</v>
      </c>
      <c r="AO33" s="177">
        <f t="shared" si="27"/>
        <v>0</v>
      </c>
      <c r="AP33" s="177">
        <f t="shared" si="27"/>
        <v>0</v>
      </c>
      <c r="AQ33" s="177">
        <f t="shared" si="27"/>
        <v>0</v>
      </c>
      <c r="AR33" s="177">
        <f t="shared" si="27"/>
        <v>0</v>
      </c>
      <c r="AS33" s="177">
        <f t="shared" si="27"/>
        <v>0</v>
      </c>
      <c r="AT33" s="177">
        <f t="shared" si="27"/>
        <v>0</v>
      </c>
      <c r="AU33" s="177">
        <f t="shared" si="27"/>
        <v>0</v>
      </c>
      <c r="AV33" s="177">
        <f t="shared" si="27"/>
        <v>0</v>
      </c>
      <c r="AW33" s="177">
        <f t="shared" si="27"/>
        <v>0</v>
      </c>
      <c r="AX33" s="177">
        <f t="shared" si="27"/>
        <v>0</v>
      </c>
      <c r="AY33" s="177">
        <f t="shared" si="27"/>
        <v>0</v>
      </c>
      <c r="AZ33" s="177">
        <f t="shared" si="27"/>
        <v>0</v>
      </c>
      <c r="BA33" s="177">
        <f t="shared" si="27"/>
        <v>0</v>
      </c>
    </row>
    <row r="34" spans="2:53" x14ac:dyDescent="0.3">
      <c r="B34" s="157" t="s">
        <v>189</v>
      </c>
      <c r="C34" s="174">
        <f t="shared" si="28"/>
        <v>0</v>
      </c>
      <c r="D34" s="177">
        <f t="shared" si="29"/>
        <v>0</v>
      </c>
      <c r="E34" s="177">
        <f t="shared" si="27"/>
        <v>0</v>
      </c>
      <c r="F34" s="177">
        <f t="shared" si="27"/>
        <v>0</v>
      </c>
      <c r="G34" s="177">
        <f t="shared" si="27"/>
        <v>0</v>
      </c>
      <c r="H34" s="177">
        <f t="shared" si="27"/>
        <v>0</v>
      </c>
      <c r="I34" s="177">
        <f t="shared" si="27"/>
        <v>0</v>
      </c>
      <c r="J34" s="177">
        <f t="shared" si="27"/>
        <v>0</v>
      </c>
      <c r="K34" s="177">
        <f t="shared" si="27"/>
        <v>0</v>
      </c>
      <c r="L34" s="177">
        <f t="shared" si="27"/>
        <v>0</v>
      </c>
      <c r="M34" s="177">
        <f t="shared" si="27"/>
        <v>0</v>
      </c>
      <c r="N34" s="177">
        <f t="shared" si="27"/>
        <v>0</v>
      </c>
      <c r="O34" s="177">
        <f t="shared" si="27"/>
        <v>0</v>
      </c>
      <c r="P34" s="177">
        <f t="shared" si="27"/>
        <v>0</v>
      </c>
      <c r="Q34" s="177">
        <f t="shared" si="27"/>
        <v>0</v>
      </c>
      <c r="R34" s="177">
        <f t="shared" si="27"/>
        <v>0</v>
      </c>
      <c r="S34" s="177">
        <f t="shared" si="27"/>
        <v>0</v>
      </c>
      <c r="T34" s="177">
        <f t="shared" si="27"/>
        <v>0</v>
      </c>
      <c r="U34" s="177">
        <f t="shared" si="27"/>
        <v>0</v>
      </c>
      <c r="V34" s="177">
        <f t="shared" si="27"/>
        <v>0</v>
      </c>
      <c r="W34" s="177">
        <f t="shared" si="27"/>
        <v>0</v>
      </c>
      <c r="X34" s="177">
        <f t="shared" si="27"/>
        <v>0</v>
      </c>
      <c r="Y34" s="177">
        <f t="shared" si="27"/>
        <v>0</v>
      </c>
      <c r="Z34" s="177">
        <f t="shared" si="27"/>
        <v>0</v>
      </c>
      <c r="AA34" s="177">
        <f t="shared" si="27"/>
        <v>0</v>
      </c>
      <c r="AB34" s="177">
        <f t="shared" si="27"/>
        <v>0</v>
      </c>
      <c r="AC34" s="177">
        <f t="shared" si="27"/>
        <v>0</v>
      </c>
      <c r="AD34" s="177">
        <f t="shared" ref="E34:BA35" si="30">AD10-AD22</f>
        <v>0</v>
      </c>
      <c r="AE34" s="177">
        <f t="shared" si="30"/>
        <v>0</v>
      </c>
      <c r="AF34" s="177">
        <f t="shared" si="30"/>
        <v>0</v>
      </c>
      <c r="AG34" s="177">
        <f t="shared" si="30"/>
        <v>0</v>
      </c>
      <c r="AH34" s="177">
        <f t="shared" si="30"/>
        <v>0</v>
      </c>
      <c r="AI34" s="177">
        <f t="shared" si="30"/>
        <v>0</v>
      </c>
      <c r="AJ34" s="177">
        <f t="shared" si="30"/>
        <v>0</v>
      </c>
      <c r="AK34" s="177">
        <f t="shared" si="30"/>
        <v>0</v>
      </c>
      <c r="AL34" s="177">
        <f t="shared" si="30"/>
        <v>0</v>
      </c>
      <c r="AM34" s="177">
        <f t="shared" si="30"/>
        <v>0</v>
      </c>
      <c r="AN34" s="177">
        <f t="shared" si="30"/>
        <v>0</v>
      </c>
      <c r="AO34" s="177">
        <f t="shared" si="30"/>
        <v>0</v>
      </c>
      <c r="AP34" s="177">
        <f t="shared" si="30"/>
        <v>0</v>
      </c>
      <c r="AQ34" s="177">
        <f t="shared" si="30"/>
        <v>0</v>
      </c>
      <c r="AR34" s="177">
        <f t="shared" si="30"/>
        <v>0</v>
      </c>
      <c r="AS34" s="177">
        <f t="shared" si="30"/>
        <v>0</v>
      </c>
      <c r="AT34" s="177">
        <f t="shared" si="30"/>
        <v>0</v>
      </c>
      <c r="AU34" s="177">
        <f t="shared" si="30"/>
        <v>0</v>
      </c>
      <c r="AV34" s="177">
        <f t="shared" si="30"/>
        <v>0</v>
      </c>
      <c r="AW34" s="177">
        <f t="shared" si="30"/>
        <v>0</v>
      </c>
      <c r="AX34" s="177">
        <f t="shared" si="30"/>
        <v>0</v>
      </c>
      <c r="AY34" s="177">
        <f t="shared" si="30"/>
        <v>0</v>
      </c>
      <c r="AZ34" s="177">
        <f t="shared" si="30"/>
        <v>0</v>
      </c>
      <c r="BA34" s="177">
        <f t="shared" si="30"/>
        <v>0</v>
      </c>
    </row>
    <row r="35" spans="2:53" ht="10.5" thickBot="1" x14ac:dyDescent="0.35">
      <c r="B35" s="173" t="s">
        <v>190</v>
      </c>
      <c r="C35" s="178">
        <f t="shared" si="28"/>
        <v>0</v>
      </c>
      <c r="D35" s="179">
        <f t="shared" si="29"/>
        <v>0</v>
      </c>
      <c r="E35" s="179">
        <f t="shared" si="30"/>
        <v>0</v>
      </c>
      <c r="F35" s="179">
        <f t="shared" si="30"/>
        <v>0</v>
      </c>
      <c r="G35" s="179">
        <f t="shared" si="30"/>
        <v>0</v>
      </c>
      <c r="H35" s="179">
        <f t="shared" si="30"/>
        <v>0</v>
      </c>
      <c r="I35" s="179">
        <f t="shared" si="30"/>
        <v>0</v>
      </c>
      <c r="J35" s="179">
        <f t="shared" si="30"/>
        <v>0</v>
      </c>
      <c r="K35" s="179">
        <f t="shared" si="30"/>
        <v>0</v>
      </c>
      <c r="L35" s="179">
        <f t="shared" si="30"/>
        <v>0</v>
      </c>
      <c r="M35" s="179">
        <f t="shared" si="30"/>
        <v>0</v>
      </c>
      <c r="N35" s="179">
        <f t="shared" si="30"/>
        <v>0</v>
      </c>
      <c r="O35" s="179">
        <f t="shared" si="30"/>
        <v>0</v>
      </c>
      <c r="P35" s="179">
        <f t="shared" si="30"/>
        <v>0</v>
      </c>
      <c r="Q35" s="179">
        <f t="shared" si="30"/>
        <v>0</v>
      </c>
      <c r="R35" s="179">
        <f t="shared" si="30"/>
        <v>0</v>
      </c>
      <c r="S35" s="179">
        <f t="shared" si="30"/>
        <v>0</v>
      </c>
      <c r="T35" s="179">
        <f t="shared" si="30"/>
        <v>0</v>
      </c>
      <c r="U35" s="179">
        <f t="shared" si="30"/>
        <v>0</v>
      </c>
      <c r="V35" s="179">
        <f t="shared" si="30"/>
        <v>0</v>
      </c>
      <c r="W35" s="179">
        <f t="shared" si="30"/>
        <v>0</v>
      </c>
      <c r="X35" s="179">
        <f t="shared" si="30"/>
        <v>0</v>
      </c>
      <c r="Y35" s="179">
        <f t="shared" si="30"/>
        <v>0</v>
      </c>
      <c r="Z35" s="179">
        <f t="shared" si="30"/>
        <v>0</v>
      </c>
      <c r="AA35" s="179">
        <f t="shared" si="30"/>
        <v>0</v>
      </c>
      <c r="AB35" s="179">
        <f t="shared" si="30"/>
        <v>0</v>
      </c>
      <c r="AC35" s="179">
        <f t="shared" si="30"/>
        <v>0</v>
      </c>
      <c r="AD35" s="179">
        <f t="shared" si="30"/>
        <v>0</v>
      </c>
      <c r="AE35" s="179">
        <f t="shared" si="30"/>
        <v>0</v>
      </c>
      <c r="AF35" s="179">
        <f t="shared" si="30"/>
        <v>0</v>
      </c>
      <c r="AG35" s="179">
        <f t="shared" si="30"/>
        <v>0</v>
      </c>
      <c r="AH35" s="179">
        <f t="shared" si="30"/>
        <v>0</v>
      </c>
      <c r="AI35" s="179">
        <f t="shared" si="30"/>
        <v>0</v>
      </c>
      <c r="AJ35" s="179">
        <f t="shared" si="30"/>
        <v>0</v>
      </c>
      <c r="AK35" s="179">
        <f t="shared" si="30"/>
        <v>0</v>
      </c>
      <c r="AL35" s="179">
        <f t="shared" si="30"/>
        <v>0</v>
      </c>
      <c r="AM35" s="179">
        <f t="shared" si="30"/>
        <v>0</v>
      </c>
      <c r="AN35" s="179">
        <f t="shared" si="30"/>
        <v>0</v>
      </c>
      <c r="AO35" s="179">
        <f t="shared" si="30"/>
        <v>0</v>
      </c>
      <c r="AP35" s="179">
        <f t="shared" si="30"/>
        <v>0</v>
      </c>
      <c r="AQ35" s="179">
        <f t="shared" si="30"/>
        <v>0</v>
      </c>
      <c r="AR35" s="179">
        <f t="shared" si="30"/>
        <v>0</v>
      </c>
      <c r="AS35" s="179">
        <f t="shared" si="30"/>
        <v>0</v>
      </c>
      <c r="AT35" s="179">
        <f t="shared" si="30"/>
        <v>0</v>
      </c>
      <c r="AU35" s="179">
        <f t="shared" si="30"/>
        <v>0</v>
      </c>
      <c r="AV35" s="179">
        <f t="shared" si="30"/>
        <v>0</v>
      </c>
      <c r="AW35" s="179">
        <f t="shared" si="30"/>
        <v>0</v>
      </c>
      <c r="AX35" s="179">
        <f t="shared" si="30"/>
        <v>0</v>
      </c>
      <c r="AY35" s="179">
        <f t="shared" si="30"/>
        <v>0</v>
      </c>
      <c r="AZ35" s="179">
        <f t="shared" si="30"/>
        <v>0</v>
      </c>
      <c r="BA35" s="179">
        <f t="shared" si="30"/>
        <v>0</v>
      </c>
    </row>
    <row r="36" spans="2:53" ht="10.5" thickTop="1" x14ac:dyDescent="0.3">
      <c r="B36" s="164" t="s">
        <v>294</v>
      </c>
      <c r="C36" s="180">
        <f t="shared" si="28"/>
        <v>0</v>
      </c>
      <c r="D36" s="181">
        <f>D29</f>
        <v>0</v>
      </c>
      <c r="E36" s="181">
        <f t="shared" ref="E36:AG36" si="31">E29</f>
        <v>0</v>
      </c>
      <c r="F36" s="181">
        <f t="shared" si="31"/>
        <v>0</v>
      </c>
      <c r="G36" s="181">
        <f t="shared" si="31"/>
        <v>0</v>
      </c>
      <c r="H36" s="181">
        <f t="shared" si="31"/>
        <v>0</v>
      </c>
      <c r="I36" s="181">
        <f t="shared" si="31"/>
        <v>0</v>
      </c>
      <c r="J36" s="181">
        <f t="shared" si="31"/>
        <v>0</v>
      </c>
      <c r="K36" s="181">
        <f t="shared" si="31"/>
        <v>0</v>
      </c>
      <c r="L36" s="181">
        <f t="shared" si="31"/>
        <v>0</v>
      </c>
      <c r="M36" s="181">
        <f t="shared" si="31"/>
        <v>0</v>
      </c>
      <c r="N36" s="181">
        <f t="shared" si="31"/>
        <v>0</v>
      </c>
      <c r="O36" s="181">
        <f t="shared" si="31"/>
        <v>0</v>
      </c>
      <c r="P36" s="181">
        <f t="shared" si="31"/>
        <v>0</v>
      </c>
      <c r="Q36" s="181">
        <f t="shared" si="31"/>
        <v>0</v>
      </c>
      <c r="R36" s="181">
        <f t="shared" si="31"/>
        <v>0</v>
      </c>
      <c r="S36" s="181">
        <f t="shared" si="31"/>
        <v>0</v>
      </c>
      <c r="T36" s="181">
        <f t="shared" si="31"/>
        <v>0</v>
      </c>
      <c r="U36" s="181">
        <f t="shared" si="31"/>
        <v>0</v>
      </c>
      <c r="V36" s="181">
        <f t="shared" si="31"/>
        <v>0</v>
      </c>
      <c r="W36" s="181">
        <f t="shared" si="31"/>
        <v>0</v>
      </c>
      <c r="X36" s="181">
        <f t="shared" si="31"/>
        <v>0</v>
      </c>
      <c r="Y36" s="181">
        <f t="shared" si="31"/>
        <v>0</v>
      </c>
      <c r="Z36" s="181">
        <f t="shared" si="31"/>
        <v>0</v>
      </c>
      <c r="AA36" s="181">
        <f t="shared" si="31"/>
        <v>0</v>
      </c>
      <c r="AB36" s="181">
        <f t="shared" si="31"/>
        <v>0</v>
      </c>
      <c r="AC36" s="181">
        <f t="shared" si="31"/>
        <v>0</v>
      </c>
      <c r="AD36" s="181">
        <f t="shared" si="31"/>
        <v>0</v>
      </c>
      <c r="AE36" s="181">
        <f t="shared" si="31"/>
        <v>0</v>
      </c>
      <c r="AF36" s="181">
        <f t="shared" si="31"/>
        <v>0</v>
      </c>
      <c r="AG36" s="181">
        <f t="shared" si="31"/>
        <v>0</v>
      </c>
      <c r="AH36" s="181">
        <f t="shared" ref="AH36:BA36" si="32">AH29</f>
        <v>0</v>
      </c>
      <c r="AI36" s="181">
        <f t="shared" si="32"/>
        <v>0</v>
      </c>
      <c r="AJ36" s="181">
        <f t="shared" si="32"/>
        <v>0</v>
      </c>
      <c r="AK36" s="181">
        <f t="shared" si="32"/>
        <v>0</v>
      </c>
      <c r="AL36" s="181">
        <f t="shared" si="32"/>
        <v>0</v>
      </c>
      <c r="AM36" s="181">
        <f t="shared" si="32"/>
        <v>0</v>
      </c>
      <c r="AN36" s="181">
        <f t="shared" si="32"/>
        <v>0</v>
      </c>
      <c r="AO36" s="181">
        <f t="shared" si="32"/>
        <v>0</v>
      </c>
      <c r="AP36" s="181">
        <f t="shared" si="32"/>
        <v>0</v>
      </c>
      <c r="AQ36" s="181">
        <f t="shared" si="32"/>
        <v>0</v>
      </c>
      <c r="AR36" s="181">
        <f t="shared" si="32"/>
        <v>0</v>
      </c>
      <c r="AS36" s="181">
        <f t="shared" si="32"/>
        <v>0</v>
      </c>
      <c r="AT36" s="181">
        <f t="shared" si="32"/>
        <v>0</v>
      </c>
      <c r="AU36" s="181">
        <f t="shared" si="32"/>
        <v>0</v>
      </c>
      <c r="AV36" s="181">
        <f t="shared" si="32"/>
        <v>0</v>
      </c>
      <c r="AW36" s="181">
        <f t="shared" si="32"/>
        <v>0</v>
      </c>
      <c r="AX36" s="181">
        <f t="shared" si="32"/>
        <v>0</v>
      </c>
      <c r="AY36" s="181">
        <f t="shared" si="32"/>
        <v>0</v>
      </c>
      <c r="AZ36" s="181">
        <f t="shared" si="32"/>
        <v>0</v>
      </c>
      <c r="BA36" s="181">
        <f t="shared" si="32"/>
        <v>0</v>
      </c>
    </row>
    <row r="37" spans="2:53" x14ac:dyDescent="0.3">
      <c r="B37" s="157" t="s">
        <v>295</v>
      </c>
      <c r="C37" s="174">
        <f t="shared" si="28"/>
        <v>0</v>
      </c>
      <c r="D37" s="177">
        <f>D30+D32+D33+D34+D35</f>
        <v>0</v>
      </c>
      <c r="E37" s="177">
        <f t="shared" ref="E37:BA37" si="33">E30+E32+E33+E34+E35</f>
        <v>0</v>
      </c>
      <c r="F37" s="177">
        <f t="shared" si="33"/>
        <v>0</v>
      </c>
      <c r="G37" s="177">
        <f t="shared" si="33"/>
        <v>0</v>
      </c>
      <c r="H37" s="177">
        <f t="shared" si="33"/>
        <v>0</v>
      </c>
      <c r="I37" s="177">
        <f t="shared" si="33"/>
        <v>0</v>
      </c>
      <c r="J37" s="177">
        <f t="shared" si="33"/>
        <v>0</v>
      </c>
      <c r="K37" s="177">
        <f t="shared" si="33"/>
        <v>0</v>
      </c>
      <c r="L37" s="177">
        <f t="shared" si="33"/>
        <v>0</v>
      </c>
      <c r="M37" s="177">
        <f t="shared" si="33"/>
        <v>0</v>
      </c>
      <c r="N37" s="177">
        <f t="shared" si="33"/>
        <v>0</v>
      </c>
      <c r="O37" s="177">
        <f t="shared" si="33"/>
        <v>0</v>
      </c>
      <c r="P37" s="177">
        <f t="shared" si="33"/>
        <v>0</v>
      </c>
      <c r="Q37" s="177">
        <f t="shared" si="33"/>
        <v>0</v>
      </c>
      <c r="R37" s="177">
        <f t="shared" si="33"/>
        <v>0</v>
      </c>
      <c r="S37" s="177">
        <f t="shared" si="33"/>
        <v>0</v>
      </c>
      <c r="T37" s="177">
        <f t="shared" si="33"/>
        <v>0</v>
      </c>
      <c r="U37" s="177">
        <f t="shared" si="33"/>
        <v>0</v>
      </c>
      <c r="V37" s="177">
        <f t="shared" si="33"/>
        <v>0</v>
      </c>
      <c r="W37" s="177">
        <f t="shared" si="33"/>
        <v>0</v>
      </c>
      <c r="X37" s="177">
        <f t="shared" si="33"/>
        <v>0</v>
      </c>
      <c r="Y37" s="177">
        <f t="shared" si="33"/>
        <v>0</v>
      </c>
      <c r="Z37" s="177">
        <f t="shared" si="33"/>
        <v>0</v>
      </c>
      <c r="AA37" s="177">
        <f t="shared" si="33"/>
        <v>0</v>
      </c>
      <c r="AB37" s="177">
        <f t="shared" si="33"/>
        <v>0</v>
      </c>
      <c r="AC37" s="177">
        <f t="shared" si="33"/>
        <v>0</v>
      </c>
      <c r="AD37" s="177">
        <f t="shared" si="33"/>
        <v>0</v>
      </c>
      <c r="AE37" s="177">
        <f t="shared" si="33"/>
        <v>0</v>
      </c>
      <c r="AF37" s="177">
        <f t="shared" si="33"/>
        <v>0</v>
      </c>
      <c r="AG37" s="177">
        <f t="shared" si="33"/>
        <v>0</v>
      </c>
      <c r="AH37" s="177">
        <f t="shared" si="33"/>
        <v>0</v>
      </c>
      <c r="AI37" s="177">
        <f t="shared" si="33"/>
        <v>0</v>
      </c>
      <c r="AJ37" s="177">
        <f t="shared" si="33"/>
        <v>0</v>
      </c>
      <c r="AK37" s="177">
        <f t="shared" si="33"/>
        <v>0</v>
      </c>
      <c r="AL37" s="177">
        <f t="shared" si="33"/>
        <v>0</v>
      </c>
      <c r="AM37" s="177">
        <f t="shared" si="33"/>
        <v>0</v>
      </c>
      <c r="AN37" s="177">
        <f t="shared" si="33"/>
        <v>0</v>
      </c>
      <c r="AO37" s="177">
        <f t="shared" si="33"/>
        <v>0</v>
      </c>
      <c r="AP37" s="177">
        <f t="shared" si="33"/>
        <v>0</v>
      </c>
      <c r="AQ37" s="177">
        <f t="shared" si="33"/>
        <v>0</v>
      </c>
      <c r="AR37" s="177">
        <f t="shared" si="33"/>
        <v>0</v>
      </c>
      <c r="AS37" s="177">
        <f t="shared" si="33"/>
        <v>0</v>
      </c>
      <c r="AT37" s="177">
        <f t="shared" si="33"/>
        <v>0</v>
      </c>
      <c r="AU37" s="177">
        <f t="shared" si="33"/>
        <v>0</v>
      </c>
      <c r="AV37" s="177">
        <f t="shared" si="33"/>
        <v>0</v>
      </c>
      <c r="AW37" s="177">
        <f t="shared" si="33"/>
        <v>0</v>
      </c>
      <c r="AX37" s="177">
        <f t="shared" si="33"/>
        <v>0</v>
      </c>
      <c r="AY37" s="177">
        <f t="shared" si="33"/>
        <v>0</v>
      </c>
      <c r="AZ37" s="177">
        <f t="shared" si="33"/>
        <v>0</v>
      </c>
      <c r="BA37" s="177">
        <f t="shared" si="33"/>
        <v>0</v>
      </c>
    </row>
    <row r="38" spans="2:53" x14ac:dyDescent="0.3">
      <c r="B38" s="332" t="s">
        <v>455</v>
      </c>
      <c r="C38" s="298">
        <f t="shared" si="28"/>
        <v>0</v>
      </c>
      <c r="D38" s="300">
        <f>D31</f>
        <v>0</v>
      </c>
      <c r="E38" s="300">
        <f t="shared" ref="E38:BA38" si="34">E31</f>
        <v>0</v>
      </c>
      <c r="F38" s="300">
        <f t="shared" si="34"/>
        <v>0</v>
      </c>
      <c r="G38" s="300">
        <f t="shared" si="34"/>
        <v>0</v>
      </c>
      <c r="H38" s="300">
        <f t="shared" si="34"/>
        <v>0</v>
      </c>
      <c r="I38" s="300">
        <f t="shared" si="34"/>
        <v>0</v>
      </c>
      <c r="J38" s="300">
        <f t="shared" si="34"/>
        <v>0</v>
      </c>
      <c r="K38" s="300">
        <f t="shared" si="34"/>
        <v>0</v>
      </c>
      <c r="L38" s="300">
        <f t="shared" si="34"/>
        <v>0</v>
      </c>
      <c r="M38" s="300">
        <f t="shared" si="34"/>
        <v>0</v>
      </c>
      <c r="N38" s="300">
        <f t="shared" si="34"/>
        <v>0</v>
      </c>
      <c r="O38" s="300">
        <f t="shared" si="34"/>
        <v>0</v>
      </c>
      <c r="P38" s="300">
        <f t="shared" si="34"/>
        <v>0</v>
      </c>
      <c r="Q38" s="300">
        <f t="shared" si="34"/>
        <v>0</v>
      </c>
      <c r="R38" s="300">
        <f t="shared" si="34"/>
        <v>0</v>
      </c>
      <c r="S38" s="300">
        <f t="shared" si="34"/>
        <v>0</v>
      </c>
      <c r="T38" s="300">
        <f t="shared" si="34"/>
        <v>0</v>
      </c>
      <c r="U38" s="300">
        <f t="shared" si="34"/>
        <v>0</v>
      </c>
      <c r="V38" s="300">
        <f t="shared" si="34"/>
        <v>0</v>
      </c>
      <c r="W38" s="300">
        <f t="shared" si="34"/>
        <v>0</v>
      </c>
      <c r="X38" s="300">
        <f t="shared" si="34"/>
        <v>0</v>
      </c>
      <c r="Y38" s="300">
        <f t="shared" si="34"/>
        <v>0</v>
      </c>
      <c r="Z38" s="300">
        <f t="shared" si="34"/>
        <v>0</v>
      </c>
      <c r="AA38" s="300">
        <f t="shared" si="34"/>
        <v>0</v>
      </c>
      <c r="AB38" s="300">
        <f t="shared" si="34"/>
        <v>0</v>
      </c>
      <c r="AC38" s="300">
        <f t="shared" si="34"/>
        <v>0</v>
      </c>
      <c r="AD38" s="300">
        <f t="shared" si="34"/>
        <v>0</v>
      </c>
      <c r="AE38" s="300">
        <f t="shared" si="34"/>
        <v>0</v>
      </c>
      <c r="AF38" s="300">
        <f t="shared" si="34"/>
        <v>0</v>
      </c>
      <c r="AG38" s="300">
        <f t="shared" si="34"/>
        <v>0</v>
      </c>
      <c r="AH38" s="300">
        <f t="shared" si="34"/>
        <v>0</v>
      </c>
      <c r="AI38" s="300">
        <f t="shared" si="34"/>
        <v>0</v>
      </c>
      <c r="AJ38" s="300">
        <f t="shared" si="34"/>
        <v>0</v>
      </c>
      <c r="AK38" s="300">
        <f t="shared" si="34"/>
        <v>0</v>
      </c>
      <c r="AL38" s="300">
        <f t="shared" si="34"/>
        <v>0</v>
      </c>
      <c r="AM38" s="300">
        <f t="shared" si="34"/>
        <v>0</v>
      </c>
      <c r="AN38" s="300">
        <f t="shared" si="34"/>
        <v>0</v>
      </c>
      <c r="AO38" s="300">
        <f t="shared" si="34"/>
        <v>0</v>
      </c>
      <c r="AP38" s="300">
        <f t="shared" si="34"/>
        <v>0</v>
      </c>
      <c r="AQ38" s="300">
        <f t="shared" si="34"/>
        <v>0</v>
      </c>
      <c r="AR38" s="300">
        <f t="shared" si="34"/>
        <v>0</v>
      </c>
      <c r="AS38" s="300">
        <f t="shared" si="34"/>
        <v>0</v>
      </c>
      <c r="AT38" s="300">
        <f t="shared" si="34"/>
        <v>0</v>
      </c>
      <c r="AU38" s="300">
        <f t="shared" si="34"/>
        <v>0</v>
      </c>
      <c r="AV38" s="300">
        <f t="shared" si="34"/>
        <v>0</v>
      </c>
      <c r="AW38" s="300">
        <f t="shared" si="34"/>
        <v>0</v>
      </c>
      <c r="AX38" s="300">
        <f t="shared" si="34"/>
        <v>0</v>
      </c>
      <c r="AY38" s="300">
        <f t="shared" si="34"/>
        <v>0</v>
      </c>
      <c r="AZ38" s="300">
        <f t="shared" si="34"/>
        <v>0</v>
      </c>
      <c r="BA38" s="300">
        <f t="shared" si="34"/>
        <v>0</v>
      </c>
    </row>
    <row r="39" spans="2:53" x14ac:dyDescent="0.3">
      <c r="B39" s="170"/>
      <c r="C39" s="171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</row>
    <row r="41" spans="2:53" x14ac:dyDescent="0.3">
      <c r="B41" s="159" t="s">
        <v>514</v>
      </c>
      <c r="C41" s="159" t="s">
        <v>9</v>
      </c>
    </row>
    <row r="42" spans="2:53" x14ac:dyDescent="0.3">
      <c r="B42" s="162" t="s">
        <v>153</v>
      </c>
      <c r="C42" s="174">
        <f t="shared" ref="C42:C44" si="35">SUM(D42:BA42)</f>
        <v>0</v>
      </c>
      <c r="D42" s="174">
        <f>D36*Parametre!$C$130</f>
        <v>0</v>
      </c>
      <c r="E42" s="174">
        <f>E36*Parametre!$C$130</f>
        <v>0</v>
      </c>
      <c r="F42" s="174">
        <f>F36*Parametre!$C$130</f>
        <v>0</v>
      </c>
      <c r="G42" s="174">
        <f>G36*Parametre!$C$130</f>
        <v>0</v>
      </c>
      <c r="H42" s="174">
        <f>H36*Parametre!$C$130</f>
        <v>0</v>
      </c>
      <c r="I42" s="174">
        <f>I36*Parametre!$C$130</f>
        <v>0</v>
      </c>
      <c r="J42" s="174">
        <f>J36*Parametre!$C$130</f>
        <v>0</v>
      </c>
      <c r="K42" s="174">
        <f>K36*Parametre!$C$130</f>
        <v>0</v>
      </c>
      <c r="L42" s="174">
        <f>L36*Parametre!$C$130</f>
        <v>0</v>
      </c>
      <c r="M42" s="174">
        <f>M36*Parametre!$C$130</f>
        <v>0</v>
      </c>
      <c r="N42" s="174">
        <f>N36*Parametre!$C$130</f>
        <v>0</v>
      </c>
      <c r="O42" s="174">
        <f>O36*Parametre!$C$130</f>
        <v>0</v>
      </c>
      <c r="P42" s="174">
        <f>P36*Parametre!$C$130</f>
        <v>0</v>
      </c>
      <c r="Q42" s="174">
        <f>Q36*Parametre!$C$130</f>
        <v>0</v>
      </c>
      <c r="R42" s="174">
        <f>R36*Parametre!$C$130</f>
        <v>0</v>
      </c>
      <c r="S42" s="174">
        <f>S36*Parametre!$C$130</f>
        <v>0</v>
      </c>
      <c r="T42" s="174">
        <f>T36*Parametre!$C$130</f>
        <v>0</v>
      </c>
      <c r="U42" s="174">
        <f>U36*Parametre!$C$130</f>
        <v>0</v>
      </c>
      <c r="V42" s="174">
        <f>V36*Parametre!$C$130</f>
        <v>0</v>
      </c>
      <c r="W42" s="174">
        <f>W36*Parametre!$C$130</f>
        <v>0</v>
      </c>
      <c r="X42" s="174">
        <f>X36*Parametre!$C$130</f>
        <v>0</v>
      </c>
      <c r="Y42" s="174">
        <f>Y36*Parametre!$C$130</f>
        <v>0</v>
      </c>
      <c r="Z42" s="174">
        <f>Z36*Parametre!$C$130</f>
        <v>0</v>
      </c>
      <c r="AA42" s="174">
        <f>AA36*Parametre!$C$130</f>
        <v>0</v>
      </c>
      <c r="AB42" s="174">
        <f>AB36*Parametre!$C$130</f>
        <v>0</v>
      </c>
      <c r="AC42" s="174">
        <f>AC36*Parametre!$C$130</f>
        <v>0</v>
      </c>
      <c r="AD42" s="174">
        <f>AD36*Parametre!$C$130</f>
        <v>0</v>
      </c>
      <c r="AE42" s="174">
        <f>AE36*Parametre!$C$130</f>
        <v>0</v>
      </c>
      <c r="AF42" s="174">
        <f>AF36*Parametre!$C$130</f>
        <v>0</v>
      </c>
      <c r="AG42" s="174">
        <f>AG36*Parametre!$C$130</f>
        <v>0</v>
      </c>
      <c r="AH42" s="174">
        <f>AH36*Parametre!$C$130</f>
        <v>0</v>
      </c>
      <c r="AI42" s="174">
        <f>AI36*Parametre!$C$130</f>
        <v>0</v>
      </c>
      <c r="AJ42" s="174">
        <f>AJ36*Parametre!$C$130</f>
        <v>0</v>
      </c>
      <c r="AK42" s="174">
        <f>AK36*Parametre!$C$130</f>
        <v>0</v>
      </c>
      <c r="AL42" s="174">
        <f>AL36*Parametre!$C$130</f>
        <v>0</v>
      </c>
      <c r="AM42" s="174">
        <f>AM36*Parametre!$C$130</f>
        <v>0</v>
      </c>
      <c r="AN42" s="174">
        <f>AN36*Parametre!$C$130</f>
        <v>0</v>
      </c>
      <c r="AO42" s="174">
        <f>AO36*Parametre!$C$130</f>
        <v>0</v>
      </c>
      <c r="AP42" s="174">
        <f>AP36*Parametre!$C$130</f>
        <v>0</v>
      </c>
      <c r="AQ42" s="174">
        <f>AQ36*Parametre!$C$130</f>
        <v>0</v>
      </c>
      <c r="AR42" s="174">
        <f>AR36*Parametre!$C$130</f>
        <v>0</v>
      </c>
      <c r="AS42" s="174">
        <f>AS36*Parametre!$C$130</f>
        <v>0</v>
      </c>
      <c r="AT42" s="174">
        <f>AT36*Parametre!$C$130</f>
        <v>0</v>
      </c>
      <c r="AU42" s="174">
        <f>AU36*Parametre!$C$130</f>
        <v>0</v>
      </c>
      <c r="AV42" s="174">
        <f>AV36*Parametre!$C$130</f>
        <v>0</v>
      </c>
      <c r="AW42" s="174">
        <f>AW36*Parametre!$C$130</f>
        <v>0</v>
      </c>
      <c r="AX42" s="174">
        <f>AX36*Parametre!$C$130</f>
        <v>0</v>
      </c>
      <c r="AY42" s="174">
        <f>AY36*Parametre!$C$130</f>
        <v>0</v>
      </c>
      <c r="AZ42" s="174">
        <f>AZ36*Parametre!$C$130</f>
        <v>0</v>
      </c>
      <c r="BA42" s="174">
        <f>BA36*Parametre!$C$130</f>
        <v>0</v>
      </c>
    </row>
    <row r="43" spans="2:53" x14ac:dyDescent="0.3">
      <c r="B43" s="162" t="s">
        <v>154</v>
      </c>
      <c r="C43" s="174">
        <f t="shared" si="35"/>
        <v>0</v>
      </c>
      <c r="D43" s="174">
        <f>D37*Parametre!$C$131</f>
        <v>0</v>
      </c>
      <c r="E43" s="174">
        <f>E37*Parametre!$C$131</f>
        <v>0</v>
      </c>
      <c r="F43" s="174">
        <f>F37*Parametre!$C$131</f>
        <v>0</v>
      </c>
      <c r="G43" s="174">
        <f>G37*Parametre!$C$131</f>
        <v>0</v>
      </c>
      <c r="H43" s="174">
        <f>H37*Parametre!$C$131</f>
        <v>0</v>
      </c>
      <c r="I43" s="174">
        <f>I37*Parametre!$C$131</f>
        <v>0</v>
      </c>
      <c r="J43" s="174">
        <f>J37*Parametre!$C$131</f>
        <v>0</v>
      </c>
      <c r="K43" s="174">
        <f>K37*Parametre!$C$131</f>
        <v>0</v>
      </c>
      <c r="L43" s="174">
        <f>L37*Parametre!$C$131</f>
        <v>0</v>
      </c>
      <c r="M43" s="174">
        <f>M37*Parametre!$C$131</f>
        <v>0</v>
      </c>
      <c r="N43" s="174">
        <f>N37*Parametre!$C$131</f>
        <v>0</v>
      </c>
      <c r="O43" s="174">
        <f>O37*Parametre!$C$131</f>
        <v>0</v>
      </c>
      <c r="P43" s="174">
        <f>P37*Parametre!$C$131</f>
        <v>0</v>
      </c>
      <c r="Q43" s="174">
        <f>Q37*Parametre!$C$131</f>
        <v>0</v>
      </c>
      <c r="R43" s="174">
        <f>R37*Parametre!$C$131</f>
        <v>0</v>
      </c>
      <c r="S43" s="174">
        <f>S37*Parametre!$C$131</f>
        <v>0</v>
      </c>
      <c r="T43" s="174">
        <f>T37*Parametre!$C$131</f>
        <v>0</v>
      </c>
      <c r="U43" s="174">
        <f>U37*Parametre!$C$131</f>
        <v>0</v>
      </c>
      <c r="V43" s="174">
        <f>V37*Parametre!$C$131</f>
        <v>0</v>
      </c>
      <c r="W43" s="174">
        <f>W37*Parametre!$C$131</f>
        <v>0</v>
      </c>
      <c r="X43" s="174">
        <f>X37*Parametre!$C$131</f>
        <v>0</v>
      </c>
      <c r="Y43" s="174">
        <f>Y37*Parametre!$C$131</f>
        <v>0</v>
      </c>
      <c r="Z43" s="174">
        <f>Z37*Parametre!$C$131</f>
        <v>0</v>
      </c>
      <c r="AA43" s="174">
        <f>AA37*Parametre!$C$131</f>
        <v>0</v>
      </c>
      <c r="AB43" s="174">
        <f>AB37*Parametre!$C$131</f>
        <v>0</v>
      </c>
      <c r="AC43" s="174">
        <f>AC37*Parametre!$C$131</f>
        <v>0</v>
      </c>
      <c r="AD43" s="174">
        <f>AD37*Parametre!$C$131</f>
        <v>0</v>
      </c>
      <c r="AE43" s="174">
        <f>AE37*Parametre!$C$131</f>
        <v>0</v>
      </c>
      <c r="AF43" s="174">
        <f>AF37*Parametre!$C$131</f>
        <v>0</v>
      </c>
      <c r="AG43" s="174">
        <f>AG37*Parametre!$C$131</f>
        <v>0</v>
      </c>
      <c r="AH43" s="174">
        <f>AH37*Parametre!$C$131</f>
        <v>0</v>
      </c>
      <c r="AI43" s="174">
        <f>AI37*Parametre!$C$131</f>
        <v>0</v>
      </c>
      <c r="AJ43" s="174">
        <f>AJ37*Parametre!$C$131</f>
        <v>0</v>
      </c>
      <c r="AK43" s="174">
        <f>AK37*Parametre!$C$131</f>
        <v>0</v>
      </c>
      <c r="AL43" s="174">
        <f>AL37*Parametre!$C$131</f>
        <v>0</v>
      </c>
      <c r="AM43" s="174">
        <f>AM37*Parametre!$C$131</f>
        <v>0</v>
      </c>
      <c r="AN43" s="174">
        <f>AN37*Parametre!$C$131</f>
        <v>0</v>
      </c>
      <c r="AO43" s="174">
        <f>AO37*Parametre!$C$131</f>
        <v>0</v>
      </c>
      <c r="AP43" s="174">
        <f>AP37*Parametre!$C$131</f>
        <v>0</v>
      </c>
      <c r="AQ43" s="174">
        <f>AQ37*Parametre!$C$131</f>
        <v>0</v>
      </c>
      <c r="AR43" s="174">
        <f>AR37*Parametre!$C$131</f>
        <v>0</v>
      </c>
      <c r="AS43" s="174">
        <f>AS37*Parametre!$C$131</f>
        <v>0</v>
      </c>
      <c r="AT43" s="174">
        <f>AT37*Parametre!$C$131</f>
        <v>0</v>
      </c>
      <c r="AU43" s="174">
        <f>AU37*Parametre!$C$131</f>
        <v>0</v>
      </c>
      <c r="AV43" s="174">
        <f>AV37*Parametre!$C$131</f>
        <v>0</v>
      </c>
      <c r="AW43" s="174">
        <f>AW37*Parametre!$C$131</f>
        <v>0</v>
      </c>
      <c r="AX43" s="174">
        <f>AX37*Parametre!$C$131</f>
        <v>0</v>
      </c>
      <c r="AY43" s="174">
        <f>AY37*Parametre!$C$131</f>
        <v>0</v>
      </c>
      <c r="AZ43" s="174">
        <f>AZ37*Parametre!$C$131</f>
        <v>0</v>
      </c>
      <c r="BA43" s="174">
        <f>BA37*Parametre!$C$131</f>
        <v>0</v>
      </c>
    </row>
    <row r="44" spans="2:53" x14ac:dyDescent="0.3">
      <c r="B44" s="301" t="s">
        <v>456</v>
      </c>
      <c r="C44" s="298">
        <f t="shared" si="35"/>
        <v>0</v>
      </c>
      <c r="D44" s="329">
        <f>D38*Parametre!$C$132</f>
        <v>0</v>
      </c>
      <c r="E44" s="329">
        <f>E38*Parametre!$C$132</f>
        <v>0</v>
      </c>
      <c r="F44" s="329">
        <f>F38*Parametre!$C$132</f>
        <v>0</v>
      </c>
      <c r="G44" s="329">
        <f>G38*Parametre!$C$132</f>
        <v>0</v>
      </c>
      <c r="H44" s="329">
        <f>H38*Parametre!$C$132</f>
        <v>0</v>
      </c>
      <c r="I44" s="329">
        <f>I38*Parametre!$C$132</f>
        <v>0</v>
      </c>
      <c r="J44" s="329">
        <f>J38*Parametre!$C$132</f>
        <v>0</v>
      </c>
      <c r="K44" s="329">
        <f>K38*Parametre!$C$132</f>
        <v>0</v>
      </c>
      <c r="L44" s="329">
        <f>L38*Parametre!$C$132</f>
        <v>0</v>
      </c>
      <c r="M44" s="329">
        <f>M38*Parametre!$C$132</f>
        <v>0</v>
      </c>
      <c r="N44" s="329">
        <f>N38*Parametre!$C$132</f>
        <v>0</v>
      </c>
      <c r="O44" s="329">
        <f>O38*Parametre!$C$132</f>
        <v>0</v>
      </c>
      <c r="P44" s="329">
        <f>P38*Parametre!$C$132</f>
        <v>0</v>
      </c>
      <c r="Q44" s="329">
        <f>Q38*Parametre!$C$132</f>
        <v>0</v>
      </c>
      <c r="R44" s="329">
        <f>R38*Parametre!$C$132</f>
        <v>0</v>
      </c>
      <c r="S44" s="329">
        <f>S38*Parametre!$C$132</f>
        <v>0</v>
      </c>
      <c r="T44" s="329">
        <f>T38*Parametre!$C$132</f>
        <v>0</v>
      </c>
      <c r="U44" s="329">
        <f>U38*Parametre!$C$132</f>
        <v>0</v>
      </c>
      <c r="V44" s="329">
        <f>V38*Parametre!$C$132</f>
        <v>0</v>
      </c>
      <c r="W44" s="329">
        <f>W38*Parametre!$C$132</f>
        <v>0</v>
      </c>
      <c r="X44" s="329">
        <f>X38*Parametre!$C$132</f>
        <v>0</v>
      </c>
      <c r="Y44" s="329">
        <f>Y38*Parametre!$C$132</f>
        <v>0</v>
      </c>
      <c r="Z44" s="329">
        <f>Z38*Parametre!$C$132</f>
        <v>0</v>
      </c>
      <c r="AA44" s="329">
        <f>AA38*Parametre!$C$132</f>
        <v>0</v>
      </c>
      <c r="AB44" s="329">
        <f>AB38*Parametre!$C$132</f>
        <v>0</v>
      </c>
      <c r="AC44" s="329">
        <f>AC38*Parametre!$C$132</f>
        <v>0</v>
      </c>
      <c r="AD44" s="329">
        <f>AD38*Parametre!$C$132</f>
        <v>0</v>
      </c>
      <c r="AE44" s="329">
        <f>AE38*Parametre!$C$132</f>
        <v>0</v>
      </c>
      <c r="AF44" s="329">
        <f>AF38*Parametre!$C$132</f>
        <v>0</v>
      </c>
      <c r="AG44" s="329">
        <f>AG38*Parametre!$C$132</f>
        <v>0</v>
      </c>
      <c r="AH44" s="329">
        <f>AH38*Parametre!$C$132</f>
        <v>0</v>
      </c>
      <c r="AI44" s="329">
        <f>AI38*Parametre!$C$132</f>
        <v>0</v>
      </c>
      <c r="AJ44" s="329">
        <f>AJ38*Parametre!$C$132</f>
        <v>0</v>
      </c>
      <c r="AK44" s="329">
        <f>AK38*Parametre!$C$132</f>
        <v>0</v>
      </c>
      <c r="AL44" s="329">
        <f>AL38*Parametre!$C$132</f>
        <v>0</v>
      </c>
      <c r="AM44" s="329">
        <f>AM38*Parametre!$C$132</f>
        <v>0</v>
      </c>
      <c r="AN44" s="329">
        <f>AN38*Parametre!$C$132</f>
        <v>0</v>
      </c>
      <c r="AO44" s="329">
        <f>AO38*Parametre!$C$132</f>
        <v>0</v>
      </c>
      <c r="AP44" s="329">
        <f>AP38*Parametre!$C$132</f>
        <v>0</v>
      </c>
      <c r="AQ44" s="329">
        <f>AQ38*Parametre!$C$132</f>
        <v>0</v>
      </c>
      <c r="AR44" s="329">
        <f>AR38*Parametre!$C$132</f>
        <v>0</v>
      </c>
      <c r="AS44" s="329">
        <f>AS38*Parametre!$C$132</f>
        <v>0</v>
      </c>
      <c r="AT44" s="329">
        <f>AT38*Parametre!$C$132</f>
        <v>0</v>
      </c>
      <c r="AU44" s="329">
        <f>AU38*Parametre!$C$132</f>
        <v>0</v>
      </c>
      <c r="AV44" s="329">
        <f>AV38*Parametre!$C$132</f>
        <v>0</v>
      </c>
      <c r="AW44" s="329">
        <f>AW38*Parametre!$C$132</f>
        <v>0</v>
      </c>
      <c r="AX44" s="329">
        <f>AX38*Parametre!$C$132</f>
        <v>0</v>
      </c>
      <c r="AY44" s="329">
        <f>AY38*Parametre!$C$132</f>
        <v>0</v>
      </c>
      <c r="AZ44" s="329">
        <f>AZ38*Parametre!$C$132</f>
        <v>0</v>
      </c>
      <c r="BA44" s="329">
        <f>BA38*Parametre!$C$132</f>
        <v>0</v>
      </c>
    </row>
    <row r="45" spans="2:53" x14ac:dyDescent="0.3">
      <c r="B45" s="168" t="s">
        <v>9</v>
      </c>
      <c r="C45" s="175">
        <f>SUM(D45:BA45)</f>
        <v>0</v>
      </c>
      <c r="D45" s="176">
        <f>SUM(D42:D44)</f>
        <v>0</v>
      </c>
      <c r="E45" s="176">
        <f t="shared" ref="E45:BA45" si="36">SUM(E42:E44)</f>
        <v>0</v>
      </c>
      <c r="F45" s="176">
        <f t="shared" si="36"/>
        <v>0</v>
      </c>
      <c r="G45" s="176">
        <f t="shared" si="36"/>
        <v>0</v>
      </c>
      <c r="H45" s="176">
        <f t="shared" si="36"/>
        <v>0</v>
      </c>
      <c r="I45" s="176">
        <f t="shared" si="36"/>
        <v>0</v>
      </c>
      <c r="J45" s="176">
        <f t="shared" si="36"/>
        <v>0</v>
      </c>
      <c r="K45" s="176">
        <f t="shared" si="36"/>
        <v>0</v>
      </c>
      <c r="L45" s="176">
        <f t="shared" si="36"/>
        <v>0</v>
      </c>
      <c r="M45" s="176">
        <f t="shared" si="36"/>
        <v>0</v>
      </c>
      <c r="N45" s="176">
        <f t="shared" si="36"/>
        <v>0</v>
      </c>
      <c r="O45" s="176">
        <f t="shared" si="36"/>
        <v>0</v>
      </c>
      <c r="P45" s="176">
        <f t="shared" si="36"/>
        <v>0</v>
      </c>
      <c r="Q45" s="176">
        <f t="shared" si="36"/>
        <v>0</v>
      </c>
      <c r="R45" s="176">
        <f t="shared" si="36"/>
        <v>0</v>
      </c>
      <c r="S45" s="176">
        <f t="shared" si="36"/>
        <v>0</v>
      </c>
      <c r="T45" s="176">
        <f t="shared" si="36"/>
        <v>0</v>
      </c>
      <c r="U45" s="176">
        <f t="shared" si="36"/>
        <v>0</v>
      </c>
      <c r="V45" s="176">
        <f t="shared" si="36"/>
        <v>0</v>
      </c>
      <c r="W45" s="176">
        <f t="shared" si="36"/>
        <v>0</v>
      </c>
      <c r="X45" s="176">
        <f t="shared" si="36"/>
        <v>0</v>
      </c>
      <c r="Y45" s="176">
        <f t="shared" si="36"/>
        <v>0</v>
      </c>
      <c r="Z45" s="176">
        <f t="shared" si="36"/>
        <v>0</v>
      </c>
      <c r="AA45" s="176">
        <f t="shared" si="36"/>
        <v>0</v>
      </c>
      <c r="AB45" s="176">
        <f t="shared" si="36"/>
        <v>0</v>
      </c>
      <c r="AC45" s="176">
        <f t="shared" si="36"/>
        <v>0</v>
      </c>
      <c r="AD45" s="176">
        <f t="shared" si="36"/>
        <v>0</v>
      </c>
      <c r="AE45" s="176">
        <f t="shared" si="36"/>
        <v>0</v>
      </c>
      <c r="AF45" s="176">
        <f t="shared" si="36"/>
        <v>0</v>
      </c>
      <c r="AG45" s="176">
        <f t="shared" si="36"/>
        <v>0</v>
      </c>
      <c r="AH45" s="176">
        <f t="shared" si="36"/>
        <v>0</v>
      </c>
      <c r="AI45" s="176">
        <f t="shared" si="36"/>
        <v>0</v>
      </c>
      <c r="AJ45" s="176">
        <f t="shared" si="36"/>
        <v>0</v>
      </c>
      <c r="AK45" s="176">
        <f t="shared" si="36"/>
        <v>0</v>
      </c>
      <c r="AL45" s="176">
        <f t="shared" si="36"/>
        <v>0</v>
      </c>
      <c r="AM45" s="176">
        <f t="shared" si="36"/>
        <v>0</v>
      </c>
      <c r="AN45" s="176">
        <f t="shared" si="36"/>
        <v>0</v>
      </c>
      <c r="AO45" s="176">
        <f t="shared" si="36"/>
        <v>0</v>
      </c>
      <c r="AP45" s="176">
        <f t="shared" si="36"/>
        <v>0</v>
      </c>
      <c r="AQ45" s="176">
        <f t="shared" si="36"/>
        <v>0</v>
      </c>
      <c r="AR45" s="176">
        <f t="shared" si="36"/>
        <v>0</v>
      </c>
      <c r="AS45" s="176">
        <f t="shared" si="36"/>
        <v>0</v>
      </c>
      <c r="AT45" s="176">
        <f t="shared" si="36"/>
        <v>0</v>
      </c>
      <c r="AU45" s="176">
        <f t="shared" si="36"/>
        <v>0</v>
      </c>
      <c r="AV45" s="176">
        <f t="shared" si="36"/>
        <v>0</v>
      </c>
      <c r="AW45" s="176">
        <f t="shared" si="36"/>
        <v>0</v>
      </c>
      <c r="AX45" s="176">
        <f t="shared" si="36"/>
        <v>0</v>
      </c>
      <c r="AY45" s="176">
        <f t="shared" si="36"/>
        <v>0</v>
      </c>
      <c r="AZ45" s="176">
        <f t="shared" si="36"/>
        <v>0</v>
      </c>
      <c r="BA45" s="176">
        <f t="shared" si="36"/>
        <v>0</v>
      </c>
    </row>
    <row r="48" spans="2:53" x14ac:dyDescent="0.3">
      <c r="B48" s="157"/>
      <c r="C48" s="157"/>
      <c r="D48" s="157" t="s">
        <v>10</v>
      </c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</row>
    <row r="49" spans="2:53" x14ac:dyDescent="0.3">
      <c r="B49" s="159" t="s">
        <v>515</v>
      </c>
      <c r="C49" s="159"/>
      <c r="D49" s="332">
        <v>1</v>
      </c>
      <c r="E49" s="332">
        <v>2</v>
      </c>
      <c r="F49" s="332">
        <v>3</v>
      </c>
      <c r="G49" s="332">
        <v>4</v>
      </c>
      <c r="H49" s="332">
        <v>5</v>
      </c>
      <c r="I49" s="332">
        <v>6</v>
      </c>
      <c r="J49" s="332">
        <v>7</v>
      </c>
      <c r="K49" s="332">
        <v>8</v>
      </c>
      <c r="L49" s="332">
        <v>9</v>
      </c>
      <c r="M49" s="332">
        <v>10</v>
      </c>
      <c r="N49" s="332">
        <v>11</v>
      </c>
      <c r="O49" s="332">
        <v>12</v>
      </c>
      <c r="P49" s="332">
        <v>13</v>
      </c>
      <c r="Q49" s="332">
        <v>14</v>
      </c>
      <c r="R49" s="332">
        <v>15</v>
      </c>
      <c r="S49" s="332">
        <v>16</v>
      </c>
      <c r="T49" s="332">
        <v>17</v>
      </c>
      <c r="U49" s="332">
        <v>18</v>
      </c>
      <c r="V49" s="332">
        <v>19</v>
      </c>
      <c r="W49" s="332">
        <v>20</v>
      </c>
      <c r="X49" s="332">
        <v>21</v>
      </c>
      <c r="Y49" s="332">
        <v>22</v>
      </c>
      <c r="Z49" s="332">
        <v>23</v>
      </c>
      <c r="AA49" s="332">
        <v>24</v>
      </c>
      <c r="AB49" s="332">
        <v>25</v>
      </c>
      <c r="AC49" s="332">
        <v>26</v>
      </c>
      <c r="AD49" s="332">
        <v>27</v>
      </c>
      <c r="AE49" s="332">
        <v>28</v>
      </c>
      <c r="AF49" s="332">
        <v>29</v>
      </c>
      <c r="AG49" s="332">
        <v>30</v>
      </c>
      <c r="AH49" s="332">
        <v>31</v>
      </c>
      <c r="AI49" s="332">
        <v>32</v>
      </c>
      <c r="AJ49" s="332">
        <v>33</v>
      </c>
      <c r="AK49" s="332">
        <v>34</v>
      </c>
      <c r="AL49" s="332">
        <v>35</v>
      </c>
      <c r="AM49" s="332">
        <v>36</v>
      </c>
      <c r="AN49" s="332">
        <v>37</v>
      </c>
      <c r="AO49" s="332">
        <v>38</v>
      </c>
      <c r="AP49" s="332">
        <v>39</v>
      </c>
      <c r="AQ49" s="332">
        <v>40</v>
      </c>
      <c r="AR49" s="332">
        <v>41</v>
      </c>
      <c r="AS49" s="332">
        <v>42</v>
      </c>
      <c r="AT49" s="332">
        <v>43</v>
      </c>
      <c r="AU49" s="332">
        <v>44</v>
      </c>
      <c r="AV49" s="332">
        <v>45</v>
      </c>
      <c r="AW49" s="332">
        <v>46</v>
      </c>
      <c r="AX49" s="332">
        <v>47</v>
      </c>
      <c r="AY49" s="332">
        <v>48</v>
      </c>
      <c r="AZ49" s="332">
        <v>49</v>
      </c>
      <c r="BA49" s="332">
        <v>50</v>
      </c>
    </row>
    <row r="50" spans="2:53" x14ac:dyDescent="0.3">
      <c r="B50" s="160" t="s">
        <v>42</v>
      </c>
      <c r="C50" s="330" t="s">
        <v>9</v>
      </c>
      <c r="D50" s="339">
        <f>D4</f>
        <v>2024</v>
      </c>
      <c r="E50" s="339">
        <f t="shared" ref="E50:AG50" si="37">E4</f>
        <v>2025</v>
      </c>
      <c r="F50" s="339">
        <f t="shared" si="37"/>
        <v>2026</v>
      </c>
      <c r="G50" s="339">
        <f t="shared" si="37"/>
        <v>2027</v>
      </c>
      <c r="H50" s="339">
        <f t="shared" si="37"/>
        <v>2028</v>
      </c>
      <c r="I50" s="339">
        <f t="shared" si="37"/>
        <v>2029</v>
      </c>
      <c r="J50" s="339">
        <f t="shared" si="37"/>
        <v>2030</v>
      </c>
      <c r="K50" s="339">
        <f t="shared" si="37"/>
        <v>2031</v>
      </c>
      <c r="L50" s="339">
        <f t="shared" si="37"/>
        <v>2032</v>
      </c>
      <c r="M50" s="339">
        <f t="shared" si="37"/>
        <v>2033</v>
      </c>
      <c r="N50" s="339">
        <f t="shared" si="37"/>
        <v>2034</v>
      </c>
      <c r="O50" s="339">
        <f t="shared" si="37"/>
        <v>2035</v>
      </c>
      <c r="P50" s="339">
        <f t="shared" si="37"/>
        <v>2036</v>
      </c>
      <c r="Q50" s="339">
        <f t="shared" si="37"/>
        <v>2037</v>
      </c>
      <c r="R50" s="339">
        <f t="shared" si="37"/>
        <v>2038</v>
      </c>
      <c r="S50" s="339">
        <f t="shared" si="37"/>
        <v>2039</v>
      </c>
      <c r="T50" s="339">
        <f t="shared" si="37"/>
        <v>2040</v>
      </c>
      <c r="U50" s="339">
        <f t="shared" si="37"/>
        <v>2041</v>
      </c>
      <c r="V50" s="339">
        <f t="shared" si="37"/>
        <v>2042</v>
      </c>
      <c r="W50" s="339">
        <f t="shared" si="37"/>
        <v>2043</v>
      </c>
      <c r="X50" s="339">
        <f t="shared" si="37"/>
        <v>2044</v>
      </c>
      <c r="Y50" s="339">
        <f t="shared" si="37"/>
        <v>2045</v>
      </c>
      <c r="Z50" s="339">
        <f t="shared" si="37"/>
        <v>2046</v>
      </c>
      <c r="AA50" s="339">
        <f t="shared" si="37"/>
        <v>2047</v>
      </c>
      <c r="AB50" s="339">
        <f t="shared" si="37"/>
        <v>2048</v>
      </c>
      <c r="AC50" s="339">
        <f t="shared" si="37"/>
        <v>2049</v>
      </c>
      <c r="AD50" s="339">
        <f t="shared" si="37"/>
        <v>2050</v>
      </c>
      <c r="AE50" s="339">
        <f t="shared" si="37"/>
        <v>2051</v>
      </c>
      <c r="AF50" s="339">
        <f t="shared" si="37"/>
        <v>2052</v>
      </c>
      <c r="AG50" s="339">
        <f t="shared" si="37"/>
        <v>2053</v>
      </c>
      <c r="AH50" s="339">
        <f t="shared" ref="AH50:BA50" si="38">AH4</f>
        <v>2054</v>
      </c>
      <c r="AI50" s="339">
        <f t="shared" si="38"/>
        <v>2055</v>
      </c>
      <c r="AJ50" s="339">
        <f t="shared" si="38"/>
        <v>2056</v>
      </c>
      <c r="AK50" s="339">
        <f t="shared" si="38"/>
        <v>2057</v>
      </c>
      <c r="AL50" s="339">
        <f t="shared" si="38"/>
        <v>2058</v>
      </c>
      <c r="AM50" s="339">
        <f t="shared" si="38"/>
        <v>2059</v>
      </c>
      <c r="AN50" s="339">
        <f t="shared" si="38"/>
        <v>2060</v>
      </c>
      <c r="AO50" s="339">
        <f t="shared" si="38"/>
        <v>2061</v>
      </c>
      <c r="AP50" s="339">
        <f t="shared" si="38"/>
        <v>2062</v>
      </c>
      <c r="AQ50" s="339">
        <f t="shared" si="38"/>
        <v>2063</v>
      </c>
      <c r="AR50" s="339">
        <f t="shared" si="38"/>
        <v>2064</v>
      </c>
      <c r="AS50" s="339">
        <f t="shared" si="38"/>
        <v>2065</v>
      </c>
      <c r="AT50" s="339">
        <f t="shared" si="38"/>
        <v>2066</v>
      </c>
      <c r="AU50" s="339">
        <f t="shared" si="38"/>
        <v>2067</v>
      </c>
      <c r="AV50" s="339">
        <f t="shared" si="38"/>
        <v>2068</v>
      </c>
      <c r="AW50" s="339">
        <f t="shared" si="38"/>
        <v>2069</v>
      </c>
      <c r="AX50" s="339">
        <f t="shared" si="38"/>
        <v>2070</v>
      </c>
      <c r="AY50" s="339">
        <f t="shared" si="38"/>
        <v>2071</v>
      </c>
      <c r="AZ50" s="339">
        <f t="shared" si="38"/>
        <v>2072</v>
      </c>
      <c r="BA50" s="339">
        <f t="shared" si="38"/>
        <v>2073</v>
      </c>
    </row>
    <row r="51" spans="2:53" x14ac:dyDescent="0.3">
      <c r="B51" s="157" t="s">
        <v>288</v>
      </c>
      <c r="C51" s="174">
        <f>SUM(D51:BA51)</f>
        <v>0</v>
      </c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</row>
    <row r="52" spans="2:53" x14ac:dyDescent="0.3">
      <c r="B52" s="157" t="s">
        <v>289</v>
      </c>
      <c r="C52" s="174">
        <f t="shared" ref="C52:C57" si="39">SUM(D52:BA52)</f>
        <v>0</v>
      </c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</row>
    <row r="53" spans="2:53" x14ac:dyDescent="0.3">
      <c r="B53" s="297" t="s">
        <v>449</v>
      </c>
      <c r="C53" s="298">
        <f t="shared" si="39"/>
        <v>0</v>
      </c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</row>
    <row r="54" spans="2:53" x14ac:dyDescent="0.3">
      <c r="B54" s="157" t="s">
        <v>187</v>
      </c>
      <c r="C54" s="174">
        <f t="shared" si="39"/>
        <v>0</v>
      </c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</row>
    <row r="55" spans="2:53" x14ac:dyDescent="0.3">
      <c r="B55" s="157" t="s">
        <v>188</v>
      </c>
      <c r="C55" s="174">
        <f t="shared" si="39"/>
        <v>0</v>
      </c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</row>
    <row r="56" spans="2:53" x14ac:dyDescent="0.3">
      <c r="B56" s="157" t="s">
        <v>189</v>
      </c>
      <c r="C56" s="174">
        <f t="shared" si="39"/>
        <v>0</v>
      </c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</row>
    <row r="57" spans="2:53" x14ac:dyDescent="0.3">
      <c r="B57" s="157" t="s">
        <v>190</v>
      </c>
      <c r="C57" s="174">
        <f t="shared" si="39"/>
        <v>0</v>
      </c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</row>
    <row r="60" spans="2:53" x14ac:dyDescent="0.3">
      <c r="B60" s="157"/>
      <c r="C60" s="157"/>
      <c r="D60" s="157" t="s">
        <v>10</v>
      </c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</row>
    <row r="61" spans="2:53" x14ac:dyDescent="0.3">
      <c r="B61" s="159" t="s">
        <v>516</v>
      </c>
      <c r="C61" s="159"/>
      <c r="D61" s="332">
        <v>1</v>
      </c>
      <c r="E61" s="332">
        <v>2</v>
      </c>
      <c r="F61" s="332">
        <v>3</v>
      </c>
      <c r="G61" s="332">
        <v>4</v>
      </c>
      <c r="H61" s="332">
        <v>5</v>
      </c>
      <c r="I61" s="332">
        <v>6</v>
      </c>
      <c r="J61" s="332">
        <v>7</v>
      </c>
      <c r="K61" s="332">
        <v>8</v>
      </c>
      <c r="L61" s="332">
        <v>9</v>
      </c>
      <c r="M61" s="332">
        <v>10</v>
      </c>
      <c r="N61" s="332">
        <v>11</v>
      </c>
      <c r="O61" s="332">
        <v>12</v>
      </c>
      <c r="P61" s="332">
        <v>13</v>
      </c>
      <c r="Q61" s="332">
        <v>14</v>
      </c>
      <c r="R61" s="332">
        <v>15</v>
      </c>
      <c r="S61" s="332">
        <v>16</v>
      </c>
      <c r="T61" s="332">
        <v>17</v>
      </c>
      <c r="U61" s="332">
        <v>18</v>
      </c>
      <c r="V61" s="332">
        <v>19</v>
      </c>
      <c r="W61" s="332">
        <v>20</v>
      </c>
      <c r="X61" s="332">
        <v>21</v>
      </c>
      <c r="Y61" s="332">
        <v>22</v>
      </c>
      <c r="Z61" s="332">
        <v>23</v>
      </c>
      <c r="AA61" s="332">
        <v>24</v>
      </c>
      <c r="AB61" s="332">
        <v>25</v>
      </c>
      <c r="AC61" s="332">
        <v>26</v>
      </c>
      <c r="AD61" s="332">
        <v>27</v>
      </c>
      <c r="AE61" s="332">
        <v>28</v>
      </c>
      <c r="AF61" s="332">
        <v>29</v>
      </c>
      <c r="AG61" s="332">
        <v>30</v>
      </c>
      <c r="AH61" s="332">
        <v>31</v>
      </c>
      <c r="AI61" s="332">
        <v>32</v>
      </c>
      <c r="AJ61" s="332">
        <v>33</v>
      </c>
      <c r="AK61" s="332">
        <v>34</v>
      </c>
      <c r="AL61" s="332">
        <v>35</v>
      </c>
      <c r="AM61" s="332">
        <v>36</v>
      </c>
      <c r="AN61" s="332">
        <v>37</v>
      </c>
      <c r="AO61" s="332">
        <v>38</v>
      </c>
      <c r="AP61" s="332">
        <v>39</v>
      </c>
      <c r="AQ61" s="332">
        <v>40</v>
      </c>
      <c r="AR61" s="332">
        <v>41</v>
      </c>
      <c r="AS61" s="332">
        <v>42</v>
      </c>
      <c r="AT61" s="332">
        <v>43</v>
      </c>
      <c r="AU61" s="332">
        <v>44</v>
      </c>
      <c r="AV61" s="332">
        <v>45</v>
      </c>
      <c r="AW61" s="332">
        <v>46</v>
      </c>
      <c r="AX61" s="332">
        <v>47</v>
      </c>
      <c r="AY61" s="332">
        <v>48</v>
      </c>
      <c r="AZ61" s="332">
        <v>49</v>
      </c>
      <c r="BA61" s="332">
        <v>50</v>
      </c>
    </row>
    <row r="62" spans="2:53" x14ac:dyDescent="0.3">
      <c r="B62" s="160" t="s">
        <v>44</v>
      </c>
      <c r="C62" s="330" t="s">
        <v>9</v>
      </c>
      <c r="D62" s="339">
        <f>D4</f>
        <v>2024</v>
      </c>
      <c r="E62" s="339">
        <f t="shared" ref="E62:AG62" si="40">E4</f>
        <v>2025</v>
      </c>
      <c r="F62" s="339">
        <f t="shared" si="40"/>
        <v>2026</v>
      </c>
      <c r="G62" s="339">
        <f t="shared" si="40"/>
        <v>2027</v>
      </c>
      <c r="H62" s="339">
        <f t="shared" si="40"/>
        <v>2028</v>
      </c>
      <c r="I62" s="339">
        <f t="shared" si="40"/>
        <v>2029</v>
      </c>
      <c r="J62" s="339">
        <f t="shared" si="40"/>
        <v>2030</v>
      </c>
      <c r="K62" s="339">
        <f t="shared" si="40"/>
        <v>2031</v>
      </c>
      <c r="L62" s="339">
        <f t="shared" si="40"/>
        <v>2032</v>
      </c>
      <c r="M62" s="339">
        <f t="shared" si="40"/>
        <v>2033</v>
      </c>
      <c r="N62" s="339">
        <f t="shared" si="40"/>
        <v>2034</v>
      </c>
      <c r="O62" s="339">
        <f t="shared" si="40"/>
        <v>2035</v>
      </c>
      <c r="P62" s="339">
        <f t="shared" si="40"/>
        <v>2036</v>
      </c>
      <c r="Q62" s="339">
        <f t="shared" si="40"/>
        <v>2037</v>
      </c>
      <c r="R62" s="339">
        <f t="shared" si="40"/>
        <v>2038</v>
      </c>
      <c r="S62" s="339">
        <f t="shared" si="40"/>
        <v>2039</v>
      </c>
      <c r="T62" s="339">
        <f t="shared" si="40"/>
        <v>2040</v>
      </c>
      <c r="U62" s="339">
        <f t="shared" si="40"/>
        <v>2041</v>
      </c>
      <c r="V62" s="339">
        <f t="shared" si="40"/>
        <v>2042</v>
      </c>
      <c r="W62" s="339">
        <f t="shared" si="40"/>
        <v>2043</v>
      </c>
      <c r="X62" s="339">
        <f t="shared" si="40"/>
        <v>2044</v>
      </c>
      <c r="Y62" s="339">
        <f t="shared" si="40"/>
        <v>2045</v>
      </c>
      <c r="Z62" s="339">
        <f t="shared" si="40"/>
        <v>2046</v>
      </c>
      <c r="AA62" s="339">
        <f t="shared" si="40"/>
        <v>2047</v>
      </c>
      <c r="AB62" s="339">
        <f t="shared" si="40"/>
        <v>2048</v>
      </c>
      <c r="AC62" s="339">
        <f t="shared" si="40"/>
        <v>2049</v>
      </c>
      <c r="AD62" s="339">
        <f t="shared" si="40"/>
        <v>2050</v>
      </c>
      <c r="AE62" s="339">
        <f t="shared" si="40"/>
        <v>2051</v>
      </c>
      <c r="AF62" s="339">
        <f t="shared" si="40"/>
        <v>2052</v>
      </c>
      <c r="AG62" s="339">
        <f t="shared" si="40"/>
        <v>2053</v>
      </c>
      <c r="AH62" s="339">
        <f t="shared" ref="AH62:BA62" si="41">AH4</f>
        <v>2054</v>
      </c>
      <c r="AI62" s="339">
        <f t="shared" si="41"/>
        <v>2055</v>
      </c>
      <c r="AJ62" s="339">
        <f t="shared" si="41"/>
        <v>2056</v>
      </c>
      <c r="AK62" s="339">
        <f t="shared" si="41"/>
        <v>2057</v>
      </c>
      <c r="AL62" s="339">
        <f t="shared" si="41"/>
        <v>2058</v>
      </c>
      <c r="AM62" s="339">
        <f t="shared" si="41"/>
        <v>2059</v>
      </c>
      <c r="AN62" s="339">
        <f t="shared" si="41"/>
        <v>2060</v>
      </c>
      <c r="AO62" s="339">
        <f t="shared" si="41"/>
        <v>2061</v>
      </c>
      <c r="AP62" s="339">
        <f t="shared" si="41"/>
        <v>2062</v>
      </c>
      <c r="AQ62" s="339">
        <f t="shared" si="41"/>
        <v>2063</v>
      </c>
      <c r="AR62" s="339">
        <f t="shared" si="41"/>
        <v>2064</v>
      </c>
      <c r="AS62" s="339">
        <f t="shared" si="41"/>
        <v>2065</v>
      </c>
      <c r="AT62" s="339">
        <f t="shared" si="41"/>
        <v>2066</v>
      </c>
      <c r="AU62" s="339">
        <f t="shared" si="41"/>
        <v>2067</v>
      </c>
      <c r="AV62" s="339">
        <f t="shared" si="41"/>
        <v>2068</v>
      </c>
      <c r="AW62" s="339">
        <f t="shared" si="41"/>
        <v>2069</v>
      </c>
      <c r="AX62" s="339">
        <f t="shared" si="41"/>
        <v>2070</v>
      </c>
      <c r="AY62" s="339">
        <f t="shared" si="41"/>
        <v>2071</v>
      </c>
      <c r="AZ62" s="339">
        <f t="shared" si="41"/>
        <v>2072</v>
      </c>
      <c r="BA62" s="339">
        <f t="shared" si="41"/>
        <v>2073</v>
      </c>
    </row>
    <row r="63" spans="2:53" x14ac:dyDescent="0.3">
      <c r="B63" s="157" t="s">
        <v>288</v>
      </c>
      <c r="C63" s="174">
        <f>SUM(D63:BA63)</f>
        <v>0</v>
      </c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</row>
    <row r="64" spans="2:53" x14ac:dyDescent="0.3">
      <c r="B64" s="157" t="s">
        <v>289</v>
      </c>
      <c r="C64" s="174">
        <f t="shared" ref="C64:C69" si="42">SUM(D64:BA64)</f>
        <v>0</v>
      </c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</row>
    <row r="65" spans="2:53" x14ac:dyDescent="0.3">
      <c r="B65" s="297" t="s">
        <v>449</v>
      </c>
      <c r="C65" s="298">
        <f t="shared" si="42"/>
        <v>0</v>
      </c>
      <c r="D65" s="299"/>
      <c r="E65" s="299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99"/>
      <c r="AI65" s="299"/>
      <c r="AJ65" s="299"/>
      <c r="AK65" s="299"/>
      <c r="AL65" s="299"/>
      <c r="AM65" s="299"/>
      <c r="AN65" s="299"/>
      <c r="AO65" s="299"/>
      <c r="AP65" s="299"/>
      <c r="AQ65" s="299"/>
      <c r="AR65" s="299"/>
      <c r="AS65" s="299"/>
      <c r="AT65" s="299"/>
      <c r="AU65" s="299"/>
      <c r="AV65" s="299"/>
      <c r="AW65" s="299"/>
      <c r="AX65" s="299"/>
      <c r="AY65" s="299"/>
      <c r="AZ65" s="299"/>
      <c r="BA65" s="299"/>
    </row>
    <row r="66" spans="2:53" x14ac:dyDescent="0.3">
      <c r="B66" s="157" t="s">
        <v>187</v>
      </c>
      <c r="C66" s="174">
        <f t="shared" si="42"/>
        <v>0</v>
      </c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</row>
    <row r="67" spans="2:53" x14ac:dyDescent="0.3">
      <c r="B67" s="157" t="s">
        <v>188</v>
      </c>
      <c r="C67" s="174">
        <f t="shared" si="42"/>
        <v>0</v>
      </c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</row>
    <row r="68" spans="2:53" x14ac:dyDescent="0.3">
      <c r="B68" s="157" t="s">
        <v>189</v>
      </c>
      <c r="C68" s="174">
        <f t="shared" si="42"/>
        <v>0</v>
      </c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</row>
    <row r="69" spans="2:53" x14ac:dyDescent="0.3">
      <c r="B69" s="157" t="s">
        <v>190</v>
      </c>
      <c r="C69" s="174">
        <f t="shared" si="42"/>
        <v>0</v>
      </c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</row>
    <row r="72" spans="2:53" x14ac:dyDescent="0.3">
      <c r="B72" s="157"/>
      <c r="C72" s="157"/>
      <c r="D72" s="157" t="s">
        <v>10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</row>
    <row r="73" spans="2:53" x14ac:dyDescent="0.3">
      <c r="B73" s="159" t="s">
        <v>517</v>
      </c>
      <c r="C73" s="159"/>
      <c r="D73" s="157">
        <v>1</v>
      </c>
      <c r="E73" s="157">
        <v>2</v>
      </c>
      <c r="F73" s="157">
        <v>3</v>
      </c>
      <c r="G73" s="157">
        <v>4</v>
      </c>
      <c r="H73" s="157">
        <v>5</v>
      </c>
      <c r="I73" s="157">
        <v>6</v>
      </c>
      <c r="J73" s="157">
        <v>7</v>
      </c>
      <c r="K73" s="157">
        <v>8</v>
      </c>
      <c r="L73" s="157">
        <v>9</v>
      </c>
      <c r="M73" s="157">
        <v>10</v>
      </c>
      <c r="N73" s="157">
        <v>11</v>
      </c>
      <c r="O73" s="157">
        <v>12</v>
      </c>
      <c r="P73" s="157">
        <v>13</v>
      </c>
      <c r="Q73" s="157">
        <v>14</v>
      </c>
      <c r="R73" s="157">
        <v>15</v>
      </c>
      <c r="S73" s="157">
        <v>16</v>
      </c>
      <c r="T73" s="157">
        <v>17</v>
      </c>
      <c r="U73" s="157">
        <v>18</v>
      </c>
      <c r="V73" s="157">
        <v>19</v>
      </c>
      <c r="W73" s="157">
        <v>20</v>
      </c>
      <c r="X73" s="157">
        <v>21</v>
      </c>
      <c r="Y73" s="157">
        <v>22</v>
      </c>
      <c r="Z73" s="157">
        <v>23</v>
      </c>
      <c r="AA73" s="157">
        <v>24</v>
      </c>
      <c r="AB73" s="157">
        <v>25</v>
      </c>
      <c r="AC73" s="157">
        <v>26</v>
      </c>
      <c r="AD73" s="157">
        <v>27</v>
      </c>
      <c r="AE73" s="157">
        <v>28</v>
      </c>
      <c r="AF73" s="157">
        <v>29</v>
      </c>
      <c r="AG73" s="157">
        <v>30</v>
      </c>
      <c r="AH73" s="157">
        <v>31</v>
      </c>
      <c r="AI73" s="157">
        <v>32</v>
      </c>
      <c r="AJ73" s="157">
        <v>33</v>
      </c>
      <c r="AK73" s="157">
        <v>34</v>
      </c>
      <c r="AL73" s="157">
        <v>35</v>
      </c>
      <c r="AM73" s="157">
        <v>36</v>
      </c>
      <c r="AN73" s="157">
        <v>37</v>
      </c>
      <c r="AO73" s="157">
        <v>38</v>
      </c>
      <c r="AP73" s="157">
        <v>39</v>
      </c>
      <c r="AQ73" s="157">
        <v>40</v>
      </c>
      <c r="AR73" s="157">
        <v>41</v>
      </c>
      <c r="AS73" s="157">
        <v>42</v>
      </c>
      <c r="AT73" s="157">
        <v>43</v>
      </c>
      <c r="AU73" s="157">
        <v>44</v>
      </c>
      <c r="AV73" s="157">
        <v>45</v>
      </c>
      <c r="AW73" s="157">
        <v>46</v>
      </c>
      <c r="AX73" s="157">
        <v>47</v>
      </c>
      <c r="AY73" s="157">
        <v>48</v>
      </c>
      <c r="AZ73" s="157">
        <v>49</v>
      </c>
      <c r="BA73" s="157">
        <v>50</v>
      </c>
    </row>
    <row r="74" spans="2:53" x14ac:dyDescent="0.3">
      <c r="B74" s="160" t="s">
        <v>84</v>
      </c>
      <c r="C74" s="330" t="s">
        <v>9</v>
      </c>
      <c r="D74" s="161">
        <f>D4</f>
        <v>2024</v>
      </c>
      <c r="E74" s="161">
        <f t="shared" ref="E74:AG74" si="43">E4</f>
        <v>2025</v>
      </c>
      <c r="F74" s="161">
        <f t="shared" si="43"/>
        <v>2026</v>
      </c>
      <c r="G74" s="161">
        <f t="shared" si="43"/>
        <v>2027</v>
      </c>
      <c r="H74" s="161">
        <f t="shared" si="43"/>
        <v>2028</v>
      </c>
      <c r="I74" s="161">
        <f t="shared" si="43"/>
        <v>2029</v>
      </c>
      <c r="J74" s="161">
        <f t="shared" si="43"/>
        <v>2030</v>
      </c>
      <c r="K74" s="161">
        <f t="shared" si="43"/>
        <v>2031</v>
      </c>
      <c r="L74" s="161">
        <f t="shared" si="43"/>
        <v>2032</v>
      </c>
      <c r="M74" s="161">
        <f t="shared" si="43"/>
        <v>2033</v>
      </c>
      <c r="N74" s="161">
        <f t="shared" si="43"/>
        <v>2034</v>
      </c>
      <c r="O74" s="161">
        <f t="shared" si="43"/>
        <v>2035</v>
      </c>
      <c r="P74" s="161">
        <f t="shared" si="43"/>
        <v>2036</v>
      </c>
      <c r="Q74" s="161">
        <f t="shared" si="43"/>
        <v>2037</v>
      </c>
      <c r="R74" s="161">
        <f t="shared" si="43"/>
        <v>2038</v>
      </c>
      <c r="S74" s="161">
        <f t="shared" si="43"/>
        <v>2039</v>
      </c>
      <c r="T74" s="161">
        <f t="shared" si="43"/>
        <v>2040</v>
      </c>
      <c r="U74" s="161">
        <f t="shared" si="43"/>
        <v>2041</v>
      </c>
      <c r="V74" s="161">
        <f t="shared" si="43"/>
        <v>2042</v>
      </c>
      <c r="W74" s="161">
        <f t="shared" si="43"/>
        <v>2043</v>
      </c>
      <c r="X74" s="161">
        <f t="shared" si="43"/>
        <v>2044</v>
      </c>
      <c r="Y74" s="161">
        <f t="shared" si="43"/>
        <v>2045</v>
      </c>
      <c r="Z74" s="161">
        <f t="shared" si="43"/>
        <v>2046</v>
      </c>
      <c r="AA74" s="161">
        <f t="shared" si="43"/>
        <v>2047</v>
      </c>
      <c r="AB74" s="161">
        <f t="shared" si="43"/>
        <v>2048</v>
      </c>
      <c r="AC74" s="161">
        <f t="shared" si="43"/>
        <v>2049</v>
      </c>
      <c r="AD74" s="161">
        <f t="shared" si="43"/>
        <v>2050</v>
      </c>
      <c r="AE74" s="161">
        <f t="shared" si="43"/>
        <v>2051</v>
      </c>
      <c r="AF74" s="161">
        <f t="shared" si="43"/>
        <v>2052</v>
      </c>
      <c r="AG74" s="161">
        <f t="shared" si="43"/>
        <v>2053</v>
      </c>
      <c r="AH74" s="161">
        <f t="shared" ref="AH74:BA74" si="44">AH4</f>
        <v>2054</v>
      </c>
      <c r="AI74" s="161">
        <f t="shared" si="44"/>
        <v>2055</v>
      </c>
      <c r="AJ74" s="161">
        <f t="shared" si="44"/>
        <v>2056</v>
      </c>
      <c r="AK74" s="161">
        <f t="shared" si="44"/>
        <v>2057</v>
      </c>
      <c r="AL74" s="161">
        <f t="shared" si="44"/>
        <v>2058</v>
      </c>
      <c r="AM74" s="161">
        <f t="shared" si="44"/>
        <v>2059</v>
      </c>
      <c r="AN74" s="161">
        <f t="shared" si="44"/>
        <v>2060</v>
      </c>
      <c r="AO74" s="161">
        <f t="shared" si="44"/>
        <v>2061</v>
      </c>
      <c r="AP74" s="161">
        <f t="shared" si="44"/>
        <v>2062</v>
      </c>
      <c r="AQ74" s="161">
        <f t="shared" si="44"/>
        <v>2063</v>
      </c>
      <c r="AR74" s="161">
        <f t="shared" si="44"/>
        <v>2064</v>
      </c>
      <c r="AS74" s="161">
        <f t="shared" si="44"/>
        <v>2065</v>
      </c>
      <c r="AT74" s="161">
        <f t="shared" si="44"/>
        <v>2066</v>
      </c>
      <c r="AU74" s="161">
        <f t="shared" si="44"/>
        <v>2067</v>
      </c>
      <c r="AV74" s="161">
        <f t="shared" si="44"/>
        <v>2068</v>
      </c>
      <c r="AW74" s="161">
        <f t="shared" si="44"/>
        <v>2069</v>
      </c>
      <c r="AX74" s="161">
        <f t="shared" si="44"/>
        <v>2070</v>
      </c>
      <c r="AY74" s="161">
        <f t="shared" si="44"/>
        <v>2071</v>
      </c>
      <c r="AZ74" s="161">
        <f t="shared" si="44"/>
        <v>2072</v>
      </c>
      <c r="BA74" s="161">
        <f t="shared" si="44"/>
        <v>2073</v>
      </c>
    </row>
    <row r="75" spans="2:53" x14ac:dyDescent="0.3">
      <c r="B75" s="157" t="s">
        <v>288</v>
      </c>
      <c r="C75" s="174">
        <f t="shared" ref="C75:C84" si="45">SUM(D75:BA75)</f>
        <v>0</v>
      </c>
      <c r="D75" s="177">
        <f t="shared" ref="D75:D81" si="46">D51-D63</f>
        <v>0</v>
      </c>
      <c r="E75" s="177">
        <f t="shared" ref="E75:AG75" si="47">E51-E63</f>
        <v>0</v>
      </c>
      <c r="F75" s="177">
        <f t="shared" si="47"/>
        <v>0</v>
      </c>
      <c r="G75" s="177">
        <f t="shared" si="47"/>
        <v>0</v>
      </c>
      <c r="H75" s="177">
        <f t="shared" si="47"/>
        <v>0</v>
      </c>
      <c r="I75" s="177">
        <f t="shared" si="47"/>
        <v>0</v>
      </c>
      <c r="J75" s="177">
        <f t="shared" si="47"/>
        <v>0</v>
      </c>
      <c r="K75" s="177">
        <f t="shared" si="47"/>
        <v>0</v>
      </c>
      <c r="L75" s="177">
        <f t="shared" si="47"/>
        <v>0</v>
      </c>
      <c r="M75" s="177">
        <f t="shared" si="47"/>
        <v>0</v>
      </c>
      <c r="N75" s="177">
        <f t="shared" si="47"/>
        <v>0</v>
      </c>
      <c r="O75" s="177">
        <f t="shared" si="47"/>
        <v>0</v>
      </c>
      <c r="P75" s="177">
        <f t="shared" si="47"/>
        <v>0</v>
      </c>
      <c r="Q75" s="177">
        <f t="shared" si="47"/>
        <v>0</v>
      </c>
      <c r="R75" s="177">
        <f t="shared" si="47"/>
        <v>0</v>
      </c>
      <c r="S75" s="177">
        <f t="shared" si="47"/>
        <v>0</v>
      </c>
      <c r="T75" s="177">
        <f t="shared" si="47"/>
        <v>0</v>
      </c>
      <c r="U75" s="177">
        <f t="shared" si="47"/>
        <v>0</v>
      </c>
      <c r="V75" s="177">
        <f t="shared" si="47"/>
        <v>0</v>
      </c>
      <c r="W75" s="177">
        <f t="shared" si="47"/>
        <v>0</v>
      </c>
      <c r="X75" s="177">
        <f t="shared" si="47"/>
        <v>0</v>
      </c>
      <c r="Y75" s="177">
        <f t="shared" si="47"/>
        <v>0</v>
      </c>
      <c r="Z75" s="177">
        <f t="shared" si="47"/>
        <v>0</v>
      </c>
      <c r="AA75" s="177">
        <f t="shared" si="47"/>
        <v>0</v>
      </c>
      <c r="AB75" s="177">
        <f t="shared" si="47"/>
        <v>0</v>
      </c>
      <c r="AC75" s="177">
        <f t="shared" si="47"/>
        <v>0</v>
      </c>
      <c r="AD75" s="177">
        <f t="shared" si="47"/>
        <v>0</v>
      </c>
      <c r="AE75" s="177">
        <f t="shared" si="47"/>
        <v>0</v>
      </c>
      <c r="AF75" s="177">
        <f t="shared" si="47"/>
        <v>0</v>
      </c>
      <c r="AG75" s="177">
        <f t="shared" si="47"/>
        <v>0</v>
      </c>
      <c r="AH75" s="177">
        <f t="shared" ref="AH75:BA75" si="48">AH51-AH63</f>
        <v>0</v>
      </c>
      <c r="AI75" s="177">
        <f t="shared" si="48"/>
        <v>0</v>
      </c>
      <c r="AJ75" s="177">
        <f t="shared" si="48"/>
        <v>0</v>
      </c>
      <c r="AK75" s="177">
        <f t="shared" si="48"/>
        <v>0</v>
      </c>
      <c r="AL75" s="177">
        <f t="shared" si="48"/>
        <v>0</v>
      </c>
      <c r="AM75" s="177">
        <f t="shared" si="48"/>
        <v>0</v>
      </c>
      <c r="AN75" s="177">
        <f t="shared" si="48"/>
        <v>0</v>
      </c>
      <c r="AO75" s="177">
        <f t="shared" si="48"/>
        <v>0</v>
      </c>
      <c r="AP75" s="177">
        <f t="shared" si="48"/>
        <v>0</v>
      </c>
      <c r="AQ75" s="177">
        <f t="shared" si="48"/>
        <v>0</v>
      </c>
      <c r="AR75" s="177">
        <f t="shared" si="48"/>
        <v>0</v>
      </c>
      <c r="AS75" s="177">
        <f t="shared" si="48"/>
        <v>0</v>
      </c>
      <c r="AT75" s="177">
        <f t="shared" si="48"/>
        <v>0</v>
      </c>
      <c r="AU75" s="177">
        <f t="shared" si="48"/>
        <v>0</v>
      </c>
      <c r="AV75" s="177">
        <f t="shared" si="48"/>
        <v>0</v>
      </c>
      <c r="AW75" s="177">
        <f t="shared" si="48"/>
        <v>0</v>
      </c>
      <c r="AX75" s="177">
        <f t="shared" si="48"/>
        <v>0</v>
      </c>
      <c r="AY75" s="177">
        <f t="shared" si="48"/>
        <v>0</v>
      </c>
      <c r="AZ75" s="177">
        <f t="shared" si="48"/>
        <v>0</v>
      </c>
      <c r="BA75" s="177">
        <f t="shared" si="48"/>
        <v>0</v>
      </c>
    </row>
    <row r="76" spans="2:53" x14ac:dyDescent="0.3">
      <c r="B76" s="157" t="s">
        <v>289</v>
      </c>
      <c r="C76" s="174">
        <f t="shared" si="45"/>
        <v>0</v>
      </c>
      <c r="D76" s="177">
        <f t="shared" si="46"/>
        <v>0</v>
      </c>
      <c r="E76" s="177">
        <f t="shared" ref="E76:AG76" si="49">E52-E64</f>
        <v>0</v>
      </c>
      <c r="F76" s="177">
        <f t="shared" si="49"/>
        <v>0</v>
      </c>
      <c r="G76" s="177">
        <f t="shared" si="49"/>
        <v>0</v>
      </c>
      <c r="H76" s="177">
        <f t="shared" si="49"/>
        <v>0</v>
      </c>
      <c r="I76" s="177">
        <f t="shared" si="49"/>
        <v>0</v>
      </c>
      <c r="J76" s="177">
        <f t="shared" si="49"/>
        <v>0</v>
      </c>
      <c r="K76" s="177">
        <f t="shared" si="49"/>
        <v>0</v>
      </c>
      <c r="L76" s="177">
        <f t="shared" si="49"/>
        <v>0</v>
      </c>
      <c r="M76" s="177">
        <f t="shared" si="49"/>
        <v>0</v>
      </c>
      <c r="N76" s="177">
        <f t="shared" si="49"/>
        <v>0</v>
      </c>
      <c r="O76" s="177">
        <f t="shared" si="49"/>
        <v>0</v>
      </c>
      <c r="P76" s="177">
        <f t="shared" si="49"/>
        <v>0</v>
      </c>
      <c r="Q76" s="177">
        <f t="shared" si="49"/>
        <v>0</v>
      </c>
      <c r="R76" s="177">
        <f t="shared" si="49"/>
        <v>0</v>
      </c>
      <c r="S76" s="177">
        <f t="shared" si="49"/>
        <v>0</v>
      </c>
      <c r="T76" s="177">
        <f t="shared" si="49"/>
        <v>0</v>
      </c>
      <c r="U76" s="177">
        <f t="shared" si="49"/>
        <v>0</v>
      </c>
      <c r="V76" s="177">
        <f t="shared" si="49"/>
        <v>0</v>
      </c>
      <c r="W76" s="177">
        <f t="shared" si="49"/>
        <v>0</v>
      </c>
      <c r="X76" s="177">
        <f t="shared" si="49"/>
        <v>0</v>
      </c>
      <c r="Y76" s="177">
        <f t="shared" si="49"/>
        <v>0</v>
      </c>
      <c r="Z76" s="177">
        <f t="shared" si="49"/>
        <v>0</v>
      </c>
      <c r="AA76" s="177">
        <f t="shared" si="49"/>
        <v>0</v>
      </c>
      <c r="AB76" s="177">
        <f t="shared" si="49"/>
        <v>0</v>
      </c>
      <c r="AC76" s="177">
        <f t="shared" si="49"/>
        <v>0</v>
      </c>
      <c r="AD76" s="177">
        <f t="shared" si="49"/>
        <v>0</v>
      </c>
      <c r="AE76" s="177">
        <f t="shared" si="49"/>
        <v>0</v>
      </c>
      <c r="AF76" s="177">
        <f t="shared" si="49"/>
        <v>0</v>
      </c>
      <c r="AG76" s="177">
        <f t="shared" si="49"/>
        <v>0</v>
      </c>
      <c r="AH76" s="177">
        <f t="shared" ref="AH76:BA76" si="50">AH52-AH64</f>
        <v>0</v>
      </c>
      <c r="AI76" s="177">
        <f t="shared" si="50"/>
        <v>0</v>
      </c>
      <c r="AJ76" s="177">
        <f t="shared" si="50"/>
        <v>0</v>
      </c>
      <c r="AK76" s="177">
        <f t="shared" si="50"/>
        <v>0</v>
      </c>
      <c r="AL76" s="177">
        <f t="shared" si="50"/>
        <v>0</v>
      </c>
      <c r="AM76" s="177">
        <f t="shared" si="50"/>
        <v>0</v>
      </c>
      <c r="AN76" s="177">
        <f t="shared" si="50"/>
        <v>0</v>
      </c>
      <c r="AO76" s="177">
        <f t="shared" si="50"/>
        <v>0</v>
      </c>
      <c r="AP76" s="177">
        <f t="shared" si="50"/>
        <v>0</v>
      </c>
      <c r="AQ76" s="177">
        <f t="shared" si="50"/>
        <v>0</v>
      </c>
      <c r="AR76" s="177">
        <f t="shared" si="50"/>
        <v>0</v>
      </c>
      <c r="AS76" s="177">
        <f t="shared" si="50"/>
        <v>0</v>
      </c>
      <c r="AT76" s="177">
        <f t="shared" si="50"/>
        <v>0</v>
      </c>
      <c r="AU76" s="177">
        <f t="shared" si="50"/>
        <v>0</v>
      </c>
      <c r="AV76" s="177">
        <f t="shared" si="50"/>
        <v>0</v>
      </c>
      <c r="AW76" s="177">
        <f t="shared" si="50"/>
        <v>0</v>
      </c>
      <c r="AX76" s="177">
        <f t="shared" si="50"/>
        <v>0</v>
      </c>
      <c r="AY76" s="177">
        <f t="shared" si="50"/>
        <v>0</v>
      </c>
      <c r="AZ76" s="177">
        <f t="shared" si="50"/>
        <v>0</v>
      </c>
      <c r="BA76" s="177">
        <f t="shared" si="50"/>
        <v>0</v>
      </c>
    </row>
    <row r="77" spans="2:53" x14ac:dyDescent="0.3">
      <c r="B77" s="297" t="s">
        <v>449</v>
      </c>
      <c r="C77" s="298">
        <f t="shared" si="45"/>
        <v>0</v>
      </c>
      <c r="D77" s="300">
        <f t="shared" si="46"/>
        <v>0</v>
      </c>
      <c r="E77" s="300">
        <f t="shared" ref="E77:BA77" si="51">E53-E65</f>
        <v>0</v>
      </c>
      <c r="F77" s="300">
        <f t="shared" si="51"/>
        <v>0</v>
      </c>
      <c r="G77" s="300">
        <f t="shared" si="51"/>
        <v>0</v>
      </c>
      <c r="H77" s="300">
        <f t="shared" si="51"/>
        <v>0</v>
      </c>
      <c r="I77" s="300">
        <f t="shared" si="51"/>
        <v>0</v>
      </c>
      <c r="J77" s="300">
        <f t="shared" si="51"/>
        <v>0</v>
      </c>
      <c r="K77" s="300">
        <f t="shared" si="51"/>
        <v>0</v>
      </c>
      <c r="L77" s="300">
        <f t="shared" si="51"/>
        <v>0</v>
      </c>
      <c r="M77" s="300">
        <f t="shared" si="51"/>
        <v>0</v>
      </c>
      <c r="N77" s="300">
        <f t="shared" si="51"/>
        <v>0</v>
      </c>
      <c r="O77" s="300">
        <f t="shared" si="51"/>
        <v>0</v>
      </c>
      <c r="P77" s="300">
        <f t="shared" si="51"/>
        <v>0</v>
      </c>
      <c r="Q77" s="300">
        <f t="shared" si="51"/>
        <v>0</v>
      </c>
      <c r="R77" s="300">
        <f t="shared" si="51"/>
        <v>0</v>
      </c>
      <c r="S77" s="300">
        <f t="shared" si="51"/>
        <v>0</v>
      </c>
      <c r="T77" s="300">
        <f t="shared" si="51"/>
        <v>0</v>
      </c>
      <c r="U77" s="300">
        <f t="shared" si="51"/>
        <v>0</v>
      </c>
      <c r="V77" s="300">
        <f t="shared" si="51"/>
        <v>0</v>
      </c>
      <c r="W77" s="300">
        <f t="shared" si="51"/>
        <v>0</v>
      </c>
      <c r="X77" s="300">
        <f t="shared" si="51"/>
        <v>0</v>
      </c>
      <c r="Y77" s="300">
        <f t="shared" si="51"/>
        <v>0</v>
      </c>
      <c r="Z77" s="300">
        <f t="shared" si="51"/>
        <v>0</v>
      </c>
      <c r="AA77" s="300">
        <f t="shared" si="51"/>
        <v>0</v>
      </c>
      <c r="AB77" s="300">
        <f t="shared" si="51"/>
        <v>0</v>
      </c>
      <c r="AC77" s="300">
        <f t="shared" si="51"/>
        <v>0</v>
      </c>
      <c r="AD77" s="300">
        <f t="shared" si="51"/>
        <v>0</v>
      </c>
      <c r="AE77" s="300">
        <f t="shared" si="51"/>
        <v>0</v>
      </c>
      <c r="AF77" s="300">
        <f t="shared" si="51"/>
        <v>0</v>
      </c>
      <c r="AG77" s="300">
        <f t="shared" si="51"/>
        <v>0</v>
      </c>
      <c r="AH77" s="300">
        <f t="shared" si="51"/>
        <v>0</v>
      </c>
      <c r="AI77" s="300">
        <f t="shared" si="51"/>
        <v>0</v>
      </c>
      <c r="AJ77" s="300">
        <f t="shared" si="51"/>
        <v>0</v>
      </c>
      <c r="AK77" s="300">
        <f t="shared" si="51"/>
        <v>0</v>
      </c>
      <c r="AL77" s="300">
        <f t="shared" si="51"/>
        <v>0</v>
      </c>
      <c r="AM77" s="300">
        <f t="shared" si="51"/>
        <v>0</v>
      </c>
      <c r="AN77" s="300">
        <f t="shared" si="51"/>
        <v>0</v>
      </c>
      <c r="AO77" s="300">
        <f t="shared" si="51"/>
        <v>0</v>
      </c>
      <c r="AP77" s="300">
        <f t="shared" si="51"/>
        <v>0</v>
      </c>
      <c r="AQ77" s="300">
        <f t="shared" si="51"/>
        <v>0</v>
      </c>
      <c r="AR77" s="300">
        <f t="shared" si="51"/>
        <v>0</v>
      </c>
      <c r="AS77" s="300">
        <f t="shared" si="51"/>
        <v>0</v>
      </c>
      <c r="AT77" s="300">
        <f t="shared" si="51"/>
        <v>0</v>
      </c>
      <c r="AU77" s="300">
        <f t="shared" si="51"/>
        <v>0</v>
      </c>
      <c r="AV77" s="300">
        <f t="shared" si="51"/>
        <v>0</v>
      </c>
      <c r="AW77" s="300">
        <f t="shared" si="51"/>
        <v>0</v>
      </c>
      <c r="AX77" s="300">
        <f t="shared" si="51"/>
        <v>0</v>
      </c>
      <c r="AY77" s="300">
        <f t="shared" si="51"/>
        <v>0</v>
      </c>
      <c r="AZ77" s="300">
        <f t="shared" si="51"/>
        <v>0</v>
      </c>
      <c r="BA77" s="300">
        <f t="shared" si="51"/>
        <v>0</v>
      </c>
    </row>
    <row r="78" spans="2:53" x14ac:dyDescent="0.3">
      <c r="B78" s="157" t="s">
        <v>187</v>
      </c>
      <c r="C78" s="174">
        <f t="shared" si="45"/>
        <v>0</v>
      </c>
      <c r="D78" s="177">
        <f t="shared" si="46"/>
        <v>0</v>
      </c>
      <c r="E78" s="177">
        <f t="shared" ref="E78:AG78" si="52">E54-E66</f>
        <v>0</v>
      </c>
      <c r="F78" s="177">
        <f t="shared" si="52"/>
        <v>0</v>
      </c>
      <c r="G78" s="177">
        <f t="shared" si="52"/>
        <v>0</v>
      </c>
      <c r="H78" s="177">
        <f t="shared" si="52"/>
        <v>0</v>
      </c>
      <c r="I78" s="177">
        <f t="shared" si="52"/>
        <v>0</v>
      </c>
      <c r="J78" s="177">
        <f t="shared" si="52"/>
        <v>0</v>
      </c>
      <c r="K78" s="177">
        <f t="shared" si="52"/>
        <v>0</v>
      </c>
      <c r="L78" s="177">
        <f t="shared" si="52"/>
        <v>0</v>
      </c>
      <c r="M78" s="177">
        <f t="shared" si="52"/>
        <v>0</v>
      </c>
      <c r="N78" s="177">
        <f t="shared" si="52"/>
        <v>0</v>
      </c>
      <c r="O78" s="177">
        <f t="shared" si="52"/>
        <v>0</v>
      </c>
      <c r="P78" s="177">
        <f t="shared" si="52"/>
        <v>0</v>
      </c>
      <c r="Q78" s="177">
        <f t="shared" si="52"/>
        <v>0</v>
      </c>
      <c r="R78" s="177">
        <f t="shared" si="52"/>
        <v>0</v>
      </c>
      <c r="S78" s="177">
        <f t="shared" si="52"/>
        <v>0</v>
      </c>
      <c r="T78" s="177">
        <f t="shared" si="52"/>
        <v>0</v>
      </c>
      <c r="U78" s="177">
        <f t="shared" si="52"/>
        <v>0</v>
      </c>
      <c r="V78" s="177">
        <f t="shared" si="52"/>
        <v>0</v>
      </c>
      <c r="W78" s="177">
        <f t="shared" si="52"/>
        <v>0</v>
      </c>
      <c r="X78" s="177">
        <f t="shared" si="52"/>
        <v>0</v>
      </c>
      <c r="Y78" s="177">
        <f t="shared" si="52"/>
        <v>0</v>
      </c>
      <c r="Z78" s="177">
        <f t="shared" si="52"/>
        <v>0</v>
      </c>
      <c r="AA78" s="177">
        <f t="shared" si="52"/>
        <v>0</v>
      </c>
      <c r="AB78" s="177">
        <f t="shared" si="52"/>
        <v>0</v>
      </c>
      <c r="AC78" s="177">
        <f t="shared" si="52"/>
        <v>0</v>
      </c>
      <c r="AD78" s="177">
        <f t="shared" si="52"/>
        <v>0</v>
      </c>
      <c r="AE78" s="177">
        <f t="shared" si="52"/>
        <v>0</v>
      </c>
      <c r="AF78" s="177">
        <f t="shared" si="52"/>
        <v>0</v>
      </c>
      <c r="AG78" s="177">
        <f t="shared" si="52"/>
        <v>0</v>
      </c>
      <c r="AH78" s="177">
        <f t="shared" ref="AH78:BA78" si="53">AH54-AH66</f>
        <v>0</v>
      </c>
      <c r="AI78" s="177">
        <f t="shared" si="53"/>
        <v>0</v>
      </c>
      <c r="AJ78" s="177">
        <f t="shared" si="53"/>
        <v>0</v>
      </c>
      <c r="AK78" s="177">
        <f t="shared" si="53"/>
        <v>0</v>
      </c>
      <c r="AL78" s="177">
        <f t="shared" si="53"/>
        <v>0</v>
      </c>
      <c r="AM78" s="177">
        <f t="shared" si="53"/>
        <v>0</v>
      </c>
      <c r="AN78" s="177">
        <f t="shared" si="53"/>
        <v>0</v>
      </c>
      <c r="AO78" s="177">
        <f t="shared" si="53"/>
        <v>0</v>
      </c>
      <c r="AP78" s="177">
        <f t="shared" si="53"/>
        <v>0</v>
      </c>
      <c r="AQ78" s="177">
        <f t="shared" si="53"/>
        <v>0</v>
      </c>
      <c r="AR78" s="177">
        <f t="shared" si="53"/>
        <v>0</v>
      </c>
      <c r="AS78" s="177">
        <f t="shared" si="53"/>
        <v>0</v>
      </c>
      <c r="AT78" s="177">
        <f t="shared" si="53"/>
        <v>0</v>
      </c>
      <c r="AU78" s="177">
        <f t="shared" si="53"/>
        <v>0</v>
      </c>
      <c r="AV78" s="177">
        <f t="shared" si="53"/>
        <v>0</v>
      </c>
      <c r="AW78" s="177">
        <f t="shared" si="53"/>
        <v>0</v>
      </c>
      <c r="AX78" s="177">
        <f t="shared" si="53"/>
        <v>0</v>
      </c>
      <c r="AY78" s="177">
        <f t="shared" si="53"/>
        <v>0</v>
      </c>
      <c r="AZ78" s="177">
        <f t="shared" si="53"/>
        <v>0</v>
      </c>
      <c r="BA78" s="177">
        <f t="shared" si="53"/>
        <v>0</v>
      </c>
    </row>
    <row r="79" spans="2:53" x14ac:dyDescent="0.3">
      <c r="B79" s="157" t="s">
        <v>188</v>
      </c>
      <c r="C79" s="174">
        <f t="shared" si="45"/>
        <v>0</v>
      </c>
      <c r="D79" s="177">
        <f t="shared" si="46"/>
        <v>0</v>
      </c>
      <c r="E79" s="177">
        <f t="shared" ref="E79:AG79" si="54">E55-E67</f>
        <v>0</v>
      </c>
      <c r="F79" s="177">
        <f t="shared" si="54"/>
        <v>0</v>
      </c>
      <c r="G79" s="177">
        <f t="shared" si="54"/>
        <v>0</v>
      </c>
      <c r="H79" s="177">
        <f t="shared" si="54"/>
        <v>0</v>
      </c>
      <c r="I79" s="177">
        <f t="shared" si="54"/>
        <v>0</v>
      </c>
      <c r="J79" s="177">
        <f t="shared" si="54"/>
        <v>0</v>
      </c>
      <c r="K79" s="177">
        <f t="shared" si="54"/>
        <v>0</v>
      </c>
      <c r="L79" s="177">
        <f t="shared" si="54"/>
        <v>0</v>
      </c>
      <c r="M79" s="177">
        <f t="shared" si="54"/>
        <v>0</v>
      </c>
      <c r="N79" s="177">
        <f t="shared" si="54"/>
        <v>0</v>
      </c>
      <c r="O79" s="177">
        <f t="shared" si="54"/>
        <v>0</v>
      </c>
      <c r="P79" s="177">
        <f t="shared" si="54"/>
        <v>0</v>
      </c>
      <c r="Q79" s="177">
        <f t="shared" si="54"/>
        <v>0</v>
      </c>
      <c r="R79" s="177">
        <f t="shared" si="54"/>
        <v>0</v>
      </c>
      <c r="S79" s="177">
        <f t="shared" si="54"/>
        <v>0</v>
      </c>
      <c r="T79" s="177">
        <f t="shared" si="54"/>
        <v>0</v>
      </c>
      <c r="U79" s="177">
        <f t="shared" si="54"/>
        <v>0</v>
      </c>
      <c r="V79" s="177">
        <f t="shared" si="54"/>
        <v>0</v>
      </c>
      <c r="W79" s="177">
        <f t="shared" si="54"/>
        <v>0</v>
      </c>
      <c r="X79" s="177">
        <f t="shared" si="54"/>
        <v>0</v>
      </c>
      <c r="Y79" s="177">
        <f t="shared" si="54"/>
        <v>0</v>
      </c>
      <c r="Z79" s="177">
        <f t="shared" si="54"/>
        <v>0</v>
      </c>
      <c r="AA79" s="177">
        <f t="shared" si="54"/>
        <v>0</v>
      </c>
      <c r="AB79" s="177">
        <f t="shared" si="54"/>
        <v>0</v>
      </c>
      <c r="AC79" s="177">
        <f t="shared" si="54"/>
        <v>0</v>
      </c>
      <c r="AD79" s="177">
        <f t="shared" si="54"/>
        <v>0</v>
      </c>
      <c r="AE79" s="177">
        <f t="shared" si="54"/>
        <v>0</v>
      </c>
      <c r="AF79" s="177">
        <f t="shared" si="54"/>
        <v>0</v>
      </c>
      <c r="AG79" s="177">
        <f t="shared" si="54"/>
        <v>0</v>
      </c>
      <c r="AH79" s="177">
        <f t="shared" ref="AH79:BA79" si="55">AH55-AH67</f>
        <v>0</v>
      </c>
      <c r="AI79" s="177">
        <f t="shared" si="55"/>
        <v>0</v>
      </c>
      <c r="AJ79" s="177">
        <f t="shared" si="55"/>
        <v>0</v>
      </c>
      <c r="AK79" s="177">
        <f t="shared" si="55"/>
        <v>0</v>
      </c>
      <c r="AL79" s="177">
        <f t="shared" si="55"/>
        <v>0</v>
      </c>
      <c r="AM79" s="177">
        <f t="shared" si="55"/>
        <v>0</v>
      </c>
      <c r="AN79" s="177">
        <f t="shared" si="55"/>
        <v>0</v>
      </c>
      <c r="AO79" s="177">
        <f t="shared" si="55"/>
        <v>0</v>
      </c>
      <c r="AP79" s="177">
        <f t="shared" si="55"/>
        <v>0</v>
      </c>
      <c r="AQ79" s="177">
        <f t="shared" si="55"/>
        <v>0</v>
      </c>
      <c r="AR79" s="177">
        <f t="shared" si="55"/>
        <v>0</v>
      </c>
      <c r="AS79" s="177">
        <f t="shared" si="55"/>
        <v>0</v>
      </c>
      <c r="AT79" s="177">
        <f t="shared" si="55"/>
        <v>0</v>
      </c>
      <c r="AU79" s="177">
        <f t="shared" si="55"/>
        <v>0</v>
      </c>
      <c r="AV79" s="177">
        <f t="shared" si="55"/>
        <v>0</v>
      </c>
      <c r="AW79" s="177">
        <f t="shared" si="55"/>
        <v>0</v>
      </c>
      <c r="AX79" s="177">
        <f t="shared" si="55"/>
        <v>0</v>
      </c>
      <c r="AY79" s="177">
        <f t="shared" si="55"/>
        <v>0</v>
      </c>
      <c r="AZ79" s="177">
        <f t="shared" si="55"/>
        <v>0</v>
      </c>
      <c r="BA79" s="177">
        <f t="shared" si="55"/>
        <v>0</v>
      </c>
    </row>
    <row r="80" spans="2:53" x14ac:dyDescent="0.3">
      <c r="B80" s="157" t="s">
        <v>189</v>
      </c>
      <c r="C80" s="174">
        <f t="shared" si="45"/>
        <v>0</v>
      </c>
      <c r="D80" s="177">
        <f t="shared" si="46"/>
        <v>0</v>
      </c>
      <c r="E80" s="177">
        <f t="shared" ref="E80:AG80" si="56">E56-E68</f>
        <v>0</v>
      </c>
      <c r="F80" s="177">
        <f t="shared" si="56"/>
        <v>0</v>
      </c>
      <c r="G80" s="177">
        <f t="shared" si="56"/>
        <v>0</v>
      </c>
      <c r="H80" s="177">
        <f t="shared" si="56"/>
        <v>0</v>
      </c>
      <c r="I80" s="177">
        <f t="shared" si="56"/>
        <v>0</v>
      </c>
      <c r="J80" s="177">
        <f t="shared" si="56"/>
        <v>0</v>
      </c>
      <c r="K80" s="177">
        <f t="shared" si="56"/>
        <v>0</v>
      </c>
      <c r="L80" s="177">
        <f t="shared" si="56"/>
        <v>0</v>
      </c>
      <c r="M80" s="177">
        <f t="shared" si="56"/>
        <v>0</v>
      </c>
      <c r="N80" s="177">
        <f t="shared" si="56"/>
        <v>0</v>
      </c>
      <c r="O80" s="177">
        <f t="shared" si="56"/>
        <v>0</v>
      </c>
      <c r="P80" s="177">
        <f t="shared" si="56"/>
        <v>0</v>
      </c>
      <c r="Q80" s="177">
        <f t="shared" si="56"/>
        <v>0</v>
      </c>
      <c r="R80" s="177">
        <f t="shared" si="56"/>
        <v>0</v>
      </c>
      <c r="S80" s="177">
        <f t="shared" si="56"/>
        <v>0</v>
      </c>
      <c r="T80" s="177">
        <f t="shared" si="56"/>
        <v>0</v>
      </c>
      <c r="U80" s="177">
        <f t="shared" si="56"/>
        <v>0</v>
      </c>
      <c r="V80" s="177">
        <f t="shared" si="56"/>
        <v>0</v>
      </c>
      <c r="W80" s="177">
        <f t="shared" si="56"/>
        <v>0</v>
      </c>
      <c r="X80" s="177">
        <f t="shared" si="56"/>
        <v>0</v>
      </c>
      <c r="Y80" s="177">
        <f t="shared" si="56"/>
        <v>0</v>
      </c>
      <c r="Z80" s="177">
        <f t="shared" si="56"/>
        <v>0</v>
      </c>
      <c r="AA80" s="177">
        <f t="shared" si="56"/>
        <v>0</v>
      </c>
      <c r="AB80" s="177">
        <f t="shared" si="56"/>
        <v>0</v>
      </c>
      <c r="AC80" s="177">
        <f t="shared" si="56"/>
        <v>0</v>
      </c>
      <c r="AD80" s="177">
        <f t="shared" si="56"/>
        <v>0</v>
      </c>
      <c r="AE80" s="177">
        <f t="shared" si="56"/>
        <v>0</v>
      </c>
      <c r="AF80" s="177">
        <f t="shared" si="56"/>
        <v>0</v>
      </c>
      <c r="AG80" s="177">
        <f t="shared" si="56"/>
        <v>0</v>
      </c>
      <c r="AH80" s="177">
        <f t="shared" ref="AH80:BA80" si="57">AH56-AH68</f>
        <v>0</v>
      </c>
      <c r="AI80" s="177">
        <f t="shared" si="57"/>
        <v>0</v>
      </c>
      <c r="AJ80" s="177">
        <f t="shared" si="57"/>
        <v>0</v>
      </c>
      <c r="AK80" s="177">
        <f t="shared" si="57"/>
        <v>0</v>
      </c>
      <c r="AL80" s="177">
        <f t="shared" si="57"/>
        <v>0</v>
      </c>
      <c r="AM80" s="177">
        <f t="shared" si="57"/>
        <v>0</v>
      </c>
      <c r="AN80" s="177">
        <f t="shared" si="57"/>
        <v>0</v>
      </c>
      <c r="AO80" s="177">
        <f t="shared" si="57"/>
        <v>0</v>
      </c>
      <c r="AP80" s="177">
        <f t="shared" si="57"/>
        <v>0</v>
      </c>
      <c r="AQ80" s="177">
        <f t="shared" si="57"/>
        <v>0</v>
      </c>
      <c r="AR80" s="177">
        <f t="shared" si="57"/>
        <v>0</v>
      </c>
      <c r="AS80" s="177">
        <f t="shared" si="57"/>
        <v>0</v>
      </c>
      <c r="AT80" s="177">
        <f t="shared" si="57"/>
        <v>0</v>
      </c>
      <c r="AU80" s="177">
        <f t="shared" si="57"/>
        <v>0</v>
      </c>
      <c r="AV80" s="177">
        <f t="shared" si="57"/>
        <v>0</v>
      </c>
      <c r="AW80" s="177">
        <f t="shared" si="57"/>
        <v>0</v>
      </c>
      <c r="AX80" s="177">
        <f t="shared" si="57"/>
        <v>0</v>
      </c>
      <c r="AY80" s="177">
        <f t="shared" si="57"/>
        <v>0</v>
      </c>
      <c r="AZ80" s="177">
        <f t="shared" si="57"/>
        <v>0</v>
      </c>
      <c r="BA80" s="177">
        <f t="shared" si="57"/>
        <v>0</v>
      </c>
    </row>
    <row r="81" spans="2:53" ht="10.5" thickBot="1" x14ac:dyDescent="0.35">
      <c r="B81" s="173" t="s">
        <v>190</v>
      </c>
      <c r="C81" s="178">
        <f t="shared" si="45"/>
        <v>0</v>
      </c>
      <c r="D81" s="179">
        <f t="shared" si="46"/>
        <v>0</v>
      </c>
      <c r="E81" s="179">
        <f t="shared" ref="E81:AG81" si="58">E57-E69</f>
        <v>0</v>
      </c>
      <c r="F81" s="179">
        <f t="shared" si="58"/>
        <v>0</v>
      </c>
      <c r="G81" s="179">
        <f t="shared" si="58"/>
        <v>0</v>
      </c>
      <c r="H81" s="179">
        <f t="shared" si="58"/>
        <v>0</v>
      </c>
      <c r="I81" s="179">
        <f t="shared" si="58"/>
        <v>0</v>
      </c>
      <c r="J81" s="179">
        <f t="shared" si="58"/>
        <v>0</v>
      </c>
      <c r="K81" s="179">
        <f t="shared" si="58"/>
        <v>0</v>
      </c>
      <c r="L81" s="179">
        <f t="shared" si="58"/>
        <v>0</v>
      </c>
      <c r="M81" s="179">
        <f t="shared" si="58"/>
        <v>0</v>
      </c>
      <c r="N81" s="179">
        <f t="shared" si="58"/>
        <v>0</v>
      </c>
      <c r="O81" s="179">
        <f t="shared" si="58"/>
        <v>0</v>
      </c>
      <c r="P81" s="179">
        <f t="shared" si="58"/>
        <v>0</v>
      </c>
      <c r="Q81" s="179">
        <f t="shared" si="58"/>
        <v>0</v>
      </c>
      <c r="R81" s="179">
        <f t="shared" si="58"/>
        <v>0</v>
      </c>
      <c r="S81" s="179">
        <f t="shared" si="58"/>
        <v>0</v>
      </c>
      <c r="T81" s="179">
        <f t="shared" si="58"/>
        <v>0</v>
      </c>
      <c r="U81" s="179">
        <f t="shared" si="58"/>
        <v>0</v>
      </c>
      <c r="V81" s="179">
        <f t="shared" si="58"/>
        <v>0</v>
      </c>
      <c r="W81" s="179">
        <f t="shared" si="58"/>
        <v>0</v>
      </c>
      <c r="X81" s="179">
        <f t="shared" si="58"/>
        <v>0</v>
      </c>
      <c r="Y81" s="179">
        <f t="shared" si="58"/>
        <v>0</v>
      </c>
      <c r="Z81" s="179">
        <f t="shared" si="58"/>
        <v>0</v>
      </c>
      <c r="AA81" s="179">
        <f t="shared" si="58"/>
        <v>0</v>
      </c>
      <c r="AB81" s="179">
        <f t="shared" si="58"/>
        <v>0</v>
      </c>
      <c r="AC81" s="179">
        <f t="shared" si="58"/>
        <v>0</v>
      </c>
      <c r="AD81" s="179">
        <f t="shared" si="58"/>
        <v>0</v>
      </c>
      <c r="AE81" s="179">
        <f t="shared" si="58"/>
        <v>0</v>
      </c>
      <c r="AF81" s="179">
        <f t="shared" si="58"/>
        <v>0</v>
      </c>
      <c r="AG81" s="179">
        <f t="shared" si="58"/>
        <v>0</v>
      </c>
      <c r="AH81" s="179">
        <f t="shared" ref="AH81:BA81" si="59">AH57-AH69</f>
        <v>0</v>
      </c>
      <c r="AI81" s="179">
        <f t="shared" si="59"/>
        <v>0</v>
      </c>
      <c r="AJ81" s="179">
        <f t="shared" si="59"/>
        <v>0</v>
      </c>
      <c r="AK81" s="179">
        <f t="shared" si="59"/>
        <v>0</v>
      </c>
      <c r="AL81" s="179">
        <f t="shared" si="59"/>
        <v>0</v>
      </c>
      <c r="AM81" s="179">
        <f t="shared" si="59"/>
        <v>0</v>
      </c>
      <c r="AN81" s="179">
        <f t="shared" si="59"/>
        <v>0</v>
      </c>
      <c r="AO81" s="179">
        <f t="shared" si="59"/>
        <v>0</v>
      </c>
      <c r="AP81" s="179">
        <f t="shared" si="59"/>
        <v>0</v>
      </c>
      <c r="AQ81" s="179">
        <f t="shared" si="59"/>
        <v>0</v>
      </c>
      <c r="AR81" s="179">
        <f t="shared" si="59"/>
        <v>0</v>
      </c>
      <c r="AS81" s="179">
        <f t="shared" si="59"/>
        <v>0</v>
      </c>
      <c r="AT81" s="179">
        <f t="shared" si="59"/>
        <v>0</v>
      </c>
      <c r="AU81" s="179">
        <f t="shared" si="59"/>
        <v>0</v>
      </c>
      <c r="AV81" s="179">
        <f t="shared" si="59"/>
        <v>0</v>
      </c>
      <c r="AW81" s="179">
        <f t="shared" si="59"/>
        <v>0</v>
      </c>
      <c r="AX81" s="179">
        <f t="shared" si="59"/>
        <v>0</v>
      </c>
      <c r="AY81" s="179">
        <f t="shared" si="59"/>
        <v>0</v>
      </c>
      <c r="AZ81" s="179">
        <f t="shared" si="59"/>
        <v>0</v>
      </c>
      <c r="BA81" s="179">
        <f t="shared" si="59"/>
        <v>0</v>
      </c>
    </row>
    <row r="82" spans="2:53" ht="10.5" thickTop="1" x14ac:dyDescent="0.3">
      <c r="B82" s="164" t="s">
        <v>294</v>
      </c>
      <c r="C82" s="180">
        <f t="shared" si="45"/>
        <v>0</v>
      </c>
      <c r="D82" s="181">
        <f>D75</f>
        <v>0</v>
      </c>
      <c r="E82" s="181">
        <f t="shared" ref="E82:AG82" si="60">E75</f>
        <v>0</v>
      </c>
      <c r="F82" s="181">
        <f t="shared" si="60"/>
        <v>0</v>
      </c>
      <c r="G82" s="181">
        <f t="shared" si="60"/>
        <v>0</v>
      </c>
      <c r="H82" s="181">
        <f t="shared" si="60"/>
        <v>0</v>
      </c>
      <c r="I82" s="181">
        <f t="shared" si="60"/>
        <v>0</v>
      </c>
      <c r="J82" s="181">
        <f t="shared" si="60"/>
        <v>0</v>
      </c>
      <c r="K82" s="181">
        <f t="shared" si="60"/>
        <v>0</v>
      </c>
      <c r="L82" s="181">
        <f t="shared" si="60"/>
        <v>0</v>
      </c>
      <c r="M82" s="181">
        <f t="shared" si="60"/>
        <v>0</v>
      </c>
      <c r="N82" s="181">
        <f t="shared" si="60"/>
        <v>0</v>
      </c>
      <c r="O82" s="181">
        <f t="shared" si="60"/>
        <v>0</v>
      </c>
      <c r="P82" s="181">
        <f t="shared" si="60"/>
        <v>0</v>
      </c>
      <c r="Q82" s="181">
        <f t="shared" si="60"/>
        <v>0</v>
      </c>
      <c r="R82" s="181">
        <f t="shared" si="60"/>
        <v>0</v>
      </c>
      <c r="S82" s="181">
        <f t="shared" si="60"/>
        <v>0</v>
      </c>
      <c r="T82" s="181">
        <f t="shared" si="60"/>
        <v>0</v>
      </c>
      <c r="U82" s="181">
        <f t="shared" si="60"/>
        <v>0</v>
      </c>
      <c r="V82" s="181">
        <f t="shared" si="60"/>
        <v>0</v>
      </c>
      <c r="W82" s="181">
        <f t="shared" si="60"/>
        <v>0</v>
      </c>
      <c r="X82" s="181">
        <f t="shared" si="60"/>
        <v>0</v>
      </c>
      <c r="Y82" s="181">
        <f t="shared" si="60"/>
        <v>0</v>
      </c>
      <c r="Z82" s="181">
        <f t="shared" si="60"/>
        <v>0</v>
      </c>
      <c r="AA82" s="181">
        <f t="shared" si="60"/>
        <v>0</v>
      </c>
      <c r="AB82" s="181">
        <f t="shared" si="60"/>
        <v>0</v>
      </c>
      <c r="AC82" s="181">
        <f t="shared" si="60"/>
        <v>0</v>
      </c>
      <c r="AD82" s="181">
        <f t="shared" si="60"/>
        <v>0</v>
      </c>
      <c r="AE82" s="181">
        <f t="shared" si="60"/>
        <v>0</v>
      </c>
      <c r="AF82" s="181">
        <f t="shared" si="60"/>
        <v>0</v>
      </c>
      <c r="AG82" s="181">
        <f t="shared" si="60"/>
        <v>0</v>
      </c>
      <c r="AH82" s="181">
        <f t="shared" ref="AH82:BA82" si="61">AH75</f>
        <v>0</v>
      </c>
      <c r="AI82" s="181">
        <f t="shared" si="61"/>
        <v>0</v>
      </c>
      <c r="AJ82" s="181">
        <f t="shared" si="61"/>
        <v>0</v>
      </c>
      <c r="AK82" s="181">
        <f t="shared" si="61"/>
        <v>0</v>
      </c>
      <c r="AL82" s="181">
        <f t="shared" si="61"/>
        <v>0</v>
      </c>
      <c r="AM82" s="181">
        <f t="shared" si="61"/>
        <v>0</v>
      </c>
      <c r="AN82" s="181">
        <f t="shared" si="61"/>
        <v>0</v>
      </c>
      <c r="AO82" s="181">
        <f t="shared" si="61"/>
        <v>0</v>
      </c>
      <c r="AP82" s="181">
        <f t="shared" si="61"/>
        <v>0</v>
      </c>
      <c r="AQ82" s="181">
        <f t="shared" si="61"/>
        <v>0</v>
      </c>
      <c r="AR82" s="181">
        <f t="shared" si="61"/>
        <v>0</v>
      </c>
      <c r="AS82" s="181">
        <f t="shared" si="61"/>
        <v>0</v>
      </c>
      <c r="AT82" s="181">
        <f t="shared" si="61"/>
        <v>0</v>
      </c>
      <c r="AU82" s="181">
        <f t="shared" si="61"/>
        <v>0</v>
      </c>
      <c r="AV82" s="181">
        <f t="shared" si="61"/>
        <v>0</v>
      </c>
      <c r="AW82" s="181">
        <f t="shared" si="61"/>
        <v>0</v>
      </c>
      <c r="AX82" s="181">
        <f t="shared" si="61"/>
        <v>0</v>
      </c>
      <c r="AY82" s="181">
        <f t="shared" si="61"/>
        <v>0</v>
      </c>
      <c r="AZ82" s="181">
        <f t="shared" si="61"/>
        <v>0</v>
      </c>
      <c r="BA82" s="181">
        <f t="shared" si="61"/>
        <v>0</v>
      </c>
    </row>
    <row r="83" spans="2:53" x14ac:dyDescent="0.3">
      <c r="B83" s="157" t="s">
        <v>295</v>
      </c>
      <c r="C83" s="174">
        <f t="shared" si="45"/>
        <v>0</v>
      </c>
      <c r="D83" s="177">
        <f>D76+D78+D79+D80+D81</f>
        <v>0</v>
      </c>
      <c r="E83" s="177">
        <f t="shared" ref="E83:BA83" si="62">E76+E78+E79+E80+E81</f>
        <v>0</v>
      </c>
      <c r="F83" s="177">
        <f t="shared" si="62"/>
        <v>0</v>
      </c>
      <c r="G83" s="177">
        <f t="shared" si="62"/>
        <v>0</v>
      </c>
      <c r="H83" s="177">
        <f t="shared" si="62"/>
        <v>0</v>
      </c>
      <c r="I83" s="177">
        <f t="shared" si="62"/>
        <v>0</v>
      </c>
      <c r="J83" s="177">
        <f t="shared" si="62"/>
        <v>0</v>
      </c>
      <c r="K83" s="177">
        <f t="shared" si="62"/>
        <v>0</v>
      </c>
      <c r="L83" s="177">
        <f t="shared" si="62"/>
        <v>0</v>
      </c>
      <c r="M83" s="177">
        <f t="shared" si="62"/>
        <v>0</v>
      </c>
      <c r="N83" s="177">
        <f t="shared" si="62"/>
        <v>0</v>
      </c>
      <c r="O83" s="177">
        <f t="shared" si="62"/>
        <v>0</v>
      </c>
      <c r="P83" s="177">
        <f t="shared" si="62"/>
        <v>0</v>
      </c>
      <c r="Q83" s="177">
        <f t="shared" si="62"/>
        <v>0</v>
      </c>
      <c r="R83" s="177">
        <f t="shared" si="62"/>
        <v>0</v>
      </c>
      <c r="S83" s="177">
        <f t="shared" si="62"/>
        <v>0</v>
      </c>
      <c r="T83" s="177">
        <f t="shared" si="62"/>
        <v>0</v>
      </c>
      <c r="U83" s="177">
        <f t="shared" si="62"/>
        <v>0</v>
      </c>
      <c r="V83" s="177">
        <f t="shared" si="62"/>
        <v>0</v>
      </c>
      <c r="W83" s="177">
        <f t="shared" si="62"/>
        <v>0</v>
      </c>
      <c r="X83" s="177">
        <f t="shared" si="62"/>
        <v>0</v>
      </c>
      <c r="Y83" s="177">
        <f t="shared" si="62"/>
        <v>0</v>
      </c>
      <c r="Z83" s="177">
        <f t="shared" si="62"/>
        <v>0</v>
      </c>
      <c r="AA83" s="177">
        <f t="shared" si="62"/>
        <v>0</v>
      </c>
      <c r="AB83" s="177">
        <f t="shared" si="62"/>
        <v>0</v>
      </c>
      <c r="AC83" s="177">
        <f t="shared" si="62"/>
        <v>0</v>
      </c>
      <c r="AD83" s="177">
        <f t="shared" si="62"/>
        <v>0</v>
      </c>
      <c r="AE83" s="177">
        <f t="shared" si="62"/>
        <v>0</v>
      </c>
      <c r="AF83" s="177">
        <f t="shared" si="62"/>
        <v>0</v>
      </c>
      <c r="AG83" s="177">
        <f t="shared" si="62"/>
        <v>0</v>
      </c>
      <c r="AH83" s="177">
        <f t="shared" si="62"/>
        <v>0</v>
      </c>
      <c r="AI83" s="177">
        <f t="shared" si="62"/>
        <v>0</v>
      </c>
      <c r="AJ83" s="177">
        <f t="shared" si="62"/>
        <v>0</v>
      </c>
      <c r="AK83" s="177">
        <f t="shared" si="62"/>
        <v>0</v>
      </c>
      <c r="AL83" s="177">
        <f t="shared" si="62"/>
        <v>0</v>
      </c>
      <c r="AM83" s="177">
        <f t="shared" si="62"/>
        <v>0</v>
      </c>
      <c r="AN83" s="177">
        <f t="shared" si="62"/>
        <v>0</v>
      </c>
      <c r="AO83" s="177">
        <f t="shared" si="62"/>
        <v>0</v>
      </c>
      <c r="AP83" s="177">
        <f t="shared" si="62"/>
        <v>0</v>
      </c>
      <c r="AQ83" s="177">
        <f t="shared" si="62"/>
        <v>0</v>
      </c>
      <c r="AR83" s="177">
        <f t="shared" si="62"/>
        <v>0</v>
      </c>
      <c r="AS83" s="177">
        <f t="shared" si="62"/>
        <v>0</v>
      </c>
      <c r="AT83" s="177">
        <f t="shared" si="62"/>
        <v>0</v>
      </c>
      <c r="AU83" s="177">
        <f t="shared" si="62"/>
        <v>0</v>
      </c>
      <c r="AV83" s="177">
        <f t="shared" si="62"/>
        <v>0</v>
      </c>
      <c r="AW83" s="177">
        <f t="shared" si="62"/>
        <v>0</v>
      </c>
      <c r="AX83" s="177">
        <f t="shared" si="62"/>
        <v>0</v>
      </c>
      <c r="AY83" s="177">
        <f t="shared" si="62"/>
        <v>0</v>
      </c>
      <c r="AZ83" s="177">
        <f t="shared" si="62"/>
        <v>0</v>
      </c>
      <c r="BA83" s="177">
        <f t="shared" si="62"/>
        <v>0</v>
      </c>
    </row>
    <row r="84" spans="2:53" x14ac:dyDescent="0.3">
      <c r="B84" s="332" t="s">
        <v>455</v>
      </c>
      <c r="C84" s="298">
        <f t="shared" si="45"/>
        <v>0</v>
      </c>
      <c r="D84" s="300">
        <f>D77</f>
        <v>0</v>
      </c>
      <c r="E84" s="300">
        <f t="shared" ref="E84:BA84" si="63">E77</f>
        <v>0</v>
      </c>
      <c r="F84" s="300">
        <f t="shared" si="63"/>
        <v>0</v>
      </c>
      <c r="G84" s="300">
        <f t="shared" si="63"/>
        <v>0</v>
      </c>
      <c r="H84" s="300">
        <f t="shared" si="63"/>
        <v>0</v>
      </c>
      <c r="I84" s="300">
        <f t="shared" si="63"/>
        <v>0</v>
      </c>
      <c r="J84" s="300">
        <f t="shared" si="63"/>
        <v>0</v>
      </c>
      <c r="K84" s="300">
        <f t="shared" si="63"/>
        <v>0</v>
      </c>
      <c r="L84" s="300">
        <f t="shared" si="63"/>
        <v>0</v>
      </c>
      <c r="M84" s="300">
        <f t="shared" si="63"/>
        <v>0</v>
      </c>
      <c r="N84" s="300">
        <f t="shared" si="63"/>
        <v>0</v>
      </c>
      <c r="O84" s="300">
        <f t="shared" si="63"/>
        <v>0</v>
      </c>
      <c r="P84" s="300">
        <f t="shared" si="63"/>
        <v>0</v>
      </c>
      <c r="Q84" s="300">
        <f t="shared" si="63"/>
        <v>0</v>
      </c>
      <c r="R84" s="300">
        <f t="shared" si="63"/>
        <v>0</v>
      </c>
      <c r="S84" s="300">
        <f t="shared" si="63"/>
        <v>0</v>
      </c>
      <c r="T84" s="300">
        <f t="shared" si="63"/>
        <v>0</v>
      </c>
      <c r="U84" s="300">
        <f t="shared" si="63"/>
        <v>0</v>
      </c>
      <c r="V84" s="300">
        <f t="shared" si="63"/>
        <v>0</v>
      </c>
      <c r="W84" s="300">
        <f t="shared" si="63"/>
        <v>0</v>
      </c>
      <c r="X84" s="300">
        <f t="shared" si="63"/>
        <v>0</v>
      </c>
      <c r="Y84" s="300">
        <f t="shared" si="63"/>
        <v>0</v>
      </c>
      <c r="Z84" s="300">
        <f t="shared" si="63"/>
        <v>0</v>
      </c>
      <c r="AA84" s="300">
        <f t="shared" si="63"/>
        <v>0</v>
      </c>
      <c r="AB84" s="300">
        <f t="shared" si="63"/>
        <v>0</v>
      </c>
      <c r="AC84" s="300">
        <f t="shared" si="63"/>
        <v>0</v>
      </c>
      <c r="AD84" s="300">
        <f t="shared" si="63"/>
        <v>0</v>
      </c>
      <c r="AE84" s="300">
        <f t="shared" si="63"/>
        <v>0</v>
      </c>
      <c r="AF84" s="300">
        <f t="shared" si="63"/>
        <v>0</v>
      </c>
      <c r="AG84" s="300">
        <f t="shared" si="63"/>
        <v>0</v>
      </c>
      <c r="AH84" s="300">
        <f t="shared" si="63"/>
        <v>0</v>
      </c>
      <c r="AI84" s="300">
        <f t="shared" si="63"/>
        <v>0</v>
      </c>
      <c r="AJ84" s="300">
        <f t="shared" si="63"/>
        <v>0</v>
      </c>
      <c r="AK84" s="300">
        <f t="shared" si="63"/>
        <v>0</v>
      </c>
      <c r="AL84" s="300">
        <f t="shared" si="63"/>
        <v>0</v>
      </c>
      <c r="AM84" s="300">
        <f t="shared" si="63"/>
        <v>0</v>
      </c>
      <c r="AN84" s="300">
        <f t="shared" si="63"/>
        <v>0</v>
      </c>
      <c r="AO84" s="300">
        <f t="shared" si="63"/>
        <v>0</v>
      </c>
      <c r="AP84" s="300">
        <f t="shared" si="63"/>
        <v>0</v>
      </c>
      <c r="AQ84" s="300">
        <f t="shared" si="63"/>
        <v>0</v>
      </c>
      <c r="AR84" s="300">
        <f t="shared" si="63"/>
        <v>0</v>
      </c>
      <c r="AS84" s="300">
        <f t="shared" si="63"/>
        <v>0</v>
      </c>
      <c r="AT84" s="300">
        <f t="shared" si="63"/>
        <v>0</v>
      </c>
      <c r="AU84" s="300">
        <f t="shared" si="63"/>
        <v>0</v>
      </c>
      <c r="AV84" s="300">
        <f t="shared" si="63"/>
        <v>0</v>
      </c>
      <c r="AW84" s="300">
        <f t="shared" si="63"/>
        <v>0</v>
      </c>
      <c r="AX84" s="300">
        <f t="shared" si="63"/>
        <v>0</v>
      </c>
      <c r="AY84" s="300">
        <f t="shared" si="63"/>
        <v>0</v>
      </c>
      <c r="AZ84" s="300">
        <f t="shared" si="63"/>
        <v>0</v>
      </c>
      <c r="BA84" s="300">
        <f t="shared" si="63"/>
        <v>0</v>
      </c>
    </row>
    <row r="85" spans="2:53" x14ac:dyDescent="0.3">
      <c r="B85" s="170"/>
      <c r="C85" s="171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</row>
    <row r="87" spans="2:53" x14ac:dyDescent="0.3">
      <c r="B87" s="159" t="s">
        <v>519</v>
      </c>
      <c r="C87" s="331" t="s">
        <v>9</v>
      </c>
    </row>
    <row r="88" spans="2:53" x14ac:dyDescent="0.3">
      <c r="B88" s="162" t="s">
        <v>153</v>
      </c>
      <c r="C88" s="174">
        <f t="shared" ref="C88:C91" si="64">SUM(D88:BA88)</f>
        <v>0</v>
      </c>
      <c r="D88" s="174">
        <f>D82*Parametre!$C$130</f>
        <v>0</v>
      </c>
      <c r="E88" s="174">
        <f>E82*Parametre!$C$130</f>
        <v>0</v>
      </c>
      <c r="F88" s="174">
        <f>F82*Parametre!$C$130</f>
        <v>0</v>
      </c>
      <c r="G88" s="174">
        <f>G82*Parametre!$C$130</f>
        <v>0</v>
      </c>
      <c r="H88" s="174">
        <f>H82*Parametre!$C$130</f>
        <v>0</v>
      </c>
      <c r="I88" s="174">
        <f>I82*Parametre!$C$130</f>
        <v>0</v>
      </c>
      <c r="J88" s="174">
        <f>J82*Parametre!$C$130</f>
        <v>0</v>
      </c>
      <c r="K88" s="174">
        <f>K82*Parametre!$C$130</f>
        <v>0</v>
      </c>
      <c r="L88" s="174">
        <f>L82*Parametre!$C$130</f>
        <v>0</v>
      </c>
      <c r="M88" s="174">
        <f>M82*Parametre!$C$130</f>
        <v>0</v>
      </c>
      <c r="N88" s="174">
        <f>N82*Parametre!$C$130</f>
        <v>0</v>
      </c>
      <c r="O88" s="174">
        <f>O82*Parametre!$C$130</f>
        <v>0</v>
      </c>
      <c r="P88" s="174">
        <f>P82*Parametre!$C$130</f>
        <v>0</v>
      </c>
      <c r="Q88" s="174">
        <f>Q82*Parametre!$C$130</f>
        <v>0</v>
      </c>
      <c r="R88" s="174">
        <f>R82*Parametre!$C$130</f>
        <v>0</v>
      </c>
      <c r="S88" s="174">
        <f>S82*Parametre!$C$130</f>
        <v>0</v>
      </c>
      <c r="T88" s="174">
        <f>T82*Parametre!$C$130</f>
        <v>0</v>
      </c>
      <c r="U88" s="174">
        <f>U82*Parametre!$C$130</f>
        <v>0</v>
      </c>
      <c r="V88" s="174">
        <f>V82*Parametre!$C$130</f>
        <v>0</v>
      </c>
      <c r="W88" s="174">
        <f>W82*Parametre!$C$130</f>
        <v>0</v>
      </c>
      <c r="X88" s="174">
        <f>X82*Parametre!$C$130</f>
        <v>0</v>
      </c>
      <c r="Y88" s="174">
        <f>Y82*Parametre!$C$130</f>
        <v>0</v>
      </c>
      <c r="Z88" s="174">
        <f>Z82*Parametre!$C$130</f>
        <v>0</v>
      </c>
      <c r="AA88" s="174">
        <f>AA82*Parametre!$C$130</f>
        <v>0</v>
      </c>
      <c r="AB88" s="174">
        <f>AB82*Parametre!$C$130</f>
        <v>0</v>
      </c>
      <c r="AC88" s="174">
        <f>AC82*Parametre!$C$130</f>
        <v>0</v>
      </c>
      <c r="AD88" s="174">
        <f>AD82*Parametre!$C$130</f>
        <v>0</v>
      </c>
      <c r="AE88" s="174">
        <f>AE82*Parametre!$C$130</f>
        <v>0</v>
      </c>
      <c r="AF88" s="174">
        <f>AF82*Parametre!$C$130</f>
        <v>0</v>
      </c>
      <c r="AG88" s="174">
        <f>AG82*Parametre!$C$130</f>
        <v>0</v>
      </c>
      <c r="AH88" s="174">
        <f>AH82*Parametre!$C$130</f>
        <v>0</v>
      </c>
      <c r="AI88" s="174">
        <f>AI82*Parametre!$C$130</f>
        <v>0</v>
      </c>
      <c r="AJ88" s="174">
        <f>AJ82*Parametre!$C$130</f>
        <v>0</v>
      </c>
      <c r="AK88" s="174">
        <f>AK82*Parametre!$C$130</f>
        <v>0</v>
      </c>
      <c r="AL88" s="174">
        <f>AL82*Parametre!$C$130</f>
        <v>0</v>
      </c>
      <c r="AM88" s="174">
        <f>AM82*Parametre!$C$130</f>
        <v>0</v>
      </c>
      <c r="AN88" s="174">
        <f>AN82*Parametre!$C$130</f>
        <v>0</v>
      </c>
      <c r="AO88" s="174">
        <f>AO82*Parametre!$C$130</f>
        <v>0</v>
      </c>
      <c r="AP88" s="174">
        <f>AP82*Parametre!$C$130</f>
        <v>0</v>
      </c>
      <c r="AQ88" s="174">
        <f>AQ82*Parametre!$C$130</f>
        <v>0</v>
      </c>
      <c r="AR88" s="174">
        <f>AR82*Parametre!$C$130</f>
        <v>0</v>
      </c>
      <c r="AS88" s="174">
        <f>AS82*Parametre!$C$130</f>
        <v>0</v>
      </c>
      <c r="AT88" s="174">
        <f>AT82*Parametre!$C$130</f>
        <v>0</v>
      </c>
      <c r="AU88" s="174">
        <f>AU82*Parametre!$C$130</f>
        <v>0</v>
      </c>
      <c r="AV88" s="174">
        <f>AV82*Parametre!$C$130</f>
        <v>0</v>
      </c>
      <c r="AW88" s="174">
        <f>AW82*Parametre!$C$130</f>
        <v>0</v>
      </c>
      <c r="AX88" s="174">
        <f>AX82*Parametre!$C$130</f>
        <v>0</v>
      </c>
      <c r="AY88" s="174">
        <f>AY82*Parametre!$C$130</f>
        <v>0</v>
      </c>
      <c r="AZ88" s="174">
        <f>AZ82*Parametre!$C$130</f>
        <v>0</v>
      </c>
      <c r="BA88" s="174">
        <f>BA82*Parametre!$C$130</f>
        <v>0</v>
      </c>
    </row>
    <row r="89" spans="2:53" x14ac:dyDescent="0.3">
      <c r="B89" s="162" t="s">
        <v>154</v>
      </c>
      <c r="C89" s="174">
        <f t="shared" si="64"/>
        <v>0</v>
      </c>
      <c r="D89" s="174">
        <f>D83*Parametre!$C$131</f>
        <v>0</v>
      </c>
      <c r="E89" s="174">
        <f>E83*Parametre!$C$131</f>
        <v>0</v>
      </c>
      <c r="F89" s="174">
        <f>F83*Parametre!$C$131</f>
        <v>0</v>
      </c>
      <c r="G89" s="174">
        <f>G83*Parametre!$C$131</f>
        <v>0</v>
      </c>
      <c r="H89" s="174">
        <f>H83*Parametre!$C$131</f>
        <v>0</v>
      </c>
      <c r="I89" s="174">
        <f>I83*Parametre!$C$131</f>
        <v>0</v>
      </c>
      <c r="J89" s="174">
        <f>J83*Parametre!$C$131</f>
        <v>0</v>
      </c>
      <c r="K89" s="174">
        <f>K83*Parametre!$C$131</f>
        <v>0</v>
      </c>
      <c r="L89" s="174">
        <f>L83*Parametre!$C$131</f>
        <v>0</v>
      </c>
      <c r="M89" s="174">
        <f>M83*Parametre!$C$131</f>
        <v>0</v>
      </c>
      <c r="N89" s="174">
        <f>N83*Parametre!$C$131</f>
        <v>0</v>
      </c>
      <c r="O89" s="174">
        <f>O83*Parametre!$C$131</f>
        <v>0</v>
      </c>
      <c r="P89" s="174">
        <f>P83*Parametre!$C$131</f>
        <v>0</v>
      </c>
      <c r="Q89" s="174">
        <f>Q83*Parametre!$C$131</f>
        <v>0</v>
      </c>
      <c r="R89" s="174">
        <f>R83*Parametre!$C$131</f>
        <v>0</v>
      </c>
      <c r="S89" s="174">
        <f>S83*Parametre!$C$131</f>
        <v>0</v>
      </c>
      <c r="T89" s="174">
        <f>T83*Parametre!$C$131</f>
        <v>0</v>
      </c>
      <c r="U89" s="174">
        <f>U83*Parametre!$C$131</f>
        <v>0</v>
      </c>
      <c r="V89" s="174">
        <f>V83*Parametre!$C$131</f>
        <v>0</v>
      </c>
      <c r="W89" s="174">
        <f>W83*Parametre!$C$131</f>
        <v>0</v>
      </c>
      <c r="X89" s="174">
        <f>X83*Parametre!$C$131</f>
        <v>0</v>
      </c>
      <c r="Y89" s="174">
        <f>Y83*Parametre!$C$131</f>
        <v>0</v>
      </c>
      <c r="Z89" s="174">
        <f>Z83*Parametre!$C$131</f>
        <v>0</v>
      </c>
      <c r="AA89" s="174">
        <f>AA83*Parametre!$C$131</f>
        <v>0</v>
      </c>
      <c r="AB89" s="174">
        <f>AB83*Parametre!$C$131</f>
        <v>0</v>
      </c>
      <c r="AC89" s="174">
        <f>AC83*Parametre!$C$131</f>
        <v>0</v>
      </c>
      <c r="AD89" s="174">
        <f>AD83*Parametre!$C$131</f>
        <v>0</v>
      </c>
      <c r="AE89" s="174">
        <f>AE83*Parametre!$C$131</f>
        <v>0</v>
      </c>
      <c r="AF89" s="174">
        <f>AF83*Parametre!$C$131</f>
        <v>0</v>
      </c>
      <c r="AG89" s="174">
        <f>AG83*Parametre!$C$131</f>
        <v>0</v>
      </c>
      <c r="AH89" s="174">
        <f>AH83*Parametre!$C$131</f>
        <v>0</v>
      </c>
      <c r="AI89" s="174">
        <f>AI83*Parametre!$C$131</f>
        <v>0</v>
      </c>
      <c r="AJ89" s="174">
        <f>AJ83*Parametre!$C$131</f>
        <v>0</v>
      </c>
      <c r="AK89" s="174">
        <f>AK83*Parametre!$C$131</f>
        <v>0</v>
      </c>
      <c r="AL89" s="174">
        <f>AL83*Parametre!$C$131</f>
        <v>0</v>
      </c>
      <c r="AM89" s="174">
        <f>AM83*Parametre!$C$131</f>
        <v>0</v>
      </c>
      <c r="AN89" s="174">
        <f>AN83*Parametre!$C$131</f>
        <v>0</v>
      </c>
      <c r="AO89" s="174">
        <f>AO83*Parametre!$C$131</f>
        <v>0</v>
      </c>
      <c r="AP89" s="174">
        <f>AP83*Parametre!$C$131</f>
        <v>0</v>
      </c>
      <c r="AQ89" s="174">
        <f>AQ83*Parametre!$C$131</f>
        <v>0</v>
      </c>
      <c r="AR89" s="174">
        <f>AR83*Parametre!$C$131</f>
        <v>0</v>
      </c>
      <c r="AS89" s="174">
        <f>AS83*Parametre!$C$131</f>
        <v>0</v>
      </c>
      <c r="AT89" s="174">
        <f>AT83*Parametre!$C$131</f>
        <v>0</v>
      </c>
      <c r="AU89" s="174">
        <f>AU83*Parametre!$C$131</f>
        <v>0</v>
      </c>
      <c r="AV89" s="174">
        <f>AV83*Parametre!$C$131</f>
        <v>0</v>
      </c>
      <c r="AW89" s="174">
        <f>AW83*Parametre!$C$131</f>
        <v>0</v>
      </c>
      <c r="AX89" s="174">
        <f>AX83*Parametre!$C$131</f>
        <v>0</v>
      </c>
      <c r="AY89" s="174">
        <f>AY83*Parametre!$C$131</f>
        <v>0</v>
      </c>
      <c r="AZ89" s="174">
        <f>AZ83*Parametre!$C$131</f>
        <v>0</v>
      </c>
      <c r="BA89" s="174">
        <f>BA83*Parametre!$C$131</f>
        <v>0</v>
      </c>
    </row>
    <row r="90" spans="2:53" x14ac:dyDescent="0.3">
      <c r="B90" s="332" t="s">
        <v>456</v>
      </c>
      <c r="C90" s="298">
        <f t="shared" si="64"/>
        <v>0</v>
      </c>
      <c r="D90" s="333">
        <f>D84*Parametre!$C$132</f>
        <v>0</v>
      </c>
      <c r="E90" s="333">
        <f>E84*Parametre!$C$132</f>
        <v>0</v>
      </c>
      <c r="F90" s="333">
        <f>F84*Parametre!$C$132</f>
        <v>0</v>
      </c>
      <c r="G90" s="333">
        <f>G84*Parametre!$C$132</f>
        <v>0</v>
      </c>
      <c r="H90" s="333">
        <f>H84*Parametre!$C$132</f>
        <v>0</v>
      </c>
      <c r="I90" s="333">
        <f>I84*Parametre!$C$132</f>
        <v>0</v>
      </c>
      <c r="J90" s="333">
        <f>J84*Parametre!$C$132</f>
        <v>0</v>
      </c>
      <c r="K90" s="333">
        <f>K84*Parametre!$C$132</f>
        <v>0</v>
      </c>
      <c r="L90" s="333">
        <f>L84*Parametre!$C$132</f>
        <v>0</v>
      </c>
      <c r="M90" s="333">
        <f>M84*Parametre!$C$132</f>
        <v>0</v>
      </c>
      <c r="N90" s="333">
        <f>N84*Parametre!$C$132</f>
        <v>0</v>
      </c>
      <c r="O90" s="333">
        <f>O84*Parametre!$C$132</f>
        <v>0</v>
      </c>
      <c r="P90" s="333">
        <f>P84*Parametre!$C$132</f>
        <v>0</v>
      </c>
      <c r="Q90" s="333">
        <f>Q84*Parametre!$C$132</f>
        <v>0</v>
      </c>
      <c r="R90" s="333">
        <f>R84*Parametre!$C$132</f>
        <v>0</v>
      </c>
      <c r="S90" s="333">
        <f>S84*Parametre!$C$132</f>
        <v>0</v>
      </c>
      <c r="T90" s="333">
        <f>T84*Parametre!$C$132</f>
        <v>0</v>
      </c>
      <c r="U90" s="333">
        <f>U84*Parametre!$C$132</f>
        <v>0</v>
      </c>
      <c r="V90" s="333">
        <f>V84*Parametre!$C$132</f>
        <v>0</v>
      </c>
      <c r="W90" s="333">
        <f>W84*Parametre!$C$132</f>
        <v>0</v>
      </c>
      <c r="X90" s="333">
        <f>X84*Parametre!$C$132</f>
        <v>0</v>
      </c>
      <c r="Y90" s="333">
        <f>Y84*Parametre!$C$132</f>
        <v>0</v>
      </c>
      <c r="Z90" s="333">
        <f>Z84*Parametre!$C$132</f>
        <v>0</v>
      </c>
      <c r="AA90" s="333">
        <f>AA84*Parametre!$C$132</f>
        <v>0</v>
      </c>
      <c r="AB90" s="333">
        <f>AB84*Parametre!$C$132</f>
        <v>0</v>
      </c>
      <c r="AC90" s="333">
        <f>AC84*Parametre!$C$132</f>
        <v>0</v>
      </c>
      <c r="AD90" s="333">
        <f>AD84*Parametre!$C$132</f>
        <v>0</v>
      </c>
      <c r="AE90" s="333">
        <f>AE84*Parametre!$C$132</f>
        <v>0</v>
      </c>
      <c r="AF90" s="333">
        <f>AF84*Parametre!$C$132</f>
        <v>0</v>
      </c>
      <c r="AG90" s="333">
        <f>AG84*Parametre!$C$132</f>
        <v>0</v>
      </c>
      <c r="AH90" s="333">
        <f>AH84*Parametre!$C$132</f>
        <v>0</v>
      </c>
      <c r="AI90" s="333">
        <f>AI84*Parametre!$C$132</f>
        <v>0</v>
      </c>
      <c r="AJ90" s="333">
        <f>AJ84*Parametre!$C$132</f>
        <v>0</v>
      </c>
      <c r="AK90" s="333">
        <f>AK84*Parametre!$C$132</f>
        <v>0</v>
      </c>
      <c r="AL90" s="333">
        <f>AL84*Parametre!$C$132</f>
        <v>0</v>
      </c>
      <c r="AM90" s="333">
        <f>AM84*Parametre!$C$132</f>
        <v>0</v>
      </c>
      <c r="AN90" s="333">
        <f>AN84*Parametre!$C$132</f>
        <v>0</v>
      </c>
      <c r="AO90" s="333">
        <f>AO84*Parametre!$C$132</f>
        <v>0</v>
      </c>
      <c r="AP90" s="333">
        <f>AP84*Parametre!$C$132</f>
        <v>0</v>
      </c>
      <c r="AQ90" s="333">
        <f>AQ84*Parametre!$C$132</f>
        <v>0</v>
      </c>
      <c r="AR90" s="333">
        <f>AR84*Parametre!$C$132</f>
        <v>0</v>
      </c>
      <c r="AS90" s="333">
        <f>AS84*Parametre!$C$132</f>
        <v>0</v>
      </c>
      <c r="AT90" s="333">
        <f>AT84*Parametre!$C$132</f>
        <v>0</v>
      </c>
      <c r="AU90" s="333">
        <f>AU84*Parametre!$C$132</f>
        <v>0</v>
      </c>
      <c r="AV90" s="333">
        <f>AV84*Parametre!$C$132</f>
        <v>0</v>
      </c>
      <c r="AW90" s="333">
        <f>AW84*Parametre!$C$132</f>
        <v>0</v>
      </c>
      <c r="AX90" s="333">
        <f>AX84*Parametre!$C$132</f>
        <v>0</v>
      </c>
      <c r="AY90" s="333">
        <f>AY84*Parametre!$C$132</f>
        <v>0</v>
      </c>
      <c r="AZ90" s="333">
        <f>AZ84*Parametre!$C$132</f>
        <v>0</v>
      </c>
      <c r="BA90" s="333">
        <f>BA84*Parametre!$C$132</f>
        <v>0</v>
      </c>
    </row>
    <row r="91" spans="2:53" x14ac:dyDescent="0.3">
      <c r="B91" s="168" t="s">
        <v>9</v>
      </c>
      <c r="C91" s="175">
        <f t="shared" si="64"/>
        <v>0</v>
      </c>
      <c r="D91" s="176">
        <f>SUM(D88:D90)</f>
        <v>0</v>
      </c>
      <c r="E91" s="176">
        <f t="shared" ref="E91:BA91" si="65">SUM(E88:E90)</f>
        <v>0</v>
      </c>
      <c r="F91" s="176">
        <f t="shared" si="65"/>
        <v>0</v>
      </c>
      <c r="G91" s="176">
        <f t="shared" si="65"/>
        <v>0</v>
      </c>
      <c r="H91" s="176">
        <f t="shared" si="65"/>
        <v>0</v>
      </c>
      <c r="I91" s="176">
        <f t="shared" si="65"/>
        <v>0</v>
      </c>
      <c r="J91" s="176">
        <f t="shared" si="65"/>
        <v>0</v>
      </c>
      <c r="K91" s="176">
        <f t="shared" si="65"/>
        <v>0</v>
      </c>
      <c r="L91" s="176">
        <f t="shared" si="65"/>
        <v>0</v>
      </c>
      <c r="M91" s="176">
        <f t="shared" si="65"/>
        <v>0</v>
      </c>
      <c r="N91" s="176">
        <f t="shared" si="65"/>
        <v>0</v>
      </c>
      <c r="O91" s="176">
        <f t="shared" si="65"/>
        <v>0</v>
      </c>
      <c r="P91" s="176">
        <f t="shared" si="65"/>
        <v>0</v>
      </c>
      <c r="Q91" s="176">
        <f t="shared" si="65"/>
        <v>0</v>
      </c>
      <c r="R91" s="176">
        <f t="shared" si="65"/>
        <v>0</v>
      </c>
      <c r="S91" s="176">
        <f t="shared" si="65"/>
        <v>0</v>
      </c>
      <c r="T91" s="176">
        <f t="shared" si="65"/>
        <v>0</v>
      </c>
      <c r="U91" s="176">
        <f t="shared" si="65"/>
        <v>0</v>
      </c>
      <c r="V91" s="176">
        <f t="shared" si="65"/>
        <v>0</v>
      </c>
      <c r="W91" s="176">
        <f t="shared" si="65"/>
        <v>0</v>
      </c>
      <c r="X91" s="176">
        <f t="shared" si="65"/>
        <v>0</v>
      </c>
      <c r="Y91" s="176">
        <f t="shared" si="65"/>
        <v>0</v>
      </c>
      <c r="Z91" s="176">
        <f t="shared" si="65"/>
        <v>0</v>
      </c>
      <c r="AA91" s="176">
        <f t="shared" si="65"/>
        <v>0</v>
      </c>
      <c r="AB91" s="176">
        <f t="shared" si="65"/>
        <v>0</v>
      </c>
      <c r="AC91" s="176">
        <f t="shared" si="65"/>
        <v>0</v>
      </c>
      <c r="AD91" s="176">
        <f t="shared" si="65"/>
        <v>0</v>
      </c>
      <c r="AE91" s="176">
        <f t="shared" si="65"/>
        <v>0</v>
      </c>
      <c r="AF91" s="176">
        <f t="shared" si="65"/>
        <v>0</v>
      </c>
      <c r="AG91" s="176">
        <f t="shared" si="65"/>
        <v>0</v>
      </c>
      <c r="AH91" s="176">
        <f t="shared" si="65"/>
        <v>0</v>
      </c>
      <c r="AI91" s="176">
        <f t="shared" si="65"/>
        <v>0</v>
      </c>
      <c r="AJ91" s="176">
        <f t="shared" si="65"/>
        <v>0</v>
      </c>
      <c r="AK91" s="176">
        <f t="shared" si="65"/>
        <v>0</v>
      </c>
      <c r="AL91" s="176">
        <f t="shared" si="65"/>
        <v>0</v>
      </c>
      <c r="AM91" s="176">
        <f t="shared" si="65"/>
        <v>0</v>
      </c>
      <c r="AN91" s="176">
        <f t="shared" si="65"/>
        <v>0</v>
      </c>
      <c r="AO91" s="176">
        <f t="shared" si="65"/>
        <v>0</v>
      </c>
      <c r="AP91" s="176">
        <f t="shared" si="65"/>
        <v>0</v>
      </c>
      <c r="AQ91" s="176">
        <f t="shared" si="65"/>
        <v>0</v>
      </c>
      <c r="AR91" s="176">
        <f t="shared" si="65"/>
        <v>0</v>
      </c>
      <c r="AS91" s="176">
        <f t="shared" si="65"/>
        <v>0</v>
      </c>
      <c r="AT91" s="176">
        <f t="shared" si="65"/>
        <v>0</v>
      </c>
      <c r="AU91" s="176">
        <f t="shared" si="65"/>
        <v>0</v>
      </c>
      <c r="AV91" s="176">
        <f t="shared" si="65"/>
        <v>0</v>
      </c>
      <c r="AW91" s="176">
        <f t="shared" si="65"/>
        <v>0</v>
      </c>
      <c r="AX91" s="176">
        <f t="shared" si="65"/>
        <v>0</v>
      </c>
      <c r="AY91" s="176">
        <f t="shared" si="65"/>
        <v>0</v>
      </c>
      <c r="AZ91" s="176">
        <f t="shared" si="65"/>
        <v>0</v>
      </c>
      <c r="BA91" s="176">
        <f t="shared" si="65"/>
        <v>0</v>
      </c>
    </row>
    <row r="94" spans="2:53" x14ac:dyDescent="0.3">
      <c r="B94" s="159" t="s">
        <v>518</v>
      </c>
      <c r="C94" s="331" t="s">
        <v>9</v>
      </c>
    </row>
    <row r="95" spans="2:53" x14ac:dyDescent="0.3">
      <c r="B95" s="162" t="s">
        <v>153</v>
      </c>
      <c r="C95" s="174">
        <f t="shared" ref="C95:C98" si="66">SUM(D95:BA95)</f>
        <v>0</v>
      </c>
      <c r="D95" s="174">
        <f>D42+D88</f>
        <v>0</v>
      </c>
      <c r="E95" s="174">
        <f t="shared" ref="E95:AG95" si="67">E42+E88</f>
        <v>0</v>
      </c>
      <c r="F95" s="174">
        <f t="shared" si="67"/>
        <v>0</v>
      </c>
      <c r="G95" s="174">
        <f t="shared" si="67"/>
        <v>0</v>
      </c>
      <c r="H95" s="174">
        <f t="shared" si="67"/>
        <v>0</v>
      </c>
      <c r="I95" s="174">
        <f t="shared" si="67"/>
        <v>0</v>
      </c>
      <c r="J95" s="174">
        <f t="shared" si="67"/>
        <v>0</v>
      </c>
      <c r="K95" s="174">
        <f t="shared" si="67"/>
        <v>0</v>
      </c>
      <c r="L95" s="174">
        <f t="shared" si="67"/>
        <v>0</v>
      </c>
      <c r="M95" s="174">
        <f t="shared" si="67"/>
        <v>0</v>
      </c>
      <c r="N95" s="174">
        <f t="shared" si="67"/>
        <v>0</v>
      </c>
      <c r="O95" s="174">
        <f t="shared" si="67"/>
        <v>0</v>
      </c>
      <c r="P95" s="174">
        <f t="shared" si="67"/>
        <v>0</v>
      </c>
      <c r="Q95" s="174">
        <f t="shared" si="67"/>
        <v>0</v>
      </c>
      <c r="R95" s="174">
        <f t="shared" si="67"/>
        <v>0</v>
      </c>
      <c r="S95" s="174">
        <f t="shared" si="67"/>
        <v>0</v>
      </c>
      <c r="T95" s="174">
        <f t="shared" si="67"/>
        <v>0</v>
      </c>
      <c r="U95" s="174">
        <f t="shared" si="67"/>
        <v>0</v>
      </c>
      <c r="V95" s="174">
        <f t="shared" si="67"/>
        <v>0</v>
      </c>
      <c r="W95" s="174">
        <f t="shared" si="67"/>
        <v>0</v>
      </c>
      <c r="X95" s="174">
        <f t="shared" si="67"/>
        <v>0</v>
      </c>
      <c r="Y95" s="174">
        <f t="shared" si="67"/>
        <v>0</v>
      </c>
      <c r="Z95" s="174">
        <f t="shared" si="67"/>
        <v>0</v>
      </c>
      <c r="AA95" s="174">
        <f t="shared" si="67"/>
        <v>0</v>
      </c>
      <c r="AB95" s="174">
        <f t="shared" si="67"/>
        <v>0</v>
      </c>
      <c r="AC95" s="174">
        <f t="shared" si="67"/>
        <v>0</v>
      </c>
      <c r="AD95" s="174">
        <f t="shared" si="67"/>
        <v>0</v>
      </c>
      <c r="AE95" s="174">
        <f t="shared" si="67"/>
        <v>0</v>
      </c>
      <c r="AF95" s="174">
        <f t="shared" si="67"/>
        <v>0</v>
      </c>
      <c r="AG95" s="174">
        <f t="shared" si="67"/>
        <v>0</v>
      </c>
      <c r="AH95" s="174">
        <f t="shared" ref="AH95:BA95" si="68">AH42+AH88</f>
        <v>0</v>
      </c>
      <c r="AI95" s="174">
        <f t="shared" si="68"/>
        <v>0</v>
      </c>
      <c r="AJ95" s="174">
        <f t="shared" si="68"/>
        <v>0</v>
      </c>
      <c r="AK95" s="174">
        <f t="shared" si="68"/>
        <v>0</v>
      </c>
      <c r="AL95" s="174">
        <f t="shared" si="68"/>
        <v>0</v>
      </c>
      <c r="AM95" s="174">
        <f t="shared" si="68"/>
        <v>0</v>
      </c>
      <c r="AN95" s="174">
        <f t="shared" si="68"/>
        <v>0</v>
      </c>
      <c r="AO95" s="174">
        <f t="shared" si="68"/>
        <v>0</v>
      </c>
      <c r="AP95" s="174">
        <f t="shared" si="68"/>
        <v>0</v>
      </c>
      <c r="AQ95" s="174">
        <f t="shared" si="68"/>
        <v>0</v>
      </c>
      <c r="AR95" s="174">
        <f t="shared" si="68"/>
        <v>0</v>
      </c>
      <c r="AS95" s="174">
        <f t="shared" si="68"/>
        <v>0</v>
      </c>
      <c r="AT95" s="174">
        <f t="shared" si="68"/>
        <v>0</v>
      </c>
      <c r="AU95" s="174">
        <f t="shared" si="68"/>
        <v>0</v>
      </c>
      <c r="AV95" s="174">
        <f t="shared" si="68"/>
        <v>0</v>
      </c>
      <c r="AW95" s="174">
        <f t="shared" si="68"/>
        <v>0</v>
      </c>
      <c r="AX95" s="174">
        <f t="shared" si="68"/>
        <v>0</v>
      </c>
      <c r="AY95" s="174">
        <f t="shared" si="68"/>
        <v>0</v>
      </c>
      <c r="AZ95" s="174">
        <f t="shared" si="68"/>
        <v>0</v>
      </c>
      <c r="BA95" s="174">
        <f t="shared" si="68"/>
        <v>0</v>
      </c>
    </row>
    <row r="96" spans="2:53" x14ac:dyDescent="0.3">
      <c r="B96" s="162" t="s">
        <v>154</v>
      </c>
      <c r="C96" s="174">
        <f t="shared" si="66"/>
        <v>0</v>
      </c>
      <c r="D96" s="174">
        <f>D43+D89</f>
        <v>0</v>
      </c>
      <c r="E96" s="174">
        <f t="shared" ref="E96:AG96" si="69">E43+E89</f>
        <v>0</v>
      </c>
      <c r="F96" s="174">
        <f t="shared" si="69"/>
        <v>0</v>
      </c>
      <c r="G96" s="174">
        <f t="shared" si="69"/>
        <v>0</v>
      </c>
      <c r="H96" s="174">
        <f t="shared" si="69"/>
        <v>0</v>
      </c>
      <c r="I96" s="174">
        <f t="shared" si="69"/>
        <v>0</v>
      </c>
      <c r="J96" s="174">
        <f t="shared" si="69"/>
        <v>0</v>
      </c>
      <c r="K96" s="174">
        <f t="shared" si="69"/>
        <v>0</v>
      </c>
      <c r="L96" s="174">
        <f t="shared" si="69"/>
        <v>0</v>
      </c>
      <c r="M96" s="174">
        <f t="shared" si="69"/>
        <v>0</v>
      </c>
      <c r="N96" s="174">
        <f t="shared" si="69"/>
        <v>0</v>
      </c>
      <c r="O96" s="174">
        <f t="shared" si="69"/>
        <v>0</v>
      </c>
      <c r="P96" s="174">
        <f t="shared" si="69"/>
        <v>0</v>
      </c>
      <c r="Q96" s="174">
        <f t="shared" si="69"/>
        <v>0</v>
      </c>
      <c r="R96" s="174">
        <f t="shared" si="69"/>
        <v>0</v>
      </c>
      <c r="S96" s="174">
        <f t="shared" si="69"/>
        <v>0</v>
      </c>
      <c r="T96" s="174">
        <f t="shared" si="69"/>
        <v>0</v>
      </c>
      <c r="U96" s="174">
        <f t="shared" si="69"/>
        <v>0</v>
      </c>
      <c r="V96" s="174">
        <f t="shared" si="69"/>
        <v>0</v>
      </c>
      <c r="W96" s="174">
        <f t="shared" si="69"/>
        <v>0</v>
      </c>
      <c r="X96" s="174">
        <f t="shared" si="69"/>
        <v>0</v>
      </c>
      <c r="Y96" s="174">
        <f t="shared" si="69"/>
        <v>0</v>
      </c>
      <c r="Z96" s="174">
        <f t="shared" si="69"/>
        <v>0</v>
      </c>
      <c r="AA96" s="174">
        <f t="shared" si="69"/>
        <v>0</v>
      </c>
      <c r="AB96" s="174">
        <f t="shared" si="69"/>
        <v>0</v>
      </c>
      <c r="AC96" s="174">
        <f t="shared" si="69"/>
        <v>0</v>
      </c>
      <c r="AD96" s="174">
        <f t="shared" si="69"/>
        <v>0</v>
      </c>
      <c r="AE96" s="174">
        <f t="shared" si="69"/>
        <v>0</v>
      </c>
      <c r="AF96" s="174">
        <f t="shared" si="69"/>
        <v>0</v>
      </c>
      <c r="AG96" s="174">
        <f t="shared" si="69"/>
        <v>0</v>
      </c>
      <c r="AH96" s="174">
        <f t="shared" ref="AH96:BA96" si="70">AH43+AH89</f>
        <v>0</v>
      </c>
      <c r="AI96" s="174">
        <f t="shared" si="70"/>
        <v>0</v>
      </c>
      <c r="AJ96" s="174">
        <f t="shared" si="70"/>
        <v>0</v>
      </c>
      <c r="AK96" s="174">
        <f t="shared" si="70"/>
        <v>0</v>
      </c>
      <c r="AL96" s="174">
        <f t="shared" si="70"/>
        <v>0</v>
      </c>
      <c r="AM96" s="174">
        <f t="shared" si="70"/>
        <v>0</v>
      </c>
      <c r="AN96" s="174">
        <f t="shared" si="70"/>
        <v>0</v>
      </c>
      <c r="AO96" s="174">
        <f t="shared" si="70"/>
        <v>0</v>
      </c>
      <c r="AP96" s="174">
        <f t="shared" si="70"/>
        <v>0</v>
      </c>
      <c r="AQ96" s="174">
        <f t="shared" si="70"/>
        <v>0</v>
      </c>
      <c r="AR96" s="174">
        <f t="shared" si="70"/>
        <v>0</v>
      </c>
      <c r="AS96" s="174">
        <f t="shared" si="70"/>
        <v>0</v>
      </c>
      <c r="AT96" s="174">
        <f t="shared" si="70"/>
        <v>0</v>
      </c>
      <c r="AU96" s="174">
        <f t="shared" si="70"/>
        <v>0</v>
      </c>
      <c r="AV96" s="174">
        <f t="shared" si="70"/>
        <v>0</v>
      </c>
      <c r="AW96" s="174">
        <f t="shared" si="70"/>
        <v>0</v>
      </c>
      <c r="AX96" s="174">
        <f t="shared" si="70"/>
        <v>0</v>
      </c>
      <c r="AY96" s="174">
        <f t="shared" si="70"/>
        <v>0</v>
      </c>
      <c r="AZ96" s="174">
        <f t="shared" si="70"/>
        <v>0</v>
      </c>
      <c r="BA96" s="174">
        <f t="shared" si="70"/>
        <v>0</v>
      </c>
    </row>
    <row r="97" spans="2:53" x14ac:dyDescent="0.3">
      <c r="B97" s="301" t="s">
        <v>456</v>
      </c>
      <c r="C97" s="298">
        <f t="shared" si="66"/>
        <v>0</v>
      </c>
      <c r="D97" s="298">
        <f>D44+D90</f>
        <v>0</v>
      </c>
      <c r="E97" s="298">
        <f t="shared" ref="E97:BA97" si="71">E44+E90</f>
        <v>0</v>
      </c>
      <c r="F97" s="298">
        <f t="shared" si="71"/>
        <v>0</v>
      </c>
      <c r="G97" s="298">
        <f t="shared" si="71"/>
        <v>0</v>
      </c>
      <c r="H97" s="298">
        <f t="shared" si="71"/>
        <v>0</v>
      </c>
      <c r="I97" s="298">
        <f t="shared" si="71"/>
        <v>0</v>
      </c>
      <c r="J97" s="298">
        <f t="shared" si="71"/>
        <v>0</v>
      </c>
      <c r="K97" s="298">
        <f t="shared" si="71"/>
        <v>0</v>
      </c>
      <c r="L97" s="298">
        <f t="shared" si="71"/>
        <v>0</v>
      </c>
      <c r="M97" s="298">
        <f t="shared" si="71"/>
        <v>0</v>
      </c>
      <c r="N97" s="298">
        <f t="shared" si="71"/>
        <v>0</v>
      </c>
      <c r="O97" s="298">
        <f t="shared" si="71"/>
        <v>0</v>
      </c>
      <c r="P97" s="298">
        <f t="shared" si="71"/>
        <v>0</v>
      </c>
      <c r="Q97" s="298">
        <f t="shared" si="71"/>
        <v>0</v>
      </c>
      <c r="R97" s="298">
        <f t="shared" si="71"/>
        <v>0</v>
      </c>
      <c r="S97" s="298">
        <f t="shared" si="71"/>
        <v>0</v>
      </c>
      <c r="T97" s="298">
        <f t="shared" si="71"/>
        <v>0</v>
      </c>
      <c r="U97" s="298">
        <f t="shared" si="71"/>
        <v>0</v>
      </c>
      <c r="V97" s="298">
        <f t="shared" si="71"/>
        <v>0</v>
      </c>
      <c r="W97" s="298">
        <f t="shared" si="71"/>
        <v>0</v>
      </c>
      <c r="X97" s="298">
        <f t="shared" si="71"/>
        <v>0</v>
      </c>
      <c r="Y97" s="298">
        <f t="shared" si="71"/>
        <v>0</v>
      </c>
      <c r="Z97" s="298">
        <f t="shared" si="71"/>
        <v>0</v>
      </c>
      <c r="AA97" s="298">
        <f t="shared" si="71"/>
        <v>0</v>
      </c>
      <c r="AB97" s="298">
        <f t="shared" si="71"/>
        <v>0</v>
      </c>
      <c r="AC97" s="298">
        <f t="shared" si="71"/>
        <v>0</v>
      </c>
      <c r="AD97" s="298">
        <f t="shared" si="71"/>
        <v>0</v>
      </c>
      <c r="AE97" s="298">
        <f t="shared" si="71"/>
        <v>0</v>
      </c>
      <c r="AF97" s="298">
        <f t="shared" si="71"/>
        <v>0</v>
      </c>
      <c r="AG97" s="298">
        <f t="shared" si="71"/>
        <v>0</v>
      </c>
      <c r="AH97" s="298">
        <f t="shared" si="71"/>
        <v>0</v>
      </c>
      <c r="AI97" s="298">
        <f t="shared" si="71"/>
        <v>0</v>
      </c>
      <c r="AJ97" s="298">
        <f t="shared" si="71"/>
        <v>0</v>
      </c>
      <c r="AK97" s="298">
        <f t="shared" si="71"/>
        <v>0</v>
      </c>
      <c r="AL97" s="298">
        <f t="shared" si="71"/>
        <v>0</v>
      </c>
      <c r="AM97" s="298">
        <f t="shared" si="71"/>
        <v>0</v>
      </c>
      <c r="AN97" s="298">
        <f t="shared" si="71"/>
        <v>0</v>
      </c>
      <c r="AO97" s="298">
        <f t="shared" si="71"/>
        <v>0</v>
      </c>
      <c r="AP97" s="298">
        <f t="shared" si="71"/>
        <v>0</v>
      </c>
      <c r="AQ97" s="298">
        <f t="shared" si="71"/>
        <v>0</v>
      </c>
      <c r="AR97" s="298">
        <f t="shared" si="71"/>
        <v>0</v>
      </c>
      <c r="AS97" s="298">
        <f t="shared" si="71"/>
        <v>0</v>
      </c>
      <c r="AT97" s="298">
        <f t="shared" si="71"/>
        <v>0</v>
      </c>
      <c r="AU97" s="298">
        <f t="shared" si="71"/>
        <v>0</v>
      </c>
      <c r="AV97" s="298">
        <f t="shared" si="71"/>
        <v>0</v>
      </c>
      <c r="AW97" s="298">
        <f t="shared" si="71"/>
        <v>0</v>
      </c>
      <c r="AX97" s="298">
        <f t="shared" si="71"/>
        <v>0</v>
      </c>
      <c r="AY97" s="298">
        <f t="shared" si="71"/>
        <v>0</v>
      </c>
      <c r="AZ97" s="298">
        <f t="shared" si="71"/>
        <v>0</v>
      </c>
      <c r="BA97" s="298">
        <f t="shared" si="71"/>
        <v>0</v>
      </c>
    </row>
    <row r="98" spans="2:53" x14ac:dyDescent="0.3">
      <c r="B98" s="185" t="s">
        <v>9</v>
      </c>
      <c r="C98" s="186">
        <f t="shared" si="66"/>
        <v>0</v>
      </c>
      <c r="D98" s="187">
        <f>SUM(D95:D97)</f>
        <v>0</v>
      </c>
      <c r="E98" s="187">
        <f t="shared" ref="E98:BA98" si="72">SUM(E95:E97)</f>
        <v>0</v>
      </c>
      <c r="F98" s="187">
        <f t="shared" si="72"/>
        <v>0</v>
      </c>
      <c r="G98" s="187">
        <f t="shared" si="72"/>
        <v>0</v>
      </c>
      <c r="H98" s="187">
        <f t="shared" si="72"/>
        <v>0</v>
      </c>
      <c r="I98" s="187">
        <f t="shared" si="72"/>
        <v>0</v>
      </c>
      <c r="J98" s="187">
        <f t="shared" si="72"/>
        <v>0</v>
      </c>
      <c r="K98" s="187">
        <f t="shared" si="72"/>
        <v>0</v>
      </c>
      <c r="L98" s="187">
        <f t="shared" si="72"/>
        <v>0</v>
      </c>
      <c r="M98" s="187">
        <f t="shared" si="72"/>
        <v>0</v>
      </c>
      <c r="N98" s="187">
        <f t="shared" si="72"/>
        <v>0</v>
      </c>
      <c r="O98" s="187">
        <f t="shared" si="72"/>
        <v>0</v>
      </c>
      <c r="P98" s="187">
        <f t="shared" si="72"/>
        <v>0</v>
      </c>
      <c r="Q98" s="187">
        <f t="shared" si="72"/>
        <v>0</v>
      </c>
      <c r="R98" s="187">
        <f t="shared" si="72"/>
        <v>0</v>
      </c>
      <c r="S98" s="187">
        <f t="shared" si="72"/>
        <v>0</v>
      </c>
      <c r="T98" s="187">
        <f t="shared" si="72"/>
        <v>0</v>
      </c>
      <c r="U98" s="187">
        <f t="shared" si="72"/>
        <v>0</v>
      </c>
      <c r="V98" s="187">
        <f t="shared" si="72"/>
        <v>0</v>
      </c>
      <c r="W98" s="187">
        <f t="shared" si="72"/>
        <v>0</v>
      </c>
      <c r="X98" s="187">
        <f t="shared" si="72"/>
        <v>0</v>
      </c>
      <c r="Y98" s="187">
        <f t="shared" si="72"/>
        <v>0</v>
      </c>
      <c r="Z98" s="187">
        <f t="shared" si="72"/>
        <v>0</v>
      </c>
      <c r="AA98" s="187">
        <f t="shared" si="72"/>
        <v>0</v>
      </c>
      <c r="AB98" s="187">
        <f t="shared" si="72"/>
        <v>0</v>
      </c>
      <c r="AC98" s="187">
        <f t="shared" si="72"/>
        <v>0</v>
      </c>
      <c r="AD98" s="187">
        <f t="shared" si="72"/>
        <v>0</v>
      </c>
      <c r="AE98" s="187">
        <f t="shared" si="72"/>
        <v>0</v>
      </c>
      <c r="AF98" s="187">
        <f t="shared" si="72"/>
        <v>0</v>
      </c>
      <c r="AG98" s="187">
        <f t="shared" si="72"/>
        <v>0</v>
      </c>
      <c r="AH98" s="187">
        <f t="shared" si="72"/>
        <v>0</v>
      </c>
      <c r="AI98" s="187">
        <f t="shared" si="72"/>
        <v>0</v>
      </c>
      <c r="AJ98" s="187">
        <f t="shared" si="72"/>
        <v>0</v>
      </c>
      <c r="AK98" s="187">
        <f t="shared" si="72"/>
        <v>0</v>
      </c>
      <c r="AL98" s="187">
        <f t="shared" si="72"/>
        <v>0</v>
      </c>
      <c r="AM98" s="187">
        <f t="shared" si="72"/>
        <v>0</v>
      </c>
      <c r="AN98" s="187">
        <f t="shared" si="72"/>
        <v>0</v>
      </c>
      <c r="AO98" s="187">
        <f t="shared" si="72"/>
        <v>0</v>
      </c>
      <c r="AP98" s="187">
        <f t="shared" si="72"/>
        <v>0</v>
      </c>
      <c r="AQ98" s="187">
        <f t="shared" si="72"/>
        <v>0</v>
      </c>
      <c r="AR98" s="187">
        <f t="shared" si="72"/>
        <v>0</v>
      </c>
      <c r="AS98" s="187">
        <f t="shared" si="72"/>
        <v>0</v>
      </c>
      <c r="AT98" s="187">
        <f t="shared" si="72"/>
        <v>0</v>
      </c>
      <c r="AU98" s="187">
        <f t="shared" si="72"/>
        <v>0</v>
      </c>
      <c r="AV98" s="187">
        <f t="shared" si="72"/>
        <v>0</v>
      </c>
      <c r="AW98" s="187">
        <f t="shared" si="72"/>
        <v>0</v>
      </c>
      <c r="AX98" s="187">
        <f t="shared" si="72"/>
        <v>0</v>
      </c>
      <c r="AY98" s="187">
        <f t="shared" si="72"/>
        <v>0</v>
      </c>
      <c r="AZ98" s="187">
        <f t="shared" si="72"/>
        <v>0</v>
      </c>
      <c r="BA98" s="187">
        <f t="shared" si="72"/>
        <v>0</v>
      </c>
    </row>
    <row r="101" spans="2:53" x14ac:dyDescent="0.3">
      <c r="B101" s="159" t="s">
        <v>562</v>
      </c>
      <c r="C101" s="331" t="s">
        <v>9</v>
      </c>
    </row>
    <row r="102" spans="2:53" x14ac:dyDescent="0.3">
      <c r="B102" s="157" t="s">
        <v>288</v>
      </c>
      <c r="C102" s="174">
        <f t="shared" ref="C102:C108" si="73">SUM(D102:BA102)</f>
        <v>0</v>
      </c>
      <c r="D102" s="177">
        <f>(D29+D75)*Parametre!$C$174</f>
        <v>0</v>
      </c>
      <c r="E102" s="177">
        <f>(E29+E75)*Parametre!$C$174</f>
        <v>0</v>
      </c>
      <c r="F102" s="177">
        <f>(F29+F75)*Parametre!$C$174</f>
        <v>0</v>
      </c>
      <c r="G102" s="177">
        <f>(G29+G75)*Parametre!$C$174</f>
        <v>0</v>
      </c>
      <c r="H102" s="177">
        <f>(H29+H75)*Parametre!$C$174</f>
        <v>0</v>
      </c>
      <c r="I102" s="177">
        <f>(I29+I75)*Parametre!$C$174</f>
        <v>0</v>
      </c>
      <c r="J102" s="177">
        <f>(J29+J75)*Parametre!$C$174</f>
        <v>0</v>
      </c>
      <c r="K102" s="177">
        <f>(K29+K75)*Parametre!$C$174</f>
        <v>0</v>
      </c>
      <c r="L102" s="177">
        <f>(L29+L75)*Parametre!$C$174</f>
        <v>0</v>
      </c>
      <c r="M102" s="177">
        <f>(M29+M75)*Parametre!$C$174</f>
        <v>0</v>
      </c>
      <c r="N102" s="177">
        <f>(N29+N75)*Parametre!$C$174</f>
        <v>0</v>
      </c>
      <c r="O102" s="177">
        <f>(O29+O75)*Parametre!$C$174</f>
        <v>0</v>
      </c>
      <c r="P102" s="177">
        <f>(P29+P75)*Parametre!$C$174</f>
        <v>0</v>
      </c>
      <c r="Q102" s="177">
        <f>(Q29+Q75)*Parametre!$C$174</f>
        <v>0</v>
      </c>
      <c r="R102" s="177">
        <f>(R29+R75)*Parametre!$C$174</f>
        <v>0</v>
      </c>
      <c r="S102" s="177">
        <f>(S29+S75)*Parametre!$C$174</f>
        <v>0</v>
      </c>
      <c r="T102" s="177">
        <f>(T29+T75)*Parametre!$C$174</f>
        <v>0</v>
      </c>
      <c r="U102" s="177">
        <f>(U29+U75)*Parametre!$C$174</f>
        <v>0</v>
      </c>
      <c r="V102" s="177">
        <f>(V29+V75)*Parametre!$C$174</f>
        <v>0</v>
      </c>
      <c r="W102" s="177">
        <f>(W29+W75)*Parametre!$C$174</f>
        <v>0</v>
      </c>
      <c r="X102" s="177">
        <f>(X29+X75)*Parametre!$C$174</f>
        <v>0</v>
      </c>
      <c r="Y102" s="177">
        <f>(Y29+Y75)*Parametre!$C$174</f>
        <v>0</v>
      </c>
      <c r="Z102" s="177">
        <f>(Z29+Z75)*Parametre!$C$174</f>
        <v>0</v>
      </c>
      <c r="AA102" s="177">
        <f>(AA29+AA75)*Parametre!$C$174</f>
        <v>0</v>
      </c>
      <c r="AB102" s="177">
        <f>(AB29+AB75)*Parametre!$C$174</f>
        <v>0</v>
      </c>
      <c r="AC102" s="177">
        <f>(AC29+AC75)*Parametre!$C$174</f>
        <v>0</v>
      </c>
      <c r="AD102" s="177">
        <f>(AD29+AD75)*Parametre!$C$174</f>
        <v>0</v>
      </c>
      <c r="AE102" s="177">
        <f>(AE29+AE75)*Parametre!$C$174</f>
        <v>0</v>
      </c>
      <c r="AF102" s="177">
        <f>(AF29+AF75)*Parametre!$C$174</f>
        <v>0</v>
      </c>
      <c r="AG102" s="177">
        <f>(AG29+AG75)*Parametre!$C$174</f>
        <v>0</v>
      </c>
      <c r="AH102" s="177">
        <f>(AH29+AH75)*Parametre!$C$174</f>
        <v>0</v>
      </c>
      <c r="AI102" s="177">
        <f>(AI29+AI75)*Parametre!$C$174</f>
        <v>0</v>
      </c>
      <c r="AJ102" s="177">
        <f>(AJ29+AJ75)*Parametre!$C$174</f>
        <v>0</v>
      </c>
      <c r="AK102" s="177">
        <f>(AK29+AK75)*Parametre!$C$174</f>
        <v>0</v>
      </c>
      <c r="AL102" s="177">
        <f>(AL29+AL75)*Parametre!$C$174</f>
        <v>0</v>
      </c>
      <c r="AM102" s="177">
        <f>(AM29+AM75)*Parametre!$C$174</f>
        <v>0</v>
      </c>
      <c r="AN102" s="177">
        <f>(AN29+AN75)*Parametre!$C$174</f>
        <v>0</v>
      </c>
      <c r="AO102" s="177">
        <f>(AO29+AO75)*Parametre!$C$174</f>
        <v>0</v>
      </c>
      <c r="AP102" s="177">
        <f>(AP29+AP75)*Parametre!$C$174</f>
        <v>0</v>
      </c>
      <c r="AQ102" s="177">
        <f>(AQ29+AQ75)*Parametre!$C$174</f>
        <v>0</v>
      </c>
      <c r="AR102" s="177">
        <f>(AR29+AR75)*Parametre!$C$174</f>
        <v>0</v>
      </c>
      <c r="AS102" s="177">
        <f>(AS29+AS75)*Parametre!$C$174</f>
        <v>0</v>
      </c>
      <c r="AT102" s="177">
        <f>(AT29+AT75)*Parametre!$C$174</f>
        <v>0</v>
      </c>
      <c r="AU102" s="177">
        <f>(AU29+AU75)*Parametre!$C$174</f>
        <v>0</v>
      </c>
      <c r="AV102" s="177">
        <f>(AV29+AV75)*Parametre!$C$174</f>
        <v>0</v>
      </c>
      <c r="AW102" s="177">
        <f>(AW29+AW75)*Parametre!$C$174</f>
        <v>0</v>
      </c>
      <c r="AX102" s="177">
        <f>(AX29+AX75)*Parametre!$C$174</f>
        <v>0</v>
      </c>
      <c r="AY102" s="177">
        <f>(AY29+AY75)*Parametre!$C$174</f>
        <v>0</v>
      </c>
      <c r="AZ102" s="177">
        <f>(AZ29+AZ75)*Parametre!$C$174</f>
        <v>0</v>
      </c>
      <c r="BA102" s="177">
        <f>(BA29+BA75)*Parametre!$C$174</f>
        <v>0</v>
      </c>
    </row>
    <row r="103" spans="2:53" x14ac:dyDescent="0.3">
      <c r="B103" s="157" t="s">
        <v>289</v>
      </c>
      <c r="C103" s="174">
        <f t="shared" si="73"/>
        <v>0</v>
      </c>
      <c r="D103" s="177">
        <f>(D30+D76)*Parametre!$C$175</f>
        <v>0</v>
      </c>
      <c r="E103" s="177">
        <f>(E30+E76)*Parametre!$C$175</f>
        <v>0</v>
      </c>
      <c r="F103" s="177">
        <f>(F30+F76)*Parametre!$C$175</f>
        <v>0</v>
      </c>
      <c r="G103" s="177">
        <f>(G30+G76)*Parametre!$C$175</f>
        <v>0</v>
      </c>
      <c r="H103" s="177">
        <f>(H30+H76)*Parametre!$C$175</f>
        <v>0</v>
      </c>
      <c r="I103" s="177">
        <f>(I30+I76)*Parametre!$C$175</f>
        <v>0</v>
      </c>
      <c r="J103" s="177">
        <f>(J30+J76)*Parametre!$C$175</f>
        <v>0</v>
      </c>
      <c r="K103" s="177">
        <f>(K30+K76)*Parametre!$C$175</f>
        <v>0</v>
      </c>
      <c r="L103" s="177">
        <f>(L30+L76)*Parametre!$C$175</f>
        <v>0</v>
      </c>
      <c r="M103" s="177">
        <f>(M30+M76)*Parametre!$C$175</f>
        <v>0</v>
      </c>
      <c r="N103" s="177">
        <f>(N30+N76)*Parametre!$C$175</f>
        <v>0</v>
      </c>
      <c r="O103" s="177">
        <f>(O30+O76)*Parametre!$C$175</f>
        <v>0</v>
      </c>
      <c r="P103" s="177">
        <f>(P30+P76)*Parametre!$C$175</f>
        <v>0</v>
      </c>
      <c r="Q103" s="177">
        <f>(Q30+Q76)*Parametre!$C$175</f>
        <v>0</v>
      </c>
      <c r="R103" s="177">
        <f>(R30+R76)*Parametre!$C$175</f>
        <v>0</v>
      </c>
      <c r="S103" s="177">
        <f>(S30+S76)*Parametre!$C$175</f>
        <v>0</v>
      </c>
      <c r="T103" s="177">
        <f>(T30+T76)*Parametre!$C$175</f>
        <v>0</v>
      </c>
      <c r="U103" s="177">
        <f>(U30+U76)*Parametre!$C$175</f>
        <v>0</v>
      </c>
      <c r="V103" s="177">
        <f>(V30+V76)*Parametre!$C$175</f>
        <v>0</v>
      </c>
      <c r="W103" s="177">
        <f>(W30+W76)*Parametre!$C$175</f>
        <v>0</v>
      </c>
      <c r="X103" s="177">
        <f>(X30+X76)*Parametre!$C$175</f>
        <v>0</v>
      </c>
      <c r="Y103" s="177">
        <f>(Y30+Y76)*Parametre!$C$175</f>
        <v>0</v>
      </c>
      <c r="Z103" s="177">
        <f>(Z30+Z76)*Parametre!$C$175</f>
        <v>0</v>
      </c>
      <c r="AA103" s="177">
        <f>(AA30+AA76)*Parametre!$C$175</f>
        <v>0</v>
      </c>
      <c r="AB103" s="177">
        <f>(AB30+AB76)*Parametre!$C$175</f>
        <v>0</v>
      </c>
      <c r="AC103" s="177">
        <f>(AC30+AC76)*Parametre!$C$175</f>
        <v>0</v>
      </c>
      <c r="AD103" s="177">
        <f>(AD30+AD76)*Parametre!$C$175</f>
        <v>0</v>
      </c>
      <c r="AE103" s="177">
        <f>(AE30+AE76)*Parametre!$C$175</f>
        <v>0</v>
      </c>
      <c r="AF103" s="177">
        <f>(AF30+AF76)*Parametre!$C$175</f>
        <v>0</v>
      </c>
      <c r="AG103" s="177">
        <f>(AG30+AG76)*Parametre!$C$175</f>
        <v>0</v>
      </c>
      <c r="AH103" s="177">
        <f>(AH30+AH76)*Parametre!$C$175</f>
        <v>0</v>
      </c>
      <c r="AI103" s="177">
        <f>(AI30+AI76)*Parametre!$C$175</f>
        <v>0</v>
      </c>
      <c r="AJ103" s="177">
        <f>(AJ30+AJ76)*Parametre!$C$175</f>
        <v>0</v>
      </c>
      <c r="AK103" s="177">
        <f>(AK30+AK76)*Parametre!$C$175</f>
        <v>0</v>
      </c>
      <c r="AL103" s="177">
        <f>(AL30+AL76)*Parametre!$C$175</f>
        <v>0</v>
      </c>
      <c r="AM103" s="177">
        <f>(AM30+AM76)*Parametre!$C$175</f>
        <v>0</v>
      </c>
      <c r="AN103" s="177">
        <f>(AN30+AN76)*Parametre!$C$175</f>
        <v>0</v>
      </c>
      <c r="AO103" s="177">
        <f>(AO30+AO76)*Parametre!$C$175</f>
        <v>0</v>
      </c>
      <c r="AP103" s="177">
        <f>(AP30+AP76)*Parametre!$C$175</f>
        <v>0</v>
      </c>
      <c r="AQ103" s="177">
        <f>(AQ30+AQ76)*Parametre!$C$175</f>
        <v>0</v>
      </c>
      <c r="AR103" s="177">
        <f>(AR30+AR76)*Parametre!$C$175</f>
        <v>0</v>
      </c>
      <c r="AS103" s="177">
        <f>(AS30+AS76)*Parametre!$C$175</f>
        <v>0</v>
      </c>
      <c r="AT103" s="177">
        <f>(AT30+AT76)*Parametre!$C$175</f>
        <v>0</v>
      </c>
      <c r="AU103" s="177">
        <f>(AU30+AU76)*Parametre!$C$175</f>
        <v>0</v>
      </c>
      <c r="AV103" s="177">
        <f>(AV30+AV76)*Parametre!$C$175</f>
        <v>0</v>
      </c>
      <c r="AW103" s="177">
        <f>(AW30+AW76)*Parametre!$C$175</f>
        <v>0</v>
      </c>
      <c r="AX103" s="177">
        <f>(AX30+AX76)*Parametre!$C$175</f>
        <v>0</v>
      </c>
      <c r="AY103" s="177">
        <f>(AY30+AY76)*Parametre!$C$175</f>
        <v>0</v>
      </c>
      <c r="AZ103" s="177">
        <f>(AZ30+AZ76)*Parametre!$C$175</f>
        <v>0</v>
      </c>
      <c r="BA103" s="177">
        <f>(BA30+BA76)*Parametre!$C$175</f>
        <v>0</v>
      </c>
    </row>
    <row r="104" spans="2:53" x14ac:dyDescent="0.3">
      <c r="B104" s="297" t="s">
        <v>449</v>
      </c>
      <c r="C104" s="298">
        <f t="shared" si="73"/>
        <v>0</v>
      </c>
      <c r="D104" s="300">
        <f>(D31+D77)</f>
        <v>0</v>
      </c>
      <c r="E104" s="300">
        <f t="shared" ref="E104:BA104" si="74">(E31+E77)</f>
        <v>0</v>
      </c>
      <c r="F104" s="300">
        <f t="shared" si="74"/>
        <v>0</v>
      </c>
      <c r="G104" s="300">
        <f t="shared" si="74"/>
        <v>0</v>
      </c>
      <c r="H104" s="300">
        <f t="shared" si="74"/>
        <v>0</v>
      </c>
      <c r="I104" s="300">
        <f t="shared" si="74"/>
        <v>0</v>
      </c>
      <c r="J104" s="300">
        <f t="shared" si="74"/>
        <v>0</v>
      </c>
      <c r="K104" s="300">
        <f t="shared" si="74"/>
        <v>0</v>
      </c>
      <c r="L104" s="300">
        <f t="shared" si="74"/>
        <v>0</v>
      </c>
      <c r="M104" s="300">
        <f t="shared" si="74"/>
        <v>0</v>
      </c>
      <c r="N104" s="300">
        <f t="shared" si="74"/>
        <v>0</v>
      </c>
      <c r="O104" s="300">
        <f t="shared" si="74"/>
        <v>0</v>
      </c>
      <c r="P104" s="300">
        <f t="shared" si="74"/>
        <v>0</v>
      </c>
      <c r="Q104" s="300">
        <f t="shared" si="74"/>
        <v>0</v>
      </c>
      <c r="R104" s="300">
        <f t="shared" si="74"/>
        <v>0</v>
      </c>
      <c r="S104" s="300">
        <f t="shared" si="74"/>
        <v>0</v>
      </c>
      <c r="T104" s="300">
        <f t="shared" si="74"/>
        <v>0</v>
      </c>
      <c r="U104" s="300">
        <f t="shared" si="74"/>
        <v>0</v>
      </c>
      <c r="V104" s="300">
        <f t="shared" si="74"/>
        <v>0</v>
      </c>
      <c r="W104" s="300">
        <f t="shared" si="74"/>
        <v>0</v>
      </c>
      <c r="X104" s="300">
        <f t="shared" si="74"/>
        <v>0</v>
      </c>
      <c r="Y104" s="300">
        <f t="shared" si="74"/>
        <v>0</v>
      </c>
      <c r="Z104" s="300">
        <f t="shared" si="74"/>
        <v>0</v>
      </c>
      <c r="AA104" s="300">
        <f t="shared" si="74"/>
        <v>0</v>
      </c>
      <c r="AB104" s="300">
        <f t="shared" si="74"/>
        <v>0</v>
      </c>
      <c r="AC104" s="300">
        <f t="shared" si="74"/>
        <v>0</v>
      </c>
      <c r="AD104" s="300">
        <f t="shared" si="74"/>
        <v>0</v>
      </c>
      <c r="AE104" s="300">
        <f t="shared" si="74"/>
        <v>0</v>
      </c>
      <c r="AF104" s="300">
        <f t="shared" si="74"/>
        <v>0</v>
      </c>
      <c r="AG104" s="300">
        <f t="shared" si="74"/>
        <v>0</v>
      </c>
      <c r="AH104" s="300">
        <f t="shared" si="74"/>
        <v>0</v>
      </c>
      <c r="AI104" s="300">
        <f t="shared" si="74"/>
        <v>0</v>
      </c>
      <c r="AJ104" s="300">
        <f t="shared" si="74"/>
        <v>0</v>
      </c>
      <c r="AK104" s="300">
        <f t="shared" si="74"/>
        <v>0</v>
      </c>
      <c r="AL104" s="300">
        <f t="shared" si="74"/>
        <v>0</v>
      </c>
      <c r="AM104" s="300">
        <f t="shared" si="74"/>
        <v>0</v>
      </c>
      <c r="AN104" s="300">
        <f t="shared" si="74"/>
        <v>0</v>
      </c>
      <c r="AO104" s="300">
        <f t="shared" si="74"/>
        <v>0</v>
      </c>
      <c r="AP104" s="300">
        <f t="shared" si="74"/>
        <v>0</v>
      </c>
      <c r="AQ104" s="300">
        <f t="shared" si="74"/>
        <v>0</v>
      </c>
      <c r="AR104" s="300">
        <f t="shared" si="74"/>
        <v>0</v>
      </c>
      <c r="AS104" s="300">
        <f t="shared" si="74"/>
        <v>0</v>
      </c>
      <c r="AT104" s="300">
        <f t="shared" si="74"/>
        <v>0</v>
      </c>
      <c r="AU104" s="300">
        <f t="shared" si="74"/>
        <v>0</v>
      </c>
      <c r="AV104" s="300">
        <f t="shared" si="74"/>
        <v>0</v>
      </c>
      <c r="AW104" s="300">
        <f t="shared" si="74"/>
        <v>0</v>
      </c>
      <c r="AX104" s="300">
        <f t="shared" si="74"/>
        <v>0</v>
      </c>
      <c r="AY104" s="300">
        <f t="shared" si="74"/>
        <v>0</v>
      </c>
      <c r="AZ104" s="300">
        <f t="shared" si="74"/>
        <v>0</v>
      </c>
      <c r="BA104" s="300">
        <f t="shared" si="74"/>
        <v>0</v>
      </c>
    </row>
    <row r="105" spans="2:53" x14ac:dyDescent="0.3">
      <c r="B105" s="157" t="s">
        <v>187</v>
      </c>
      <c r="C105" s="174">
        <f t="shared" si="73"/>
        <v>0</v>
      </c>
      <c r="D105" s="177">
        <f>(D32+D78)*Parametre!$C$175</f>
        <v>0</v>
      </c>
      <c r="E105" s="177">
        <f>(E32+E78)*Parametre!$C$175</f>
        <v>0</v>
      </c>
      <c r="F105" s="177">
        <f>(F32+F78)*Parametre!$C$175</f>
        <v>0</v>
      </c>
      <c r="G105" s="177">
        <f>(G32+G78)*Parametre!$C$175</f>
        <v>0</v>
      </c>
      <c r="H105" s="177">
        <f>(H32+H78)*Parametre!$C$175</f>
        <v>0</v>
      </c>
      <c r="I105" s="177">
        <f>(I32+I78)*Parametre!$C$175</f>
        <v>0</v>
      </c>
      <c r="J105" s="177">
        <f>(J32+J78)*Parametre!$C$175</f>
        <v>0</v>
      </c>
      <c r="K105" s="177">
        <f>(K32+K78)*Parametre!$C$175</f>
        <v>0</v>
      </c>
      <c r="L105" s="177">
        <f>(L32+L78)*Parametre!$C$175</f>
        <v>0</v>
      </c>
      <c r="M105" s="177">
        <f>(M32+M78)*Parametre!$C$175</f>
        <v>0</v>
      </c>
      <c r="N105" s="177">
        <f>(N32+N78)*Parametre!$C$175</f>
        <v>0</v>
      </c>
      <c r="O105" s="177">
        <f>(O32+O78)*Parametre!$C$175</f>
        <v>0</v>
      </c>
      <c r="P105" s="177">
        <f>(P32+P78)*Parametre!$C$175</f>
        <v>0</v>
      </c>
      <c r="Q105" s="177">
        <f>(Q32+Q78)*Parametre!$C$175</f>
        <v>0</v>
      </c>
      <c r="R105" s="177">
        <f>(R32+R78)*Parametre!$C$175</f>
        <v>0</v>
      </c>
      <c r="S105" s="177">
        <f>(S32+S78)*Parametre!$C$175</f>
        <v>0</v>
      </c>
      <c r="T105" s="177">
        <f>(T32+T78)*Parametre!$C$175</f>
        <v>0</v>
      </c>
      <c r="U105" s="177">
        <f>(U32+U78)*Parametre!$C$175</f>
        <v>0</v>
      </c>
      <c r="V105" s="177">
        <f>(V32+V78)*Parametre!$C$175</f>
        <v>0</v>
      </c>
      <c r="W105" s="177">
        <f>(W32+W78)*Parametre!$C$175</f>
        <v>0</v>
      </c>
      <c r="X105" s="177">
        <f>(X32+X78)*Parametre!$C$175</f>
        <v>0</v>
      </c>
      <c r="Y105" s="177">
        <f>(Y32+Y78)*Parametre!$C$175</f>
        <v>0</v>
      </c>
      <c r="Z105" s="177">
        <f>(Z32+Z78)*Parametre!$C$175</f>
        <v>0</v>
      </c>
      <c r="AA105" s="177">
        <f>(AA32+AA78)*Parametre!$C$175</f>
        <v>0</v>
      </c>
      <c r="AB105" s="177">
        <f>(AB32+AB78)*Parametre!$C$175</f>
        <v>0</v>
      </c>
      <c r="AC105" s="177">
        <f>(AC32+AC78)*Parametre!$C$175</f>
        <v>0</v>
      </c>
      <c r="AD105" s="177">
        <f>(AD32+AD78)*Parametre!$C$175</f>
        <v>0</v>
      </c>
      <c r="AE105" s="177">
        <f>(AE32+AE78)*Parametre!$C$175</f>
        <v>0</v>
      </c>
      <c r="AF105" s="177">
        <f>(AF32+AF78)*Parametre!$C$175</f>
        <v>0</v>
      </c>
      <c r="AG105" s="177">
        <f>(AG32+AG78)*Parametre!$C$175</f>
        <v>0</v>
      </c>
      <c r="AH105" s="177">
        <f>(AH32+AH78)*Parametre!$C$175</f>
        <v>0</v>
      </c>
      <c r="AI105" s="177">
        <f>(AI32+AI78)*Parametre!$C$175</f>
        <v>0</v>
      </c>
      <c r="AJ105" s="177">
        <f>(AJ32+AJ78)*Parametre!$C$175</f>
        <v>0</v>
      </c>
      <c r="AK105" s="177">
        <f>(AK32+AK78)*Parametre!$C$175</f>
        <v>0</v>
      </c>
      <c r="AL105" s="177">
        <f>(AL32+AL78)*Parametre!$C$175</f>
        <v>0</v>
      </c>
      <c r="AM105" s="177">
        <f>(AM32+AM78)*Parametre!$C$175</f>
        <v>0</v>
      </c>
      <c r="AN105" s="177">
        <f>(AN32+AN78)*Parametre!$C$175</f>
        <v>0</v>
      </c>
      <c r="AO105" s="177">
        <f>(AO32+AO78)*Parametre!$C$175</f>
        <v>0</v>
      </c>
      <c r="AP105" s="177">
        <f>(AP32+AP78)*Parametre!$C$175</f>
        <v>0</v>
      </c>
      <c r="AQ105" s="177">
        <f>(AQ32+AQ78)*Parametre!$C$175</f>
        <v>0</v>
      </c>
      <c r="AR105" s="177">
        <f>(AR32+AR78)*Parametre!$C$175</f>
        <v>0</v>
      </c>
      <c r="AS105" s="177">
        <f>(AS32+AS78)*Parametre!$C$175</f>
        <v>0</v>
      </c>
      <c r="AT105" s="177">
        <f>(AT32+AT78)*Parametre!$C$175</f>
        <v>0</v>
      </c>
      <c r="AU105" s="177">
        <f>(AU32+AU78)*Parametre!$C$175</f>
        <v>0</v>
      </c>
      <c r="AV105" s="177">
        <f>(AV32+AV78)*Parametre!$C$175</f>
        <v>0</v>
      </c>
      <c r="AW105" s="177">
        <f>(AW32+AW78)*Parametre!$C$175</f>
        <v>0</v>
      </c>
      <c r="AX105" s="177">
        <f>(AX32+AX78)*Parametre!$C$175</f>
        <v>0</v>
      </c>
      <c r="AY105" s="177">
        <f>(AY32+AY78)*Parametre!$C$175</f>
        <v>0</v>
      </c>
      <c r="AZ105" s="177">
        <f>(AZ32+AZ78)*Parametre!$C$175</f>
        <v>0</v>
      </c>
      <c r="BA105" s="177">
        <f>(BA32+BA78)*Parametre!$C$175</f>
        <v>0</v>
      </c>
    </row>
    <row r="106" spans="2:53" x14ac:dyDescent="0.3">
      <c r="B106" s="157" t="s">
        <v>188</v>
      </c>
      <c r="C106" s="174">
        <f t="shared" si="73"/>
        <v>0</v>
      </c>
      <c r="D106" s="177">
        <f>(D33+D79)*Parametre!$C$175</f>
        <v>0</v>
      </c>
      <c r="E106" s="177">
        <f>(E33+E79)*Parametre!$C$175</f>
        <v>0</v>
      </c>
      <c r="F106" s="177">
        <f>(F33+F79)*Parametre!$C$175</f>
        <v>0</v>
      </c>
      <c r="G106" s="177">
        <f>(G33+G79)*Parametre!$C$175</f>
        <v>0</v>
      </c>
      <c r="H106" s="177">
        <f>(H33+H79)*Parametre!$C$175</f>
        <v>0</v>
      </c>
      <c r="I106" s="177">
        <f>(I33+I79)*Parametre!$C$175</f>
        <v>0</v>
      </c>
      <c r="J106" s="177">
        <f>(J33+J79)*Parametre!$C$175</f>
        <v>0</v>
      </c>
      <c r="K106" s="177">
        <f>(K33+K79)*Parametre!$C$175</f>
        <v>0</v>
      </c>
      <c r="L106" s="177">
        <f>(L33+L79)*Parametre!$C$175</f>
        <v>0</v>
      </c>
      <c r="M106" s="177">
        <f>(M33+M79)*Parametre!$C$175</f>
        <v>0</v>
      </c>
      <c r="N106" s="177">
        <f>(N33+N79)*Parametre!$C$175</f>
        <v>0</v>
      </c>
      <c r="O106" s="177">
        <f>(O33+O79)*Parametre!$C$175</f>
        <v>0</v>
      </c>
      <c r="P106" s="177">
        <f>(P33+P79)*Parametre!$C$175</f>
        <v>0</v>
      </c>
      <c r="Q106" s="177">
        <f>(Q33+Q79)*Parametre!$C$175</f>
        <v>0</v>
      </c>
      <c r="R106" s="177">
        <f>(R33+R79)*Parametre!$C$175</f>
        <v>0</v>
      </c>
      <c r="S106" s="177">
        <f>(S33+S79)*Parametre!$C$175</f>
        <v>0</v>
      </c>
      <c r="T106" s="177">
        <f>(T33+T79)*Parametre!$C$175</f>
        <v>0</v>
      </c>
      <c r="U106" s="177">
        <f>(U33+U79)*Parametre!$C$175</f>
        <v>0</v>
      </c>
      <c r="V106" s="177">
        <f>(V33+V79)*Parametre!$C$175</f>
        <v>0</v>
      </c>
      <c r="W106" s="177">
        <f>(W33+W79)*Parametre!$C$175</f>
        <v>0</v>
      </c>
      <c r="X106" s="177">
        <f>(X33+X79)*Parametre!$C$175</f>
        <v>0</v>
      </c>
      <c r="Y106" s="177">
        <f>(Y33+Y79)*Parametre!$C$175</f>
        <v>0</v>
      </c>
      <c r="Z106" s="177">
        <f>(Z33+Z79)*Parametre!$C$175</f>
        <v>0</v>
      </c>
      <c r="AA106" s="177">
        <f>(AA33+AA79)*Parametre!$C$175</f>
        <v>0</v>
      </c>
      <c r="AB106" s="177">
        <f>(AB33+AB79)*Parametre!$C$175</f>
        <v>0</v>
      </c>
      <c r="AC106" s="177">
        <f>(AC33+AC79)*Parametre!$C$175</f>
        <v>0</v>
      </c>
      <c r="AD106" s="177">
        <f>(AD33+AD79)*Parametre!$C$175</f>
        <v>0</v>
      </c>
      <c r="AE106" s="177">
        <f>(AE33+AE79)*Parametre!$C$175</f>
        <v>0</v>
      </c>
      <c r="AF106" s="177">
        <f>(AF33+AF79)*Parametre!$C$175</f>
        <v>0</v>
      </c>
      <c r="AG106" s="177">
        <f>(AG33+AG79)*Parametre!$C$175</f>
        <v>0</v>
      </c>
      <c r="AH106" s="177">
        <f>(AH33+AH79)*Parametre!$C$175</f>
        <v>0</v>
      </c>
      <c r="AI106" s="177">
        <f>(AI33+AI79)*Parametre!$C$175</f>
        <v>0</v>
      </c>
      <c r="AJ106" s="177">
        <f>(AJ33+AJ79)*Parametre!$C$175</f>
        <v>0</v>
      </c>
      <c r="AK106" s="177">
        <f>(AK33+AK79)*Parametre!$C$175</f>
        <v>0</v>
      </c>
      <c r="AL106" s="177">
        <f>(AL33+AL79)*Parametre!$C$175</f>
        <v>0</v>
      </c>
      <c r="AM106" s="177">
        <f>(AM33+AM79)*Parametre!$C$175</f>
        <v>0</v>
      </c>
      <c r="AN106" s="177">
        <f>(AN33+AN79)*Parametre!$C$175</f>
        <v>0</v>
      </c>
      <c r="AO106" s="177">
        <f>(AO33+AO79)*Parametre!$C$175</f>
        <v>0</v>
      </c>
      <c r="AP106" s="177">
        <f>(AP33+AP79)*Parametre!$C$175</f>
        <v>0</v>
      </c>
      <c r="AQ106" s="177">
        <f>(AQ33+AQ79)*Parametre!$C$175</f>
        <v>0</v>
      </c>
      <c r="AR106" s="177">
        <f>(AR33+AR79)*Parametre!$C$175</f>
        <v>0</v>
      </c>
      <c r="AS106" s="177">
        <f>(AS33+AS79)*Parametre!$C$175</f>
        <v>0</v>
      </c>
      <c r="AT106" s="177">
        <f>(AT33+AT79)*Parametre!$C$175</f>
        <v>0</v>
      </c>
      <c r="AU106" s="177">
        <f>(AU33+AU79)*Parametre!$C$175</f>
        <v>0</v>
      </c>
      <c r="AV106" s="177">
        <f>(AV33+AV79)*Parametre!$C$175</f>
        <v>0</v>
      </c>
      <c r="AW106" s="177">
        <f>(AW33+AW79)*Parametre!$C$175</f>
        <v>0</v>
      </c>
      <c r="AX106" s="177">
        <f>(AX33+AX79)*Parametre!$C$175</f>
        <v>0</v>
      </c>
      <c r="AY106" s="177">
        <f>(AY33+AY79)*Parametre!$C$175</f>
        <v>0</v>
      </c>
      <c r="AZ106" s="177">
        <f>(AZ33+AZ79)*Parametre!$C$175</f>
        <v>0</v>
      </c>
      <c r="BA106" s="177">
        <f>(BA33+BA79)*Parametre!$C$175</f>
        <v>0</v>
      </c>
    </row>
    <row r="107" spans="2:53" x14ac:dyDescent="0.3">
      <c r="B107" s="157" t="s">
        <v>189</v>
      </c>
      <c r="C107" s="174">
        <f t="shared" si="73"/>
        <v>0</v>
      </c>
      <c r="D107" s="177">
        <f>(D34+D80)*Parametre!$C$175</f>
        <v>0</v>
      </c>
      <c r="E107" s="177">
        <f>(E34+E80)*Parametre!$C$175</f>
        <v>0</v>
      </c>
      <c r="F107" s="177">
        <f>(F34+F80)*Parametre!$C$175</f>
        <v>0</v>
      </c>
      <c r="G107" s="177">
        <f>(G34+G80)*Parametre!$C$175</f>
        <v>0</v>
      </c>
      <c r="H107" s="177">
        <f>(H34+H80)*Parametre!$C$175</f>
        <v>0</v>
      </c>
      <c r="I107" s="177">
        <f>(I34+I80)*Parametre!$C$175</f>
        <v>0</v>
      </c>
      <c r="J107" s="177">
        <f>(J34+J80)*Parametre!$C$175</f>
        <v>0</v>
      </c>
      <c r="K107" s="177">
        <f>(K34+K80)*Parametre!$C$175</f>
        <v>0</v>
      </c>
      <c r="L107" s="177">
        <f>(L34+L80)*Parametre!$C$175</f>
        <v>0</v>
      </c>
      <c r="M107" s="177">
        <f>(M34+M80)*Parametre!$C$175</f>
        <v>0</v>
      </c>
      <c r="N107" s="177">
        <f>(N34+N80)*Parametre!$C$175</f>
        <v>0</v>
      </c>
      <c r="O107" s="177">
        <f>(O34+O80)*Parametre!$C$175</f>
        <v>0</v>
      </c>
      <c r="P107" s="177">
        <f>(P34+P80)*Parametre!$C$175</f>
        <v>0</v>
      </c>
      <c r="Q107" s="177">
        <f>(Q34+Q80)*Parametre!$C$175</f>
        <v>0</v>
      </c>
      <c r="R107" s="177">
        <f>(R34+R80)*Parametre!$C$175</f>
        <v>0</v>
      </c>
      <c r="S107" s="177">
        <f>(S34+S80)*Parametre!$C$175</f>
        <v>0</v>
      </c>
      <c r="T107" s="177">
        <f>(T34+T80)*Parametre!$C$175</f>
        <v>0</v>
      </c>
      <c r="U107" s="177">
        <f>(U34+U80)*Parametre!$C$175</f>
        <v>0</v>
      </c>
      <c r="V107" s="177">
        <f>(V34+V80)*Parametre!$C$175</f>
        <v>0</v>
      </c>
      <c r="W107" s="177">
        <f>(W34+W80)*Parametre!$C$175</f>
        <v>0</v>
      </c>
      <c r="X107" s="177">
        <f>(X34+X80)*Parametre!$C$175</f>
        <v>0</v>
      </c>
      <c r="Y107" s="177">
        <f>(Y34+Y80)*Parametre!$C$175</f>
        <v>0</v>
      </c>
      <c r="Z107" s="177">
        <f>(Z34+Z80)*Parametre!$C$175</f>
        <v>0</v>
      </c>
      <c r="AA107" s="177">
        <f>(AA34+AA80)*Parametre!$C$175</f>
        <v>0</v>
      </c>
      <c r="AB107" s="177">
        <f>(AB34+AB80)*Parametre!$C$175</f>
        <v>0</v>
      </c>
      <c r="AC107" s="177">
        <f>(AC34+AC80)*Parametre!$C$175</f>
        <v>0</v>
      </c>
      <c r="AD107" s="177">
        <f>(AD34+AD80)*Parametre!$C$175</f>
        <v>0</v>
      </c>
      <c r="AE107" s="177">
        <f>(AE34+AE80)*Parametre!$C$175</f>
        <v>0</v>
      </c>
      <c r="AF107" s="177">
        <f>(AF34+AF80)*Parametre!$C$175</f>
        <v>0</v>
      </c>
      <c r="AG107" s="177">
        <f>(AG34+AG80)*Parametre!$C$175</f>
        <v>0</v>
      </c>
      <c r="AH107" s="177">
        <f>(AH34+AH80)*Parametre!$C$175</f>
        <v>0</v>
      </c>
      <c r="AI107" s="177">
        <f>(AI34+AI80)*Parametre!$C$175</f>
        <v>0</v>
      </c>
      <c r="AJ107" s="177">
        <f>(AJ34+AJ80)*Parametre!$C$175</f>
        <v>0</v>
      </c>
      <c r="AK107" s="177">
        <f>(AK34+AK80)*Parametre!$C$175</f>
        <v>0</v>
      </c>
      <c r="AL107" s="177">
        <f>(AL34+AL80)*Parametre!$C$175</f>
        <v>0</v>
      </c>
      <c r="AM107" s="177">
        <f>(AM34+AM80)*Parametre!$C$175</f>
        <v>0</v>
      </c>
      <c r="AN107" s="177">
        <f>(AN34+AN80)*Parametre!$C$175</f>
        <v>0</v>
      </c>
      <c r="AO107" s="177">
        <f>(AO34+AO80)*Parametre!$C$175</f>
        <v>0</v>
      </c>
      <c r="AP107" s="177">
        <f>(AP34+AP80)*Parametre!$C$175</f>
        <v>0</v>
      </c>
      <c r="AQ107" s="177">
        <f>(AQ34+AQ80)*Parametre!$C$175</f>
        <v>0</v>
      </c>
      <c r="AR107" s="177">
        <f>(AR34+AR80)*Parametre!$C$175</f>
        <v>0</v>
      </c>
      <c r="AS107" s="177">
        <f>(AS34+AS80)*Parametre!$C$175</f>
        <v>0</v>
      </c>
      <c r="AT107" s="177">
        <f>(AT34+AT80)*Parametre!$C$175</f>
        <v>0</v>
      </c>
      <c r="AU107" s="177">
        <f>(AU34+AU80)*Parametre!$C$175</f>
        <v>0</v>
      </c>
      <c r="AV107" s="177">
        <f>(AV34+AV80)*Parametre!$C$175</f>
        <v>0</v>
      </c>
      <c r="AW107" s="177">
        <f>(AW34+AW80)*Parametre!$C$175</f>
        <v>0</v>
      </c>
      <c r="AX107" s="177">
        <f>(AX34+AX80)*Parametre!$C$175</f>
        <v>0</v>
      </c>
      <c r="AY107" s="177">
        <f>(AY34+AY80)*Parametre!$C$175</f>
        <v>0</v>
      </c>
      <c r="AZ107" s="177">
        <f>(AZ34+AZ80)*Parametre!$C$175</f>
        <v>0</v>
      </c>
      <c r="BA107" s="177">
        <f>(BA34+BA80)*Parametre!$C$175</f>
        <v>0</v>
      </c>
    </row>
    <row r="108" spans="2:53" x14ac:dyDescent="0.3">
      <c r="B108" s="157" t="s">
        <v>190</v>
      </c>
      <c r="C108" s="174">
        <f t="shared" si="73"/>
        <v>0</v>
      </c>
      <c r="D108" s="177">
        <f>(D35+D81)*Parametre!$C$175</f>
        <v>0</v>
      </c>
      <c r="E108" s="177">
        <f>(E35+E81)*Parametre!$C$175</f>
        <v>0</v>
      </c>
      <c r="F108" s="177">
        <f>(F35+F81)*Parametre!$C$175</f>
        <v>0</v>
      </c>
      <c r="G108" s="177">
        <f>(G35+G81)*Parametre!$C$175</f>
        <v>0</v>
      </c>
      <c r="H108" s="177">
        <f>(H35+H81)*Parametre!$C$175</f>
        <v>0</v>
      </c>
      <c r="I108" s="177">
        <f>(I35+I81)*Parametre!$C$175</f>
        <v>0</v>
      </c>
      <c r="J108" s="177">
        <f>(J35+J81)*Parametre!$C$175</f>
        <v>0</v>
      </c>
      <c r="K108" s="177">
        <f>(K35+K81)*Parametre!$C$175</f>
        <v>0</v>
      </c>
      <c r="L108" s="177">
        <f>(L35+L81)*Parametre!$C$175</f>
        <v>0</v>
      </c>
      <c r="M108" s="177">
        <f>(M35+M81)*Parametre!$C$175</f>
        <v>0</v>
      </c>
      <c r="N108" s="177">
        <f>(N35+N81)*Parametre!$C$175</f>
        <v>0</v>
      </c>
      <c r="O108" s="177">
        <f>(O35+O81)*Parametre!$C$175</f>
        <v>0</v>
      </c>
      <c r="P108" s="177">
        <f>(P35+P81)*Parametre!$C$175</f>
        <v>0</v>
      </c>
      <c r="Q108" s="177">
        <f>(Q35+Q81)*Parametre!$C$175</f>
        <v>0</v>
      </c>
      <c r="R108" s="177">
        <f>(R35+R81)*Parametre!$C$175</f>
        <v>0</v>
      </c>
      <c r="S108" s="177">
        <f>(S35+S81)*Parametre!$C$175</f>
        <v>0</v>
      </c>
      <c r="T108" s="177">
        <f>(T35+T81)*Parametre!$C$175</f>
        <v>0</v>
      </c>
      <c r="U108" s="177">
        <f>(U35+U81)*Parametre!$C$175</f>
        <v>0</v>
      </c>
      <c r="V108" s="177">
        <f>(V35+V81)*Parametre!$C$175</f>
        <v>0</v>
      </c>
      <c r="W108" s="177">
        <f>(W35+W81)*Parametre!$C$175</f>
        <v>0</v>
      </c>
      <c r="X108" s="177">
        <f>(X35+X81)*Parametre!$C$175</f>
        <v>0</v>
      </c>
      <c r="Y108" s="177">
        <f>(Y35+Y81)*Parametre!$C$175</f>
        <v>0</v>
      </c>
      <c r="Z108" s="177">
        <f>(Z35+Z81)*Parametre!$C$175</f>
        <v>0</v>
      </c>
      <c r="AA108" s="177">
        <f>(AA35+AA81)*Parametre!$C$175</f>
        <v>0</v>
      </c>
      <c r="AB108" s="177">
        <f>(AB35+AB81)*Parametre!$C$175</f>
        <v>0</v>
      </c>
      <c r="AC108" s="177">
        <f>(AC35+AC81)*Parametre!$C$175</f>
        <v>0</v>
      </c>
      <c r="AD108" s="177">
        <f>(AD35+AD81)*Parametre!$C$175</f>
        <v>0</v>
      </c>
      <c r="AE108" s="177">
        <f>(AE35+AE81)*Parametre!$C$175</f>
        <v>0</v>
      </c>
      <c r="AF108" s="177">
        <f>(AF35+AF81)*Parametre!$C$175</f>
        <v>0</v>
      </c>
      <c r="AG108" s="177">
        <f>(AG35+AG81)*Parametre!$C$175</f>
        <v>0</v>
      </c>
      <c r="AH108" s="177">
        <f>(AH35+AH81)*Parametre!$C$175</f>
        <v>0</v>
      </c>
      <c r="AI108" s="177">
        <f>(AI35+AI81)*Parametre!$C$175</f>
        <v>0</v>
      </c>
      <c r="AJ108" s="177">
        <f>(AJ35+AJ81)*Parametre!$C$175</f>
        <v>0</v>
      </c>
      <c r="AK108" s="177">
        <f>(AK35+AK81)*Parametre!$C$175</f>
        <v>0</v>
      </c>
      <c r="AL108" s="177">
        <f>(AL35+AL81)*Parametre!$C$175</f>
        <v>0</v>
      </c>
      <c r="AM108" s="177">
        <f>(AM35+AM81)*Parametre!$C$175</f>
        <v>0</v>
      </c>
      <c r="AN108" s="177">
        <f>(AN35+AN81)*Parametre!$C$175</f>
        <v>0</v>
      </c>
      <c r="AO108" s="177">
        <f>(AO35+AO81)*Parametre!$C$175</f>
        <v>0</v>
      </c>
      <c r="AP108" s="177">
        <f>(AP35+AP81)*Parametre!$C$175</f>
        <v>0</v>
      </c>
      <c r="AQ108" s="177">
        <f>(AQ35+AQ81)*Parametre!$C$175</f>
        <v>0</v>
      </c>
      <c r="AR108" s="177">
        <f>(AR35+AR81)*Parametre!$C$175</f>
        <v>0</v>
      </c>
      <c r="AS108" s="177">
        <f>(AS35+AS81)*Parametre!$C$175</f>
        <v>0</v>
      </c>
      <c r="AT108" s="177">
        <f>(AT35+AT81)*Parametre!$C$175</f>
        <v>0</v>
      </c>
      <c r="AU108" s="177">
        <f>(AU35+AU81)*Parametre!$C$175</f>
        <v>0</v>
      </c>
      <c r="AV108" s="177">
        <f>(AV35+AV81)*Parametre!$C$175</f>
        <v>0</v>
      </c>
      <c r="AW108" s="177">
        <f>(AW35+AW81)*Parametre!$C$175</f>
        <v>0</v>
      </c>
      <c r="AX108" s="177">
        <f>(AX35+AX81)*Parametre!$C$175</f>
        <v>0</v>
      </c>
      <c r="AY108" s="177">
        <f>(AY35+AY81)*Parametre!$C$175</f>
        <v>0</v>
      </c>
      <c r="AZ108" s="177">
        <f>(AZ35+AZ81)*Parametre!$C$175</f>
        <v>0</v>
      </c>
      <c r="BA108" s="177">
        <f>(BA35+BA81)*Parametre!$C$175</f>
        <v>0</v>
      </c>
    </row>
    <row r="111" spans="2:53" x14ac:dyDescent="0.3">
      <c r="B111" s="344" t="s">
        <v>448</v>
      </c>
    </row>
    <row r="112" spans="2:53" x14ac:dyDescent="0.3">
      <c r="B112" s="345" t="s">
        <v>451</v>
      </c>
    </row>
  </sheetData>
  <pageMargins left="0.18229166666666666" right="0.24791666666666667" top="1" bottom="1" header="0.5" footer="0.5"/>
  <pageSetup paperSize="9" scale="75" orientation="landscape" r:id="rId1"/>
  <headerFooter alignWithMargins="0">
    <oddHeader xml:space="preserve">&amp;LPríloha 7: Štandardné tabuľky - Cesty
&amp;"Arial,Tučné"&amp;12 08 Prevádzkové náklady vozidla </oddHeader>
    <oddFooter>Strana &amp;P z &amp;N</oddFooter>
  </headerFooter>
  <ignoredErrors>
    <ignoredError sqref="D104:BA104 D37:BA37 D83:BA8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BA101"/>
  <sheetViews>
    <sheetView zoomScale="90" zoomScaleNormal="90" workbookViewId="0">
      <selection activeCell="D5" sqref="D5:BA11"/>
    </sheetView>
  </sheetViews>
  <sheetFormatPr defaultColWidth="9.1328125" defaultRowHeight="10.15" x14ac:dyDescent="0.3"/>
  <cols>
    <col min="1" max="1" width="2.796875" style="158" customWidth="1"/>
    <col min="2" max="2" width="34.19921875" style="158" customWidth="1"/>
    <col min="3" max="3" width="10.796875" style="158" customWidth="1"/>
    <col min="4" max="53" width="4.33203125" style="158" bestFit="1" customWidth="1"/>
    <col min="54" max="16384" width="9.1328125" style="158"/>
  </cols>
  <sheetData>
    <row r="2" spans="2:53" x14ac:dyDescent="0.3">
      <c r="B2" s="157"/>
      <c r="C2" s="157"/>
      <c r="D2" s="157" t="s">
        <v>10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</row>
    <row r="3" spans="2:53" x14ac:dyDescent="0.3">
      <c r="B3" s="159" t="s">
        <v>296</v>
      </c>
      <c r="C3" s="159"/>
      <c r="D3" s="332">
        <v>1</v>
      </c>
      <c r="E3" s="332">
        <v>2</v>
      </c>
      <c r="F3" s="332">
        <v>3</v>
      </c>
      <c r="G3" s="332">
        <v>4</v>
      </c>
      <c r="H3" s="332">
        <v>5</v>
      </c>
      <c r="I3" s="332">
        <v>6</v>
      </c>
      <c r="J3" s="332">
        <v>7</v>
      </c>
      <c r="K3" s="332">
        <v>8</v>
      </c>
      <c r="L3" s="332">
        <v>9</v>
      </c>
      <c r="M3" s="332">
        <v>10</v>
      </c>
      <c r="N3" s="332">
        <v>11</v>
      </c>
      <c r="O3" s="332">
        <v>12</v>
      </c>
      <c r="P3" s="332">
        <v>13</v>
      </c>
      <c r="Q3" s="332">
        <v>14</v>
      </c>
      <c r="R3" s="332">
        <v>15</v>
      </c>
      <c r="S3" s="332">
        <v>16</v>
      </c>
      <c r="T3" s="332">
        <v>17</v>
      </c>
      <c r="U3" s="332">
        <v>18</v>
      </c>
      <c r="V3" s="332">
        <v>19</v>
      </c>
      <c r="W3" s="332">
        <v>20</v>
      </c>
      <c r="X3" s="332">
        <v>21</v>
      </c>
      <c r="Y3" s="332">
        <v>22</v>
      </c>
      <c r="Z3" s="332">
        <v>23</v>
      </c>
      <c r="AA3" s="332">
        <v>24</v>
      </c>
      <c r="AB3" s="332">
        <v>25</v>
      </c>
      <c r="AC3" s="332">
        <v>26</v>
      </c>
      <c r="AD3" s="332">
        <v>27</v>
      </c>
      <c r="AE3" s="332">
        <v>28</v>
      </c>
      <c r="AF3" s="332">
        <v>29</v>
      </c>
      <c r="AG3" s="332">
        <v>30</v>
      </c>
      <c r="AH3" s="332">
        <v>31</v>
      </c>
      <c r="AI3" s="332">
        <v>32</v>
      </c>
      <c r="AJ3" s="332">
        <v>33</v>
      </c>
      <c r="AK3" s="332">
        <v>34</v>
      </c>
      <c r="AL3" s="332">
        <v>35</v>
      </c>
      <c r="AM3" s="332">
        <v>36</v>
      </c>
      <c r="AN3" s="332">
        <v>37</v>
      </c>
      <c r="AO3" s="332">
        <v>38</v>
      </c>
      <c r="AP3" s="332">
        <v>39</v>
      </c>
      <c r="AQ3" s="332">
        <v>40</v>
      </c>
      <c r="AR3" s="332">
        <v>41</v>
      </c>
      <c r="AS3" s="332">
        <v>42</v>
      </c>
      <c r="AT3" s="332">
        <v>43</v>
      </c>
      <c r="AU3" s="332">
        <v>44</v>
      </c>
      <c r="AV3" s="332">
        <v>45</v>
      </c>
      <c r="AW3" s="332">
        <v>46</v>
      </c>
      <c r="AX3" s="332">
        <v>47</v>
      </c>
      <c r="AY3" s="332">
        <v>48</v>
      </c>
      <c r="AZ3" s="332">
        <v>49</v>
      </c>
      <c r="BA3" s="332">
        <v>50</v>
      </c>
    </row>
    <row r="4" spans="2:53" x14ac:dyDescent="0.3">
      <c r="B4" s="160" t="s">
        <v>42</v>
      </c>
      <c r="C4" s="330" t="s">
        <v>9</v>
      </c>
      <c r="D4" s="339">
        <f>Parametre!C13</f>
        <v>2024</v>
      </c>
      <c r="E4" s="339">
        <f>$D$4+D3</f>
        <v>2025</v>
      </c>
      <c r="F4" s="339">
        <f>$D$4+E3</f>
        <v>2026</v>
      </c>
      <c r="G4" s="339">
        <f t="shared" ref="G4:AG4" si="0">$D$4+F3</f>
        <v>2027</v>
      </c>
      <c r="H4" s="339">
        <f t="shared" si="0"/>
        <v>2028</v>
      </c>
      <c r="I4" s="339">
        <f t="shared" si="0"/>
        <v>2029</v>
      </c>
      <c r="J4" s="339">
        <f t="shared" si="0"/>
        <v>2030</v>
      </c>
      <c r="K4" s="339">
        <f t="shared" si="0"/>
        <v>2031</v>
      </c>
      <c r="L4" s="339">
        <f t="shared" si="0"/>
        <v>2032</v>
      </c>
      <c r="M4" s="339">
        <f t="shared" si="0"/>
        <v>2033</v>
      </c>
      <c r="N4" s="339">
        <f t="shared" si="0"/>
        <v>2034</v>
      </c>
      <c r="O4" s="339">
        <f t="shared" si="0"/>
        <v>2035</v>
      </c>
      <c r="P4" s="339">
        <f t="shared" si="0"/>
        <v>2036</v>
      </c>
      <c r="Q4" s="339">
        <f t="shared" si="0"/>
        <v>2037</v>
      </c>
      <c r="R4" s="339">
        <f t="shared" si="0"/>
        <v>2038</v>
      </c>
      <c r="S4" s="339">
        <f t="shared" si="0"/>
        <v>2039</v>
      </c>
      <c r="T4" s="339">
        <f t="shared" si="0"/>
        <v>2040</v>
      </c>
      <c r="U4" s="339">
        <f t="shared" si="0"/>
        <v>2041</v>
      </c>
      <c r="V4" s="339">
        <f t="shared" si="0"/>
        <v>2042</v>
      </c>
      <c r="W4" s="339">
        <f t="shared" si="0"/>
        <v>2043</v>
      </c>
      <c r="X4" s="339">
        <f t="shared" si="0"/>
        <v>2044</v>
      </c>
      <c r="Y4" s="339">
        <f t="shared" si="0"/>
        <v>2045</v>
      </c>
      <c r="Z4" s="339">
        <f t="shared" si="0"/>
        <v>2046</v>
      </c>
      <c r="AA4" s="339">
        <f t="shared" si="0"/>
        <v>2047</v>
      </c>
      <c r="AB4" s="339">
        <f t="shared" si="0"/>
        <v>2048</v>
      </c>
      <c r="AC4" s="339">
        <f t="shared" si="0"/>
        <v>2049</v>
      </c>
      <c r="AD4" s="339">
        <f t="shared" si="0"/>
        <v>2050</v>
      </c>
      <c r="AE4" s="339">
        <f t="shared" si="0"/>
        <v>2051</v>
      </c>
      <c r="AF4" s="339">
        <f t="shared" si="0"/>
        <v>2052</v>
      </c>
      <c r="AG4" s="339">
        <f t="shared" si="0"/>
        <v>2053</v>
      </c>
      <c r="AH4" s="339">
        <f t="shared" ref="AH4" si="1">$D$4+AG3</f>
        <v>2054</v>
      </c>
      <c r="AI4" s="339">
        <f t="shared" ref="AI4" si="2">$D$4+AH3</f>
        <v>2055</v>
      </c>
      <c r="AJ4" s="339">
        <f t="shared" ref="AJ4" si="3">$D$4+AI3</f>
        <v>2056</v>
      </c>
      <c r="AK4" s="339">
        <f t="shared" ref="AK4" si="4">$D$4+AJ3</f>
        <v>2057</v>
      </c>
      <c r="AL4" s="339">
        <f t="shared" ref="AL4" si="5">$D$4+AK3</f>
        <v>2058</v>
      </c>
      <c r="AM4" s="339">
        <f t="shared" ref="AM4" si="6">$D$4+AL3</f>
        <v>2059</v>
      </c>
      <c r="AN4" s="339">
        <f t="shared" ref="AN4" si="7">$D$4+AM3</f>
        <v>2060</v>
      </c>
      <c r="AO4" s="339">
        <f t="shared" ref="AO4" si="8">$D$4+AN3</f>
        <v>2061</v>
      </c>
      <c r="AP4" s="339">
        <f t="shared" ref="AP4" si="9">$D$4+AO3</f>
        <v>2062</v>
      </c>
      <c r="AQ4" s="339">
        <f t="shared" ref="AQ4" si="10">$D$4+AP3</f>
        <v>2063</v>
      </c>
      <c r="AR4" s="339">
        <f t="shared" ref="AR4" si="11">$D$4+AQ3</f>
        <v>2064</v>
      </c>
      <c r="AS4" s="339">
        <f t="shared" ref="AS4" si="12">$D$4+AR3</f>
        <v>2065</v>
      </c>
      <c r="AT4" s="339">
        <f t="shared" ref="AT4" si="13">$D$4+AS3</f>
        <v>2066</v>
      </c>
      <c r="AU4" s="339">
        <f t="shared" ref="AU4" si="14">$D$4+AT3</f>
        <v>2067</v>
      </c>
      <c r="AV4" s="339">
        <f t="shared" ref="AV4" si="15">$D$4+AU3</f>
        <v>2068</v>
      </c>
      <c r="AW4" s="339">
        <f t="shared" ref="AW4" si="16">$D$4+AV3</f>
        <v>2069</v>
      </c>
      <c r="AX4" s="339">
        <f t="shared" ref="AX4" si="17">$D$4+AW3</f>
        <v>2070</v>
      </c>
      <c r="AY4" s="339">
        <f t="shared" ref="AY4" si="18">$D$4+AX3</f>
        <v>2071</v>
      </c>
      <c r="AZ4" s="339">
        <f t="shared" ref="AZ4" si="19">$D$4+AY3</f>
        <v>2072</v>
      </c>
      <c r="BA4" s="339">
        <f t="shared" ref="BA4" si="20">$D$4+AZ3</f>
        <v>2073</v>
      </c>
    </row>
    <row r="5" spans="2:53" x14ac:dyDescent="0.3">
      <c r="B5" s="157" t="s">
        <v>288</v>
      </c>
      <c r="C5" s="174">
        <f>SUM(D5:BA5)</f>
        <v>0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</row>
    <row r="6" spans="2:53" x14ac:dyDescent="0.3">
      <c r="B6" s="157" t="s">
        <v>289</v>
      </c>
      <c r="C6" s="174">
        <f t="shared" ref="C6:C11" si="21">SUM(D6:BA6)</f>
        <v>0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</row>
    <row r="7" spans="2:53" x14ac:dyDescent="0.3">
      <c r="B7" s="332" t="s">
        <v>449</v>
      </c>
      <c r="C7" s="298">
        <f t="shared" si="21"/>
        <v>0</v>
      </c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</row>
    <row r="8" spans="2:53" x14ac:dyDescent="0.3">
      <c r="B8" s="157" t="s">
        <v>187</v>
      </c>
      <c r="C8" s="174">
        <f t="shared" si="21"/>
        <v>0</v>
      </c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</row>
    <row r="9" spans="2:53" x14ac:dyDescent="0.3">
      <c r="B9" s="157" t="s">
        <v>188</v>
      </c>
      <c r="C9" s="174">
        <f t="shared" si="21"/>
        <v>0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</row>
    <row r="10" spans="2:53" x14ac:dyDescent="0.3">
      <c r="B10" s="157" t="s">
        <v>189</v>
      </c>
      <c r="C10" s="174">
        <f t="shared" si="21"/>
        <v>0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</row>
    <row r="11" spans="2:53" x14ac:dyDescent="0.3">
      <c r="B11" s="157" t="s">
        <v>190</v>
      </c>
      <c r="C11" s="174">
        <f t="shared" si="21"/>
        <v>0</v>
      </c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</row>
    <row r="14" spans="2:53" x14ac:dyDescent="0.3">
      <c r="B14" s="157"/>
      <c r="C14" s="157"/>
      <c r="D14" s="157" t="s">
        <v>10</v>
      </c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</row>
    <row r="15" spans="2:53" x14ac:dyDescent="0.3">
      <c r="B15" s="159" t="s">
        <v>297</v>
      </c>
      <c r="C15" s="159"/>
      <c r="D15" s="332">
        <v>1</v>
      </c>
      <c r="E15" s="332">
        <v>2</v>
      </c>
      <c r="F15" s="332">
        <v>3</v>
      </c>
      <c r="G15" s="332">
        <v>4</v>
      </c>
      <c r="H15" s="332">
        <v>5</v>
      </c>
      <c r="I15" s="332">
        <v>6</v>
      </c>
      <c r="J15" s="332">
        <v>7</v>
      </c>
      <c r="K15" s="332">
        <v>8</v>
      </c>
      <c r="L15" s="332">
        <v>9</v>
      </c>
      <c r="M15" s="332">
        <v>10</v>
      </c>
      <c r="N15" s="332">
        <v>11</v>
      </c>
      <c r="O15" s="332">
        <v>12</v>
      </c>
      <c r="P15" s="332">
        <v>13</v>
      </c>
      <c r="Q15" s="332">
        <v>14</v>
      </c>
      <c r="R15" s="332">
        <v>15</v>
      </c>
      <c r="S15" s="332">
        <v>16</v>
      </c>
      <c r="T15" s="332">
        <v>17</v>
      </c>
      <c r="U15" s="332">
        <v>18</v>
      </c>
      <c r="V15" s="332">
        <v>19</v>
      </c>
      <c r="W15" s="332">
        <v>20</v>
      </c>
      <c r="X15" s="332">
        <v>21</v>
      </c>
      <c r="Y15" s="332">
        <v>22</v>
      </c>
      <c r="Z15" s="332">
        <v>23</v>
      </c>
      <c r="AA15" s="332">
        <v>24</v>
      </c>
      <c r="AB15" s="332">
        <v>25</v>
      </c>
      <c r="AC15" s="332">
        <v>26</v>
      </c>
      <c r="AD15" s="332">
        <v>27</v>
      </c>
      <c r="AE15" s="332">
        <v>28</v>
      </c>
      <c r="AF15" s="332">
        <v>29</v>
      </c>
      <c r="AG15" s="332">
        <v>30</v>
      </c>
      <c r="AH15" s="332">
        <v>31</v>
      </c>
      <c r="AI15" s="332">
        <v>32</v>
      </c>
      <c r="AJ15" s="332">
        <v>33</v>
      </c>
      <c r="AK15" s="332">
        <v>34</v>
      </c>
      <c r="AL15" s="332">
        <v>35</v>
      </c>
      <c r="AM15" s="332">
        <v>36</v>
      </c>
      <c r="AN15" s="332">
        <v>37</v>
      </c>
      <c r="AO15" s="332">
        <v>38</v>
      </c>
      <c r="AP15" s="332">
        <v>39</v>
      </c>
      <c r="AQ15" s="332">
        <v>40</v>
      </c>
      <c r="AR15" s="332">
        <v>41</v>
      </c>
      <c r="AS15" s="332">
        <v>42</v>
      </c>
      <c r="AT15" s="332">
        <v>43</v>
      </c>
      <c r="AU15" s="332">
        <v>44</v>
      </c>
      <c r="AV15" s="332">
        <v>45</v>
      </c>
      <c r="AW15" s="332">
        <v>46</v>
      </c>
      <c r="AX15" s="332">
        <v>47</v>
      </c>
      <c r="AY15" s="332">
        <v>48</v>
      </c>
      <c r="AZ15" s="332">
        <v>49</v>
      </c>
      <c r="BA15" s="332">
        <v>50</v>
      </c>
    </row>
    <row r="16" spans="2:53" x14ac:dyDescent="0.3">
      <c r="B16" s="160" t="s">
        <v>44</v>
      </c>
      <c r="C16" s="330" t="s">
        <v>9</v>
      </c>
      <c r="D16" s="339">
        <f>D4</f>
        <v>2024</v>
      </c>
      <c r="E16" s="339">
        <f t="shared" ref="E16:AG16" si="22">E4</f>
        <v>2025</v>
      </c>
      <c r="F16" s="339">
        <f t="shared" si="22"/>
        <v>2026</v>
      </c>
      <c r="G16" s="339">
        <f t="shared" si="22"/>
        <v>2027</v>
      </c>
      <c r="H16" s="339">
        <f t="shared" si="22"/>
        <v>2028</v>
      </c>
      <c r="I16" s="339">
        <f t="shared" si="22"/>
        <v>2029</v>
      </c>
      <c r="J16" s="339">
        <f t="shared" si="22"/>
        <v>2030</v>
      </c>
      <c r="K16" s="339">
        <f t="shared" si="22"/>
        <v>2031</v>
      </c>
      <c r="L16" s="339">
        <f t="shared" si="22"/>
        <v>2032</v>
      </c>
      <c r="M16" s="339">
        <f t="shared" si="22"/>
        <v>2033</v>
      </c>
      <c r="N16" s="339">
        <f t="shared" si="22"/>
        <v>2034</v>
      </c>
      <c r="O16" s="339">
        <f t="shared" si="22"/>
        <v>2035</v>
      </c>
      <c r="P16" s="339">
        <f t="shared" si="22"/>
        <v>2036</v>
      </c>
      <c r="Q16" s="339">
        <f t="shared" si="22"/>
        <v>2037</v>
      </c>
      <c r="R16" s="339">
        <f t="shared" si="22"/>
        <v>2038</v>
      </c>
      <c r="S16" s="339">
        <f t="shared" si="22"/>
        <v>2039</v>
      </c>
      <c r="T16" s="339">
        <f t="shared" si="22"/>
        <v>2040</v>
      </c>
      <c r="U16" s="339">
        <f t="shared" si="22"/>
        <v>2041</v>
      </c>
      <c r="V16" s="339">
        <f t="shared" si="22"/>
        <v>2042</v>
      </c>
      <c r="W16" s="339">
        <f t="shared" si="22"/>
        <v>2043</v>
      </c>
      <c r="X16" s="339">
        <f t="shared" si="22"/>
        <v>2044</v>
      </c>
      <c r="Y16" s="339">
        <f t="shared" si="22"/>
        <v>2045</v>
      </c>
      <c r="Z16" s="339">
        <f t="shared" si="22"/>
        <v>2046</v>
      </c>
      <c r="AA16" s="339">
        <f t="shared" si="22"/>
        <v>2047</v>
      </c>
      <c r="AB16" s="339">
        <f t="shared" si="22"/>
        <v>2048</v>
      </c>
      <c r="AC16" s="339">
        <f t="shared" si="22"/>
        <v>2049</v>
      </c>
      <c r="AD16" s="339">
        <f t="shared" si="22"/>
        <v>2050</v>
      </c>
      <c r="AE16" s="339">
        <f t="shared" si="22"/>
        <v>2051</v>
      </c>
      <c r="AF16" s="339">
        <f t="shared" si="22"/>
        <v>2052</v>
      </c>
      <c r="AG16" s="339">
        <f t="shared" si="22"/>
        <v>2053</v>
      </c>
      <c r="AH16" s="339">
        <f t="shared" ref="AH16:BA16" si="23">AH4</f>
        <v>2054</v>
      </c>
      <c r="AI16" s="339">
        <f t="shared" si="23"/>
        <v>2055</v>
      </c>
      <c r="AJ16" s="339">
        <f t="shared" si="23"/>
        <v>2056</v>
      </c>
      <c r="AK16" s="339">
        <f t="shared" si="23"/>
        <v>2057</v>
      </c>
      <c r="AL16" s="339">
        <f t="shared" si="23"/>
        <v>2058</v>
      </c>
      <c r="AM16" s="339">
        <f t="shared" si="23"/>
        <v>2059</v>
      </c>
      <c r="AN16" s="339">
        <f t="shared" si="23"/>
        <v>2060</v>
      </c>
      <c r="AO16" s="339">
        <f t="shared" si="23"/>
        <v>2061</v>
      </c>
      <c r="AP16" s="339">
        <f t="shared" si="23"/>
        <v>2062</v>
      </c>
      <c r="AQ16" s="339">
        <f t="shared" si="23"/>
        <v>2063</v>
      </c>
      <c r="AR16" s="339">
        <f t="shared" si="23"/>
        <v>2064</v>
      </c>
      <c r="AS16" s="339">
        <f t="shared" si="23"/>
        <v>2065</v>
      </c>
      <c r="AT16" s="339">
        <f t="shared" si="23"/>
        <v>2066</v>
      </c>
      <c r="AU16" s="339">
        <f t="shared" si="23"/>
        <v>2067</v>
      </c>
      <c r="AV16" s="339">
        <f t="shared" si="23"/>
        <v>2068</v>
      </c>
      <c r="AW16" s="339">
        <f t="shared" si="23"/>
        <v>2069</v>
      </c>
      <c r="AX16" s="339">
        <f t="shared" si="23"/>
        <v>2070</v>
      </c>
      <c r="AY16" s="339">
        <f t="shared" si="23"/>
        <v>2071</v>
      </c>
      <c r="AZ16" s="339">
        <f t="shared" si="23"/>
        <v>2072</v>
      </c>
      <c r="BA16" s="339">
        <f t="shared" si="23"/>
        <v>2073</v>
      </c>
    </row>
    <row r="17" spans="2:53" x14ac:dyDescent="0.3">
      <c r="B17" s="157" t="s">
        <v>288</v>
      </c>
      <c r="C17" s="174">
        <f t="shared" ref="C17:C23" si="24">SUM(D17:BA17)</f>
        <v>0</v>
      </c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</row>
    <row r="18" spans="2:53" x14ac:dyDescent="0.3">
      <c r="B18" s="157" t="s">
        <v>289</v>
      </c>
      <c r="C18" s="174">
        <f t="shared" si="24"/>
        <v>0</v>
      </c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</row>
    <row r="19" spans="2:53" x14ac:dyDescent="0.3">
      <c r="B19" s="332" t="s">
        <v>449</v>
      </c>
      <c r="C19" s="298">
        <f t="shared" si="24"/>
        <v>0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</row>
    <row r="20" spans="2:53" x14ac:dyDescent="0.3">
      <c r="B20" s="157" t="s">
        <v>187</v>
      </c>
      <c r="C20" s="174">
        <f t="shared" si="24"/>
        <v>0</v>
      </c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</row>
    <row r="21" spans="2:53" x14ac:dyDescent="0.3">
      <c r="B21" s="157" t="s">
        <v>188</v>
      </c>
      <c r="C21" s="174">
        <f t="shared" si="24"/>
        <v>0</v>
      </c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</row>
    <row r="22" spans="2:53" x14ac:dyDescent="0.3">
      <c r="B22" s="157" t="s">
        <v>189</v>
      </c>
      <c r="C22" s="174">
        <f t="shared" si="24"/>
        <v>0</v>
      </c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</row>
    <row r="23" spans="2:53" x14ac:dyDescent="0.3">
      <c r="B23" s="157" t="s">
        <v>190</v>
      </c>
      <c r="C23" s="174">
        <f t="shared" si="24"/>
        <v>0</v>
      </c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</row>
    <row r="26" spans="2:53" x14ac:dyDescent="0.3">
      <c r="B26" s="157"/>
      <c r="C26" s="157"/>
      <c r="D26" s="157" t="s">
        <v>10</v>
      </c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</row>
    <row r="27" spans="2:53" x14ac:dyDescent="0.3">
      <c r="B27" s="159" t="s">
        <v>297</v>
      </c>
      <c r="C27" s="159"/>
      <c r="D27" s="332">
        <v>1</v>
      </c>
      <c r="E27" s="332">
        <v>2</v>
      </c>
      <c r="F27" s="332">
        <v>3</v>
      </c>
      <c r="G27" s="332">
        <v>4</v>
      </c>
      <c r="H27" s="332">
        <v>5</v>
      </c>
      <c r="I27" s="332">
        <v>6</v>
      </c>
      <c r="J27" s="332">
        <v>7</v>
      </c>
      <c r="K27" s="332">
        <v>8</v>
      </c>
      <c r="L27" s="332">
        <v>9</v>
      </c>
      <c r="M27" s="332">
        <v>10</v>
      </c>
      <c r="N27" s="332">
        <v>11</v>
      </c>
      <c r="O27" s="332">
        <v>12</v>
      </c>
      <c r="P27" s="332">
        <v>13</v>
      </c>
      <c r="Q27" s="332">
        <v>14</v>
      </c>
      <c r="R27" s="332">
        <v>15</v>
      </c>
      <c r="S27" s="332">
        <v>16</v>
      </c>
      <c r="T27" s="332">
        <v>17</v>
      </c>
      <c r="U27" s="332">
        <v>18</v>
      </c>
      <c r="V27" s="332">
        <v>19</v>
      </c>
      <c r="W27" s="332">
        <v>20</v>
      </c>
      <c r="X27" s="332">
        <v>21</v>
      </c>
      <c r="Y27" s="332">
        <v>22</v>
      </c>
      <c r="Z27" s="332">
        <v>23</v>
      </c>
      <c r="AA27" s="332">
        <v>24</v>
      </c>
      <c r="AB27" s="332">
        <v>25</v>
      </c>
      <c r="AC27" s="332">
        <v>26</v>
      </c>
      <c r="AD27" s="332">
        <v>27</v>
      </c>
      <c r="AE27" s="332">
        <v>28</v>
      </c>
      <c r="AF27" s="332">
        <v>29</v>
      </c>
      <c r="AG27" s="332">
        <v>30</v>
      </c>
      <c r="AH27" s="332">
        <v>31</v>
      </c>
      <c r="AI27" s="332">
        <v>32</v>
      </c>
      <c r="AJ27" s="332">
        <v>33</v>
      </c>
      <c r="AK27" s="332">
        <v>34</v>
      </c>
      <c r="AL27" s="332">
        <v>35</v>
      </c>
      <c r="AM27" s="332">
        <v>36</v>
      </c>
      <c r="AN27" s="332">
        <v>37</v>
      </c>
      <c r="AO27" s="332">
        <v>38</v>
      </c>
      <c r="AP27" s="332">
        <v>39</v>
      </c>
      <c r="AQ27" s="332">
        <v>40</v>
      </c>
      <c r="AR27" s="332">
        <v>41</v>
      </c>
      <c r="AS27" s="332">
        <v>42</v>
      </c>
      <c r="AT27" s="332">
        <v>43</v>
      </c>
      <c r="AU27" s="332">
        <v>44</v>
      </c>
      <c r="AV27" s="332">
        <v>45</v>
      </c>
      <c r="AW27" s="332">
        <v>46</v>
      </c>
      <c r="AX27" s="332">
        <v>47</v>
      </c>
      <c r="AY27" s="332">
        <v>48</v>
      </c>
      <c r="AZ27" s="332">
        <v>49</v>
      </c>
      <c r="BA27" s="332">
        <v>50</v>
      </c>
    </row>
    <row r="28" spans="2:53" x14ac:dyDescent="0.3">
      <c r="B28" s="160" t="s">
        <v>84</v>
      </c>
      <c r="C28" s="330" t="s">
        <v>9</v>
      </c>
      <c r="D28" s="339">
        <f>D4</f>
        <v>2024</v>
      </c>
      <c r="E28" s="339">
        <f t="shared" ref="E28:AG28" si="25">E4</f>
        <v>2025</v>
      </c>
      <c r="F28" s="339">
        <f t="shared" si="25"/>
        <v>2026</v>
      </c>
      <c r="G28" s="339">
        <f t="shared" si="25"/>
        <v>2027</v>
      </c>
      <c r="H28" s="339">
        <f t="shared" si="25"/>
        <v>2028</v>
      </c>
      <c r="I28" s="339">
        <f t="shared" si="25"/>
        <v>2029</v>
      </c>
      <c r="J28" s="339">
        <f t="shared" si="25"/>
        <v>2030</v>
      </c>
      <c r="K28" s="339">
        <f t="shared" si="25"/>
        <v>2031</v>
      </c>
      <c r="L28" s="339">
        <f t="shared" si="25"/>
        <v>2032</v>
      </c>
      <c r="M28" s="339">
        <f t="shared" si="25"/>
        <v>2033</v>
      </c>
      <c r="N28" s="339">
        <f t="shared" si="25"/>
        <v>2034</v>
      </c>
      <c r="O28" s="339">
        <f t="shared" si="25"/>
        <v>2035</v>
      </c>
      <c r="P28" s="339">
        <f t="shared" si="25"/>
        <v>2036</v>
      </c>
      <c r="Q28" s="339">
        <f t="shared" si="25"/>
        <v>2037</v>
      </c>
      <c r="R28" s="339">
        <f t="shared" si="25"/>
        <v>2038</v>
      </c>
      <c r="S28" s="339">
        <f t="shared" si="25"/>
        <v>2039</v>
      </c>
      <c r="T28" s="339">
        <f t="shared" si="25"/>
        <v>2040</v>
      </c>
      <c r="U28" s="339">
        <f t="shared" si="25"/>
        <v>2041</v>
      </c>
      <c r="V28" s="339">
        <f t="shared" si="25"/>
        <v>2042</v>
      </c>
      <c r="W28" s="339">
        <f t="shared" si="25"/>
        <v>2043</v>
      </c>
      <c r="X28" s="339">
        <f t="shared" si="25"/>
        <v>2044</v>
      </c>
      <c r="Y28" s="339">
        <f t="shared" si="25"/>
        <v>2045</v>
      </c>
      <c r="Z28" s="339">
        <f t="shared" si="25"/>
        <v>2046</v>
      </c>
      <c r="AA28" s="339">
        <f t="shared" si="25"/>
        <v>2047</v>
      </c>
      <c r="AB28" s="339">
        <f t="shared" si="25"/>
        <v>2048</v>
      </c>
      <c r="AC28" s="339">
        <f t="shared" si="25"/>
        <v>2049</v>
      </c>
      <c r="AD28" s="339">
        <f t="shared" si="25"/>
        <v>2050</v>
      </c>
      <c r="AE28" s="339">
        <f t="shared" si="25"/>
        <v>2051</v>
      </c>
      <c r="AF28" s="339">
        <f t="shared" si="25"/>
        <v>2052</v>
      </c>
      <c r="AG28" s="339">
        <f t="shared" si="25"/>
        <v>2053</v>
      </c>
      <c r="AH28" s="339">
        <f t="shared" ref="AH28:BA28" si="26">AH4</f>
        <v>2054</v>
      </c>
      <c r="AI28" s="339">
        <f t="shared" si="26"/>
        <v>2055</v>
      </c>
      <c r="AJ28" s="339">
        <f t="shared" si="26"/>
        <v>2056</v>
      </c>
      <c r="AK28" s="339">
        <f t="shared" si="26"/>
        <v>2057</v>
      </c>
      <c r="AL28" s="339">
        <f t="shared" si="26"/>
        <v>2058</v>
      </c>
      <c r="AM28" s="339">
        <f t="shared" si="26"/>
        <v>2059</v>
      </c>
      <c r="AN28" s="339">
        <f t="shared" si="26"/>
        <v>2060</v>
      </c>
      <c r="AO28" s="339">
        <f t="shared" si="26"/>
        <v>2061</v>
      </c>
      <c r="AP28" s="339">
        <f t="shared" si="26"/>
        <v>2062</v>
      </c>
      <c r="AQ28" s="339">
        <f t="shared" si="26"/>
        <v>2063</v>
      </c>
      <c r="AR28" s="339">
        <f t="shared" si="26"/>
        <v>2064</v>
      </c>
      <c r="AS28" s="339">
        <f t="shared" si="26"/>
        <v>2065</v>
      </c>
      <c r="AT28" s="339">
        <f t="shared" si="26"/>
        <v>2066</v>
      </c>
      <c r="AU28" s="339">
        <f t="shared" si="26"/>
        <v>2067</v>
      </c>
      <c r="AV28" s="339">
        <f t="shared" si="26"/>
        <v>2068</v>
      </c>
      <c r="AW28" s="339">
        <f t="shared" si="26"/>
        <v>2069</v>
      </c>
      <c r="AX28" s="339">
        <f t="shared" si="26"/>
        <v>2070</v>
      </c>
      <c r="AY28" s="339">
        <f t="shared" si="26"/>
        <v>2071</v>
      </c>
      <c r="AZ28" s="339">
        <f t="shared" si="26"/>
        <v>2072</v>
      </c>
      <c r="BA28" s="339">
        <f t="shared" si="26"/>
        <v>2073</v>
      </c>
    </row>
    <row r="29" spans="2:53" x14ac:dyDescent="0.3">
      <c r="B29" s="157" t="s">
        <v>288</v>
      </c>
      <c r="C29" s="174">
        <f t="shared" ref="C29:C35" si="27">SUM(D29:BA29)</f>
        <v>0</v>
      </c>
      <c r="D29" s="177">
        <f t="shared" ref="D29:AG29" si="28">D5-D17</f>
        <v>0</v>
      </c>
      <c r="E29" s="177">
        <f t="shared" si="28"/>
        <v>0</v>
      </c>
      <c r="F29" s="177">
        <f t="shared" si="28"/>
        <v>0</v>
      </c>
      <c r="G29" s="177">
        <f t="shared" si="28"/>
        <v>0</v>
      </c>
      <c r="H29" s="177">
        <f t="shared" si="28"/>
        <v>0</v>
      </c>
      <c r="I29" s="177">
        <f t="shared" si="28"/>
        <v>0</v>
      </c>
      <c r="J29" s="177">
        <f t="shared" si="28"/>
        <v>0</v>
      </c>
      <c r="K29" s="177">
        <f t="shared" si="28"/>
        <v>0</v>
      </c>
      <c r="L29" s="177">
        <f t="shared" si="28"/>
        <v>0</v>
      </c>
      <c r="M29" s="177">
        <f t="shared" si="28"/>
        <v>0</v>
      </c>
      <c r="N29" s="177">
        <f t="shared" si="28"/>
        <v>0</v>
      </c>
      <c r="O29" s="177">
        <f t="shared" si="28"/>
        <v>0</v>
      </c>
      <c r="P29" s="177">
        <f t="shared" si="28"/>
        <v>0</v>
      </c>
      <c r="Q29" s="177">
        <f t="shared" si="28"/>
        <v>0</v>
      </c>
      <c r="R29" s="177">
        <f t="shared" si="28"/>
        <v>0</v>
      </c>
      <c r="S29" s="177">
        <f t="shared" si="28"/>
        <v>0</v>
      </c>
      <c r="T29" s="177">
        <f t="shared" si="28"/>
        <v>0</v>
      </c>
      <c r="U29" s="177">
        <f t="shared" si="28"/>
        <v>0</v>
      </c>
      <c r="V29" s="177">
        <f t="shared" si="28"/>
        <v>0</v>
      </c>
      <c r="W29" s="177">
        <f t="shared" si="28"/>
        <v>0</v>
      </c>
      <c r="X29" s="177">
        <f t="shared" si="28"/>
        <v>0</v>
      </c>
      <c r="Y29" s="177">
        <f t="shared" si="28"/>
        <v>0</v>
      </c>
      <c r="Z29" s="177">
        <f t="shared" si="28"/>
        <v>0</v>
      </c>
      <c r="AA29" s="177">
        <f t="shared" si="28"/>
        <v>0</v>
      </c>
      <c r="AB29" s="177">
        <f t="shared" si="28"/>
        <v>0</v>
      </c>
      <c r="AC29" s="177">
        <f t="shared" si="28"/>
        <v>0</v>
      </c>
      <c r="AD29" s="177">
        <f t="shared" si="28"/>
        <v>0</v>
      </c>
      <c r="AE29" s="177">
        <f t="shared" si="28"/>
        <v>0</v>
      </c>
      <c r="AF29" s="177">
        <f t="shared" si="28"/>
        <v>0</v>
      </c>
      <c r="AG29" s="177">
        <f t="shared" si="28"/>
        <v>0</v>
      </c>
      <c r="AH29" s="177">
        <f t="shared" ref="AH29:BA29" si="29">AH5-AH17</f>
        <v>0</v>
      </c>
      <c r="AI29" s="177">
        <f t="shared" si="29"/>
        <v>0</v>
      </c>
      <c r="AJ29" s="177">
        <f t="shared" si="29"/>
        <v>0</v>
      </c>
      <c r="AK29" s="177">
        <f t="shared" si="29"/>
        <v>0</v>
      </c>
      <c r="AL29" s="177">
        <f t="shared" si="29"/>
        <v>0</v>
      </c>
      <c r="AM29" s="177">
        <f t="shared" si="29"/>
        <v>0</v>
      </c>
      <c r="AN29" s="177">
        <f t="shared" si="29"/>
        <v>0</v>
      </c>
      <c r="AO29" s="177">
        <f t="shared" si="29"/>
        <v>0</v>
      </c>
      <c r="AP29" s="177">
        <f t="shared" si="29"/>
        <v>0</v>
      </c>
      <c r="AQ29" s="177">
        <f t="shared" si="29"/>
        <v>0</v>
      </c>
      <c r="AR29" s="177">
        <f t="shared" si="29"/>
        <v>0</v>
      </c>
      <c r="AS29" s="177">
        <f t="shared" si="29"/>
        <v>0</v>
      </c>
      <c r="AT29" s="177">
        <f t="shared" si="29"/>
        <v>0</v>
      </c>
      <c r="AU29" s="177">
        <f t="shared" si="29"/>
        <v>0</v>
      </c>
      <c r="AV29" s="177">
        <f t="shared" si="29"/>
        <v>0</v>
      </c>
      <c r="AW29" s="177">
        <f t="shared" si="29"/>
        <v>0</v>
      </c>
      <c r="AX29" s="177">
        <f t="shared" si="29"/>
        <v>0</v>
      </c>
      <c r="AY29" s="177">
        <f t="shared" si="29"/>
        <v>0</v>
      </c>
      <c r="AZ29" s="177">
        <f t="shared" si="29"/>
        <v>0</v>
      </c>
      <c r="BA29" s="177">
        <f t="shared" si="29"/>
        <v>0</v>
      </c>
    </row>
    <row r="30" spans="2:53" x14ac:dyDescent="0.3">
      <c r="B30" s="157" t="s">
        <v>289</v>
      </c>
      <c r="C30" s="174">
        <f t="shared" si="27"/>
        <v>0</v>
      </c>
      <c r="D30" s="177">
        <f t="shared" ref="D30:AG30" si="30">D6-D18</f>
        <v>0</v>
      </c>
      <c r="E30" s="177">
        <f t="shared" si="30"/>
        <v>0</v>
      </c>
      <c r="F30" s="177">
        <f t="shared" si="30"/>
        <v>0</v>
      </c>
      <c r="G30" s="177">
        <f t="shared" si="30"/>
        <v>0</v>
      </c>
      <c r="H30" s="177">
        <f t="shared" si="30"/>
        <v>0</v>
      </c>
      <c r="I30" s="177">
        <f t="shared" si="30"/>
        <v>0</v>
      </c>
      <c r="J30" s="177">
        <f t="shared" si="30"/>
        <v>0</v>
      </c>
      <c r="K30" s="177">
        <f t="shared" si="30"/>
        <v>0</v>
      </c>
      <c r="L30" s="177">
        <f t="shared" si="30"/>
        <v>0</v>
      </c>
      <c r="M30" s="177">
        <f t="shared" si="30"/>
        <v>0</v>
      </c>
      <c r="N30" s="177">
        <f t="shared" si="30"/>
        <v>0</v>
      </c>
      <c r="O30" s="177">
        <f t="shared" si="30"/>
        <v>0</v>
      </c>
      <c r="P30" s="177">
        <f t="shared" si="30"/>
        <v>0</v>
      </c>
      <c r="Q30" s="177">
        <f t="shared" si="30"/>
        <v>0</v>
      </c>
      <c r="R30" s="177">
        <f t="shared" si="30"/>
        <v>0</v>
      </c>
      <c r="S30" s="177">
        <f t="shared" si="30"/>
        <v>0</v>
      </c>
      <c r="T30" s="177">
        <f t="shared" si="30"/>
        <v>0</v>
      </c>
      <c r="U30" s="177">
        <f t="shared" si="30"/>
        <v>0</v>
      </c>
      <c r="V30" s="177">
        <f t="shared" si="30"/>
        <v>0</v>
      </c>
      <c r="W30" s="177">
        <f t="shared" si="30"/>
        <v>0</v>
      </c>
      <c r="X30" s="177">
        <f t="shared" si="30"/>
        <v>0</v>
      </c>
      <c r="Y30" s="177">
        <f t="shared" si="30"/>
        <v>0</v>
      </c>
      <c r="Z30" s="177">
        <f t="shared" si="30"/>
        <v>0</v>
      </c>
      <c r="AA30" s="177">
        <f t="shared" si="30"/>
        <v>0</v>
      </c>
      <c r="AB30" s="177">
        <f t="shared" si="30"/>
        <v>0</v>
      </c>
      <c r="AC30" s="177">
        <f t="shared" si="30"/>
        <v>0</v>
      </c>
      <c r="AD30" s="177">
        <f t="shared" si="30"/>
        <v>0</v>
      </c>
      <c r="AE30" s="177">
        <f t="shared" si="30"/>
        <v>0</v>
      </c>
      <c r="AF30" s="177">
        <f t="shared" si="30"/>
        <v>0</v>
      </c>
      <c r="AG30" s="177">
        <f t="shared" si="30"/>
        <v>0</v>
      </c>
      <c r="AH30" s="177">
        <f t="shared" ref="AH30:BA30" si="31">AH6-AH18</f>
        <v>0</v>
      </c>
      <c r="AI30" s="177">
        <f t="shared" si="31"/>
        <v>0</v>
      </c>
      <c r="AJ30" s="177">
        <f t="shared" si="31"/>
        <v>0</v>
      </c>
      <c r="AK30" s="177">
        <f t="shared" si="31"/>
        <v>0</v>
      </c>
      <c r="AL30" s="177">
        <f t="shared" si="31"/>
        <v>0</v>
      </c>
      <c r="AM30" s="177">
        <f t="shared" si="31"/>
        <v>0</v>
      </c>
      <c r="AN30" s="177">
        <f t="shared" si="31"/>
        <v>0</v>
      </c>
      <c r="AO30" s="177">
        <f t="shared" si="31"/>
        <v>0</v>
      </c>
      <c r="AP30" s="177">
        <f t="shared" si="31"/>
        <v>0</v>
      </c>
      <c r="AQ30" s="177">
        <f t="shared" si="31"/>
        <v>0</v>
      </c>
      <c r="AR30" s="177">
        <f t="shared" si="31"/>
        <v>0</v>
      </c>
      <c r="AS30" s="177">
        <f t="shared" si="31"/>
        <v>0</v>
      </c>
      <c r="AT30" s="177">
        <f t="shared" si="31"/>
        <v>0</v>
      </c>
      <c r="AU30" s="177">
        <f t="shared" si="31"/>
        <v>0</v>
      </c>
      <c r="AV30" s="177">
        <f t="shared" si="31"/>
        <v>0</v>
      </c>
      <c r="AW30" s="177">
        <f t="shared" si="31"/>
        <v>0</v>
      </c>
      <c r="AX30" s="177">
        <f t="shared" si="31"/>
        <v>0</v>
      </c>
      <c r="AY30" s="177">
        <f t="shared" si="31"/>
        <v>0</v>
      </c>
      <c r="AZ30" s="177">
        <f t="shared" si="31"/>
        <v>0</v>
      </c>
      <c r="BA30" s="177">
        <f t="shared" si="31"/>
        <v>0</v>
      </c>
    </row>
    <row r="31" spans="2:53" x14ac:dyDescent="0.3">
      <c r="B31" s="332" t="s">
        <v>449</v>
      </c>
      <c r="C31" s="298">
        <f t="shared" si="27"/>
        <v>0</v>
      </c>
      <c r="D31" s="300">
        <f>D7-D19</f>
        <v>0</v>
      </c>
      <c r="E31" s="300">
        <f t="shared" ref="E31:BA31" si="32">E7-E19</f>
        <v>0</v>
      </c>
      <c r="F31" s="300">
        <f t="shared" si="32"/>
        <v>0</v>
      </c>
      <c r="G31" s="300">
        <f t="shared" si="32"/>
        <v>0</v>
      </c>
      <c r="H31" s="300">
        <f t="shared" si="32"/>
        <v>0</v>
      </c>
      <c r="I31" s="300">
        <f t="shared" si="32"/>
        <v>0</v>
      </c>
      <c r="J31" s="300">
        <f t="shared" si="32"/>
        <v>0</v>
      </c>
      <c r="K31" s="300">
        <f t="shared" si="32"/>
        <v>0</v>
      </c>
      <c r="L31" s="300">
        <f t="shared" si="32"/>
        <v>0</v>
      </c>
      <c r="M31" s="300">
        <f t="shared" si="32"/>
        <v>0</v>
      </c>
      <c r="N31" s="300">
        <f t="shared" si="32"/>
        <v>0</v>
      </c>
      <c r="O31" s="300">
        <f t="shared" si="32"/>
        <v>0</v>
      </c>
      <c r="P31" s="300">
        <f t="shared" si="32"/>
        <v>0</v>
      </c>
      <c r="Q31" s="300">
        <f t="shared" si="32"/>
        <v>0</v>
      </c>
      <c r="R31" s="300">
        <f t="shared" si="32"/>
        <v>0</v>
      </c>
      <c r="S31" s="300">
        <f t="shared" si="32"/>
        <v>0</v>
      </c>
      <c r="T31" s="300">
        <f t="shared" si="32"/>
        <v>0</v>
      </c>
      <c r="U31" s="300">
        <f t="shared" si="32"/>
        <v>0</v>
      </c>
      <c r="V31" s="300">
        <f t="shared" si="32"/>
        <v>0</v>
      </c>
      <c r="W31" s="300">
        <f t="shared" si="32"/>
        <v>0</v>
      </c>
      <c r="X31" s="300">
        <f t="shared" si="32"/>
        <v>0</v>
      </c>
      <c r="Y31" s="300">
        <f t="shared" si="32"/>
        <v>0</v>
      </c>
      <c r="Z31" s="300">
        <f t="shared" si="32"/>
        <v>0</v>
      </c>
      <c r="AA31" s="300">
        <f t="shared" si="32"/>
        <v>0</v>
      </c>
      <c r="AB31" s="300">
        <f t="shared" si="32"/>
        <v>0</v>
      </c>
      <c r="AC31" s="300">
        <f t="shared" si="32"/>
        <v>0</v>
      </c>
      <c r="AD31" s="300">
        <f t="shared" si="32"/>
        <v>0</v>
      </c>
      <c r="AE31" s="300">
        <f t="shared" si="32"/>
        <v>0</v>
      </c>
      <c r="AF31" s="300">
        <f t="shared" si="32"/>
        <v>0</v>
      </c>
      <c r="AG31" s="300">
        <f t="shared" si="32"/>
        <v>0</v>
      </c>
      <c r="AH31" s="300">
        <f t="shared" si="32"/>
        <v>0</v>
      </c>
      <c r="AI31" s="300">
        <f t="shared" si="32"/>
        <v>0</v>
      </c>
      <c r="AJ31" s="300">
        <f t="shared" si="32"/>
        <v>0</v>
      </c>
      <c r="AK31" s="300">
        <f t="shared" si="32"/>
        <v>0</v>
      </c>
      <c r="AL31" s="300">
        <f t="shared" si="32"/>
        <v>0</v>
      </c>
      <c r="AM31" s="300">
        <f t="shared" si="32"/>
        <v>0</v>
      </c>
      <c r="AN31" s="300">
        <f t="shared" si="32"/>
        <v>0</v>
      </c>
      <c r="AO31" s="300">
        <f t="shared" si="32"/>
        <v>0</v>
      </c>
      <c r="AP31" s="300">
        <f t="shared" si="32"/>
        <v>0</v>
      </c>
      <c r="AQ31" s="300">
        <f t="shared" si="32"/>
        <v>0</v>
      </c>
      <c r="AR31" s="300">
        <f t="shared" si="32"/>
        <v>0</v>
      </c>
      <c r="AS31" s="300">
        <f t="shared" si="32"/>
        <v>0</v>
      </c>
      <c r="AT31" s="300">
        <f t="shared" si="32"/>
        <v>0</v>
      </c>
      <c r="AU31" s="300">
        <f t="shared" si="32"/>
        <v>0</v>
      </c>
      <c r="AV31" s="300">
        <f t="shared" si="32"/>
        <v>0</v>
      </c>
      <c r="AW31" s="300">
        <f t="shared" si="32"/>
        <v>0</v>
      </c>
      <c r="AX31" s="300">
        <f t="shared" si="32"/>
        <v>0</v>
      </c>
      <c r="AY31" s="300">
        <f t="shared" si="32"/>
        <v>0</v>
      </c>
      <c r="AZ31" s="300">
        <f t="shared" si="32"/>
        <v>0</v>
      </c>
      <c r="BA31" s="300">
        <f t="shared" si="32"/>
        <v>0</v>
      </c>
    </row>
    <row r="32" spans="2:53" x14ac:dyDescent="0.3">
      <c r="B32" s="157" t="s">
        <v>187</v>
      </c>
      <c r="C32" s="174">
        <f t="shared" si="27"/>
        <v>0</v>
      </c>
      <c r="D32" s="177">
        <f>D8-D20</f>
        <v>0</v>
      </c>
      <c r="E32" s="177">
        <f t="shared" ref="E32:AG32" si="33">E8-E20</f>
        <v>0</v>
      </c>
      <c r="F32" s="177">
        <f t="shared" si="33"/>
        <v>0</v>
      </c>
      <c r="G32" s="177">
        <f t="shared" si="33"/>
        <v>0</v>
      </c>
      <c r="H32" s="177">
        <f t="shared" si="33"/>
        <v>0</v>
      </c>
      <c r="I32" s="177">
        <f t="shared" si="33"/>
        <v>0</v>
      </c>
      <c r="J32" s="177">
        <f t="shared" si="33"/>
        <v>0</v>
      </c>
      <c r="K32" s="177">
        <f t="shared" si="33"/>
        <v>0</v>
      </c>
      <c r="L32" s="177">
        <f t="shared" si="33"/>
        <v>0</v>
      </c>
      <c r="M32" s="177">
        <f t="shared" si="33"/>
        <v>0</v>
      </c>
      <c r="N32" s="177">
        <f t="shared" si="33"/>
        <v>0</v>
      </c>
      <c r="O32" s="177">
        <f t="shared" si="33"/>
        <v>0</v>
      </c>
      <c r="P32" s="177">
        <f t="shared" si="33"/>
        <v>0</v>
      </c>
      <c r="Q32" s="177">
        <f t="shared" si="33"/>
        <v>0</v>
      </c>
      <c r="R32" s="177">
        <f t="shared" si="33"/>
        <v>0</v>
      </c>
      <c r="S32" s="177">
        <f t="shared" si="33"/>
        <v>0</v>
      </c>
      <c r="T32" s="177">
        <f t="shared" si="33"/>
        <v>0</v>
      </c>
      <c r="U32" s="177">
        <f t="shared" si="33"/>
        <v>0</v>
      </c>
      <c r="V32" s="177">
        <f t="shared" si="33"/>
        <v>0</v>
      </c>
      <c r="W32" s="177">
        <f t="shared" si="33"/>
        <v>0</v>
      </c>
      <c r="X32" s="177">
        <f t="shared" si="33"/>
        <v>0</v>
      </c>
      <c r="Y32" s="177">
        <f t="shared" si="33"/>
        <v>0</v>
      </c>
      <c r="Z32" s="177">
        <f t="shared" si="33"/>
        <v>0</v>
      </c>
      <c r="AA32" s="177">
        <f t="shared" si="33"/>
        <v>0</v>
      </c>
      <c r="AB32" s="177">
        <f t="shared" si="33"/>
        <v>0</v>
      </c>
      <c r="AC32" s="177">
        <f t="shared" si="33"/>
        <v>0</v>
      </c>
      <c r="AD32" s="177">
        <f t="shared" si="33"/>
        <v>0</v>
      </c>
      <c r="AE32" s="177">
        <f t="shared" si="33"/>
        <v>0</v>
      </c>
      <c r="AF32" s="177">
        <f t="shared" si="33"/>
        <v>0</v>
      </c>
      <c r="AG32" s="177">
        <f t="shared" si="33"/>
        <v>0</v>
      </c>
      <c r="AH32" s="177">
        <f t="shared" ref="AH32:BA32" si="34">AH8-AH20</f>
        <v>0</v>
      </c>
      <c r="AI32" s="177">
        <f t="shared" si="34"/>
        <v>0</v>
      </c>
      <c r="AJ32" s="177">
        <f t="shared" si="34"/>
        <v>0</v>
      </c>
      <c r="AK32" s="177">
        <f t="shared" si="34"/>
        <v>0</v>
      </c>
      <c r="AL32" s="177">
        <f t="shared" si="34"/>
        <v>0</v>
      </c>
      <c r="AM32" s="177">
        <f t="shared" si="34"/>
        <v>0</v>
      </c>
      <c r="AN32" s="177">
        <f t="shared" si="34"/>
        <v>0</v>
      </c>
      <c r="AO32" s="177">
        <f t="shared" si="34"/>
        <v>0</v>
      </c>
      <c r="AP32" s="177">
        <f t="shared" si="34"/>
        <v>0</v>
      </c>
      <c r="AQ32" s="177">
        <f t="shared" si="34"/>
        <v>0</v>
      </c>
      <c r="AR32" s="177">
        <f t="shared" si="34"/>
        <v>0</v>
      </c>
      <c r="AS32" s="177">
        <f t="shared" si="34"/>
        <v>0</v>
      </c>
      <c r="AT32" s="177">
        <f t="shared" si="34"/>
        <v>0</v>
      </c>
      <c r="AU32" s="177">
        <f t="shared" si="34"/>
        <v>0</v>
      </c>
      <c r="AV32" s="177">
        <f t="shared" si="34"/>
        <v>0</v>
      </c>
      <c r="AW32" s="177">
        <f t="shared" si="34"/>
        <v>0</v>
      </c>
      <c r="AX32" s="177">
        <f t="shared" si="34"/>
        <v>0</v>
      </c>
      <c r="AY32" s="177">
        <f t="shared" si="34"/>
        <v>0</v>
      </c>
      <c r="AZ32" s="177">
        <f t="shared" si="34"/>
        <v>0</v>
      </c>
      <c r="BA32" s="177">
        <f t="shared" si="34"/>
        <v>0</v>
      </c>
    </row>
    <row r="33" spans="2:53" x14ac:dyDescent="0.3">
      <c r="B33" s="157" t="s">
        <v>188</v>
      </c>
      <c r="C33" s="174">
        <f t="shared" si="27"/>
        <v>0</v>
      </c>
      <c r="D33" s="177">
        <f>D9-D21</f>
        <v>0</v>
      </c>
      <c r="E33" s="177">
        <f t="shared" ref="E33:AG33" si="35">E9-E21</f>
        <v>0</v>
      </c>
      <c r="F33" s="177">
        <f t="shared" si="35"/>
        <v>0</v>
      </c>
      <c r="G33" s="177">
        <f t="shared" si="35"/>
        <v>0</v>
      </c>
      <c r="H33" s="177">
        <f t="shared" si="35"/>
        <v>0</v>
      </c>
      <c r="I33" s="177">
        <f t="shared" si="35"/>
        <v>0</v>
      </c>
      <c r="J33" s="177">
        <f t="shared" si="35"/>
        <v>0</v>
      </c>
      <c r="K33" s="177">
        <f t="shared" si="35"/>
        <v>0</v>
      </c>
      <c r="L33" s="177">
        <f t="shared" si="35"/>
        <v>0</v>
      </c>
      <c r="M33" s="177">
        <f t="shared" si="35"/>
        <v>0</v>
      </c>
      <c r="N33" s="177">
        <f t="shared" si="35"/>
        <v>0</v>
      </c>
      <c r="O33" s="177">
        <f t="shared" si="35"/>
        <v>0</v>
      </c>
      <c r="P33" s="177">
        <f t="shared" si="35"/>
        <v>0</v>
      </c>
      <c r="Q33" s="177">
        <f t="shared" si="35"/>
        <v>0</v>
      </c>
      <c r="R33" s="177">
        <f t="shared" si="35"/>
        <v>0</v>
      </c>
      <c r="S33" s="177">
        <f t="shared" si="35"/>
        <v>0</v>
      </c>
      <c r="T33" s="177">
        <f t="shared" si="35"/>
        <v>0</v>
      </c>
      <c r="U33" s="177">
        <f t="shared" si="35"/>
        <v>0</v>
      </c>
      <c r="V33" s="177">
        <f t="shared" si="35"/>
        <v>0</v>
      </c>
      <c r="W33" s="177">
        <f t="shared" si="35"/>
        <v>0</v>
      </c>
      <c r="X33" s="177">
        <f t="shared" si="35"/>
        <v>0</v>
      </c>
      <c r="Y33" s="177">
        <f t="shared" si="35"/>
        <v>0</v>
      </c>
      <c r="Z33" s="177">
        <f t="shared" si="35"/>
        <v>0</v>
      </c>
      <c r="AA33" s="177">
        <f t="shared" si="35"/>
        <v>0</v>
      </c>
      <c r="AB33" s="177">
        <f t="shared" si="35"/>
        <v>0</v>
      </c>
      <c r="AC33" s="177">
        <f t="shared" si="35"/>
        <v>0</v>
      </c>
      <c r="AD33" s="177">
        <f t="shared" si="35"/>
        <v>0</v>
      </c>
      <c r="AE33" s="177">
        <f t="shared" si="35"/>
        <v>0</v>
      </c>
      <c r="AF33" s="177">
        <f t="shared" si="35"/>
        <v>0</v>
      </c>
      <c r="AG33" s="177">
        <f t="shared" si="35"/>
        <v>0</v>
      </c>
      <c r="AH33" s="177">
        <f t="shared" ref="AH33:BA33" si="36">AH9-AH21</f>
        <v>0</v>
      </c>
      <c r="AI33" s="177">
        <f t="shared" si="36"/>
        <v>0</v>
      </c>
      <c r="AJ33" s="177">
        <f t="shared" si="36"/>
        <v>0</v>
      </c>
      <c r="AK33" s="177">
        <f t="shared" si="36"/>
        <v>0</v>
      </c>
      <c r="AL33" s="177">
        <f t="shared" si="36"/>
        <v>0</v>
      </c>
      <c r="AM33" s="177">
        <f t="shared" si="36"/>
        <v>0</v>
      </c>
      <c r="AN33" s="177">
        <f t="shared" si="36"/>
        <v>0</v>
      </c>
      <c r="AO33" s="177">
        <f t="shared" si="36"/>
        <v>0</v>
      </c>
      <c r="AP33" s="177">
        <f t="shared" si="36"/>
        <v>0</v>
      </c>
      <c r="AQ33" s="177">
        <f t="shared" si="36"/>
        <v>0</v>
      </c>
      <c r="AR33" s="177">
        <f t="shared" si="36"/>
        <v>0</v>
      </c>
      <c r="AS33" s="177">
        <f t="shared" si="36"/>
        <v>0</v>
      </c>
      <c r="AT33" s="177">
        <f t="shared" si="36"/>
        <v>0</v>
      </c>
      <c r="AU33" s="177">
        <f t="shared" si="36"/>
        <v>0</v>
      </c>
      <c r="AV33" s="177">
        <f t="shared" si="36"/>
        <v>0</v>
      </c>
      <c r="AW33" s="177">
        <f t="shared" si="36"/>
        <v>0</v>
      </c>
      <c r="AX33" s="177">
        <f t="shared" si="36"/>
        <v>0</v>
      </c>
      <c r="AY33" s="177">
        <f t="shared" si="36"/>
        <v>0</v>
      </c>
      <c r="AZ33" s="177">
        <f t="shared" si="36"/>
        <v>0</v>
      </c>
      <c r="BA33" s="177">
        <f t="shared" si="36"/>
        <v>0</v>
      </c>
    </row>
    <row r="34" spans="2:53" x14ac:dyDescent="0.3">
      <c r="B34" s="157" t="s">
        <v>189</v>
      </c>
      <c r="C34" s="174">
        <f t="shared" si="27"/>
        <v>0</v>
      </c>
      <c r="D34" s="177">
        <f>D10-D22</f>
        <v>0</v>
      </c>
      <c r="E34" s="177">
        <f t="shared" ref="E34:AG34" si="37">E10-E22</f>
        <v>0</v>
      </c>
      <c r="F34" s="177">
        <f t="shared" si="37"/>
        <v>0</v>
      </c>
      <c r="G34" s="177">
        <f t="shared" si="37"/>
        <v>0</v>
      </c>
      <c r="H34" s="177">
        <f t="shared" si="37"/>
        <v>0</v>
      </c>
      <c r="I34" s="177">
        <f t="shared" si="37"/>
        <v>0</v>
      </c>
      <c r="J34" s="177">
        <f t="shared" si="37"/>
        <v>0</v>
      </c>
      <c r="K34" s="177">
        <f t="shared" si="37"/>
        <v>0</v>
      </c>
      <c r="L34" s="177">
        <f t="shared" si="37"/>
        <v>0</v>
      </c>
      <c r="M34" s="177">
        <f t="shared" si="37"/>
        <v>0</v>
      </c>
      <c r="N34" s="177">
        <f t="shared" si="37"/>
        <v>0</v>
      </c>
      <c r="O34" s="177">
        <f t="shared" si="37"/>
        <v>0</v>
      </c>
      <c r="P34" s="177">
        <f t="shared" si="37"/>
        <v>0</v>
      </c>
      <c r="Q34" s="177">
        <f t="shared" si="37"/>
        <v>0</v>
      </c>
      <c r="R34" s="177">
        <f t="shared" si="37"/>
        <v>0</v>
      </c>
      <c r="S34" s="177">
        <f t="shared" si="37"/>
        <v>0</v>
      </c>
      <c r="T34" s="177">
        <f t="shared" si="37"/>
        <v>0</v>
      </c>
      <c r="U34" s="177">
        <f t="shared" si="37"/>
        <v>0</v>
      </c>
      <c r="V34" s="177">
        <f t="shared" si="37"/>
        <v>0</v>
      </c>
      <c r="W34" s="177">
        <f t="shared" si="37"/>
        <v>0</v>
      </c>
      <c r="X34" s="177">
        <f t="shared" si="37"/>
        <v>0</v>
      </c>
      <c r="Y34" s="177">
        <f t="shared" si="37"/>
        <v>0</v>
      </c>
      <c r="Z34" s="177">
        <f t="shared" si="37"/>
        <v>0</v>
      </c>
      <c r="AA34" s="177">
        <f t="shared" si="37"/>
        <v>0</v>
      </c>
      <c r="AB34" s="177">
        <f t="shared" si="37"/>
        <v>0</v>
      </c>
      <c r="AC34" s="177">
        <f t="shared" si="37"/>
        <v>0</v>
      </c>
      <c r="AD34" s="177">
        <f t="shared" si="37"/>
        <v>0</v>
      </c>
      <c r="AE34" s="177">
        <f t="shared" si="37"/>
        <v>0</v>
      </c>
      <c r="AF34" s="177">
        <f t="shared" si="37"/>
        <v>0</v>
      </c>
      <c r="AG34" s="177">
        <f t="shared" si="37"/>
        <v>0</v>
      </c>
      <c r="AH34" s="177">
        <f t="shared" ref="AH34:BA34" si="38">AH10-AH22</f>
        <v>0</v>
      </c>
      <c r="AI34" s="177">
        <f t="shared" si="38"/>
        <v>0</v>
      </c>
      <c r="AJ34" s="177">
        <f t="shared" si="38"/>
        <v>0</v>
      </c>
      <c r="AK34" s="177">
        <f t="shared" si="38"/>
        <v>0</v>
      </c>
      <c r="AL34" s="177">
        <f t="shared" si="38"/>
        <v>0</v>
      </c>
      <c r="AM34" s="177">
        <f t="shared" si="38"/>
        <v>0</v>
      </c>
      <c r="AN34" s="177">
        <f t="shared" si="38"/>
        <v>0</v>
      </c>
      <c r="AO34" s="177">
        <f t="shared" si="38"/>
        <v>0</v>
      </c>
      <c r="AP34" s="177">
        <f t="shared" si="38"/>
        <v>0</v>
      </c>
      <c r="AQ34" s="177">
        <f t="shared" si="38"/>
        <v>0</v>
      </c>
      <c r="AR34" s="177">
        <f t="shared" si="38"/>
        <v>0</v>
      </c>
      <c r="AS34" s="177">
        <f t="shared" si="38"/>
        <v>0</v>
      </c>
      <c r="AT34" s="177">
        <f t="shared" si="38"/>
        <v>0</v>
      </c>
      <c r="AU34" s="177">
        <f t="shared" si="38"/>
        <v>0</v>
      </c>
      <c r="AV34" s="177">
        <f t="shared" si="38"/>
        <v>0</v>
      </c>
      <c r="AW34" s="177">
        <f t="shared" si="38"/>
        <v>0</v>
      </c>
      <c r="AX34" s="177">
        <f t="shared" si="38"/>
        <v>0</v>
      </c>
      <c r="AY34" s="177">
        <f t="shared" si="38"/>
        <v>0</v>
      </c>
      <c r="AZ34" s="177">
        <f t="shared" si="38"/>
        <v>0</v>
      </c>
      <c r="BA34" s="177">
        <f t="shared" si="38"/>
        <v>0</v>
      </c>
    </row>
    <row r="35" spans="2:53" x14ac:dyDescent="0.3">
      <c r="B35" s="157" t="s">
        <v>190</v>
      </c>
      <c r="C35" s="174">
        <f t="shared" si="27"/>
        <v>0</v>
      </c>
      <c r="D35" s="177">
        <f>D11-D23</f>
        <v>0</v>
      </c>
      <c r="E35" s="177">
        <f t="shared" ref="E35:AG35" si="39">E11-E23</f>
        <v>0</v>
      </c>
      <c r="F35" s="177">
        <f t="shared" si="39"/>
        <v>0</v>
      </c>
      <c r="G35" s="177">
        <f t="shared" si="39"/>
        <v>0</v>
      </c>
      <c r="H35" s="177">
        <f t="shared" si="39"/>
        <v>0</v>
      </c>
      <c r="I35" s="177">
        <f t="shared" si="39"/>
        <v>0</v>
      </c>
      <c r="J35" s="177">
        <f t="shared" si="39"/>
        <v>0</v>
      </c>
      <c r="K35" s="177">
        <f t="shared" si="39"/>
        <v>0</v>
      </c>
      <c r="L35" s="177">
        <f t="shared" si="39"/>
        <v>0</v>
      </c>
      <c r="M35" s="177">
        <f t="shared" si="39"/>
        <v>0</v>
      </c>
      <c r="N35" s="177">
        <f t="shared" si="39"/>
        <v>0</v>
      </c>
      <c r="O35" s="177">
        <f t="shared" si="39"/>
        <v>0</v>
      </c>
      <c r="P35" s="177">
        <f t="shared" si="39"/>
        <v>0</v>
      </c>
      <c r="Q35" s="177">
        <f t="shared" si="39"/>
        <v>0</v>
      </c>
      <c r="R35" s="177">
        <f t="shared" si="39"/>
        <v>0</v>
      </c>
      <c r="S35" s="177">
        <f t="shared" si="39"/>
        <v>0</v>
      </c>
      <c r="T35" s="177">
        <f t="shared" si="39"/>
        <v>0</v>
      </c>
      <c r="U35" s="177">
        <f t="shared" si="39"/>
        <v>0</v>
      </c>
      <c r="V35" s="177">
        <f t="shared" si="39"/>
        <v>0</v>
      </c>
      <c r="W35" s="177">
        <f t="shared" si="39"/>
        <v>0</v>
      </c>
      <c r="X35" s="177">
        <f t="shared" si="39"/>
        <v>0</v>
      </c>
      <c r="Y35" s="177">
        <f t="shared" si="39"/>
        <v>0</v>
      </c>
      <c r="Z35" s="177">
        <f t="shared" si="39"/>
        <v>0</v>
      </c>
      <c r="AA35" s="177">
        <f t="shared" si="39"/>
        <v>0</v>
      </c>
      <c r="AB35" s="177">
        <f t="shared" si="39"/>
        <v>0</v>
      </c>
      <c r="AC35" s="177">
        <f t="shared" si="39"/>
        <v>0</v>
      </c>
      <c r="AD35" s="177">
        <f t="shared" si="39"/>
        <v>0</v>
      </c>
      <c r="AE35" s="177">
        <f t="shared" si="39"/>
        <v>0</v>
      </c>
      <c r="AF35" s="177">
        <f t="shared" si="39"/>
        <v>0</v>
      </c>
      <c r="AG35" s="177">
        <f t="shared" si="39"/>
        <v>0</v>
      </c>
      <c r="AH35" s="177">
        <f t="shared" ref="AH35:BA35" si="40">AH11-AH23</f>
        <v>0</v>
      </c>
      <c r="AI35" s="177">
        <f t="shared" si="40"/>
        <v>0</v>
      </c>
      <c r="AJ35" s="177">
        <f t="shared" si="40"/>
        <v>0</v>
      </c>
      <c r="AK35" s="177">
        <f t="shared" si="40"/>
        <v>0</v>
      </c>
      <c r="AL35" s="177">
        <f t="shared" si="40"/>
        <v>0</v>
      </c>
      <c r="AM35" s="177">
        <f t="shared" si="40"/>
        <v>0</v>
      </c>
      <c r="AN35" s="177">
        <f t="shared" si="40"/>
        <v>0</v>
      </c>
      <c r="AO35" s="177">
        <f t="shared" si="40"/>
        <v>0</v>
      </c>
      <c r="AP35" s="177">
        <f t="shared" si="40"/>
        <v>0</v>
      </c>
      <c r="AQ35" s="177">
        <f t="shared" si="40"/>
        <v>0</v>
      </c>
      <c r="AR35" s="177">
        <f t="shared" si="40"/>
        <v>0</v>
      </c>
      <c r="AS35" s="177">
        <f t="shared" si="40"/>
        <v>0</v>
      </c>
      <c r="AT35" s="177">
        <f t="shared" si="40"/>
        <v>0</v>
      </c>
      <c r="AU35" s="177">
        <f t="shared" si="40"/>
        <v>0</v>
      </c>
      <c r="AV35" s="177">
        <f t="shared" si="40"/>
        <v>0</v>
      </c>
      <c r="AW35" s="177">
        <f t="shared" si="40"/>
        <v>0</v>
      </c>
      <c r="AX35" s="177">
        <f t="shared" si="40"/>
        <v>0</v>
      </c>
      <c r="AY35" s="177">
        <f t="shared" si="40"/>
        <v>0</v>
      </c>
      <c r="AZ35" s="177">
        <f t="shared" si="40"/>
        <v>0</v>
      </c>
      <c r="BA35" s="177">
        <f t="shared" si="40"/>
        <v>0</v>
      </c>
    </row>
    <row r="36" spans="2:53" x14ac:dyDescent="0.3">
      <c r="B36" s="170"/>
      <c r="C36" s="171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</row>
    <row r="38" spans="2:53" ht="20.25" x14ac:dyDescent="0.3">
      <c r="B38" s="12" t="s">
        <v>298</v>
      </c>
      <c r="C38" s="331" t="s">
        <v>9</v>
      </c>
    </row>
    <row r="39" spans="2:53" x14ac:dyDescent="0.3">
      <c r="B39" s="162" t="s">
        <v>288</v>
      </c>
      <c r="C39" s="174">
        <f t="shared" ref="C39:C46" si="41">SUM(D39:BA39)</f>
        <v>0</v>
      </c>
      <c r="D39" s="174">
        <f>D29*Parametre!$D$137</f>
        <v>0</v>
      </c>
      <c r="E39" s="174">
        <f>E29*Parametre!$D$137</f>
        <v>0</v>
      </c>
      <c r="F39" s="174">
        <f>F29*Parametre!$D$137</f>
        <v>0</v>
      </c>
      <c r="G39" s="174">
        <f>G29*Parametre!$D$137</f>
        <v>0</v>
      </c>
      <c r="H39" s="174">
        <f>H29*Parametre!$D$137</f>
        <v>0</v>
      </c>
      <c r="I39" s="174">
        <f>I29*Parametre!$D$137</f>
        <v>0</v>
      </c>
      <c r="J39" s="174">
        <f>J29*Parametre!$D$137</f>
        <v>0</v>
      </c>
      <c r="K39" s="174">
        <f>K29*Parametre!$D$137</f>
        <v>0</v>
      </c>
      <c r="L39" s="174">
        <f>L29*Parametre!$D$137</f>
        <v>0</v>
      </c>
      <c r="M39" s="174">
        <f>M29*Parametre!$D$137</f>
        <v>0</v>
      </c>
      <c r="N39" s="174">
        <f>N29*Parametre!$D$137</f>
        <v>0</v>
      </c>
      <c r="O39" s="174">
        <f>O29*Parametre!$D$137</f>
        <v>0</v>
      </c>
      <c r="P39" s="174">
        <f>P29*Parametre!$D$137</f>
        <v>0</v>
      </c>
      <c r="Q39" s="174">
        <f>Q29*Parametre!$D$137</f>
        <v>0</v>
      </c>
      <c r="R39" s="174">
        <f>R29*Parametre!$D$137</f>
        <v>0</v>
      </c>
      <c r="S39" s="174">
        <f>S29*Parametre!$D$137</f>
        <v>0</v>
      </c>
      <c r="T39" s="174">
        <f>T29*Parametre!$D$137</f>
        <v>0</v>
      </c>
      <c r="U39" s="174">
        <f>U29*Parametre!$D$137</f>
        <v>0</v>
      </c>
      <c r="V39" s="174">
        <f>V29*Parametre!$D$137</f>
        <v>0</v>
      </c>
      <c r="W39" s="174">
        <f>W29*Parametre!$D$137</f>
        <v>0</v>
      </c>
      <c r="X39" s="174">
        <f>X29*Parametre!$D$137</f>
        <v>0</v>
      </c>
      <c r="Y39" s="174">
        <f>Y29*Parametre!$D$137</f>
        <v>0</v>
      </c>
      <c r="Z39" s="174">
        <f>Z29*Parametre!$D$137</f>
        <v>0</v>
      </c>
      <c r="AA39" s="174">
        <f>AA29*Parametre!$D$137</f>
        <v>0</v>
      </c>
      <c r="AB39" s="174">
        <f>AB29*Parametre!$D$137</f>
        <v>0</v>
      </c>
      <c r="AC39" s="174">
        <f>AC29*Parametre!$D$137</f>
        <v>0</v>
      </c>
      <c r="AD39" s="174">
        <f>AD29*Parametre!$D$137</f>
        <v>0</v>
      </c>
      <c r="AE39" s="174">
        <f>AE29*Parametre!$D$137</f>
        <v>0</v>
      </c>
      <c r="AF39" s="174">
        <f>AF29*Parametre!$D$137</f>
        <v>0</v>
      </c>
      <c r="AG39" s="174">
        <f>AG29*Parametre!$D$137</f>
        <v>0</v>
      </c>
      <c r="AH39" s="174">
        <f>AH29*Parametre!$D$137</f>
        <v>0</v>
      </c>
      <c r="AI39" s="174">
        <f>AI29*Parametre!$D$137</f>
        <v>0</v>
      </c>
      <c r="AJ39" s="174">
        <f>AJ29*Parametre!$D$137</f>
        <v>0</v>
      </c>
      <c r="AK39" s="174">
        <f>AK29*Parametre!$D$137</f>
        <v>0</v>
      </c>
      <c r="AL39" s="174">
        <f>AL29*Parametre!$D$137</f>
        <v>0</v>
      </c>
      <c r="AM39" s="174">
        <f>AM29*Parametre!$D$137</f>
        <v>0</v>
      </c>
      <c r="AN39" s="174">
        <f>AN29*Parametre!$D$137</f>
        <v>0</v>
      </c>
      <c r="AO39" s="174">
        <f>AO29*Parametre!$D$137</f>
        <v>0</v>
      </c>
      <c r="AP39" s="174">
        <f>AP29*Parametre!$D$137</f>
        <v>0</v>
      </c>
      <c r="AQ39" s="174">
        <f>AQ29*Parametre!$D$137</f>
        <v>0</v>
      </c>
      <c r="AR39" s="174">
        <f>AR29*Parametre!$D$137</f>
        <v>0</v>
      </c>
      <c r="AS39" s="174">
        <f>AS29*Parametre!$D$137</f>
        <v>0</v>
      </c>
      <c r="AT39" s="174">
        <f>AT29*Parametre!$D$137</f>
        <v>0</v>
      </c>
      <c r="AU39" s="174">
        <f>AU29*Parametre!$D$137</f>
        <v>0</v>
      </c>
      <c r="AV39" s="174">
        <f>AV29*Parametre!$D$137</f>
        <v>0</v>
      </c>
      <c r="AW39" s="174">
        <f>AW29*Parametre!$D$137</f>
        <v>0</v>
      </c>
      <c r="AX39" s="174">
        <f>AX29*Parametre!$D$137</f>
        <v>0</v>
      </c>
      <c r="AY39" s="174">
        <f>AY29*Parametre!$D$137</f>
        <v>0</v>
      </c>
      <c r="AZ39" s="174">
        <f>AZ29*Parametre!$D$137</f>
        <v>0</v>
      </c>
      <c r="BA39" s="174">
        <f>BA29*Parametre!$D$137</f>
        <v>0</v>
      </c>
    </row>
    <row r="40" spans="2:53" x14ac:dyDescent="0.3">
      <c r="B40" s="162" t="s">
        <v>289</v>
      </c>
      <c r="C40" s="174">
        <f t="shared" si="41"/>
        <v>0</v>
      </c>
      <c r="D40" s="174">
        <f>D30*Parametre!$D$138</f>
        <v>0</v>
      </c>
      <c r="E40" s="174">
        <f>E30*Parametre!$D$138</f>
        <v>0</v>
      </c>
      <c r="F40" s="174">
        <f>F30*Parametre!$D$138</f>
        <v>0</v>
      </c>
      <c r="G40" s="174">
        <f>G30*Parametre!$D$138</f>
        <v>0</v>
      </c>
      <c r="H40" s="174">
        <f>H30*Parametre!$D$138</f>
        <v>0</v>
      </c>
      <c r="I40" s="174">
        <f>I30*Parametre!$D$138</f>
        <v>0</v>
      </c>
      <c r="J40" s="174">
        <f>J30*Parametre!$D$138</f>
        <v>0</v>
      </c>
      <c r="K40" s="174">
        <f>K30*Parametre!$D$138</f>
        <v>0</v>
      </c>
      <c r="L40" s="174">
        <f>L30*Parametre!$D$138</f>
        <v>0</v>
      </c>
      <c r="M40" s="174">
        <f>M30*Parametre!$D$138</f>
        <v>0</v>
      </c>
      <c r="N40" s="174">
        <f>N30*Parametre!$D$138</f>
        <v>0</v>
      </c>
      <c r="O40" s="174">
        <f>O30*Parametre!$D$138</f>
        <v>0</v>
      </c>
      <c r="P40" s="174">
        <f>P30*Parametre!$D$138</f>
        <v>0</v>
      </c>
      <c r="Q40" s="174">
        <f>Q30*Parametre!$D$138</f>
        <v>0</v>
      </c>
      <c r="R40" s="174">
        <f>R30*Parametre!$D$138</f>
        <v>0</v>
      </c>
      <c r="S40" s="174">
        <f>S30*Parametre!$D$138</f>
        <v>0</v>
      </c>
      <c r="T40" s="174">
        <f>T30*Parametre!$D$138</f>
        <v>0</v>
      </c>
      <c r="U40" s="174">
        <f>U30*Parametre!$D$138</f>
        <v>0</v>
      </c>
      <c r="V40" s="174">
        <f>V30*Parametre!$D$138</f>
        <v>0</v>
      </c>
      <c r="W40" s="174">
        <f>W30*Parametre!$D$138</f>
        <v>0</v>
      </c>
      <c r="X40" s="174">
        <f>X30*Parametre!$D$138</f>
        <v>0</v>
      </c>
      <c r="Y40" s="174">
        <f>Y30*Parametre!$D$138</f>
        <v>0</v>
      </c>
      <c r="Z40" s="174">
        <f>Z30*Parametre!$D$138</f>
        <v>0</v>
      </c>
      <c r="AA40" s="174">
        <f>AA30*Parametre!$D$138</f>
        <v>0</v>
      </c>
      <c r="AB40" s="174">
        <f>AB30*Parametre!$D$138</f>
        <v>0</v>
      </c>
      <c r="AC40" s="174">
        <f>AC30*Parametre!$D$138</f>
        <v>0</v>
      </c>
      <c r="AD40" s="174">
        <f>AD30*Parametre!$D$138</f>
        <v>0</v>
      </c>
      <c r="AE40" s="174">
        <f>AE30*Parametre!$D$138</f>
        <v>0</v>
      </c>
      <c r="AF40" s="174">
        <f>AF30*Parametre!$D$138</f>
        <v>0</v>
      </c>
      <c r="AG40" s="174">
        <f>AG30*Parametre!$D$138</f>
        <v>0</v>
      </c>
      <c r="AH40" s="174">
        <f>AH30*Parametre!$D$138</f>
        <v>0</v>
      </c>
      <c r="AI40" s="174">
        <f>AI30*Parametre!$D$138</f>
        <v>0</v>
      </c>
      <c r="AJ40" s="174">
        <f>AJ30*Parametre!$D$138</f>
        <v>0</v>
      </c>
      <c r="AK40" s="174">
        <f>AK30*Parametre!$D$138</f>
        <v>0</v>
      </c>
      <c r="AL40" s="174">
        <f>AL30*Parametre!$D$138</f>
        <v>0</v>
      </c>
      <c r="AM40" s="174">
        <f>AM30*Parametre!$D$138</f>
        <v>0</v>
      </c>
      <c r="AN40" s="174">
        <f>AN30*Parametre!$D$138</f>
        <v>0</v>
      </c>
      <c r="AO40" s="174">
        <f>AO30*Parametre!$D$138</f>
        <v>0</v>
      </c>
      <c r="AP40" s="174">
        <f>AP30*Parametre!$D$138</f>
        <v>0</v>
      </c>
      <c r="AQ40" s="174">
        <f>AQ30*Parametre!$D$138</f>
        <v>0</v>
      </c>
      <c r="AR40" s="174">
        <f>AR30*Parametre!$D$138</f>
        <v>0</v>
      </c>
      <c r="AS40" s="174">
        <f>AS30*Parametre!$D$138</f>
        <v>0</v>
      </c>
      <c r="AT40" s="174">
        <f>AT30*Parametre!$D$138</f>
        <v>0</v>
      </c>
      <c r="AU40" s="174">
        <f>AU30*Parametre!$D$138</f>
        <v>0</v>
      </c>
      <c r="AV40" s="174">
        <f>AV30*Parametre!$D$138</f>
        <v>0</v>
      </c>
      <c r="AW40" s="174">
        <f>AW30*Parametre!$D$138</f>
        <v>0</v>
      </c>
      <c r="AX40" s="174">
        <f>AX30*Parametre!$D$138</f>
        <v>0</v>
      </c>
      <c r="AY40" s="174">
        <f>AY30*Parametre!$D$138</f>
        <v>0</v>
      </c>
      <c r="AZ40" s="174">
        <f>AZ30*Parametre!$D$138</f>
        <v>0</v>
      </c>
      <c r="BA40" s="174">
        <f>BA30*Parametre!$D$138</f>
        <v>0</v>
      </c>
    </row>
    <row r="41" spans="2:53" x14ac:dyDescent="0.3">
      <c r="B41" s="332" t="s">
        <v>449</v>
      </c>
      <c r="C41" s="298">
        <f t="shared" si="41"/>
        <v>0</v>
      </c>
      <c r="D41" s="298">
        <f>D31*Parametre!$D$139</f>
        <v>0</v>
      </c>
      <c r="E41" s="298">
        <f>E31*Parametre!$D$139</f>
        <v>0</v>
      </c>
      <c r="F41" s="298">
        <f>F31*Parametre!$D$139</f>
        <v>0</v>
      </c>
      <c r="G41" s="298">
        <f>G31*Parametre!$D$139</f>
        <v>0</v>
      </c>
      <c r="H41" s="298">
        <f>H31*Parametre!$D$139</f>
        <v>0</v>
      </c>
      <c r="I41" s="298">
        <f>I31*Parametre!$D$139</f>
        <v>0</v>
      </c>
      <c r="J41" s="298">
        <f>J31*Parametre!$D$139</f>
        <v>0</v>
      </c>
      <c r="K41" s="298">
        <f>K31*Parametre!$D$139</f>
        <v>0</v>
      </c>
      <c r="L41" s="298">
        <f>L31*Parametre!$D$139</f>
        <v>0</v>
      </c>
      <c r="M41" s="298">
        <f>M31*Parametre!$D$139</f>
        <v>0</v>
      </c>
      <c r="N41" s="298">
        <f>N31*Parametre!$D$139</f>
        <v>0</v>
      </c>
      <c r="O41" s="298">
        <f>O31*Parametre!$D$139</f>
        <v>0</v>
      </c>
      <c r="P41" s="298">
        <f>P31*Parametre!$D$139</f>
        <v>0</v>
      </c>
      <c r="Q41" s="298">
        <f>Q31*Parametre!$D$139</f>
        <v>0</v>
      </c>
      <c r="R41" s="298">
        <f>R31*Parametre!$D$139</f>
        <v>0</v>
      </c>
      <c r="S41" s="298">
        <f>S31*Parametre!$D$139</f>
        <v>0</v>
      </c>
      <c r="T41" s="298">
        <f>T31*Parametre!$D$139</f>
        <v>0</v>
      </c>
      <c r="U41" s="298">
        <f>U31*Parametre!$D$139</f>
        <v>0</v>
      </c>
      <c r="V41" s="298">
        <f>V31*Parametre!$D$139</f>
        <v>0</v>
      </c>
      <c r="W41" s="298">
        <f>W31*Parametre!$D$139</f>
        <v>0</v>
      </c>
      <c r="X41" s="298">
        <f>X31*Parametre!$D$139</f>
        <v>0</v>
      </c>
      <c r="Y41" s="298">
        <f>Y31*Parametre!$D$139</f>
        <v>0</v>
      </c>
      <c r="Z41" s="298">
        <f>Z31*Parametre!$D$139</f>
        <v>0</v>
      </c>
      <c r="AA41" s="298">
        <f>AA31*Parametre!$D$139</f>
        <v>0</v>
      </c>
      <c r="AB41" s="298">
        <f>AB31*Parametre!$D$139</f>
        <v>0</v>
      </c>
      <c r="AC41" s="298">
        <f>AC31*Parametre!$D$139</f>
        <v>0</v>
      </c>
      <c r="AD41" s="298">
        <f>AD31*Parametre!$D$139</f>
        <v>0</v>
      </c>
      <c r="AE41" s="298">
        <f>AE31*Parametre!$D$139</f>
        <v>0</v>
      </c>
      <c r="AF41" s="298">
        <f>AF31*Parametre!$D$139</f>
        <v>0</v>
      </c>
      <c r="AG41" s="298">
        <f>AG31*Parametre!$D$139</f>
        <v>0</v>
      </c>
      <c r="AH41" s="298">
        <f>AH31*Parametre!$D$139</f>
        <v>0</v>
      </c>
      <c r="AI41" s="298">
        <f>AI31*Parametre!$D$139</f>
        <v>0</v>
      </c>
      <c r="AJ41" s="298">
        <f>AJ31*Parametre!$D$139</f>
        <v>0</v>
      </c>
      <c r="AK41" s="298">
        <f>AK31*Parametre!$D$139</f>
        <v>0</v>
      </c>
      <c r="AL41" s="298">
        <f>AL31*Parametre!$D$139</f>
        <v>0</v>
      </c>
      <c r="AM41" s="298">
        <f>AM31*Parametre!$D$139</f>
        <v>0</v>
      </c>
      <c r="AN41" s="298">
        <f>AN31*Parametre!$D$139</f>
        <v>0</v>
      </c>
      <c r="AO41" s="298">
        <f>AO31*Parametre!$D$139</f>
        <v>0</v>
      </c>
      <c r="AP41" s="298">
        <f>AP31*Parametre!$D$139</f>
        <v>0</v>
      </c>
      <c r="AQ41" s="298">
        <f>AQ31*Parametre!$D$139</f>
        <v>0</v>
      </c>
      <c r="AR41" s="298">
        <f>AR31*Parametre!$D$139</f>
        <v>0</v>
      </c>
      <c r="AS41" s="298">
        <f>AS31*Parametre!$D$139</f>
        <v>0</v>
      </c>
      <c r="AT41" s="298">
        <f>AT31*Parametre!$D$139</f>
        <v>0</v>
      </c>
      <c r="AU41" s="298">
        <f>AU31*Parametre!$D$139</f>
        <v>0</v>
      </c>
      <c r="AV41" s="298">
        <f>AV31*Parametre!$D$139</f>
        <v>0</v>
      </c>
      <c r="AW41" s="298">
        <f>AW31*Parametre!$D$139</f>
        <v>0</v>
      </c>
      <c r="AX41" s="298">
        <f>AX31*Parametre!$D$139</f>
        <v>0</v>
      </c>
      <c r="AY41" s="298">
        <f>AY31*Parametre!$D$139</f>
        <v>0</v>
      </c>
      <c r="AZ41" s="298">
        <f>AZ31*Parametre!$D$139</f>
        <v>0</v>
      </c>
      <c r="BA41" s="298">
        <f>BA31*Parametre!$D$139</f>
        <v>0</v>
      </c>
    </row>
    <row r="42" spans="2:53" x14ac:dyDescent="0.3">
      <c r="B42" s="162" t="s">
        <v>187</v>
      </c>
      <c r="C42" s="174">
        <f t="shared" si="41"/>
        <v>0</v>
      </c>
      <c r="D42" s="174">
        <f>D32*Parametre!$D$140</f>
        <v>0</v>
      </c>
      <c r="E42" s="174">
        <f>E32*Parametre!$D$140</f>
        <v>0</v>
      </c>
      <c r="F42" s="174">
        <f>F32*Parametre!$D$140</f>
        <v>0</v>
      </c>
      <c r="G42" s="174">
        <f>G32*Parametre!$D$140</f>
        <v>0</v>
      </c>
      <c r="H42" s="174">
        <f>H32*Parametre!$D$140</f>
        <v>0</v>
      </c>
      <c r="I42" s="174">
        <f>I32*Parametre!$D$140</f>
        <v>0</v>
      </c>
      <c r="J42" s="174">
        <f>J32*Parametre!$D$140</f>
        <v>0</v>
      </c>
      <c r="K42" s="174">
        <f>K32*Parametre!$D$140</f>
        <v>0</v>
      </c>
      <c r="L42" s="174">
        <f>L32*Parametre!$D$140</f>
        <v>0</v>
      </c>
      <c r="M42" s="174">
        <f>M32*Parametre!$D$140</f>
        <v>0</v>
      </c>
      <c r="N42" s="174">
        <f>N32*Parametre!$D$140</f>
        <v>0</v>
      </c>
      <c r="O42" s="174">
        <f>O32*Parametre!$D$140</f>
        <v>0</v>
      </c>
      <c r="P42" s="174">
        <f>P32*Parametre!$D$140</f>
        <v>0</v>
      </c>
      <c r="Q42" s="174">
        <f>Q32*Parametre!$D$140</f>
        <v>0</v>
      </c>
      <c r="R42" s="174">
        <f>R32*Parametre!$D$140</f>
        <v>0</v>
      </c>
      <c r="S42" s="174">
        <f>S32*Parametre!$D$140</f>
        <v>0</v>
      </c>
      <c r="T42" s="174">
        <f>T32*Parametre!$D$140</f>
        <v>0</v>
      </c>
      <c r="U42" s="174">
        <f>U32*Parametre!$D$140</f>
        <v>0</v>
      </c>
      <c r="V42" s="174">
        <f>V32*Parametre!$D$140</f>
        <v>0</v>
      </c>
      <c r="W42" s="174">
        <f>W32*Parametre!$D$140</f>
        <v>0</v>
      </c>
      <c r="X42" s="174">
        <f>X32*Parametre!$D$140</f>
        <v>0</v>
      </c>
      <c r="Y42" s="174">
        <f>Y32*Parametre!$D$140</f>
        <v>0</v>
      </c>
      <c r="Z42" s="174">
        <f>Z32*Parametre!$D$140</f>
        <v>0</v>
      </c>
      <c r="AA42" s="174">
        <f>AA32*Parametre!$D$140</f>
        <v>0</v>
      </c>
      <c r="AB42" s="174">
        <f>AB32*Parametre!$D$140</f>
        <v>0</v>
      </c>
      <c r="AC42" s="174">
        <f>AC32*Parametre!$D$140</f>
        <v>0</v>
      </c>
      <c r="AD42" s="174">
        <f>AD32*Parametre!$D$140</f>
        <v>0</v>
      </c>
      <c r="AE42" s="174">
        <f>AE32*Parametre!$D$140</f>
        <v>0</v>
      </c>
      <c r="AF42" s="174">
        <f>AF32*Parametre!$D$140</f>
        <v>0</v>
      </c>
      <c r="AG42" s="174">
        <f>AG32*Parametre!$D$140</f>
        <v>0</v>
      </c>
      <c r="AH42" s="174">
        <f>AH32*Parametre!$D$140</f>
        <v>0</v>
      </c>
      <c r="AI42" s="174">
        <f>AI32*Parametre!$D$140</f>
        <v>0</v>
      </c>
      <c r="AJ42" s="174">
        <f>AJ32*Parametre!$D$140</f>
        <v>0</v>
      </c>
      <c r="AK42" s="174">
        <f>AK32*Parametre!$D$140</f>
        <v>0</v>
      </c>
      <c r="AL42" s="174">
        <f>AL32*Parametre!$D$140</f>
        <v>0</v>
      </c>
      <c r="AM42" s="174">
        <f>AM32*Parametre!$D$140</f>
        <v>0</v>
      </c>
      <c r="AN42" s="174">
        <f>AN32*Parametre!$D$140</f>
        <v>0</v>
      </c>
      <c r="AO42" s="174">
        <f>AO32*Parametre!$D$140</f>
        <v>0</v>
      </c>
      <c r="AP42" s="174">
        <f>AP32*Parametre!$D$140</f>
        <v>0</v>
      </c>
      <c r="AQ42" s="174">
        <f>AQ32*Parametre!$D$140</f>
        <v>0</v>
      </c>
      <c r="AR42" s="174">
        <f>AR32*Parametre!$D$140</f>
        <v>0</v>
      </c>
      <c r="AS42" s="174">
        <f>AS32*Parametre!$D$140</f>
        <v>0</v>
      </c>
      <c r="AT42" s="174">
        <f>AT32*Parametre!$D$140</f>
        <v>0</v>
      </c>
      <c r="AU42" s="174">
        <f>AU32*Parametre!$D$140</f>
        <v>0</v>
      </c>
      <c r="AV42" s="174">
        <f>AV32*Parametre!$D$140</f>
        <v>0</v>
      </c>
      <c r="AW42" s="174">
        <f>AW32*Parametre!$D$140</f>
        <v>0</v>
      </c>
      <c r="AX42" s="174">
        <f>AX32*Parametre!$D$140</f>
        <v>0</v>
      </c>
      <c r="AY42" s="174">
        <f>AY32*Parametre!$D$140</f>
        <v>0</v>
      </c>
      <c r="AZ42" s="174">
        <f>AZ32*Parametre!$D$140</f>
        <v>0</v>
      </c>
      <c r="BA42" s="174">
        <f>BA32*Parametre!$D$140</f>
        <v>0</v>
      </c>
    </row>
    <row r="43" spans="2:53" x14ac:dyDescent="0.3">
      <c r="B43" s="162" t="s">
        <v>188</v>
      </c>
      <c r="C43" s="174">
        <f t="shared" si="41"/>
        <v>0</v>
      </c>
      <c r="D43" s="174">
        <f>D33*Parametre!$D$141</f>
        <v>0</v>
      </c>
      <c r="E43" s="174">
        <f>E33*Parametre!$D$141</f>
        <v>0</v>
      </c>
      <c r="F43" s="174">
        <f>F33*Parametre!$D$141</f>
        <v>0</v>
      </c>
      <c r="G43" s="174">
        <f>G33*Parametre!$D$141</f>
        <v>0</v>
      </c>
      <c r="H43" s="174">
        <f>H33*Parametre!$D$141</f>
        <v>0</v>
      </c>
      <c r="I43" s="174">
        <f>I33*Parametre!$D$141</f>
        <v>0</v>
      </c>
      <c r="J43" s="174">
        <f>J33*Parametre!$D$141</f>
        <v>0</v>
      </c>
      <c r="K43" s="174">
        <f>K33*Parametre!$D$141</f>
        <v>0</v>
      </c>
      <c r="L43" s="174">
        <f>L33*Parametre!$D$141</f>
        <v>0</v>
      </c>
      <c r="M43" s="174">
        <f>M33*Parametre!$D$141</f>
        <v>0</v>
      </c>
      <c r="N43" s="174">
        <f>N33*Parametre!$D$141</f>
        <v>0</v>
      </c>
      <c r="O43" s="174">
        <f>O33*Parametre!$D$141</f>
        <v>0</v>
      </c>
      <c r="P43" s="174">
        <f>P33*Parametre!$D$141</f>
        <v>0</v>
      </c>
      <c r="Q43" s="174">
        <f>Q33*Parametre!$D$141</f>
        <v>0</v>
      </c>
      <c r="R43" s="174">
        <f>R33*Parametre!$D$141</f>
        <v>0</v>
      </c>
      <c r="S43" s="174">
        <f>S33*Parametre!$D$141</f>
        <v>0</v>
      </c>
      <c r="T43" s="174">
        <f>T33*Parametre!$D$141</f>
        <v>0</v>
      </c>
      <c r="U43" s="174">
        <f>U33*Parametre!$D$141</f>
        <v>0</v>
      </c>
      <c r="V43" s="174">
        <f>V33*Parametre!$D$141</f>
        <v>0</v>
      </c>
      <c r="W43" s="174">
        <f>W33*Parametre!$D$141</f>
        <v>0</v>
      </c>
      <c r="X43" s="174">
        <f>X33*Parametre!$D$141</f>
        <v>0</v>
      </c>
      <c r="Y43" s="174">
        <f>Y33*Parametre!$D$141</f>
        <v>0</v>
      </c>
      <c r="Z43" s="174">
        <f>Z33*Parametre!$D$141</f>
        <v>0</v>
      </c>
      <c r="AA43" s="174">
        <f>AA33*Parametre!$D$141</f>
        <v>0</v>
      </c>
      <c r="AB43" s="174">
        <f>AB33*Parametre!$D$141</f>
        <v>0</v>
      </c>
      <c r="AC43" s="174">
        <f>AC33*Parametre!$D$141</f>
        <v>0</v>
      </c>
      <c r="AD43" s="174">
        <f>AD33*Parametre!$D$141</f>
        <v>0</v>
      </c>
      <c r="AE43" s="174">
        <f>AE33*Parametre!$D$141</f>
        <v>0</v>
      </c>
      <c r="AF43" s="174">
        <f>AF33*Parametre!$D$141</f>
        <v>0</v>
      </c>
      <c r="AG43" s="174">
        <f>AG33*Parametre!$D$141</f>
        <v>0</v>
      </c>
      <c r="AH43" s="174">
        <f>AH33*Parametre!$D$141</f>
        <v>0</v>
      </c>
      <c r="AI43" s="174">
        <f>AI33*Parametre!$D$141</f>
        <v>0</v>
      </c>
      <c r="AJ43" s="174">
        <f>AJ33*Parametre!$D$141</f>
        <v>0</v>
      </c>
      <c r="AK43" s="174">
        <f>AK33*Parametre!$D$141</f>
        <v>0</v>
      </c>
      <c r="AL43" s="174">
        <f>AL33*Parametre!$D$141</f>
        <v>0</v>
      </c>
      <c r="AM43" s="174">
        <f>AM33*Parametre!$D$141</f>
        <v>0</v>
      </c>
      <c r="AN43" s="174">
        <f>AN33*Parametre!$D$141</f>
        <v>0</v>
      </c>
      <c r="AO43" s="174">
        <f>AO33*Parametre!$D$141</f>
        <v>0</v>
      </c>
      <c r="AP43" s="174">
        <f>AP33*Parametre!$D$141</f>
        <v>0</v>
      </c>
      <c r="AQ43" s="174">
        <f>AQ33*Parametre!$D$141</f>
        <v>0</v>
      </c>
      <c r="AR43" s="174">
        <f>AR33*Parametre!$D$141</f>
        <v>0</v>
      </c>
      <c r="AS43" s="174">
        <f>AS33*Parametre!$D$141</f>
        <v>0</v>
      </c>
      <c r="AT43" s="174">
        <f>AT33*Parametre!$D$141</f>
        <v>0</v>
      </c>
      <c r="AU43" s="174">
        <f>AU33*Parametre!$D$141</f>
        <v>0</v>
      </c>
      <c r="AV43" s="174">
        <f>AV33*Parametre!$D$141</f>
        <v>0</v>
      </c>
      <c r="AW43" s="174">
        <f>AW33*Parametre!$D$141</f>
        <v>0</v>
      </c>
      <c r="AX43" s="174">
        <f>AX33*Parametre!$D$141</f>
        <v>0</v>
      </c>
      <c r="AY43" s="174">
        <f>AY33*Parametre!$D$141</f>
        <v>0</v>
      </c>
      <c r="AZ43" s="174">
        <f>AZ33*Parametre!$D$141</f>
        <v>0</v>
      </c>
      <c r="BA43" s="174">
        <f>BA33*Parametre!$D$141</f>
        <v>0</v>
      </c>
    </row>
    <row r="44" spans="2:53" x14ac:dyDescent="0.3">
      <c r="B44" s="162" t="s">
        <v>189</v>
      </c>
      <c r="C44" s="174">
        <f t="shared" si="41"/>
        <v>0</v>
      </c>
      <c r="D44" s="174">
        <f>D34*Parametre!$D$142</f>
        <v>0</v>
      </c>
      <c r="E44" s="174">
        <f>E34*Parametre!$D$142</f>
        <v>0</v>
      </c>
      <c r="F44" s="174">
        <f>F34*Parametre!$D$142</f>
        <v>0</v>
      </c>
      <c r="G44" s="174">
        <f>G34*Parametre!$D$142</f>
        <v>0</v>
      </c>
      <c r="H44" s="174">
        <f>H34*Parametre!$D$142</f>
        <v>0</v>
      </c>
      <c r="I44" s="174">
        <f>I34*Parametre!$D$142</f>
        <v>0</v>
      </c>
      <c r="J44" s="174">
        <f>J34*Parametre!$D$142</f>
        <v>0</v>
      </c>
      <c r="K44" s="174">
        <f>K34*Parametre!$D$142</f>
        <v>0</v>
      </c>
      <c r="L44" s="174">
        <f>L34*Parametre!$D$142</f>
        <v>0</v>
      </c>
      <c r="M44" s="174">
        <f>M34*Parametre!$D$142</f>
        <v>0</v>
      </c>
      <c r="N44" s="174">
        <f>N34*Parametre!$D$142</f>
        <v>0</v>
      </c>
      <c r="O44" s="174">
        <f>O34*Parametre!$D$142</f>
        <v>0</v>
      </c>
      <c r="P44" s="174">
        <f>P34*Parametre!$D$142</f>
        <v>0</v>
      </c>
      <c r="Q44" s="174">
        <f>Q34*Parametre!$D$142</f>
        <v>0</v>
      </c>
      <c r="R44" s="174">
        <f>R34*Parametre!$D$142</f>
        <v>0</v>
      </c>
      <c r="S44" s="174">
        <f>S34*Parametre!$D$142</f>
        <v>0</v>
      </c>
      <c r="T44" s="174">
        <f>T34*Parametre!$D$142</f>
        <v>0</v>
      </c>
      <c r="U44" s="174">
        <f>U34*Parametre!$D$142</f>
        <v>0</v>
      </c>
      <c r="V44" s="174">
        <f>V34*Parametre!$D$142</f>
        <v>0</v>
      </c>
      <c r="W44" s="174">
        <f>W34*Parametre!$D$142</f>
        <v>0</v>
      </c>
      <c r="X44" s="174">
        <f>X34*Parametre!$D$142</f>
        <v>0</v>
      </c>
      <c r="Y44" s="174">
        <f>Y34*Parametre!$D$142</f>
        <v>0</v>
      </c>
      <c r="Z44" s="174">
        <f>Z34*Parametre!$D$142</f>
        <v>0</v>
      </c>
      <c r="AA44" s="174">
        <f>AA34*Parametre!$D$142</f>
        <v>0</v>
      </c>
      <c r="AB44" s="174">
        <f>AB34*Parametre!$D$142</f>
        <v>0</v>
      </c>
      <c r="AC44" s="174">
        <f>AC34*Parametre!$D$142</f>
        <v>0</v>
      </c>
      <c r="AD44" s="174">
        <f>AD34*Parametre!$D$142</f>
        <v>0</v>
      </c>
      <c r="AE44" s="174">
        <f>AE34*Parametre!$D$142</f>
        <v>0</v>
      </c>
      <c r="AF44" s="174">
        <f>AF34*Parametre!$D$142</f>
        <v>0</v>
      </c>
      <c r="AG44" s="174">
        <f>AG34*Parametre!$D$142</f>
        <v>0</v>
      </c>
      <c r="AH44" s="174">
        <f>AH34*Parametre!$D$142</f>
        <v>0</v>
      </c>
      <c r="AI44" s="174">
        <f>AI34*Parametre!$D$142</f>
        <v>0</v>
      </c>
      <c r="AJ44" s="174">
        <f>AJ34*Parametre!$D$142</f>
        <v>0</v>
      </c>
      <c r="AK44" s="174">
        <f>AK34*Parametre!$D$142</f>
        <v>0</v>
      </c>
      <c r="AL44" s="174">
        <f>AL34*Parametre!$D$142</f>
        <v>0</v>
      </c>
      <c r="AM44" s="174">
        <f>AM34*Parametre!$D$142</f>
        <v>0</v>
      </c>
      <c r="AN44" s="174">
        <f>AN34*Parametre!$D$142</f>
        <v>0</v>
      </c>
      <c r="AO44" s="174">
        <f>AO34*Parametre!$D$142</f>
        <v>0</v>
      </c>
      <c r="AP44" s="174">
        <f>AP34*Parametre!$D$142</f>
        <v>0</v>
      </c>
      <c r="AQ44" s="174">
        <f>AQ34*Parametre!$D$142</f>
        <v>0</v>
      </c>
      <c r="AR44" s="174">
        <f>AR34*Parametre!$D$142</f>
        <v>0</v>
      </c>
      <c r="AS44" s="174">
        <f>AS34*Parametre!$D$142</f>
        <v>0</v>
      </c>
      <c r="AT44" s="174">
        <f>AT34*Parametre!$D$142</f>
        <v>0</v>
      </c>
      <c r="AU44" s="174">
        <f>AU34*Parametre!$D$142</f>
        <v>0</v>
      </c>
      <c r="AV44" s="174">
        <f>AV34*Parametre!$D$142</f>
        <v>0</v>
      </c>
      <c r="AW44" s="174">
        <f>AW34*Parametre!$D$142</f>
        <v>0</v>
      </c>
      <c r="AX44" s="174">
        <f>AX34*Parametre!$D$142</f>
        <v>0</v>
      </c>
      <c r="AY44" s="174">
        <f>AY34*Parametre!$D$142</f>
        <v>0</v>
      </c>
      <c r="AZ44" s="174">
        <f>AZ34*Parametre!$D$142</f>
        <v>0</v>
      </c>
      <c r="BA44" s="174">
        <f>BA34*Parametre!$D$142</f>
        <v>0</v>
      </c>
    </row>
    <row r="45" spans="2:53" x14ac:dyDescent="0.3">
      <c r="B45" s="162" t="s">
        <v>190</v>
      </c>
      <c r="C45" s="174">
        <f t="shared" si="41"/>
        <v>0</v>
      </c>
      <c r="D45" s="174">
        <f>D35*Parametre!$D$143</f>
        <v>0</v>
      </c>
      <c r="E45" s="174">
        <f>E35*Parametre!$D$143</f>
        <v>0</v>
      </c>
      <c r="F45" s="174">
        <f>F35*Parametre!$D$143</f>
        <v>0</v>
      </c>
      <c r="G45" s="174">
        <f>G35*Parametre!$D$143</f>
        <v>0</v>
      </c>
      <c r="H45" s="174">
        <f>H35*Parametre!$D$143</f>
        <v>0</v>
      </c>
      <c r="I45" s="174">
        <f>I35*Parametre!$D$143</f>
        <v>0</v>
      </c>
      <c r="J45" s="174">
        <f>J35*Parametre!$D$143</f>
        <v>0</v>
      </c>
      <c r="K45" s="174">
        <f>K35*Parametre!$D$143</f>
        <v>0</v>
      </c>
      <c r="L45" s="174">
        <f>L35*Parametre!$D$143</f>
        <v>0</v>
      </c>
      <c r="M45" s="174">
        <f>M35*Parametre!$D$143</f>
        <v>0</v>
      </c>
      <c r="N45" s="174">
        <f>N35*Parametre!$D$143</f>
        <v>0</v>
      </c>
      <c r="O45" s="174">
        <f>O35*Parametre!$D$143</f>
        <v>0</v>
      </c>
      <c r="P45" s="174">
        <f>P35*Parametre!$D$143</f>
        <v>0</v>
      </c>
      <c r="Q45" s="174">
        <f>Q35*Parametre!$D$143</f>
        <v>0</v>
      </c>
      <c r="R45" s="174">
        <f>R35*Parametre!$D$143</f>
        <v>0</v>
      </c>
      <c r="S45" s="174">
        <f>S35*Parametre!$D$143</f>
        <v>0</v>
      </c>
      <c r="T45" s="174">
        <f>T35*Parametre!$D$143</f>
        <v>0</v>
      </c>
      <c r="U45" s="174">
        <f>U35*Parametre!$D$143</f>
        <v>0</v>
      </c>
      <c r="V45" s="174">
        <f>V35*Parametre!$D$143</f>
        <v>0</v>
      </c>
      <c r="W45" s="174">
        <f>W35*Parametre!$D$143</f>
        <v>0</v>
      </c>
      <c r="X45" s="174">
        <f>X35*Parametre!$D$143</f>
        <v>0</v>
      </c>
      <c r="Y45" s="174">
        <f>Y35*Parametre!$D$143</f>
        <v>0</v>
      </c>
      <c r="Z45" s="174">
        <f>Z35*Parametre!$D$143</f>
        <v>0</v>
      </c>
      <c r="AA45" s="174">
        <f>AA35*Parametre!$D$143</f>
        <v>0</v>
      </c>
      <c r="AB45" s="174">
        <f>AB35*Parametre!$D$143</f>
        <v>0</v>
      </c>
      <c r="AC45" s="174">
        <f>AC35*Parametre!$D$143</f>
        <v>0</v>
      </c>
      <c r="AD45" s="174">
        <f>AD35*Parametre!$D$143</f>
        <v>0</v>
      </c>
      <c r="AE45" s="174">
        <f>AE35*Parametre!$D$143</f>
        <v>0</v>
      </c>
      <c r="AF45" s="174">
        <f>AF35*Parametre!$D$143</f>
        <v>0</v>
      </c>
      <c r="AG45" s="174">
        <f>AG35*Parametre!$D$143</f>
        <v>0</v>
      </c>
      <c r="AH45" s="174">
        <f>AH35*Parametre!$D$143</f>
        <v>0</v>
      </c>
      <c r="AI45" s="174">
        <f>AI35*Parametre!$D$143</f>
        <v>0</v>
      </c>
      <c r="AJ45" s="174">
        <f>AJ35*Parametre!$D$143</f>
        <v>0</v>
      </c>
      <c r="AK45" s="174">
        <f>AK35*Parametre!$D$143</f>
        <v>0</v>
      </c>
      <c r="AL45" s="174">
        <f>AL35*Parametre!$D$143</f>
        <v>0</v>
      </c>
      <c r="AM45" s="174">
        <f>AM35*Parametre!$D$143</f>
        <v>0</v>
      </c>
      <c r="AN45" s="174">
        <f>AN35*Parametre!$D$143</f>
        <v>0</v>
      </c>
      <c r="AO45" s="174">
        <f>AO35*Parametre!$D$143</f>
        <v>0</v>
      </c>
      <c r="AP45" s="174">
        <f>AP35*Parametre!$D$143</f>
        <v>0</v>
      </c>
      <c r="AQ45" s="174">
        <f>AQ35*Parametre!$D$143</f>
        <v>0</v>
      </c>
      <c r="AR45" s="174">
        <f>AR35*Parametre!$D$143</f>
        <v>0</v>
      </c>
      <c r="AS45" s="174">
        <f>AS35*Parametre!$D$143</f>
        <v>0</v>
      </c>
      <c r="AT45" s="174">
        <f>AT35*Parametre!$D$143</f>
        <v>0</v>
      </c>
      <c r="AU45" s="174">
        <f>AU35*Parametre!$D$143</f>
        <v>0</v>
      </c>
      <c r="AV45" s="174">
        <f>AV35*Parametre!$D$143</f>
        <v>0</v>
      </c>
      <c r="AW45" s="174">
        <f>AW35*Parametre!$D$143</f>
        <v>0</v>
      </c>
      <c r="AX45" s="174">
        <f>AX35*Parametre!$D$143</f>
        <v>0</v>
      </c>
      <c r="AY45" s="174">
        <f>AY35*Parametre!$D$143</f>
        <v>0</v>
      </c>
      <c r="AZ45" s="174">
        <f>AZ35*Parametre!$D$143</f>
        <v>0</v>
      </c>
      <c r="BA45" s="174">
        <f>BA35*Parametre!$D$143</f>
        <v>0</v>
      </c>
    </row>
    <row r="46" spans="2:53" x14ac:dyDescent="0.3">
      <c r="B46" s="168" t="s">
        <v>9</v>
      </c>
      <c r="C46" s="175">
        <f t="shared" si="41"/>
        <v>0</v>
      </c>
      <c r="D46" s="176">
        <f t="shared" ref="D46:AG46" si="42">SUM(D39:D45)</f>
        <v>0</v>
      </c>
      <c r="E46" s="175">
        <f t="shared" si="42"/>
        <v>0</v>
      </c>
      <c r="F46" s="175">
        <f t="shared" si="42"/>
        <v>0</v>
      </c>
      <c r="G46" s="175">
        <f t="shared" si="42"/>
        <v>0</v>
      </c>
      <c r="H46" s="175">
        <f t="shared" si="42"/>
        <v>0</v>
      </c>
      <c r="I46" s="175">
        <f t="shared" si="42"/>
        <v>0</v>
      </c>
      <c r="J46" s="175">
        <f t="shared" si="42"/>
        <v>0</v>
      </c>
      <c r="K46" s="175">
        <f t="shared" si="42"/>
        <v>0</v>
      </c>
      <c r="L46" s="175">
        <f t="shared" si="42"/>
        <v>0</v>
      </c>
      <c r="M46" s="175">
        <f t="shared" si="42"/>
        <v>0</v>
      </c>
      <c r="N46" s="175">
        <f t="shared" si="42"/>
        <v>0</v>
      </c>
      <c r="O46" s="175">
        <f t="shared" si="42"/>
        <v>0</v>
      </c>
      <c r="P46" s="175">
        <f t="shared" si="42"/>
        <v>0</v>
      </c>
      <c r="Q46" s="175">
        <f t="shared" si="42"/>
        <v>0</v>
      </c>
      <c r="R46" s="175">
        <f t="shared" si="42"/>
        <v>0</v>
      </c>
      <c r="S46" s="175">
        <f t="shared" si="42"/>
        <v>0</v>
      </c>
      <c r="T46" s="175">
        <f t="shared" si="42"/>
        <v>0</v>
      </c>
      <c r="U46" s="175">
        <f t="shared" si="42"/>
        <v>0</v>
      </c>
      <c r="V46" s="175">
        <f t="shared" si="42"/>
        <v>0</v>
      </c>
      <c r="W46" s="175">
        <f t="shared" si="42"/>
        <v>0</v>
      </c>
      <c r="X46" s="175">
        <f t="shared" si="42"/>
        <v>0</v>
      </c>
      <c r="Y46" s="175">
        <f t="shared" si="42"/>
        <v>0</v>
      </c>
      <c r="Z46" s="175">
        <f t="shared" si="42"/>
        <v>0</v>
      </c>
      <c r="AA46" s="175">
        <f t="shared" si="42"/>
        <v>0</v>
      </c>
      <c r="AB46" s="175">
        <f t="shared" si="42"/>
        <v>0</v>
      </c>
      <c r="AC46" s="175">
        <f t="shared" si="42"/>
        <v>0</v>
      </c>
      <c r="AD46" s="175">
        <f t="shared" si="42"/>
        <v>0</v>
      </c>
      <c r="AE46" s="175">
        <f t="shared" si="42"/>
        <v>0</v>
      </c>
      <c r="AF46" s="175">
        <f t="shared" si="42"/>
        <v>0</v>
      </c>
      <c r="AG46" s="175">
        <f t="shared" si="42"/>
        <v>0</v>
      </c>
      <c r="AH46" s="175">
        <f t="shared" ref="AH46:BA46" si="43">SUM(AH39:AH45)</f>
        <v>0</v>
      </c>
      <c r="AI46" s="175">
        <f t="shared" si="43"/>
        <v>0</v>
      </c>
      <c r="AJ46" s="175">
        <f t="shared" si="43"/>
        <v>0</v>
      </c>
      <c r="AK46" s="175">
        <f t="shared" si="43"/>
        <v>0</v>
      </c>
      <c r="AL46" s="175">
        <f t="shared" si="43"/>
        <v>0</v>
      </c>
      <c r="AM46" s="175">
        <f t="shared" si="43"/>
        <v>0</v>
      </c>
      <c r="AN46" s="175">
        <f t="shared" si="43"/>
        <v>0</v>
      </c>
      <c r="AO46" s="175">
        <f t="shared" si="43"/>
        <v>0</v>
      </c>
      <c r="AP46" s="175">
        <f t="shared" si="43"/>
        <v>0</v>
      </c>
      <c r="AQ46" s="175">
        <f t="shared" si="43"/>
        <v>0</v>
      </c>
      <c r="AR46" s="175">
        <f t="shared" si="43"/>
        <v>0</v>
      </c>
      <c r="AS46" s="175">
        <f t="shared" si="43"/>
        <v>0</v>
      </c>
      <c r="AT46" s="175">
        <f t="shared" si="43"/>
        <v>0</v>
      </c>
      <c r="AU46" s="175">
        <f t="shared" si="43"/>
        <v>0</v>
      </c>
      <c r="AV46" s="175">
        <f t="shared" si="43"/>
        <v>0</v>
      </c>
      <c r="AW46" s="175">
        <f t="shared" si="43"/>
        <v>0</v>
      </c>
      <c r="AX46" s="175">
        <f t="shared" si="43"/>
        <v>0</v>
      </c>
      <c r="AY46" s="175">
        <f t="shared" si="43"/>
        <v>0</v>
      </c>
      <c r="AZ46" s="175">
        <f t="shared" si="43"/>
        <v>0</v>
      </c>
      <c r="BA46" s="175">
        <f t="shared" si="43"/>
        <v>0</v>
      </c>
    </row>
    <row r="49" spans="2:53" x14ac:dyDescent="0.3">
      <c r="B49" s="157"/>
      <c r="C49" s="157"/>
      <c r="D49" s="157" t="s">
        <v>10</v>
      </c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</row>
    <row r="50" spans="2:53" x14ac:dyDescent="0.3">
      <c r="B50" s="159" t="s">
        <v>299</v>
      </c>
      <c r="C50" s="159"/>
      <c r="D50" s="332">
        <v>1</v>
      </c>
      <c r="E50" s="332">
        <v>2</v>
      </c>
      <c r="F50" s="332">
        <v>3</v>
      </c>
      <c r="G50" s="332">
        <v>4</v>
      </c>
      <c r="H50" s="332">
        <v>5</v>
      </c>
      <c r="I50" s="332">
        <v>6</v>
      </c>
      <c r="J50" s="332">
        <v>7</v>
      </c>
      <c r="K50" s="332">
        <v>8</v>
      </c>
      <c r="L50" s="332">
        <v>9</v>
      </c>
      <c r="M50" s="332">
        <v>10</v>
      </c>
      <c r="N50" s="332">
        <v>11</v>
      </c>
      <c r="O50" s="332">
        <v>12</v>
      </c>
      <c r="P50" s="332">
        <v>13</v>
      </c>
      <c r="Q50" s="332">
        <v>14</v>
      </c>
      <c r="R50" s="332">
        <v>15</v>
      </c>
      <c r="S50" s="332">
        <v>16</v>
      </c>
      <c r="T50" s="332">
        <v>17</v>
      </c>
      <c r="U50" s="332">
        <v>18</v>
      </c>
      <c r="V50" s="332">
        <v>19</v>
      </c>
      <c r="W50" s="332">
        <v>20</v>
      </c>
      <c r="X50" s="332">
        <v>21</v>
      </c>
      <c r="Y50" s="332">
        <v>22</v>
      </c>
      <c r="Z50" s="332">
        <v>23</v>
      </c>
      <c r="AA50" s="332">
        <v>24</v>
      </c>
      <c r="AB50" s="332">
        <v>25</v>
      </c>
      <c r="AC50" s="332">
        <v>26</v>
      </c>
      <c r="AD50" s="332">
        <v>27</v>
      </c>
      <c r="AE50" s="332">
        <v>28</v>
      </c>
      <c r="AF50" s="332">
        <v>29</v>
      </c>
      <c r="AG50" s="332">
        <v>30</v>
      </c>
      <c r="AH50" s="332">
        <v>31</v>
      </c>
      <c r="AI50" s="332">
        <v>32</v>
      </c>
      <c r="AJ50" s="332">
        <v>33</v>
      </c>
      <c r="AK50" s="332">
        <v>34</v>
      </c>
      <c r="AL50" s="332">
        <v>35</v>
      </c>
      <c r="AM50" s="332">
        <v>36</v>
      </c>
      <c r="AN50" s="332">
        <v>37</v>
      </c>
      <c r="AO50" s="332">
        <v>38</v>
      </c>
      <c r="AP50" s="332">
        <v>39</v>
      </c>
      <c r="AQ50" s="332">
        <v>40</v>
      </c>
      <c r="AR50" s="332">
        <v>41</v>
      </c>
      <c r="AS50" s="332">
        <v>42</v>
      </c>
      <c r="AT50" s="332">
        <v>43</v>
      </c>
      <c r="AU50" s="332">
        <v>44</v>
      </c>
      <c r="AV50" s="332">
        <v>45</v>
      </c>
      <c r="AW50" s="332">
        <v>46</v>
      </c>
      <c r="AX50" s="332">
        <v>47</v>
      </c>
      <c r="AY50" s="332">
        <v>48</v>
      </c>
      <c r="AZ50" s="332">
        <v>49</v>
      </c>
      <c r="BA50" s="332">
        <v>50</v>
      </c>
    </row>
    <row r="51" spans="2:53" x14ac:dyDescent="0.3">
      <c r="B51" s="160" t="s">
        <v>42</v>
      </c>
      <c r="C51" s="330" t="s">
        <v>9</v>
      </c>
      <c r="D51" s="339">
        <f>D4</f>
        <v>2024</v>
      </c>
      <c r="E51" s="339">
        <f t="shared" ref="E51:AG51" si="44">E4</f>
        <v>2025</v>
      </c>
      <c r="F51" s="339">
        <f t="shared" si="44"/>
        <v>2026</v>
      </c>
      <c r="G51" s="339">
        <f t="shared" si="44"/>
        <v>2027</v>
      </c>
      <c r="H51" s="339">
        <f t="shared" si="44"/>
        <v>2028</v>
      </c>
      <c r="I51" s="339">
        <f t="shared" si="44"/>
        <v>2029</v>
      </c>
      <c r="J51" s="339">
        <f t="shared" si="44"/>
        <v>2030</v>
      </c>
      <c r="K51" s="339">
        <f t="shared" si="44"/>
        <v>2031</v>
      </c>
      <c r="L51" s="339">
        <f t="shared" si="44"/>
        <v>2032</v>
      </c>
      <c r="M51" s="339">
        <f t="shared" si="44"/>
        <v>2033</v>
      </c>
      <c r="N51" s="339">
        <f t="shared" si="44"/>
        <v>2034</v>
      </c>
      <c r="O51" s="339">
        <f t="shared" si="44"/>
        <v>2035</v>
      </c>
      <c r="P51" s="339">
        <f t="shared" si="44"/>
        <v>2036</v>
      </c>
      <c r="Q51" s="339">
        <f t="shared" si="44"/>
        <v>2037</v>
      </c>
      <c r="R51" s="339">
        <f t="shared" si="44"/>
        <v>2038</v>
      </c>
      <c r="S51" s="339">
        <f t="shared" si="44"/>
        <v>2039</v>
      </c>
      <c r="T51" s="339">
        <f t="shared" si="44"/>
        <v>2040</v>
      </c>
      <c r="U51" s="339">
        <f t="shared" si="44"/>
        <v>2041</v>
      </c>
      <c r="V51" s="339">
        <f t="shared" si="44"/>
        <v>2042</v>
      </c>
      <c r="W51" s="339">
        <f t="shared" si="44"/>
        <v>2043</v>
      </c>
      <c r="X51" s="339">
        <f t="shared" si="44"/>
        <v>2044</v>
      </c>
      <c r="Y51" s="339">
        <f t="shared" si="44"/>
        <v>2045</v>
      </c>
      <c r="Z51" s="339">
        <f t="shared" si="44"/>
        <v>2046</v>
      </c>
      <c r="AA51" s="339">
        <f t="shared" si="44"/>
        <v>2047</v>
      </c>
      <c r="AB51" s="339">
        <f t="shared" si="44"/>
        <v>2048</v>
      </c>
      <c r="AC51" s="339">
        <f t="shared" si="44"/>
        <v>2049</v>
      </c>
      <c r="AD51" s="339">
        <f t="shared" si="44"/>
        <v>2050</v>
      </c>
      <c r="AE51" s="339">
        <f t="shared" si="44"/>
        <v>2051</v>
      </c>
      <c r="AF51" s="339">
        <f t="shared" si="44"/>
        <v>2052</v>
      </c>
      <c r="AG51" s="339">
        <f t="shared" si="44"/>
        <v>2053</v>
      </c>
      <c r="AH51" s="339">
        <f t="shared" ref="AH51:BA51" si="45">AH4</f>
        <v>2054</v>
      </c>
      <c r="AI51" s="339">
        <f t="shared" si="45"/>
        <v>2055</v>
      </c>
      <c r="AJ51" s="339">
        <f t="shared" si="45"/>
        <v>2056</v>
      </c>
      <c r="AK51" s="339">
        <f t="shared" si="45"/>
        <v>2057</v>
      </c>
      <c r="AL51" s="339">
        <f t="shared" si="45"/>
        <v>2058</v>
      </c>
      <c r="AM51" s="339">
        <f t="shared" si="45"/>
        <v>2059</v>
      </c>
      <c r="AN51" s="339">
        <f t="shared" si="45"/>
        <v>2060</v>
      </c>
      <c r="AO51" s="339">
        <f t="shared" si="45"/>
        <v>2061</v>
      </c>
      <c r="AP51" s="339">
        <f t="shared" si="45"/>
        <v>2062</v>
      </c>
      <c r="AQ51" s="339">
        <f t="shared" si="45"/>
        <v>2063</v>
      </c>
      <c r="AR51" s="339">
        <f t="shared" si="45"/>
        <v>2064</v>
      </c>
      <c r="AS51" s="339">
        <f t="shared" si="45"/>
        <v>2065</v>
      </c>
      <c r="AT51" s="339">
        <f t="shared" si="45"/>
        <v>2066</v>
      </c>
      <c r="AU51" s="339">
        <f t="shared" si="45"/>
        <v>2067</v>
      </c>
      <c r="AV51" s="339">
        <f t="shared" si="45"/>
        <v>2068</v>
      </c>
      <c r="AW51" s="339">
        <f t="shared" si="45"/>
        <v>2069</v>
      </c>
      <c r="AX51" s="339">
        <f t="shared" si="45"/>
        <v>2070</v>
      </c>
      <c r="AY51" s="339">
        <f t="shared" si="45"/>
        <v>2071</v>
      </c>
      <c r="AZ51" s="339">
        <f t="shared" si="45"/>
        <v>2072</v>
      </c>
      <c r="BA51" s="339">
        <f t="shared" si="45"/>
        <v>2073</v>
      </c>
    </row>
    <row r="52" spans="2:53" x14ac:dyDescent="0.3">
      <c r="B52" s="157" t="s">
        <v>288</v>
      </c>
      <c r="C52" s="174">
        <f>SUM(D52:BA52)</f>
        <v>0</v>
      </c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</row>
    <row r="53" spans="2:53" x14ac:dyDescent="0.3">
      <c r="B53" s="157" t="s">
        <v>289</v>
      </c>
      <c r="C53" s="174">
        <f t="shared" ref="C53:C58" si="46">SUM(D53:BA53)</f>
        <v>0</v>
      </c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</row>
    <row r="54" spans="2:53" x14ac:dyDescent="0.3">
      <c r="B54" s="332" t="s">
        <v>449</v>
      </c>
      <c r="C54" s="298">
        <f t="shared" si="46"/>
        <v>0</v>
      </c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99"/>
      <c r="AI54" s="299"/>
      <c r="AJ54" s="299"/>
      <c r="AK54" s="299"/>
      <c r="AL54" s="299"/>
      <c r="AM54" s="299"/>
      <c r="AN54" s="299"/>
      <c r="AO54" s="299"/>
      <c r="AP54" s="299"/>
      <c r="AQ54" s="299"/>
      <c r="AR54" s="299"/>
      <c r="AS54" s="299"/>
      <c r="AT54" s="299"/>
      <c r="AU54" s="299"/>
      <c r="AV54" s="299"/>
      <c r="AW54" s="299"/>
      <c r="AX54" s="299"/>
      <c r="AY54" s="299"/>
      <c r="AZ54" s="299"/>
      <c r="BA54" s="299"/>
    </row>
    <row r="55" spans="2:53" x14ac:dyDescent="0.3">
      <c r="B55" s="157" t="s">
        <v>187</v>
      </c>
      <c r="C55" s="174">
        <f t="shared" si="46"/>
        <v>0</v>
      </c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</row>
    <row r="56" spans="2:53" x14ac:dyDescent="0.3">
      <c r="B56" s="157" t="s">
        <v>188</v>
      </c>
      <c r="C56" s="174">
        <f t="shared" si="46"/>
        <v>0</v>
      </c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</row>
    <row r="57" spans="2:53" x14ac:dyDescent="0.3">
      <c r="B57" s="157" t="s">
        <v>189</v>
      </c>
      <c r="C57" s="174">
        <f t="shared" si="46"/>
        <v>0</v>
      </c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</row>
    <row r="58" spans="2:53" x14ac:dyDescent="0.3">
      <c r="B58" s="157" t="s">
        <v>190</v>
      </c>
      <c r="C58" s="174">
        <f t="shared" si="46"/>
        <v>0</v>
      </c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</row>
    <row r="61" spans="2:53" x14ac:dyDescent="0.3">
      <c r="B61" s="157"/>
      <c r="C61" s="157"/>
      <c r="D61" s="157" t="s">
        <v>10</v>
      </c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</row>
    <row r="62" spans="2:53" x14ac:dyDescent="0.3">
      <c r="B62" s="159" t="s">
        <v>300</v>
      </c>
      <c r="C62" s="159"/>
      <c r="D62" s="332">
        <v>1</v>
      </c>
      <c r="E62" s="332">
        <v>2</v>
      </c>
      <c r="F62" s="332">
        <v>3</v>
      </c>
      <c r="G62" s="332">
        <v>4</v>
      </c>
      <c r="H62" s="332">
        <v>5</v>
      </c>
      <c r="I62" s="332">
        <v>6</v>
      </c>
      <c r="J62" s="332">
        <v>7</v>
      </c>
      <c r="K62" s="332">
        <v>8</v>
      </c>
      <c r="L62" s="332">
        <v>9</v>
      </c>
      <c r="M62" s="332">
        <v>10</v>
      </c>
      <c r="N62" s="332">
        <v>11</v>
      </c>
      <c r="O62" s="332">
        <v>12</v>
      </c>
      <c r="P62" s="332">
        <v>13</v>
      </c>
      <c r="Q62" s="332">
        <v>14</v>
      </c>
      <c r="R62" s="332">
        <v>15</v>
      </c>
      <c r="S62" s="332">
        <v>16</v>
      </c>
      <c r="T62" s="332">
        <v>17</v>
      </c>
      <c r="U62" s="332">
        <v>18</v>
      </c>
      <c r="V62" s="332">
        <v>19</v>
      </c>
      <c r="W62" s="332">
        <v>20</v>
      </c>
      <c r="X62" s="332">
        <v>21</v>
      </c>
      <c r="Y62" s="332">
        <v>22</v>
      </c>
      <c r="Z62" s="332">
        <v>23</v>
      </c>
      <c r="AA62" s="332">
        <v>24</v>
      </c>
      <c r="AB62" s="332">
        <v>25</v>
      </c>
      <c r="AC62" s="332">
        <v>26</v>
      </c>
      <c r="AD62" s="332">
        <v>27</v>
      </c>
      <c r="AE62" s="332">
        <v>28</v>
      </c>
      <c r="AF62" s="332">
        <v>29</v>
      </c>
      <c r="AG62" s="332">
        <v>30</v>
      </c>
      <c r="AH62" s="332">
        <v>31</v>
      </c>
      <c r="AI62" s="332">
        <v>32</v>
      </c>
      <c r="AJ62" s="332">
        <v>33</v>
      </c>
      <c r="AK62" s="332">
        <v>34</v>
      </c>
      <c r="AL62" s="332">
        <v>35</v>
      </c>
      <c r="AM62" s="332">
        <v>36</v>
      </c>
      <c r="AN62" s="332">
        <v>37</v>
      </c>
      <c r="AO62" s="332">
        <v>38</v>
      </c>
      <c r="AP62" s="332">
        <v>39</v>
      </c>
      <c r="AQ62" s="332">
        <v>40</v>
      </c>
      <c r="AR62" s="332">
        <v>41</v>
      </c>
      <c r="AS62" s="332">
        <v>42</v>
      </c>
      <c r="AT62" s="332">
        <v>43</v>
      </c>
      <c r="AU62" s="332">
        <v>44</v>
      </c>
      <c r="AV62" s="332">
        <v>45</v>
      </c>
      <c r="AW62" s="332">
        <v>46</v>
      </c>
      <c r="AX62" s="332">
        <v>47</v>
      </c>
      <c r="AY62" s="332">
        <v>48</v>
      </c>
      <c r="AZ62" s="332">
        <v>49</v>
      </c>
      <c r="BA62" s="332">
        <v>50</v>
      </c>
    </row>
    <row r="63" spans="2:53" x14ac:dyDescent="0.3">
      <c r="B63" s="160" t="s">
        <v>44</v>
      </c>
      <c r="C63" s="330" t="s">
        <v>9</v>
      </c>
      <c r="D63" s="339">
        <f>D4</f>
        <v>2024</v>
      </c>
      <c r="E63" s="339">
        <f t="shared" ref="E63:AG63" si="47">E4</f>
        <v>2025</v>
      </c>
      <c r="F63" s="339">
        <f t="shared" si="47"/>
        <v>2026</v>
      </c>
      <c r="G63" s="339">
        <f t="shared" si="47"/>
        <v>2027</v>
      </c>
      <c r="H63" s="339">
        <f t="shared" si="47"/>
        <v>2028</v>
      </c>
      <c r="I63" s="339">
        <f t="shared" si="47"/>
        <v>2029</v>
      </c>
      <c r="J63" s="339">
        <f t="shared" si="47"/>
        <v>2030</v>
      </c>
      <c r="K63" s="339">
        <f t="shared" si="47"/>
        <v>2031</v>
      </c>
      <c r="L63" s="339">
        <f t="shared" si="47"/>
        <v>2032</v>
      </c>
      <c r="M63" s="339">
        <f t="shared" si="47"/>
        <v>2033</v>
      </c>
      <c r="N63" s="339">
        <f t="shared" si="47"/>
        <v>2034</v>
      </c>
      <c r="O63" s="339">
        <f t="shared" si="47"/>
        <v>2035</v>
      </c>
      <c r="P63" s="339">
        <f t="shared" si="47"/>
        <v>2036</v>
      </c>
      <c r="Q63" s="339">
        <f t="shared" si="47"/>
        <v>2037</v>
      </c>
      <c r="R63" s="339">
        <f t="shared" si="47"/>
        <v>2038</v>
      </c>
      <c r="S63" s="339">
        <f t="shared" si="47"/>
        <v>2039</v>
      </c>
      <c r="T63" s="339">
        <f t="shared" si="47"/>
        <v>2040</v>
      </c>
      <c r="U63" s="339">
        <f t="shared" si="47"/>
        <v>2041</v>
      </c>
      <c r="V63" s="339">
        <f t="shared" si="47"/>
        <v>2042</v>
      </c>
      <c r="W63" s="339">
        <f t="shared" si="47"/>
        <v>2043</v>
      </c>
      <c r="X63" s="339">
        <f t="shared" si="47"/>
        <v>2044</v>
      </c>
      <c r="Y63" s="339">
        <f t="shared" si="47"/>
        <v>2045</v>
      </c>
      <c r="Z63" s="339">
        <f t="shared" si="47"/>
        <v>2046</v>
      </c>
      <c r="AA63" s="339">
        <f t="shared" si="47"/>
        <v>2047</v>
      </c>
      <c r="AB63" s="339">
        <f t="shared" si="47"/>
        <v>2048</v>
      </c>
      <c r="AC63" s="339">
        <f t="shared" si="47"/>
        <v>2049</v>
      </c>
      <c r="AD63" s="339">
        <f t="shared" si="47"/>
        <v>2050</v>
      </c>
      <c r="AE63" s="339">
        <f t="shared" si="47"/>
        <v>2051</v>
      </c>
      <c r="AF63" s="339">
        <f t="shared" si="47"/>
        <v>2052</v>
      </c>
      <c r="AG63" s="339">
        <f t="shared" si="47"/>
        <v>2053</v>
      </c>
      <c r="AH63" s="339">
        <f t="shared" ref="AH63:BA63" si="48">AH4</f>
        <v>2054</v>
      </c>
      <c r="AI63" s="339">
        <f t="shared" si="48"/>
        <v>2055</v>
      </c>
      <c r="AJ63" s="339">
        <f t="shared" si="48"/>
        <v>2056</v>
      </c>
      <c r="AK63" s="339">
        <f t="shared" si="48"/>
        <v>2057</v>
      </c>
      <c r="AL63" s="339">
        <f t="shared" si="48"/>
        <v>2058</v>
      </c>
      <c r="AM63" s="339">
        <f t="shared" si="48"/>
        <v>2059</v>
      </c>
      <c r="AN63" s="339">
        <f t="shared" si="48"/>
        <v>2060</v>
      </c>
      <c r="AO63" s="339">
        <f t="shared" si="48"/>
        <v>2061</v>
      </c>
      <c r="AP63" s="339">
        <f t="shared" si="48"/>
        <v>2062</v>
      </c>
      <c r="AQ63" s="339">
        <f t="shared" si="48"/>
        <v>2063</v>
      </c>
      <c r="AR63" s="339">
        <f t="shared" si="48"/>
        <v>2064</v>
      </c>
      <c r="AS63" s="339">
        <f t="shared" si="48"/>
        <v>2065</v>
      </c>
      <c r="AT63" s="339">
        <f t="shared" si="48"/>
        <v>2066</v>
      </c>
      <c r="AU63" s="339">
        <f t="shared" si="48"/>
        <v>2067</v>
      </c>
      <c r="AV63" s="339">
        <f t="shared" si="48"/>
        <v>2068</v>
      </c>
      <c r="AW63" s="339">
        <f t="shared" si="48"/>
        <v>2069</v>
      </c>
      <c r="AX63" s="339">
        <f t="shared" si="48"/>
        <v>2070</v>
      </c>
      <c r="AY63" s="339">
        <f t="shared" si="48"/>
        <v>2071</v>
      </c>
      <c r="AZ63" s="339">
        <f t="shared" si="48"/>
        <v>2072</v>
      </c>
      <c r="BA63" s="339">
        <f t="shared" si="48"/>
        <v>2073</v>
      </c>
    </row>
    <row r="64" spans="2:53" x14ac:dyDescent="0.3">
      <c r="B64" s="157" t="s">
        <v>288</v>
      </c>
      <c r="C64" s="174">
        <f>SUM(D64:BA64)</f>
        <v>0</v>
      </c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</row>
    <row r="65" spans="2:53" x14ac:dyDescent="0.3">
      <c r="B65" s="157" t="s">
        <v>289</v>
      </c>
      <c r="C65" s="174">
        <f t="shared" ref="C65:C70" si="49">SUM(D65:BA65)</f>
        <v>0</v>
      </c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</row>
    <row r="66" spans="2:53" x14ac:dyDescent="0.3">
      <c r="B66" s="332" t="s">
        <v>449</v>
      </c>
      <c r="C66" s="298">
        <f t="shared" si="49"/>
        <v>0</v>
      </c>
      <c r="D66" s="299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  <c r="AB66" s="299"/>
      <c r="AC66" s="299"/>
      <c r="AD66" s="299"/>
      <c r="AE66" s="299"/>
      <c r="AF66" s="299"/>
      <c r="AG66" s="299"/>
      <c r="AH66" s="299"/>
      <c r="AI66" s="299"/>
      <c r="AJ66" s="299"/>
      <c r="AK66" s="299"/>
      <c r="AL66" s="299"/>
      <c r="AM66" s="299"/>
      <c r="AN66" s="299"/>
      <c r="AO66" s="299"/>
      <c r="AP66" s="299"/>
      <c r="AQ66" s="299"/>
      <c r="AR66" s="299"/>
      <c r="AS66" s="299"/>
      <c r="AT66" s="299"/>
      <c r="AU66" s="299"/>
      <c r="AV66" s="299"/>
      <c r="AW66" s="299"/>
      <c r="AX66" s="299"/>
      <c r="AY66" s="299"/>
      <c r="AZ66" s="299"/>
      <c r="BA66" s="299"/>
    </row>
    <row r="67" spans="2:53" x14ac:dyDescent="0.3">
      <c r="B67" s="157" t="s">
        <v>187</v>
      </c>
      <c r="C67" s="174">
        <f t="shared" si="49"/>
        <v>0</v>
      </c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</row>
    <row r="68" spans="2:53" x14ac:dyDescent="0.3">
      <c r="B68" s="157" t="s">
        <v>188</v>
      </c>
      <c r="C68" s="174">
        <f t="shared" si="49"/>
        <v>0</v>
      </c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</row>
    <row r="69" spans="2:53" x14ac:dyDescent="0.3">
      <c r="B69" s="157" t="s">
        <v>189</v>
      </c>
      <c r="C69" s="174">
        <f t="shared" si="49"/>
        <v>0</v>
      </c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</row>
    <row r="70" spans="2:53" x14ac:dyDescent="0.3">
      <c r="B70" s="157" t="s">
        <v>190</v>
      </c>
      <c r="C70" s="174">
        <f t="shared" si="49"/>
        <v>0</v>
      </c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</row>
    <row r="73" spans="2:53" x14ac:dyDescent="0.3">
      <c r="B73" s="157"/>
      <c r="C73" s="157"/>
      <c r="D73" s="157" t="s">
        <v>10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</row>
    <row r="74" spans="2:53" x14ac:dyDescent="0.3">
      <c r="B74" s="159" t="s">
        <v>301</v>
      </c>
      <c r="C74" s="159"/>
      <c r="D74" s="332">
        <v>1</v>
      </c>
      <c r="E74" s="332">
        <v>2</v>
      </c>
      <c r="F74" s="332">
        <v>3</v>
      </c>
      <c r="G74" s="332">
        <v>4</v>
      </c>
      <c r="H74" s="332">
        <v>5</v>
      </c>
      <c r="I74" s="332">
        <v>6</v>
      </c>
      <c r="J74" s="332">
        <v>7</v>
      </c>
      <c r="K74" s="332">
        <v>8</v>
      </c>
      <c r="L74" s="332">
        <v>9</v>
      </c>
      <c r="M74" s="332">
        <v>10</v>
      </c>
      <c r="N74" s="332">
        <v>11</v>
      </c>
      <c r="O74" s="332">
        <v>12</v>
      </c>
      <c r="P74" s="332">
        <v>13</v>
      </c>
      <c r="Q74" s="332">
        <v>14</v>
      </c>
      <c r="R74" s="332">
        <v>15</v>
      </c>
      <c r="S74" s="332">
        <v>16</v>
      </c>
      <c r="T74" s="332">
        <v>17</v>
      </c>
      <c r="U74" s="332">
        <v>18</v>
      </c>
      <c r="V74" s="332">
        <v>19</v>
      </c>
      <c r="W74" s="332">
        <v>20</v>
      </c>
      <c r="X74" s="332">
        <v>21</v>
      </c>
      <c r="Y74" s="332">
        <v>22</v>
      </c>
      <c r="Z74" s="332">
        <v>23</v>
      </c>
      <c r="AA74" s="332">
        <v>24</v>
      </c>
      <c r="AB74" s="332">
        <v>25</v>
      </c>
      <c r="AC74" s="332">
        <v>26</v>
      </c>
      <c r="AD74" s="332">
        <v>27</v>
      </c>
      <c r="AE74" s="332">
        <v>28</v>
      </c>
      <c r="AF74" s="332">
        <v>29</v>
      </c>
      <c r="AG74" s="332">
        <v>30</v>
      </c>
      <c r="AH74" s="332">
        <v>31</v>
      </c>
      <c r="AI74" s="332">
        <v>32</v>
      </c>
      <c r="AJ74" s="332">
        <v>33</v>
      </c>
      <c r="AK74" s="332">
        <v>34</v>
      </c>
      <c r="AL74" s="332">
        <v>35</v>
      </c>
      <c r="AM74" s="332">
        <v>36</v>
      </c>
      <c r="AN74" s="332">
        <v>37</v>
      </c>
      <c r="AO74" s="332">
        <v>38</v>
      </c>
      <c r="AP74" s="332">
        <v>39</v>
      </c>
      <c r="AQ74" s="332">
        <v>40</v>
      </c>
      <c r="AR74" s="332">
        <v>41</v>
      </c>
      <c r="AS74" s="332">
        <v>42</v>
      </c>
      <c r="AT74" s="332">
        <v>43</v>
      </c>
      <c r="AU74" s="332">
        <v>44</v>
      </c>
      <c r="AV74" s="332">
        <v>45</v>
      </c>
      <c r="AW74" s="332">
        <v>46</v>
      </c>
      <c r="AX74" s="332">
        <v>47</v>
      </c>
      <c r="AY74" s="332">
        <v>48</v>
      </c>
      <c r="AZ74" s="332">
        <v>49</v>
      </c>
      <c r="BA74" s="332">
        <v>50</v>
      </c>
    </row>
    <row r="75" spans="2:53" x14ac:dyDescent="0.3">
      <c r="B75" s="160" t="s">
        <v>84</v>
      </c>
      <c r="C75" s="330" t="s">
        <v>9</v>
      </c>
      <c r="D75" s="339">
        <f>D4</f>
        <v>2024</v>
      </c>
      <c r="E75" s="339">
        <f t="shared" ref="E75:AG75" si="50">E4</f>
        <v>2025</v>
      </c>
      <c r="F75" s="339">
        <f t="shared" si="50"/>
        <v>2026</v>
      </c>
      <c r="G75" s="339">
        <f t="shared" si="50"/>
        <v>2027</v>
      </c>
      <c r="H75" s="339">
        <f t="shared" si="50"/>
        <v>2028</v>
      </c>
      <c r="I75" s="339">
        <f t="shared" si="50"/>
        <v>2029</v>
      </c>
      <c r="J75" s="339">
        <f t="shared" si="50"/>
        <v>2030</v>
      </c>
      <c r="K75" s="339">
        <f t="shared" si="50"/>
        <v>2031</v>
      </c>
      <c r="L75" s="339">
        <f t="shared" si="50"/>
        <v>2032</v>
      </c>
      <c r="M75" s="339">
        <f t="shared" si="50"/>
        <v>2033</v>
      </c>
      <c r="N75" s="339">
        <f t="shared" si="50"/>
        <v>2034</v>
      </c>
      <c r="O75" s="339">
        <f t="shared" si="50"/>
        <v>2035</v>
      </c>
      <c r="P75" s="339">
        <f t="shared" si="50"/>
        <v>2036</v>
      </c>
      <c r="Q75" s="339">
        <f t="shared" si="50"/>
        <v>2037</v>
      </c>
      <c r="R75" s="339">
        <f t="shared" si="50"/>
        <v>2038</v>
      </c>
      <c r="S75" s="339">
        <f t="shared" si="50"/>
        <v>2039</v>
      </c>
      <c r="T75" s="339">
        <f t="shared" si="50"/>
        <v>2040</v>
      </c>
      <c r="U75" s="339">
        <f t="shared" si="50"/>
        <v>2041</v>
      </c>
      <c r="V75" s="339">
        <f t="shared" si="50"/>
        <v>2042</v>
      </c>
      <c r="W75" s="339">
        <f t="shared" si="50"/>
        <v>2043</v>
      </c>
      <c r="X75" s="339">
        <f t="shared" si="50"/>
        <v>2044</v>
      </c>
      <c r="Y75" s="339">
        <f t="shared" si="50"/>
        <v>2045</v>
      </c>
      <c r="Z75" s="339">
        <f t="shared" si="50"/>
        <v>2046</v>
      </c>
      <c r="AA75" s="339">
        <f t="shared" si="50"/>
        <v>2047</v>
      </c>
      <c r="AB75" s="339">
        <f t="shared" si="50"/>
        <v>2048</v>
      </c>
      <c r="AC75" s="339">
        <f t="shared" si="50"/>
        <v>2049</v>
      </c>
      <c r="AD75" s="339">
        <f t="shared" si="50"/>
        <v>2050</v>
      </c>
      <c r="AE75" s="339">
        <f t="shared" si="50"/>
        <v>2051</v>
      </c>
      <c r="AF75" s="339">
        <f t="shared" si="50"/>
        <v>2052</v>
      </c>
      <c r="AG75" s="339">
        <f t="shared" si="50"/>
        <v>2053</v>
      </c>
      <c r="AH75" s="339">
        <f t="shared" ref="AH75:BA75" si="51">AH4</f>
        <v>2054</v>
      </c>
      <c r="AI75" s="339">
        <f t="shared" si="51"/>
        <v>2055</v>
      </c>
      <c r="AJ75" s="339">
        <f t="shared" si="51"/>
        <v>2056</v>
      </c>
      <c r="AK75" s="339">
        <f t="shared" si="51"/>
        <v>2057</v>
      </c>
      <c r="AL75" s="339">
        <f t="shared" si="51"/>
        <v>2058</v>
      </c>
      <c r="AM75" s="339">
        <f t="shared" si="51"/>
        <v>2059</v>
      </c>
      <c r="AN75" s="339">
        <f t="shared" si="51"/>
        <v>2060</v>
      </c>
      <c r="AO75" s="339">
        <f t="shared" si="51"/>
        <v>2061</v>
      </c>
      <c r="AP75" s="339">
        <f t="shared" si="51"/>
        <v>2062</v>
      </c>
      <c r="AQ75" s="339">
        <f t="shared" si="51"/>
        <v>2063</v>
      </c>
      <c r="AR75" s="339">
        <f t="shared" si="51"/>
        <v>2064</v>
      </c>
      <c r="AS75" s="339">
        <f t="shared" si="51"/>
        <v>2065</v>
      </c>
      <c r="AT75" s="339">
        <f t="shared" si="51"/>
        <v>2066</v>
      </c>
      <c r="AU75" s="339">
        <f t="shared" si="51"/>
        <v>2067</v>
      </c>
      <c r="AV75" s="339">
        <f t="shared" si="51"/>
        <v>2068</v>
      </c>
      <c r="AW75" s="339">
        <f t="shared" si="51"/>
        <v>2069</v>
      </c>
      <c r="AX75" s="339">
        <f t="shared" si="51"/>
        <v>2070</v>
      </c>
      <c r="AY75" s="339">
        <f t="shared" si="51"/>
        <v>2071</v>
      </c>
      <c r="AZ75" s="339">
        <f t="shared" si="51"/>
        <v>2072</v>
      </c>
      <c r="BA75" s="339">
        <f t="shared" si="51"/>
        <v>2073</v>
      </c>
    </row>
    <row r="76" spans="2:53" x14ac:dyDescent="0.3">
      <c r="B76" s="157" t="s">
        <v>288</v>
      </c>
      <c r="C76" s="174">
        <f t="shared" ref="C76:C82" si="52">SUM(D76:BA76)</f>
        <v>0</v>
      </c>
      <c r="D76" s="177">
        <f t="shared" ref="D76:AG76" si="53">D52-D64</f>
        <v>0</v>
      </c>
      <c r="E76" s="177">
        <f t="shared" si="53"/>
        <v>0</v>
      </c>
      <c r="F76" s="177">
        <f t="shared" si="53"/>
        <v>0</v>
      </c>
      <c r="G76" s="177">
        <f t="shared" si="53"/>
        <v>0</v>
      </c>
      <c r="H76" s="177">
        <f t="shared" si="53"/>
        <v>0</v>
      </c>
      <c r="I76" s="177">
        <f t="shared" si="53"/>
        <v>0</v>
      </c>
      <c r="J76" s="177">
        <f t="shared" si="53"/>
        <v>0</v>
      </c>
      <c r="K76" s="177">
        <f t="shared" si="53"/>
        <v>0</v>
      </c>
      <c r="L76" s="177">
        <f t="shared" si="53"/>
        <v>0</v>
      </c>
      <c r="M76" s="177">
        <f t="shared" si="53"/>
        <v>0</v>
      </c>
      <c r="N76" s="177">
        <f t="shared" si="53"/>
        <v>0</v>
      </c>
      <c r="O76" s="177">
        <f t="shared" si="53"/>
        <v>0</v>
      </c>
      <c r="P76" s="177">
        <f t="shared" si="53"/>
        <v>0</v>
      </c>
      <c r="Q76" s="177">
        <f t="shared" si="53"/>
        <v>0</v>
      </c>
      <c r="R76" s="177">
        <f t="shared" si="53"/>
        <v>0</v>
      </c>
      <c r="S76" s="177">
        <f t="shared" si="53"/>
        <v>0</v>
      </c>
      <c r="T76" s="177">
        <f t="shared" si="53"/>
        <v>0</v>
      </c>
      <c r="U76" s="177">
        <f t="shared" si="53"/>
        <v>0</v>
      </c>
      <c r="V76" s="177">
        <f t="shared" si="53"/>
        <v>0</v>
      </c>
      <c r="W76" s="177">
        <f t="shared" si="53"/>
        <v>0</v>
      </c>
      <c r="X76" s="177">
        <f t="shared" si="53"/>
        <v>0</v>
      </c>
      <c r="Y76" s="177">
        <f t="shared" si="53"/>
        <v>0</v>
      </c>
      <c r="Z76" s="177">
        <f t="shared" si="53"/>
        <v>0</v>
      </c>
      <c r="AA76" s="177">
        <f t="shared" si="53"/>
        <v>0</v>
      </c>
      <c r="AB76" s="177">
        <f t="shared" si="53"/>
        <v>0</v>
      </c>
      <c r="AC76" s="177">
        <f t="shared" si="53"/>
        <v>0</v>
      </c>
      <c r="AD76" s="177">
        <f t="shared" si="53"/>
        <v>0</v>
      </c>
      <c r="AE76" s="177">
        <f t="shared" si="53"/>
        <v>0</v>
      </c>
      <c r="AF76" s="177">
        <f t="shared" si="53"/>
        <v>0</v>
      </c>
      <c r="AG76" s="177">
        <f t="shared" si="53"/>
        <v>0</v>
      </c>
      <c r="AH76" s="177">
        <f t="shared" ref="AH76:BA76" si="54">AH52-AH64</f>
        <v>0</v>
      </c>
      <c r="AI76" s="177">
        <f t="shared" si="54"/>
        <v>0</v>
      </c>
      <c r="AJ76" s="177">
        <f t="shared" si="54"/>
        <v>0</v>
      </c>
      <c r="AK76" s="177">
        <f t="shared" si="54"/>
        <v>0</v>
      </c>
      <c r="AL76" s="177">
        <f t="shared" si="54"/>
        <v>0</v>
      </c>
      <c r="AM76" s="177">
        <f t="shared" si="54"/>
        <v>0</v>
      </c>
      <c r="AN76" s="177">
        <f t="shared" si="54"/>
        <v>0</v>
      </c>
      <c r="AO76" s="177">
        <f t="shared" si="54"/>
        <v>0</v>
      </c>
      <c r="AP76" s="177">
        <f t="shared" si="54"/>
        <v>0</v>
      </c>
      <c r="AQ76" s="177">
        <f t="shared" si="54"/>
        <v>0</v>
      </c>
      <c r="AR76" s="177">
        <f t="shared" si="54"/>
        <v>0</v>
      </c>
      <c r="AS76" s="177">
        <f t="shared" si="54"/>
        <v>0</v>
      </c>
      <c r="AT76" s="177">
        <f t="shared" si="54"/>
        <v>0</v>
      </c>
      <c r="AU76" s="177">
        <f t="shared" si="54"/>
        <v>0</v>
      </c>
      <c r="AV76" s="177">
        <f t="shared" si="54"/>
        <v>0</v>
      </c>
      <c r="AW76" s="177">
        <f t="shared" si="54"/>
        <v>0</v>
      </c>
      <c r="AX76" s="177">
        <f t="shared" si="54"/>
        <v>0</v>
      </c>
      <c r="AY76" s="177">
        <f t="shared" si="54"/>
        <v>0</v>
      </c>
      <c r="AZ76" s="177">
        <f t="shared" si="54"/>
        <v>0</v>
      </c>
      <c r="BA76" s="177">
        <f t="shared" si="54"/>
        <v>0</v>
      </c>
    </row>
    <row r="77" spans="2:53" x14ac:dyDescent="0.3">
      <c r="B77" s="157" t="s">
        <v>289</v>
      </c>
      <c r="C77" s="174">
        <f t="shared" si="52"/>
        <v>0</v>
      </c>
      <c r="D77" s="177">
        <f t="shared" ref="D77:AG77" si="55">D53-D65</f>
        <v>0</v>
      </c>
      <c r="E77" s="177">
        <f t="shared" si="55"/>
        <v>0</v>
      </c>
      <c r="F77" s="177">
        <f t="shared" si="55"/>
        <v>0</v>
      </c>
      <c r="G77" s="177">
        <f t="shared" si="55"/>
        <v>0</v>
      </c>
      <c r="H77" s="177">
        <f t="shared" si="55"/>
        <v>0</v>
      </c>
      <c r="I77" s="177">
        <f t="shared" si="55"/>
        <v>0</v>
      </c>
      <c r="J77" s="177">
        <f t="shared" si="55"/>
        <v>0</v>
      </c>
      <c r="K77" s="177">
        <f t="shared" si="55"/>
        <v>0</v>
      </c>
      <c r="L77" s="177">
        <f t="shared" si="55"/>
        <v>0</v>
      </c>
      <c r="M77" s="177">
        <f t="shared" si="55"/>
        <v>0</v>
      </c>
      <c r="N77" s="177">
        <f t="shared" si="55"/>
        <v>0</v>
      </c>
      <c r="O77" s="177">
        <f t="shared" si="55"/>
        <v>0</v>
      </c>
      <c r="P77" s="177">
        <f t="shared" si="55"/>
        <v>0</v>
      </c>
      <c r="Q77" s="177">
        <f t="shared" si="55"/>
        <v>0</v>
      </c>
      <c r="R77" s="177">
        <f t="shared" si="55"/>
        <v>0</v>
      </c>
      <c r="S77" s="177">
        <f t="shared" si="55"/>
        <v>0</v>
      </c>
      <c r="T77" s="177">
        <f t="shared" si="55"/>
        <v>0</v>
      </c>
      <c r="U77" s="177">
        <f t="shared" si="55"/>
        <v>0</v>
      </c>
      <c r="V77" s="177">
        <f t="shared" si="55"/>
        <v>0</v>
      </c>
      <c r="W77" s="177">
        <f t="shared" si="55"/>
        <v>0</v>
      </c>
      <c r="X77" s="177">
        <f t="shared" si="55"/>
        <v>0</v>
      </c>
      <c r="Y77" s="177">
        <f t="shared" si="55"/>
        <v>0</v>
      </c>
      <c r="Z77" s="177">
        <f t="shared" si="55"/>
        <v>0</v>
      </c>
      <c r="AA77" s="177">
        <f t="shared" si="55"/>
        <v>0</v>
      </c>
      <c r="AB77" s="177">
        <f t="shared" si="55"/>
        <v>0</v>
      </c>
      <c r="AC77" s="177">
        <f t="shared" si="55"/>
        <v>0</v>
      </c>
      <c r="AD77" s="177">
        <f t="shared" si="55"/>
        <v>0</v>
      </c>
      <c r="AE77" s="177">
        <f t="shared" si="55"/>
        <v>0</v>
      </c>
      <c r="AF77" s="177">
        <f t="shared" si="55"/>
        <v>0</v>
      </c>
      <c r="AG77" s="177">
        <f t="shared" si="55"/>
        <v>0</v>
      </c>
      <c r="AH77" s="177">
        <f t="shared" ref="AH77:BA77" si="56">AH53-AH65</f>
        <v>0</v>
      </c>
      <c r="AI77" s="177">
        <f t="shared" si="56"/>
        <v>0</v>
      </c>
      <c r="AJ77" s="177">
        <f t="shared" si="56"/>
        <v>0</v>
      </c>
      <c r="AK77" s="177">
        <f t="shared" si="56"/>
        <v>0</v>
      </c>
      <c r="AL77" s="177">
        <f t="shared" si="56"/>
        <v>0</v>
      </c>
      <c r="AM77" s="177">
        <f t="shared" si="56"/>
        <v>0</v>
      </c>
      <c r="AN77" s="177">
        <f t="shared" si="56"/>
        <v>0</v>
      </c>
      <c r="AO77" s="177">
        <f t="shared" si="56"/>
        <v>0</v>
      </c>
      <c r="AP77" s="177">
        <f t="shared" si="56"/>
        <v>0</v>
      </c>
      <c r="AQ77" s="177">
        <f t="shared" si="56"/>
        <v>0</v>
      </c>
      <c r="AR77" s="177">
        <f t="shared" si="56"/>
        <v>0</v>
      </c>
      <c r="AS77" s="177">
        <f t="shared" si="56"/>
        <v>0</v>
      </c>
      <c r="AT77" s="177">
        <f t="shared" si="56"/>
        <v>0</v>
      </c>
      <c r="AU77" s="177">
        <f t="shared" si="56"/>
        <v>0</v>
      </c>
      <c r="AV77" s="177">
        <f t="shared" si="56"/>
        <v>0</v>
      </c>
      <c r="AW77" s="177">
        <f t="shared" si="56"/>
        <v>0</v>
      </c>
      <c r="AX77" s="177">
        <f t="shared" si="56"/>
        <v>0</v>
      </c>
      <c r="AY77" s="177">
        <f t="shared" si="56"/>
        <v>0</v>
      </c>
      <c r="AZ77" s="177">
        <f t="shared" si="56"/>
        <v>0</v>
      </c>
      <c r="BA77" s="177">
        <f t="shared" si="56"/>
        <v>0</v>
      </c>
    </row>
    <row r="78" spans="2:53" x14ac:dyDescent="0.3">
      <c r="B78" s="332" t="s">
        <v>449</v>
      </c>
      <c r="C78" s="298">
        <f t="shared" si="52"/>
        <v>0</v>
      </c>
      <c r="D78" s="300">
        <f>D54-D66</f>
        <v>0</v>
      </c>
      <c r="E78" s="300">
        <f t="shared" ref="E78:BA78" si="57">E54-E66</f>
        <v>0</v>
      </c>
      <c r="F78" s="300">
        <f t="shared" si="57"/>
        <v>0</v>
      </c>
      <c r="G78" s="300">
        <f t="shared" si="57"/>
        <v>0</v>
      </c>
      <c r="H78" s="300">
        <f t="shared" si="57"/>
        <v>0</v>
      </c>
      <c r="I78" s="300">
        <f t="shared" si="57"/>
        <v>0</v>
      </c>
      <c r="J78" s="300">
        <f t="shared" si="57"/>
        <v>0</v>
      </c>
      <c r="K78" s="300">
        <f t="shared" si="57"/>
        <v>0</v>
      </c>
      <c r="L78" s="300">
        <f t="shared" si="57"/>
        <v>0</v>
      </c>
      <c r="M78" s="300">
        <f t="shared" si="57"/>
        <v>0</v>
      </c>
      <c r="N78" s="300">
        <f t="shared" si="57"/>
        <v>0</v>
      </c>
      <c r="O78" s="300">
        <f t="shared" si="57"/>
        <v>0</v>
      </c>
      <c r="P78" s="300">
        <f t="shared" si="57"/>
        <v>0</v>
      </c>
      <c r="Q78" s="300">
        <f t="shared" si="57"/>
        <v>0</v>
      </c>
      <c r="R78" s="300">
        <f t="shared" si="57"/>
        <v>0</v>
      </c>
      <c r="S78" s="300">
        <f t="shared" si="57"/>
        <v>0</v>
      </c>
      <c r="T78" s="300">
        <f t="shared" si="57"/>
        <v>0</v>
      </c>
      <c r="U78" s="300">
        <f t="shared" si="57"/>
        <v>0</v>
      </c>
      <c r="V78" s="300">
        <f t="shared" si="57"/>
        <v>0</v>
      </c>
      <c r="W78" s="300">
        <f t="shared" si="57"/>
        <v>0</v>
      </c>
      <c r="X78" s="300">
        <f t="shared" si="57"/>
        <v>0</v>
      </c>
      <c r="Y78" s="300">
        <f t="shared" si="57"/>
        <v>0</v>
      </c>
      <c r="Z78" s="300">
        <f t="shared" si="57"/>
        <v>0</v>
      </c>
      <c r="AA78" s="300">
        <f t="shared" si="57"/>
        <v>0</v>
      </c>
      <c r="AB78" s="300">
        <f t="shared" si="57"/>
        <v>0</v>
      </c>
      <c r="AC78" s="300">
        <f t="shared" si="57"/>
        <v>0</v>
      </c>
      <c r="AD78" s="300">
        <f t="shared" si="57"/>
        <v>0</v>
      </c>
      <c r="AE78" s="300">
        <f t="shared" si="57"/>
        <v>0</v>
      </c>
      <c r="AF78" s="300">
        <f t="shared" si="57"/>
        <v>0</v>
      </c>
      <c r="AG78" s="300">
        <f t="shared" si="57"/>
        <v>0</v>
      </c>
      <c r="AH78" s="300">
        <f t="shared" si="57"/>
        <v>0</v>
      </c>
      <c r="AI78" s="300">
        <f t="shared" si="57"/>
        <v>0</v>
      </c>
      <c r="AJ78" s="300">
        <f t="shared" si="57"/>
        <v>0</v>
      </c>
      <c r="AK78" s="300">
        <f t="shared" si="57"/>
        <v>0</v>
      </c>
      <c r="AL78" s="300">
        <f t="shared" si="57"/>
        <v>0</v>
      </c>
      <c r="AM78" s="300">
        <f t="shared" si="57"/>
        <v>0</v>
      </c>
      <c r="AN78" s="300">
        <f t="shared" si="57"/>
        <v>0</v>
      </c>
      <c r="AO78" s="300">
        <f t="shared" si="57"/>
        <v>0</v>
      </c>
      <c r="AP78" s="300">
        <f t="shared" si="57"/>
        <v>0</v>
      </c>
      <c r="AQ78" s="300">
        <f t="shared" si="57"/>
        <v>0</v>
      </c>
      <c r="AR78" s="300">
        <f t="shared" si="57"/>
        <v>0</v>
      </c>
      <c r="AS78" s="300">
        <f t="shared" si="57"/>
        <v>0</v>
      </c>
      <c r="AT78" s="300">
        <f t="shared" si="57"/>
        <v>0</v>
      </c>
      <c r="AU78" s="300">
        <f t="shared" si="57"/>
        <v>0</v>
      </c>
      <c r="AV78" s="300">
        <f t="shared" si="57"/>
        <v>0</v>
      </c>
      <c r="AW78" s="300">
        <f t="shared" si="57"/>
        <v>0</v>
      </c>
      <c r="AX78" s="300">
        <f t="shared" si="57"/>
        <v>0</v>
      </c>
      <c r="AY78" s="300">
        <f t="shared" si="57"/>
        <v>0</v>
      </c>
      <c r="AZ78" s="300">
        <f t="shared" si="57"/>
        <v>0</v>
      </c>
      <c r="BA78" s="300">
        <f t="shared" si="57"/>
        <v>0</v>
      </c>
    </row>
    <row r="79" spans="2:53" x14ac:dyDescent="0.3">
      <c r="B79" s="157" t="s">
        <v>187</v>
      </c>
      <c r="C79" s="174">
        <f t="shared" si="52"/>
        <v>0</v>
      </c>
      <c r="D79" s="177">
        <f>D55-D67</f>
        <v>0</v>
      </c>
      <c r="E79" s="177">
        <f t="shared" ref="E79:AG79" si="58">E55-E67</f>
        <v>0</v>
      </c>
      <c r="F79" s="177">
        <f t="shared" si="58"/>
        <v>0</v>
      </c>
      <c r="G79" s="177">
        <f t="shared" si="58"/>
        <v>0</v>
      </c>
      <c r="H79" s="177">
        <f t="shared" si="58"/>
        <v>0</v>
      </c>
      <c r="I79" s="177">
        <f t="shared" si="58"/>
        <v>0</v>
      </c>
      <c r="J79" s="177">
        <f t="shared" si="58"/>
        <v>0</v>
      </c>
      <c r="K79" s="177">
        <f t="shared" si="58"/>
        <v>0</v>
      </c>
      <c r="L79" s="177">
        <f t="shared" si="58"/>
        <v>0</v>
      </c>
      <c r="M79" s="177">
        <f t="shared" si="58"/>
        <v>0</v>
      </c>
      <c r="N79" s="177">
        <f t="shared" si="58"/>
        <v>0</v>
      </c>
      <c r="O79" s="177">
        <f t="shared" si="58"/>
        <v>0</v>
      </c>
      <c r="P79" s="177">
        <f t="shared" si="58"/>
        <v>0</v>
      </c>
      <c r="Q79" s="177">
        <f t="shared" si="58"/>
        <v>0</v>
      </c>
      <c r="R79" s="177">
        <f t="shared" si="58"/>
        <v>0</v>
      </c>
      <c r="S79" s="177">
        <f t="shared" si="58"/>
        <v>0</v>
      </c>
      <c r="T79" s="177">
        <f t="shared" si="58"/>
        <v>0</v>
      </c>
      <c r="U79" s="177">
        <f t="shared" si="58"/>
        <v>0</v>
      </c>
      <c r="V79" s="177">
        <f t="shared" si="58"/>
        <v>0</v>
      </c>
      <c r="W79" s="177">
        <f t="shared" si="58"/>
        <v>0</v>
      </c>
      <c r="X79" s="177">
        <f t="shared" si="58"/>
        <v>0</v>
      </c>
      <c r="Y79" s="177">
        <f t="shared" si="58"/>
        <v>0</v>
      </c>
      <c r="Z79" s="177">
        <f t="shared" si="58"/>
        <v>0</v>
      </c>
      <c r="AA79" s="177">
        <f t="shared" si="58"/>
        <v>0</v>
      </c>
      <c r="AB79" s="177">
        <f t="shared" si="58"/>
        <v>0</v>
      </c>
      <c r="AC79" s="177">
        <f t="shared" si="58"/>
        <v>0</v>
      </c>
      <c r="AD79" s="177">
        <f t="shared" si="58"/>
        <v>0</v>
      </c>
      <c r="AE79" s="177">
        <f t="shared" si="58"/>
        <v>0</v>
      </c>
      <c r="AF79" s="177">
        <f t="shared" si="58"/>
        <v>0</v>
      </c>
      <c r="AG79" s="177">
        <f t="shared" si="58"/>
        <v>0</v>
      </c>
      <c r="AH79" s="177">
        <f t="shared" ref="AH79:BA79" si="59">AH55-AH67</f>
        <v>0</v>
      </c>
      <c r="AI79" s="177">
        <f t="shared" si="59"/>
        <v>0</v>
      </c>
      <c r="AJ79" s="177">
        <f t="shared" si="59"/>
        <v>0</v>
      </c>
      <c r="AK79" s="177">
        <f t="shared" si="59"/>
        <v>0</v>
      </c>
      <c r="AL79" s="177">
        <f t="shared" si="59"/>
        <v>0</v>
      </c>
      <c r="AM79" s="177">
        <f t="shared" si="59"/>
        <v>0</v>
      </c>
      <c r="AN79" s="177">
        <f t="shared" si="59"/>
        <v>0</v>
      </c>
      <c r="AO79" s="177">
        <f t="shared" si="59"/>
        <v>0</v>
      </c>
      <c r="AP79" s="177">
        <f t="shared" si="59"/>
        <v>0</v>
      </c>
      <c r="AQ79" s="177">
        <f t="shared" si="59"/>
        <v>0</v>
      </c>
      <c r="AR79" s="177">
        <f t="shared" si="59"/>
        <v>0</v>
      </c>
      <c r="AS79" s="177">
        <f t="shared" si="59"/>
        <v>0</v>
      </c>
      <c r="AT79" s="177">
        <f t="shared" si="59"/>
        <v>0</v>
      </c>
      <c r="AU79" s="177">
        <f t="shared" si="59"/>
        <v>0</v>
      </c>
      <c r="AV79" s="177">
        <f t="shared" si="59"/>
        <v>0</v>
      </c>
      <c r="AW79" s="177">
        <f t="shared" si="59"/>
        <v>0</v>
      </c>
      <c r="AX79" s="177">
        <f t="shared" si="59"/>
        <v>0</v>
      </c>
      <c r="AY79" s="177">
        <f t="shared" si="59"/>
        <v>0</v>
      </c>
      <c r="AZ79" s="177">
        <f t="shared" si="59"/>
        <v>0</v>
      </c>
      <c r="BA79" s="177">
        <f t="shared" si="59"/>
        <v>0</v>
      </c>
    </row>
    <row r="80" spans="2:53" x14ac:dyDescent="0.3">
      <c r="B80" s="157" t="s">
        <v>188</v>
      </c>
      <c r="C80" s="174">
        <f t="shared" si="52"/>
        <v>0</v>
      </c>
      <c r="D80" s="177">
        <f>D56-D68</f>
        <v>0</v>
      </c>
      <c r="E80" s="177">
        <f t="shared" ref="E80:AG80" si="60">E56-E68</f>
        <v>0</v>
      </c>
      <c r="F80" s="177">
        <f t="shared" si="60"/>
        <v>0</v>
      </c>
      <c r="G80" s="177">
        <f t="shared" si="60"/>
        <v>0</v>
      </c>
      <c r="H80" s="177">
        <f t="shared" si="60"/>
        <v>0</v>
      </c>
      <c r="I80" s="177">
        <f t="shared" si="60"/>
        <v>0</v>
      </c>
      <c r="J80" s="177">
        <f t="shared" si="60"/>
        <v>0</v>
      </c>
      <c r="K80" s="177">
        <f t="shared" si="60"/>
        <v>0</v>
      </c>
      <c r="L80" s="177">
        <f t="shared" si="60"/>
        <v>0</v>
      </c>
      <c r="M80" s="177">
        <f t="shared" si="60"/>
        <v>0</v>
      </c>
      <c r="N80" s="177">
        <f t="shared" si="60"/>
        <v>0</v>
      </c>
      <c r="O80" s="177">
        <f t="shared" si="60"/>
        <v>0</v>
      </c>
      <c r="P80" s="177">
        <f t="shared" si="60"/>
        <v>0</v>
      </c>
      <c r="Q80" s="177">
        <f t="shared" si="60"/>
        <v>0</v>
      </c>
      <c r="R80" s="177">
        <f t="shared" si="60"/>
        <v>0</v>
      </c>
      <c r="S80" s="177">
        <f t="shared" si="60"/>
        <v>0</v>
      </c>
      <c r="T80" s="177">
        <f t="shared" si="60"/>
        <v>0</v>
      </c>
      <c r="U80" s="177">
        <f t="shared" si="60"/>
        <v>0</v>
      </c>
      <c r="V80" s="177">
        <f t="shared" si="60"/>
        <v>0</v>
      </c>
      <c r="W80" s="177">
        <f t="shared" si="60"/>
        <v>0</v>
      </c>
      <c r="X80" s="177">
        <f t="shared" si="60"/>
        <v>0</v>
      </c>
      <c r="Y80" s="177">
        <f t="shared" si="60"/>
        <v>0</v>
      </c>
      <c r="Z80" s="177">
        <f t="shared" si="60"/>
        <v>0</v>
      </c>
      <c r="AA80" s="177">
        <f t="shared" si="60"/>
        <v>0</v>
      </c>
      <c r="AB80" s="177">
        <f t="shared" si="60"/>
        <v>0</v>
      </c>
      <c r="AC80" s="177">
        <f t="shared" si="60"/>
        <v>0</v>
      </c>
      <c r="AD80" s="177">
        <f t="shared" si="60"/>
        <v>0</v>
      </c>
      <c r="AE80" s="177">
        <f t="shared" si="60"/>
        <v>0</v>
      </c>
      <c r="AF80" s="177">
        <f t="shared" si="60"/>
        <v>0</v>
      </c>
      <c r="AG80" s="177">
        <f t="shared" si="60"/>
        <v>0</v>
      </c>
      <c r="AH80" s="177">
        <f t="shared" ref="AH80:BA80" si="61">AH56-AH68</f>
        <v>0</v>
      </c>
      <c r="AI80" s="177">
        <f t="shared" si="61"/>
        <v>0</v>
      </c>
      <c r="AJ80" s="177">
        <f t="shared" si="61"/>
        <v>0</v>
      </c>
      <c r="AK80" s="177">
        <f t="shared" si="61"/>
        <v>0</v>
      </c>
      <c r="AL80" s="177">
        <f t="shared" si="61"/>
        <v>0</v>
      </c>
      <c r="AM80" s="177">
        <f t="shared" si="61"/>
        <v>0</v>
      </c>
      <c r="AN80" s="177">
        <f t="shared" si="61"/>
        <v>0</v>
      </c>
      <c r="AO80" s="177">
        <f t="shared" si="61"/>
        <v>0</v>
      </c>
      <c r="AP80" s="177">
        <f t="shared" si="61"/>
        <v>0</v>
      </c>
      <c r="AQ80" s="177">
        <f t="shared" si="61"/>
        <v>0</v>
      </c>
      <c r="AR80" s="177">
        <f t="shared" si="61"/>
        <v>0</v>
      </c>
      <c r="AS80" s="177">
        <f t="shared" si="61"/>
        <v>0</v>
      </c>
      <c r="AT80" s="177">
        <f t="shared" si="61"/>
        <v>0</v>
      </c>
      <c r="AU80" s="177">
        <f t="shared" si="61"/>
        <v>0</v>
      </c>
      <c r="AV80" s="177">
        <f t="shared" si="61"/>
        <v>0</v>
      </c>
      <c r="AW80" s="177">
        <f t="shared" si="61"/>
        <v>0</v>
      </c>
      <c r="AX80" s="177">
        <f t="shared" si="61"/>
        <v>0</v>
      </c>
      <c r="AY80" s="177">
        <f t="shared" si="61"/>
        <v>0</v>
      </c>
      <c r="AZ80" s="177">
        <f t="shared" si="61"/>
        <v>0</v>
      </c>
      <c r="BA80" s="177">
        <f t="shared" si="61"/>
        <v>0</v>
      </c>
    </row>
    <row r="81" spans="2:53" x14ac:dyDescent="0.3">
      <c r="B81" s="157" t="s">
        <v>189</v>
      </c>
      <c r="C81" s="174">
        <f t="shared" si="52"/>
        <v>0</v>
      </c>
      <c r="D81" s="177">
        <f>D57-D69</f>
        <v>0</v>
      </c>
      <c r="E81" s="177">
        <f t="shared" ref="E81:AG81" si="62">E57-E69</f>
        <v>0</v>
      </c>
      <c r="F81" s="177">
        <f t="shared" si="62"/>
        <v>0</v>
      </c>
      <c r="G81" s="177">
        <f t="shared" si="62"/>
        <v>0</v>
      </c>
      <c r="H81" s="177">
        <f t="shared" si="62"/>
        <v>0</v>
      </c>
      <c r="I81" s="177">
        <f t="shared" si="62"/>
        <v>0</v>
      </c>
      <c r="J81" s="177">
        <f t="shared" si="62"/>
        <v>0</v>
      </c>
      <c r="K81" s="177">
        <f t="shared" si="62"/>
        <v>0</v>
      </c>
      <c r="L81" s="177">
        <f t="shared" si="62"/>
        <v>0</v>
      </c>
      <c r="M81" s="177">
        <f t="shared" si="62"/>
        <v>0</v>
      </c>
      <c r="N81" s="177">
        <f t="shared" si="62"/>
        <v>0</v>
      </c>
      <c r="O81" s="177">
        <f t="shared" si="62"/>
        <v>0</v>
      </c>
      <c r="P81" s="177">
        <f t="shared" si="62"/>
        <v>0</v>
      </c>
      <c r="Q81" s="177">
        <f t="shared" si="62"/>
        <v>0</v>
      </c>
      <c r="R81" s="177">
        <f t="shared" si="62"/>
        <v>0</v>
      </c>
      <c r="S81" s="177">
        <f t="shared" si="62"/>
        <v>0</v>
      </c>
      <c r="T81" s="177">
        <f t="shared" si="62"/>
        <v>0</v>
      </c>
      <c r="U81" s="177">
        <f t="shared" si="62"/>
        <v>0</v>
      </c>
      <c r="V81" s="177">
        <f t="shared" si="62"/>
        <v>0</v>
      </c>
      <c r="W81" s="177">
        <f t="shared" si="62"/>
        <v>0</v>
      </c>
      <c r="X81" s="177">
        <f t="shared" si="62"/>
        <v>0</v>
      </c>
      <c r="Y81" s="177">
        <f t="shared" si="62"/>
        <v>0</v>
      </c>
      <c r="Z81" s="177">
        <f t="shared" si="62"/>
        <v>0</v>
      </c>
      <c r="AA81" s="177">
        <f t="shared" si="62"/>
        <v>0</v>
      </c>
      <c r="AB81" s="177">
        <f t="shared" si="62"/>
        <v>0</v>
      </c>
      <c r="AC81" s="177">
        <f t="shared" si="62"/>
        <v>0</v>
      </c>
      <c r="AD81" s="177">
        <f t="shared" si="62"/>
        <v>0</v>
      </c>
      <c r="AE81" s="177">
        <f t="shared" si="62"/>
        <v>0</v>
      </c>
      <c r="AF81" s="177">
        <f t="shared" si="62"/>
        <v>0</v>
      </c>
      <c r="AG81" s="177">
        <f t="shared" si="62"/>
        <v>0</v>
      </c>
      <c r="AH81" s="177">
        <f t="shared" ref="AH81:BA81" si="63">AH57-AH69</f>
        <v>0</v>
      </c>
      <c r="AI81" s="177">
        <f t="shared" si="63"/>
        <v>0</v>
      </c>
      <c r="AJ81" s="177">
        <f t="shared" si="63"/>
        <v>0</v>
      </c>
      <c r="AK81" s="177">
        <f t="shared" si="63"/>
        <v>0</v>
      </c>
      <c r="AL81" s="177">
        <f t="shared" si="63"/>
        <v>0</v>
      </c>
      <c r="AM81" s="177">
        <f t="shared" si="63"/>
        <v>0</v>
      </c>
      <c r="AN81" s="177">
        <f t="shared" si="63"/>
        <v>0</v>
      </c>
      <c r="AO81" s="177">
        <f t="shared" si="63"/>
        <v>0</v>
      </c>
      <c r="AP81" s="177">
        <f t="shared" si="63"/>
        <v>0</v>
      </c>
      <c r="AQ81" s="177">
        <f t="shared" si="63"/>
        <v>0</v>
      </c>
      <c r="AR81" s="177">
        <f t="shared" si="63"/>
        <v>0</v>
      </c>
      <c r="AS81" s="177">
        <f t="shared" si="63"/>
        <v>0</v>
      </c>
      <c r="AT81" s="177">
        <f t="shared" si="63"/>
        <v>0</v>
      </c>
      <c r="AU81" s="177">
        <f t="shared" si="63"/>
        <v>0</v>
      </c>
      <c r="AV81" s="177">
        <f t="shared" si="63"/>
        <v>0</v>
      </c>
      <c r="AW81" s="177">
        <f t="shared" si="63"/>
        <v>0</v>
      </c>
      <c r="AX81" s="177">
        <f t="shared" si="63"/>
        <v>0</v>
      </c>
      <c r="AY81" s="177">
        <f t="shared" si="63"/>
        <v>0</v>
      </c>
      <c r="AZ81" s="177">
        <f t="shared" si="63"/>
        <v>0</v>
      </c>
      <c r="BA81" s="177">
        <f t="shared" si="63"/>
        <v>0</v>
      </c>
    </row>
    <row r="82" spans="2:53" x14ac:dyDescent="0.3">
      <c r="B82" s="157" t="s">
        <v>190</v>
      </c>
      <c r="C82" s="174">
        <f t="shared" si="52"/>
        <v>0</v>
      </c>
      <c r="D82" s="177">
        <f>D58-D70</f>
        <v>0</v>
      </c>
      <c r="E82" s="177">
        <f t="shared" ref="E82:AG82" si="64">E58-E70</f>
        <v>0</v>
      </c>
      <c r="F82" s="177">
        <f t="shared" si="64"/>
        <v>0</v>
      </c>
      <c r="G82" s="177">
        <f t="shared" si="64"/>
        <v>0</v>
      </c>
      <c r="H82" s="177">
        <f t="shared" si="64"/>
        <v>0</v>
      </c>
      <c r="I82" s="177">
        <f t="shared" si="64"/>
        <v>0</v>
      </c>
      <c r="J82" s="177">
        <f t="shared" si="64"/>
        <v>0</v>
      </c>
      <c r="K82" s="177">
        <f t="shared" si="64"/>
        <v>0</v>
      </c>
      <c r="L82" s="177">
        <f t="shared" si="64"/>
        <v>0</v>
      </c>
      <c r="M82" s="177">
        <f t="shared" si="64"/>
        <v>0</v>
      </c>
      <c r="N82" s="177">
        <f t="shared" si="64"/>
        <v>0</v>
      </c>
      <c r="O82" s="177">
        <f t="shared" si="64"/>
        <v>0</v>
      </c>
      <c r="P82" s="177">
        <f t="shared" si="64"/>
        <v>0</v>
      </c>
      <c r="Q82" s="177">
        <f t="shared" si="64"/>
        <v>0</v>
      </c>
      <c r="R82" s="177">
        <f t="shared" si="64"/>
        <v>0</v>
      </c>
      <c r="S82" s="177">
        <f t="shared" si="64"/>
        <v>0</v>
      </c>
      <c r="T82" s="177">
        <f t="shared" si="64"/>
        <v>0</v>
      </c>
      <c r="U82" s="177">
        <f t="shared" si="64"/>
        <v>0</v>
      </c>
      <c r="V82" s="177">
        <f t="shared" si="64"/>
        <v>0</v>
      </c>
      <c r="W82" s="177">
        <f t="shared" si="64"/>
        <v>0</v>
      </c>
      <c r="X82" s="177">
        <f t="shared" si="64"/>
        <v>0</v>
      </c>
      <c r="Y82" s="177">
        <f t="shared" si="64"/>
        <v>0</v>
      </c>
      <c r="Z82" s="177">
        <f t="shared" si="64"/>
        <v>0</v>
      </c>
      <c r="AA82" s="177">
        <f t="shared" si="64"/>
        <v>0</v>
      </c>
      <c r="AB82" s="177">
        <f t="shared" si="64"/>
        <v>0</v>
      </c>
      <c r="AC82" s="177">
        <f t="shared" si="64"/>
        <v>0</v>
      </c>
      <c r="AD82" s="177">
        <f t="shared" si="64"/>
        <v>0</v>
      </c>
      <c r="AE82" s="177">
        <f t="shared" si="64"/>
        <v>0</v>
      </c>
      <c r="AF82" s="177">
        <f t="shared" si="64"/>
        <v>0</v>
      </c>
      <c r="AG82" s="177">
        <f t="shared" si="64"/>
        <v>0</v>
      </c>
      <c r="AH82" s="177">
        <f t="shared" ref="AH82:BA82" si="65">AH58-AH70</f>
        <v>0</v>
      </c>
      <c r="AI82" s="177">
        <f t="shared" si="65"/>
        <v>0</v>
      </c>
      <c r="AJ82" s="177">
        <f t="shared" si="65"/>
        <v>0</v>
      </c>
      <c r="AK82" s="177">
        <f t="shared" si="65"/>
        <v>0</v>
      </c>
      <c r="AL82" s="177">
        <f t="shared" si="65"/>
        <v>0</v>
      </c>
      <c r="AM82" s="177">
        <f t="shared" si="65"/>
        <v>0</v>
      </c>
      <c r="AN82" s="177">
        <f t="shared" si="65"/>
        <v>0</v>
      </c>
      <c r="AO82" s="177">
        <f t="shared" si="65"/>
        <v>0</v>
      </c>
      <c r="AP82" s="177">
        <f t="shared" si="65"/>
        <v>0</v>
      </c>
      <c r="AQ82" s="177">
        <f t="shared" si="65"/>
        <v>0</v>
      </c>
      <c r="AR82" s="177">
        <f t="shared" si="65"/>
        <v>0</v>
      </c>
      <c r="AS82" s="177">
        <f t="shared" si="65"/>
        <v>0</v>
      </c>
      <c r="AT82" s="177">
        <f t="shared" si="65"/>
        <v>0</v>
      </c>
      <c r="AU82" s="177">
        <f t="shared" si="65"/>
        <v>0</v>
      </c>
      <c r="AV82" s="177">
        <f t="shared" si="65"/>
        <v>0</v>
      </c>
      <c r="AW82" s="177">
        <f t="shared" si="65"/>
        <v>0</v>
      </c>
      <c r="AX82" s="177">
        <f t="shared" si="65"/>
        <v>0</v>
      </c>
      <c r="AY82" s="177">
        <f t="shared" si="65"/>
        <v>0</v>
      </c>
      <c r="AZ82" s="177">
        <f t="shared" si="65"/>
        <v>0</v>
      </c>
      <c r="BA82" s="177">
        <f t="shared" si="65"/>
        <v>0</v>
      </c>
    </row>
    <row r="83" spans="2:53" x14ac:dyDescent="0.3">
      <c r="B83" s="170"/>
      <c r="C83" s="171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</row>
    <row r="85" spans="2:53" ht="20.25" x14ac:dyDescent="0.3">
      <c r="B85" s="12" t="s">
        <v>302</v>
      </c>
      <c r="C85" s="331" t="s">
        <v>9</v>
      </c>
    </row>
    <row r="86" spans="2:53" x14ac:dyDescent="0.3">
      <c r="B86" s="162" t="s">
        <v>288</v>
      </c>
      <c r="C86" s="174">
        <f t="shared" ref="C86:C93" si="66">SUM(D86:BA86)</f>
        <v>0</v>
      </c>
      <c r="D86" s="174">
        <f>D76*Parametre!$C$137</f>
        <v>0</v>
      </c>
      <c r="E86" s="174">
        <f>E76*Parametre!$C$137</f>
        <v>0</v>
      </c>
      <c r="F86" s="174">
        <f>F76*Parametre!$C$137</f>
        <v>0</v>
      </c>
      <c r="G86" s="174">
        <f>G76*Parametre!$C$137</f>
        <v>0</v>
      </c>
      <c r="H86" s="174">
        <f>H76*Parametre!$C$137</f>
        <v>0</v>
      </c>
      <c r="I86" s="174">
        <f>I76*Parametre!$C$137</f>
        <v>0</v>
      </c>
      <c r="J86" s="174">
        <f>J76*Parametre!$C$137</f>
        <v>0</v>
      </c>
      <c r="K86" s="174">
        <f>K76*Parametre!$C$137</f>
        <v>0</v>
      </c>
      <c r="L86" s="174">
        <f>L76*Parametre!$C$137</f>
        <v>0</v>
      </c>
      <c r="M86" s="174">
        <f>M76*Parametre!$C$137</f>
        <v>0</v>
      </c>
      <c r="N86" s="174">
        <f>N76*Parametre!$C$137</f>
        <v>0</v>
      </c>
      <c r="O86" s="174">
        <f>O76*Parametre!$C$137</f>
        <v>0</v>
      </c>
      <c r="P86" s="174">
        <f>P76*Parametre!$C$137</f>
        <v>0</v>
      </c>
      <c r="Q86" s="174">
        <f>Q76*Parametre!$C$137</f>
        <v>0</v>
      </c>
      <c r="R86" s="174">
        <f>R76*Parametre!$C$137</f>
        <v>0</v>
      </c>
      <c r="S86" s="174">
        <f>S76*Parametre!$C$137</f>
        <v>0</v>
      </c>
      <c r="T86" s="174">
        <f>T76*Parametre!$C$137</f>
        <v>0</v>
      </c>
      <c r="U86" s="174">
        <f>U76*Parametre!$C$137</f>
        <v>0</v>
      </c>
      <c r="V86" s="174">
        <f>V76*Parametre!$C$137</f>
        <v>0</v>
      </c>
      <c r="W86" s="174">
        <f>W76*Parametre!$C$137</f>
        <v>0</v>
      </c>
      <c r="X86" s="174">
        <f>X76*Parametre!$C$137</f>
        <v>0</v>
      </c>
      <c r="Y86" s="174">
        <f>Y76*Parametre!$C$137</f>
        <v>0</v>
      </c>
      <c r="Z86" s="174">
        <f>Z76*Parametre!$C$137</f>
        <v>0</v>
      </c>
      <c r="AA86" s="174">
        <f>AA76*Parametre!$C$137</f>
        <v>0</v>
      </c>
      <c r="AB86" s="174">
        <f>AB76*Parametre!$C$137</f>
        <v>0</v>
      </c>
      <c r="AC86" s="174">
        <f>AC76*Parametre!$C$137</f>
        <v>0</v>
      </c>
      <c r="AD86" s="174">
        <f>AD76*Parametre!$C$137</f>
        <v>0</v>
      </c>
      <c r="AE86" s="174">
        <f>AE76*Parametre!$C$137</f>
        <v>0</v>
      </c>
      <c r="AF86" s="174">
        <f>AF76*Parametre!$C$137</f>
        <v>0</v>
      </c>
      <c r="AG86" s="174">
        <f>AG76*Parametre!$C$137</f>
        <v>0</v>
      </c>
      <c r="AH86" s="174">
        <f>AH76*Parametre!$C$137</f>
        <v>0</v>
      </c>
      <c r="AI86" s="174">
        <f>AI76*Parametre!$C$137</f>
        <v>0</v>
      </c>
      <c r="AJ86" s="174">
        <f>AJ76*Parametre!$C$137</f>
        <v>0</v>
      </c>
      <c r="AK86" s="174">
        <f>AK76*Parametre!$C$137</f>
        <v>0</v>
      </c>
      <c r="AL86" s="174">
        <f>AL76*Parametre!$C$137</f>
        <v>0</v>
      </c>
      <c r="AM86" s="174">
        <f>AM76*Parametre!$C$137</f>
        <v>0</v>
      </c>
      <c r="AN86" s="174">
        <f>AN76*Parametre!$C$137</f>
        <v>0</v>
      </c>
      <c r="AO86" s="174">
        <f>AO76*Parametre!$C$137</f>
        <v>0</v>
      </c>
      <c r="AP86" s="174">
        <f>AP76*Parametre!$C$137</f>
        <v>0</v>
      </c>
      <c r="AQ86" s="174">
        <f>AQ76*Parametre!$C$137</f>
        <v>0</v>
      </c>
      <c r="AR86" s="174">
        <f>AR76*Parametre!$C$137</f>
        <v>0</v>
      </c>
      <c r="AS86" s="174">
        <f>AS76*Parametre!$C$137</f>
        <v>0</v>
      </c>
      <c r="AT86" s="174">
        <f>AT76*Parametre!$C$137</f>
        <v>0</v>
      </c>
      <c r="AU86" s="174">
        <f>AU76*Parametre!$C$137</f>
        <v>0</v>
      </c>
      <c r="AV86" s="174">
        <f>AV76*Parametre!$C$137</f>
        <v>0</v>
      </c>
      <c r="AW86" s="174">
        <f>AW76*Parametre!$C$137</f>
        <v>0</v>
      </c>
      <c r="AX86" s="174">
        <f>AX76*Parametre!$C$137</f>
        <v>0</v>
      </c>
      <c r="AY86" s="174">
        <f>AY76*Parametre!$C$137</f>
        <v>0</v>
      </c>
      <c r="AZ86" s="174">
        <f>AZ76*Parametre!$C$137</f>
        <v>0</v>
      </c>
      <c r="BA86" s="174">
        <f>BA76*Parametre!$C$137</f>
        <v>0</v>
      </c>
    </row>
    <row r="87" spans="2:53" x14ac:dyDescent="0.3">
      <c r="B87" s="162" t="s">
        <v>289</v>
      </c>
      <c r="C87" s="174">
        <f t="shared" si="66"/>
        <v>0</v>
      </c>
      <c r="D87" s="174">
        <f>D77*Parametre!$C$138</f>
        <v>0</v>
      </c>
      <c r="E87" s="174">
        <f>E77*Parametre!$C$138</f>
        <v>0</v>
      </c>
      <c r="F87" s="174">
        <f>F77*Parametre!$C$138</f>
        <v>0</v>
      </c>
      <c r="G87" s="174">
        <f>G77*Parametre!$C$138</f>
        <v>0</v>
      </c>
      <c r="H87" s="174">
        <f>H77*Parametre!$C$138</f>
        <v>0</v>
      </c>
      <c r="I87" s="174">
        <f>I77*Parametre!$C$138</f>
        <v>0</v>
      </c>
      <c r="J87" s="174">
        <f>J77*Parametre!$C$138</f>
        <v>0</v>
      </c>
      <c r="K87" s="174">
        <f>K77*Parametre!$C$138</f>
        <v>0</v>
      </c>
      <c r="L87" s="174">
        <f>L77*Parametre!$C$138</f>
        <v>0</v>
      </c>
      <c r="M87" s="174">
        <f>M77*Parametre!$C$138</f>
        <v>0</v>
      </c>
      <c r="N87" s="174">
        <f>N77*Parametre!$C$138</f>
        <v>0</v>
      </c>
      <c r="O87" s="174">
        <f>O77*Parametre!$C$138</f>
        <v>0</v>
      </c>
      <c r="P87" s="174">
        <f>P77*Parametre!$C$138</f>
        <v>0</v>
      </c>
      <c r="Q87" s="174">
        <f>Q77*Parametre!$C$138</f>
        <v>0</v>
      </c>
      <c r="R87" s="174">
        <f>R77*Parametre!$C$138</f>
        <v>0</v>
      </c>
      <c r="S87" s="174">
        <f>S77*Parametre!$C$138</f>
        <v>0</v>
      </c>
      <c r="T87" s="174">
        <f>T77*Parametre!$C$138</f>
        <v>0</v>
      </c>
      <c r="U87" s="174">
        <f>U77*Parametre!$C$138</f>
        <v>0</v>
      </c>
      <c r="V87" s="174">
        <f>V77*Parametre!$C$138</f>
        <v>0</v>
      </c>
      <c r="W87" s="174">
        <f>W77*Parametre!$C$138</f>
        <v>0</v>
      </c>
      <c r="X87" s="174">
        <f>X77*Parametre!$C$138</f>
        <v>0</v>
      </c>
      <c r="Y87" s="174">
        <f>Y77*Parametre!$C$138</f>
        <v>0</v>
      </c>
      <c r="Z87" s="174">
        <f>Z77*Parametre!$C$138</f>
        <v>0</v>
      </c>
      <c r="AA87" s="174">
        <f>AA77*Parametre!$C$138</f>
        <v>0</v>
      </c>
      <c r="AB87" s="174">
        <f>AB77*Parametre!$C$138</f>
        <v>0</v>
      </c>
      <c r="AC87" s="174">
        <f>AC77*Parametre!$C$138</f>
        <v>0</v>
      </c>
      <c r="AD87" s="174">
        <f>AD77*Parametre!$C$138</f>
        <v>0</v>
      </c>
      <c r="AE87" s="174">
        <f>AE77*Parametre!$C$138</f>
        <v>0</v>
      </c>
      <c r="AF87" s="174">
        <f>AF77*Parametre!$C$138</f>
        <v>0</v>
      </c>
      <c r="AG87" s="174">
        <f>AG77*Parametre!$C$138</f>
        <v>0</v>
      </c>
      <c r="AH87" s="174">
        <f>AH77*Parametre!$C$138</f>
        <v>0</v>
      </c>
      <c r="AI87" s="174">
        <f>AI77*Parametre!$C$138</f>
        <v>0</v>
      </c>
      <c r="AJ87" s="174">
        <f>AJ77*Parametre!$C$138</f>
        <v>0</v>
      </c>
      <c r="AK87" s="174">
        <f>AK77*Parametre!$C$138</f>
        <v>0</v>
      </c>
      <c r="AL87" s="174">
        <f>AL77*Parametre!$C$138</f>
        <v>0</v>
      </c>
      <c r="AM87" s="174">
        <f>AM77*Parametre!$C$138</f>
        <v>0</v>
      </c>
      <c r="AN87" s="174">
        <f>AN77*Parametre!$C$138</f>
        <v>0</v>
      </c>
      <c r="AO87" s="174">
        <f>AO77*Parametre!$C$138</f>
        <v>0</v>
      </c>
      <c r="AP87" s="174">
        <f>AP77*Parametre!$C$138</f>
        <v>0</v>
      </c>
      <c r="AQ87" s="174">
        <f>AQ77*Parametre!$C$138</f>
        <v>0</v>
      </c>
      <c r="AR87" s="174">
        <f>AR77*Parametre!$C$138</f>
        <v>0</v>
      </c>
      <c r="AS87" s="174">
        <f>AS77*Parametre!$C$138</f>
        <v>0</v>
      </c>
      <c r="AT87" s="174">
        <f>AT77*Parametre!$C$138</f>
        <v>0</v>
      </c>
      <c r="AU87" s="174">
        <f>AU77*Parametre!$C$138</f>
        <v>0</v>
      </c>
      <c r="AV87" s="174">
        <f>AV77*Parametre!$C$138</f>
        <v>0</v>
      </c>
      <c r="AW87" s="174">
        <f>AW77*Parametre!$C$138</f>
        <v>0</v>
      </c>
      <c r="AX87" s="174">
        <f>AX77*Parametre!$C$138</f>
        <v>0</v>
      </c>
      <c r="AY87" s="174">
        <f>AY77*Parametre!$C$138</f>
        <v>0</v>
      </c>
      <c r="AZ87" s="174">
        <f>AZ77*Parametre!$C$138</f>
        <v>0</v>
      </c>
      <c r="BA87" s="174">
        <f>BA77*Parametre!$C$138</f>
        <v>0</v>
      </c>
    </row>
    <row r="88" spans="2:53" x14ac:dyDescent="0.3">
      <c r="B88" s="332" t="s">
        <v>449</v>
      </c>
      <c r="C88" s="298">
        <f t="shared" si="66"/>
        <v>0</v>
      </c>
      <c r="D88" s="298">
        <f>D78*Parametre!$C$139</f>
        <v>0</v>
      </c>
      <c r="E88" s="298">
        <f>E78*Parametre!$C$139</f>
        <v>0</v>
      </c>
      <c r="F88" s="298">
        <f>F78*Parametre!$C$139</f>
        <v>0</v>
      </c>
      <c r="G88" s="298">
        <f>G78*Parametre!$C$139</f>
        <v>0</v>
      </c>
      <c r="H88" s="298">
        <f>H78*Parametre!$C$139</f>
        <v>0</v>
      </c>
      <c r="I88" s="298">
        <f>I78*Parametre!$C$139</f>
        <v>0</v>
      </c>
      <c r="J88" s="298">
        <f>J78*Parametre!$C$139</f>
        <v>0</v>
      </c>
      <c r="K88" s="298">
        <f>K78*Parametre!$C$139</f>
        <v>0</v>
      </c>
      <c r="L88" s="298">
        <f>L78*Parametre!$C$139</f>
        <v>0</v>
      </c>
      <c r="M88" s="298">
        <f>M78*Parametre!$C$139</f>
        <v>0</v>
      </c>
      <c r="N88" s="298">
        <f>N78*Parametre!$C$139</f>
        <v>0</v>
      </c>
      <c r="O88" s="298">
        <f>O78*Parametre!$C$139</f>
        <v>0</v>
      </c>
      <c r="P88" s="298">
        <f>P78*Parametre!$C$139</f>
        <v>0</v>
      </c>
      <c r="Q88" s="298">
        <f>Q78*Parametre!$C$139</f>
        <v>0</v>
      </c>
      <c r="R88" s="298">
        <f>R78*Parametre!$C$139</f>
        <v>0</v>
      </c>
      <c r="S88" s="298">
        <f>S78*Parametre!$C$139</f>
        <v>0</v>
      </c>
      <c r="T88" s="298">
        <f>T78*Parametre!$C$139</f>
        <v>0</v>
      </c>
      <c r="U88" s="298">
        <f>U78*Parametre!$C$139</f>
        <v>0</v>
      </c>
      <c r="V88" s="298">
        <f>V78*Parametre!$C$139</f>
        <v>0</v>
      </c>
      <c r="W88" s="298">
        <f>W78*Parametre!$C$139</f>
        <v>0</v>
      </c>
      <c r="X88" s="298">
        <f>X78*Parametre!$C$139</f>
        <v>0</v>
      </c>
      <c r="Y88" s="298">
        <f>Y78*Parametre!$C$139</f>
        <v>0</v>
      </c>
      <c r="Z88" s="298">
        <f>Z78*Parametre!$C$139</f>
        <v>0</v>
      </c>
      <c r="AA88" s="298">
        <f>AA78*Parametre!$C$139</f>
        <v>0</v>
      </c>
      <c r="AB88" s="298">
        <f>AB78*Parametre!$C$139</f>
        <v>0</v>
      </c>
      <c r="AC88" s="298">
        <f>AC78*Parametre!$C$139</f>
        <v>0</v>
      </c>
      <c r="AD88" s="298">
        <f>AD78*Parametre!$C$139</f>
        <v>0</v>
      </c>
      <c r="AE88" s="298">
        <f>AE78*Parametre!$C$139</f>
        <v>0</v>
      </c>
      <c r="AF88" s="298">
        <f>AF78*Parametre!$C$139</f>
        <v>0</v>
      </c>
      <c r="AG88" s="298">
        <f>AG78*Parametre!$C$139</f>
        <v>0</v>
      </c>
      <c r="AH88" s="298">
        <f>AH78*Parametre!$C$139</f>
        <v>0</v>
      </c>
      <c r="AI88" s="298">
        <f>AI78*Parametre!$C$139</f>
        <v>0</v>
      </c>
      <c r="AJ88" s="298">
        <f>AJ78*Parametre!$C$139</f>
        <v>0</v>
      </c>
      <c r="AK88" s="298">
        <f>AK78*Parametre!$C$139</f>
        <v>0</v>
      </c>
      <c r="AL88" s="298">
        <f>AL78*Parametre!$C$139</f>
        <v>0</v>
      </c>
      <c r="AM88" s="298">
        <f>AM78*Parametre!$C$139</f>
        <v>0</v>
      </c>
      <c r="AN88" s="298">
        <f>AN78*Parametre!$C$139</f>
        <v>0</v>
      </c>
      <c r="AO88" s="298">
        <f>AO78*Parametre!$C$139</f>
        <v>0</v>
      </c>
      <c r="AP88" s="298">
        <f>AP78*Parametre!$C$139</f>
        <v>0</v>
      </c>
      <c r="AQ88" s="298">
        <f>AQ78*Parametre!$C$139</f>
        <v>0</v>
      </c>
      <c r="AR88" s="298">
        <f>AR78*Parametre!$C$139</f>
        <v>0</v>
      </c>
      <c r="AS88" s="298">
        <f>AS78*Parametre!$C$139</f>
        <v>0</v>
      </c>
      <c r="AT88" s="298">
        <f>AT78*Parametre!$C$139</f>
        <v>0</v>
      </c>
      <c r="AU88" s="298">
        <f>AU78*Parametre!$C$139</f>
        <v>0</v>
      </c>
      <c r="AV88" s="298">
        <f>AV78*Parametre!$C$139</f>
        <v>0</v>
      </c>
      <c r="AW88" s="298">
        <f>AW78*Parametre!$C$139</f>
        <v>0</v>
      </c>
      <c r="AX88" s="298">
        <f>AX78*Parametre!$C$139</f>
        <v>0</v>
      </c>
      <c r="AY88" s="298">
        <f>AY78*Parametre!$C$139</f>
        <v>0</v>
      </c>
      <c r="AZ88" s="298">
        <f>AZ78*Parametre!$C$139</f>
        <v>0</v>
      </c>
      <c r="BA88" s="298">
        <f>BA78*Parametre!$C$139</f>
        <v>0</v>
      </c>
    </row>
    <row r="89" spans="2:53" x14ac:dyDescent="0.3">
      <c r="B89" s="162" t="s">
        <v>187</v>
      </c>
      <c r="C89" s="174">
        <f t="shared" si="66"/>
        <v>0</v>
      </c>
      <c r="D89" s="174">
        <f>D79*Parametre!$C$140</f>
        <v>0</v>
      </c>
      <c r="E89" s="174">
        <f>E79*Parametre!$C$140</f>
        <v>0</v>
      </c>
      <c r="F89" s="174">
        <f>F79*Parametre!$C$140</f>
        <v>0</v>
      </c>
      <c r="G89" s="174">
        <f>G79*Parametre!$C$140</f>
        <v>0</v>
      </c>
      <c r="H89" s="174">
        <f>H79*Parametre!$C$140</f>
        <v>0</v>
      </c>
      <c r="I89" s="174">
        <f>I79*Parametre!$C$140</f>
        <v>0</v>
      </c>
      <c r="J89" s="174">
        <f>J79*Parametre!$C$140</f>
        <v>0</v>
      </c>
      <c r="K89" s="174">
        <f>K79*Parametre!$C$140</f>
        <v>0</v>
      </c>
      <c r="L89" s="174">
        <f>L79*Parametre!$C$140</f>
        <v>0</v>
      </c>
      <c r="M89" s="174">
        <f>M79*Parametre!$C$140</f>
        <v>0</v>
      </c>
      <c r="N89" s="174">
        <f>N79*Parametre!$C$140</f>
        <v>0</v>
      </c>
      <c r="O89" s="174">
        <f>O79*Parametre!$C$140</f>
        <v>0</v>
      </c>
      <c r="P89" s="174">
        <f>P79*Parametre!$C$140</f>
        <v>0</v>
      </c>
      <c r="Q89" s="174">
        <f>Q79*Parametre!$C$140</f>
        <v>0</v>
      </c>
      <c r="R89" s="174">
        <f>R79*Parametre!$C$140</f>
        <v>0</v>
      </c>
      <c r="S89" s="174">
        <f>S79*Parametre!$C$140</f>
        <v>0</v>
      </c>
      <c r="T89" s="174">
        <f>T79*Parametre!$C$140</f>
        <v>0</v>
      </c>
      <c r="U89" s="174">
        <f>U79*Parametre!$C$140</f>
        <v>0</v>
      </c>
      <c r="V89" s="174">
        <f>V79*Parametre!$C$140</f>
        <v>0</v>
      </c>
      <c r="W89" s="174">
        <f>W79*Parametre!$C$140</f>
        <v>0</v>
      </c>
      <c r="X89" s="174">
        <f>X79*Parametre!$C$140</f>
        <v>0</v>
      </c>
      <c r="Y89" s="174">
        <f>Y79*Parametre!$C$140</f>
        <v>0</v>
      </c>
      <c r="Z89" s="174">
        <f>Z79*Parametre!$C$140</f>
        <v>0</v>
      </c>
      <c r="AA89" s="174">
        <f>AA79*Parametre!$C$140</f>
        <v>0</v>
      </c>
      <c r="AB89" s="174">
        <f>AB79*Parametre!$C$140</f>
        <v>0</v>
      </c>
      <c r="AC89" s="174">
        <f>AC79*Parametre!$C$140</f>
        <v>0</v>
      </c>
      <c r="AD89" s="174">
        <f>AD79*Parametre!$C$140</f>
        <v>0</v>
      </c>
      <c r="AE89" s="174">
        <f>AE79*Parametre!$C$140</f>
        <v>0</v>
      </c>
      <c r="AF89" s="174">
        <f>AF79*Parametre!$C$140</f>
        <v>0</v>
      </c>
      <c r="AG89" s="174">
        <f>AG79*Parametre!$C$140</f>
        <v>0</v>
      </c>
      <c r="AH89" s="174">
        <f>AH79*Parametre!$C$140</f>
        <v>0</v>
      </c>
      <c r="AI89" s="174">
        <f>AI79*Parametre!$C$140</f>
        <v>0</v>
      </c>
      <c r="AJ89" s="174">
        <f>AJ79*Parametre!$C$140</f>
        <v>0</v>
      </c>
      <c r="AK89" s="174">
        <f>AK79*Parametre!$C$140</f>
        <v>0</v>
      </c>
      <c r="AL89" s="174">
        <f>AL79*Parametre!$C$140</f>
        <v>0</v>
      </c>
      <c r="AM89" s="174">
        <f>AM79*Parametre!$C$140</f>
        <v>0</v>
      </c>
      <c r="AN89" s="174">
        <f>AN79*Parametre!$C$140</f>
        <v>0</v>
      </c>
      <c r="AO89" s="174">
        <f>AO79*Parametre!$C$140</f>
        <v>0</v>
      </c>
      <c r="AP89" s="174">
        <f>AP79*Parametre!$C$140</f>
        <v>0</v>
      </c>
      <c r="AQ89" s="174">
        <f>AQ79*Parametre!$C$140</f>
        <v>0</v>
      </c>
      <c r="AR89" s="174">
        <f>AR79*Parametre!$C$140</f>
        <v>0</v>
      </c>
      <c r="AS89" s="174">
        <f>AS79*Parametre!$C$140</f>
        <v>0</v>
      </c>
      <c r="AT89" s="174">
        <f>AT79*Parametre!$C$140</f>
        <v>0</v>
      </c>
      <c r="AU89" s="174">
        <f>AU79*Parametre!$C$140</f>
        <v>0</v>
      </c>
      <c r="AV89" s="174">
        <f>AV79*Parametre!$C$140</f>
        <v>0</v>
      </c>
      <c r="AW89" s="174">
        <f>AW79*Parametre!$C$140</f>
        <v>0</v>
      </c>
      <c r="AX89" s="174">
        <f>AX79*Parametre!$C$140</f>
        <v>0</v>
      </c>
      <c r="AY89" s="174">
        <f>AY79*Parametre!$C$140</f>
        <v>0</v>
      </c>
      <c r="AZ89" s="174">
        <f>AZ79*Parametre!$C$140</f>
        <v>0</v>
      </c>
      <c r="BA89" s="174">
        <f>BA79*Parametre!$C$140</f>
        <v>0</v>
      </c>
    </row>
    <row r="90" spans="2:53" x14ac:dyDescent="0.3">
      <c r="B90" s="162" t="s">
        <v>188</v>
      </c>
      <c r="C90" s="174">
        <f t="shared" si="66"/>
        <v>0</v>
      </c>
      <c r="D90" s="174">
        <f>D80*Parametre!$C$141</f>
        <v>0</v>
      </c>
      <c r="E90" s="174">
        <f>E80*Parametre!$C$141</f>
        <v>0</v>
      </c>
      <c r="F90" s="174">
        <f>F80*Parametre!$C$141</f>
        <v>0</v>
      </c>
      <c r="G90" s="174">
        <f>G80*Parametre!$C$141</f>
        <v>0</v>
      </c>
      <c r="H90" s="174">
        <f>H80*Parametre!$C$141</f>
        <v>0</v>
      </c>
      <c r="I90" s="174">
        <f>I80*Parametre!$C$141</f>
        <v>0</v>
      </c>
      <c r="J90" s="174">
        <f>J80*Parametre!$C$141</f>
        <v>0</v>
      </c>
      <c r="K90" s="174">
        <f>K80*Parametre!$C$141</f>
        <v>0</v>
      </c>
      <c r="L90" s="174">
        <f>L80*Parametre!$C$141</f>
        <v>0</v>
      </c>
      <c r="M90" s="174">
        <f>M80*Parametre!$C$141</f>
        <v>0</v>
      </c>
      <c r="N90" s="174">
        <f>N80*Parametre!$C$141</f>
        <v>0</v>
      </c>
      <c r="O90" s="174">
        <f>O80*Parametre!$C$141</f>
        <v>0</v>
      </c>
      <c r="P90" s="174">
        <f>P80*Parametre!$C$141</f>
        <v>0</v>
      </c>
      <c r="Q90" s="174">
        <f>Q80*Parametre!$C$141</f>
        <v>0</v>
      </c>
      <c r="R90" s="174">
        <f>R80*Parametre!$C$141</f>
        <v>0</v>
      </c>
      <c r="S90" s="174">
        <f>S80*Parametre!$C$141</f>
        <v>0</v>
      </c>
      <c r="T90" s="174">
        <f>T80*Parametre!$C$141</f>
        <v>0</v>
      </c>
      <c r="U90" s="174">
        <f>U80*Parametre!$C$141</f>
        <v>0</v>
      </c>
      <c r="V90" s="174">
        <f>V80*Parametre!$C$141</f>
        <v>0</v>
      </c>
      <c r="W90" s="174">
        <f>W80*Parametre!$C$141</f>
        <v>0</v>
      </c>
      <c r="X90" s="174">
        <f>X80*Parametre!$C$141</f>
        <v>0</v>
      </c>
      <c r="Y90" s="174">
        <f>Y80*Parametre!$C$141</f>
        <v>0</v>
      </c>
      <c r="Z90" s="174">
        <f>Z80*Parametre!$C$141</f>
        <v>0</v>
      </c>
      <c r="AA90" s="174">
        <f>AA80*Parametre!$C$141</f>
        <v>0</v>
      </c>
      <c r="AB90" s="174">
        <f>AB80*Parametre!$C$141</f>
        <v>0</v>
      </c>
      <c r="AC90" s="174">
        <f>AC80*Parametre!$C$141</f>
        <v>0</v>
      </c>
      <c r="AD90" s="174">
        <f>AD80*Parametre!$C$141</f>
        <v>0</v>
      </c>
      <c r="AE90" s="174">
        <f>AE80*Parametre!$C$141</f>
        <v>0</v>
      </c>
      <c r="AF90" s="174">
        <f>AF80*Parametre!$C$141</f>
        <v>0</v>
      </c>
      <c r="AG90" s="174">
        <f>AG80*Parametre!$C$141</f>
        <v>0</v>
      </c>
      <c r="AH90" s="174">
        <f>AH80*Parametre!$C$141</f>
        <v>0</v>
      </c>
      <c r="AI90" s="174">
        <f>AI80*Parametre!$C$141</f>
        <v>0</v>
      </c>
      <c r="AJ90" s="174">
        <f>AJ80*Parametre!$C$141</f>
        <v>0</v>
      </c>
      <c r="AK90" s="174">
        <f>AK80*Parametre!$C$141</f>
        <v>0</v>
      </c>
      <c r="AL90" s="174">
        <f>AL80*Parametre!$C$141</f>
        <v>0</v>
      </c>
      <c r="AM90" s="174">
        <f>AM80*Parametre!$C$141</f>
        <v>0</v>
      </c>
      <c r="AN90" s="174">
        <f>AN80*Parametre!$C$141</f>
        <v>0</v>
      </c>
      <c r="AO90" s="174">
        <f>AO80*Parametre!$C$141</f>
        <v>0</v>
      </c>
      <c r="AP90" s="174">
        <f>AP80*Parametre!$C$141</f>
        <v>0</v>
      </c>
      <c r="AQ90" s="174">
        <f>AQ80*Parametre!$C$141</f>
        <v>0</v>
      </c>
      <c r="AR90" s="174">
        <f>AR80*Parametre!$C$141</f>
        <v>0</v>
      </c>
      <c r="AS90" s="174">
        <f>AS80*Parametre!$C$141</f>
        <v>0</v>
      </c>
      <c r="AT90" s="174">
        <f>AT80*Parametre!$C$141</f>
        <v>0</v>
      </c>
      <c r="AU90" s="174">
        <f>AU80*Parametre!$C$141</f>
        <v>0</v>
      </c>
      <c r="AV90" s="174">
        <f>AV80*Parametre!$C$141</f>
        <v>0</v>
      </c>
      <c r="AW90" s="174">
        <f>AW80*Parametre!$C$141</f>
        <v>0</v>
      </c>
      <c r="AX90" s="174">
        <f>AX80*Parametre!$C$141</f>
        <v>0</v>
      </c>
      <c r="AY90" s="174">
        <f>AY80*Parametre!$C$141</f>
        <v>0</v>
      </c>
      <c r="AZ90" s="174">
        <f>AZ80*Parametre!$C$141</f>
        <v>0</v>
      </c>
      <c r="BA90" s="174">
        <f>BA80*Parametre!$C$141</f>
        <v>0</v>
      </c>
    </row>
    <row r="91" spans="2:53" x14ac:dyDescent="0.3">
      <c r="B91" s="162" t="s">
        <v>189</v>
      </c>
      <c r="C91" s="174">
        <f t="shared" si="66"/>
        <v>0</v>
      </c>
      <c r="D91" s="174">
        <f>D81*Parametre!$C$142</f>
        <v>0</v>
      </c>
      <c r="E91" s="174">
        <f>E81*Parametre!$C$142</f>
        <v>0</v>
      </c>
      <c r="F91" s="174">
        <f>F81*Parametre!$C$142</f>
        <v>0</v>
      </c>
      <c r="G91" s="174">
        <f>G81*Parametre!$C$142</f>
        <v>0</v>
      </c>
      <c r="H91" s="174">
        <f>H81*Parametre!$C$142</f>
        <v>0</v>
      </c>
      <c r="I91" s="174">
        <f>I81*Parametre!$C$142</f>
        <v>0</v>
      </c>
      <c r="J91" s="174">
        <f>J81*Parametre!$C$142</f>
        <v>0</v>
      </c>
      <c r="K91" s="174">
        <f>K81*Parametre!$C$142</f>
        <v>0</v>
      </c>
      <c r="L91" s="174">
        <f>L81*Parametre!$C$142</f>
        <v>0</v>
      </c>
      <c r="M91" s="174">
        <f>M81*Parametre!$C$142</f>
        <v>0</v>
      </c>
      <c r="N91" s="174">
        <f>N81*Parametre!$C$142</f>
        <v>0</v>
      </c>
      <c r="O91" s="174">
        <f>O81*Parametre!$C$142</f>
        <v>0</v>
      </c>
      <c r="P91" s="174">
        <f>P81*Parametre!$C$142</f>
        <v>0</v>
      </c>
      <c r="Q91" s="174">
        <f>Q81*Parametre!$C$142</f>
        <v>0</v>
      </c>
      <c r="R91" s="174">
        <f>R81*Parametre!$C$142</f>
        <v>0</v>
      </c>
      <c r="S91" s="174">
        <f>S81*Parametre!$C$142</f>
        <v>0</v>
      </c>
      <c r="T91" s="174">
        <f>T81*Parametre!$C$142</f>
        <v>0</v>
      </c>
      <c r="U91" s="174">
        <f>U81*Parametre!$C$142</f>
        <v>0</v>
      </c>
      <c r="V91" s="174">
        <f>V81*Parametre!$C$142</f>
        <v>0</v>
      </c>
      <c r="W91" s="174">
        <f>W81*Parametre!$C$142</f>
        <v>0</v>
      </c>
      <c r="X91" s="174">
        <f>X81*Parametre!$C$142</f>
        <v>0</v>
      </c>
      <c r="Y91" s="174">
        <f>Y81*Parametre!$C$142</f>
        <v>0</v>
      </c>
      <c r="Z91" s="174">
        <f>Z81*Parametre!$C$142</f>
        <v>0</v>
      </c>
      <c r="AA91" s="174">
        <f>AA81*Parametre!$C$142</f>
        <v>0</v>
      </c>
      <c r="AB91" s="174">
        <f>AB81*Parametre!$C$142</f>
        <v>0</v>
      </c>
      <c r="AC91" s="174">
        <f>AC81*Parametre!$C$142</f>
        <v>0</v>
      </c>
      <c r="AD91" s="174">
        <f>AD81*Parametre!$C$142</f>
        <v>0</v>
      </c>
      <c r="AE91" s="174">
        <f>AE81*Parametre!$C$142</f>
        <v>0</v>
      </c>
      <c r="AF91" s="174">
        <f>AF81*Parametre!$C$142</f>
        <v>0</v>
      </c>
      <c r="AG91" s="174">
        <f>AG81*Parametre!$C$142</f>
        <v>0</v>
      </c>
      <c r="AH91" s="174">
        <f>AH81*Parametre!$C$142</f>
        <v>0</v>
      </c>
      <c r="AI91" s="174">
        <f>AI81*Parametre!$C$142</f>
        <v>0</v>
      </c>
      <c r="AJ91" s="174">
        <f>AJ81*Parametre!$C$142</f>
        <v>0</v>
      </c>
      <c r="AK91" s="174">
        <f>AK81*Parametre!$C$142</f>
        <v>0</v>
      </c>
      <c r="AL91" s="174">
        <f>AL81*Parametre!$C$142</f>
        <v>0</v>
      </c>
      <c r="AM91" s="174">
        <f>AM81*Parametre!$C$142</f>
        <v>0</v>
      </c>
      <c r="AN91" s="174">
        <f>AN81*Parametre!$C$142</f>
        <v>0</v>
      </c>
      <c r="AO91" s="174">
        <f>AO81*Parametre!$C$142</f>
        <v>0</v>
      </c>
      <c r="AP91" s="174">
        <f>AP81*Parametre!$C$142</f>
        <v>0</v>
      </c>
      <c r="AQ91" s="174">
        <f>AQ81*Parametre!$C$142</f>
        <v>0</v>
      </c>
      <c r="AR91" s="174">
        <f>AR81*Parametre!$C$142</f>
        <v>0</v>
      </c>
      <c r="AS91" s="174">
        <f>AS81*Parametre!$C$142</f>
        <v>0</v>
      </c>
      <c r="AT91" s="174">
        <f>AT81*Parametre!$C$142</f>
        <v>0</v>
      </c>
      <c r="AU91" s="174">
        <f>AU81*Parametre!$C$142</f>
        <v>0</v>
      </c>
      <c r="AV91" s="174">
        <f>AV81*Parametre!$C$142</f>
        <v>0</v>
      </c>
      <c r="AW91" s="174">
        <f>AW81*Parametre!$C$142</f>
        <v>0</v>
      </c>
      <c r="AX91" s="174">
        <f>AX81*Parametre!$C$142</f>
        <v>0</v>
      </c>
      <c r="AY91" s="174">
        <f>AY81*Parametre!$C$142</f>
        <v>0</v>
      </c>
      <c r="AZ91" s="174">
        <f>AZ81*Parametre!$C$142</f>
        <v>0</v>
      </c>
      <c r="BA91" s="174">
        <f>BA81*Parametre!$C$142</f>
        <v>0</v>
      </c>
    </row>
    <row r="92" spans="2:53" x14ac:dyDescent="0.3">
      <c r="B92" s="162" t="s">
        <v>190</v>
      </c>
      <c r="C92" s="174">
        <f t="shared" si="66"/>
        <v>0</v>
      </c>
      <c r="D92" s="174">
        <f>D82*Parametre!$C$143</f>
        <v>0</v>
      </c>
      <c r="E92" s="174">
        <f>E82*Parametre!$C$143</f>
        <v>0</v>
      </c>
      <c r="F92" s="174">
        <f>F82*Parametre!$C$143</f>
        <v>0</v>
      </c>
      <c r="G92" s="174">
        <f>G82*Parametre!$C$143</f>
        <v>0</v>
      </c>
      <c r="H92" s="174">
        <f>H82*Parametre!$C$143</f>
        <v>0</v>
      </c>
      <c r="I92" s="174">
        <f>I82*Parametre!$C$143</f>
        <v>0</v>
      </c>
      <c r="J92" s="174">
        <f>J82*Parametre!$C$143</f>
        <v>0</v>
      </c>
      <c r="K92" s="174">
        <f>K82*Parametre!$C$143</f>
        <v>0</v>
      </c>
      <c r="L92" s="174">
        <f>L82*Parametre!$C$143</f>
        <v>0</v>
      </c>
      <c r="M92" s="174">
        <f>M82*Parametre!$C$143</f>
        <v>0</v>
      </c>
      <c r="N92" s="174">
        <f>N82*Parametre!$C$143</f>
        <v>0</v>
      </c>
      <c r="O92" s="174">
        <f>O82*Parametre!$C$143</f>
        <v>0</v>
      </c>
      <c r="P92" s="174">
        <f>P82*Parametre!$C$143</f>
        <v>0</v>
      </c>
      <c r="Q92" s="174">
        <f>Q82*Parametre!$C$143</f>
        <v>0</v>
      </c>
      <c r="R92" s="174">
        <f>R82*Parametre!$C$143</f>
        <v>0</v>
      </c>
      <c r="S92" s="174">
        <f>S82*Parametre!$C$143</f>
        <v>0</v>
      </c>
      <c r="T92" s="174">
        <f>T82*Parametre!$C$143</f>
        <v>0</v>
      </c>
      <c r="U92" s="174">
        <f>U82*Parametre!$C$143</f>
        <v>0</v>
      </c>
      <c r="V92" s="174">
        <f>V82*Parametre!$C$143</f>
        <v>0</v>
      </c>
      <c r="W92" s="174">
        <f>W82*Parametre!$C$143</f>
        <v>0</v>
      </c>
      <c r="X92" s="174">
        <f>X82*Parametre!$C$143</f>
        <v>0</v>
      </c>
      <c r="Y92" s="174">
        <f>Y82*Parametre!$C$143</f>
        <v>0</v>
      </c>
      <c r="Z92" s="174">
        <f>Z82*Parametre!$C$143</f>
        <v>0</v>
      </c>
      <c r="AA92" s="174">
        <f>AA82*Parametre!$C$143</f>
        <v>0</v>
      </c>
      <c r="AB92" s="174">
        <f>AB82*Parametre!$C$143</f>
        <v>0</v>
      </c>
      <c r="AC92" s="174">
        <f>AC82*Parametre!$C$143</f>
        <v>0</v>
      </c>
      <c r="AD92" s="174">
        <f>AD82*Parametre!$C$143</f>
        <v>0</v>
      </c>
      <c r="AE92" s="174">
        <f>AE82*Parametre!$C$143</f>
        <v>0</v>
      </c>
      <c r="AF92" s="174">
        <f>AF82*Parametre!$C$143</f>
        <v>0</v>
      </c>
      <c r="AG92" s="174">
        <f>AG82*Parametre!$C$143</f>
        <v>0</v>
      </c>
      <c r="AH92" s="174">
        <f>AH82*Parametre!$C$143</f>
        <v>0</v>
      </c>
      <c r="AI92" s="174">
        <f>AI82*Parametre!$C$143</f>
        <v>0</v>
      </c>
      <c r="AJ92" s="174">
        <f>AJ82*Parametre!$C$143</f>
        <v>0</v>
      </c>
      <c r="AK92" s="174">
        <f>AK82*Parametre!$C$143</f>
        <v>0</v>
      </c>
      <c r="AL92" s="174">
        <f>AL82*Parametre!$C$143</f>
        <v>0</v>
      </c>
      <c r="AM92" s="174">
        <f>AM82*Parametre!$C$143</f>
        <v>0</v>
      </c>
      <c r="AN92" s="174">
        <f>AN82*Parametre!$C$143</f>
        <v>0</v>
      </c>
      <c r="AO92" s="174">
        <f>AO82*Parametre!$C$143</f>
        <v>0</v>
      </c>
      <c r="AP92" s="174">
        <f>AP82*Parametre!$C$143</f>
        <v>0</v>
      </c>
      <c r="AQ92" s="174">
        <f>AQ82*Parametre!$C$143</f>
        <v>0</v>
      </c>
      <c r="AR92" s="174">
        <f>AR82*Parametre!$C$143</f>
        <v>0</v>
      </c>
      <c r="AS92" s="174">
        <f>AS82*Parametre!$C$143</f>
        <v>0</v>
      </c>
      <c r="AT92" s="174">
        <f>AT82*Parametre!$C$143</f>
        <v>0</v>
      </c>
      <c r="AU92" s="174">
        <f>AU82*Parametre!$C$143</f>
        <v>0</v>
      </c>
      <c r="AV92" s="174">
        <f>AV82*Parametre!$C$143</f>
        <v>0</v>
      </c>
      <c r="AW92" s="174">
        <f>AW82*Parametre!$C$143</f>
        <v>0</v>
      </c>
      <c r="AX92" s="174">
        <f>AX82*Parametre!$C$143</f>
        <v>0</v>
      </c>
      <c r="AY92" s="174">
        <f>AY82*Parametre!$C$143</f>
        <v>0</v>
      </c>
      <c r="AZ92" s="174">
        <f>AZ82*Parametre!$C$143</f>
        <v>0</v>
      </c>
      <c r="BA92" s="174">
        <f>BA82*Parametre!$C$143</f>
        <v>0</v>
      </c>
    </row>
    <row r="93" spans="2:53" x14ac:dyDescent="0.3">
      <c r="B93" s="168" t="s">
        <v>9</v>
      </c>
      <c r="C93" s="175">
        <f t="shared" si="66"/>
        <v>0</v>
      </c>
      <c r="D93" s="176">
        <f t="shared" ref="D93:AG93" si="67">SUM(D86:D92)</f>
        <v>0</v>
      </c>
      <c r="E93" s="175">
        <f t="shared" si="67"/>
        <v>0</v>
      </c>
      <c r="F93" s="175">
        <f t="shared" si="67"/>
        <v>0</v>
      </c>
      <c r="G93" s="175">
        <f t="shared" si="67"/>
        <v>0</v>
      </c>
      <c r="H93" s="175">
        <f t="shared" si="67"/>
        <v>0</v>
      </c>
      <c r="I93" s="175">
        <f t="shared" si="67"/>
        <v>0</v>
      </c>
      <c r="J93" s="175">
        <f t="shared" si="67"/>
        <v>0</v>
      </c>
      <c r="K93" s="175">
        <f t="shared" si="67"/>
        <v>0</v>
      </c>
      <c r="L93" s="175">
        <f t="shared" si="67"/>
        <v>0</v>
      </c>
      <c r="M93" s="175">
        <f t="shared" si="67"/>
        <v>0</v>
      </c>
      <c r="N93" s="175">
        <f t="shared" si="67"/>
        <v>0</v>
      </c>
      <c r="O93" s="175">
        <f t="shared" si="67"/>
        <v>0</v>
      </c>
      <c r="P93" s="175">
        <f t="shared" si="67"/>
        <v>0</v>
      </c>
      <c r="Q93" s="175">
        <f t="shared" si="67"/>
        <v>0</v>
      </c>
      <c r="R93" s="175">
        <f t="shared" si="67"/>
        <v>0</v>
      </c>
      <c r="S93" s="175">
        <f t="shared" si="67"/>
        <v>0</v>
      </c>
      <c r="T93" s="175">
        <f t="shared" si="67"/>
        <v>0</v>
      </c>
      <c r="U93" s="175">
        <f t="shared" si="67"/>
        <v>0</v>
      </c>
      <c r="V93" s="175">
        <f t="shared" si="67"/>
        <v>0</v>
      </c>
      <c r="W93" s="175">
        <f t="shared" si="67"/>
        <v>0</v>
      </c>
      <c r="X93" s="175">
        <f t="shared" si="67"/>
        <v>0</v>
      </c>
      <c r="Y93" s="175">
        <f t="shared" si="67"/>
        <v>0</v>
      </c>
      <c r="Z93" s="175">
        <f t="shared" si="67"/>
        <v>0</v>
      </c>
      <c r="AA93" s="175">
        <f t="shared" si="67"/>
        <v>0</v>
      </c>
      <c r="AB93" s="175">
        <f t="shared" si="67"/>
        <v>0</v>
      </c>
      <c r="AC93" s="175">
        <f t="shared" si="67"/>
        <v>0</v>
      </c>
      <c r="AD93" s="175">
        <f t="shared" si="67"/>
        <v>0</v>
      </c>
      <c r="AE93" s="175">
        <f t="shared" si="67"/>
        <v>0</v>
      </c>
      <c r="AF93" s="175">
        <f t="shared" si="67"/>
        <v>0</v>
      </c>
      <c r="AG93" s="175">
        <f t="shared" si="67"/>
        <v>0</v>
      </c>
      <c r="AH93" s="175">
        <f t="shared" ref="AH93:BA93" si="68">SUM(AH86:AH92)</f>
        <v>0</v>
      </c>
      <c r="AI93" s="175">
        <f t="shared" si="68"/>
        <v>0</v>
      </c>
      <c r="AJ93" s="175">
        <f t="shared" si="68"/>
        <v>0</v>
      </c>
      <c r="AK93" s="175">
        <f t="shared" si="68"/>
        <v>0</v>
      </c>
      <c r="AL93" s="175">
        <f t="shared" si="68"/>
        <v>0</v>
      </c>
      <c r="AM93" s="175">
        <f t="shared" si="68"/>
        <v>0</v>
      </c>
      <c r="AN93" s="175">
        <f t="shared" si="68"/>
        <v>0</v>
      </c>
      <c r="AO93" s="175">
        <f t="shared" si="68"/>
        <v>0</v>
      </c>
      <c r="AP93" s="175">
        <f t="shared" si="68"/>
        <v>0</v>
      </c>
      <c r="AQ93" s="175">
        <f t="shared" si="68"/>
        <v>0</v>
      </c>
      <c r="AR93" s="175">
        <f t="shared" si="68"/>
        <v>0</v>
      </c>
      <c r="AS93" s="175">
        <f t="shared" si="68"/>
        <v>0</v>
      </c>
      <c r="AT93" s="175">
        <f t="shared" si="68"/>
        <v>0</v>
      </c>
      <c r="AU93" s="175">
        <f t="shared" si="68"/>
        <v>0</v>
      </c>
      <c r="AV93" s="175">
        <f t="shared" si="68"/>
        <v>0</v>
      </c>
      <c r="AW93" s="175">
        <f t="shared" si="68"/>
        <v>0</v>
      </c>
      <c r="AX93" s="175">
        <f t="shared" si="68"/>
        <v>0</v>
      </c>
      <c r="AY93" s="175">
        <f t="shared" si="68"/>
        <v>0</v>
      </c>
      <c r="AZ93" s="175">
        <f t="shared" si="68"/>
        <v>0</v>
      </c>
      <c r="BA93" s="175">
        <f t="shared" si="68"/>
        <v>0</v>
      </c>
    </row>
    <row r="96" spans="2:53" ht="20.25" x14ac:dyDescent="0.3">
      <c r="B96" s="12" t="s">
        <v>303</v>
      </c>
      <c r="C96" s="159" t="s">
        <v>9</v>
      </c>
    </row>
    <row r="97" spans="2:53" x14ac:dyDescent="0.3">
      <c r="B97" s="185" t="s">
        <v>9</v>
      </c>
      <c r="C97" s="186">
        <f t="shared" ref="C97" si="69">SUM(D97:BA97)</f>
        <v>0</v>
      </c>
      <c r="D97" s="187">
        <f>D93+D46</f>
        <v>0</v>
      </c>
      <c r="E97" s="187">
        <f t="shared" ref="E97:AG97" si="70">E93+E46</f>
        <v>0</v>
      </c>
      <c r="F97" s="187">
        <f t="shared" si="70"/>
        <v>0</v>
      </c>
      <c r="G97" s="187">
        <f t="shared" si="70"/>
        <v>0</v>
      </c>
      <c r="H97" s="187">
        <f t="shared" si="70"/>
        <v>0</v>
      </c>
      <c r="I97" s="187">
        <f t="shared" si="70"/>
        <v>0</v>
      </c>
      <c r="J97" s="187">
        <f t="shared" si="70"/>
        <v>0</v>
      </c>
      <c r="K97" s="187">
        <f t="shared" si="70"/>
        <v>0</v>
      </c>
      <c r="L97" s="187">
        <f t="shared" si="70"/>
        <v>0</v>
      </c>
      <c r="M97" s="187">
        <f t="shared" si="70"/>
        <v>0</v>
      </c>
      <c r="N97" s="187">
        <f t="shared" si="70"/>
        <v>0</v>
      </c>
      <c r="O97" s="187">
        <f t="shared" si="70"/>
        <v>0</v>
      </c>
      <c r="P97" s="187">
        <f t="shared" si="70"/>
        <v>0</v>
      </c>
      <c r="Q97" s="187">
        <f t="shared" si="70"/>
        <v>0</v>
      </c>
      <c r="R97" s="187">
        <f t="shared" si="70"/>
        <v>0</v>
      </c>
      <c r="S97" s="187">
        <f t="shared" si="70"/>
        <v>0</v>
      </c>
      <c r="T97" s="187">
        <f t="shared" si="70"/>
        <v>0</v>
      </c>
      <c r="U97" s="187">
        <f t="shared" si="70"/>
        <v>0</v>
      </c>
      <c r="V97" s="187">
        <f t="shared" si="70"/>
        <v>0</v>
      </c>
      <c r="W97" s="187">
        <f t="shared" si="70"/>
        <v>0</v>
      </c>
      <c r="X97" s="187">
        <f t="shared" si="70"/>
        <v>0</v>
      </c>
      <c r="Y97" s="187">
        <f t="shared" si="70"/>
        <v>0</v>
      </c>
      <c r="Z97" s="187">
        <f t="shared" si="70"/>
        <v>0</v>
      </c>
      <c r="AA97" s="187">
        <f t="shared" si="70"/>
        <v>0</v>
      </c>
      <c r="AB97" s="187">
        <f t="shared" si="70"/>
        <v>0</v>
      </c>
      <c r="AC97" s="187">
        <f t="shared" si="70"/>
        <v>0</v>
      </c>
      <c r="AD97" s="187">
        <f t="shared" si="70"/>
        <v>0</v>
      </c>
      <c r="AE97" s="187">
        <f t="shared" si="70"/>
        <v>0</v>
      </c>
      <c r="AF97" s="187">
        <f t="shared" si="70"/>
        <v>0</v>
      </c>
      <c r="AG97" s="187">
        <f t="shared" si="70"/>
        <v>0</v>
      </c>
      <c r="AH97" s="187">
        <f t="shared" ref="AH97:BA97" si="71">AH93+AH46</f>
        <v>0</v>
      </c>
      <c r="AI97" s="187">
        <f t="shared" si="71"/>
        <v>0</v>
      </c>
      <c r="AJ97" s="187">
        <f t="shared" si="71"/>
        <v>0</v>
      </c>
      <c r="AK97" s="187">
        <f t="shared" si="71"/>
        <v>0</v>
      </c>
      <c r="AL97" s="187">
        <f t="shared" si="71"/>
        <v>0</v>
      </c>
      <c r="AM97" s="187">
        <f t="shared" si="71"/>
        <v>0</v>
      </c>
      <c r="AN97" s="187">
        <f t="shared" si="71"/>
        <v>0</v>
      </c>
      <c r="AO97" s="187">
        <f t="shared" si="71"/>
        <v>0</v>
      </c>
      <c r="AP97" s="187">
        <f t="shared" si="71"/>
        <v>0</v>
      </c>
      <c r="AQ97" s="187">
        <f t="shared" si="71"/>
        <v>0</v>
      </c>
      <c r="AR97" s="187">
        <f t="shared" si="71"/>
        <v>0</v>
      </c>
      <c r="AS97" s="187">
        <f t="shared" si="71"/>
        <v>0</v>
      </c>
      <c r="AT97" s="187">
        <f t="shared" si="71"/>
        <v>0</v>
      </c>
      <c r="AU97" s="187">
        <f t="shared" si="71"/>
        <v>0</v>
      </c>
      <c r="AV97" s="187">
        <f t="shared" si="71"/>
        <v>0</v>
      </c>
      <c r="AW97" s="187">
        <f t="shared" si="71"/>
        <v>0</v>
      </c>
      <c r="AX97" s="187">
        <f t="shared" si="71"/>
        <v>0</v>
      </c>
      <c r="AY97" s="187">
        <f t="shared" si="71"/>
        <v>0</v>
      </c>
      <c r="AZ97" s="187">
        <f t="shared" si="71"/>
        <v>0</v>
      </c>
      <c r="BA97" s="187">
        <f t="shared" si="71"/>
        <v>0</v>
      </c>
    </row>
    <row r="100" spans="2:53" x14ac:dyDescent="0.3">
      <c r="B100" s="158" t="s">
        <v>448</v>
      </c>
    </row>
    <row r="101" spans="2:53" x14ac:dyDescent="0.3">
      <c r="B101" s="294" t="s">
        <v>451</v>
      </c>
    </row>
  </sheetData>
  <pageMargins left="0.2421875" right="0.2421875" top="1" bottom="1" header="0.5" footer="0.5"/>
  <pageSetup paperSize="9" scale="75" orientation="landscape" r:id="rId1"/>
  <headerFooter alignWithMargins="0">
    <oddHeader>&amp;LPríloha 7: Štandardné tabuľky - Cesty
&amp;"Arial,Tučné"&amp;12 07 Ocenenie času</oddHeader>
    <oddFooter>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BA26"/>
  <sheetViews>
    <sheetView zoomScale="90" zoomScaleNormal="90" workbookViewId="0">
      <selection activeCell="AK45" sqref="AK45"/>
    </sheetView>
  </sheetViews>
  <sheetFormatPr defaultColWidth="9.1328125" defaultRowHeight="10.15" x14ac:dyDescent="0.3"/>
  <cols>
    <col min="1" max="1" width="2.796875" style="42" customWidth="1"/>
    <col min="2" max="2" width="30.53125" style="42" customWidth="1"/>
    <col min="3" max="3" width="10.796875" style="42" customWidth="1"/>
    <col min="4" max="53" width="4.33203125" style="42" bestFit="1" customWidth="1"/>
    <col min="54" max="16384" width="9.1328125" style="42"/>
  </cols>
  <sheetData>
    <row r="2" spans="2:53" x14ac:dyDescent="0.3">
      <c r="C2" s="43"/>
      <c r="D2" s="43" t="s">
        <v>10</v>
      </c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</row>
    <row r="3" spans="2:53" x14ac:dyDescent="0.3">
      <c r="B3" s="44" t="s">
        <v>304</v>
      </c>
      <c r="C3" s="44"/>
      <c r="D3" s="45">
        <v>1</v>
      </c>
      <c r="E3" s="45">
        <v>2</v>
      </c>
      <c r="F3" s="45">
        <v>3</v>
      </c>
      <c r="G3" s="45">
        <v>4</v>
      </c>
      <c r="H3" s="45">
        <v>5</v>
      </c>
      <c r="I3" s="45">
        <v>6</v>
      </c>
      <c r="J3" s="45">
        <v>7</v>
      </c>
      <c r="K3" s="45">
        <v>8</v>
      </c>
      <c r="L3" s="45">
        <v>9</v>
      </c>
      <c r="M3" s="45">
        <v>10</v>
      </c>
      <c r="N3" s="45">
        <v>11</v>
      </c>
      <c r="O3" s="45">
        <v>12</v>
      </c>
      <c r="P3" s="45">
        <v>13</v>
      </c>
      <c r="Q3" s="45">
        <v>14</v>
      </c>
      <c r="R3" s="45">
        <v>15</v>
      </c>
      <c r="S3" s="45">
        <v>16</v>
      </c>
      <c r="T3" s="45">
        <v>17</v>
      </c>
      <c r="U3" s="45">
        <v>18</v>
      </c>
      <c r="V3" s="45">
        <v>19</v>
      </c>
      <c r="W3" s="45">
        <v>20</v>
      </c>
      <c r="X3" s="45">
        <v>21</v>
      </c>
      <c r="Y3" s="45">
        <v>22</v>
      </c>
      <c r="Z3" s="45">
        <v>23</v>
      </c>
      <c r="AA3" s="45">
        <v>24</v>
      </c>
      <c r="AB3" s="45">
        <v>25</v>
      </c>
      <c r="AC3" s="45">
        <v>26</v>
      </c>
      <c r="AD3" s="45">
        <v>27</v>
      </c>
      <c r="AE3" s="45">
        <v>28</v>
      </c>
      <c r="AF3" s="45">
        <v>29</v>
      </c>
      <c r="AG3" s="45">
        <v>30</v>
      </c>
      <c r="AH3" s="45">
        <v>31</v>
      </c>
      <c r="AI3" s="45">
        <v>32</v>
      </c>
      <c r="AJ3" s="45">
        <v>33</v>
      </c>
      <c r="AK3" s="45">
        <v>34</v>
      </c>
      <c r="AL3" s="45">
        <v>35</v>
      </c>
      <c r="AM3" s="45">
        <v>36</v>
      </c>
      <c r="AN3" s="45">
        <v>37</v>
      </c>
      <c r="AO3" s="45">
        <v>38</v>
      </c>
      <c r="AP3" s="45">
        <v>39</v>
      </c>
      <c r="AQ3" s="45">
        <v>40</v>
      </c>
      <c r="AR3" s="45">
        <v>41</v>
      </c>
      <c r="AS3" s="45">
        <v>42</v>
      </c>
      <c r="AT3" s="45">
        <v>43</v>
      </c>
      <c r="AU3" s="45">
        <v>44</v>
      </c>
      <c r="AV3" s="45">
        <v>45</v>
      </c>
      <c r="AW3" s="45">
        <v>46</v>
      </c>
      <c r="AX3" s="45">
        <v>47</v>
      </c>
      <c r="AY3" s="45">
        <v>48</v>
      </c>
      <c r="AZ3" s="45">
        <v>49</v>
      </c>
      <c r="BA3" s="45">
        <v>50</v>
      </c>
    </row>
    <row r="4" spans="2:53" x14ac:dyDescent="0.3">
      <c r="B4" s="46" t="s">
        <v>42</v>
      </c>
      <c r="C4" s="334" t="s">
        <v>9</v>
      </c>
      <c r="D4" s="47">
        <f>Parametre!C13</f>
        <v>2024</v>
      </c>
      <c r="E4" s="47">
        <f>$D$4+D3</f>
        <v>2025</v>
      </c>
      <c r="F4" s="47">
        <f>$D$4+E3</f>
        <v>2026</v>
      </c>
      <c r="G4" s="47">
        <f t="shared" ref="G4:AG4" si="0">$D$4+F3</f>
        <v>2027</v>
      </c>
      <c r="H4" s="47">
        <f t="shared" si="0"/>
        <v>2028</v>
      </c>
      <c r="I4" s="47">
        <f t="shared" si="0"/>
        <v>2029</v>
      </c>
      <c r="J4" s="47">
        <f t="shared" si="0"/>
        <v>2030</v>
      </c>
      <c r="K4" s="47">
        <f t="shared" si="0"/>
        <v>2031</v>
      </c>
      <c r="L4" s="47">
        <f t="shared" si="0"/>
        <v>2032</v>
      </c>
      <c r="M4" s="47">
        <f t="shared" si="0"/>
        <v>2033</v>
      </c>
      <c r="N4" s="47">
        <f t="shared" si="0"/>
        <v>2034</v>
      </c>
      <c r="O4" s="47">
        <f t="shared" si="0"/>
        <v>2035</v>
      </c>
      <c r="P4" s="47">
        <f t="shared" si="0"/>
        <v>2036</v>
      </c>
      <c r="Q4" s="47">
        <f t="shared" si="0"/>
        <v>2037</v>
      </c>
      <c r="R4" s="47">
        <f t="shared" si="0"/>
        <v>2038</v>
      </c>
      <c r="S4" s="47">
        <f t="shared" si="0"/>
        <v>2039</v>
      </c>
      <c r="T4" s="47">
        <f t="shared" si="0"/>
        <v>2040</v>
      </c>
      <c r="U4" s="47">
        <f t="shared" si="0"/>
        <v>2041</v>
      </c>
      <c r="V4" s="47">
        <f t="shared" si="0"/>
        <v>2042</v>
      </c>
      <c r="W4" s="47">
        <f t="shared" si="0"/>
        <v>2043</v>
      </c>
      <c r="X4" s="47">
        <f t="shared" si="0"/>
        <v>2044</v>
      </c>
      <c r="Y4" s="47">
        <f t="shared" si="0"/>
        <v>2045</v>
      </c>
      <c r="Z4" s="47">
        <f t="shared" si="0"/>
        <v>2046</v>
      </c>
      <c r="AA4" s="47">
        <f t="shared" si="0"/>
        <v>2047</v>
      </c>
      <c r="AB4" s="47">
        <f t="shared" si="0"/>
        <v>2048</v>
      </c>
      <c r="AC4" s="47">
        <f t="shared" si="0"/>
        <v>2049</v>
      </c>
      <c r="AD4" s="47">
        <f t="shared" si="0"/>
        <v>2050</v>
      </c>
      <c r="AE4" s="47">
        <f t="shared" si="0"/>
        <v>2051</v>
      </c>
      <c r="AF4" s="47">
        <f t="shared" si="0"/>
        <v>2052</v>
      </c>
      <c r="AG4" s="47">
        <f t="shared" si="0"/>
        <v>2053</v>
      </c>
      <c r="AH4" s="47">
        <f t="shared" ref="AH4" si="1">$D$4+AG3</f>
        <v>2054</v>
      </c>
      <c r="AI4" s="47">
        <f t="shared" ref="AI4" si="2">$D$4+AH3</f>
        <v>2055</v>
      </c>
      <c r="AJ4" s="47">
        <f t="shared" ref="AJ4" si="3">$D$4+AI3</f>
        <v>2056</v>
      </c>
      <c r="AK4" s="47">
        <f t="shared" ref="AK4" si="4">$D$4+AJ3</f>
        <v>2057</v>
      </c>
      <c r="AL4" s="47">
        <f t="shared" ref="AL4" si="5">$D$4+AK3</f>
        <v>2058</v>
      </c>
      <c r="AM4" s="47">
        <f t="shared" ref="AM4" si="6">$D$4+AL3</f>
        <v>2059</v>
      </c>
      <c r="AN4" s="47">
        <f t="shared" ref="AN4" si="7">$D$4+AM3</f>
        <v>2060</v>
      </c>
      <c r="AO4" s="47">
        <f t="shared" ref="AO4" si="8">$D$4+AN3</f>
        <v>2061</v>
      </c>
      <c r="AP4" s="47">
        <f t="shared" ref="AP4" si="9">$D$4+AO3</f>
        <v>2062</v>
      </c>
      <c r="AQ4" s="47">
        <f t="shared" ref="AQ4" si="10">$D$4+AP3</f>
        <v>2063</v>
      </c>
      <c r="AR4" s="47">
        <f t="shared" ref="AR4" si="11">$D$4+AQ3</f>
        <v>2064</v>
      </c>
      <c r="AS4" s="47">
        <f t="shared" ref="AS4" si="12">$D$4+AR3</f>
        <v>2065</v>
      </c>
      <c r="AT4" s="47">
        <f t="shared" ref="AT4" si="13">$D$4+AS3</f>
        <v>2066</v>
      </c>
      <c r="AU4" s="47">
        <f t="shared" ref="AU4" si="14">$D$4+AT3</f>
        <v>2067</v>
      </c>
      <c r="AV4" s="47">
        <f t="shared" ref="AV4" si="15">$D$4+AU3</f>
        <v>2068</v>
      </c>
      <c r="AW4" s="47">
        <f t="shared" ref="AW4" si="16">$D$4+AV3</f>
        <v>2069</v>
      </c>
      <c r="AX4" s="47">
        <f t="shared" ref="AX4" si="17">$D$4+AW3</f>
        <v>2070</v>
      </c>
      <c r="AY4" s="47">
        <f t="shared" ref="AY4" si="18">$D$4+AX3</f>
        <v>2071</v>
      </c>
      <c r="AZ4" s="47">
        <f t="shared" ref="AZ4" si="19">$D$4+AY3</f>
        <v>2072</v>
      </c>
      <c r="BA4" s="47">
        <f t="shared" ref="BA4" si="20">$D$4+AZ3</f>
        <v>2073</v>
      </c>
    </row>
    <row r="5" spans="2:53" x14ac:dyDescent="0.3">
      <c r="B5" s="43" t="s">
        <v>81</v>
      </c>
      <c r="C5" s="49">
        <f>SUM(D5:BA5)</f>
        <v>0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</row>
    <row r="6" spans="2:53" x14ac:dyDescent="0.3">
      <c r="B6" s="43" t="s">
        <v>82</v>
      </c>
      <c r="C6" s="49">
        <f t="shared" ref="C6:C8" si="21">SUM(D6:BA6)</f>
        <v>0</v>
      </c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</row>
    <row r="7" spans="2:53" x14ac:dyDescent="0.3">
      <c r="B7" s="43" t="s">
        <v>83</v>
      </c>
      <c r="C7" s="49">
        <f t="shared" si="21"/>
        <v>0</v>
      </c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</row>
    <row r="8" spans="2:53" x14ac:dyDescent="0.3">
      <c r="B8" s="44" t="s">
        <v>9</v>
      </c>
      <c r="C8" s="189">
        <f t="shared" si="21"/>
        <v>0</v>
      </c>
      <c r="D8" s="189">
        <f t="shared" ref="D8:AG8" si="22">SUM(D5:D7)</f>
        <v>0</v>
      </c>
      <c r="E8" s="189">
        <f t="shared" si="22"/>
        <v>0</v>
      </c>
      <c r="F8" s="189">
        <f t="shared" si="22"/>
        <v>0</v>
      </c>
      <c r="G8" s="189">
        <f t="shared" si="22"/>
        <v>0</v>
      </c>
      <c r="H8" s="189">
        <f t="shared" si="22"/>
        <v>0</v>
      </c>
      <c r="I8" s="189">
        <f t="shared" si="22"/>
        <v>0</v>
      </c>
      <c r="J8" s="189">
        <f t="shared" si="22"/>
        <v>0</v>
      </c>
      <c r="K8" s="189">
        <f t="shared" si="22"/>
        <v>0</v>
      </c>
      <c r="L8" s="189">
        <f t="shared" si="22"/>
        <v>0</v>
      </c>
      <c r="M8" s="189">
        <f t="shared" si="22"/>
        <v>0</v>
      </c>
      <c r="N8" s="189">
        <f t="shared" si="22"/>
        <v>0</v>
      </c>
      <c r="O8" s="189">
        <f t="shared" si="22"/>
        <v>0</v>
      </c>
      <c r="P8" s="189">
        <f t="shared" si="22"/>
        <v>0</v>
      </c>
      <c r="Q8" s="189">
        <f t="shared" si="22"/>
        <v>0</v>
      </c>
      <c r="R8" s="189">
        <f t="shared" si="22"/>
        <v>0</v>
      </c>
      <c r="S8" s="189">
        <f t="shared" si="22"/>
        <v>0</v>
      </c>
      <c r="T8" s="189">
        <f t="shared" si="22"/>
        <v>0</v>
      </c>
      <c r="U8" s="189">
        <f t="shared" si="22"/>
        <v>0</v>
      </c>
      <c r="V8" s="189">
        <f t="shared" si="22"/>
        <v>0</v>
      </c>
      <c r="W8" s="189">
        <f t="shared" si="22"/>
        <v>0</v>
      </c>
      <c r="X8" s="189">
        <f t="shared" si="22"/>
        <v>0</v>
      </c>
      <c r="Y8" s="189">
        <f t="shared" si="22"/>
        <v>0</v>
      </c>
      <c r="Z8" s="189">
        <f t="shared" si="22"/>
        <v>0</v>
      </c>
      <c r="AA8" s="189">
        <f t="shared" si="22"/>
        <v>0</v>
      </c>
      <c r="AB8" s="189">
        <f t="shared" si="22"/>
        <v>0</v>
      </c>
      <c r="AC8" s="189">
        <f t="shared" si="22"/>
        <v>0</v>
      </c>
      <c r="AD8" s="189">
        <f t="shared" si="22"/>
        <v>0</v>
      </c>
      <c r="AE8" s="189">
        <f t="shared" si="22"/>
        <v>0</v>
      </c>
      <c r="AF8" s="189">
        <f t="shared" si="22"/>
        <v>0</v>
      </c>
      <c r="AG8" s="189">
        <f t="shared" si="22"/>
        <v>0</v>
      </c>
      <c r="AH8" s="189">
        <f t="shared" ref="AH8:BA8" si="23">SUM(AH5:AH7)</f>
        <v>0</v>
      </c>
      <c r="AI8" s="189">
        <f t="shared" si="23"/>
        <v>0</v>
      </c>
      <c r="AJ8" s="189">
        <f t="shared" si="23"/>
        <v>0</v>
      </c>
      <c r="AK8" s="189">
        <f t="shared" si="23"/>
        <v>0</v>
      </c>
      <c r="AL8" s="189">
        <f t="shared" si="23"/>
        <v>0</v>
      </c>
      <c r="AM8" s="189">
        <f t="shared" si="23"/>
        <v>0</v>
      </c>
      <c r="AN8" s="189">
        <f t="shared" si="23"/>
        <v>0</v>
      </c>
      <c r="AO8" s="189">
        <f t="shared" si="23"/>
        <v>0</v>
      </c>
      <c r="AP8" s="189">
        <f t="shared" si="23"/>
        <v>0</v>
      </c>
      <c r="AQ8" s="189">
        <f t="shared" si="23"/>
        <v>0</v>
      </c>
      <c r="AR8" s="189">
        <f t="shared" si="23"/>
        <v>0</v>
      </c>
      <c r="AS8" s="189">
        <f t="shared" si="23"/>
        <v>0</v>
      </c>
      <c r="AT8" s="189">
        <f t="shared" si="23"/>
        <v>0</v>
      </c>
      <c r="AU8" s="189">
        <f t="shared" si="23"/>
        <v>0</v>
      </c>
      <c r="AV8" s="189">
        <f t="shared" si="23"/>
        <v>0</v>
      </c>
      <c r="AW8" s="189">
        <f t="shared" si="23"/>
        <v>0</v>
      </c>
      <c r="AX8" s="189">
        <f t="shared" si="23"/>
        <v>0</v>
      </c>
      <c r="AY8" s="189">
        <f t="shared" si="23"/>
        <v>0</v>
      </c>
      <c r="AZ8" s="189">
        <f t="shared" si="23"/>
        <v>0</v>
      </c>
      <c r="BA8" s="189">
        <f t="shared" si="23"/>
        <v>0</v>
      </c>
    </row>
    <row r="11" spans="2:53" x14ac:dyDescent="0.3">
      <c r="C11" s="43"/>
      <c r="D11" s="43" t="s">
        <v>10</v>
      </c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</row>
    <row r="12" spans="2:53" x14ac:dyDescent="0.3">
      <c r="B12" s="44" t="s">
        <v>306</v>
      </c>
      <c r="C12" s="44"/>
      <c r="D12" s="45">
        <v>1</v>
      </c>
      <c r="E12" s="45">
        <v>2</v>
      </c>
      <c r="F12" s="45">
        <v>3</v>
      </c>
      <c r="G12" s="45">
        <v>4</v>
      </c>
      <c r="H12" s="45">
        <v>5</v>
      </c>
      <c r="I12" s="45">
        <v>6</v>
      </c>
      <c r="J12" s="45">
        <v>7</v>
      </c>
      <c r="K12" s="45">
        <v>8</v>
      </c>
      <c r="L12" s="45">
        <v>9</v>
      </c>
      <c r="M12" s="45">
        <v>10</v>
      </c>
      <c r="N12" s="45">
        <v>11</v>
      </c>
      <c r="O12" s="45">
        <v>12</v>
      </c>
      <c r="P12" s="45">
        <v>13</v>
      </c>
      <c r="Q12" s="45">
        <v>14</v>
      </c>
      <c r="R12" s="45">
        <v>15</v>
      </c>
      <c r="S12" s="45">
        <v>16</v>
      </c>
      <c r="T12" s="45">
        <v>17</v>
      </c>
      <c r="U12" s="45">
        <v>18</v>
      </c>
      <c r="V12" s="45">
        <v>19</v>
      </c>
      <c r="W12" s="45">
        <v>20</v>
      </c>
      <c r="X12" s="45">
        <v>21</v>
      </c>
      <c r="Y12" s="45">
        <v>22</v>
      </c>
      <c r="Z12" s="45">
        <v>23</v>
      </c>
      <c r="AA12" s="45">
        <v>24</v>
      </c>
      <c r="AB12" s="45">
        <v>25</v>
      </c>
      <c r="AC12" s="45">
        <v>26</v>
      </c>
      <c r="AD12" s="45">
        <v>27</v>
      </c>
      <c r="AE12" s="45">
        <v>28</v>
      </c>
      <c r="AF12" s="45">
        <v>29</v>
      </c>
      <c r="AG12" s="45">
        <v>30</v>
      </c>
      <c r="AH12" s="45">
        <v>31</v>
      </c>
      <c r="AI12" s="45">
        <v>32</v>
      </c>
      <c r="AJ12" s="45">
        <v>33</v>
      </c>
      <c r="AK12" s="45">
        <v>34</v>
      </c>
      <c r="AL12" s="45">
        <v>35</v>
      </c>
      <c r="AM12" s="45">
        <v>36</v>
      </c>
      <c r="AN12" s="45">
        <v>37</v>
      </c>
      <c r="AO12" s="45">
        <v>38</v>
      </c>
      <c r="AP12" s="45">
        <v>39</v>
      </c>
      <c r="AQ12" s="45">
        <v>40</v>
      </c>
      <c r="AR12" s="45">
        <v>41</v>
      </c>
      <c r="AS12" s="45">
        <v>42</v>
      </c>
      <c r="AT12" s="45">
        <v>43</v>
      </c>
      <c r="AU12" s="45">
        <v>44</v>
      </c>
      <c r="AV12" s="45">
        <v>45</v>
      </c>
      <c r="AW12" s="45">
        <v>46</v>
      </c>
      <c r="AX12" s="45">
        <v>47</v>
      </c>
      <c r="AY12" s="45">
        <v>48</v>
      </c>
      <c r="AZ12" s="45">
        <v>49</v>
      </c>
      <c r="BA12" s="45">
        <v>50</v>
      </c>
    </row>
    <row r="13" spans="2:53" x14ac:dyDescent="0.3">
      <c r="B13" s="46" t="s">
        <v>44</v>
      </c>
      <c r="C13" s="334" t="s">
        <v>9</v>
      </c>
      <c r="D13" s="47">
        <f>D4</f>
        <v>2024</v>
      </c>
      <c r="E13" s="47">
        <f t="shared" ref="E13:AG13" si="24">E4</f>
        <v>2025</v>
      </c>
      <c r="F13" s="47">
        <f t="shared" si="24"/>
        <v>2026</v>
      </c>
      <c r="G13" s="47">
        <f t="shared" si="24"/>
        <v>2027</v>
      </c>
      <c r="H13" s="47">
        <f t="shared" si="24"/>
        <v>2028</v>
      </c>
      <c r="I13" s="47">
        <f t="shared" si="24"/>
        <v>2029</v>
      </c>
      <c r="J13" s="47">
        <f t="shared" si="24"/>
        <v>2030</v>
      </c>
      <c r="K13" s="47">
        <f t="shared" si="24"/>
        <v>2031</v>
      </c>
      <c r="L13" s="47">
        <f t="shared" si="24"/>
        <v>2032</v>
      </c>
      <c r="M13" s="47">
        <f t="shared" si="24"/>
        <v>2033</v>
      </c>
      <c r="N13" s="47">
        <f t="shared" si="24"/>
        <v>2034</v>
      </c>
      <c r="O13" s="47">
        <f t="shared" si="24"/>
        <v>2035</v>
      </c>
      <c r="P13" s="47">
        <f t="shared" si="24"/>
        <v>2036</v>
      </c>
      <c r="Q13" s="47">
        <f t="shared" si="24"/>
        <v>2037</v>
      </c>
      <c r="R13" s="47">
        <f t="shared" si="24"/>
        <v>2038</v>
      </c>
      <c r="S13" s="47">
        <f t="shared" si="24"/>
        <v>2039</v>
      </c>
      <c r="T13" s="47">
        <f t="shared" si="24"/>
        <v>2040</v>
      </c>
      <c r="U13" s="47">
        <f t="shared" si="24"/>
        <v>2041</v>
      </c>
      <c r="V13" s="47">
        <f t="shared" si="24"/>
        <v>2042</v>
      </c>
      <c r="W13" s="47">
        <f t="shared" si="24"/>
        <v>2043</v>
      </c>
      <c r="X13" s="47">
        <f t="shared" si="24"/>
        <v>2044</v>
      </c>
      <c r="Y13" s="47">
        <f t="shared" si="24"/>
        <v>2045</v>
      </c>
      <c r="Z13" s="47">
        <f t="shared" si="24"/>
        <v>2046</v>
      </c>
      <c r="AA13" s="47">
        <f t="shared" si="24"/>
        <v>2047</v>
      </c>
      <c r="AB13" s="47">
        <f t="shared" si="24"/>
        <v>2048</v>
      </c>
      <c r="AC13" s="47">
        <f t="shared" si="24"/>
        <v>2049</v>
      </c>
      <c r="AD13" s="47">
        <f t="shared" si="24"/>
        <v>2050</v>
      </c>
      <c r="AE13" s="47">
        <f t="shared" si="24"/>
        <v>2051</v>
      </c>
      <c r="AF13" s="47">
        <f t="shared" si="24"/>
        <v>2052</v>
      </c>
      <c r="AG13" s="47">
        <f t="shared" si="24"/>
        <v>2053</v>
      </c>
      <c r="AH13" s="47">
        <f t="shared" ref="AH13:BA13" si="25">AH4</f>
        <v>2054</v>
      </c>
      <c r="AI13" s="47">
        <f t="shared" si="25"/>
        <v>2055</v>
      </c>
      <c r="AJ13" s="47">
        <f t="shared" si="25"/>
        <v>2056</v>
      </c>
      <c r="AK13" s="47">
        <f t="shared" si="25"/>
        <v>2057</v>
      </c>
      <c r="AL13" s="47">
        <f t="shared" si="25"/>
        <v>2058</v>
      </c>
      <c r="AM13" s="47">
        <f t="shared" si="25"/>
        <v>2059</v>
      </c>
      <c r="AN13" s="47">
        <f t="shared" si="25"/>
        <v>2060</v>
      </c>
      <c r="AO13" s="47">
        <f t="shared" si="25"/>
        <v>2061</v>
      </c>
      <c r="AP13" s="47">
        <f t="shared" si="25"/>
        <v>2062</v>
      </c>
      <c r="AQ13" s="47">
        <f t="shared" si="25"/>
        <v>2063</v>
      </c>
      <c r="AR13" s="47">
        <f t="shared" si="25"/>
        <v>2064</v>
      </c>
      <c r="AS13" s="47">
        <f t="shared" si="25"/>
        <v>2065</v>
      </c>
      <c r="AT13" s="47">
        <f t="shared" si="25"/>
        <v>2066</v>
      </c>
      <c r="AU13" s="47">
        <f t="shared" si="25"/>
        <v>2067</v>
      </c>
      <c r="AV13" s="47">
        <f t="shared" si="25"/>
        <v>2068</v>
      </c>
      <c r="AW13" s="47">
        <f t="shared" si="25"/>
        <v>2069</v>
      </c>
      <c r="AX13" s="47">
        <f t="shared" si="25"/>
        <v>2070</v>
      </c>
      <c r="AY13" s="47">
        <f t="shared" si="25"/>
        <v>2071</v>
      </c>
      <c r="AZ13" s="47">
        <f t="shared" si="25"/>
        <v>2072</v>
      </c>
      <c r="BA13" s="47">
        <f t="shared" si="25"/>
        <v>2073</v>
      </c>
    </row>
    <row r="14" spans="2:53" x14ac:dyDescent="0.3">
      <c r="B14" s="43" t="s">
        <v>81</v>
      </c>
      <c r="C14" s="49">
        <f t="shared" ref="C14:C17" si="26">SUM(D14:BA14)</f>
        <v>0</v>
      </c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57"/>
      <c r="AH14" s="257"/>
      <c r="AI14" s="257"/>
      <c r="AJ14" s="257"/>
      <c r="AK14" s="257"/>
      <c r="AL14" s="257"/>
      <c r="AM14" s="257"/>
      <c r="AN14" s="257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  <c r="AY14" s="257"/>
      <c r="AZ14" s="257"/>
      <c r="BA14" s="257"/>
    </row>
    <row r="15" spans="2:53" x14ac:dyDescent="0.3">
      <c r="B15" s="43" t="s">
        <v>82</v>
      </c>
      <c r="C15" s="49">
        <f t="shared" si="26"/>
        <v>0</v>
      </c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</row>
    <row r="16" spans="2:53" x14ac:dyDescent="0.3">
      <c r="B16" s="43" t="s">
        <v>83</v>
      </c>
      <c r="C16" s="49">
        <f t="shared" si="26"/>
        <v>0</v>
      </c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AX16" s="257"/>
      <c r="AY16" s="257"/>
      <c r="AZ16" s="257"/>
      <c r="BA16" s="257"/>
    </row>
    <row r="17" spans="2:53" x14ac:dyDescent="0.3">
      <c r="B17" s="44" t="s">
        <v>9</v>
      </c>
      <c r="C17" s="189">
        <f t="shared" si="26"/>
        <v>0</v>
      </c>
      <c r="D17" s="189">
        <f t="shared" ref="D17:AG17" si="27">SUM(D14:D16)</f>
        <v>0</v>
      </c>
      <c r="E17" s="189">
        <f t="shared" si="27"/>
        <v>0</v>
      </c>
      <c r="F17" s="189">
        <f t="shared" si="27"/>
        <v>0</v>
      </c>
      <c r="G17" s="189">
        <f t="shared" si="27"/>
        <v>0</v>
      </c>
      <c r="H17" s="189">
        <f t="shared" si="27"/>
        <v>0</v>
      </c>
      <c r="I17" s="189">
        <f t="shared" si="27"/>
        <v>0</v>
      </c>
      <c r="J17" s="189">
        <f t="shared" si="27"/>
        <v>0</v>
      </c>
      <c r="K17" s="189">
        <f t="shared" si="27"/>
        <v>0</v>
      </c>
      <c r="L17" s="189">
        <f t="shared" si="27"/>
        <v>0</v>
      </c>
      <c r="M17" s="189">
        <f t="shared" si="27"/>
        <v>0</v>
      </c>
      <c r="N17" s="189">
        <f t="shared" si="27"/>
        <v>0</v>
      </c>
      <c r="O17" s="189">
        <f t="shared" si="27"/>
        <v>0</v>
      </c>
      <c r="P17" s="189">
        <f t="shared" si="27"/>
        <v>0</v>
      </c>
      <c r="Q17" s="189">
        <f t="shared" si="27"/>
        <v>0</v>
      </c>
      <c r="R17" s="189">
        <f t="shared" si="27"/>
        <v>0</v>
      </c>
      <c r="S17" s="189">
        <f t="shared" si="27"/>
        <v>0</v>
      </c>
      <c r="T17" s="189">
        <f t="shared" si="27"/>
        <v>0</v>
      </c>
      <c r="U17" s="189">
        <f t="shared" si="27"/>
        <v>0</v>
      </c>
      <c r="V17" s="189">
        <f t="shared" si="27"/>
        <v>0</v>
      </c>
      <c r="W17" s="189">
        <f t="shared" si="27"/>
        <v>0</v>
      </c>
      <c r="X17" s="189">
        <f t="shared" si="27"/>
        <v>0</v>
      </c>
      <c r="Y17" s="189">
        <f t="shared" si="27"/>
        <v>0</v>
      </c>
      <c r="Z17" s="189">
        <f t="shared" si="27"/>
        <v>0</v>
      </c>
      <c r="AA17" s="189">
        <f t="shared" si="27"/>
        <v>0</v>
      </c>
      <c r="AB17" s="189">
        <f t="shared" si="27"/>
        <v>0</v>
      </c>
      <c r="AC17" s="189">
        <f t="shared" si="27"/>
        <v>0</v>
      </c>
      <c r="AD17" s="189">
        <f t="shared" si="27"/>
        <v>0</v>
      </c>
      <c r="AE17" s="189">
        <f t="shared" si="27"/>
        <v>0</v>
      </c>
      <c r="AF17" s="189">
        <f t="shared" si="27"/>
        <v>0</v>
      </c>
      <c r="AG17" s="189">
        <f t="shared" si="27"/>
        <v>0</v>
      </c>
      <c r="AH17" s="189">
        <f t="shared" ref="AH17:BA17" si="28">SUM(AH14:AH16)</f>
        <v>0</v>
      </c>
      <c r="AI17" s="189">
        <f t="shared" si="28"/>
        <v>0</v>
      </c>
      <c r="AJ17" s="189">
        <f t="shared" si="28"/>
        <v>0</v>
      </c>
      <c r="AK17" s="189">
        <f t="shared" si="28"/>
        <v>0</v>
      </c>
      <c r="AL17" s="189">
        <f t="shared" si="28"/>
        <v>0</v>
      </c>
      <c r="AM17" s="189">
        <f t="shared" si="28"/>
        <v>0</v>
      </c>
      <c r="AN17" s="189">
        <f t="shared" si="28"/>
        <v>0</v>
      </c>
      <c r="AO17" s="189">
        <f t="shared" si="28"/>
        <v>0</v>
      </c>
      <c r="AP17" s="189">
        <f t="shared" si="28"/>
        <v>0</v>
      </c>
      <c r="AQ17" s="189">
        <f t="shared" si="28"/>
        <v>0</v>
      </c>
      <c r="AR17" s="189">
        <f t="shared" si="28"/>
        <v>0</v>
      </c>
      <c r="AS17" s="189">
        <f t="shared" si="28"/>
        <v>0</v>
      </c>
      <c r="AT17" s="189">
        <f t="shared" si="28"/>
        <v>0</v>
      </c>
      <c r="AU17" s="189">
        <f t="shared" si="28"/>
        <v>0</v>
      </c>
      <c r="AV17" s="189">
        <f t="shared" si="28"/>
        <v>0</v>
      </c>
      <c r="AW17" s="189">
        <f t="shared" si="28"/>
        <v>0</v>
      </c>
      <c r="AX17" s="189">
        <f t="shared" si="28"/>
        <v>0</v>
      </c>
      <c r="AY17" s="189">
        <f t="shared" si="28"/>
        <v>0</v>
      </c>
      <c r="AZ17" s="189">
        <f t="shared" si="28"/>
        <v>0</v>
      </c>
      <c r="BA17" s="189">
        <f t="shared" si="28"/>
        <v>0</v>
      </c>
    </row>
    <row r="20" spans="2:53" x14ac:dyDescent="0.3">
      <c r="C20" s="43"/>
      <c r="D20" s="43" t="s">
        <v>10</v>
      </c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</row>
    <row r="21" spans="2:53" x14ac:dyDescent="0.3">
      <c r="B21" s="44" t="s">
        <v>305</v>
      </c>
      <c r="C21" s="44"/>
      <c r="D21" s="45">
        <v>1</v>
      </c>
      <c r="E21" s="45">
        <v>2</v>
      </c>
      <c r="F21" s="45">
        <v>3</v>
      </c>
      <c r="G21" s="45">
        <v>4</v>
      </c>
      <c r="H21" s="45">
        <v>5</v>
      </c>
      <c r="I21" s="45">
        <v>6</v>
      </c>
      <c r="J21" s="45">
        <v>7</v>
      </c>
      <c r="K21" s="45">
        <v>8</v>
      </c>
      <c r="L21" s="45">
        <v>9</v>
      </c>
      <c r="M21" s="45">
        <v>10</v>
      </c>
      <c r="N21" s="45">
        <v>11</v>
      </c>
      <c r="O21" s="45">
        <v>12</v>
      </c>
      <c r="P21" s="45">
        <v>13</v>
      </c>
      <c r="Q21" s="45">
        <v>14</v>
      </c>
      <c r="R21" s="45">
        <v>15</v>
      </c>
      <c r="S21" s="45">
        <v>16</v>
      </c>
      <c r="T21" s="45">
        <v>17</v>
      </c>
      <c r="U21" s="45">
        <v>18</v>
      </c>
      <c r="V21" s="45">
        <v>19</v>
      </c>
      <c r="W21" s="45">
        <v>20</v>
      </c>
      <c r="X21" s="45">
        <v>21</v>
      </c>
      <c r="Y21" s="45">
        <v>22</v>
      </c>
      <c r="Z21" s="45">
        <v>23</v>
      </c>
      <c r="AA21" s="45">
        <v>24</v>
      </c>
      <c r="AB21" s="45">
        <v>25</v>
      </c>
      <c r="AC21" s="45">
        <v>26</v>
      </c>
      <c r="AD21" s="45">
        <v>27</v>
      </c>
      <c r="AE21" s="45">
        <v>28</v>
      </c>
      <c r="AF21" s="45">
        <v>29</v>
      </c>
      <c r="AG21" s="45">
        <v>30</v>
      </c>
      <c r="AH21" s="45">
        <v>31</v>
      </c>
      <c r="AI21" s="45">
        <v>32</v>
      </c>
      <c r="AJ21" s="45">
        <v>33</v>
      </c>
      <c r="AK21" s="45">
        <v>34</v>
      </c>
      <c r="AL21" s="45">
        <v>35</v>
      </c>
      <c r="AM21" s="45">
        <v>36</v>
      </c>
      <c r="AN21" s="45">
        <v>37</v>
      </c>
      <c r="AO21" s="45">
        <v>38</v>
      </c>
      <c r="AP21" s="45">
        <v>39</v>
      </c>
      <c r="AQ21" s="45">
        <v>40</v>
      </c>
      <c r="AR21" s="45">
        <v>41</v>
      </c>
      <c r="AS21" s="45">
        <v>42</v>
      </c>
      <c r="AT21" s="45">
        <v>43</v>
      </c>
      <c r="AU21" s="45">
        <v>44</v>
      </c>
      <c r="AV21" s="45">
        <v>45</v>
      </c>
      <c r="AW21" s="45">
        <v>46</v>
      </c>
      <c r="AX21" s="45">
        <v>47</v>
      </c>
      <c r="AY21" s="45">
        <v>48</v>
      </c>
      <c r="AZ21" s="45">
        <v>49</v>
      </c>
      <c r="BA21" s="45">
        <v>50</v>
      </c>
    </row>
    <row r="22" spans="2:53" x14ac:dyDescent="0.3">
      <c r="B22" s="46" t="s">
        <v>84</v>
      </c>
      <c r="C22" s="334" t="s">
        <v>9</v>
      </c>
      <c r="D22" s="47">
        <f>D4</f>
        <v>2024</v>
      </c>
      <c r="E22" s="47">
        <f t="shared" ref="E22:AG22" si="29">E4</f>
        <v>2025</v>
      </c>
      <c r="F22" s="47">
        <f t="shared" si="29"/>
        <v>2026</v>
      </c>
      <c r="G22" s="47">
        <f t="shared" si="29"/>
        <v>2027</v>
      </c>
      <c r="H22" s="47">
        <f t="shared" si="29"/>
        <v>2028</v>
      </c>
      <c r="I22" s="47">
        <f t="shared" si="29"/>
        <v>2029</v>
      </c>
      <c r="J22" s="47">
        <f t="shared" si="29"/>
        <v>2030</v>
      </c>
      <c r="K22" s="47">
        <f t="shared" si="29"/>
        <v>2031</v>
      </c>
      <c r="L22" s="47">
        <f t="shared" si="29"/>
        <v>2032</v>
      </c>
      <c r="M22" s="47">
        <f t="shared" si="29"/>
        <v>2033</v>
      </c>
      <c r="N22" s="47">
        <f t="shared" si="29"/>
        <v>2034</v>
      </c>
      <c r="O22" s="47">
        <f t="shared" si="29"/>
        <v>2035</v>
      </c>
      <c r="P22" s="47">
        <f t="shared" si="29"/>
        <v>2036</v>
      </c>
      <c r="Q22" s="47">
        <f t="shared" si="29"/>
        <v>2037</v>
      </c>
      <c r="R22" s="47">
        <f t="shared" si="29"/>
        <v>2038</v>
      </c>
      <c r="S22" s="47">
        <f t="shared" si="29"/>
        <v>2039</v>
      </c>
      <c r="T22" s="47">
        <f t="shared" si="29"/>
        <v>2040</v>
      </c>
      <c r="U22" s="47">
        <f t="shared" si="29"/>
        <v>2041</v>
      </c>
      <c r="V22" s="47">
        <f t="shared" si="29"/>
        <v>2042</v>
      </c>
      <c r="W22" s="47">
        <f t="shared" si="29"/>
        <v>2043</v>
      </c>
      <c r="X22" s="47">
        <f t="shared" si="29"/>
        <v>2044</v>
      </c>
      <c r="Y22" s="47">
        <f t="shared" si="29"/>
        <v>2045</v>
      </c>
      <c r="Z22" s="47">
        <f t="shared" si="29"/>
        <v>2046</v>
      </c>
      <c r="AA22" s="47">
        <f t="shared" si="29"/>
        <v>2047</v>
      </c>
      <c r="AB22" s="47">
        <f t="shared" si="29"/>
        <v>2048</v>
      </c>
      <c r="AC22" s="47">
        <f t="shared" si="29"/>
        <v>2049</v>
      </c>
      <c r="AD22" s="47">
        <f t="shared" si="29"/>
        <v>2050</v>
      </c>
      <c r="AE22" s="47">
        <f t="shared" si="29"/>
        <v>2051</v>
      </c>
      <c r="AF22" s="47">
        <f t="shared" si="29"/>
        <v>2052</v>
      </c>
      <c r="AG22" s="47">
        <f t="shared" si="29"/>
        <v>2053</v>
      </c>
      <c r="AH22" s="47">
        <f t="shared" ref="AH22:BA22" si="30">AH4</f>
        <v>2054</v>
      </c>
      <c r="AI22" s="47">
        <f t="shared" si="30"/>
        <v>2055</v>
      </c>
      <c r="AJ22" s="47">
        <f t="shared" si="30"/>
        <v>2056</v>
      </c>
      <c r="AK22" s="47">
        <f t="shared" si="30"/>
        <v>2057</v>
      </c>
      <c r="AL22" s="47">
        <f t="shared" si="30"/>
        <v>2058</v>
      </c>
      <c r="AM22" s="47">
        <f t="shared" si="30"/>
        <v>2059</v>
      </c>
      <c r="AN22" s="47">
        <f t="shared" si="30"/>
        <v>2060</v>
      </c>
      <c r="AO22" s="47">
        <f t="shared" si="30"/>
        <v>2061</v>
      </c>
      <c r="AP22" s="47">
        <f t="shared" si="30"/>
        <v>2062</v>
      </c>
      <c r="AQ22" s="47">
        <f t="shared" si="30"/>
        <v>2063</v>
      </c>
      <c r="AR22" s="47">
        <f t="shared" si="30"/>
        <v>2064</v>
      </c>
      <c r="AS22" s="47">
        <f t="shared" si="30"/>
        <v>2065</v>
      </c>
      <c r="AT22" s="47">
        <f t="shared" si="30"/>
        <v>2066</v>
      </c>
      <c r="AU22" s="47">
        <f t="shared" si="30"/>
        <v>2067</v>
      </c>
      <c r="AV22" s="47">
        <f t="shared" si="30"/>
        <v>2068</v>
      </c>
      <c r="AW22" s="47">
        <f t="shared" si="30"/>
        <v>2069</v>
      </c>
      <c r="AX22" s="47">
        <f t="shared" si="30"/>
        <v>2070</v>
      </c>
      <c r="AY22" s="47">
        <f t="shared" si="30"/>
        <v>2071</v>
      </c>
      <c r="AZ22" s="47">
        <f t="shared" si="30"/>
        <v>2072</v>
      </c>
      <c r="BA22" s="47">
        <f t="shared" si="30"/>
        <v>2073</v>
      </c>
    </row>
    <row r="23" spans="2:53" x14ac:dyDescent="0.3">
      <c r="B23" s="43" t="s">
        <v>81</v>
      </c>
      <c r="C23" s="49">
        <f t="shared" ref="C23:C26" si="31">SUM(D23:BA23)</f>
        <v>0</v>
      </c>
      <c r="D23" s="192">
        <f t="shared" ref="D23:AG23" si="32">D5-D14</f>
        <v>0</v>
      </c>
      <c r="E23" s="192">
        <f t="shared" si="32"/>
        <v>0</v>
      </c>
      <c r="F23" s="192">
        <f t="shared" si="32"/>
        <v>0</v>
      </c>
      <c r="G23" s="192">
        <f t="shared" si="32"/>
        <v>0</v>
      </c>
      <c r="H23" s="192">
        <f t="shared" si="32"/>
        <v>0</v>
      </c>
      <c r="I23" s="192">
        <f t="shared" si="32"/>
        <v>0</v>
      </c>
      <c r="J23" s="192">
        <f t="shared" si="32"/>
        <v>0</v>
      </c>
      <c r="K23" s="192">
        <f t="shared" si="32"/>
        <v>0</v>
      </c>
      <c r="L23" s="192">
        <f t="shared" si="32"/>
        <v>0</v>
      </c>
      <c r="M23" s="192">
        <f t="shared" si="32"/>
        <v>0</v>
      </c>
      <c r="N23" s="192">
        <f t="shared" si="32"/>
        <v>0</v>
      </c>
      <c r="O23" s="192">
        <f t="shared" si="32"/>
        <v>0</v>
      </c>
      <c r="P23" s="192">
        <f t="shared" si="32"/>
        <v>0</v>
      </c>
      <c r="Q23" s="192">
        <f t="shared" si="32"/>
        <v>0</v>
      </c>
      <c r="R23" s="192">
        <f t="shared" si="32"/>
        <v>0</v>
      </c>
      <c r="S23" s="192">
        <f t="shared" si="32"/>
        <v>0</v>
      </c>
      <c r="T23" s="192">
        <f t="shared" si="32"/>
        <v>0</v>
      </c>
      <c r="U23" s="192">
        <f t="shared" si="32"/>
        <v>0</v>
      </c>
      <c r="V23" s="192">
        <f t="shared" si="32"/>
        <v>0</v>
      </c>
      <c r="W23" s="192">
        <f t="shared" si="32"/>
        <v>0</v>
      </c>
      <c r="X23" s="192">
        <f t="shared" si="32"/>
        <v>0</v>
      </c>
      <c r="Y23" s="192">
        <f t="shared" si="32"/>
        <v>0</v>
      </c>
      <c r="Z23" s="192">
        <f t="shared" si="32"/>
        <v>0</v>
      </c>
      <c r="AA23" s="192">
        <f t="shared" si="32"/>
        <v>0</v>
      </c>
      <c r="AB23" s="192">
        <f t="shared" si="32"/>
        <v>0</v>
      </c>
      <c r="AC23" s="192">
        <f t="shared" si="32"/>
        <v>0</v>
      </c>
      <c r="AD23" s="192">
        <f t="shared" si="32"/>
        <v>0</v>
      </c>
      <c r="AE23" s="192">
        <f t="shared" si="32"/>
        <v>0</v>
      </c>
      <c r="AF23" s="192">
        <f t="shared" si="32"/>
        <v>0</v>
      </c>
      <c r="AG23" s="192">
        <f t="shared" si="32"/>
        <v>0</v>
      </c>
      <c r="AH23" s="192">
        <f t="shared" ref="AH23:BA23" si="33">AH5-AH14</f>
        <v>0</v>
      </c>
      <c r="AI23" s="192">
        <f t="shared" si="33"/>
        <v>0</v>
      </c>
      <c r="AJ23" s="192">
        <f t="shared" si="33"/>
        <v>0</v>
      </c>
      <c r="AK23" s="192">
        <f t="shared" si="33"/>
        <v>0</v>
      </c>
      <c r="AL23" s="192">
        <f t="shared" si="33"/>
        <v>0</v>
      </c>
      <c r="AM23" s="192">
        <f t="shared" si="33"/>
        <v>0</v>
      </c>
      <c r="AN23" s="192">
        <f t="shared" si="33"/>
        <v>0</v>
      </c>
      <c r="AO23" s="192">
        <f t="shared" si="33"/>
        <v>0</v>
      </c>
      <c r="AP23" s="192">
        <f t="shared" si="33"/>
        <v>0</v>
      </c>
      <c r="AQ23" s="192">
        <f t="shared" si="33"/>
        <v>0</v>
      </c>
      <c r="AR23" s="192">
        <f t="shared" si="33"/>
        <v>0</v>
      </c>
      <c r="AS23" s="192">
        <f t="shared" si="33"/>
        <v>0</v>
      </c>
      <c r="AT23" s="192">
        <f t="shared" si="33"/>
        <v>0</v>
      </c>
      <c r="AU23" s="192">
        <f t="shared" si="33"/>
        <v>0</v>
      </c>
      <c r="AV23" s="192">
        <f t="shared" si="33"/>
        <v>0</v>
      </c>
      <c r="AW23" s="192">
        <f t="shared" si="33"/>
        <v>0</v>
      </c>
      <c r="AX23" s="192">
        <f t="shared" si="33"/>
        <v>0</v>
      </c>
      <c r="AY23" s="192">
        <f t="shared" si="33"/>
        <v>0</v>
      </c>
      <c r="AZ23" s="192">
        <f t="shared" si="33"/>
        <v>0</v>
      </c>
      <c r="BA23" s="192">
        <f t="shared" si="33"/>
        <v>0</v>
      </c>
    </row>
    <row r="24" spans="2:53" x14ac:dyDescent="0.3">
      <c r="B24" s="43" t="s">
        <v>82</v>
      </c>
      <c r="C24" s="49">
        <f t="shared" si="31"/>
        <v>0</v>
      </c>
      <c r="D24" s="192">
        <f t="shared" ref="D24:AG24" si="34">D6-D15</f>
        <v>0</v>
      </c>
      <c r="E24" s="192">
        <f t="shared" si="34"/>
        <v>0</v>
      </c>
      <c r="F24" s="192">
        <f t="shared" si="34"/>
        <v>0</v>
      </c>
      <c r="G24" s="192">
        <f t="shared" si="34"/>
        <v>0</v>
      </c>
      <c r="H24" s="192">
        <f t="shared" si="34"/>
        <v>0</v>
      </c>
      <c r="I24" s="192">
        <f t="shared" si="34"/>
        <v>0</v>
      </c>
      <c r="J24" s="192">
        <f t="shared" si="34"/>
        <v>0</v>
      </c>
      <c r="K24" s="192">
        <f t="shared" si="34"/>
        <v>0</v>
      </c>
      <c r="L24" s="192">
        <f t="shared" si="34"/>
        <v>0</v>
      </c>
      <c r="M24" s="192">
        <f t="shared" si="34"/>
        <v>0</v>
      </c>
      <c r="N24" s="192">
        <f t="shared" si="34"/>
        <v>0</v>
      </c>
      <c r="O24" s="192">
        <f t="shared" si="34"/>
        <v>0</v>
      </c>
      <c r="P24" s="192">
        <f t="shared" si="34"/>
        <v>0</v>
      </c>
      <c r="Q24" s="192">
        <f t="shared" si="34"/>
        <v>0</v>
      </c>
      <c r="R24" s="192">
        <f t="shared" si="34"/>
        <v>0</v>
      </c>
      <c r="S24" s="192">
        <f t="shared" si="34"/>
        <v>0</v>
      </c>
      <c r="T24" s="192">
        <f t="shared" si="34"/>
        <v>0</v>
      </c>
      <c r="U24" s="192">
        <f t="shared" si="34"/>
        <v>0</v>
      </c>
      <c r="V24" s="192">
        <f t="shared" si="34"/>
        <v>0</v>
      </c>
      <c r="W24" s="192">
        <f t="shared" si="34"/>
        <v>0</v>
      </c>
      <c r="X24" s="192">
        <f t="shared" si="34"/>
        <v>0</v>
      </c>
      <c r="Y24" s="192">
        <f t="shared" si="34"/>
        <v>0</v>
      </c>
      <c r="Z24" s="192">
        <f t="shared" si="34"/>
        <v>0</v>
      </c>
      <c r="AA24" s="192">
        <f t="shared" si="34"/>
        <v>0</v>
      </c>
      <c r="AB24" s="192">
        <f t="shared" si="34"/>
        <v>0</v>
      </c>
      <c r="AC24" s="192">
        <f t="shared" si="34"/>
        <v>0</v>
      </c>
      <c r="AD24" s="192">
        <f t="shared" si="34"/>
        <v>0</v>
      </c>
      <c r="AE24" s="192">
        <f t="shared" si="34"/>
        <v>0</v>
      </c>
      <c r="AF24" s="192">
        <f t="shared" si="34"/>
        <v>0</v>
      </c>
      <c r="AG24" s="192">
        <f t="shared" si="34"/>
        <v>0</v>
      </c>
      <c r="AH24" s="192">
        <f t="shared" ref="AH24:BA24" si="35">AH6-AH15</f>
        <v>0</v>
      </c>
      <c r="AI24" s="192">
        <f t="shared" si="35"/>
        <v>0</v>
      </c>
      <c r="AJ24" s="192">
        <f t="shared" si="35"/>
        <v>0</v>
      </c>
      <c r="AK24" s="192">
        <f t="shared" si="35"/>
        <v>0</v>
      </c>
      <c r="AL24" s="192">
        <f t="shared" si="35"/>
        <v>0</v>
      </c>
      <c r="AM24" s="192">
        <f t="shared" si="35"/>
        <v>0</v>
      </c>
      <c r="AN24" s="192">
        <f t="shared" si="35"/>
        <v>0</v>
      </c>
      <c r="AO24" s="192">
        <f t="shared" si="35"/>
        <v>0</v>
      </c>
      <c r="AP24" s="192">
        <f t="shared" si="35"/>
        <v>0</v>
      </c>
      <c r="AQ24" s="192">
        <f t="shared" si="35"/>
        <v>0</v>
      </c>
      <c r="AR24" s="192">
        <f t="shared" si="35"/>
        <v>0</v>
      </c>
      <c r="AS24" s="192">
        <f t="shared" si="35"/>
        <v>0</v>
      </c>
      <c r="AT24" s="192">
        <f t="shared" si="35"/>
        <v>0</v>
      </c>
      <c r="AU24" s="192">
        <f t="shared" si="35"/>
        <v>0</v>
      </c>
      <c r="AV24" s="192">
        <f t="shared" si="35"/>
        <v>0</v>
      </c>
      <c r="AW24" s="192">
        <f t="shared" si="35"/>
        <v>0</v>
      </c>
      <c r="AX24" s="192">
        <f t="shared" si="35"/>
        <v>0</v>
      </c>
      <c r="AY24" s="192">
        <f t="shared" si="35"/>
        <v>0</v>
      </c>
      <c r="AZ24" s="192">
        <f t="shared" si="35"/>
        <v>0</v>
      </c>
      <c r="BA24" s="192">
        <f t="shared" si="35"/>
        <v>0</v>
      </c>
    </row>
    <row r="25" spans="2:53" x14ac:dyDescent="0.3">
      <c r="B25" s="43" t="s">
        <v>83</v>
      </c>
      <c r="C25" s="193">
        <f t="shared" si="31"/>
        <v>0</v>
      </c>
      <c r="D25" s="194">
        <f t="shared" ref="D25:AG25" si="36">D7-D16</f>
        <v>0</v>
      </c>
      <c r="E25" s="192">
        <f t="shared" si="36"/>
        <v>0</v>
      </c>
      <c r="F25" s="192">
        <f t="shared" si="36"/>
        <v>0</v>
      </c>
      <c r="G25" s="192">
        <f t="shared" si="36"/>
        <v>0</v>
      </c>
      <c r="H25" s="192">
        <f t="shared" si="36"/>
        <v>0</v>
      </c>
      <c r="I25" s="192">
        <f t="shared" si="36"/>
        <v>0</v>
      </c>
      <c r="J25" s="192">
        <f t="shared" si="36"/>
        <v>0</v>
      </c>
      <c r="K25" s="192">
        <f t="shared" si="36"/>
        <v>0</v>
      </c>
      <c r="L25" s="192">
        <f t="shared" si="36"/>
        <v>0</v>
      </c>
      <c r="M25" s="192">
        <f t="shared" si="36"/>
        <v>0</v>
      </c>
      <c r="N25" s="192">
        <f t="shared" si="36"/>
        <v>0</v>
      </c>
      <c r="O25" s="192">
        <f t="shared" si="36"/>
        <v>0</v>
      </c>
      <c r="P25" s="192">
        <f t="shared" si="36"/>
        <v>0</v>
      </c>
      <c r="Q25" s="192">
        <f t="shared" si="36"/>
        <v>0</v>
      </c>
      <c r="R25" s="192">
        <f t="shared" si="36"/>
        <v>0</v>
      </c>
      <c r="S25" s="192">
        <f t="shared" si="36"/>
        <v>0</v>
      </c>
      <c r="T25" s="192">
        <f t="shared" si="36"/>
        <v>0</v>
      </c>
      <c r="U25" s="192">
        <f t="shared" si="36"/>
        <v>0</v>
      </c>
      <c r="V25" s="192">
        <f t="shared" si="36"/>
        <v>0</v>
      </c>
      <c r="W25" s="192">
        <f t="shared" si="36"/>
        <v>0</v>
      </c>
      <c r="X25" s="192">
        <f t="shared" si="36"/>
        <v>0</v>
      </c>
      <c r="Y25" s="192">
        <f t="shared" si="36"/>
        <v>0</v>
      </c>
      <c r="Z25" s="192">
        <f t="shared" si="36"/>
        <v>0</v>
      </c>
      <c r="AA25" s="192">
        <f t="shared" si="36"/>
        <v>0</v>
      </c>
      <c r="AB25" s="192">
        <f t="shared" si="36"/>
        <v>0</v>
      </c>
      <c r="AC25" s="192">
        <f t="shared" si="36"/>
        <v>0</v>
      </c>
      <c r="AD25" s="192">
        <f t="shared" si="36"/>
        <v>0</v>
      </c>
      <c r="AE25" s="192">
        <f t="shared" si="36"/>
        <v>0</v>
      </c>
      <c r="AF25" s="192">
        <f t="shared" si="36"/>
        <v>0</v>
      </c>
      <c r="AG25" s="192">
        <f t="shared" si="36"/>
        <v>0</v>
      </c>
      <c r="AH25" s="192">
        <f t="shared" ref="AH25:BA25" si="37">AH7-AH16</f>
        <v>0</v>
      </c>
      <c r="AI25" s="192">
        <f t="shared" si="37"/>
        <v>0</v>
      </c>
      <c r="AJ25" s="192">
        <f t="shared" si="37"/>
        <v>0</v>
      </c>
      <c r="AK25" s="192">
        <f t="shared" si="37"/>
        <v>0</v>
      </c>
      <c r="AL25" s="192">
        <f t="shared" si="37"/>
        <v>0</v>
      </c>
      <c r="AM25" s="192">
        <f t="shared" si="37"/>
        <v>0</v>
      </c>
      <c r="AN25" s="192">
        <f t="shared" si="37"/>
        <v>0</v>
      </c>
      <c r="AO25" s="192">
        <f t="shared" si="37"/>
        <v>0</v>
      </c>
      <c r="AP25" s="192">
        <f t="shared" si="37"/>
        <v>0</v>
      </c>
      <c r="AQ25" s="192">
        <f t="shared" si="37"/>
        <v>0</v>
      </c>
      <c r="AR25" s="192">
        <f t="shared" si="37"/>
        <v>0</v>
      </c>
      <c r="AS25" s="192">
        <f t="shared" si="37"/>
        <v>0</v>
      </c>
      <c r="AT25" s="192">
        <f t="shared" si="37"/>
        <v>0</v>
      </c>
      <c r="AU25" s="192">
        <f t="shared" si="37"/>
        <v>0</v>
      </c>
      <c r="AV25" s="192">
        <f t="shared" si="37"/>
        <v>0</v>
      </c>
      <c r="AW25" s="192">
        <f t="shared" si="37"/>
        <v>0</v>
      </c>
      <c r="AX25" s="192">
        <f t="shared" si="37"/>
        <v>0</v>
      </c>
      <c r="AY25" s="192">
        <f t="shared" si="37"/>
        <v>0</v>
      </c>
      <c r="AZ25" s="192">
        <f t="shared" si="37"/>
        <v>0</v>
      </c>
      <c r="BA25" s="192">
        <f t="shared" si="37"/>
        <v>0</v>
      </c>
    </row>
    <row r="26" spans="2:53" x14ac:dyDescent="0.3">
      <c r="B26" s="191" t="s">
        <v>80</v>
      </c>
      <c r="C26" s="74">
        <f t="shared" si="31"/>
        <v>0</v>
      </c>
      <c r="D26" s="74">
        <f t="shared" ref="D26:AG26" si="38">SUM(D23:D25)</f>
        <v>0</v>
      </c>
      <c r="E26" s="74">
        <f t="shared" si="38"/>
        <v>0</v>
      </c>
      <c r="F26" s="74">
        <f t="shared" si="38"/>
        <v>0</v>
      </c>
      <c r="G26" s="74">
        <f t="shared" si="38"/>
        <v>0</v>
      </c>
      <c r="H26" s="74">
        <f t="shared" si="38"/>
        <v>0</v>
      </c>
      <c r="I26" s="74">
        <f t="shared" si="38"/>
        <v>0</v>
      </c>
      <c r="J26" s="74">
        <f t="shared" si="38"/>
        <v>0</v>
      </c>
      <c r="K26" s="74">
        <f t="shared" si="38"/>
        <v>0</v>
      </c>
      <c r="L26" s="74">
        <f t="shared" si="38"/>
        <v>0</v>
      </c>
      <c r="M26" s="74">
        <f t="shared" si="38"/>
        <v>0</v>
      </c>
      <c r="N26" s="74">
        <f t="shared" si="38"/>
        <v>0</v>
      </c>
      <c r="O26" s="74">
        <f t="shared" si="38"/>
        <v>0</v>
      </c>
      <c r="P26" s="74">
        <f t="shared" si="38"/>
        <v>0</v>
      </c>
      <c r="Q26" s="74">
        <f t="shared" si="38"/>
        <v>0</v>
      </c>
      <c r="R26" s="74">
        <f t="shared" si="38"/>
        <v>0</v>
      </c>
      <c r="S26" s="74">
        <f t="shared" si="38"/>
        <v>0</v>
      </c>
      <c r="T26" s="74">
        <f t="shared" si="38"/>
        <v>0</v>
      </c>
      <c r="U26" s="74">
        <f t="shared" si="38"/>
        <v>0</v>
      </c>
      <c r="V26" s="74">
        <f t="shared" si="38"/>
        <v>0</v>
      </c>
      <c r="W26" s="74">
        <f t="shared" si="38"/>
        <v>0</v>
      </c>
      <c r="X26" s="74">
        <f t="shared" si="38"/>
        <v>0</v>
      </c>
      <c r="Y26" s="74">
        <f t="shared" si="38"/>
        <v>0</v>
      </c>
      <c r="Z26" s="74">
        <f t="shared" si="38"/>
        <v>0</v>
      </c>
      <c r="AA26" s="74">
        <f t="shared" si="38"/>
        <v>0</v>
      </c>
      <c r="AB26" s="74">
        <f t="shared" si="38"/>
        <v>0</v>
      </c>
      <c r="AC26" s="74">
        <f t="shared" si="38"/>
        <v>0</v>
      </c>
      <c r="AD26" s="74">
        <f t="shared" si="38"/>
        <v>0</v>
      </c>
      <c r="AE26" s="74">
        <f t="shared" si="38"/>
        <v>0</v>
      </c>
      <c r="AF26" s="74">
        <f t="shared" si="38"/>
        <v>0</v>
      </c>
      <c r="AG26" s="74">
        <f t="shared" si="38"/>
        <v>0</v>
      </c>
      <c r="AH26" s="74">
        <f t="shared" ref="AH26:BA26" si="39">SUM(AH23:AH25)</f>
        <v>0</v>
      </c>
      <c r="AI26" s="74">
        <f t="shared" si="39"/>
        <v>0</v>
      </c>
      <c r="AJ26" s="74">
        <f t="shared" si="39"/>
        <v>0</v>
      </c>
      <c r="AK26" s="74">
        <f t="shared" si="39"/>
        <v>0</v>
      </c>
      <c r="AL26" s="74">
        <f t="shared" si="39"/>
        <v>0</v>
      </c>
      <c r="AM26" s="74">
        <f t="shared" si="39"/>
        <v>0</v>
      </c>
      <c r="AN26" s="74">
        <f t="shared" si="39"/>
        <v>0</v>
      </c>
      <c r="AO26" s="74">
        <f t="shared" si="39"/>
        <v>0</v>
      </c>
      <c r="AP26" s="74">
        <f t="shared" si="39"/>
        <v>0</v>
      </c>
      <c r="AQ26" s="74">
        <f t="shared" si="39"/>
        <v>0</v>
      </c>
      <c r="AR26" s="74">
        <f t="shared" si="39"/>
        <v>0</v>
      </c>
      <c r="AS26" s="74">
        <f t="shared" si="39"/>
        <v>0</v>
      </c>
      <c r="AT26" s="74">
        <f t="shared" si="39"/>
        <v>0</v>
      </c>
      <c r="AU26" s="74">
        <f t="shared" si="39"/>
        <v>0</v>
      </c>
      <c r="AV26" s="74">
        <f t="shared" si="39"/>
        <v>0</v>
      </c>
      <c r="AW26" s="74">
        <f t="shared" si="39"/>
        <v>0</v>
      </c>
      <c r="AX26" s="74">
        <f t="shared" si="39"/>
        <v>0</v>
      </c>
      <c r="AY26" s="74">
        <f t="shared" si="39"/>
        <v>0</v>
      </c>
      <c r="AZ26" s="74">
        <f t="shared" si="39"/>
        <v>0</v>
      </c>
      <c r="BA26" s="74">
        <f t="shared" si="39"/>
        <v>0</v>
      </c>
    </row>
  </sheetData>
  <pageMargins left="0.15312500000000001" right="0.21145833333333333" top="1" bottom="1" header="0.5" footer="0.5"/>
  <pageSetup paperSize="9" scale="75" orientation="landscape" r:id="rId1"/>
  <headerFooter alignWithMargins="0">
    <oddHeader>&amp;LPríloha 7: Štandardné tabuľky - Cesty
&amp;"Arial,Tučné"&amp;12 09 Náklady na nehodovosť</oddHeader>
    <oddFooter>Strana &amp;P z &amp;N</oddFooter>
  </headerFooter>
  <ignoredErrors>
    <ignoredError sqref="D8 D17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BA51"/>
  <sheetViews>
    <sheetView topLeftCell="A10" zoomScale="90" zoomScaleNormal="90" workbookViewId="0">
      <selection activeCell="BA50" sqref="BA50"/>
    </sheetView>
  </sheetViews>
  <sheetFormatPr defaultColWidth="9.1328125" defaultRowHeight="10.15" x14ac:dyDescent="0.3"/>
  <cols>
    <col min="1" max="1" width="3.796875" style="42" customWidth="1"/>
    <col min="2" max="2" width="42.19921875" style="42" customWidth="1"/>
    <col min="3" max="3" width="11.796875" style="42" customWidth="1"/>
    <col min="4" max="53" width="4.33203125" style="42" bestFit="1" customWidth="1"/>
    <col min="54" max="16384" width="9.1328125" style="42"/>
  </cols>
  <sheetData>
    <row r="2" spans="2:53" x14ac:dyDescent="0.3">
      <c r="B2" s="43"/>
      <c r="C2" s="43"/>
      <c r="D2" s="43" t="s">
        <v>10</v>
      </c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</row>
    <row r="3" spans="2:53" x14ac:dyDescent="0.3">
      <c r="B3" s="44" t="s">
        <v>311</v>
      </c>
      <c r="C3" s="44"/>
      <c r="D3" s="45">
        <v>1</v>
      </c>
      <c r="E3" s="45">
        <v>2</v>
      </c>
      <c r="F3" s="45">
        <v>3</v>
      </c>
      <c r="G3" s="45">
        <v>4</v>
      </c>
      <c r="H3" s="45">
        <v>5</v>
      </c>
      <c r="I3" s="45">
        <v>6</v>
      </c>
      <c r="J3" s="45">
        <v>7</v>
      </c>
      <c r="K3" s="45">
        <v>8</v>
      </c>
      <c r="L3" s="45">
        <v>9</v>
      </c>
      <c r="M3" s="45">
        <v>10</v>
      </c>
      <c r="N3" s="45">
        <v>11</v>
      </c>
      <c r="O3" s="45">
        <v>12</v>
      </c>
      <c r="P3" s="45">
        <v>13</v>
      </c>
      <c r="Q3" s="45">
        <v>14</v>
      </c>
      <c r="R3" s="45">
        <v>15</v>
      </c>
      <c r="S3" s="45">
        <v>16</v>
      </c>
      <c r="T3" s="45">
        <v>17</v>
      </c>
      <c r="U3" s="45">
        <v>18</v>
      </c>
      <c r="V3" s="45">
        <v>19</v>
      </c>
      <c r="W3" s="45">
        <v>20</v>
      </c>
      <c r="X3" s="45">
        <v>21</v>
      </c>
      <c r="Y3" s="45">
        <v>22</v>
      </c>
      <c r="Z3" s="45">
        <v>23</v>
      </c>
      <c r="AA3" s="45">
        <v>24</v>
      </c>
      <c r="AB3" s="45">
        <v>25</v>
      </c>
      <c r="AC3" s="45">
        <v>26</v>
      </c>
      <c r="AD3" s="45">
        <v>27</v>
      </c>
      <c r="AE3" s="45">
        <v>28</v>
      </c>
      <c r="AF3" s="45">
        <v>29</v>
      </c>
      <c r="AG3" s="45">
        <v>30</v>
      </c>
      <c r="AH3" s="45">
        <v>31</v>
      </c>
      <c r="AI3" s="45">
        <v>32</v>
      </c>
      <c r="AJ3" s="45">
        <v>33</v>
      </c>
      <c r="AK3" s="45">
        <v>34</v>
      </c>
      <c r="AL3" s="45">
        <v>35</v>
      </c>
      <c r="AM3" s="45">
        <v>36</v>
      </c>
      <c r="AN3" s="45">
        <v>37</v>
      </c>
      <c r="AO3" s="45">
        <v>38</v>
      </c>
      <c r="AP3" s="45">
        <v>39</v>
      </c>
      <c r="AQ3" s="45">
        <v>40</v>
      </c>
      <c r="AR3" s="45">
        <v>41</v>
      </c>
      <c r="AS3" s="45">
        <v>42</v>
      </c>
      <c r="AT3" s="45">
        <v>43</v>
      </c>
      <c r="AU3" s="45">
        <v>44</v>
      </c>
      <c r="AV3" s="45">
        <v>45</v>
      </c>
      <c r="AW3" s="45">
        <v>46</v>
      </c>
      <c r="AX3" s="45">
        <v>47</v>
      </c>
      <c r="AY3" s="45">
        <v>48</v>
      </c>
      <c r="AZ3" s="45">
        <v>49</v>
      </c>
      <c r="BA3" s="45">
        <v>50</v>
      </c>
    </row>
    <row r="4" spans="2:53" x14ac:dyDescent="0.3">
      <c r="B4" s="46" t="s">
        <v>42</v>
      </c>
      <c r="C4" s="334" t="s">
        <v>9</v>
      </c>
      <c r="D4" s="47">
        <f>Parametre!C13</f>
        <v>2024</v>
      </c>
      <c r="E4" s="47">
        <f>D4+$D$3</f>
        <v>2025</v>
      </c>
      <c r="F4" s="47">
        <f t="shared" ref="F4:AG4" si="0">E4+$D$3</f>
        <v>2026</v>
      </c>
      <c r="G4" s="47">
        <f t="shared" si="0"/>
        <v>2027</v>
      </c>
      <c r="H4" s="47">
        <f t="shared" si="0"/>
        <v>2028</v>
      </c>
      <c r="I4" s="47">
        <f t="shared" si="0"/>
        <v>2029</v>
      </c>
      <c r="J4" s="47">
        <f t="shared" si="0"/>
        <v>2030</v>
      </c>
      <c r="K4" s="47">
        <f t="shared" si="0"/>
        <v>2031</v>
      </c>
      <c r="L4" s="47">
        <f t="shared" si="0"/>
        <v>2032</v>
      </c>
      <c r="M4" s="47">
        <f t="shared" si="0"/>
        <v>2033</v>
      </c>
      <c r="N4" s="47">
        <f t="shared" si="0"/>
        <v>2034</v>
      </c>
      <c r="O4" s="47">
        <f t="shared" si="0"/>
        <v>2035</v>
      </c>
      <c r="P4" s="47">
        <f t="shared" si="0"/>
        <v>2036</v>
      </c>
      <c r="Q4" s="47">
        <f t="shared" si="0"/>
        <v>2037</v>
      </c>
      <c r="R4" s="47">
        <f t="shared" si="0"/>
        <v>2038</v>
      </c>
      <c r="S4" s="47">
        <f t="shared" si="0"/>
        <v>2039</v>
      </c>
      <c r="T4" s="47">
        <f t="shared" si="0"/>
        <v>2040</v>
      </c>
      <c r="U4" s="47">
        <f t="shared" si="0"/>
        <v>2041</v>
      </c>
      <c r="V4" s="47">
        <f t="shared" si="0"/>
        <v>2042</v>
      </c>
      <c r="W4" s="47">
        <f t="shared" si="0"/>
        <v>2043</v>
      </c>
      <c r="X4" s="47">
        <f t="shared" si="0"/>
        <v>2044</v>
      </c>
      <c r="Y4" s="47">
        <f t="shared" si="0"/>
        <v>2045</v>
      </c>
      <c r="Z4" s="47">
        <f t="shared" si="0"/>
        <v>2046</v>
      </c>
      <c r="AA4" s="47">
        <f t="shared" si="0"/>
        <v>2047</v>
      </c>
      <c r="AB4" s="47">
        <f t="shared" si="0"/>
        <v>2048</v>
      </c>
      <c r="AC4" s="47">
        <f t="shared" si="0"/>
        <v>2049</v>
      </c>
      <c r="AD4" s="47">
        <f t="shared" si="0"/>
        <v>2050</v>
      </c>
      <c r="AE4" s="47">
        <f t="shared" si="0"/>
        <v>2051</v>
      </c>
      <c r="AF4" s="47">
        <f t="shared" si="0"/>
        <v>2052</v>
      </c>
      <c r="AG4" s="47">
        <f t="shared" si="0"/>
        <v>2053</v>
      </c>
      <c r="AH4" s="47">
        <f t="shared" ref="AH4" si="1">AG4+$D$3</f>
        <v>2054</v>
      </c>
      <c r="AI4" s="47">
        <f t="shared" ref="AI4" si="2">AH4+$D$3</f>
        <v>2055</v>
      </c>
      <c r="AJ4" s="47">
        <f t="shared" ref="AJ4" si="3">AI4+$D$3</f>
        <v>2056</v>
      </c>
      <c r="AK4" s="47">
        <f t="shared" ref="AK4" si="4">AJ4+$D$3</f>
        <v>2057</v>
      </c>
      <c r="AL4" s="47">
        <f t="shared" ref="AL4" si="5">AK4+$D$3</f>
        <v>2058</v>
      </c>
      <c r="AM4" s="47">
        <f t="shared" ref="AM4" si="6">AL4+$D$3</f>
        <v>2059</v>
      </c>
      <c r="AN4" s="47">
        <f t="shared" ref="AN4" si="7">AM4+$D$3</f>
        <v>2060</v>
      </c>
      <c r="AO4" s="47">
        <f t="shared" ref="AO4" si="8">AN4+$D$3</f>
        <v>2061</v>
      </c>
      <c r="AP4" s="47">
        <f t="shared" ref="AP4" si="9">AO4+$D$3</f>
        <v>2062</v>
      </c>
      <c r="AQ4" s="47">
        <f t="shared" ref="AQ4" si="10">AP4+$D$3</f>
        <v>2063</v>
      </c>
      <c r="AR4" s="47">
        <f t="shared" ref="AR4" si="11">AQ4+$D$3</f>
        <v>2064</v>
      </c>
      <c r="AS4" s="47">
        <f t="shared" ref="AS4" si="12">AR4+$D$3</f>
        <v>2065</v>
      </c>
      <c r="AT4" s="47">
        <f t="shared" ref="AT4" si="13">AS4+$D$3</f>
        <v>2066</v>
      </c>
      <c r="AU4" s="47">
        <f t="shared" ref="AU4" si="14">AT4+$D$3</f>
        <v>2067</v>
      </c>
      <c r="AV4" s="47">
        <f t="shared" ref="AV4" si="15">AU4+$D$3</f>
        <v>2068</v>
      </c>
      <c r="AW4" s="47">
        <f t="shared" ref="AW4" si="16">AV4+$D$3</f>
        <v>2069</v>
      </c>
      <c r="AX4" s="47">
        <f t="shared" ref="AX4" si="17">AW4+$D$3</f>
        <v>2070</v>
      </c>
      <c r="AY4" s="47">
        <f t="shared" ref="AY4" si="18">AX4+$D$3</f>
        <v>2071</v>
      </c>
      <c r="AZ4" s="47">
        <f t="shared" ref="AZ4" si="19">AY4+$D$3</f>
        <v>2072</v>
      </c>
      <c r="BA4" s="47">
        <f t="shared" ref="BA4" si="20">AZ4+$D$3</f>
        <v>2073</v>
      </c>
    </row>
    <row r="5" spans="2:53" x14ac:dyDescent="0.3">
      <c r="B5" s="43" t="s">
        <v>539</v>
      </c>
      <c r="C5" s="49">
        <f>SUM(D5:BA5)</f>
        <v>0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</row>
    <row r="6" spans="2:53" x14ac:dyDescent="0.3">
      <c r="B6" s="43" t="s">
        <v>309</v>
      </c>
      <c r="C6" s="49">
        <f t="shared" ref="C6:C12" si="21">SUM(D6:BA6)</f>
        <v>0</v>
      </c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</row>
    <row r="7" spans="2:53" x14ac:dyDescent="0.3">
      <c r="B7" s="43" t="s">
        <v>540</v>
      </c>
      <c r="C7" s="49">
        <f t="shared" si="21"/>
        <v>0</v>
      </c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</row>
    <row r="8" spans="2:53" x14ac:dyDescent="0.3">
      <c r="B8" s="43" t="s">
        <v>310</v>
      </c>
      <c r="C8" s="49">
        <f t="shared" si="21"/>
        <v>0</v>
      </c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</row>
    <row r="9" spans="2:53" x14ac:dyDescent="0.3">
      <c r="B9" s="43" t="s">
        <v>307</v>
      </c>
      <c r="C9" s="49">
        <f t="shared" si="21"/>
        <v>0</v>
      </c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  <c r="AL9" s="257"/>
      <c r="AM9" s="257"/>
      <c r="AN9" s="257"/>
      <c r="AO9" s="257"/>
      <c r="AP9" s="257"/>
      <c r="AQ9" s="257"/>
      <c r="AR9" s="257"/>
      <c r="AS9" s="257"/>
      <c r="AT9" s="257"/>
      <c r="AU9" s="257"/>
      <c r="AV9" s="257"/>
      <c r="AW9" s="257"/>
      <c r="AX9" s="257"/>
      <c r="AY9" s="257"/>
      <c r="AZ9" s="257"/>
      <c r="BA9" s="257"/>
    </row>
    <row r="10" spans="2:53" x14ac:dyDescent="0.3">
      <c r="B10" s="43" t="s">
        <v>182</v>
      </c>
      <c r="C10" s="49">
        <f t="shared" si="21"/>
        <v>0</v>
      </c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AX10" s="257"/>
      <c r="AY10" s="257"/>
      <c r="AZ10" s="257"/>
      <c r="BA10" s="257"/>
    </row>
    <row r="11" spans="2:53" x14ac:dyDescent="0.3">
      <c r="B11" s="43" t="s">
        <v>308</v>
      </c>
      <c r="C11" s="49">
        <f t="shared" si="21"/>
        <v>0</v>
      </c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7"/>
      <c r="AY11" s="257"/>
      <c r="AZ11" s="257"/>
      <c r="BA11" s="257"/>
    </row>
    <row r="12" spans="2:53" x14ac:dyDescent="0.3">
      <c r="B12" s="44" t="s">
        <v>9</v>
      </c>
      <c r="C12" s="189">
        <f t="shared" si="21"/>
        <v>0</v>
      </c>
      <c r="D12" s="189">
        <f t="shared" ref="D12:AG12" si="22">SUM(D5:D11)</f>
        <v>0</v>
      </c>
      <c r="E12" s="189">
        <f t="shared" si="22"/>
        <v>0</v>
      </c>
      <c r="F12" s="189">
        <f t="shared" si="22"/>
        <v>0</v>
      </c>
      <c r="G12" s="189">
        <f t="shared" si="22"/>
        <v>0</v>
      </c>
      <c r="H12" s="189">
        <f t="shared" si="22"/>
        <v>0</v>
      </c>
      <c r="I12" s="189">
        <f t="shared" si="22"/>
        <v>0</v>
      </c>
      <c r="J12" s="189">
        <f t="shared" si="22"/>
        <v>0</v>
      </c>
      <c r="K12" s="189">
        <f t="shared" si="22"/>
        <v>0</v>
      </c>
      <c r="L12" s="189">
        <f t="shared" si="22"/>
        <v>0</v>
      </c>
      <c r="M12" s="189">
        <f t="shared" si="22"/>
        <v>0</v>
      </c>
      <c r="N12" s="189">
        <f t="shared" si="22"/>
        <v>0</v>
      </c>
      <c r="O12" s="189">
        <f t="shared" si="22"/>
        <v>0</v>
      </c>
      <c r="P12" s="189">
        <f t="shared" si="22"/>
        <v>0</v>
      </c>
      <c r="Q12" s="189">
        <f t="shared" si="22"/>
        <v>0</v>
      </c>
      <c r="R12" s="189">
        <f t="shared" si="22"/>
        <v>0</v>
      </c>
      <c r="S12" s="189">
        <f t="shared" si="22"/>
        <v>0</v>
      </c>
      <c r="T12" s="189">
        <f t="shared" si="22"/>
        <v>0</v>
      </c>
      <c r="U12" s="189">
        <f t="shared" si="22"/>
        <v>0</v>
      </c>
      <c r="V12" s="189">
        <f t="shared" si="22"/>
        <v>0</v>
      </c>
      <c r="W12" s="189">
        <f t="shared" si="22"/>
        <v>0</v>
      </c>
      <c r="X12" s="189">
        <f t="shared" si="22"/>
        <v>0</v>
      </c>
      <c r="Y12" s="189">
        <f t="shared" si="22"/>
        <v>0</v>
      </c>
      <c r="Z12" s="189">
        <f t="shared" si="22"/>
        <v>0</v>
      </c>
      <c r="AA12" s="189">
        <f t="shared" si="22"/>
        <v>0</v>
      </c>
      <c r="AB12" s="189">
        <f t="shared" si="22"/>
        <v>0</v>
      </c>
      <c r="AC12" s="189">
        <f t="shared" si="22"/>
        <v>0</v>
      </c>
      <c r="AD12" s="189">
        <f t="shared" si="22"/>
        <v>0</v>
      </c>
      <c r="AE12" s="189">
        <f t="shared" si="22"/>
        <v>0</v>
      </c>
      <c r="AF12" s="189">
        <f t="shared" si="22"/>
        <v>0</v>
      </c>
      <c r="AG12" s="189">
        <f t="shared" si="22"/>
        <v>0</v>
      </c>
      <c r="AH12" s="189">
        <f t="shared" ref="AH12:BA12" si="23">SUM(AH5:AH11)</f>
        <v>0</v>
      </c>
      <c r="AI12" s="189">
        <f t="shared" si="23"/>
        <v>0</v>
      </c>
      <c r="AJ12" s="189">
        <f t="shared" si="23"/>
        <v>0</v>
      </c>
      <c r="AK12" s="189">
        <f t="shared" si="23"/>
        <v>0</v>
      </c>
      <c r="AL12" s="189">
        <f t="shared" si="23"/>
        <v>0</v>
      </c>
      <c r="AM12" s="189">
        <f t="shared" si="23"/>
        <v>0</v>
      </c>
      <c r="AN12" s="189">
        <f t="shared" si="23"/>
        <v>0</v>
      </c>
      <c r="AO12" s="189">
        <f t="shared" si="23"/>
        <v>0</v>
      </c>
      <c r="AP12" s="189">
        <f t="shared" si="23"/>
        <v>0</v>
      </c>
      <c r="AQ12" s="189">
        <f t="shared" si="23"/>
        <v>0</v>
      </c>
      <c r="AR12" s="189">
        <f t="shared" si="23"/>
        <v>0</v>
      </c>
      <c r="AS12" s="189">
        <f t="shared" si="23"/>
        <v>0</v>
      </c>
      <c r="AT12" s="189">
        <f t="shared" si="23"/>
        <v>0</v>
      </c>
      <c r="AU12" s="189">
        <f t="shared" si="23"/>
        <v>0</v>
      </c>
      <c r="AV12" s="189">
        <f t="shared" si="23"/>
        <v>0</v>
      </c>
      <c r="AW12" s="189">
        <f t="shared" si="23"/>
        <v>0</v>
      </c>
      <c r="AX12" s="189">
        <f t="shared" si="23"/>
        <v>0</v>
      </c>
      <c r="AY12" s="189">
        <f t="shared" si="23"/>
        <v>0</v>
      </c>
      <c r="AZ12" s="189">
        <f t="shared" si="23"/>
        <v>0</v>
      </c>
      <c r="BA12" s="189">
        <f t="shared" si="23"/>
        <v>0</v>
      </c>
    </row>
    <row r="15" spans="2:53" x14ac:dyDescent="0.3">
      <c r="B15" s="43"/>
      <c r="C15" s="43"/>
      <c r="D15" s="43" t="s">
        <v>10</v>
      </c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</row>
    <row r="16" spans="2:53" x14ac:dyDescent="0.3">
      <c r="B16" s="44" t="s">
        <v>312</v>
      </c>
      <c r="C16" s="44"/>
      <c r="D16" s="45">
        <v>1</v>
      </c>
      <c r="E16" s="45">
        <v>2</v>
      </c>
      <c r="F16" s="45">
        <v>3</v>
      </c>
      <c r="G16" s="45">
        <v>4</v>
      </c>
      <c r="H16" s="45">
        <v>5</v>
      </c>
      <c r="I16" s="45">
        <v>6</v>
      </c>
      <c r="J16" s="45">
        <v>7</v>
      </c>
      <c r="K16" s="45">
        <v>8</v>
      </c>
      <c r="L16" s="45">
        <v>9</v>
      </c>
      <c r="M16" s="45">
        <v>10</v>
      </c>
      <c r="N16" s="45">
        <v>11</v>
      </c>
      <c r="O16" s="45">
        <v>12</v>
      </c>
      <c r="P16" s="45">
        <v>13</v>
      </c>
      <c r="Q16" s="45">
        <v>14</v>
      </c>
      <c r="R16" s="45">
        <v>15</v>
      </c>
      <c r="S16" s="45">
        <v>16</v>
      </c>
      <c r="T16" s="45">
        <v>17</v>
      </c>
      <c r="U16" s="45">
        <v>18</v>
      </c>
      <c r="V16" s="45">
        <v>19</v>
      </c>
      <c r="W16" s="45">
        <v>20</v>
      </c>
      <c r="X16" s="45">
        <v>21</v>
      </c>
      <c r="Y16" s="45">
        <v>22</v>
      </c>
      <c r="Z16" s="45">
        <v>23</v>
      </c>
      <c r="AA16" s="45">
        <v>24</v>
      </c>
      <c r="AB16" s="45">
        <v>25</v>
      </c>
      <c r="AC16" s="45">
        <v>26</v>
      </c>
      <c r="AD16" s="45">
        <v>27</v>
      </c>
      <c r="AE16" s="45">
        <v>28</v>
      </c>
      <c r="AF16" s="45">
        <v>29</v>
      </c>
      <c r="AG16" s="45">
        <v>30</v>
      </c>
      <c r="AH16" s="45">
        <v>31</v>
      </c>
      <c r="AI16" s="45">
        <v>32</v>
      </c>
      <c r="AJ16" s="45">
        <v>33</v>
      </c>
      <c r="AK16" s="45">
        <v>34</v>
      </c>
      <c r="AL16" s="45">
        <v>35</v>
      </c>
      <c r="AM16" s="45">
        <v>36</v>
      </c>
      <c r="AN16" s="45">
        <v>37</v>
      </c>
      <c r="AO16" s="45">
        <v>38</v>
      </c>
      <c r="AP16" s="45">
        <v>39</v>
      </c>
      <c r="AQ16" s="45">
        <v>40</v>
      </c>
      <c r="AR16" s="45">
        <v>41</v>
      </c>
      <c r="AS16" s="45">
        <v>42</v>
      </c>
      <c r="AT16" s="45">
        <v>43</v>
      </c>
      <c r="AU16" s="45">
        <v>44</v>
      </c>
      <c r="AV16" s="45">
        <v>45</v>
      </c>
      <c r="AW16" s="45">
        <v>46</v>
      </c>
      <c r="AX16" s="45">
        <v>47</v>
      </c>
      <c r="AY16" s="45">
        <v>48</v>
      </c>
      <c r="AZ16" s="45">
        <v>49</v>
      </c>
      <c r="BA16" s="45">
        <v>50</v>
      </c>
    </row>
    <row r="17" spans="2:53" x14ac:dyDescent="0.3">
      <c r="B17" s="46" t="s">
        <v>44</v>
      </c>
      <c r="C17" s="334" t="s">
        <v>9</v>
      </c>
      <c r="D17" s="47">
        <f>D4</f>
        <v>2024</v>
      </c>
      <c r="E17" s="47">
        <f t="shared" ref="E17:AG17" si="24">E4</f>
        <v>2025</v>
      </c>
      <c r="F17" s="47">
        <f t="shared" si="24"/>
        <v>2026</v>
      </c>
      <c r="G17" s="47">
        <f t="shared" si="24"/>
        <v>2027</v>
      </c>
      <c r="H17" s="47">
        <f t="shared" si="24"/>
        <v>2028</v>
      </c>
      <c r="I17" s="47">
        <f t="shared" si="24"/>
        <v>2029</v>
      </c>
      <c r="J17" s="47">
        <f t="shared" si="24"/>
        <v>2030</v>
      </c>
      <c r="K17" s="47">
        <f t="shared" si="24"/>
        <v>2031</v>
      </c>
      <c r="L17" s="47">
        <f t="shared" si="24"/>
        <v>2032</v>
      </c>
      <c r="M17" s="47">
        <f t="shared" si="24"/>
        <v>2033</v>
      </c>
      <c r="N17" s="47">
        <f t="shared" si="24"/>
        <v>2034</v>
      </c>
      <c r="O17" s="47">
        <f t="shared" si="24"/>
        <v>2035</v>
      </c>
      <c r="P17" s="47">
        <f t="shared" si="24"/>
        <v>2036</v>
      </c>
      <c r="Q17" s="47">
        <f t="shared" si="24"/>
        <v>2037</v>
      </c>
      <c r="R17" s="47">
        <f t="shared" si="24"/>
        <v>2038</v>
      </c>
      <c r="S17" s="47">
        <f t="shared" si="24"/>
        <v>2039</v>
      </c>
      <c r="T17" s="47">
        <f t="shared" si="24"/>
        <v>2040</v>
      </c>
      <c r="U17" s="47">
        <f t="shared" si="24"/>
        <v>2041</v>
      </c>
      <c r="V17" s="47">
        <f t="shared" si="24"/>
        <v>2042</v>
      </c>
      <c r="W17" s="47">
        <f t="shared" si="24"/>
        <v>2043</v>
      </c>
      <c r="X17" s="47">
        <f t="shared" si="24"/>
        <v>2044</v>
      </c>
      <c r="Y17" s="47">
        <f t="shared" si="24"/>
        <v>2045</v>
      </c>
      <c r="Z17" s="47">
        <f t="shared" si="24"/>
        <v>2046</v>
      </c>
      <c r="AA17" s="47">
        <f t="shared" si="24"/>
        <v>2047</v>
      </c>
      <c r="AB17" s="47">
        <f t="shared" si="24"/>
        <v>2048</v>
      </c>
      <c r="AC17" s="47">
        <f t="shared" si="24"/>
        <v>2049</v>
      </c>
      <c r="AD17" s="47">
        <f t="shared" si="24"/>
        <v>2050</v>
      </c>
      <c r="AE17" s="47">
        <f t="shared" si="24"/>
        <v>2051</v>
      </c>
      <c r="AF17" s="47">
        <f t="shared" si="24"/>
        <v>2052</v>
      </c>
      <c r="AG17" s="47">
        <f t="shared" si="24"/>
        <v>2053</v>
      </c>
      <c r="AH17" s="47">
        <f t="shared" ref="AH17:BA17" si="25">AH4</f>
        <v>2054</v>
      </c>
      <c r="AI17" s="47">
        <f t="shared" si="25"/>
        <v>2055</v>
      </c>
      <c r="AJ17" s="47">
        <f t="shared" si="25"/>
        <v>2056</v>
      </c>
      <c r="AK17" s="47">
        <f t="shared" si="25"/>
        <v>2057</v>
      </c>
      <c r="AL17" s="47">
        <f t="shared" si="25"/>
        <v>2058</v>
      </c>
      <c r="AM17" s="47">
        <f t="shared" si="25"/>
        <v>2059</v>
      </c>
      <c r="AN17" s="47">
        <f t="shared" si="25"/>
        <v>2060</v>
      </c>
      <c r="AO17" s="47">
        <f t="shared" si="25"/>
        <v>2061</v>
      </c>
      <c r="AP17" s="47">
        <f t="shared" si="25"/>
        <v>2062</v>
      </c>
      <c r="AQ17" s="47">
        <f t="shared" si="25"/>
        <v>2063</v>
      </c>
      <c r="AR17" s="47">
        <f t="shared" si="25"/>
        <v>2064</v>
      </c>
      <c r="AS17" s="47">
        <f t="shared" si="25"/>
        <v>2065</v>
      </c>
      <c r="AT17" s="47">
        <f t="shared" si="25"/>
        <v>2066</v>
      </c>
      <c r="AU17" s="47">
        <f t="shared" si="25"/>
        <v>2067</v>
      </c>
      <c r="AV17" s="47">
        <f t="shared" si="25"/>
        <v>2068</v>
      </c>
      <c r="AW17" s="47">
        <f t="shared" si="25"/>
        <v>2069</v>
      </c>
      <c r="AX17" s="47">
        <f t="shared" si="25"/>
        <v>2070</v>
      </c>
      <c r="AY17" s="47">
        <f t="shared" si="25"/>
        <v>2071</v>
      </c>
      <c r="AZ17" s="47">
        <f t="shared" si="25"/>
        <v>2072</v>
      </c>
      <c r="BA17" s="47">
        <f t="shared" si="25"/>
        <v>2073</v>
      </c>
    </row>
    <row r="18" spans="2:53" x14ac:dyDescent="0.3">
      <c r="B18" s="43" t="s">
        <v>539</v>
      </c>
      <c r="C18" s="49">
        <f t="shared" ref="C18:C25" si="26">SUM(D18:BA18)</f>
        <v>0</v>
      </c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  <c r="AE18" s="257"/>
      <c r="AF18" s="257"/>
      <c r="AG18" s="257"/>
      <c r="AH18" s="257"/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</row>
    <row r="19" spans="2:53" x14ac:dyDescent="0.3">
      <c r="B19" s="43" t="s">
        <v>309</v>
      </c>
      <c r="C19" s="49">
        <f t="shared" si="26"/>
        <v>0</v>
      </c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</row>
    <row r="20" spans="2:53" x14ac:dyDescent="0.3">
      <c r="B20" s="43" t="s">
        <v>540</v>
      </c>
      <c r="C20" s="49">
        <f t="shared" si="26"/>
        <v>0</v>
      </c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</row>
    <row r="21" spans="2:53" x14ac:dyDescent="0.3">
      <c r="B21" s="43" t="s">
        <v>310</v>
      </c>
      <c r="C21" s="49">
        <f t="shared" si="26"/>
        <v>0</v>
      </c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</row>
    <row r="22" spans="2:53" x14ac:dyDescent="0.3">
      <c r="B22" s="43" t="s">
        <v>307</v>
      </c>
      <c r="C22" s="49">
        <f t="shared" si="26"/>
        <v>0</v>
      </c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</row>
    <row r="23" spans="2:53" x14ac:dyDescent="0.3">
      <c r="B23" s="43" t="s">
        <v>182</v>
      </c>
      <c r="C23" s="49">
        <f t="shared" si="26"/>
        <v>0</v>
      </c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</row>
    <row r="24" spans="2:53" x14ac:dyDescent="0.3">
      <c r="B24" s="43" t="s">
        <v>308</v>
      </c>
      <c r="C24" s="49">
        <f t="shared" si="26"/>
        <v>0</v>
      </c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</row>
    <row r="25" spans="2:53" x14ac:dyDescent="0.3">
      <c r="B25" s="44" t="s">
        <v>45</v>
      </c>
      <c r="C25" s="189">
        <f t="shared" si="26"/>
        <v>0</v>
      </c>
      <c r="D25" s="189">
        <f t="shared" ref="D25:AG25" si="27">SUM(D18:D24)</f>
        <v>0</v>
      </c>
      <c r="E25" s="189">
        <f t="shared" si="27"/>
        <v>0</v>
      </c>
      <c r="F25" s="189">
        <f t="shared" si="27"/>
        <v>0</v>
      </c>
      <c r="G25" s="189">
        <f t="shared" si="27"/>
        <v>0</v>
      </c>
      <c r="H25" s="189">
        <f t="shared" si="27"/>
        <v>0</v>
      </c>
      <c r="I25" s="189">
        <f t="shared" si="27"/>
        <v>0</v>
      </c>
      <c r="J25" s="189">
        <f t="shared" si="27"/>
        <v>0</v>
      </c>
      <c r="K25" s="189">
        <f t="shared" si="27"/>
        <v>0</v>
      </c>
      <c r="L25" s="189">
        <f t="shared" si="27"/>
        <v>0</v>
      </c>
      <c r="M25" s="189">
        <f t="shared" si="27"/>
        <v>0</v>
      </c>
      <c r="N25" s="189">
        <f t="shared" si="27"/>
        <v>0</v>
      </c>
      <c r="O25" s="189">
        <f t="shared" si="27"/>
        <v>0</v>
      </c>
      <c r="P25" s="189">
        <f t="shared" si="27"/>
        <v>0</v>
      </c>
      <c r="Q25" s="189">
        <f t="shared" si="27"/>
        <v>0</v>
      </c>
      <c r="R25" s="189">
        <f t="shared" si="27"/>
        <v>0</v>
      </c>
      <c r="S25" s="189">
        <f t="shared" si="27"/>
        <v>0</v>
      </c>
      <c r="T25" s="189">
        <f t="shared" si="27"/>
        <v>0</v>
      </c>
      <c r="U25" s="189">
        <f t="shared" si="27"/>
        <v>0</v>
      </c>
      <c r="V25" s="189">
        <f t="shared" si="27"/>
        <v>0</v>
      </c>
      <c r="W25" s="189">
        <f t="shared" si="27"/>
        <v>0</v>
      </c>
      <c r="X25" s="189">
        <f t="shared" si="27"/>
        <v>0</v>
      </c>
      <c r="Y25" s="189">
        <f t="shared" si="27"/>
        <v>0</v>
      </c>
      <c r="Z25" s="189">
        <f t="shared" si="27"/>
        <v>0</v>
      </c>
      <c r="AA25" s="189">
        <f t="shared" si="27"/>
        <v>0</v>
      </c>
      <c r="AB25" s="189">
        <f t="shared" si="27"/>
        <v>0</v>
      </c>
      <c r="AC25" s="189">
        <f t="shared" si="27"/>
        <v>0</v>
      </c>
      <c r="AD25" s="189">
        <f t="shared" si="27"/>
        <v>0</v>
      </c>
      <c r="AE25" s="189">
        <f t="shared" si="27"/>
        <v>0</v>
      </c>
      <c r="AF25" s="189">
        <f t="shared" si="27"/>
        <v>0</v>
      </c>
      <c r="AG25" s="189">
        <f t="shared" si="27"/>
        <v>0</v>
      </c>
      <c r="AH25" s="189">
        <f t="shared" ref="AH25:BA25" si="28">SUM(AH18:AH24)</f>
        <v>0</v>
      </c>
      <c r="AI25" s="189">
        <f t="shared" si="28"/>
        <v>0</v>
      </c>
      <c r="AJ25" s="189">
        <f t="shared" si="28"/>
        <v>0</v>
      </c>
      <c r="AK25" s="189">
        <f t="shared" si="28"/>
        <v>0</v>
      </c>
      <c r="AL25" s="189">
        <f t="shared" si="28"/>
        <v>0</v>
      </c>
      <c r="AM25" s="189">
        <f t="shared" si="28"/>
        <v>0</v>
      </c>
      <c r="AN25" s="189">
        <f t="shared" si="28"/>
        <v>0</v>
      </c>
      <c r="AO25" s="189">
        <f t="shared" si="28"/>
        <v>0</v>
      </c>
      <c r="AP25" s="189">
        <f t="shared" si="28"/>
        <v>0</v>
      </c>
      <c r="AQ25" s="189">
        <f t="shared" si="28"/>
        <v>0</v>
      </c>
      <c r="AR25" s="189">
        <f t="shared" si="28"/>
        <v>0</v>
      </c>
      <c r="AS25" s="189">
        <f t="shared" si="28"/>
        <v>0</v>
      </c>
      <c r="AT25" s="189">
        <f t="shared" si="28"/>
        <v>0</v>
      </c>
      <c r="AU25" s="189">
        <f t="shared" si="28"/>
        <v>0</v>
      </c>
      <c r="AV25" s="189">
        <f t="shared" si="28"/>
        <v>0</v>
      </c>
      <c r="AW25" s="189">
        <f t="shared" si="28"/>
        <v>0</v>
      </c>
      <c r="AX25" s="189">
        <f t="shared" si="28"/>
        <v>0</v>
      </c>
      <c r="AY25" s="189">
        <f t="shared" si="28"/>
        <v>0</v>
      </c>
      <c r="AZ25" s="189">
        <f t="shared" si="28"/>
        <v>0</v>
      </c>
      <c r="BA25" s="189">
        <f t="shared" si="28"/>
        <v>0</v>
      </c>
    </row>
    <row r="28" spans="2:53" x14ac:dyDescent="0.3">
      <c r="B28" s="43"/>
      <c r="C28" s="43"/>
      <c r="D28" s="43" t="s">
        <v>10</v>
      </c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</row>
    <row r="29" spans="2:53" x14ac:dyDescent="0.3">
      <c r="B29" s="44" t="s">
        <v>313</v>
      </c>
      <c r="C29" s="44"/>
      <c r="D29" s="45">
        <v>1</v>
      </c>
      <c r="E29" s="45">
        <v>2</v>
      </c>
      <c r="F29" s="45">
        <v>3</v>
      </c>
      <c r="G29" s="45">
        <v>4</v>
      </c>
      <c r="H29" s="45">
        <v>5</v>
      </c>
      <c r="I29" s="45">
        <v>6</v>
      </c>
      <c r="J29" s="45">
        <v>7</v>
      </c>
      <c r="K29" s="45">
        <v>8</v>
      </c>
      <c r="L29" s="45">
        <v>9</v>
      </c>
      <c r="M29" s="45">
        <v>10</v>
      </c>
      <c r="N29" s="45">
        <v>11</v>
      </c>
      <c r="O29" s="45">
        <v>12</v>
      </c>
      <c r="P29" s="45">
        <v>13</v>
      </c>
      <c r="Q29" s="45">
        <v>14</v>
      </c>
      <c r="R29" s="45">
        <v>15</v>
      </c>
      <c r="S29" s="45">
        <v>16</v>
      </c>
      <c r="T29" s="45">
        <v>17</v>
      </c>
      <c r="U29" s="45">
        <v>18</v>
      </c>
      <c r="V29" s="45">
        <v>19</v>
      </c>
      <c r="W29" s="45">
        <v>20</v>
      </c>
      <c r="X29" s="45">
        <v>21</v>
      </c>
      <c r="Y29" s="45">
        <v>22</v>
      </c>
      <c r="Z29" s="45">
        <v>23</v>
      </c>
      <c r="AA29" s="45">
        <v>24</v>
      </c>
      <c r="AB29" s="45">
        <v>25</v>
      </c>
      <c r="AC29" s="45">
        <v>26</v>
      </c>
      <c r="AD29" s="45">
        <v>27</v>
      </c>
      <c r="AE29" s="45">
        <v>28</v>
      </c>
      <c r="AF29" s="45">
        <v>29</v>
      </c>
      <c r="AG29" s="45">
        <v>30</v>
      </c>
      <c r="AH29" s="45">
        <v>31</v>
      </c>
      <c r="AI29" s="45">
        <v>32</v>
      </c>
      <c r="AJ29" s="45">
        <v>33</v>
      </c>
      <c r="AK29" s="45">
        <v>34</v>
      </c>
      <c r="AL29" s="45">
        <v>35</v>
      </c>
      <c r="AM29" s="45">
        <v>36</v>
      </c>
      <c r="AN29" s="45">
        <v>37</v>
      </c>
      <c r="AO29" s="45">
        <v>38</v>
      </c>
      <c r="AP29" s="45">
        <v>39</v>
      </c>
      <c r="AQ29" s="45">
        <v>40</v>
      </c>
      <c r="AR29" s="45">
        <v>41</v>
      </c>
      <c r="AS29" s="45">
        <v>42</v>
      </c>
      <c r="AT29" s="45">
        <v>43</v>
      </c>
      <c r="AU29" s="45">
        <v>44</v>
      </c>
      <c r="AV29" s="45">
        <v>45</v>
      </c>
      <c r="AW29" s="45">
        <v>46</v>
      </c>
      <c r="AX29" s="45">
        <v>47</v>
      </c>
      <c r="AY29" s="45">
        <v>48</v>
      </c>
      <c r="AZ29" s="45">
        <v>49</v>
      </c>
      <c r="BA29" s="45">
        <v>50</v>
      </c>
    </row>
    <row r="30" spans="2:53" x14ac:dyDescent="0.3">
      <c r="B30" s="46" t="s">
        <v>84</v>
      </c>
      <c r="C30" s="334" t="s">
        <v>9</v>
      </c>
      <c r="D30" s="47">
        <f>D4</f>
        <v>2024</v>
      </c>
      <c r="E30" s="47">
        <f t="shared" ref="E30:AG30" si="29">E4</f>
        <v>2025</v>
      </c>
      <c r="F30" s="47">
        <f t="shared" si="29"/>
        <v>2026</v>
      </c>
      <c r="G30" s="47">
        <f t="shared" si="29"/>
        <v>2027</v>
      </c>
      <c r="H30" s="47">
        <f t="shared" si="29"/>
        <v>2028</v>
      </c>
      <c r="I30" s="47">
        <f t="shared" si="29"/>
        <v>2029</v>
      </c>
      <c r="J30" s="47">
        <f t="shared" si="29"/>
        <v>2030</v>
      </c>
      <c r="K30" s="47">
        <f t="shared" si="29"/>
        <v>2031</v>
      </c>
      <c r="L30" s="47">
        <f t="shared" si="29"/>
        <v>2032</v>
      </c>
      <c r="M30" s="47">
        <f t="shared" si="29"/>
        <v>2033</v>
      </c>
      <c r="N30" s="47">
        <f t="shared" si="29"/>
        <v>2034</v>
      </c>
      <c r="O30" s="47">
        <f t="shared" si="29"/>
        <v>2035</v>
      </c>
      <c r="P30" s="47">
        <f t="shared" si="29"/>
        <v>2036</v>
      </c>
      <c r="Q30" s="47">
        <f t="shared" si="29"/>
        <v>2037</v>
      </c>
      <c r="R30" s="47">
        <f t="shared" si="29"/>
        <v>2038</v>
      </c>
      <c r="S30" s="47">
        <f t="shared" si="29"/>
        <v>2039</v>
      </c>
      <c r="T30" s="47">
        <f t="shared" si="29"/>
        <v>2040</v>
      </c>
      <c r="U30" s="47">
        <f t="shared" si="29"/>
        <v>2041</v>
      </c>
      <c r="V30" s="47">
        <f t="shared" si="29"/>
        <v>2042</v>
      </c>
      <c r="W30" s="47">
        <f t="shared" si="29"/>
        <v>2043</v>
      </c>
      <c r="X30" s="47">
        <f t="shared" si="29"/>
        <v>2044</v>
      </c>
      <c r="Y30" s="47">
        <f t="shared" si="29"/>
        <v>2045</v>
      </c>
      <c r="Z30" s="47">
        <f t="shared" si="29"/>
        <v>2046</v>
      </c>
      <c r="AA30" s="47">
        <f t="shared" si="29"/>
        <v>2047</v>
      </c>
      <c r="AB30" s="47">
        <f t="shared" si="29"/>
        <v>2048</v>
      </c>
      <c r="AC30" s="47">
        <f t="shared" si="29"/>
        <v>2049</v>
      </c>
      <c r="AD30" s="47">
        <f t="shared" si="29"/>
        <v>2050</v>
      </c>
      <c r="AE30" s="47">
        <f t="shared" si="29"/>
        <v>2051</v>
      </c>
      <c r="AF30" s="47">
        <f t="shared" si="29"/>
        <v>2052</v>
      </c>
      <c r="AG30" s="47">
        <f t="shared" si="29"/>
        <v>2053</v>
      </c>
      <c r="AH30" s="47">
        <f t="shared" ref="AH30:BA30" si="30">AH4</f>
        <v>2054</v>
      </c>
      <c r="AI30" s="47">
        <f t="shared" si="30"/>
        <v>2055</v>
      </c>
      <c r="AJ30" s="47">
        <f t="shared" si="30"/>
        <v>2056</v>
      </c>
      <c r="AK30" s="47">
        <f t="shared" si="30"/>
        <v>2057</v>
      </c>
      <c r="AL30" s="47">
        <f t="shared" si="30"/>
        <v>2058</v>
      </c>
      <c r="AM30" s="47">
        <f t="shared" si="30"/>
        <v>2059</v>
      </c>
      <c r="AN30" s="47">
        <f t="shared" si="30"/>
        <v>2060</v>
      </c>
      <c r="AO30" s="47">
        <f t="shared" si="30"/>
        <v>2061</v>
      </c>
      <c r="AP30" s="47">
        <f t="shared" si="30"/>
        <v>2062</v>
      </c>
      <c r="AQ30" s="47">
        <f t="shared" si="30"/>
        <v>2063</v>
      </c>
      <c r="AR30" s="47">
        <f t="shared" si="30"/>
        <v>2064</v>
      </c>
      <c r="AS30" s="47">
        <f t="shared" si="30"/>
        <v>2065</v>
      </c>
      <c r="AT30" s="47">
        <f t="shared" si="30"/>
        <v>2066</v>
      </c>
      <c r="AU30" s="47">
        <f t="shared" si="30"/>
        <v>2067</v>
      </c>
      <c r="AV30" s="47">
        <f t="shared" si="30"/>
        <v>2068</v>
      </c>
      <c r="AW30" s="47">
        <f t="shared" si="30"/>
        <v>2069</v>
      </c>
      <c r="AX30" s="47">
        <f t="shared" si="30"/>
        <v>2070</v>
      </c>
      <c r="AY30" s="47">
        <f t="shared" si="30"/>
        <v>2071</v>
      </c>
      <c r="AZ30" s="47">
        <f t="shared" si="30"/>
        <v>2072</v>
      </c>
      <c r="BA30" s="47">
        <f t="shared" si="30"/>
        <v>2073</v>
      </c>
    </row>
    <row r="31" spans="2:53" x14ac:dyDescent="0.3">
      <c r="B31" s="43" t="s">
        <v>539</v>
      </c>
      <c r="C31" s="49">
        <f t="shared" ref="C31:C38" si="31">SUM(D31:BA31)</f>
        <v>0</v>
      </c>
      <c r="D31" s="192">
        <f>D5-D18</f>
        <v>0</v>
      </c>
      <c r="E31" s="192">
        <f t="shared" ref="E31:AG37" si="32">E5-E18</f>
        <v>0</v>
      </c>
      <c r="F31" s="192">
        <f t="shared" si="32"/>
        <v>0</v>
      </c>
      <c r="G31" s="192">
        <f t="shared" si="32"/>
        <v>0</v>
      </c>
      <c r="H31" s="192">
        <f t="shared" si="32"/>
        <v>0</v>
      </c>
      <c r="I31" s="192">
        <f t="shared" si="32"/>
        <v>0</v>
      </c>
      <c r="J31" s="192">
        <f t="shared" si="32"/>
        <v>0</v>
      </c>
      <c r="K31" s="192">
        <f t="shared" si="32"/>
        <v>0</v>
      </c>
      <c r="L31" s="192">
        <f t="shared" si="32"/>
        <v>0</v>
      </c>
      <c r="M31" s="192">
        <f t="shared" si="32"/>
        <v>0</v>
      </c>
      <c r="N31" s="192">
        <f t="shared" si="32"/>
        <v>0</v>
      </c>
      <c r="O31" s="192">
        <f t="shared" si="32"/>
        <v>0</v>
      </c>
      <c r="P31" s="192">
        <f t="shared" si="32"/>
        <v>0</v>
      </c>
      <c r="Q31" s="192">
        <f t="shared" si="32"/>
        <v>0</v>
      </c>
      <c r="R31" s="192">
        <f t="shared" si="32"/>
        <v>0</v>
      </c>
      <c r="S31" s="192">
        <f t="shared" si="32"/>
        <v>0</v>
      </c>
      <c r="T31" s="192">
        <f t="shared" si="32"/>
        <v>0</v>
      </c>
      <c r="U31" s="192">
        <f t="shared" si="32"/>
        <v>0</v>
      </c>
      <c r="V31" s="192">
        <f t="shared" si="32"/>
        <v>0</v>
      </c>
      <c r="W31" s="192">
        <f t="shared" si="32"/>
        <v>0</v>
      </c>
      <c r="X31" s="192">
        <f t="shared" si="32"/>
        <v>0</v>
      </c>
      <c r="Y31" s="192">
        <f t="shared" si="32"/>
        <v>0</v>
      </c>
      <c r="Z31" s="192">
        <f t="shared" si="32"/>
        <v>0</v>
      </c>
      <c r="AA31" s="192">
        <f t="shared" si="32"/>
        <v>0</v>
      </c>
      <c r="AB31" s="192">
        <f t="shared" si="32"/>
        <v>0</v>
      </c>
      <c r="AC31" s="192">
        <f t="shared" si="32"/>
        <v>0</v>
      </c>
      <c r="AD31" s="192">
        <f t="shared" si="32"/>
        <v>0</v>
      </c>
      <c r="AE31" s="192">
        <f t="shared" si="32"/>
        <v>0</v>
      </c>
      <c r="AF31" s="192">
        <f t="shared" si="32"/>
        <v>0</v>
      </c>
      <c r="AG31" s="192">
        <f t="shared" si="32"/>
        <v>0</v>
      </c>
      <c r="AH31" s="192">
        <f t="shared" ref="AH31:BA31" si="33">AH5-AH18</f>
        <v>0</v>
      </c>
      <c r="AI31" s="192">
        <f t="shared" si="33"/>
        <v>0</v>
      </c>
      <c r="AJ31" s="192">
        <f t="shared" si="33"/>
        <v>0</v>
      </c>
      <c r="AK31" s="192">
        <f t="shared" si="33"/>
        <v>0</v>
      </c>
      <c r="AL31" s="192">
        <f t="shared" si="33"/>
        <v>0</v>
      </c>
      <c r="AM31" s="192">
        <f t="shared" si="33"/>
        <v>0</v>
      </c>
      <c r="AN31" s="192">
        <f t="shared" si="33"/>
        <v>0</v>
      </c>
      <c r="AO31" s="192">
        <f t="shared" si="33"/>
        <v>0</v>
      </c>
      <c r="AP31" s="192">
        <f t="shared" si="33"/>
        <v>0</v>
      </c>
      <c r="AQ31" s="192">
        <f t="shared" si="33"/>
        <v>0</v>
      </c>
      <c r="AR31" s="192">
        <f t="shared" si="33"/>
        <v>0</v>
      </c>
      <c r="AS31" s="192">
        <f t="shared" si="33"/>
        <v>0</v>
      </c>
      <c r="AT31" s="192">
        <f t="shared" si="33"/>
        <v>0</v>
      </c>
      <c r="AU31" s="192">
        <f t="shared" si="33"/>
        <v>0</v>
      </c>
      <c r="AV31" s="192">
        <f t="shared" si="33"/>
        <v>0</v>
      </c>
      <c r="AW31" s="192">
        <f t="shared" si="33"/>
        <v>0</v>
      </c>
      <c r="AX31" s="192">
        <f t="shared" si="33"/>
        <v>0</v>
      </c>
      <c r="AY31" s="192">
        <f t="shared" si="33"/>
        <v>0</v>
      </c>
      <c r="AZ31" s="192">
        <f t="shared" si="33"/>
        <v>0</v>
      </c>
      <c r="BA31" s="192">
        <f t="shared" si="33"/>
        <v>0</v>
      </c>
    </row>
    <row r="32" spans="2:53" x14ac:dyDescent="0.3">
      <c r="B32" s="43" t="s">
        <v>309</v>
      </c>
      <c r="C32" s="49">
        <f t="shared" si="31"/>
        <v>0</v>
      </c>
      <c r="D32" s="192">
        <f t="shared" ref="D32:S37" si="34">D6-D19</f>
        <v>0</v>
      </c>
      <c r="E32" s="192">
        <f t="shared" si="34"/>
        <v>0</v>
      </c>
      <c r="F32" s="192">
        <f t="shared" si="34"/>
        <v>0</v>
      </c>
      <c r="G32" s="192">
        <f t="shared" si="34"/>
        <v>0</v>
      </c>
      <c r="H32" s="192">
        <f t="shared" si="34"/>
        <v>0</v>
      </c>
      <c r="I32" s="192">
        <f t="shared" si="34"/>
        <v>0</v>
      </c>
      <c r="J32" s="192">
        <f t="shared" si="34"/>
        <v>0</v>
      </c>
      <c r="K32" s="192">
        <f t="shared" si="34"/>
        <v>0</v>
      </c>
      <c r="L32" s="192">
        <f t="shared" si="34"/>
        <v>0</v>
      </c>
      <c r="M32" s="192">
        <f t="shared" si="34"/>
        <v>0</v>
      </c>
      <c r="N32" s="192">
        <f t="shared" si="34"/>
        <v>0</v>
      </c>
      <c r="O32" s="192">
        <f t="shared" si="34"/>
        <v>0</v>
      </c>
      <c r="P32" s="192">
        <f t="shared" si="34"/>
        <v>0</v>
      </c>
      <c r="Q32" s="192">
        <f t="shared" si="34"/>
        <v>0</v>
      </c>
      <c r="R32" s="192">
        <f t="shared" si="34"/>
        <v>0</v>
      </c>
      <c r="S32" s="192">
        <f t="shared" si="34"/>
        <v>0</v>
      </c>
      <c r="T32" s="192">
        <f t="shared" si="32"/>
        <v>0</v>
      </c>
      <c r="U32" s="192">
        <f t="shared" si="32"/>
        <v>0</v>
      </c>
      <c r="V32" s="192">
        <f t="shared" si="32"/>
        <v>0</v>
      </c>
      <c r="W32" s="192">
        <f t="shared" si="32"/>
        <v>0</v>
      </c>
      <c r="X32" s="192">
        <f t="shared" si="32"/>
        <v>0</v>
      </c>
      <c r="Y32" s="192">
        <f t="shared" si="32"/>
        <v>0</v>
      </c>
      <c r="Z32" s="192">
        <f t="shared" si="32"/>
        <v>0</v>
      </c>
      <c r="AA32" s="192">
        <f t="shared" si="32"/>
        <v>0</v>
      </c>
      <c r="AB32" s="192">
        <f t="shared" si="32"/>
        <v>0</v>
      </c>
      <c r="AC32" s="192">
        <f t="shared" si="32"/>
        <v>0</v>
      </c>
      <c r="AD32" s="192">
        <f t="shared" si="32"/>
        <v>0</v>
      </c>
      <c r="AE32" s="192">
        <f t="shared" si="32"/>
        <v>0</v>
      </c>
      <c r="AF32" s="192">
        <f t="shared" si="32"/>
        <v>0</v>
      </c>
      <c r="AG32" s="192">
        <f t="shared" si="32"/>
        <v>0</v>
      </c>
      <c r="AH32" s="192">
        <f t="shared" ref="AH32:BA32" si="35">AH6-AH19</f>
        <v>0</v>
      </c>
      <c r="AI32" s="192">
        <f t="shared" si="35"/>
        <v>0</v>
      </c>
      <c r="AJ32" s="192">
        <f t="shared" si="35"/>
        <v>0</v>
      </c>
      <c r="AK32" s="192">
        <f t="shared" si="35"/>
        <v>0</v>
      </c>
      <c r="AL32" s="192">
        <f t="shared" si="35"/>
        <v>0</v>
      </c>
      <c r="AM32" s="192">
        <f t="shared" si="35"/>
        <v>0</v>
      </c>
      <c r="AN32" s="192">
        <f t="shared" si="35"/>
        <v>0</v>
      </c>
      <c r="AO32" s="192">
        <f t="shared" si="35"/>
        <v>0</v>
      </c>
      <c r="AP32" s="192">
        <f t="shared" si="35"/>
        <v>0</v>
      </c>
      <c r="AQ32" s="192">
        <f t="shared" si="35"/>
        <v>0</v>
      </c>
      <c r="AR32" s="192">
        <f t="shared" si="35"/>
        <v>0</v>
      </c>
      <c r="AS32" s="192">
        <f t="shared" si="35"/>
        <v>0</v>
      </c>
      <c r="AT32" s="192">
        <f t="shared" si="35"/>
        <v>0</v>
      </c>
      <c r="AU32" s="192">
        <f t="shared" si="35"/>
        <v>0</v>
      </c>
      <c r="AV32" s="192">
        <f t="shared" si="35"/>
        <v>0</v>
      </c>
      <c r="AW32" s="192">
        <f t="shared" si="35"/>
        <v>0</v>
      </c>
      <c r="AX32" s="192">
        <f t="shared" si="35"/>
        <v>0</v>
      </c>
      <c r="AY32" s="192">
        <f t="shared" si="35"/>
        <v>0</v>
      </c>
      <c r="AZ32" s="192">
        <f t="shared" si="35"/>
        <v>0</v>
      </c>
      <c r="BA32" s="192">
        <f t="shared" si="35"/>
        <v>0</v>
      </c>
    </row>
    <row r="33" spans="2:53" x14ac:dyDescent="0.3">
      <c r="B33" s="43" t="s">
        <v>540</v>
      </c>
      <c r="C33" s="49">
        <f t="shared" si="31"/>
        <v>0</v>
      </c>
      <c r="D33" s="192">
        <f t="shared" si="34"/>
        <v>0</v>
      </c>
      <c r="E33" s="192">
        <f t="shared" si="32"/>
        <v>0</v>
      </c>
      <c r="F33" s="192">
        <f t="shared" si="32"/>
        <v>0</v>
      </c>
      <c r="G33" s="192">
        <f t="shared" si="32"/>
        <v>0</v>
      </c>
      <c r="H33" s="192">
        <f t="shared" si="32"/>
        <v>0</v>
      </c>
      <c r="I33" s="192">
        <f t="shared" si="32"/>
        <v>0</v>
      </c>
      <c r="J33" s="192">
        <f t="shared" si="32"/>
        <v>0</v>
      </c>
      <c r="K33" s="192">
        <f t="shared" si="32"/>
        <v>0</v>
      </c>
      <c r="L33" s="192">
        <f t="shared" si="32"/>
        <v>0</v>
      </c>
      <c r="M33" s="192">
        <f t="shared" si="32"/>
        <v>0</v>
      </c>
      <c r="N33" s="192">
        <f t="shared" si="32"/>
        <v>0</v>
      </c>
      <c r="O33" s="192">
        <f t="shared" si="32"/>
        <v>0</v>
      </c>
      <c r="P33" s="192">
        <f t="shared" si="32"/>
        <v>0</v>
      </c>
      <c r="Q33" s="192">
        <f t="shared" si="32"/>
        <v>0</v>
      </c>
      <c r="R33" s="192">
        <f t="shared" si="32"/>
        <v>0</v>
      </c>
      <c r="S33" s="192">
        <f t="shared" si="32"/>
        <v>0</v>
      </c>
      <c r="T33" s="192">
        <f t="shared" si="32"/>
        <v>0</v>
      </c>
      <c r="U33" s="192">
        <f t="shared" si="32"/>
        <v>0</v>
      </c>
      <c r="V33" s="192">
        <f t="shared" si="32"/>
        <v>0</v>
      </c>
      <c r="W33" s="192">
        <f t="shared" si="32"/>
        <v>0</v>
      </c>
      <c r="X33" s="192">
        <f t="shared" si="32"/>
        <v>0</v>
      </c>
      <c r="Y33" s="192">
        <f t="shared" si="32"/>
        <v>0</v>
      </c>
      <c r="Z33" s="192">
        <f t="shared" si="32"/>
        <v>0</v>
      </c>
      <c r="AA33" s="192">
        <f t="shared" si="32"/>
        <v>0</v>
      </c>
      <c r="AB33" s="192">
        <f t="shared" si="32"/>
        <v>0</v>
      </c>
      <c r="AC33" s="192">
        <f t="shared" si="32"/>
        <v>0</v>
      </c>
      <c r="AD33" s="192">
        <f t="shared" si="32"/>
        <v>0</v>
      </c>
      <c r="AE33" s="192">
        <f t="shared" si="32"/>
        <v>0</v>
      </c>
      <c r="AF33" s="192">
        <f t="shared" si="32"/>
        <v>0</v>
      </c>
      <c r="AG33" s="192">
        <f t="shared" si="32"/>
        <v>0</v>
      </c>
      <c r="AH33" s="192">
        <f t="shared" ref="AH33:BA33" si="36">AH7-AH20</f>
        <v>0</v>
      </c>
      <c r="AI33" s="192">
        <f t="shared" si="36"/>
        <v>0</v>
      </c>
      <c r="AJ33" s="192">
        <f t="shared" si="36"/>
        <v>0</v>
      </c>
      <c r="AK33" s="192">
        <f t="shared" si="36"/>
        <v>0</v>
      </c>
      <c r="AL33" s="192">
        <f t="shared" si="36"/>
        <v>0</v>
      </c>
      <c r="AM33" s="192">
        <f t="shared" si="36"/>
        <v>0</v>
      </c>
      <c r="AN33" s="192">
        <f t="shared" si="36"/>
        <v>0</v>
      </c>
      <c r="AO33" s="192">
        <f t="shared" si="36"/>
        <v>0</v>
      </c>
      <c r="AP33" s="192">
        <f t="shared" si="36"/>
        <v>0</v>
      </c>
      <c r="AQ33" s="192">
        <f t="shared" si="36"/>
        <v>0</v>
      </c>
      <c r="AR33" s="192">
        <f t="shared" si="36"/>
        <v>0</v>
      </c>
      <c r="AS33" s="192">
        <f t="shared" si="36"/>
        <v>0</v>
      </c>
      <c r="AT33" s="192">
        <f t="shared" si="36"/>
        <v>0</v>
      </c>
      <c r="AU33" s="192">
        <f t="shared" si="36"/>
        <v>0</v>
      </c>
      <c r="AV33" s="192">
        <f t="shared" si="36"/>
        <v>0</v>
      </c>
      <c r="AW33" s="192">
        <f t="shared" si="36"/>
        <v>0</v>
      </c>
      <c r="AX33" s="192">
        <f t="shared" si="36"/>
        <v>0</v>
      </c>
      <c r="AY33" s="192">
        <f t="shared" si="36"/>
        <v>0</v>
      </c>
      <c r="AZ33" s="192">
        <f t="shared" si="36"/>
        <v>0</v>
      </c>
      <c r="BA33" s="192">
        <f t="shared" si="36"/>
        <v>0</v>
      </c>
    </row>
    <row r="34" spans="2:53" x14ac:dyDescent="0.3">
      <c r="B34" s="43" t="s">
        <v>310</v>
      </c>
      <c r="C34" s="49">
        <f t="shared" si="31"/>
        <v>0</v>
      </c>
      <c r="D34" s="192">
        <f t="shared" si="34"/>
        <v>0</v>
      </c>
      <c r="E34" s="192">
        <f t="shared" si="32"/>
        <v>0</v>
      </c>
      <c r="F34" s="192">
        <f t="shared" si="32"/>
        <v>0</v>
      </c>
      <c r="G34" s="192">
        <f t="shared" si="32"/>
        <v>0</v>
      </c>
      <c r="H34" s="192">
        <f t="shared" si="32"/>
        <v>0</v>
      </c>
      <c r="I34" s="192">
        <f t="shared" si="32"/>
        <v>0</v>
      </c>
      <c r="J34" s="192">
        <f t="shared" si="32"/>
        <v>0</v>
      </c>
      <c r="K34" s="192">
        <f t="shared" si="32"/>
        <v>0</v>
      </c>
      <c r="L34" s="192">
        <f t="shared" si="32"/>
        <v>0</v>
      </c>
      <c r="M34" s="192">
        <f t="shared" si="32"/>
        <v>0</v>
      </c>
      <c r="N34" s="192">
        <f t="shared" si="32"/>
        <v>0</v>
      </c>
      <c r="O34" s="192">
        <f t="shared" si="32"/>
        <v>0</v>
      </c>
      <c r="P34" s="192">
        <f t="shared" si="32"/>
        <v>0</v>
      </c>
      <c r="Q34" s="192">
        <f t="shared" si="32"/>
        <v>0</v>
      </c>
      <c r="R34" s="192">
        <f t="shared" si="32"/>
        <v>0</v>
      </c>
      <c r="S34" s="192">
        <f t="shared" si="32"/>
        <v>0</v>
      </c>
      <c r="T34" s="192">
        <f t="shared" si="32"/>
        <v>0</v>
      </c>
      <c r="U34" s="192">
        <f t="shared" si="32"/>
        <v>0</v>
      </c>
      <c r="V34" s="192">
        <f t="shared" si="32"/>
        <v>0</v>
      </c>
      <c r="W34" s="192">
        <f t="shared" si="32"/>
        <v>0</v>
      </c>
      <c r="X34" s="192">
        <f t="shared" si="32"/>
        <v>0</v>
      </c>
      <c r="Y34" s="192">
        <f t="shared" si="32"/>
        <v>0</v>
      </c>
      <c r="Z34" s="192">
        <f t="shared" si="32"/>
        <v>0</v>
      </c>
      <c r="AA34" s="192">
        <f t="shared" si="32"/>
        <v>0</v>
      </c>
      <c r="AB34" s="192">
        <f t="shared" si="32"/>
        <v>0</v>
      </c>
      <c r="AC34" s="192">
        <f t="shared" si="32"/>
        <v>0</v>
      </c>
      <c r="AD34" s="192">
        <f t="shared" si="32"/>
        <v>0</v>
      </c>
      <c r="AE34" s="192">
        <f t="shared" si="32"/>
        <v>0</v>
      </c>
      <c r="AF34" s="192">
        <f>AF8-AF21</f>
        <v>0</v>
      </c>
      <c r="AG34" s="192">
        <f t="shared" si="32"/>
        <v>0</v>
      </c>
      <c r="AH34" s="192">
        <f t="shared" ref="AH34:BA34" si="37">AH8-AH21</f>
        <v>0</v>
      </c>
      <c r="AI34" s="192">
        <f t="shared" si="37"/>
        <v>0</v>
      </c>
      <c r="AJ34" s="192">
        <f t="shared" si="37"/>
        <v>0</v>
      </c>
      <c r="AK34" s="192">
        <f t="shared" si="37"/>
        <v>0</v>
      </c>
      <c r="AL34" s="192">
        <f t="shared" si="37"/>
        <v>0</v>
      </c>
      <c r="AM34" s="192">
        <f t="shared" si="37"/>
        <v>0</v>
      </c>
      <c r="AN34" s="192">
        <f t="shared" si="37"/>
        <v>0</v>
      </c>
      <c r="AO34" s="192">
        <f t="shared" si="37"/>
        <v>0</v>
      </c>
      <c r="AP34" s="192">
        <f t="shared" si="37"/>
        <v>0</v>
      </c>
      <c r="AQ34" s="192">
        <f t="shared" si="37"/>
        <v>0</v>
      </c>
      <c r="AR34" s="192">
        <f t="shared" si="37"/>
        <v>0</v>
      </c>
      <c r="AS34" s="192">
        <f t="shared" si="37"/>
        <v>0</v>
      </c>
      <c r="AT34" s="192">
        <f t="shared" si="37"/>
        <v>0</v>
      </c>
      <c r="AU34" s="192">
        <f t="shared" si="37"/>
        <v>0</v>
      </c>
      <c r="AV34" s="192">
        <f t="shared" si="37"/>
        <v>0</v>
      </c>
      <c r="AW34" s="192">
        <f t="shared" si="37"/>
        <v>0</v>
      </c>
      <c r="AX34" s="192">
        <f t="shared" si="37"/>
        <v>0</v>
      </c>
      <c r="AY34" s="192">
        <f t="shared" si="37"/>
        <v>0</v>
      </c>
      <c r="AZ34" s="192">
        <f t="shared" si="37"/>
        <v>0</v>
      </c>
      <c r="BA34" s="192">
        <f t="shared" si="37"/>
        <v>0</v>
      </c>
    </row>
    <row r="35" spans="2:53" x14ac:dyDescent="0.3">
      <c r="B35" s="43" t="s">
        <v>307</v>
      </c>
      <c r="C35" s="49">
        <f t="shared" si="31"/>
        <v>0</v>
      </c>
      <c r="D35" s="192">
        <f t="shared" si="34"/>
        <v>0</v>
      </c>
      <c r="E35" s="192">
        <f t="shared" si="32"/>
        <v>0</v>
      </c>
      <c r="F35" s="192">
        <f t="shared" si="32"/>
        <v>0</v>
      </c>
      <c r="G35" s="192">
        <f t="shared" si="32"/>
        <v>0</v>
      </c>
      <c r="H35" s="192">
        <f t="shared" si="32"/>
        <v>0</v>
      </c>
      <c r="I35" s="192">
        <f t="shared" si="32"/>
        <v>0</v>
      </c>
      <c r="J35" s="192">
        <f t="shared" si="32"/>
        <v>0</v>
      </c>
      <c r="K35" s="192">
        <f t="shared" si="32"/>
        <v>0</v>
      </c>
      <c r="L35" s="192">
        <f t="shared" si="32"/>
        <v>0</v>
      </c>
      <c r="M35" s="192">
        <f t="shared" si="32"/>
        <v>0</v>
      </c>
      <c r="N35" s="192">
        <f t="shared" si="32"/>
        <v>0</v>
      </c>
      <c r="O35" s="192">
        <f t="shared" si="32"/>
        <v>0</v>
      </c>
      <c r="P35" s="192">
        <f t="shared" si="32"/>
        <v>0</v>
      </c>
      <c r="Q35" s="192">
        <f t="shared" si="32"/>
        <v>0</v>
      </c>
      <c r="R35" s="192">
        <f t="shared" si="32"/>
        <v>0</v>
      </c>
      <c r="S35" s="192">
        <f t="shared" si="32"/>
        <v>0</v>
      </c>
      <c r="T35" s="192">
        <f t="shared" si="32"/>
        <v>0</v>
      </c>
      <c r="U35" s="192">
        <f t="shared" si="32"/>
        <v>0</v>
      </c>
      <c r="V35" s="192">
        <f t="shared" si="32"/>
        <v>0</v>
      </c>
      <c r="W35" s="192">
        <f t="shared" si="32"/>
        <v>0</v>
      </c>
      <c r="X35" s="192">
        <f t="shared" si="32"/>
        <v>0</v>
      </c>
      <c r="Y35" s="192">
        <f t="shared" si="32"/>
        <v>0</v>
      </c>
      <c r="Z35" s="192">
        <f t="shared" si="32"/>
        <v>0</v>
      </c>
      <c r="AA35" s="192">
        <f t="shared" si="32"/>
        <v>0</v>
      </c>
      <c r="AB35" s="192">
        <f t="shared" si="32"/>
        <v>0</v>
      </c>
      <c r="AC35" s="192">
        <f t="shared" si="32"/>
        <v>0</v>
      </c>
      <c r="AD35" s="192">
        <f t="shared" si="32"/>
        <v>0</v>
      </c>
      <c r="AE35" s="192">
        <f t="shared" si="32"/>
        <v>0</v>
      </c>
      <c r="AF35" s="192">
        <f t="shared" si="32"/>
        <v>0</v>
      </c>
      <c r="AG35" s="192">
        <f t="shared" si="32"/>
        <v>0</v>
      </c>
      <c r="AH35" s="192">
        <f t="shared" ref="AH35:BA35" si="38">AH9-AH22</f>
        <v>0</v>
      </c>
      <c r="AI35" s="192">
        <f t="shared" si="38"/>
        <v>0</v>
      </c>
      <c r="AJ35" s="192">
        <f t="shared" si="38"/>
        <v>0</v>
      </c>
      <c r="AK35" s="192">
        <f t="shared" si="38"/>
        <v>0</v>
      </c>
      <c r="AL35" s="192">
        <f t="shared" si="38"/>
        <v>0</v>
      </c>
      <c r="AM35" s="192">
        <f t="shared" si="38"/>
        <v>0</v>
      </c>
      <c r="AN35" s="192">
        <f t="shared" si="38"/>
        <v>0</v>
      </c>
      <c r="AO35" s="192">
        <f t="shared" si="38"/>
        <v>0</v>
      </c>
      <c r="AP35" s="192">
        <f t="shared" si="38"/>
        <v>0</v>
      </c>
      <c r="AQ35" s="192">
        <f t="shared" si="38"/>
        <v>0</v>
      </c>
      <c r="AR35" s="192">
        <f t="shared" si="38"/>
        <v>0</v>
      </c>
      <c r="AS35" s="192">
        <f t="shared" si="38"/>
        <v>0</v>
      </c>
      <c r="AT35" s="192">
        <f t="shared" si="38"/>
        <v>0</v>
      </c>
      <c r="AU35" s="192">
        <f t="shared" si="38"/>
        <v>0</v>
      </c>
      <c r="AV35" s="192">
        <f t="shared" si="38"/>
        <v>0</v>
      </c>
      <c r="AW35" s="192">
        <f t="shared" si="38"/>
        <v>0</v>
      </c>
      <c r="AX35" s="192">
        <f t="shared" si="38"/>
        <v>0</v>
      </c>
      <c r="AY35" s="192">
        <f t="shared" si="38"/>
        <v>0</v>
      </c>
      <c r="AZ35" s="192">
        <f t="shared" si="38"/>
        <v>0</v>
      </c>
      <c r="BA35" s="192">
        <f t="shared" si="38"/>
        <v>0</v>
      </c>
    </row>
    <row r="36" spans="2:53" x14ac:dyDescent="0.3">
      <c r="B36" s="43" t="s">
        <v>182</v>
      </c>
      <c r="C36" s="49">
        <f t="shared" si="31"/>
        <v>0</v>
      </c>
      <c r="D36" s="192">
        <f t="shared" si="34"/>
        <v>0</v>
      </c>
      <c r="E36" s="192">
        <f t="shared" si="32"/>
        <v>0</v>
      </c>
      <c r="F36" s="192">
        <f t="shared" si="32"/>
        <v>0</v>
      </c>
      <c r="G36" s="192">
        <f t="shared" si="32"/>
        <v>0</v>
      </c>
      <c r="H36" s="192">
        <f t="shared" si="32"/>
        <v>0</v>
      </c>
      <c r="I36" s="192">
        <f t="shared" si="32"/>
        <v>0</v>
      </c>
      <c r="J36" s="192">
        <f t="shared" si="32"/>
        <v>0</v>
      </c>
      <c r="K36" s="192">
        <f t="shared" si="32"/>
        <v>0</v>
      </c>
      <c r="L36" s="192">
        <f t="shared" si="32"/>
        <v>0</v>
      </c>
      <c r="M36" s="192">
        <f t="shared" si="32"/>
        <v>0</v>
      </c>
      <c r="N36" s="192">
        <f t="shared" si="32"/>
        <v>0</v>
      </c>
      <c r="O36" s="192">
        <f t="shared" si="32"/>
        <v>0</v>
      </c>
      <c r="P36" s="192">
        <f t="shared" si="32"/>
        <v>0</v>
      </c>
      <c r="Q36" s="192">
        <f t="shared" si="32"/>
        <v>0</v>
      </c>
      <c r="R36" s="192">
        <f t="shared" si="32"/>
        <v>0</v>
      </c>
      <c r="S36" s="192">
        <f t="shared" si="32"/>
        <v>0</v>
      </c>
      <c r="T36" s="192">
        <f t="shared" si="32"/>
        <v>0</v>
      </c>
      <c r="U36" s="192">
        <f t="shared" si="32"/>
        <v>0</v>
      </c>
      <c r="V36" s="192">
        <f t="shared" si="32"/>
        <v>0</v>
      </c>
      <c r="W36" s="192">
        <f t="shared" si="32"/>
        <v>0</v>
      </c>
      <c r="X36" s="192">
        <f t="shared" si="32"/>
        <v>0</v>
      </c>
      <c r="Y36" s="192">
        <f t="shared" si="32"/>
        <v>0</v>
      </c>
      <c r="Z36" s="192">
        <f t="shared" si="32"/>
        <v>0</v>
      </c>
      <c r="AA36" s="192">
        <f t="shared" si="32"/>
        <v>0</v>
      </c>
      <c r="AB36" s="192">
        <f t="shared" si="32"/>
        <v>0</v>
      </c>
      <c r="AC36" s="192">
        <f t="shared" si="32"/>
        <v>0</v>
      </c>
      <c r="AD36" s="192">
        <f t="shared" si="32"/>
        <v>0</v>
      </c>
      <c r="AE36" s="192">
        <f t="shared" si="32"/>
        <v>0</v>
      </c>
      <c r="AF36" s="192">
        <f t="shared" si="32"/>
        <v>0</v>
      </c>
      <c r="AG36" s="192">
        <f t="shared" si="32"/>
        <v>0</v>
      </c>
      <c r="AH36" s="192">
        <f t="shared" ref="AH36:BA36" si="39">AH10-AH23</f>
        <v>0</v>
      </c>
      <c r="AI36" s="192">
        <f t="shared" si="39"/>
        <v>0</v>
      </c>
      <c r="AJ36" s="192">
        <f t="shared" si="39"/>
        <v>0</v>
      </c>
      <c r="AK36" s="192">
        <f t="shared" si="39"/>
        <v>0</v>
      </c>
      <c r="AL36" s="192">
        <f t="shared" si="39"/>
        <v>0</v>
      </c>
      <c r="AM36" s="192">
        <f t="shared" si="39"/>
        <v>0</v>
      </c>
      <c r="AN36" s="192">
        <f t="shared" si="39"/>
        <v>0</v>
      </c>
      <c r="AO36" s="192">
        <f t="shared" si="39"/>
        <v>0</v>
      </c>
      <c r="AP36" s="192">
        <f t="shared" si="39"/>
        <v>0</v>
      </c>
      <c r="AQ36" s="192">
        <f t="shared" si="39"/>
        <v>0</v>
      </c>
      <c r="AR36" s="192">
        <f t="shared" si="39"/>
        <v>0</v>
      </c>
      <c r="AS36" s="192">
        <f t="shared" si="39"/>
        <v>0</v>
      </c>
      <c r="AT36" s="192">
        <f t="shared" si="39"/>
        <v>0</v>
      </c>
      <c r="AU36" s="192">
        <f t="shared" si="39"/>
        <v>0</v>
      </c>
      <c r="AV36" s="192">
        <f t="shared" si="39"/>
        <v>0</v>
      </c>
      <c r="AW36" s="192">
        <f t="shared" si="39"/>
        <v>0</v>
      </c>
      <c r="AX36" s="192">
        <f t="shared" si="39"/>
        <v>0</v>
      </c>
      <c r="AY36" s="192">
        <f t="shared" si="39"/>
        <v>0</v>
      </c>
      <c r="AZ36" s="192">
        <f t="shared" si="39"/>
        <v>0</v>
      </c>
      <c r="BA36" s="192">
        <f t="shared" si="39"/>
        <v>0</v>
      </c>
    </row>
    <row r="37" spans="2:53" x14ac:dyDescent="0.3">
      <c r="B37" s="43" t="s">
        <v>308</v>
      </c>
      <c r="C37" s="49">
        <f t="shared" si="31"/>
        <v>0</v>
      </c>
      <c r="D37" s="192">
        <f t="shared" si="34"/>
        <v>0</v>
      </c>
      <c r="E37" s="192">
        <f t="shared" si="32"/>
        <v>0</v>
      </c>
      <c r="F37" s="192">
        <f t="shared" si="32"/>
        <v>0</v>
      </c>
      <c r="G37" s="192">
        <f t="shared" si="32"/>
        <v>0</v>
      </c>
      <c r="H37" s="192">
        <f t="shared" si="32"/>
        <v>0</v>
      </c>
      <c r="I37" s="192">
        <f t="shared" si="32"/>
        <v>0</v>
      </c>
      <c r="J37" s="192">
        <f t="shared" si="32"/>
        <v>0</v>
      </c>
      <c r="K37" s="192">
        <f t="shared" si="32"/>
        <v>0</v>
      </c>
      <c r="L37" s="192">
        <f t="shared" si="32"/>
        <v>0</v>
      </c>
      <c r="M37" s="192">
        <f t="shared" si="32"/>
        <v>0</v>
      </c>
      <c r="N37" s="192">
        <f t="shared" si="32"/>
        <v>0</v>
      </c>
      <c r="O37" s="192">
        <f t="shared" si="32"/>
        <v>0</v>
      </c>
      <c r="P37" s="192">
        <f t="shared" si="32"/>
        <v>0</v>
      </c>
      <c r="Q37" s="192">
        <f t="shared" si="32"/>
        <v>0</v>
      </c>
      <c r="R37" s="192">
        <f t="shared" si="32"/>
        <v>0</v>
      </c>
      <c r="S37" s="192">
        <f t="shared" si="32"/>
        <v>0</v>
      </c>
      <c r="T37" s="192">
        <f t="shared" si="32"/>
        <v>0</v>
      </c>
      <c r="U37" s="192">
        <f t="shared" si="32"/>
        <v>0</v>
      </c>
      <c r="V37" s="192">
        <f t="shared" si="32"/>
        <v>0</v>
      </c>
      <c r="W37" s="192">
        <f t="shared" si="32"/>
        <v>0</v>
      </c>
      <c r="X37" s="192">
        <f t="shared" si="32"/>
        <v>0</v>
      </c>
      <c r="Y37" s="192">
        <f t="shared" si="32"/>
        <v>0</v>
      </c>
      <c r="Z37" s="192">
        <f t="shared" si="32"/>
        <v>0</v>
      </c>
      <c r="AA37" s="192">
        <f t="shared" si="32"/>
        <v>0</v>
      </c>
      <c r="AB37" s="192">
        <f t="shared" si="32"/>
        <v>0</v>
      </c>
      <c r="AC37" s="192">
        <f t="shared" si="32"/>
        <v>0</v>
      </c>
      <c r="AD37" s="192">
        <f t="shared" si="32"/>
        <v>0</v>
      </c>
      <c r="AE37" s="192">
        <f t="shared" si="32"/>
        <v>0</v>
      </c>
      <c r="AF37" s="192">
        <f t="shared" si="32"/>
        <v>0</v>
      </c>
      <c r="AG37" s="192">
        <f t="shared" si="32"/>
        <v>0</v>
      </c>
      <c r="AH37" s="192">
        <f t="shared" ref="AH37:BA37" si="40">AH11-AH24</f>
        <v>0</v>
      </c>
      <c r="AI37" s="192">
        <f t="shared" si="40"/>
        <v>0</v>
      </c>
      <c r="AJ37" s="192">
        <f t="shared" si="40"/>
        <v>0</v>
      </c>
      <c r="AK37" s="192">
        <f t="shared" si="40"/>
        <v>0</v>
      </c>
      <c r="AL37" s="192">
        <f t="shared" si="40"/>
        <v>0</v>
      </c>
      <c r="AM37" s="192">
        <f t="shared" si="40"/>
        <v>0</v>
      </c>
      <c r="AN37" s="192">
        <f t="shared" si="40"/>
        <v>0</v>
      </c>
      <c r="AO37" s="192">
        <f t="shared" si="40"/>
        <v>0</v>
      </c>
      <c r="AP37" s="192">
        <f t="shared" si="40"/>
        <v>0</v>
      </c>
      <c r="AQ37" s="192">
        <f t="shared" si="40"/>
        <v>0</v>
      </c>
      <c r="AR37" s="192">
        <f t="shared" si="40"/>
        <v>0</v>
      </c>
      <c r="AS37" s="192">
        <f t="shared" si="40"/>
        <v>0</v>
      </c>
      <c r="AT37" s="192">
        <f t="shared" si="40"/>
        <v>0</v>
      </c>
      <c r="AU37" s="192">
        <f t="shared" si="40"/>
        <v>0</v>
      </c>
      <c r="AV37" s="192">
        <f t="shared" si="40"/>
        <v>0</v>
      </c>
      <c r="AW37" s="192">
        <f t="shared" si="40"/>
        <v>0</v>
      </c>
      <c r="AX37" s="192">
        <f t="shared" si="40"/>
        <v>0</v>
      </c>
      <c r="AY37" s="192">
        <f t="shared" si="40"/>
        <v>0</v>
      </c>
      <c r="AZ37" s="192">
        <f t="shared" si="40"/>
        <v>0</v>
      </c>
      <c r="BA37" s="192">
        <f t="shared" si="40"/>
        <v>0</v>
      </c>
    </row>
    <row r="38" spans="2:53" x14ac:dyDescent="0.3">
      <c r="B38" s="191" t="s">
        <v>80</v>
      </c>
      <c r="C38" s="74">
        <f t="shared" si="31"/>
        <v>0</v>
      </c>
      <c r="D38" s="195">
        <f>SUM(D31:D37)</f>
        <v>0</v>
      </c>
      <c r="E38" s="74">
        <f t="shared" ref="E38:AG38" si="41">SUM(E31:E37)</f>
        <v>0</v>
      </c>
      <c r="F38" s="74">
        <f t="shared" si="41"/>
        <v>0</v>
      </c>
      <c r="G38" s="74">
        <f t="shared" si="41"/>
        <v>0</v>
      </c>
      <c r="H38" s="74">
        <f t="shared" si="41"/>
        <v>0</v>
      </c>
      <c r="I38" s="74">
        <f t="shared" si="41"/>
        <v>0</v>
      </c>
      <c r="J38" s="74">
        <f t="shared" si="41"/>
        <v>0</v>
      </c>
      <c r="K38" s="74">
        <f t="shared" si="41"/>
        <v>0</v>
      </c>
      <c r="L38" s="74">
        <f t="shared" si="41"/>
        <v>0</v>
      </c>
      <c r="M38" s="74">
        <f t="shared" si="41"/>
        <v>0</v>
      </c>
      <c r="N38" s="74">
        <f t="shared" si="41"/>
        <v>0</v>
      </c>
      <c r="O38" s="74">
        <f t="shared" si="41"/>
        <v>0</v>
      </c>
      <c r="P38" s="74">
        <f t="shared" si="41"/>
        <v>0</v>
      </c>
      <c r="Q38" s="74">
        <f t="shared" si="41"/>
        <v>0</v>
      </c>
      <c r="R38" s="74">
        <f t="shared" si="41"/>
        <v>0</v>
      </c>
      <c r="S38" s="74">
        <f t="shared" si="41"/>
        <v>0</v>
      </c>
      <c r="T38" s="74">
        <f t="shared" si="41"/>
        <v>0</v>
      </c>
      <c r="U38" s="74">
        <f t="shared" si="41"/>
        <v>0</v>
      </c>
      <c r="V38" s="74">
        <f t="shared" si="41"/>
        <v>0</v>
      </c>
      <c r="W38" s="74">
        <f t="shared" si="41"/>
        <v>0</v>
      </c>
      <c r="X38" s="74">
        <f t="shared" si="41"/>
        <v>0</v>
      </c>
      <c r="Y38" s="74">
        <f t="shared" si="41"/>
        <v>0</v>
      </c>
      <c r="Z38" s="74">
        <f t="shared" si="41"/>
        <v>0</v>
      </c>
      <c r="AA38" s="74">
        <f t="shared" si="41"/>
        <v>0</v>
      </c>
      <c r="AB38" s="74">
        <f t="shared" si="41"/>
        <v>0</v>
      </c>
      <c r="AC38" s="74">
        <f t="shared" si="41"/>
        <v>0</v>
      </c>
      <c r="AD38" s="74">
        <f t="shared" si="41"/>
        <v>0</v>
      </c>
      <c r="AE38" s="74">
        <f t="shared" si="41"/>
        <v>0</v>
      </c>
      <c r="AF38" s="74">
        <f t="shared" si="41"/>
        <v>0</v>
      </c>
      <c r="AG38" s="74">
        <f t="shared" si="41"/>
        <v>0</v>
      </c>
      <c r="AH38" s="74">
        <f t="shared" ref="AH38:BA38" si="42">SUM(AH31:AH37)</f>
        <v>0</v>
      </c>
      <c r="AI38" s="74">
        <f t="shared" si="42"/>
        <v>0</v>
      </c>
      <c r="AJ38" s="74">
        <f t="shared" si="42"/>
        <v>0</v>
      </c>
      <c r="AK38" s="74">
        <f t="shared" si="42"/>
        <v>0</v>
      </c>
      <c r="AL38" s="74">
        <f t="shared" si="42"/>
        <v>0</v>
      </c>
      <c r="AM38" s="74">
        <f t="shared" si="42"/>
        <v>0</v>
      </c>
      <c r="AN38" s="74">
        <f t="shared" si="42"/>
        <v>0</v>
      </c>
      <c r="AO38" s="74">
        <f t="shared" si="42"/>
        <v>0</v>
      </c>
      <c r="AP38" s="74">
        <f t="shared" si="42"/>
        <v>0</v>
      </c>
      <c r="AQ38" s="74">
        <f t="shared" si="42"/>
        <v>0</v>
      </c>
      <c r="AR38" s="74">
        <f t="shared" si="42"/>
        <v>0</v>
      </c>
      <c r="AS38" s="74">
        <f t="shared" si="42"/>
        <v>0</v>
      </c>
      <c r="AT38" s="74">
        <f t="shared" si="42"/>
        <v>0</v>
      </c>
      <c r="AU38" s="74">
        <f t="shared" si="42"/>
        <v>0</v>
      </c>
      <c r="AV38" s="74">
        <f t="shared" si="42"/>
        <v>0</v>
      </c>
      <c r="AW38" s="74">
        <f t="shared" si="42"/>
        <v>0</v>
      </c>
      <c r="AX38" s="74">
        <f t="shared" si="42"/>
        <v>0</v>
      </c>
      <c r="AY38" s="74">
        <f t="shared" si="42"/>
        <v>0</v>
      </c>
      <c r="AZ38" s="74">
        <f t="shared" si="42"/>
        <v>0</v>
      </c>
      <c r="BA38" s="74">
        <f t="shared" si="42"/>
        <v>0</v>
      </c>
    </row>
    <row r="41" spans="2:53" x14ac:dyDescent="0.3">
      <c r="B41" s="198"/>
      <c r="C41" s="43"/>
      <c r="D41" s="43" t="s">
        <v>10</v>
      </c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</row>
    <row r="42" spans="2:53" x14ac:dyDescent="0.3">
      <c r="B42" s="437" t="s">
        <v>314</v>
      </c>
      <c r="C42" s="44"/>
      <c r="D42" s="45">
        <v>1</v>
      </c>
      <c r="E42" s="45">
        <v>2</v>
      </c>
      <c r="F42" s="45">
        <v>3</v>
      </c>
      <c r="G42" s="45">
        <v>4</v>
      </c>
      <c r="H42" s="45">
        <v>5</v>
      </c>
      <c r="I42" s="45">
        <v>6</v>
      </c>
      <c r="J42" s="45">
        <v>7</v>
      </c>
      <c r="K42" s="45">
        <v>8</v>
      </c>
      <c r="L42" s="45">
        <v>9</v>
      </c>
      <c r="M42" s="45">
        <v>10</v>
      </c>
      <c r="N42" s="45">
        <v>11</v>
      </c>
      <c r="O42" s="45">
        <v>12</v>
      </c>
      <c r="P42" s="45">
        <v>13</v>
      </c>
      <c r="Q42" s="45">
        <v>14</v>
      </c>
      <c r="R42" s="45">
        <v>15</v>
      </c>
      <c r="S42" s="45">
        <v>16</v>
      </c>
      <c r="T42" s="45">
        <v>17</v>
      </c>
      <c r="U42" s="45">
        <v>18</v>
      </c>
      <c r="V42" s="45">
        <v>19</v>
      </c>
      <c r="W42" s="45">
        <v>20</v>
      </c>
      <c r="X42" s="45">
        <v>21</v>
      </c>
      <c r="Y42" s="45">
        <v>22</v>
      </c>
      <c r="Z42" s="45">
        <v>23</v>
      </c>
      <c r="AA42" s="45">
        <v>24</v>
      </c>
      <c r="AB42" s="45">
        <v>25</v>
      </c>
      <c r="AC42" s="45">
        <v>26</v>
      </c>
      <c r="AD42" s="45">
        <v>27</v>
      </c>
      <c r="AE42" s="45">
        <v>28</v>
      </c>
      <c r="AF42" s="45">
        <v>29</v>
      </c>
      <c r="AG42" s="45">
        <v>30</v>
      </c>
      <c r="AH42" s="45">
        <v>31</v>
      </c>
      <c r="AI42" s="45">
        <v>32</v>
      </c>
      <c r="AJ42" s="45">
        <v>33</v>
      </c>
      <c r="AK42" s="45">
        <v>34</v>
      </c>
      <c r="AL42" s="45">
        <v>35</v>
      </c>
      <c r="AM42" s="45">
        <v>36</v>
      </c>
      <c r="AN42" s="45">
        <v>37</v>
      </c>
      <c r="AO42" s="45">
        <v>38</v>
      </c>
      <c r="AP42" s="45">
        <v>39</v>
      </c>
      <c r="AQ42" s="45">
        <v>40</v>
      </c>
      <c r="AR42" s="45">
        <v>41</v>
      </c>
      <c r="AS42" s="45">
        <v>42</v>
      </c>
      <c r="AT42" s="45">
        <v>43</v>
      </c>
      <c r="AU42" s="45">
        <v>44</v>
      </c>
      <c r="AV42" s="45">
        <v>45</v>
      </c>
      <c r="AW42" s="45">
        <v>46</v>
      </c>
      <c r="AX42" s="45">
        <v>47</v>
      </c>
      <c r="AY42" s="45">
        <v>48</v>
      </c>
      <c r="AZ42" s="45">
        <v>49</v>
      </c>
      <c r="BA42" s="45">
        <v>50</v>
      </c>
    </row>
    <row r="43" spans="2:53" x14ac:dyDescent="0.3">
      <c r="B43" s="438"/>
      <c r="C43" s="334" t="s">
        <v>9</v>
      </c>
      <c r="D43" s="47">
        <f>D4</f>
        <v>2024</v>
      </c>
      <c r="E43" s="47">
        <f t="shared" ref="E43:AG43" si="43">E4</f>
        <v>2025</v>
      </c>
      <c r="F43" s="47">
        <f t="shared" si="43"/>
        <v>2026</v>
      </c>
      <c r="G43" s="47">
        <f t="shared" si="43"/>
        <v>2027</v>
      </c>
      <c r="H43" s="47">
        <f t="shared" si="43"/>
        <v>2028</v>
      </c>
      <c r="I43" s="47">
        <f t="shared" si="43"/>
        <v>2029</v>
      </c>
      <c r="J43" s="47">
        <f t="shared" si="43"/>
        <v>2030</v>
      </c>
      <c r="K43" s="47">
        <f t="shared" si="43"/>
        <v>2031</v>
      </c>
      <c r="L43" s="47">
        <f t="shared" si="43"/>
        <v>2032</v>
      </c>
      <c r="M43" s="47">
        <f t="shared" si="43"/>
        <v>2033</v>
      </c>
      <c r="N43" s="47">
        <f t="shared" si="43"/>
        <v>2034</v>
      </c>
      <c r="O43" s="47">
        <f t="shared" si="43"/>
        <v>2035</v>
      </c>
      <c r="P43" s="47">
        <f t="shared" si="43"/>
        <v>2036</v>
      </c>
      <c r="Q43" s="47">
        <f t="shared" si="43"/>
        <v>2037</v>
      </c>
      <c r="R43" s="47">
        <f t="shared" si="43"/>
        <v>2038</v>
      </c>
      <c r="S43" s="47">
        <f t="shared" si="43"/>
        <v>2039</v>
      </c>
      <c r="T43" s="47">
        <f t="shared" si="43"/>
        <v>2040</v>
      </c>
      <c r="U43" s="47">
        <f t="shared" si="43"/>
        <v>2041</v>
      </c>
      <c r="V43" s="47">
        <f t="shared" si="43"/>
        <v>2042</v>
      </c>
      <c r="W43" s="47">
        <f t="shared" si="43"/>
        <v>2043</v>
      </c>
      <c r="X43" s="47">
        <f t="shared" si="43"/>
        <v>2044</v>
      </c>
      <c r="Y43" s="47">
        <f t="shared" si="43"/>
        <v>2045</v>
      </c>
      <c r="Z43" s="47">
        <f t="shared" si="43"/>
        <v>2046</v>
      </c>
      <c r="AA43" s="47">
        <f t="shared" si="43"/>
        <v>2047</v>
      </c>
      <c r="AB43" s="47">
        <f t="shared" si="43"/>
        <v>2048</v>
      </c>
      <c r="AC43" s="47">
        <f t="shared" si="43"/>
        <v>2049</v>
      </c>
      <c r="AD43" s="47">
        <f t="shared" si="43"/>
        <v>2050</v>
      </c>
      <c r="AE43" s="47">
        <f t="shared" si="43"/>
        <v>2051</v>
      </c>
      <c r="AF43" s="47">
        <f t="shared" si="43"/>
        <v>2052</v>
      </c>
      <c r="AG43" s="47">
        <f t="shared" si="43"/>
        <v>2053</v>
      </c>
      <c r="AH43" s="47">
        <f t="shared" ref="AH43:BA43" si="44">AH4</f>
        <v>2054</v>
      </c>
      <c r="AI43" s="47">
        <f t="shared" si="44"/>
        <v>2055</v>
      </c>
      <c r="AJ43" s="47">
        <f t="shared" si="44"/>
        <v>2056</v>
      </c>
      <c r="AK43" s="47">
        <f t="shared" si="44"/>
        <v>2057</v>
      </c>
      <c r="AL43" s="47">
        <f t="shared" si="44"/>
        <v>2058</v>
      </c>
      <c r="AM43" s="47">
        <f t="shared" si="44"/>
        <v>2059</v>
      </c>
      <c r="AN43" s="47">
        <f t="shared" si="44"/>
        <v>2060</v>
      </c>
      <c r="AO43" s="47">
        <f t="shared" si="44"/>
        <v>2061</v>
      </c>
      <c r="AP43" s="47">
        <f t="shared" si="44"/>
        <v>2062</v>
      </c>
      <c r="AQ43" s="47">
        <f t="shared" si="44"/>
        <v>2063</v>
      </c>
      <c r="AR43" s="47">
        <f t="shared" si="44"/>
        <v>2064</v>
      </c>
      <c r="AS43" s="47">
        <f t="shared" si="44"/>
        <v>2065</v>
      </c>
      <c r="AT43" s="47">
        <f t="shared" si="44"/>
        <v>2066</v>
      </c>
      <c r="AU43" s="47">
        <f t="shared" si="44"/>
        <v>2067</v>
      </c>
      <c r="AV43" s="47">
        <f t="shared" si="44"/>
        <v>2068</v>
      </c>
      <c r="AW43" s="47">
        <f t="shared" si="44"/>
        <v>2069</v>
      </c>
      <c r="AX43" s="47">
        <f t="shared" si="44"/>
        <v>2070</v>
      </c>
      <c r="AY43" s="47">
        <f t="shared" si="44"/>
        <v>2071</v>
      </c>
      <c r="AZ43" s="47">
        <f t="shared" si="44"/>
        <v>2072</v>
      </c>
      <c r="BA43" s="47">
        <f t="shared" si="44"/>
        <v>2073</v>
      </c>
    </row>
    <row r="44" spans="2:53" x14ac:dyDescent="0.3">
      <c r="B44" s="43" t="s">
        <v>539</v>
      </c>
      <c r="C44" s="49">
        <f t="shared" ref="C44:C51" si="45">SUM(D44:BA44)</f>
        <v>0</v>
      </c>
      <c r="D44" s="192">
        <f>D31*Parametre!C$190</f>
        <v>0</v>
      </c>
      <c r="E44" s="192">
        <f>E31*Parametre!D$190</f>
        <v>0</v>
      </c>
      <c r="F44" s="192">
        <f>F31*Parametre!E$190</f>
        <v>0</v>
      </c>
      <c r="G44" s="192">
        <f>G31*Parametre!F$190</f>
        <v>0</v>
      </c>
      <c r="H44" s="192">
        <f>H31*Parametre!G$190</f>
        <v>0</v>
      </c>
      <c r="I44" s="192">
        <f>I31*Parametre!H$190</f>
        <v>0</v>
      </c>
      <c r="J44" s="192">
        <f>J31*Parametre!I$190</f>
        <v>0</v>
      </c>
      <c r="K44" s="192">
        <f>K31*Parametre!J$190</f>
        <v>0</v>
      </c>
      <c r="L44" s="192">
        <f>L31*Parametre!K$190</f>
        <v>0</v>
      </c>
      <c r="M44" s="192">
        <f>M31*Parametre!L$190</f>
        <v>0</v>
      </c>
      <c r="N44" s="192">
        <f>N31*Parametre!M$190</f>
        <v>0</v>
      </c>
      <c r="O44" s="192">
        <f>O31*Parametre!N$190</f>
        <v>0</v>
      </c>
      <c r="P44" s="192">
        <f>P31*Parametre!O$190</f>
        <v>0</v>
      </c>
      <c r="Q44" s="192">
        <f>Q31*Parametre!P$190</f>
        <v>0</v>
      </c>
      <c r="R44" s="192">
        <f>R31*Parametre!Q$190</f>
        <v>0</v>
      </c>
      <c r="S44" s="192">
        <f>S31*Parametre!R$190</f>
        <v>0</v>
      </c>
      <c r="T44" s="192">
        <f>T31*Parametre!S$190</f>
        <v>0</v>
      </c>
      <c r="U44" s="192">
        <f>U31*Parametre!T$190</f>
        <v>0</v>
      </c>
      <c r="V44" s="192">
        <f>V31*Parametre!U$190</f>
        <v>0</v>
      </c>
      <c r="W44" s="192">
        <f>W31*Parametre!V$190</f>
        <v>0</v>
      </c>
      <c r="X44" s="192">
        <f>X31*Parametre!W$190</f>
        <v>0</v>
      </c>
      <c r="Y44" s="192">
        <f>Y31*Parametre!X$190</f>
        <v>0</v>
      </c>
      <c r="Z44" s="192">
        <f>Z31*Parametre!Y$190</f>
        <v>0</v>
      </c>
      <c r="AA44" s="192">
        <f>AA31*Parametre!Z$190</f>
        <v>0</v>
      </c>
      <c r="AB44" s="192">
        <f>AB31*Parametre!AA$190</f>
        <v>0</v>
      </c>
      <c r="AC44" s="192">
        <f>AC31*Parametre!AB$190</f>
        <v>0</v>
      </c>
      <c r="AD44" s="192">
        <f>AD31*Parametre!AC$190</f>
        <v>0</v>
      </c>
      <c r="AE44" s="192">
        <f>AE31*Parametre!AD$190</f>
        <v>0</v>
      </c>
      <c r="AF44" s="192">
        <f>AF31*Parametre!AE$190</f>
        <v>0</v>
      </c>
      <c r="AG44" s="192">
        <f>AG31*Parametre!AF$190</f>
        <v>0</v>
      </c>
      <c r="AH44" s="192">
        <f>AH31*Parametre!AG$190</f>
        <v>0</v>
      </c>
      <c r="AI44" s="192">
        <f>AI31*Parametre!AH$190</f>
        <v>0</v>
      </c>
      <c r="AJ44" s="192">
        <f>AJ31*Parametre!AI$190</f>
        <v>0</v>
      </c>
      <c r="AK44" s="192">
        <f>AK31*Parametre!AJ$190</f>
        <v>0</v>
      </c>
      <c r="AL44" s="192">
        <f>AL31*Parametre!AK$190</f>
        <v>0</v>
      </c>
      <c r="AM44" s="192">
        <f>AM31*Parametre!AL$190</f>
        <v>0</v>
      </c>
      <c r="AN44" s="192">
        <f>AN31*Parametre!AM$190</f>
        <v>0</v>
      </c>
      <c r="AO44" s="192">
        <f>AO31*Parametre!AN$190</f>
        <v>0</v>
      </c>
      <c r="AP44" s="192">
        <f>AP31*Parametre!AO$190</f>
        <v>0</v>
      </c>
      <c r="AQ44" s="192">
        <f>AQ31*Parametre!AP$190</f>
        <v>0</v>
      </c>
      <c r="AR44" s="192">
        <f>AR31*Parametre!AQ$190</f>
        <v>0</v>
      </c>
      <c r="AS44" s="192">
        <f>AS31*Parametre!AR$190</f>
        <v>0</v>
      </c>
      <c r="AT44" s="192">
        <f>AT31*Parametre!AS$190</f>
        <v>0</v>
      </c>
      <c r="AU44" s="192">
        <f>AU31*Parametre!AT$190</f>
        <v>0</v>
      </c>
      <c r="AV44" s="192">
        <f>AV31*Parametre!AU$190</f>
        <v>0</v>
      </c>
      <c r="AW44" s="192">
        <f>AW31*Parametre!AV$190</f>
        <v>0</v>
      </c>
      <c r="AX44" s="192">
        <f>AX31*Parametre!AW$190</f>
        <v>0</v>
      </c>
      <c r="AY44" s="192">
        <f>AY31*Parametre!AX$190</f>
        <v>0</v>
      </c>
      <c r="AZ44" s="192">
        <f>AZ31*Parametre!AY$190</f>
        <v>0</v>
      </c>
      <c r="BA44" s="192">
        <f>BA31*Parametre!AZ$190</f>
        <v>0</v>
      </c>
    </row>
    <row r="45" spans="2:53" x14ac:dyDescent="0.3">
      <c r="B45" s="43" t="s">
        <v>309</v>
      </c>
      <c r="C45" s="49">
        <f t="shared" si="45"/>
        <v>0</v>
      </c>
      <c r="D45" s="192">
        <f>D32*Parametre!C$191</f>
        <v>0</v>
      </c>
      <c r="E45" s="192">
        <f>E32*Parametre!D$191</f>
        <v>0</v>
      </c>
      <c r="F45" s="192">
        <f>F32*Parametre!E$191</f>
        <v>0</v>
      </c>
      <c r="G45" s="192">
        <f>G32*Parametre!F$191</f>
        <v>0</v>
      </c>
      <c r="H45" s="192">
        <f>H32*Parametre!G$191</f>
        <v>0</v>
      </c>
      <c r="I45" s="192">
        <f>I32*Parametre!H$191</f>
        <v>0</v>
      </c>
      <c r="J45" s="192">
        <f>J32*Parametre!I$191</f>
        <v>0</v>
      </c>
      <c r="K45" s="192">
        <f>K32*Parametre!J$191</f>
        <v>0</v>
      </c>
      <c r="L45" s="192">
        <f>L32*Parametre!K$191</f>
        <v>0</v>
      </c>
      <c r="M45" s="192">
        <f>M32*Parametre!L$191</f>
        <v>0</v>
      </c>
      <c r="N45" s="192">
        <f>N32*Parametre!M$191</f>
        <v>0</v>
      </c>
      <c r="O45" s="192">
        <f>O32*Parametre!N$191</f>
        <v>0</v>
      </c>
      <c r="P45" s="192">
        <f>P32*Parametre!O$191</f>
        <v>0</v>
      </c>
      <c r="Q45" s="192">
        <f>Q32*Parametre!P$191</f>
        <v>0</v>
      </c>
      <c r="R45" s="192">
        <f>R32*Parametre!Q$191</f>
        <v>0</v>
      </c>
      <c r="S45" s="192">
        <f>S32*Parametre!R$191</f>
        <v>0</v>
      </c>
      <c r="T45" s="192">
        <f>T32*Parametre!S$191</f>
        <v>0</v>
      </c>
      <c r="U45" s="192">
        <f>U32*Parametre!T$191</f>
        <v>0</v>
      </c>
      <c r="V45" s="192">
        <f>V32*Parametre!U$191</f>
        <v>0</v>
      </c>
      <c r="W45" s="192">
        <f>W32*Parametre!V$191</f>
        <v>0</v>
      </c>
      <c r="X45" s="192">
        <f>X32*Parametre!W$191</f>
        <v>0</v>
      </c>
      <c r="Y45" s="192">
        <f>Y32*Parametre!X$191</f>
        <v>0</v>
      </c>
      <c r="Z45" s="192">
        <f>Z32*Parametre!Y$191</f>
        <v>0</v>
      </c>
      <c r="AA45" s="192">
        <f>AA32*Parametre!Z$191</f>
        <v>0</v>
      </c>
      <c r="AB45" s="192">
        <f>AB32*Parametre!AA$191</f>
        <v>0</v>
      </c>
      <c r="AC45" s="192">
        <f>AC32*Parametre!AB$191</f>
        <v>0</v>
      </c>
      <c r="AD45" s="192">
        <f>AD32*Parametre!AC$191</f>
        <v>0</v>
      </c>
      <c r="AE45" s="192">
        <f>AE32*Parametre!AD$191</f>
        <v>0</v>
      </c>
      <c r="AF45" s="192">
        <f>AF32*Parametre!AE$191</f>
        <v>0</v>
      </c>
      <c r="AG45" s="192">
        <f>AG32*Parametre!AF$191</f>
        <v>0</v>
      </c>
      <c r="AH45" s="192">
        <f>AH32*Parametre!AG$191</f>
        <v>0</v>
      </c>
      <c r="AI45" s="192">
        <f>AI32*Parametre!AH$191</f>
        <v>0</v>
      </c>
      <c r="AJ45" s="192">
        <f>AJ32*Parametre!AI$191</f>
        <v>0</v>
      </c>
      <c r="AK45" s="192">
        <f>AK32*Parametre!AJ$191</f>
        <v>0</v>
      </c>
      <c r="AL45" s="192">
        <f>AL32*Parametre!AK$191</f>
        <v>0</v>
      </c>
      <c r="AM45" s="192">
        <f>AM32*Parametre!AL$191</f>
        <v>0</v>
      </c>
      <c r="AN45" s="192">
        <f>AN32*Parametre!AM$191</f>
        <v>0</v>
      </c>
      <c r="AO45" s="192">
        <f>AO32*Parametre!AN$191</f>
        <v>0</v>
      </c>
      <c r="AP45" s="192">
        <f>AP32*Parametre!AO$191</f>
        <v>0</v>
      </c>
      <c r="AQ45" s="192">
        <f>AQ32*Parametre!AP$191</f>
        <v>0</v>
      </c>
      <c r="AR45" s="192">
        <f>AR32*Parametre!AQ$191</f>
        <v>0</v>
      </c>
      <c r="AS45" s="192">
        <f>AS32*Parametre!AR$191</f>
        <v>0</v>
      </c>
      <c r="AT45" s="192">
        <f>AT32*Parametre!AS$191</f>
        <v>0</v>
      </c>
      <c r="AU45" s="192">
        <f>AU32*Parametre!AT$191</f>
        <v>0</v>
      </c>
      <c r="AV45" s="192">
        <f>AV32*Parametre!AU$191</f>
        <v>0</v>
      </c>
      <c r="AW45" s="192">
        <f>AW32*Parametre!AV$191</f>
        <v>0</v>
      </c>
      <c r="AX45" s="192">
        <f>AX32*Parametre!AW$191</f>
        <v>0</v>
      </c>
      <c r="AY45" s="192">
        <f>AY32*Parametre!AX$191</f>
        <v>0</v>
      </c>
      <c r="AZ45" s="192">
        <f>AZ32*Parametre!AY$191</f>
        <v>0</v>
      </c>
      <c r="BA45" s="192">
        <f>BA32*Parametre!AZ$191</f>
        <v>0</v>
      </c>
    </row>
    <row r="46" spans="2:53" x14ac:dyDescent="0.3">
      <c r="B46" s="43" t="s">
        <v>540</v>
      </c>
      <c r="C46" s="49">
        <f t="shared" si="45"/>
        <v>0</v>
      </c>
      <c r="D46" s="192">
        <f>D33*Parametre!C$192</f>
        <v>0</v>
      </c>
      <c r="E46" s="192">
        <f>E33*Parametre!D$192</f>
        <v>0</v>
      </c>
      <c r="F46" s="192">
        <f>F33*Parametre!E$192</f>
        <v>0</v>
      </c>
      <c r="G46" s="192">
        <f>G33*Parametre!F$192</f>
        <v>0</v>
      </c>
      <c r="H46" s="192">
        <f>H33*Parametre!G$192</f>
        <v>0</v>
      </c>
      <c r="I46" s="192">
        <f>I33*Parametre!H$192</f>
        <v>0</v>
      </c>
      <c r="J46" s="192">
        <f>J33*Parametre!I$192</f>
        <v>0</v>
      </c>
      <c r="K46" s="192">
        <f>K33*Parametre!J$192</f>
        <v>0</v>
      </c>
      <c r="L46" s="192">
        <f>L33*Parametre!K$192</f>
        <v>0</v>
      </c>
      <c r="M46" s="192">
        <f>M33*Parametre!L$192</f>
        <v>0</v>
      </c>
      <c r="N46" s="192">
        <f>N33*Parametre!M$192</f>
        <v>0</v>
      </c>
      <c r="O46" s="192">
        <f>O33*Parametre!N$192</f>
        <v>0</v>
      </c>
      <c r="P46" s="192">
        <f>P33*Parametre!O$192</f>
        <v>0</v>
      </c>
      <c r="Q46" s="192">
        <f>Q33*Parametre!P$192</f>
        <v>0</v>
      </c>
      <c r="R46" s="192">
        <f>R33*Parametre!Q$192</f>
        <v>0</v>
      </c>
      <c r="S46" s="192">
        <f>S33*Parametre!R$192</f>
        <v>0</v>
      </c>
      <c r="T46" s="192">
        <f>T33*Parametre!S$192</f>
        <v>0</v>
      </c>
      <c r="U46" s="192">
        <f>U33*Parametre!T$192</f>
        <v>0</v>
      </c>
      <c r="V46" s="192">
        <f>V33*Parametre!U$192</f>
        <v>0</v>
      </c>
      <c r="W46" s="192">
        <f>W33*Parametre!V$192</f>
        <v>0</v>
      </c>
      <c r="X46" s="192">
        <f>X33*Parametre!W$192</f>
        <v>0</v>
      </c>
      <c r="Y46" s="192">
        <f>Y33*Parametre!X$192</f>
        <v>0</v>
      </c>
      <c r="Z46" s="192">
        <f>Z33*Parametre!Y$192</f>
        <v>0</v>
      </c>
      <c r="AA46" s="192">
        <f>AA33*Parametre!Z$192</f>
        <v>0</v>
      </c>
      <c r="AB46" s="192">
        <f>AB33*Parametre!AA$192</f>
        <v>0</v>
      </c>
      <c r="AC46" s="192">
        <f>AC33*Parametre!AB$192</f>
        <v>0</v>
      </c>
      <c r="AD46" s="192">
        <f>AD33*Parametre!AC$192</f>
        <v>0</v>
      </c>
      <c r="AE46" s="192">
        <f>AE33*Parametre!AD$192</f>
        <v>0</v>
      </c>
      <c r="AF46" s="192">
        <f>AF33*Parametre!AE$192</f>
        <v>0</v>
      </c>
      <c r="AG46" s="192">
        <f>AG33*Parametre!AF$192</f>
        <v>0</v>
      </c>
      <c r="AH46" s="192">
        <f>AH33*Parametre!AG$192</f>
        <v>0</v>
      </c>
      <c r="AI46" s="192">
        <f>AI33*Parametre!AH$192</f>
        <v>0</v>
      </c>
      <c r="AJ46" s="192">
        <f>AJ33*Parametre!AI$192</f>
        <v>0</v>
      </c>
      <c r="AK46" s="192">
        <f>AK33*Parametre!AJ$192</f>
        <v>0</v>
      </c>
      <c r="AL46" s="192">
        <f>AL33*Parametre!AK$192</f>
        <v>0</v>
      </c>
      <c r="AM46" s="192">
        <f>AM33*Parametre!AL$192</f>
        <v>0</v>
      </c>
      <c r="AN46" s="192">
        <f>AN33*Parametre!AM$192</f>
        <v>0</v>
      </c>
      <c r="AO46" s="192">
        <f>AO33*Parametre!AN$192</f>
        <v>0</v>
      </c>
      <c r="AP46" s="192">
        <f>AP33*Parametre!AO$192</f>
        <v>0</v>
      </c>
      <c r="AQ46" s="192">
        <f>AQ33*Parametre!AP$192</f>
        <v>0</v>
      </c>
      <c r="AR46" s="192">
        <f>AR33*Parametre!AQ$192</f>
        <v>0</v>
      </c>
      <c r="AS46" s="192">
        <f>AS33*Parametre!AR$192</f>
        <v>0</v>
      </c>
      <c r="AT46" s="192">
        <f>AT33*Parametre!AS$192</f>
        <v>0</v>
      </c>
      <c r="AU46" s="192">
        <f>AU33*Parametre!AT$192</f>
        <v>0</v>
      </c>
      <c r="AV46" s="192">
        <f>AV33*Parametre!AU$192</f>
        <v>0</v>
      </c>
      <c r="AW46" s="192">
        <f>AW33*Parametre!AV$192</f>
        <v>0</v>
      </c>
      <c r="AX46" s="192">
        <f>AX33*Parametre!AW$192</f>
        <v>0</v>
      </c>
      <c r="AY46" s="192">
        <f>AY33*Parametre!AX$192</f>
        <v>0</v>
      </c>
      <c r="AZ46" s="192">
        <f>AZ33*Parametre!AY$192</f>
        <v>0</v>
      </c>
      <c r="BA46" s="192">
        <f>BA33*Parametre!AZ$192</f>
        <v>0</v>
      </c>
    </row>
    <row r="47" spans="2:53" x14ac:dyDescent="0.3">
      <c r="B47" s="43" t="s">
        <v>310</v>
      </c>
      <c r="C47" s="49">
        <f t="shared" si="45"/>
        <v>0</v>
      </c>
      <c r="D47" s="192">
        <f>D34*Parametre!C$193</f>
        <v>0</v>
      </c>
      <c r="E47" s="192">
        <f>E34*Parametre!D$193</f>
        <v>0</v>
      </c>
      <c r="F47" s="192">
        <f>F34*Parametre!E$193</f>
        <v>0</v>
      </c>
      <c r="G47" s="192">
        <f>G34*Parametre!F$193</f>
        <v>0</v>
      </c>
      <c r="H47" s="192">
        <f>H34*Parametre!G$193</f>
        <v>0</v>
      </c>
      <c r="I47" s="192">
        <f>I34*Parametre!H$193</f>
        <v>0</v>
      </c>
      <c r="J47" s="192">
        <f>J34*Parametre!I$193</f>
        <v>0</v>
      </c>
      <c r="K47" s="192">
        <f>K34*Parametre!J$193</f>
        <v>0</v>
      </c>
      <c r="L47" s="192">
        <f>L34*Parametre!K$193</f>
        <v>0</v>
      </c>
      <c r="M47" s="192">
        <f>M34*Parametre!L$193</f>
        <v>0</v>
      </c>
      <c r="N47" s="192">
        <f>N34*Parametre!M$193</f>
        <v>0</v>
      </c>
      <c r="O47" s="192">
        <f>O34*Parametre!N$193</f>
        <v>0</v>
      </c>
      <c r="P47" s="192">
        <f>P34*Parametre!O$193</f>
        <v>0</v>
      </c>
      <c r="Q47" s="192">
        <f>Q34*Parametre!P$193</f>
        <v>0</v>
      </c>
      <c r="R47" s="192">
        <f>R34*Parametre!Q$193</f>
        <v>0</v>
      </c>
      <c r="S47" s="192">
        <f>S34*Parametre!R$193</f>
        <v>0</v>
      </c>
      <c r="T47" s="192">
        <f>T34*Parametre!S$193</f>
        <v>0</v>
      </c>
      <c r="U47" s="192">
        <f>U34*Parametre!T$193</f>
        <v>0</v>
      </c>
      <c r="V47" s="192">
        <f>V34*Parametre!U$193</f>
        <v>0</v>
      </c>
      <c r="W47" s="192">
        <f>W34*Parametre!V$193</f>
        <v>0</v>
      </c>
      <c r="X47" s="192">
        <f>X34*Parametre!W$193</f>
        <v>0</v>
      </c>
      <c r="Y47" s="192">
        <f>Y34*Parametre!X$193</f>
        <v>0</v>
      </c>
      <c r="Z47" s="192">
        <f>Z34*Parametre!Y$193</f>
        <v>0</v>
      </c>
      <c r="AA47" s="192">
        <f>AA34*Parametre!Z$193</f>
        <v>0</v>
      </c>
      <c r="AB47" s="192">
        <f>AB34*Parametre!AA$193</f>
        <v>0</v>
      </c>
      <c r="AC47" s="192">
        <f>AC34*Parametre!AB$193</f>
        <v>0</v>
      </c>
      <c r="AD47" s="192">
        <f>AD34*Parametre!AC$193</f>
        <v>0</v>
      </c>
      <c r="AE47" s="192">
        <f>AE34*Parametre!AD$193</f>
        <v>0</v>
      </c>
      <c r="AF47" s="192">
        <f>AF34*Parametre!AE$193</f>
        <v>0</v>
      </c>
      <c r="AG47" s="192">
        <f>AG34*Parametre!AF$193</f>
        <v>0</v>
      </c>
      <c r="AH47" s="192">
        <f>AH34*Parametre!AG$193</f>
        <v>0</v>
      </c>
      <c r="AI47" s="192">
        <f>AI34*Parametre!AH$193</f>
        <v>0</v>
      </c>
      <c r="AJ47" s="192">
        <f>AJ34*Parametre!AI$193</f>
        <v>0</v>
      </c>
      <c r="AK47" s="192">
        <f>AK34*Parametre!AJ$193</f>
        <v>0</v>
      </c>
      <c r="AL47" s="192">
        <f>AL34*Parametre!AK$193</f>
        <v>0</v>
      </c>
      <c r="AM47" s="192">
        <f>AM34*Parametre!AL$193</f>
        <v>0</v>
      </c>
      <c r="AN47" s="192">
        <f>AN34*Parametre!AM$193</f>
        <v>0</v>
      </c>
      <c r="AO47" s="192">
        <f>AO34*Parametre!AN$193</f>
        <v>0</v>
      </c>
      <c r="AP47" s="192">
        <f>AP34*Parametre!AO$193</f>
        <v>0</v>
      </c>
      <c r="AQ47" s="192">
        <f>AQ34*Parametre!AP$193</f>
        <v>0</v>
      </c>
      <c r="AR47" s="192">
        <f>AR34*Parametre!AQ$193</f>
        <v>0</v>
      </c>
      <c r="AS47" s="192">
        <f>AS34*Parametre!AR$193</f>
        <v>0</v>
      </c>
      <c r="AT47" s="192">
        <f>AT34*Parametre!AS$193</f>
        <v>0</v>
      </c>
      <c r="AU47" s="192">
        <f>AU34*Parametre!AT$193</f>
        <v>0</v>
      </c>
      <c r="AV47" s="192">
        <f>AV34*Parametre!AU$193</f>
        <v>0</v>
      </c>
      <c r="AW47" s="192">
        <f>AW34*Parametre!AV$193</f>
        <v>0</v>
      </c>
      <c r="AX47" s="192">
        <f>AX34*Parametre!AW$193</f>
        <v>0</v>
      </c>
      <c r="AY47" s="192">
        <f>AY34*Parametre!AX$193</f>
        <v>0</v>
      </c>
      <c r="AZ47" s="192">
        <f>AZ34*Parametre!AY$193</f>
        <v>0</v>
      </c>
      <c r="BA47" s="192">
        <f>BA34*Parametre!AZ$193</f>
        <v>0</v>
      </c>
    </row>
    <row r="48" spans="2:53" x14ac:dyDescent="0.3">
      <c r="B48" s="43" t="s">
        <v>307</v>
      </c>
      <c r="C48" s="49">
        <f t="shared" si="45"/>
        <v>0</v>
      </c>
      <c r="D48" s="192">
        <f>D35*Parametre!C$194</f>
        <v>0</v>
      </c>
      <c r="E48" s="192">
        <f>E35*Parametre!D$194</f>
        <v>0</v>
      </c>
      <c r="F48" s="192">
        <f>F35*Parametre!E$194</f>
        <v>0</v>
      </c>
      <c r="G48" s="192">
        <f>G35*Parametre!F$194</f>
        <v>0</v>
      </c>
      <c r="H48" s="192">
        <f>H35*Parametre!G$194</f>
        <v>0</v>
      </c>
      <c r="I48" s="192">
        <f>I35*Parametre!H$194</f>
        <v>0</v>
      </c>
      <c r="J48" s="192">
        <f>J35*Parametre!I$194</f>
        <v>0</v>
      </c>
      <c r="K48" s="192">
        <f>K35*Parametre!J$194</f>
        <v>0</v>
      </c>
      <c r="L48" s="192">
        <f>L35*Parametre!K$194</f>
        <v>0</v>
      </c>
      <c r="M48" s="192">
        <f>M35*Parametre!L$194</f>
        <v>0</v>
      </c>
      <c r="N48" s="192">
        <f>N35*Parametre!M$194</f>
        <v>0</v>
      </c>
      <c r="O48" s="192">
        <f>O35*Parametre!N$194</f>
        <v>0</v>
      </c>
      <c r="P48" s="192">
        <f>P35*Parametre!O$194</f>
        <v>0</v>
      </c>
      <c r="Q48" s="192">
        <f>Q35*Parametre!P$194</f>
        <v>0</v>
      </c>
      <c r="R48" s="192">
        <f>R35*Parametre!Q$194</f>
        <v>0</v>
      </c>
      <c r="S48" s="192">
        <f>S35*Parametre!R$194</f>
        <v>0</v>
      </c>
      <c r="T48" s="192">
        <f>T35*Parametre!S$194</f>
        <v>0</v>
      </c>
      <c r="U48" s="192">
        <f>U35*Parametre!T$194</f>
        <v>0</v>
      </c>
      <c r="V48" s="192">
        <f>V35*Parametre!U$194</f>
        <v>0</v>
      </c>
      <c r="W48" s="192">
        <f>W35*Parametre!V$194</f>
        <v>0</v>
      </c>
      <c r="X48" s="192">
        <f>X35*Parametre!W$194</f>
        <v>0</v>
      </c>
      <c r="Y48" s="192">
        <f>Y35*Parametre!X$194</f>
        <v>0</v>
      </c>
      <c r="Z48" s="192">
        <f>Z35*Parametre!Y$194</f>
        <v>0</v>
      </c>
      <c r="AA48" s="192">
        <f>AA35*Parametre!Z$194</f>
        <v>0</v>
      </c>
      <c r="AB48" s="192">
        <f>AB35*Parametre!AA$194</f>
        <v>0</v>
      </c>
      <c r="AC48" s="192">
        <f>AC35*Parametre!AB$194</f>
        <v>0</v>
      </c>
      <c r="AD48" s="192">
        <f>AD35*Parametre!AC$194</f>
        <v>0</v>
      </c>
      <c r="AE48" s="192">
        <f>AE35*Parametre!AD$194</f>
        <v>0</v>
      </c>
      <c r="AF48" s="192">
        <f>AF35*Parametre!AE$194</f>
        <v>0</v>
      </c>
      <c r="AG48" s="192">
        <f>AG35*Parametre!AF$194</f>
        <v>0</v>
      </c>
      <c r="AH48" s="192">
        <f>AH35*Parametre!AG$194</f>
        <v>0</v>
      </c>
      <c r="AI48" s="192">
        <f>AI35*Parametre!AH$194</f>
        <v>0</v>
      </c>
      <c r="AJ48" s="192">
        <f>AJ35*Parametre!AI$194</f>
        <v>0</v>
      </c>
      <c r="AK48" s="192">
        <f>AK35*Parametre!AJ$194</f>
        <v>0</v>
      </c>
      <c r="AL48" s="192">
        <f>AL35*Parametre!AK$194</f>
        <v>0</v>
      </c>
      <c r="AM48" s="192">
        <f>AM35*Parametre!AL$194</f>
        <v>0</v>
      </c>
      <c r="AN48" s="192">
        <f>AN35*Parametre!AM$194</f>
        <v>0</v>
      </c>
      <c r="AO48" s="192">
        <f>AO35*Parametre!AN$194</f>
        <v>0</v>
      </c>
      <c r="AP48" s="192">
        <f>AP35*Parametre!AO$194</f>
        <v>0</v>
      </c>
      <c r="AQ48" s="192">
        <f>AQ35*Parametre!AP$194</f>
        <v>0</v>
      </c>
      <c r="AR48" s="192">
        <f>AR35*Parametre!AQ$194</f>
        <v>0</v>
      </c>
      <c r="AS48" s="192">
        <f>AS35*Parametre!AR$194</f>
        <v>0</v>
      </c>
      <c r="AT48" s="192">
        <f>AT35*Parametre!AS$194</f>
        <v>0</v>
      </c>
      <c r="AU48" s="192">
        <f>AU35*Parametre!AT$194</f>
        <v>0</v>
      </c>
      <c r="AV48" s="192">
        <f>AV35*Parametre!AU$194</f>
        <v>0</v>
      </c>
      <c r="AW48" s="192">
        <f>AW35*Parametre!AV$194</f>
        <v>0</v>
      </c>
      <c r="AX48" s="192">
        <f>AX35*Parametre!AW$194</f>
        <v>0</v>
      </c>
      <c r="AY48" s="192">
        <f>AY35*Parametre!AX$194</f>
        <v>0</v>
      </c>
      <c r="AZ48" s="192">
        <f>AZ35*Parametre!AY$194</f>
        <v>0</v>
      </c>
      <c r="BA48" s="192">
        <f>BA35*Parametre!AZ$194</f>
        <v>0</v>
      </c>
    </row>
    <row r="49" spans="2:53" x14ac:dyDescent="0.3">
      <c r="B49" s="43" t="s">
        <v>182</v>
      </c>
      <c r="C49" s="49">
        <f t="shared" si="45"/>
        <v>0</v>
      </c>
      <c r="D49" s="192">
        <f>D36*Parametre!C$195</f>
        <v>0</v>
      </c>
      <c r="E49" s="192">
        <f>E36*Parametre!D$195</f>
        <v>0</v>
      </c>
      <c r="F49" s="192">
        <f>F36*Parametre!E$195</f>
        <v>0</v>
      </c>
      <c r="G49" s="192">
        <f>G36*Parametre!F$195</f>
        <v>0</v>
      </c>
      <c r="H49" s="192">
        <f>H36*Parametre!G$195</f>
        <v>0</v>
      </c>
      <c r="I49" s="192">
        <f>I36*Parametre!H$195</f>
        <v>0</v>
      </c>
      <c r="J49" s="192">
        <f>J36*Parametre!I$195</f>
        <v>0</v>
      </c>
      <c r="K49" s="192">
        <f>K36*Parametre!J$195</f>
        <v>0</v>
      </c>
      <c r="L49" s="192">
        <f>L36*Parametre!K$195</f>
        <v>0</v>
      </c>
      <c r="M49" s="192">
        <f>M36*Parametre!L$195</f>
        <v>0</v>
      </c>
      <c r="N49" s="192">
        <f>N36*Parametre!M$195</f>
        <v>0</v>
      </c>
      <c r="O49" s="192">
        <f>O36*Parametre!N$195</f>
        <v>0</v>
      </c>
      <c r="P49" s="192">
        <f>P36*Parametre!O$195</f>
        <v>0</v>
      </c>
      <c r="Q49" s="192">
        <f>Q36*Parametre!P$195</f>
        <v>0</v>
      </c>
      <c r="R49" s="192">
        <f>R36*Parametre!Q$195</f>
        <v>0</v>
      </c>
      <c r="S49" s="192">
        <f>S36*Parametre!R$195</f>
        <v>0</v>
      </c>
      <c r="T49" s="192">
        <f>T36*Parametre!S$195</f>
        <v>0</v>
      </c>
      <c r="U49" s="192">
        <f>U36*Parametre!T$195</f>
        <v>0</v>
      </c>
      <c r="V49" s="192">
        <f>V36*Parametre!U$195</f>
        <v>0</v>
      </c>
      <c r="W49" s="192">
        <f>W36*Parametre!V$195</f>
        <v>0</v>
      </c>
      <c r="X49" s="192">
        <f>X36*Parametre!W$195</f>
        <v>0</v>
      </c>
      <c r="Y49" s="192">
        <f>Y36*Parametre!X$195</f>
        <v>0</v>
      </c>
      <c r="Z49" s="192">
        <f>Z36*Parametre!Y$195</f>
        <v>0</v>
      </c>
      <c r="AA49" s="192">
        <f>AA36*Parametre!Z$195</f>
        <v>0</v>
      </c>
      <c r="AB49" s="192">
        <f>AB36*Parametre!AA$195</f>
        <v>0</v>
      </c>
      <c r="AC49" s="192">
        <f>AC36*Parametre!AB$195</f>
        <v>0</v>
      </c>
      <c r="AD49" s="192">
        <f>AD36*Parametre!AC$195</f>
        <v>0</v>
      </c>
      <c r="AE49" s="192">
        <f>AE36*Parametre!AD$195</f>
        <v>0</v>
      </c>
      <c r="AF49" s="192">
        <f>AF36*Parametre!AE$195</f>
        <v>0</v>
      </c>
      <c r="AG49" s="192">
        <f>AG36*Parametre!AF$195</f>
        <v>0</v>
      </c>
      <c r="AH49" s="192">
        <f>AH36*Parametre!AG$195</f>
        <v>0</v>
      </c>
      <c r="AI49" s="192">
        <f>AI36*Parametre!AH$195</f>
        <v>0</v>
      </c>
      <c r="AJ49" s="192">
        <f>AJ36*Parametre!AI$195</f>
        <v>0</v>
      </c>
      <c r="AK49" s="192">
        <f>AK36*Parametre!AJ$195</f>
        <v>0</v>
      </c>
      <c r="AL49" s="192">
        <f>AL36*Parametre!AK$195</f>
        <v>0</v>
      </c>
      <c r="AM49" s="192">
        <f>AM36*Parametre!AL$195</f>
        <v>0</v>
      </c>
      <c r="AN49" s="192">
        <f>AN36*Parametre!AM$195</f>
        <v>0</v>
      </c>
      <c r="AO49" s="192">
        <f>AO36*Parametre!AN$195</f>
        <v>0</v>
      </c>
      <c r="AP49" s="192">
        <f>AP36*Parametre!AO$195</f>
        <v>0</v>
      </c>
      <c r="AQ49" s="192">
        <f>AQ36*Parametre!AP$195</f>
        <v>0</v>
      </c>
      <c r="AR49" s="192">
        <f>AR36*Parametre!AQ$195</f>
        <v>0</v>
      </c>
      <c r="AS49" s="192">
        <f>AS36*Parametre!AR$195</f>
        <v>0</v>
      </c>
      <c r="AT49" s="192">
        <f>AT36*Parametre!AS$195</f>
        <v>0</v>
      </c>
      <c r="AU49" s="192">
        <f>AU36*Parametre!AT$195</f>
        <v>0</v>
      </c>
      <c r="AV49" s="192">
        <f>AV36*Parametre!AU$195</f>
        <v>0</v>
      </c>
      <c r="AW49" s="192">
        <f>AW36*Parametre!AV$195</f>
        <v>0</v>
      </c>
      <c r="AX49" s="192">
        <f>AX36*Parametre!AW$195</f>
        <v>0</v>
      </c>
      <c r="AY49" s="192">
        <f>AY36*Parametre!AX$195</f>
        <v>0</v>
      </c>
      <c r="AZ49" s="192">
        <f>AZ36*Parametre!AY$195</f>
        <v>0</v>
      </c>
      <c r="BA49" s="192">
        <f>BA36*Parametre!AZ$195</f>
        <v>0</v>
      </c>
    </row>
    <row r="50" spans="2:53" x14ac:dyDescent="0.3">
      <c r="B50" s="43" t="s">
        <v>308</v>
      </c>
      <c r="C50" s="49">
        <f t="shared" si="45"/>
        <v>0</v>
      </c>
      <c r="D50" s="192">
        <f>D37*Parametre!C$196</f>
        <v>0</v>
      </c>
      <c r="E50" s="192">
        <f>E37*Parametre!D$196</f>
        <v>0</v>
      </c>
      <c r="F50" s="192">
        <f>F37*Parametre!E$196</f>
        <v>0</v>
      </c>
      <c r="G50" s="192">
        <f>G37*Parametre!F$196</f>
        <v>0</v>
      </c>
      <c r="H50" s="192">
        <f>H37*Parametre!G$196</f>
        <v>0</v>
      </c>
      <c r="I50" s="192">
        <f>I37*Parametre!H$196</f>
        <v>0</v>
      </c>
      <c r="J50" s="192">
        <f>J37*Parametre!I$196</f>
        <v>0</v>
      </c>
      <c r="K50" s="192">
        <f>K37*Parametre!J$196</f>
        <v>0</v>
      </c>
      <c r="L50" s="192">
        <f>L37*Parametre!K$196</f>
        <v>0</v>
      </c>
      <c r="M50" s="192">
        <f>M37*Parametre!L$196</f>
        <v>0</v>
      </c>
      <c r="N50" s="192">
        <f>N37*Parametre!M$196</f>
        <v>0</v>
      </c>
      <c r="O50" s="192">
        <f>O37*Parametre!N$196</f>
        <v>0</v>
      </c>
      <c r="P50" s="192">
        <f>P37*Parametre!O$196</f>
        <v>0</v>
      </c>
      <c r="Q50" s="192">
        <f>Q37*Parametre!P$196</f>
        <v>0</v>
      </c>
      <c r="R50" s="192">
        <f>R37*Parametre!Q$196</f>
        <v>0</v>
      </c>
      <c r="S50" s="192">
        <f>S37*Parametre!R$196</f>
        <v>0</v>
      </c>
      <c r="T50" s="192">
        <f>T37*Parametre!S$196</f>
        <v>0</v>
      </c>
      <c r="U50" s="192">
        <f>U37*Parametre!T$196</f>
        <v>0</v>
      </c>
      <c r="V50" s="192">
        <f>V37*Parametre!U$196</f>
        <v>0</v>
      </c>
      <c r="W50" s="192">
        <f>W37*Parametre!V$196</f>
        <v>0</v>
      </c>
      <c r="X50" s="192">
        <f>X37*Parametre!W$196</f>
        <v>0</v>
      </c>
      <c r="Y50" s="192">
        <f>Y37*Parametre!X$196</f>
        <v>0</v>
      </c>
      <c r="Z50" s="192">
        <f>Z37*Parametre!Y$196</f>
        <v>0</v>
      </c>
      <c r="AA50" s="192">
        <f>AA37*Parametre!Z$196</f>
        <v>0</v>
      </c>
      <c r="AB50" s="192">
        <f>AB37*Parametre!AA$196</f>
        <v>0</v>
      </c>
      <c r="AC50" s="192">
        <f>AC37*Parametre!AB$196</f>
        <v>0</v>
      </c>
      <c r="AD50" s="192">
        <f>AD37*Parametre!AC$196</f>
        <v>0</v>
      </c>
      <c r="AE50" s="192">
        <f>AE37*Parametre!AD$196</f>
        <v>0</v>
      </c>
      <c r="AF50" s="192">
        <f>AF37*Parametre!AE$196</f>
        <v>0</v>
      </c>
      <c r="AG50" s="192">
        <f>AG37*Parametre!AF$196</f>
        <v>0</v>
      </c>
      <c r="AH50" s="192">
        <f>AH37*Parametre!AG$196</f>
        <v>0</v>
      </c>
      <c r="AI50" s="192">
        <f>AI37*Parametre!AH$196</f>
        <v>0</v>
      </c>
      <c r="AJ50" s="192">
        <f>AJ37*Parametre!AI$196</f>
        <v>0</v>
      </c>
      <c r="AK50" s="192">
        <f>AK37*Parametre!AJ$196</f>
        <v>0</v>
      </c>
      <c r="AL50" s="192">
        <f>AL37*Parametre!AK$196</f>
        <v>0</v>
      </c>
      <c r="AM50" s="192">
        <f>AM37*Parametre!AL$196</f>
        <v>0</v>
      </c>
      <c r="AN50" s="192">
        <f>AN37*Parametre!AM$196</f>
        <v>0</v>
      </c>
      <c r="AO50" s="192">
        <f>AO37*Parametre!AN$196</f>
        <v>0</v>
      </c>
      <c r="AP50" s="192">
        <f>AP37*Parametre!AO$196</f>
        <v>0</v>
      </c>
      <c r="AQ50" s="192">
        <f>AQ37*Parametre!AP$196</f>
        <v>0</v>
      </c>
      <c r="AR50" s="192">
        <f>AR37*Parametre!AQ$196</f>
        <v>0</v>
      </c>
      <c r="AS50" s="192">
        <f>AS37*Parametre!AR$196</f>
        <v>0</v>
      </c>
      <c r="AT50" s="192">
        <f>AT37*Parametre!AS$196</f>
        <v>0</v>
      </c>
      <c r="AU50" s="192">
        <f>AU37*Parametre!AT$196</f>
        <v>0</v>
      </c>
      <c r="AV50" s="192">
        <f>AV37*Parametre!AU$196</f>
        <v>0</v>
      </c>
      <c r="AW50" s="192">
        <f>AW37*Parametre!AV$196</f>
        <v>0</v>
      </c>
      <c r="AX50" s="192">
        <f>AX37*Parametre!AW$196</f>
        <v>0</v>
      </c>
      <c r="AY50" s="192">
        <f>AY37*Parametre!AX$196</f>
        <v>0</v>
      </c>
      <c r="AZ50" s="192">
        <f>AZ37*Parametre!AY$196</f>
        <v>0</v>
      </c>
      <c r="BA50" s="192">
        <f>BA37*Parametre!AZ$196</f>
        <v>0</v>
      </c>
    </row>
    <row r="51" spans="2:53" x14ac:dyDescent="0.3">
      <c r="B51" s="190" t="s">
        <v>80</v>
      </c>
      <c r="C51" s="196">
        <f t="shared" si="45"/>
        <v>0</v>
      </c>
      <c r="D51" s="197">
        <f>SUM(D44:D50)</f>
        <v>0</v>
      </c>
      <c r="E51" s="196">
        <f t="shared" ref="E51:AG51" si="46">SUM(E44:E50)</f>
        <v>0</v>
      </c>
      <c r="F51" s="196">
        <f t="shared" si="46"/>
        <v>0</v>
      </c>
      <c r="G51" s="196">
        <f t="shared" si="46"/>
        <v>0</v>
      </c>
      <c r="H51" s="196">
        <f t="shared" si="46"/>
        <v>0</v>
      </c>
      <c r="I51" s="196">
        <f t="shared" si="46"/>
        <v>0</v>
      </c>
      <c r="J51" s="196">
        <f t="shared" si="46"/>
        <v>0</v>
      </c>
      <c r="K51" s="196">
        <f t="shared" si="46"/>
        <v>0</v>
      </c>
      <c r="L51" s="196">
        <f t="shared" si="46"/>
        <v>0</v>
      </c>
      <c r="M51" s="196">
        <f t="shared" si="46"/>
        <v>0</v>
      </c>
      <c r="N51" s="196">
        <f t="shared" si="46"/>
        <v>0</v>
      </c>
      <c r="O51" s="196">
        <f t="shared" si="46"/>
        <v>0</v>
      </c>
      <c r="P51" s="196">
        <f t="shared" si="46"/>
        <v>0</v>
      </c>
      <c r="Q51" s="196">
        <f t="shared" si="46"/>
        <v>0</v>
      </c>
      <c r="R51" s="196">
        <f t="shared" si="46"/>
        <v>0</v>
      </c>
      <c r="S51" s="196">
        <f t="shared" si="46"/>
        <v>0</v>
      </c>
      <c r="T51" s="196">
        <f t="shared" si="46"/>
        <v>0</v>
      </c>
      <c r="U51" s="196">
        <f t="shared" si="46"/>
        <v>0</v>
      </c>
      <c r="V51" s="196">
        <f t="shared" si="46"/>
        <v>0</v>
      </c>
      <c r="W51" s="196">
        <f t="shared" si="46"/>
        <v>0</v>
      </c>
      <c r="X51" s="196">
        <f t="shared" si="46"/>
        <v>0</v>
      </c>
      <c r="Y51" s="196">
        <f t="shared" si="46"/>
        <v>0</v>
      </c>
      <c r="Z51" s="196">
        <f t="shared" si="46"/>
        <v>0</v>
      </c>
      <c r="AA51" s="196">
        <f t="shared" si="46"/>
        <v>0</v>
      </c>
      <c r="AB51" s="196">
        <f t="shared" si="46"/>
        <v>0</v>
      </c>
      <c r="AC51" s="196">
        <f t="shared" si="46"/>
        <v>0</v>
      </c>
      <c r="AD51" s="196">
        <f t="shared" si="46"/>
        <v>0</v>
      </c>
      <c r="AE51" s="196">
        <f t="shared" si="46"/>
        <v>0</v>
      </c>
      <c r="AF51" s="196">
        <f t="shared" si="46"/>
        <v>0</v>
      </c>
      <c r="AG51" s="196">
        <f t="shared" si="46"/>
        <v>0</v>
      </c>
      <c r="AH51" s="196">
        <f t="shared" ref="AH51:BA51" si="47">SUM(AH44:AH50)</f>
        <v>0</v>
      </c>
      <c r="AI51" s="196">
        <f t="shared" si="47"/>
        <v>0</v>
      </c>
      <c r="AJ51" s="196">
        <f t="shared" si="47"/>
        <v>0</v>
      </c>
      <c r="AK51" s="196">
        <f t="shared" si="47"/>
        <v>0</v>
      </c>
      <c r="AL51" s="196">
        <f t="shared" si="47"/>
        <v>0</v>
      </c>
      <c r="AM51" s="196">
        <f t="shared" si="47"/>
        <v>0</v>
      </c>
      <c r="AN51" s="196">
        <f t="shared" si="47"/>
        <v>0</v>
      </c>
      <c r="AO51" s="196">
        <f t="shared" si="47"/>
        <v>0</v>
      </c>
      <c r="AP51" s="196">
        <f t="shared" si="47"/>
        <v>0</v>
      </c>
      <c r="AQ51" s="196">
        <f t="shared" si="47"/>
        <v>0</v>
      </c>
      <c r="AR51" s="196">
        <f t="shared" si="47"/>
        <v>0</v>
      </c>
      <c r="AS51" s="196">
        <f t="shared" si="47"/>
        <v>0</v>
      </c>
      <c r="AT51" s="196">
        <f t="shared" si="47"/>
        <v>0</v>
      </c>
      <c r="AU51" s="196">
        <f t="shared" si="47"/>
        <v>0</v>
      </c>
      <c r="AV51" s="196">
        <f t="shared" si="47"/>
        <v>0</v>
      </c>
      <c r="AW51" s="196">
        <f t="shared" si="47"/>
        <v>0</v>
      </c>
      <c r="AX51" s="196">
        <f t="shared" si="47"/>
        <v>0</v>
      </c>
      <c r="AY51" s="196">
        <f t="shared" si="47"/>
        <v>0</v>
      </c>
      <c r="AZ51" s="196">
        <f t="shared" si="47"/>
        <v>0</v>
      </c>
      <c r="BA51" s="196">
        <f t="shared" si="47"/>
        <v>0</v>
      </c>
    </row>
  </sheetData>
  <mergeCells count="1">
    <mergeCell ref="B42:B43"/>
  </mergeCells>
  <pageMargins left="0.19687499999999999" right="0.19687499999999999" top="1" bottom="0.79479166666666667" header="0.5" footer="0.5"/>
  <pageSetup paperSize="9" scale="75" orientation="landscape" r:id="rId1"/>
  <headerFooter alignWithMargins="0">
    <oddHeader>&amp;LPríloha 7: Štandardné tabuľky - Cesty
&amp;"Arial,Tučné"&amp;12 10 Náklady na emisie</oddHeader>
    <oddFooter>Strana &amp;P z &amp;N</oddFooter>
  </headerFooter>
  <ignoredErrors>
    <ignoredError sqref="D12 D2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A1:AL48"/>
  <sheetViews>
    <sheetView zoomScale="80" zoomScaleNormal="80" workbookViewId="0">
      <selection activeCell="D25" sqref="D25"/>
    </sheetView>
  </sheetViews>
  <sheetFormatPr defaultColWidth="9.1328125" defaultRowHeight="10.15" x14ac:dyDescent="0.3"/>
  <cols>
    <col min="1" max="2" width="5.796875" style="204" customWidth="1"/>
    <col min="3" max="3" width="11.86328125" style="204" customWidth="1"/>
    <col min="4" max="4" width="7.53125" style="204" customWidth="1"/>
    <col min="5" max="29" width="11.86328125" style="204" customWidth="1"/>
    <col min="30" max="32" width="10.796875" style="204" customWidth="1"/>
    <col min="33" max="37" width="11.86328125" style="204" customWidth="1"/>
    <col min="38" max="38" width="5.86328125" style="204" customWidth="1"/>
    <col min="39" max="16384" width="9.1328125" style="204"/>
  </cols>
  <sheetData>
    <row r="1" spans="1:37" ht="12.75" x14ac:dyDescent="0.35">
      <c r="A1" s="420" t="s">
        <v>374</v>
      </c>
      <c r="B1" s="421"/>
      <c r="C1" s="421"/>
      <c r="D1" s="421"/>
      <c r="E1" s="427" t="s">
        <v>357</v>
      </c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30"/>
      <c r="U1" s="424" t="s">
        <v>358</v>
      </c>
      <c r="V1" s="431"/>
      <c r="W1" s="431"/>
      <c r="X1" s="427" t="s">
        <v>365</v>
      </c>
      <c r="Y1" s="432"/>
      <c r="Z1" s="432"/>
      <c r="AA1" s="432"/>
      <c r="AB1" s="432"/>
      <c r="AC1" s="432"/>
      <c r="AD1" s="424" t="s">
        <v>368</v>
      </c>
      <c r="AE1" s="425"/>
      <c r="AF1" s="425"/>
      <c r="AG1" s="425"/>
      <c r="AH1" s="427" t="s">
        <v>373</v>
      </c>
      <c r="AI1" s="428"/>
      <c r="AJ1" s="428"/>
      <c r="AK1" s="428"/>
    </row>
    <row r="2" spans="1:37" s="207" customFormat="1" x14ac:dyDescent="0.35">
      <c r="A2" s="227" t="s">
        <v>389</v>
      </c>
    </row>
    <row r="3" spans="1:37" s="208" customFormat="1" ht="30.4" x14ac:dyDescent="0.35">
      <c r="A3" s="211" t="s">
        <v>101</v>
      </c>
      <c r="B3" s="211" t="s">
        <v>345</v>
      </c>
      <c r="C3" s="211" t="s">
        <v>346</v>
      </c>
      <c r="D3" s="211" t="s">
        <v>102</v>
      </c>
      <c r="E3" s="244" t="s">
        <v>103</v>
      </c>
      <c r="F3" s="244" t="s">
        <v>350</v>
      </c>
      <c r="G3" s="244" t="s">
        <v>351</v>
      </c>
      <c r="H3" s="244" t="s">
        <v>490</v>
      </c>
      <c r="I3" s="244" t="s">
        <v>491</v>
      </c>
      <c r="J3" s="244" t="s">
        <v>352</v>
      </c>
      <c r="K3" s="244" t="s">
        <v>353</v>
      </c>
      <c r="L3" s="244" t="s">
        <v>104</v>
      </c>
      <c r="M3" s="244" t="s">
        <v>489</v>
      </c>
      <c r="N3" s="244" t="s">
        <v>492</v>
      </c>
      <c r="O3" s="244" t="s">
        <v>493</v>
      </c>
      <c r="P3" s="244" t="s">
        <v>494</v>
      </c>
      <c r="Q3" s="244" t="s">
        <v>495</v>
      </c>
      <c r="R3" s="244" t="s">
        <v>347</v>
      </c>
      <c r="S3" s="244" t="s">
        <v>548</v>
      </c>
      <c r="T3" s="244" t="s">
        <v>523</v>
      </c>
      <c r="U3" s="211" t="s">
        <v>354</v>
      </c>
      <c r="V3" s="211" t="s">
        <v>355</v>
      </c>
      <c r="W3" s="211" t="s">
        <v>356</v>
      </c>
      <c r="X3" s="244" t="s">
        <v>359</v>
      </c>
      <c r="Y3" s="244" t="s">
        <v>364</v>
      </c>
      <c r="Z3" s="244" t="s">
        <v>360</v>
      </c>
      <c r="AA3" s="244" t="s">
        <v>361</v>
      </c>
      <c r="AB3" s="244" t="s">
        <v>362</v>
      </c>
      <c r="AC3" s="244" t="s">
        <v>363</v>
      </c>
      <c r="AD3" s="211" t="s">
        <v>366</v>
      </c>
      <c r="AE3" s="211" t="s">
        <v>82</v>
      </c>
      <c r="AF3" s="211" t="s">
        <v>83</v>
      </c>
      <c r="AG3" s="211" t="s">
        <v>367</v>
      </c>
      <c r="AH3" s="244" t="s">
        <v>369</v>
      </c>
      <c r="AI3" s="244" t="s">
        <v>370</v>
      </c>
      <c r="AJ3" s="244" t="s">
        <v>371</v>
      </c>
      <c r="AK3" s="244" t="s">
        <v>372</v>
      </c>
    </row>
    <row r="4" spans="1:37" s="208" customFormat="1" ht="11.25" customHeight="1" x14ac:dyDescent="0.35">
      <c r="A4" s="206"/>
      <c r="B4" s="206"/>
      <c r="C4" s="206"/>
      <c r="D4" s="212" t="s">
        <v>348</v>
      </c>
      <c r="E4" s="245" t="s">
        <v>349</v>
      </c>
      <c r="F4" s="422" t="s">
        <v>349</v>
      </c>
      <c r="G4" s="422"/>
      <c r="H4" s="423"/>
      <c r="I4" s="423"/>
      <c r="J4" s="423"/>
      <c r="K4" s="423"/>
      <c r="L4" s="245" t="s">
        <v>349</v>
      </c>
      <c r="M4" s="422" t="s">
        <v>349</v>
      </c>
      <c r="N4" s="422"/>
      <c r="O4" s="423"/>
      <c r="P4" s="423"/>
      <c r="Q4" s="423"/>
      <c r="R4" s="245" t="s">
        <v>349</v>
      </c>
      <c r="S4" s="380" t="s">
        <v>349</v>
      </c>
      <c r="T4" s="210" t="s">
        <v>524</v>
      </c>
      <c r="U4" s="423" t="s">
        <v>525</v>
      </c>
      <c r="V4" s="423"/>
      <c r="W4" s="423"/>
      <c r="X4" s="422" t="s">
        <v>525</v>
      </c>
      <c r="Y4" s="423"/>
      <c r="Z4" s="423"/>
      <c r="AA4" s="423"/>
      <c r="AB4" s="423"/>
      <c r="AC4" s="423"/>
      <c r="AD4" s="433" t="s">
        <v>526</v>
      </c>
      <c r="AE4" s="434"/>
      <c r="AF4" s="434"/>
      <c r="AH4" s="422" t="s">
        <v>525</v>
      </c>
      <c r="AI4" s="426"/>
      <c r="AJ4" s="426"/>
      <c r="AK4" s="426"/>
    </row>
    <row r="5" spans="1:37" s="203" customFormat="1" x14ac:dyDescent="0.3">
      <c r="A5" s="206">
        <v>1</v>
      </c>
      <c r="B5" s="205"/>
      <c r="C5" s="205"/>
      <c r="D5" s="213"/>
      <c r="E5" s="351">
        <f>SUM(F5:K5)</f>
        <v>0</v>
      </c>
      <c r="F5" s="350">
        <v>0</v>
      </c>
      <c r="G5" s="350">
        <v>0</v>
      </c>
      <c r="H5" s="350">
        <v>0</v>
      </c>
      <c r="I5" s="350">
        <v>0</v>
      </c>
      <c r="J5" s="349" t="s">
        <v>510</v>
      </c>
      <c r="K5" s="349" t="s">
        <v>510</v>
      </c>
      <c r="L5" s="351">
        <f>SUM(M5:Q5)</f>
        <v>0</v>
      </c>
      <c r="M5" s="350">
        <v>0</v>
      </c>
      <c r="N5" s="350">
        <v>0</v>
      </c>
      <c r="O5" s="350">
        <v>0</v>
      </c>
      <c r="P5" s="349" t="s">
        <v>510</v>
      </c>
      <c r="Q5" s="349" t="s">
        <v>510</v>
      </c>
      <c r="R5" s="351">
        <f t="shared" ref="R5:R44" si="0">SUM(S5:S5)</f>
        <v>0</v>
      </c>
      <c r="S5" s="350">
        <v>0</v>
      </c>
      <c r="T5" s="209">
        <v>0</v>
      </c>
      <c r="U5" s="209">
        <v>0</v>
      </c>
      <c r="V5" s="209">
        <v>0</v>
      </c>
      <c r="W5" s="209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13">
        <f>IF(AG5="extr_pod",Parametre!$C$150,IF(AG5="intr_pod",Parametre!$C$151,IF(AG5="extr_nad",Parametre!$C$152,IF(AG5="intr_nad",Parametre!$C$153,0))))</f>
        <v>2.1339999999999999</v>
      </c>
      <c r="AE5" s="213">
        <f>IF(AG5="extr_pod",Parametre!$D$150,IF(AG5="intr_pod",Parametre!$D$151,IF(AG5="extr_nad",Parametre!$D$152,IF(AG5="intr_nad",Parametre!$D$153,0))))</f>
        <v>8.6829999999999998</v>
      </c>
      <c r="AF5" s="213">
        <f>IF(AG5="extr_pod",Parametre!$E$150,IF(AG5="intr_pod",Parametre!$E$151,IF(AG5="extr_nad",Parametre!$E$152,IF(AG5="intr_nad",Parametre!$E$153,0))))</f>
        <v>71.945999999999998</v>
      </c>
      <c r="AG5" s="203" t="s">
        <v>496</v>
      </c>
      <c r="AH5" s="209">
        <v>0</v>
      </c>
      <c r="AI5" s="209">
        <v>0</v>
      </c>
      <c r="AJ5" s="209">
        <v>0</v>
      </c>
      <c r="AK5" s="209">
        <v>0</v>
      </c>
    </row>
    <row r="6" spans="1:37" s="203" customFormat="1" x14ac:dyDescent="0.3">
      <c r="A6" s="206">
        <v>2</v>
      </c>
      <c r="B6" s="205"/>
      <c r="C6" s="205"/>
      <c r="D6" s="213"/>
      <c r="E6" s="351">
        <f t="shared" ref="E6:E44" si="1">SUM(F6:K6)</f>
        <v>0</v>
      </c>
      <c r="F6" s="350">
        <v>0</v>
      </c>
      <c r="G6" s="350">
        <v>0</v>
      </c>
      <c r="H6" s="350">
        <v>0</v>
      </c>
      <c r="I6" s="350">
        <v>0</v>
      </c>
      <c r="J6" s="349" t="s">
        <v>510</v>
      </c>
      <c r="K6" s="349" t="s">
        <v>510</v>
      </c>
      <c r="L6" s="351">
        <f t="shared" ref="L6:L44" si="2">SUM(M6:Q6)</f>
        <v>0</v>
      </c>
      <c r="M6" s="350">
        <v>0</v>
      </c>
      <c r="N6" s="350">
        <v>0</v>
      </c>
      <c r="O6" s="350">
        <v>0</v>
      </c>
      <c r="P6" s="349" t="s">
        <v>510</v>
      </c>
      <c r="Q6" s="349" t="s">
        <v>510</v>
      </c>
      <c r="R6" s="351">
        <f t="shared" si="0"/>
        <v>0</v>
      </c>
      <c r="S6" s="350">
        <v>0</v>
      </c>
      <c r="T6" s="209">
        <v>0</v>
      </c>
      <c r="U6" s="209">
        <v>0</v>
      </c>
      <c r="V6" s="209">
        <v>0</v>
      </c>
      <c r="W6" s="209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13">
        <f>IF(AG6="extr_pod",Parametre!$C$150,IF(AG6="intr_pod",Parametre!$C$151,IF(AG6="extr_nad",Parametre!$C$152,IF(AG6="intr_nad",Parametre!$C$153,0))))</f>
        <v>0.45200000000000001</v>
      </c>
      <c r="AE6" s="213">
        <f>IF(AG6="extr_pod",Parametre!$D$150,IF(AG6="intr_pod",Parametre!$D$151,IF(AG6="extr_nad",Parametre!$D$152,IF(AG6="intr_nad",Parametre!$D$153,0))))</f>
        <v>3.0950000000000002</v>
      </c>
      <c r="AF6" s="213">
        <f>IF(AG6="extr_pod",Parametre!$E$150,IF(AG6="intr_pod",Parametre!$E$151,IF(AG6="extr_nad",Parametre!$E$152,IF(AG6="intr_nad",Parametre!$E$153,0))))</f>
        <v>30.847000000000001</v>
      </c>
      <c r="AG6" s="203" t="s">
        <v>499</v>
      </c>
      <c r="AH6" s="209">
        <v>0</v>
      </c>
      <c r="AI6" s="209">
        <v>0</v>
      </c>
      <c r="AJ6" s="209">
        <v>0</v>
      </c>
      <c r="AK6" s="209">
        <v>0</v>
      </c>
    </row>
    <row r="7" spans="1:37" s="203" customFormat="1" x14ac:dyDescent="0.3">
      <c r="A7" s="206">
        <v>3</v>
      </c>
      <c r="B7" s="205"/>
      <c r="C7" s="205"/>
      <c r="D7" s="213"/>
      <c r="E7" s="351">
        <f t="shared" si="1"/>
        <v>0</v>
      </c>
      <c r="F7" s="350">
        <v>0</v>
      </c>
      <c r="G7" s="350">
        <v>0</v>
      </c>
      <c r="H7" s="350">
        <v>0</v>
      </c>
      <c r="I7" s="350">
        <v>0</v>
      </c>
      <c r="J7" s="349" t="s">
        <v>510</v>
      </c>
      <c r="K7" s="349" t="s">
        <v>510</v>
      </c>
      <c r="L7" s="351">
        <f t="shared" si="2"/>
        <v>0</v>
      </c>
      <c r="M7" s="350">
        <v>0</v>
      </c>
      <c r="N7" s="350">
        <v>0</v>
      </c>
      <c r="O7" s="350">
        <v>0</v>
      </c>
      <c r="P7" s="349" t="s">
        <v>510</v>
      </c>
      <c r="Q7" s="349" t="s">
        <v>510</v>
      </c>
      <c r="R7" s="351">
        <f t="shared" si="0"/>
        <v>0</v>
      </c>
      <c r="S7" s="350">
        <v>0</v>
      </c>
      <c r="T7" s="209">
        <v>0</v>
      </c>
      <c r="U7" s="209">
        <v>0</v>
      </c>
      <c r="V7" s="209">
        <v>0</v>
      </c>
      <c r="W7" s="209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13">
        <f>IF(AG7="extr_pod",Parametre!$C$150,IF(AG7="intr_pod",Parametre!$C$151,IF(AG7="extr_nad",Parametre!$C$152,IF(AG7="intr_nad",Parametre!$C$153,0))))</f>
        <v>1.2050000000000001</v>
      </c>
      <c r="AE7" s="213">
        <f>IF(AG7="extr_pod",Parametre!$D$150,IF(AG7="intr_pod",Parametre!$D$151,IF(AG7="extr_nad",Parametre!$D$152,IF(AG7="intr_nad",Parametre!$D$153,0))))</f>
        <v>8.2530000000000001</v>
      </c>
      <c r="AF7" s="213">
        <f>IF(AG7="extr_pod",Parametre!$E$150,IF(AG7="intr_pod",Parametre!$E$151,IF(AG7="extr_nad",Parametre!$E$152,IF(AG7="intr_nad",Parametre!$E$153,0))))</f>
        <v>82.257999999999996</v>
      </c>
      <c r="AG7" s="203" t="s">
        <v>497</v>
      </c>
      <c r="AH7" s="209">
        <v>0</v>
      </c>
      <c r="AI7" s="209">
        <v>0</v>
      </c>
      <c r="AJ7" s="209">
        <v>0</v>
      </c>
      <c r="AK7" s="209">
        <v>0</v>
      </c>
    </row>
    <row r="8" spans="1:37" s="203" customFormat="1" x14ac:dyDescent="0.3">
      <c r="A8" s="206">
        <v>4</v>
      </c>
      <c r="B8" s="205"/>
      <c r="C8" s="205"/>
      <c r="D8" s="213"/>
      <c r="E8" s="351">
        <f t="shared" si="1"/>
        <v>0</v>
      </c>
      <c r="F8" s="350">
        <v>0</v>
      </c>
      <c r="G8" s="350">
        <v>0</v>
      </c>
      <c r="H8" s="350">
        <v>0</v>
      </c>
      <c r="I8" s="350">
        <v>0</v>
      </c>
      <c r="J8" s="349" t="s">
        <v>510</v>
      </c>
      <c r="K8" s="349" t="s">
        <v>510</v>
      </c>
      <c r="L8" s="351">
        <f t="shared" si="2"/>
        <v>0</v>
      </c>
      <c r="M8" s="350">
        <v>0</v>
      </c>
      <c r="N8" s="350">
        <v>0</v>
      </c>
      <c r="O8" s="350">
        <v>0</v>
      </c>
      <c r="P8" s="349" t="s">
        <v>510</v>
      </c>
      <c r="Q8" s="349" t="s">
        <v>510</v>
      </c>
      <c r="R8" s="351">
        <f t="shared" si="0"/>
        <v>0</v>
      </c>
      <c r="S8" s="350">
        <v>0</v>
      </c>
      <c r="T8" s="209">
        <v>0</v>
      </c>
      <c r="U8" s="209">
        <v>0</v>
      </c>
      <c r="V8" s="209">
        <v>0</v>
      </c>
      <c r="W8" s="209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13">
        <f>IF(AG8="extr_pod",Parametre!$C$150,IF(AG8="intr_pod",Parametre!$C$151,IF(AG8="extr_nad",Parametre!$C$152,IF(AG8="intr_nad",Parametre!$C$153,0))))</f>
        <v>0.61</v>
      </c>
      <c r="AE8" s="213">
        <f>IF(AG8="extr_pod",Parametre!$D$150,IF(AG8="intr_pod",Parametre!$D$151,IF(AG8="extr_nad",Parametre!$D$152,IF(AG8="intr_nad",Parametre!$D$153,0))))</f>
        <v>2.4809999999999999</v>
      </c>
      <c r="AF8" s="213">
        <f>IF(AG8="extr_pod",Parametre!$E$150,IF(AG8="intr_pod",Parametre!$E$151,IF(AG8="extr_nad",Parametre!$E$152,IF(AG8="intr_nad",Parametre!$E$153,0))))</f>
        <v>20.556000000000001</v>
      </c>
      <c r="AG8" s="203" t="s">
        <v>498</v>
      </c>
      <c r="AH8" s="209">
        <v>0</v>
      </c>
      <c r="AI8" s="209">
        <v>0</v>
      </c>
      <c r="AJ8" s="209">
        <v>0</v>
      </c>
      <c r="AK8" s="209">
        <v>0</v>
      </c>
    </row>
    <row r="9" spans="1:37" s="203" customFormat="1" x14ac:dyDescent="0.3">
      <c r="A9" s="206">
        <v>5</v>
      </c>
      <c r="B9" s="205"/>
      <c r="C9" s="205"/>
      <c r="D9" s="213"/>
      <c r="E9" s="351">
        <f t="shared" si="1"/>
        <v>0</v>
      </c>
      <c r="F9" s="350">
        <v>0</v>
      </c>
      <c r="G9" s="350">
        <v>0</v>
      </c>
      <c r="H9" s="350">
        <v>0</v>
      </c>
      <c r="I9" s="350">
        <v>0</v>
      </c>
      <c r="J9" s="349" t="s">
        <v>510</v>
      </c>
      <c r="K9" s="349" t="s">
        <v>510</v>
      </c>
      <c r="L9" s="351">
        <f t="shared" si="2"/>
        <v>0</v>
      </c>
      <c r="M9" s="350">
        <v>0</v>
      </c>
      <c r="N9" s="350">
        <v>0</v>
      </c>
      <c r="O9" s="350">
        <v>0</v>
      </c>
      <c r="P9" s="349" t="s">
        <v>510</v>
      </c>
      <c r="Q9" s="349" t="s">
        <v>510</v>
      </c>
      <c r="R9" s="351">
        <f t="shared" si="0"/>
        <v>0</v>
      </c>
      <c r="S9" s="350">
        <v>0</v>
      </c>
      <c r="T9" s="209">
        <v>0</v>
      </c>
      <c r="U9" s="209">
        <v>0</v>
      </c>
      <c r="V9" s="209">
        <v>0</v>
      </c>
      <c r="W9" s="209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13">
        <f>IF(AG9="extr_pod",Parametre!$C$150,IF(AG9="intr_pod",Parametre!$C$151,IF(AG9="extr_nad",Parametre!$C$152,IF(AG9="intr_nad",Parametre!$C$153,0))))</f>
        <v>0.45200000000000001</v>
      </c>
      <c r="AE9" s="213">
        <f>IF(AG9="extr_pod",Parametre!$D$150,IF(AG9="intr_pod",Parametre!$D$151,IF(AG9="extr_nad",Parametre!$D$152,IF(AG9="intr_nad",Parametre!$D$153,0))))</f>
        <v>3.0950000000000002</v>
      </c>
      <c r="AF9" s="213">
        <f>IF(AG9="extr_pod",Parametre!$E$150,IF(AG9="intr_pod",Parametre!$E$151,IF(AG9="extr_nad",Parametre!$E$152,IF(AG9="intr_nad",Parametre!$E$153,0))))</f>
        <v>30.847000000000001</v>
      </c>
      <c r="AG9" s="203" t="s">
        <v>499</v>
      </c>
      <c r="AH9" s="209">
        <v>0</v>
      </c>
      <c r="AI9" s="209">
        <v>0</v>
      </c>
      <c r="AJ9" s="209">
        <v>0</v>
      </c>
      <c r="AK9" s="209">
        <v>0</v>
      </c>
    </row>
    <row r="10" spans="1:37" s="203" customFormat="1" x14ac:dyDescent="0.3">
      <c r="A10" s="206">
        <v>6</v>
      </c>
      <c r="B10" s="205"/>
      <c r="C10" s="205"/>
      <c r="D10" s="213"/>
      <c r="E10" s="351">
        <f t="shared" si="1"/>
        <v>0</v>
      </c>
      <c r="F10" s="350">
        <v>0</v>
      </c>
      <c r="G10" s="350">
        <v>0</v>
      </c>
      <c r="H10" s="350">
        <v>0</v>
      </c>
      <c r="I10" s="350">
        <v>0</v>
      </c>
      <c r="J10" s="349" t="s">
        <v>510</v>
      </c>
      <c r="K10" s="349" t="s">
        <v>510</v>
      </c>
      <c r="L10" s="351">
        <f t="shared" si="2"/>
        <v>0</v>
      </c>
      <c r="M10" s="350">
        <v>0</v>
      </c>
      <c r="N10" s="350">
        <v>0</v>
      </c>
      <c r="O10" s="350">
        <v>0</v>
      </c>
      <c r="P10" s="349" t="s">
        <v>510</v>
      </c>
      <c r="Q10" s="349" t="s">
        <v>510</v>
      </c>
      <c r="R10" s="351">
        <f t="shared" si="0"/>
        <v>0</v>
      </c>
      <c r="S10" s="350">
        <v>0</v>
      </c>
      <c r="T10" s="209">
        <v>0</v>
      </c>
      <c r="U10" s="209">
        <v>0</v>
      </c>
      <c r="V10" s="209">
        <v>0</v>
      </c>
      <c r="W10" s="209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13">
        <f>IF(AG10="extr_pod",Parametre!$C$150,IF(AG10="intr_pod",Parametre!$C$151,IF(AG10="extr_nad",Parametre!$C$152,IF(AG10="intr_nad",Parametre!$C$153,0))))</f>
        <v>0.45200000000000001</v>
      </c>
      <c r="AE10" s="213">
        <f>IF(AG10="extr_pod",Parametre!$D$150,IF(AG10="intr_pod",Parametre!$D$151,IF(AG10="extr_nad",Parametre!$D$152,IF(AG10="intr_nad",Parametre!$D$153,0))))</f>
        <v>3.0950000000000002</v>
      </c>
      <c r="AF10" s="213">
        <f>IF(AG10="extr_pod",Parametre!$E$150,IF(AG10="intr_pod",Parametre!$E$151,IF(AG10="extr_nad",Parametre!$E$152,IF(AG10="intr_nad",Parametre!$E$153,0))))</f>
        <v>30.847000000000001</v>
      </c>
      <c r="AG10" s="203" t="s">
        <v>499</v>
      </c>
      <c r="AH10" s="209">
        <v>0</v>
      </c>
      <c r="AI10" s="209">
        <v>0</v>
      </c>
      <c r="AJ10" s="209">
        <v>0</v>
      </c>
      <c r="AK10" s="209">
        <v>0</v>
      </c>
    </row>
    <row r="11" spans="1:37" s="203" customFormat="1" x14ac:dyDescent="0.3">
      <c r="A11" s="206">
        <v>7</v>
      </c>
      <c r="B11" s="205"/>
      <c r="C11" s="205"/>
      <c r="D11" s="213"/>
      <c r="E11" s="351">
        <f t="shared" si="1"/>
        <v>0</v>
      </c>
      <c r="F11" s="350">
        <v>0</v>
      </c>
      <c r="G11" s="350">
        <v>0</v>
      </c>
      <c r="H11" s="350">
        <v>0</v>
      </c>
      <c r="I11" s="350">
        <v>0</v>
      </c>
      <c r="J11" s="349" t="s">
        <v>510</v>
      </c>
      <c r="K11" s="349" t="s">
        <v>510</v>
      </c>
      <c r="L11" s="351">
        <f t="shared" si="2"/>
        <v>0</v>
      </c>
      <c r="M11" s="350">
        <v>0</v>
      </c>
      <c r="N11" s="350">
        <v>0</v>
      </c>
      <c r="O11" s="350">
        <v>0</v>
      </c>
      <c r="P11" s="349" t="s">
        <v>510</v>
      </c>
      <c r="Q11" s="349" t="s">
        <v>510</v>
      </c>
      <c r="R11" s="351">
        <f t="shared" si="0"/>
        <v>0</v>
      </c>
      <c r="S11" s="350">
        <v>0</v>
      </c>
      <c r="T11" s="209">
        <v>0</v>
      </c>
      <c r="U11" s="209">
        <v>0</v>
      </c>
      <c r="V11" s="209">
        <v>0</v>
      </c>
      <c r="W11" s="209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13">
        <f>IF(AG11="extr_pod",Parametre!$C$150,IF(AG11="intr_pod",Parametre!$C$151,IF(AG11="extr_nad",Parametre!$C$152,IF(AG11="intr_nad",Parametre!$C$153,0))))</f>
        <v>0.45200000000000001</v>
      </c>
      <c r="AE11" s="213">
        <f>IF(AG11="extr_pod",Parametre!$D$150,IF(AG11="intr_pod",Parametre!$D$151,IF(AG11="extr_nad",Parametre!$D$152,IF(AG11="intr_nad",Parametre!$D$153,0))))</f>
        <v>3.0950000000000002</v>
      </c>
      <c r="AF11" s="213">
        <f>IF(AG11="extr_pod",Parametre!$E$150,IF(AG11="intr_pod",Parametre!$E$151,IF(AG11="extr_nad",Parametre!$E$152,IF(AG11="intr_nad",Parametre!$E$153,0))))</f>
        <v>30.847000000000001</v>
      </c>
      <c r="AG11" s="203" t="s">
        <v>499</v>
      </c>
      <c r="AH11" s="209">
        <v>0</v>
      </c>
      <c r="AI11" s="209">
        <v>0</v>
      </c>
      <c r="AJ11" s="209">
        <v>0</v>
      </c>
      <c r="AK11" s="209">
        <v>0</v>
      </c>
    </row>
    <row r="12" spans="1:37" s="203" customFormat="1" x14ac:dyDescent="0.3">
      <c r="A12" s="206">
        <v>8</v>
      </c>
      <c r="B12" s="205"/>
      <c r="C12" s="205"/>
      <c r="D12" s="213"/>
      <c r="E12" s="351">
        <f t="shared" si="1"/>
        <v>0</v>
      </c>
      <c r="F12" s="350">
        <v>0</v>
      </c>
      <c r="G12" s="350">
        <v>0</v>
      </c>
      <c r="H12" s="350">
        <v>0</v>
      </c>
      <c r="I12" s="350">
        <v>0</v>
      </c>
      <c r="J12" s="349" t="s">
        <v>510</v>
      </c>
      <c r="K12" s="349" t="s">
        <v>510</v>
      </c>
      <c r="L12" s="351">
        <f t="shared" si="2"/>
        <v>0</v>
      </c>
      <c r="M12" s="350">
        <v>0</v>
      </c>
      <c r="N12" s="350">
        <v>0</v>
      </c>
      <c r="O12" s="350">
        <v>0</v>
      </c>
      <c r="P12" s="349" t="s">
        <v>510</v>
      </c>
      <c r="Q12" s="349" t="s">
        <v>510</v>
      </c>
      <c r="R12" s="351">
        <f t="shared" si="0"/>
        <v>0</v>
      </c>
      <c r="S12" s="350">
        <v>0</v>
      </c>
      <c r="T12" s="209">
        <v>0</v>
      </c>
      <c r="U12" s="209">
        <v>0</v>
      </c>
      <c r="V12" s="209">
        <v>0</v>
      </c>
      <c r="W12" s="209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13">
        <f>IF(AG12="extr_pod",Parametre!$C$150,IF(AG12="intr_pod",Parametre!$C$151,IF(AG12="extr_nad",Parametre!$C$152,IF(AG12="intr_nad",Parametre!$C$153,0))))</f>
        <v>0.45200000000000001</v>
      </c>
      <c r="AE12" s="213">
        <f>IF(AG12="extr_pod",Parametre!$D$150,IF(AG12="intr_pod",Parametre!$D$151,IF(AG12="extr_nad",Parametre!$D$152,IF(AG12="intr_nad",Parametre!$D$153,0))))</f>
        <v>3.0950000000000002</v>
      </c>
      <c r="AF12" s="213">
        <f>IF(AG12="extr_pod",Parametre!$E$150,IF(AG12="intr_pod",Parametre!$E$151,IF(AG12="extr_nad",Parametre!$E$152,IF(AG12="intr_nad",Parametre!$E$153,0))))</f>
        <v>30.847000000000001</v>
      </c>
      <c r="AG12" s="203" t="s">
        <v>499</v>
      </c>
      <c r="AH12" s="209">
        <v>0</v>
      </c>
      <c r="AI12" s="209">
        <v>0</v>
      </c>
      <c r="AJ12" s="209">
        <v>0</v>
      </c>
      <c r="AK12" s="209">
        <v>0</v>
      </c>
    </row>
    <row r="13" spans="1:37" s="203" customFormat="1" x14ac:dyDescent="0.3">
      <c r="A13" s="206">
        <v>9</v>
      </c>
      <c r="B13" s="205"/>
      <c r="C13" s="205"/>
      <c r="D13" s="213"/>
      <c r="E13" s="351">
        <f t="shared" si="1"/>
        <v>0</v>
      </c>
      <c r="F13" s="350">
        <v>0</v>
      </c>
      <c r="G13" s="350">
        <v>0</v>
      </c>
      <c r="H13" s="350">
        <v>0</v>
      </c>
      <c r="I13" s="350">
        <v>0</v>
      </c>
      <c r="J13" s="349" t="s">
        <v>510</v>
      </c>
      <c r="K13" s="349" t="s">
        <v>510</v>
      </c>
      <c r="L13" s="351">
        <f>SUM(M13:Q13)</f>
        <v>0</v>
      </c>
      <c r="M13" s="350">
        <v>0</v>
      </c>
      <c r="N13" s="350">
        <v>0</v>
      </c>
      <c r="O13" s="350">
        <v>0</v>
      </c>
      <c r="P13" s="349" t="s">
        <v>510</v>
      </c>
      <c r="Q13" s="349" t="s">
        <v>510</v>
      </c>
      <c r="R13" s="351">
        <f t="shared" si="0"/>
        <v>0</v>
      </c>
      <c r="S13" s="350">
        <v>0</v>
      </c>
      <c r="T13" s="209">
        <v>0</v>
      </c>
      <c r="U13" s="209">
        <v>0</v>
      </c>
      <c r="V13" s="209">
        <v>0</v>
      </c>
      <c r="W13" s="209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13">
        <f>IF(AG13="extr_pod",Parametre!$C$150,IF(AG13="intr_pod",Parametre!$C$151,IF(AG13="extr_nad",Parametre!$C$152,IF(AG13="intr_nad",Parametre!$C$153,0))))</f>
        <v>0.45200000000000001</v>
      </c>
      <c r="AE13" s="213">
        <f>IF(AG13="extr_pod",Parametre!$D$150,IF(AG13="intr_pod",Parametre!$D$151,IF(AG13="extr_nad",Parametre!$D$152,IF(AG13="intr_nad",Parametre!$D$153,0))))</f>
        <v>3.0950000000000002</v>
      </c>
      <c r="AF13" s="213">
        <f>IF(AG13="extr_pod",Parametre!$E$150,IF(AG13="intr_pod",Parametre!$E$151,IF(AG13="extr_nad",Parametre!$E$152,IF(AG13="intr_nad",Parametre!$E$153,0))))</f>
        <v>30.847000000000001</v>
      </c>
      <c r="AG13" s="203" t="s">
        <v>499</v>
      </c>
      <c r="AH13" s="209">
        <v>0</v>
      </c>
      <c r="AI13" s="209">
        <v>0</v>
      </c>
      <c r="AJ13" s="209">
        <v>0</v>
      </c>
      <c r="AK13" s="209">
        <v>0</v>
      </c>
    </row>
    <row r="14" spans="1:37" s="203" customFormat="1" x14ac:dyDescent="0.3">
      <c r="A14" s="206">
        <v>10</v>
      </c>
      <c r="B14" s="205"/>
      <c r="C14" s="205"/>
      <c r="D14" s="213"/>
      <c r="E14" s="351">
        <f t="shared" si="1"/>
        <v>0</v>
      </c>
      <c r="F14" s="350">
        <v>0</v>
      </c>
      <c r="G14" s="350">
        <v>0</v>
      </c>
      <c r="H14" s="350">
        <v>0</v>
      </c>
      <c r="I14" s="350">
        <v>0</v>
      </c>
      <c r="J14" s="349" t="s">
        <v>510</v>
      </c>
      <c r="K14" s="349" t="s">
        <v>510</v>
      </c>
      <c r="L14" s="351">
        <f t="shared" si="2"/>
        <v>0</v>
      </c>
      <c r="M14" s="350">
        <v>0</v>
      </c>
      <c r="N14" s="350">
        <v>0</v>
      </c>
      <c r="O14" s="350">
        <v>0</v>
      </c>
      <c r="P14" s="349" t="s">
        <v>510</v>
      </c>
      <c r="Q14" s="349" t="s">
        <v>510</v>
      </c>
      <c r="R14" s="351">
        <f t="shared" si="0"/>
        <v>0</v>
      </c>
      <c r="S14" s="350">
        <v>0</v>
      </c>
      <c r="T14" s="209">
        <v>0</v>
      </c>
      <c r="U14" s="209">
        <v>0</v>
      </c>
      <c r="V14" s="209">
        <v>0</v>
      </c>
      <c r="W14" s="209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13">
        <f>IF(AG14="extr_pod",Parametre!$C$150,IF(AG14="intr_pod",Parametre!$C$151,IF(AG14="extr_nad",Parametre!$C$152,IF(AG14="intr_nad",Parametre!$C$153,0))))</f>
        <v>0.45200000000000001</v>
      </c>
      <c r="AE14" s="213">
        <f>IF(AG14="extr_pod",Parametre!$D$150,IF(AG14="intr_pod",Parametre!$D$151,IF(AG14="extr_nad",Parametre!$D$152,IF(AG14="intr_nad",Parametre!$D$153,0))))</f>
        <v>3.0950000000000002</v>
      </c>
      <c r="AF14" s="213">
        <f>IF(AG14="extr_pod",Parametre!$E$150,IF(AG14="intr_pod",Parametre!$E$151,IF(AG14="extr_nad",Parametre!$E$152,IF(AG14="intr_nad",Parametre!$E$153,0))))</f>
        <v>30.847000000000001</v>
      </c>
      <c r="AG14" s="203" t="s">
        <v>499</v>
      </c>
      <c r="AH14" s="209">
        <v>0</v>
      </c>
      <c r="AI14" s="209">
        <v>0</v>
      </c>
      <c r="AJ14" s="209">
        <v>0</v>
      </c>
      <c r="AK14" s="209">
        <v>0</v>
      </c>
    </row>
    <row r="15" spans="1:37" s="203" customFormat="1" x14ac:dyDescent="0.3">
      <c r="A15" s="206">
        <v>11</v>
      </c>
      <c r="B15" s="205"/>
      <c r="C15" s="205"/>
      <c r="D15" s="213"/>
      <c r="E15" s="351">
        <f t="shared" si="1"/>
        <v>0</v>
      </c>
      <c r="F15" s="350">
        <v>0</v>
      </c>
      <c r="G15" s="350">
        <v>0</v>
      </c>
      <c r="H15" s="350">
        <v>0</v>
      </c>
      <c r="I15" s="350">
        <v>0</v>
      </c>
      <c r="J15" s="349" t="s">
        <v>510</v>
      </c>
      <c r="K15" s="349" t="s">
        <v>510</v>
      </c>
      <c r="L15" s="351">
        <f t="shared" si="2"/>
        <v>0</v>
      </c>
      <c r="M15" s="350">
        <v>0</v>
      </c>
      <c r="N15" s="350">
        <v>0</v>
      </c>
      <c r="O15" s="350">
        <v>0</v>
      </c>
      <c r="P15" s="349" t="s">
        <v>510</v>
      </c>
      <c r="Q15" s="349" t="s">
        <v>510</v>
      </c>
      <c r="R15" s="351">
        <f t="shared" si="0"/>
        <v>0</v>
      </c>
      <c r="S15" s="350">
        <v>0</v>
      </c>
      <c r="T15" s="209">
        <v>0</v>
      </c>
      <c r="U15" s="209">
        <v>0</v>
      </c>
      <c r="V15" s="209">
        <v>0</v>
      </c>
      <c r="W15" s="209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13">
        <f>IF(AG15="extr_pod",Parametre!$C$150,IF(AG15="intr_pod",Parametre!$C$151,IF(AG15="extr_nad",Parametre!$C$152,IF(AG15="intr_nad",Parametre!$C$153,0))))</f>
        <v>0.45200000000000001</v>
      </c>
      <c r="AE15" s="213">
        <f>IF(AG15="extr_pod",Parametre!$D$150,IF(AG15="intr_pod",Parametre!$D$151,IF(AG15="extr_nad",Parametre!$D$152,IF(AG15="intr_nad",Parametre!$D$153,0))))</f>
        <v>3.0950000000000002</v>
      </c>
      <c r="AF15" s="213">
        <f>IF(AG15="extr_pod",Parametre!$E$150,IF(AG15="intr_pod",Parametre!$E$151,IF(AG15="extr_nad",Parametre!$E$152,IF(AG15="intr_nad",Parametre!$E$153,0))))</f>
        <v>30.847000000000001</v>
      </c>
      <c r="AG15" s="203" t="s">
        <v>499</v>
      </c>
      <c r="AH15" s="209">
        <v>0</v>
      </c>
      <c r="AI15" s="209">
        <v>0</v>
      </c>
      <c r="AJ15" s="209">
        <v>0</v>
      </c>
      <c r="AK15" s="209">
        <v>0</v>
      </c>
    </row>
    <row r="16" spans="1:37" s="203" customFormat="1" x14ac:dyDescent="0.3">
      <c r="A16" s="206">
        <v>12</v>
      </c>
      <c r="B16" s="205"/>
      <c r="C16" s="205"/>
      <c r="D16" s="213"/>
      <c r="E16" s="351">
        <f t="shared" si="1"/>
        <v>0</v>
      </c>
      <c r="F16" s="350">
        <v>0</v>
      </c>
      <c r="G16" s="350">
        <v>0</v>
      </c>
      <c r="H16" s="350">
        <v>0</v>
      </c>
      <c r="I16" s="350">
        <v>0</v>
      </c>
      <c r="J16" s="349" t="s">
        <v>510</v>
      </c>
      <c r="K16" s="349" t="s">
        <v>510</v>
      </c>
      <c r="L16" s="351">
        <f t="shared" si="2"/>
        <v>0</v>
      </c>
      <c r="M16" s="350">
        <v>0</v>
      </c>
      <c r="N16" s="350">
        <v>0</v>
      </c>
      <c r="O16" s="350">
        <v>0</v>
      </c>
      <c r="P16" s="349" t="s">
        <v>510</v>
      </c>
      <c r="Q16" s="349" t="s">
        <v>510</v>
      </c>
      <c r="R16" s="351">
        <f t="shared" si="0"/>
        <v>0</v>
      </c>
      <c r="S16" s="350">
        <v>0</v>
      </c>
      <c r="T16" s="209">
        <v>0</v>
      </c>
      <c r="U16" s="209">
        <v>0</v>
      </c>
      <c r="V16" s="209">
        <v>0</v>
      </c>
      <c r="W16" s="209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13">
        <f>IF(AG16="extr_pod",Parametre!$C$150,IF(AG16="intr_pod",Parametre!$C$151,IF(AG16="extr_nad",Parametre!$C$152,IF(AG16="intr_nad",Parametre!$C$153,0))))</f>
        <v>0.45200000000000001</v>
      </c>
      <c r="AE16" s="213">
        <f>IF(AG16="extr_pod",Parametre!$D$150,IF(AG16="intr_pod",Parametre!$D$151,IF(AG16="extr_nad",Parametre!$D$152,IF(AG16="intr_nad",Parametre!$D$153,0))))</f>
        <v>3.0950000000000002</v>
      </c>
      <c r="AF16" s="213">
        <f>IF(AG16="extr_pod",Parametre!$E$150,IF(AG16="intr_pod",Parametre!$E$151,IF(AG16="extr_nad",Parametre!$E$152,IF(AG16="intr_nad",Parametre!$E$153,0))))</f>
        <v>30.847000000000001</v>
      </c>
      <c r="AG16" s="203" t="s">
        <v>499</v>
      </c>
      <c r="AH16" s="209">
        <v>0</v>
      </c>
      <c r="AI16" s="209">
        <v>0</v>
      </c>
      <c r="AJ16" s="209">
        <v>0</v>
      </c>
      <c r="AK16" s="209">
        <v>0</v>
      </c>
    </row>
    <row r="17" spans="1:37" s="203" customFormat="1" x14ac:dyDescent="0.3">
      <c r="A17" s="206">
        <v>13</v>
      </c>
      <c r="B17" s="205"/>
      <c r="C17" s="205"/>
      <c r="D17" s="213"/>
      <c r="E17" s="351">
        <f t="shared" si="1"/>
        <v>0</v>
      </c>
      <c r="F17" s="350">
        <v>0</v>
      </c>
      <c r="G17" s="350">
        <v>0</v>
      </c>
      <c r="H17" s="350">
        <v>0</v>
      </c>
      <c r="I17" s="350">
        <v>0</v>
      </c>
      <c r="J17" s="349" t="s">
        <v>510</v>
      </c>
      <c r="K17" s="349" t="s">
        <v>510</v>
      </c>
      <c r="L17" s="351">
        <f t="shared" si="2"/>
        <v>0</v>
      </c>
      <c r="M17" s="350">
        <v>0</v>
      </c>
      <c r="N17" s="350">
        <v>0</v>
      </c>
      <c r="O17" s="350">
        <v>0</v>
      </c>
      <c r="P17" s="349" t="s">
        <v>510</v>
      </c>
      <c r="Q17" s="349" t="s">
        <v>510</v>
      </c>
      <c r="R17" s="351">
        <f t="shared" si="0"/>
        <v>0</v>
      </c>
      <c r="S17" s="350">
        <v>0</v>
      </c>
      <c r="T17" s="209">
        <v>0</v>
      </c>
      <c r="U17" s="209">
        <v>0</v>
      </c>
      <c r="V17" s="209">
        <v>0</v>
      </c>
      <c r="W17" s="209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13">
        <f>IF(AG17="extr_pod",Parametre!$C$150,IF(AG17="intr_pod",Parametre!$C$151,IF(AG17="extr_nad",Parametre!$C$152,IF(AG17="intr_nad",Parametre!$C$153,0))))</f>
        <v>0.45200000000000001</v>
      </c>
      <c r="AE17" s="213">
        <f>IF(AG17="extr_pod",Parametre!$D$150,IF(AG17="intr_pod",Parametre!$D$151,IF(AG17="extr_nad",Parametre!$D$152,IF(AG17="intr_nad",Parametre!$D$153,0))))</f>
        <v>3.0950000000000002</v>
      </c>
      <c r="AF17" s="213">
        <f>IF(AG17="extr_pod",Parametre!$E$150,IF(AG17="intr_pod",Parametre!$E$151,IF(AG17="extr_nad",Parametre!$E$152,IF(AG17="intr_nad",Parametre!$E$153,0))))</f>
        <v>30.847000000000001</v>
      </c>
      <c r="AG17" s="203" t="s">
        <v>499</v>
      </c>
      <c r="AH17" s="209">
        <v>0</v>
      </c>
      <c r="AI17" s="209">
        <v>0</v>
      </c>
      <c r="AJ17" s="209">
        <v>0</v>
      </c>
      <c r="AK17" s="209">
        <v>0</v>
      </c>
    </row>
    <row r="18" spans="1:37" s="203" customFormat="1" x14ac:dyDescent="0.3">
      <c r="A18" s="206">
        <v>14</v>
      </c>
      <c r="B18" s="205"/>
      <c r="C18" s="205"/>
      <c r="D18" s="213"/>
      <c r="E18" s="351">
        <f t="shared" si="1"/>
        <v>0</v>
      </c>
      <c r="F18" s="350">
        <v>0</v>
      </c>
      <c r="G18" s="350">
        <v>0</v>
      </c>
      <c r="H18" s="350">
        <v>0</v>
      </c>
      <c r="I18" s="350">
        <v>0</v>
      </c>
      <c r="J18" s="349" t="s">
        <v>510</v>
      </c>
      <c r="K18" s="349" t="s">
        <v>510</v>
      </c>
      <c r="L18" s="351">
        <f t="shared" si="2"/>
        <v>0</v>
      </c>
      <c r="M18" s="350">
        <v>0</v>
      </c>
      <c r="N18" s="350">
        <v>0</v>
      </c>
      <c r="O18" s="350">
        <v>0</v>
      </c>
      <c r="P18" s="349" t="s">
        <v>510</v>
      </c>
      <c r="Q18" s="349" t="s">
        <v>510</v>
      </c>
      <c r="R18" s="351">
        <f t="shared" si="0"/>
        <v>0</v>
      </c>
      <c r="S18" s="350">
        <v>0</v>
      </c>
      <c r="T18" s="209">
        <v>0</v>
      </c>
      <c r="U18" s="209">
        <v>0</v>
      </c>
      <c r="V18" s="209">
        <v>0</v>
      </c>
      <c r="W18" s="209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13">
        <f>IF(AG18="extr_pod",Parametre!$C$150,IF(AG18="intr_pod",Parametre!$C$151,IF(AG18="extr_nad",Parametre!$C$152,IF(AG18="intr_nad",Parametre!$C$153,0))))</f>
        <v>0.45200000000000001</v>
      </c>
      <c r="AE18" s="213">
        <f>IF(AG18="extr_pod",Parametre!$D$150,IF(AG18="intr_pod",Parametre!$D$151,IF(AG18="extr_nad",Parametre!$D$152,IF(AG18="intr_nad",Parametre!$D$153,0))))</f>
        <v>3.0950000000000002</v>
      </c>
      <c r="AF18" s="213">
        <f>IF(AG18="extr_pod",Parametre!$E$150,IF(AG18="intr_pod",Parametre!$E$151,IF(AG18="extr_nad",Parametre!$E$152,IF(AG18="intr_nad",Parametre!$E$153,0))))</f>
        <v>30.847000000000001</v>
      </c>
      <c r="AG18" s="203" t="s">
        <v>499</v>
      </c>
      <c r="AH18" s="209">
        <v>0</v>
      </c>
      <c r="AI18" s="209">
        <v>0</v>
      </c>
      <c r="AJ18" s="209">
        <v>0</v>
      </c>
      <c r="AK18" s="209">
        <v>0</v>
      </c>
    </row>
    <row r="19" spans="1:37" s="203" customFormat="1" x14ac:dyDescent="0.3">
      <c r="A19" s="206">
        <v>15</v>
      </c>
      <c r="B19" s="205"/>
      <c r="C19" s="205"/>
      <c r="D19" s="213"/>
      <c r="E19" s="351">
        <f t="shared" si="1"/>
        <v>0</v>
      </c>
      <c r="F19" s="350">
        <v>0</v>
      </c>
      <c r="G19" s="350">
        <v>0</v>
      </c>
      <c r="H19" s="350">
        <v>0</v>
      </c>
      <c r="I19" s="350">
        <v>0</v>
      </c>
      <c r="J19" s="349" t="s">
        <v>510</v>
      </c>
      <c r="K19" s="349" t="s">
        <v>510</v>
      </c>
      <c r="L19" s="351">
        <f t="shared" si="2"/>
        <v>0</v>
      </c>
      <c r="M19" s="350">
        <v>0</v>
      </c>
      <c r="N19" s="350">
        <v>0</v>
      </c>
      <c r="O19" s="350">
        <v>0</v>
      </c>
      <c r="P19" s="349" t="s">
        <v>510</v>
      </c>
      <c r="Q19" s="349" t="s">
        <v>510</v>
      </c>
      <c r="R19" s="351">
        <f t="shared" si="0"/>
        <v>0</v>
      </c>
      <c r="S19" s="350">
        <v>0</v>
      </c>
      <c r="T19" s="209">
        <v>0</v>
      </c>
      <c r="U19" s="209">
        <v>0</v>
      </c>
      <c r="V19" s="209">
        <v>0</v>
      </c>
      <c r="W19" s="209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13">
        <f>IF(AG19="extr_pod",Parametre!$C$150,IF(AG19="intr_pod",Parametre!$C$151,IF(AG19="extr_nad",Parametre!$C$152,IF(AG19="intr_nad",Parametre!$C$153,0))))</f>
        <v>0.45200000000000001</v>
      </c>
      <c r="AE19" s="213">
        <f>IF(AG19="extr_pod",Parametre!$D$150,IF(AG19="intr_pod",Parametre!$D$151,IF(AG19="extr_nad",Parametre!$D$152,IF(AG19="intr_nad",Parametre!$D$153,0))))</f>
        <v>3.0950000000000002</v>
      </c>
      <c r="AF19" s="213">
        <f>IF(AG19="extr_pod",Parametre!$E$150,IF(AG19="intr_pod",Parametre!$E$151,IF(AG19="extr_nad",Parametre!$E$152,IF(AG19="intr_nad",Parametre!$E$153,0))))</f>
        <v>30.847000000000001</v>
      </c>
      <c r="AG19" s="203" t="s">
        <v>499</v>
      </c>
      <c r="AH19" s="209">
        <v>0</v>
      </c>
      <c r="AI19" s="209">
        <v>0</v>
      </c>
      <c r="AJ19" s="209">
        <v>0</v>
      </c>
      <c r="AK19" s="209">
        <v>0</v>
      </c>
    </row>
    <row r="20" spans="1:37" s="203" customFormat="1" x14ac:dyDescent="0.3">
      <c r="A20" s="206">
        <v>16</v>
      </c>
      <c r="B20" s="205"/>
      <c r="C20" s="205"/>
      <c r="D20" s="213"/>
      <c r="E20" s="351">
        <f t="shared" si="1"/>
        <v>0</v>
      </c>
      <c r="F20" s="350">
        <v>0</v>
      </c>
      <c r="G20" s="350">
        <v>0</v>
      </c>
      <c r="H20" s="350">
        <v>0</v>
      </c>
      <c r="I20" s="350">
        <v>0</v>
      </c>
      <c r="J20" s="349" t="s">
        <v>510</v>
      </c>
      <c r="K20" s="349" t="s">
        <v>510</v>
      </c>
      <c r="L20" s="351">
        <f t="shared" si="2"/>
        <v>0</v>
      </c>
      <c r="M20" s="350">
        <v>0</v>
      </c>
      <c r="N20" s="350">
        <v>0</v>
      </c>
      <c r="O20" s="350">
        <v>0</v>
      </c>
      <c r="P20" s="349" t="s">
        <v>510</v>
      </c>
      <c r="Q20" s="349" t="s">
        <v>510</v>
      </c>
      <c r="R20" s="351">
        <f t="shared" si="0"/>
        <v>0</v>
      </c>
      <c r="S20" s="350">
        <v>0</v>
      </c>
      <c r="T20" s="209">
        <v>0</v>
      </c>
      <c r="U20" s="209">
        <v>0</v>
      </c>
      <c r="V20" s="209">
        <v>0</v>
      </c>
      <c r="W20" s="209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13">
        <f>IF(AG20="extr_pod",Parametre!$C$150,IF(AG20="intr_pod",Parametre!$C$151,IF(AG20="extr_nad",Parametre!$C$152,IF(AG20="intr_nad",Parametre!$C$153,0))))</f>
        <v>0.45200000000000001</v>
      </c>
      <c r="AE20" s="213">
        <f>IF(AG20="extr_pod",Parametre!$D$150,IF(AG20="intr_pod",Parametre!$D$151,IF(AG20="extr_nad",Parametre!$D$152,IF(AG20="intr_nad",Parametre!$D$153,0))))</f>
        <v>3.0950000000000002</v>
      </c>
      <c r="AF20" s="213">
        <f>IF(AG20="extr_pod",Parametre!$E$150,IF(AG20="intr_pod",Parametre!$E$151,IF(AG20="extr_nad",Parametre!$E$152,IF(AG20="intr_nad",Parametre!$E$153,0))))</f>
        <v>30.847000000000001</v>
      </c>
      <c r="AG20" s="203" t="s">
        <v>499</v>
      </c>
      <c r="AH20" s="209">
        <v>0</v>
      </c>
      <c r="AI20" s="209">
        <v>0</v>
      </c>
      <c r="AJ20" s="209">
        <v>0</v>
      </c>
      <c r="AK20" s="209">
        <v>0</v>
      </c>
    </row>
    <row r="21" spans="1:37" s="203" customFormat="1" x14ac:dyDescent="0.3">
      <c r="A21" s="206">
        <v>17</v>
      </c>
      <c r="B21" s="205"/>
      <c r="C21" s="205"/>
      <c r="D21" s="213"/>
      <c r="E21" s="351">
        <f t="shared" si="1"/>
        <v>0</v>
      </c>
      <c r="F21" s="350">
        <v>0</v>
      </c>
      <c r="G21" s="350">
        <v>0</v>
      </c>
      <c r="H21" s="350">
        <v>0</v>
      </c>
      <c r="I21" s="350">
        <v>0</v>
      </c>
      <c r="J21" s="349" t="s">
        <v>510</v>
      </c>
      <c r="K21" s="349" t="s">
        <v>510</v>
      </c>
      <c r="L21" s="351">
        <f t="shared" si="2"/>
        <v>0</v>
      </c>
      <c r="M21" s="350">
        <v>0</v>
      </c>
      <c r="N21" s="350">
        <v>0</v>
      </c>
      <c r="O21" s="350">
        <v>0</v>
      </c>
      <c r="P21" s="349" t="s">
        <v>510</v>
      </c>
      <c r="Q21" s="349" t="s">
        <v>510</v>
      </c>
      <c r="R21" s="351">
        <f t="shared" si="0"/>
        <v>0</v>
      </c>
      <c r="S21" s="350">
        <v>0</v>
      </c>
      <c r="T21" s="209">
        <v>0</v>
      </c>
      <c r="U21" s="209">
        <v>0</v>
      </c>
      <c r="V21" s="209">
        <v>0</v>
      </c>
      <c r="W21" s="209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13">
        <f>IF(AG21="extr_pod",Parametre!$C$150,IF(AG21="intr_pod",Parametre!$C$151,IF(AG21="extr_nad",Parametre!$C$152,IF(AG21="intr_nad",Parametre!$C$153,0))))</f>
        <v>0.45200000000000001</v>
      </c>
      <c r="AE21" s="213">
        <f>IF(AG21="extr_pod",Parametre!$D$150,IF(AG21="intr_pod",Parametre!$D$151,IF(AG21="extr_nad",Parametre!$D$152,IF(AG21="intr_nad",Parametre!$D$153,0))))</f>
        <v>3.0950000000000002</v>
      </c>
      <c r="AF21" s="213">
        <f>IF(AG21="extr_pod",Parametre!$E$150,IF(AG21="intr_pod",Parametre!$E$151,IF(AG21="extr_nad",Parametre!$E$152,IF(AG21="intr_nad",Parametre!$E$153,0))))</f>
        <v>30.847000000000001</v>
      </c>
      <c r="AG21" s="203" t="s">
        <v>499</v>
      </c>
      <c r="AH21" s="209">
        <v>0</v>
      </c>
      <c r="AI21" s="209">
        <v>0</v>
      </c>
      <c r="AJ21" s="209">
        <v>0</v>
      </c>
      <c r="AK21" s="209">
        <v>0</v>
      </c>
    </row>
    <row r="22" spans="1:37" s="203" customFormat="1" x14ac:dyDescent="0.3">
      <c r="A22" s="206">
        <v>18</v>
      </c>
      <c r="B22" s="205"/>
      <c r="C22" s="205"/>
      <c r="D22" s="213"/>
      <c r="E22" s="351">
        <f t="shared" si="1"/>
        <v>0</v>
      </c>
      <c r="F22" s="350">
        <v>0</v>
      </c>
      <c r="G22" s="350">
        <v>0</v>
      </c>
      <c r="H22" s="350">
        <v>0</v>
      </c>
      <c r="I22" s="350">
        <v>0</v>
      </c>
      <c r="J22" s="349" t="s">
        <v>510</v>
      </c>
      <c r="K22" s="349" t="s">
        <v>510</v>
      </c>
      <c r="L22" s="351">
        <f t="shared" si="2"/>
        <v>0</v>
      </c>
      <c r="M22" s="350">
        <v>0</v>
      </c>
      <c r="N22" s="350">
        <v>0</v>
      </c>
      <c r="O22" s="350">
        <v>0</v>
      </c>
      <c r="P22" s="349" t="s">
        <v>510</v>
      </c>
      <c r="Q22" s="349" t="s">
        <v>510</v>
      </c>
      <c r="R22" s="351">
        <f t="shared" si="0"/>
        <v>0</v>
      </c>
      <c r="S22" s="350">
        <v>0</v>
      </c>
      <c r="T22" s="209">
        <v>0</v>
      </c>
      <c r="U22" s="209">
        <v>0</v>
      </c>
      <c r="V22" s="209">
        <v>0</v>
      </c>
      <c r="W22" s="209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13">
        <f>IF(AG22="extr_pod",Parametre!$C$150,IF(AG22="intr_pod",Parametre!$C$151,IF(AG22="extr_nad",Parametre!$C$152,IF(AG22="intr_nad",Parametre!$C$153,0))))</f>
        <v>0.45200000000000001</v>
      </c>
      <c r="AE22" s="213">
        <f>IF(AG22="extr_pod",Parametre!$D$150,IF(AG22="intr_pod",Parametre!$D$151,IF(AG22="extr_nad",Parametre!$D$152,IF(AG22="intr_nad",Parametre!$D$153,0))))</f>
        <v>3.0950000000000002</v>
      </c>
      <c r="AF22" s="213">
        <f>IF(AG22="extr_pod",Parametre!$E$150,IF(AG22="intr_pod",Parametre!$E$151,IF(AG22="extr_nad",Parametre!$E$152,IF(AG22="intr_nad",Parametre!$E$153,0))))</f>
        <v>30.847000000000001</v>
      </c>
      <c r="AG22" s="203" t="s">
        <v>499</v>
      </c>
      <c r="AH22" s="209">
        <v>0</v>
      </c>
      <c r="AI22" s="209">
        <v>0</v>
      </c>
      <c r="AJ22" s="209">
        <v>0</v>
      </c>
      <c r="AK22" s="209">
        <v>0</v>
      </c>
    </row>
    <row r="23" spans="1:37" s="203" customFormat="1" x14ac:dyDescent="0.3">
      <c r="A23" s="206">
        <v>19</v>
      </c>
      <c r="B23" s="205"/>
      <c r="C23" s="205"/>
      <c r="D23" s="213"/>
      <c r="E23" s="351">
        <f t="shared" si="1"/>
        <v>0</v>
      </c>
      <c r="F23" s="350">
        <v>0</v>
      </c>
      <c r="G23" s="350">
        <v>0</v>
      </c>
      <c r="H23" s="350">
        <v>0</v>
      </c>
      <c r="I23" s="350">
        <v>0</v>
      </c>
      <c r="J23" s="349" t="s">
        <v>510</v>
      </c>
      <c r="K23" s="349" t="s">
        <v>510</v>
      </c>
      <c r="L23" s="351">
        <f t="shared" si="2"/>
        <v>0</v>
      </c>
      <c r="M23" s="350">
        <v>0</v>
      </c>
      <c r="N23" s="350">
        <v>0</v>
      </c>
      <c r="O23" s="350">
        <v>0</v>
      </c>
      <c r="P23" s="349" t="s">
        <v>510</v>
      </c>
      <c r="Q23" s="349" t="s">
        <v>510</v>
      </c>
      <c r="R23" s="351">
        <f t="shared" si="0"/>
        <v>0</v>
      </c>
      <c r="S23" s="350">
        <v>0</v>
      </c>
      <c r="T23" s="209">
        <v>0</v>
      </c>
      <c r="U23" s="209">
        <v>0</v>
      </c>
      <c r="V23" s="209">
        <v>0</v>
      </c>
      <c r="W23" s="209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13">
        <f>IF(AG23="extr_pod",Parametre!$C$150,IF(AG23="intr_pod",Parametre!$C$151,IF(AG23="extr_nad",Parametre!$C$152,IF(AG23="intr_nad",Parametre!$C$153,0))))</f>
        <v>0.45200000000000001</v>
      </c>
      <c r="AE23" s="213">
        <f>IF(AG23="extr_pod",Parametre!$D$150,IF(AG23="intr_pod",Parametre!$D$151,IF(AG23="extr_nad",Parametre!$D$152,IF(AG23="intr_nad",Parametre!$D$153,0))))</f>
        <v>3.0950000000000002</v>
      </c>
      <c r="AF23" s="213">
        <f>IF(AG23="extr_pod",Parametre!$E$150,IF(AG23="intr_pod",Parametre!$E$151,IF(AG23="extr_nad",Parametre!$E$152,IF(AG23="intr_nad",Parametre!$E$153,0))))</f>
        <v>30.847000000000001</v>
      </c>
      <c r="AG23" s="203" t="s">
        <v>499</v>
      </c>
      <c r="AH23" s="209">
        <v>0</v>
      </c>
      <c r="AI23" s="209">
        <v>0</v>
      </c>
      <c r="AJ23" s="209">
        <v>0</v>
      </c>
      <c r="AK23" s="209">
        <v>0</v>
      </c>
    </row>
    <row r="24" spans="1:37" s="203" customFormat="1" x14ac:dyDescent="0.3">
      <c r="A24" s="206">
        <v>20</v>
      </c>
      <c r="B24" s="205"/>
      <c r="C24" s="205"/>
      <c r="D24" s="213"/>
      <c r="E24" s="351">
        <f t="shared" si="1"/>
        <v>0</v>
      </c>
      <c r="F24" s="350">
        <v>0</v>
      </c>
      <c r="G24" s="350">
        <v>0</v>
      </c>
      <c r="H24" s="350">
        <v>0</v>
      </c>
      <c r="I24" s="350">
        <v>0</v>
      </c>
      <c r="J24" s="349" t="s">
        <v>510</v>
      </c>
      <c r="K24" s="349" t="s">
        <v>510</v>
      </c>
      <c r="L24" s="351">
        <f t="shared" si="2"/>
        <v>0</v>
      </c>
      <c r="M24" s="350">
        <v>0</v>
      </c>
      <c r="N24" s="350">
        <v>0</v>
      </c>
      <c r="O24" s="350">
        <v>0</v>
      </c>
      <c r="P24" s="349" t="s">
        <v>510</v>
      </c>
      <c r="Q24" s="349" t="s">
        <v>510</v>
      </c>
      <c r="R24" s="351">
        <f t="shared" si="0"/>
        <v>0</v>
      </c>
      <c r="S24" s="350">
        <v>0</v>
      </c>
      <c r="T24" s="209">
        <v>0</v>
      </c>
      <c r="U24" s="209">
        <v>0</v>
      </c>
      <c r="V24" s="209">
        <v>0</v>
      </c>
      <c r="W24" s="209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13">
        <f>IF(AG24="extr_pod",Parametre!$C$150,IF(AG24="intr_pod",Parametre!$C$151,IF(AG24="extr_nad",Parametre!$C$152,IF(AG24="intr_nad",Parametre!$C$153,0))))</f>
        <v>0.45200000000000001</v>
      </c>
      <c r="AE24" s="213">
        <f>IF(AG24="extr_pod",Parametre!$D$150,IF(AG24="intr_pod",Parametre!$D$151,IF(AG24="extr_nad",Parametre!$D$152,IF(AG24="intr_nad",Parametre!$D$153,0))))</f>
        <v>3.0950000000000002</v>
      </c>
      <c r="AF24" s="213">
        <f>IF(AG24="extr_pod",Parametre!$E$150,IF(AG24="intr_pod",Parametre!$E$151,IF(AG24="extr_nad",Parametre!$E$152,IF(AG24="intr_nad",Parametre!$E$153,0))))</f>
        <v>30.847000000000001</v>
      </c>
      <c r="AG24" s="203" t="s">
        <v>499</v>
      </c>
      <c r="AH24" s="209">
        <v>0</v>
      </c>
      <c r="AI24" s="209">
        <v>0</v>
      </c>
      <c r="AJ24" s="209">
        <v>0</v>
      </c>
      <c r="AK24" s="209">
        <v>0</v>
      </c>
    </row>
    <row r="25" spans="1:37" s="203" customFormat="1" x14ac:dyDescent="0.3">
      <c r="A25" s="206">
        <v>21</v>
      </c>
      <c r="B25" s="205"/>
      <c r="C25" s="205"/>
      <c r="D25" s="213"/>
      <c r="E25" s="351">
        <f t="shared" si="1"/>
        <v>0</v>
      </c>
      <c r="F25" s="350">
        <v>0</v>
      </c>
      <c r="G25" s="350">
        <v>0</v>
      </c>
      <c r="H25" s="350">
        <v>0</v>
      </c>
      <c r="I25" s="350">
        <v>0</v>
      </c>
      <c r="J25" s="349" t="s">
        <v>510</v>
      </c>
      <c r="K25" s="349" t="s">
        <v>510</v>
      </c>
      <c r="L25" s="351">
        <f t="shared" si="2"/>
        <v>0</v>
      </c>
      <c r="M25" s="350">
        <v>0</v>
      </c>
      <c r="N25" s="350">
        <v>0</v>
      </c>
      <c r="O25" s="350">
        <v>0</v>
      </c>
      <c r="P25" s="349" t="s">
        <v>510</v>
      </c>
      <c r="Q25" s="349" t="s">
        <v>510</v>
      </c>
      <c r="R25" s="351">
        <f t="shared" si="0"/>
        <v>0</v>
      </c>
      <c r="S25" s="350">
        <v>0</v>
      </c>
      <c r="T25" s="209">
        <v>0</v>
      </c>
      <c r="U25" s="209">
        <v>0</v>
      </c>
      <c r="V25" s="209">
        <v>0</v>
      </c>
      <c r="W25" s="209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13">
        <f>IF(AG25="extr_pod",Parametre!$C$150,IF(AG25="intr_pod",Parametre!$C$151,IF(AG25="extr_nad",Parametre!$C$152,IF(AG25="intr_nad",Parametre!$C$153,0))))</f>
        <v>0.45200000000000001</v>
      </c>
      <c r="AE25" s="213">
        <f>IF(AG25="extr_pod",Parametre!$D$150,IF(AG25="intr_pod",Parametre!$D$151,IF(AG25="extr_nad",Parametre!$D$152,IF(AG25="intr_nad",Parametre!$D$153,0))))</f>
        <v>3.0950000000000002</v>
      </c>
      <c r="AF25" s="213">
        <f>IF(AG25="extr_pod",Parametre!$E$150,IF(AG25="intr_pod",Parametre!$E$151,IF(AG25="extr_nad",Parametre!$E$152,IF(AG25="intr_nad",Parametre!$E$153,0))))</f>
        <v>30.847000000000001</v>
      </c>
      <c r="AG25" s="203" t="s">
        <v>499</v>
      </c>
      <c r="AH25" s="209">
        <v>0</v>
      </c>
      <c r="AI25" s="209">
        <v>0</v>
      </c>
      <c r="AJ25" s="209">
        <v>0</v>
      </c>
      <c r="AK25" s="209">
        <v>0</v>
      </c>
    </row>
    <row r="26" spans="1:37" s="203" customFormat="1" x14ac:dyDescent="0.3">
      <c r="A26" s="206">
        <v>22</v>
      </c>
      <c r="B26" s="205"/>
      <c r="C26" s="205"/>
      <c r="D26" s="213"/>
      <c r="E26" s="351">
        <f t="shared" si="1"/>
        <v>0</v>
      </c>
      <c r="F26" s="350">
        <v>0</v>
      </c>
      <c r="G26" s="350">
        <v>0</v>
      </c>
      <c r="H26" s="350">
        <v>0</v>
      </c>
      <c r="I26" s="350">
        <v>0</v>
      </c>
      <c r="J26" s="349" t="s">
        <v>510</v>
      </c>
      <c r="K26" s="349" t="s">
        <v>510</v>
      </c>
      <c r="L26" s="351">
        <f t="shared" si="2"/>
        <v>0</v>
      </c>
      <c r="M26" s="350">
        <v>0</v>
      </c>
      <c r="N26" s="350">
        <v>0</v>
      </c>
      <c r="O26" s="350">
        <v>0</v>
      </c>
      <c r="P26" s="349" t="s">
        <v>510</v>
      </c>
      <c r="Q26" s="349" t="s">
        <v>510</v>
      </c>
      <c r="R26" s="351">
        <f t="shared" si="0"/>
        <v>0</v>
      </c>
      <c r="S26" s="350">
        <v>0</v>
      </c>
      <c r="T26" s="209">
        <v>0</v>
      </c>
      <c r="U26" s="209">
        <v>0</v>
      </c>
      <c r="V26" s="209">
        <v>0</v>
      </c>
      <c r="W26" s="209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13">
        <f>IF(AG26="extr_pod",Parametre!$C$150,IF(AG26="intr_pod",Parametre!$C$151,IF(AG26="extr_nad",Parametre!$C$152,IF(AG26="intr_nad",Parametre!$C$153,0))))</f>
        <v>0.45200000000000001</v>
      </c>
      <c r="AE26" s="213">
        <f>IF(AG26="extr_pod",Parametre!$D$150,IF(AG26="intr_pod",Parametre!$D$151,IF(AG26="extr_nad",Parametre!$D$152,IF(AG26="intr_nad",Parametre!$D$153,0))))</f>
        <v>3.0950000000000002</v>
      </c>
      <c r="AF26" s="213">
        <f>IF(AG26="extr_pod",Parametre!$E$150,IF(AG26="intr_pod",Parametre!$E$151,IF(AG26="extr_nad",Parametre!$E$152,IF(AG26="intr_nad",Parametre!$E$153,0))))</f>
        <v>30.847000000000001</v>
      </c>
      <c r="AG26" s="203" t="s">
        <v>499</v>
      </c>
      <c r="AH26" s="209">
        <v>0</v>
      </c>
      <c r="AI26" s="209">
        <v>0</v>
      </c>
      <c r="AJ26" s="209">
        <v>0</v>
      </c>
      <c r="AK26" s="209">
        <v>0</v>
      </c>
    </row>
    <row r="27" spans="1:37" s="203" customFormat="1" x14ac:dyDescent="0.3">
      <c r="A27" s="206">
        <v>23</v>
      </c>
      <c r="B27" s="205"/>
      <c r="C27" s="205"/>
      <c r="D27" s="213"/>
      <c r="E27" s="351">
        <f t="shared" si="1"/>
        <v>0</v>
      </c>
      <c r="F27" s="350">
        <v>0</v>
      </c>
      <c r="G27" s="350">
        <v>0</v>
      </c>
      <c r="H27" s="350">
        <v>0</v>
      </c>
      <c r="I27" s="350">
        <v>0</v>
      </c>
      <c r="J27" s="349" t="s">
        <v>510</v>
      </c>
      <c r="K27" s="349" t="s">
        <v>510</v>
      </c>
      <c r="L27" s="351">
        <f t="shared" si="2"/>
        <v>0</v>
      </c>
      <c r="M27" s="350">
        <v>0</v>
      </c>
      <c r="N27" s="350">
        <v>0</v>
      </c>
      <c r="O27" s="350">
        <v>0</v>
      </c>
      <c r="P27" s="349" t="s">
        <v>510</v>
      </c>
      <c r="Q27" s="349" t="s">
        <v>510</v>
      </c>
      <c r="R27" s="351">
        <f t="shared" si="0"/>
        <v>0</v>
      </c>
      <c r="S27" s="350">
        <v>0</v>
      </c>
      <c r="T27" s="209">
        <v>0</v>
      </c>
      <c r="U27" s="209">
        <v>0</v>
      </c>
      <c r="V27" s="209">
        <v>0</v>
      </c>
      <c r="W27" s="209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13">
        <f>IF(AG27="extr_pod",Parametre!$C$150,IF(AG27="intr_pod",Parametre!$C$151,IF(AG27="extr_nad",Parametre!$C$152,IF(AG27="intr_nad",Parametre!$C$153,0))))</f>
        <v>0.45200000000000001</v>
      </c>
      <c r="AE27" s="213">
        <f>IF(AG27="extr_pod",Parametre!$D$150,IF(AG27="intr_pod",Parametre!$D$151,IF(AG27="extr_nad",Parametre!$D$152,IF(AG27="intr_nad",Parametre!$D$153,0))))</f>
        <v>3.0950000000000002</v>
      </c>
      <c r="AF27" s="213">
        <f>IF(AG27="extr_pod",Parametre!$E$150,IF(AG27="intr_pod",Parametre!$E$151,IF(AG27="extr_nad",Parametre!$E$152,IF(AG27="intr_nad",Parametre!$E$153,0))))</f>
        <v>30.847000000000001</v>
      </c>
      <c r="AG27" s="203" t="s">
        <v>499</v>
      </c>
      <c r="AH27" s="209">
        <v>0</v>
      </c>
      <c r="AI27" s="209">
        <v>0</v>
      </c>
      <c r="AJ27" s="209">
        <v>0</v>
      </c>
      <c r="AK27" s="209">
        <v>0</v>
      </c>
    </row>
    <row r="28" spans="1:37" s="203" customFormat="1" x14ac:dyDescent="0.3">
      <c r="A28" s="206">
        <v>24</v>
      </c>
      <c r="B28" s="205"/>
      <c r="C28" s="205"/>
      <c r="D28" s="213"/>
      <c r="E28" s="351">
        <f t="shared" si="1"/>
        <v>0</v>
      </c>
      <c r="F28" s="350">
        <v>0</v>
      </c>
      <c r="G28" s="350">
        <v>0</v>
      </c>
      <c r="H28" s="350">
        <v>0</v>
      </c>
      <c r="I28" s="350">
        <v>0</v>
      </c>
      <c r="J28" s="349" t="s">
        <v>510</v>
      </c>
      <c r="K28" s="349" t="s">
        <v>510</v>
      </c>
      <c r="L28" s="351">
        <f t="shared" si="2"/>
        <v>0</v>
      </c>
      <c r="M28" s="350">
        <v>0</v>
      </c>
      <c r="N28" s="350">
        <v>0</v>
      </c>
      <c r="O28" s="350">
        <v>0</v>
      </c>
      <c r="P28" s="349" t="s">
        <v>510</v>
      </c>
      <c r="Q28" s="349" t="s">
        <v>510</v>
      </c>
      <c r="R28" s="351">
        <f t="shared" si="0"/>
        <v>0</v>
      </c>
      <c r="S28" s="350">
        <v>0</v>
      </c>
      <c r="T28" s="209">
        <v>0</v>
      </c>
      <c r="U28" s="209">
        <v>0</v>
      </c>
      <c r="V28" s="209">
        <v>0</v>
      </c>
      <c r="W28" s="209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13">
        <f>IF(AG28="extr_pod",Parametre!$C$150,IF(AG28="intr_pod",Parametre!$C$151,IF(AG28="extr_nad",Parametre!$C$152,IF(AG28="intr_nad",Parametre!$C$153,0))))</f>
        <v>0.45200000000000001</v>
      </c>
      <c r="AE28" s="213">
        <f>IF(AG28="extr_pod",Parametre!$D$150,IF(AG28="intr_pod",Parametre!$D$151,IF(AG28="extr_nad",Parametre!$D$152,IF(AG28="intr_nad",Parametre!$D$153,0))))</f>
        <v>3.0950000000000002</v>
      </c>
      <c r="AF28" s="213">
        <f>IF(AG28="extr_pod",Parametre!$E$150,IF(AG28="intr_pod",Parametre!$E$151,IF(AG28="extr_nad",Parametre!$E$152,IF(AG28="intr_nad",Parametre!$E$153,0))))</f>
        <v>30.847000000000001</v>
      </c>
      <c r="AG28" s="203" t="s">
        <v>499</v>
      </c>
      <c r="AH28" s="209">
        <v>0</v>
      </c>
      <c r="AI28" s="209">
        <v>0</v>
      </c>
      <c r="AJ28" s="209">
        <v>0</v>
      </c>
      <c r="AK28" s="209">
        <v>0</v>
      </c>
    </row>
    <row r="29" spans="1:37" s="203" customFormat="1" x14ac:dyDescent="0.3">
      <c r="A29" s="206">
        <v>25</v>
      </c>
      <c r="B29" s="205"/>
      <c r="C29" s="205"/>
      <c r="D29" s="213"/>
      <c r="E29" s="351">
        <f t="shared" si="1"/>
        <v>0</v>
      </c>
      <c r="F29" s="350">
        <v>0</v>
      </c>
      <c r="G29" s="350">
        <v>0</v>
      </c>
      <c r="H29" s="350">
        <v>0</v>
      </c>
      <c r="I29" s="350">
        <v>0</v>
      </c>
      <c r="J29" s="349" t="s">
        <v>510</v>
      </c>
      <c r="K29" s="349" t="s">
        <v>510</v>
      </c>
      <c r="L29" s="351">
        <f t="shared" si="2"/>
        <v>0</v>
      </c>
      <c r="M29" s="350">
        <v>0</v>
      </c>
      <c r="N29" s="350">
        <v>0</v>
      </c>
      <c r="O29" s="350">
        <v>0</v>
      </c>
      <c r="P29" s="349" t="s">
        <v>510</v>
      </c>
      <c r="Q29" s="349" t="s">
        <v>510</v>
      </c>
      <c r="R29" s="351">
        <f t="shared" si="0"/>
        <v>0</v>
      </c>
      <c r="S29" s="350">
        <v>0</v>
      </c>
      <c r="T29" s="209">
        <v>0</v>
      </c>
      <c r="U29" s="209">
        <v>0</v>
      </c>
      <c r="V29" s="209">
        <v>0</v>
      </c>
      <c r="W29" s="209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13">
        <f>IF(AG29="extr_pod",Parametre!$C$150,IF(AG29="intr_pod",Parametre!$C$151,IF(AG29="extr_nad",Parametre!$C$152,IF(AG29="intr_nad",Parametre!$C$153,0))))</f>
        <v>0.45200000000000001</v>
      </c>
      <c r="AE29" s="213">
        <f>IF(AG29="extr_pod",Parametre!$D$150,IF(AG29="intr_pod",Parametre!$D$151,IF(AG29="extr_nad",Parametre!$D$152,IF(AG29="intr_nad",Parametre!$D$153,0))))</f>
        <v>3.0950000000000002</v>
      </c>
      <c r="AF29" s="213">
        <f>IF(AG29="extr_pod",Parametre!$E$150,IF(AG29="intr_pod",Parametre!$E$151,IF(AG29="extr_nad",Parametre!$E$152,IF(AG29="intr_nad",Parametre!$E$153,0))))</f>
        <v>30.847000000000001</v>
      </c>
      <c r="AG29" s="203" t="s">
        <v>499</v>
      </c>
      <c r="AH29" s="209">
        <v>0</v>
      </c>
      <c r="AI29" s="209">
        <v>0</v>
      </c>
      <c r="AJ29" s="209">
        <v>0</v>
      </c>
      <c r="AK29" s="209">
        <v>0</v>
      </c>
    </row>
    <row r="30" spans="1:37" s="203" customFormat="1" x14ac:dyDescent="0.3">
      <c r="A30" s="206">
        <v>26</v>
      </c>
      <c r="B30" s="205"/>
      <c r="C30" s="205"/>
      <c r="D30" s="213"/>
      <c r="E30" s="351">
        <f t="shared" si="1"/>
        <v>0</v>
      </c>
      <c r="F30" s="350">
        <v>0</v>
      </c>
      <c r="G30" s="350">
        <v>0</v>
      </c>
      <c r="H30" s="350">
        <v>0</v>
      </c>
      <c r="I30" s="350">
        <v>0</v>
      </c>
      <c r="J30" s="349" t="s">
        <v>510</v>
      </c>
      <c r="K30" s="349" t="s">
        <v>510</v>
      </c>
      <c r="L30" s="351">
        <f t="shared" si="2"/>
        <v>0</v>
      </c>
      <c r="M30" s="350">
        <v>0</v>
      </c>
      <c r="N30" s="350">
        <v>0</v>
      </c>
      <c r="O30" s="350">
        <v>0</v>
      </c>
      <c r="P30" s="349" t="s">
        <v>510</v>
      </c>
      <c r="Q30" s="349" t="s">
        <v>510</v>
      </c>
      <c r="R30" s="351">
        <f t="shared" si="0"/>
        <v>0</v>
      </c>
      <c r="S30" s="350">
        <v>0</v>
      </c>
      <c r="T30" s="209">
        <v>0</v>
      </c>
      <c r="U30" s="209">
        <v>0</v>
      </c>
      <c r="V30" s="209">
        <v>0</v>
      </c>
      <c r="W30" s="209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13">
        <f>IF(AG30="extr_pod",Parametre!$C$150,IF(AG30="intr_pod",Parametre!$C$151,IF(AG30="extr_nad",Parametre!$C$152,IF(AG30="intr_nad",Parametre!$C$153,0))))</f>
        <v>0.45200000000000001</v>
      </c>
      <c r="AE30" s="213">
        <f>IF(AG30="extr_pod",Parametre!$D$150,IF(AG30="intr_pod",Parametre!$D$151,IF(AG30="extr_nad",Parametre!$D$152,IF(AG30="intr_nad",Parametre!$D$153,0))))</f>
        <v>3.0950000000000002</v>
      </c>
      <c r="AF30" s="213">
        <f>IF(AG30="extr_pod",Parametre!$E$150,IF(AG30="intr_pod",Parametre!$E$151,IF(AG30="extr_nad",Parametre!$E$152,IF(AG30="intr_nad",Parametre!$E$153,0))))</f>
        <v>30.847000000000001</v>
      </c>
      <c r="AG30" s="203" t="s">
        <v>499</v>
      </c>
      <c r="AH30" s="209">
        <v>0</v>
      </c>
      <c r="AI30" s="209">
        <v>0</v>
      </c>
      <c r="AJ30" s="209">
        <v>0</v>
      </c>
      <c r="AK30" s="209">
        <v>0</v>
      </c>
    </row>
    <row r="31" spans="1:37" s="203" customFormat="1" x14ac:dyDescent="0.3">
      <c r="A31" s="206">
        <v>27</v>
      </c>
      <c r="B31" s="205"/>
      <c r="C31" s="205"/>
      <c r="D31" s="213"/>
      <c r="E31" s="351">
        <f t="shared" si="1"/>
        <v>0</v>
      </c>
      <c r="F31" s="350">
        <v>0</v>
      </c>
      <c r="G31" s="350">
        <v>0</v>
      </c>
      <c r="H31" s="350">
        <v>0</v>
      </c>
      <c r="I31" s="350">
        <v>0</v>
      </c>
      <c r="J31" s="349" t="s">
        <v>510</v>
      </c>
      <c r="K31" s="349" t="s">
        <v>510</v>
      </c>
      <c r="L31" s="351">
        <f t="shared" si="2"/>
        <v>0</v>
      </c>
      <c r="M31" s="350">
        <v>0</v>
      </c>
      <c r="N31" s="350">
        <v>0</v>
      </c>
      <c r="O31" s="350">
        <v>0</v>
      </c>
      <c r="P31" s="349" t="s">
        <v>510</v>
      </c>
      <c r="Q31" s="349" t="s">
        <v>510</v>
      </c>
      <c r="R31" s="351">
        <f t="shared" si="0"/>
        <v>0</v>
      </c>
      <c r="S31" s="350">
        <v>0</v>
      </c>
      <c r="T31" s="209">
        <v>0</v>
      </c>
      <c r="U31" s="209">
        <v>0</v>
      </c>
      <c r="V31" s="209">
        <v>0</v>
      </c>
      <c r="W31" s="209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13">
        <f>IF(AG31="extr_pod",Parametre!$C$150,IF(AG31="intr_pod",Parametre!$C$151,IF(AG31="extr_nad",Parametre!$C$152,IF(AG31="intr_nad",Parametre!$C$153,0))))</f>
        <v>0.45200000000000001</v>
      </c>
      <c r="AE31" s="213">
        <f>IF(AG31="extr_pod",Parametre!$D$150,IF(AG31="intr_pod",Parametre!$D$151,IF(AG31="extr_nad",Parametre!$D$152,IF(AG31="intr_nad",Parametre!$D$153,0))))</f>
        <v>3.0950000000000002</v>
      </c>
      <c r="AF31" s="213">
        <f>IF(AG31="extr_pod",Parametre!$E$150,IF(AG31="intr_pod",Parametre!$E$151,IF(AG31="extr_nad",Parametre!$E$152,IF(AG31="intr_nad",Parametre!$E$153,0))))</f>
        <v>30.847000000000001</v>
      </c>
      <c r="AG31" s="203" t="s">
        <v>499</v>
      </c>
      <c r="AH31" s="209">
        <v>0</v>
      </c>
      <c r="AI31" s="209">
        <v>0</v>
      </c>
      <c r="AJ31" s="209">
        <v>0</v>
      </c>
      <c r="AK31" s="209">
        <v>0</v>
      </c>
    </row>
    <row r="32" spans="1:37" s="203" customFormat="1" x14ac:dyDescent="0.3">
      <c r="A32" s="206">
        <v>28</v>
      </c>
      <c r="B32" s="205"/>
      <c r="C32" s="205"/>
      <c r="D32" s="213"/>
      <c r="E32" s="351">
        <f t="shared" si="1"/>
        <v>0</v>
      </c>
      <c r="F32" s="350">
        <v>0</v>
      </c>
      <c r="G32" s="350">
        <v>0</v>
      </c>
      <c r="H32" s="350">
        <v>0</v>
      </c>
      <c r="I32" s="350">
        <v>0</v>
      </c>
      <c r="J32" s="349" t="s">
        <v>510</v>
      </c>
      <c r="K32" s="349" t="s">
        <v>510</v>
      </c>
      <c r="L32" s="351">
        <f t="shared" si="2"/>
        <v>0</v>
      </c>
      <c r="M32" s="350">
        <v>0</v>
      </c>
      <c r="N32" s="350">
        <v>0</v>
      </c>
      <c r="O32" s="350">
        <v>0</v>
      </c>
      <c r="P32" s="349" t="s">
        <v>510</v>
      </c>
      <c r="Q32" s="349" t="s">
        <v>510</v>
      </c>
      <c r="R32" s="351">
        <f t="shared" si="0"/>
        <v>0</v>
      </c>
      <c r="S32" s="350">
        <v>0</v>
      </c>
      <c r="T32" s="209">
        <v>0</v>
      </c>
      <c r="U32" s="209">
        <v>0</v>
      </c>
      <c r="V32" s="209">
        <v>0</v>
      </c>
      <c r="W32" s="209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13">
        <f>IF(AG32="extr_pod",Parametre!$C$150,IF(AG32="intr_pod",Parametre!$C$151,IF(AG32="extr_nad",Parametre!$C$152,IF(AG32="intr_nad",Parametre!$C$153,0))))</f>
        <v>0.45200000000000001</v>
      </c>
      <c r="AE32" s="213">
        <f>IF(AG32="extr_pod",Parametre!$D$150,IF(AG32="intr_pod",Parametre!$D$151,IF(AG32="extr_nad",Parametre!$D$152,IF(AG32="intr_nad",Parametre!$D$153,0))))</f>
        <v>3.0950000000000002</v>
      </c>
      <c r="AF32" s="213">
        <f>IF(AG32="extr_pod",Parametre!$E$150,IF(AG32="intr_pod",Parametre!$E$151,IF(AG32="extr_nad",Parametre!$E$152,IF(AG32="intr_nad",Parametre!$E$153,0))))</f>
        <v>30.847000000000001</v>
      </c>
      <c r="AG32" s="203" t="s">
        <v>499</v>
      </c>
      <c r="AH32" s="209">
        <v>0</v>
      </c>
      <c r="AI32" s="209">
        <v>0</v>
      </c>
      <c r="AJ32" s="209">
        <v>0</v>
      </c>
      <c r="AK32" s="209">
        <v>0</v>
      </c>
    </row>
    <row r="33" spans="1:38" s="203" customFormat="1" x14ac:dyDescent="0.3">
      <c r="A33" s="206">
        <v>29</v>
      </c>
      <c r="B33" s="205"/>
      <c r="C33" s="205"/>
      <c r="D33" s="213"/>
      <c r="E33" s="351">
        <f t="shared" si="1"/>
        <v>0</v>
      </c>
      <c r="F33" s="350">
        <v>0</v>
      </c>
      <c r="G33" s="350">
        <v>0</v>
      </c>
      <c r="H33" s="350">
        <v>0</v>
      </c>
      <c r="I33" s="350">
        <v>0</v>
      </c>
      <c r="J33" s="349" t="s">
        <v>510</v>
      </c>
      <c r="K33" s="349" t="s">
        <v>510</v>
      </c>
      <c r="L33" s="351">
        <f t="shared" si="2"/>
        <v>0</v>
      </c>
      <c r="M33" s="350">
        <v>0</v>
      </c>
      <c r="N33" s="350">
        <v>0</v>
      </c>
      <c r="O33" s="350">
        <v>0</v>
      </c>
      <c r="P33" s="349" t="s">
        <v>510</v>
      </c>
      <c r="Q33" s="349" t="s">
        <v>510</v>
      </c>
      <c r="R33" s="351">
        <f t="shared" si="0"/>
        <v>0</v>
      </c>
      <c r="S33" s="350">
        <v>0</v>
      </c>
      <c r="T33" s="209">
        <v>0</v>
      </c>
      <c r="U33" s="209">
        <v>0</v>
      </c>
      <c r="V33" s="209">
        <v>0</v>
      </c>
      <c r="W33" s="209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13">
        <f>IF(AG33="extr_pod",Parametre!$C$150,IF(AG33="intr_pod",Parametre!$C$151,IF(AG33="extr_nad",Parametre!$C$152,IF(AG33="intr_nad",Parametre!$C$153,0))))</f>
        <v>0.45200000000000001</v>
      </c>
      <c r="AE33" s="213">
        <f>IF(AG33="extr_pod",Parametre!$D$150,IF(AG33="intr_pod",Parametre!$D$151,IF(AG33="extr_nad",Parametre!$D$152,IF(AG33="intr_nad",Parametre!$D$153,0))))</f>
        <v>3.0950000000000002</v>
      </c>
      <c r="AF33" s="213">
        <f>IF(AG33="extr_pod",Parametre!$E$150,IF(AG33="intr_pod",Parametre!$E$151,IF(AG33="extr_nad",Parametre!$E$152,IF(AG33="intr_nad",Parametre!$E$153,0))))</f>
        <v>30.847000000000001</v>
      </c>
      <c r="AG33" s="203" t="s">
        <v>499</v>
      </c>
      <c r="AH33" s="209">
        <v>0</v>
      </c>
      <c r="AI33" s="209">
        <v>0</v>
      </c>
      <c r="AJ33" s="209">
        <v>0</v>
      </c>
      <c r="AK33" s="209">
        <v>0</v>
      </c>
    </row>
    <row r="34" spans="1:38" s="203" customFormat="1" x14ac:dyDescent="0.3">
      <c r="A34" s="206">
        <v>30</v>
      </c>
      <c r="B34" s="205"/>
      <c r="C34" s="205"/>
      <c r="D34" s="213"/>
      <c r="E34" s="351">
        <f t="shared" ref="E34:E36" si="3">SUM(F34:K34)</f>
        <v>0</v>
      </c>
      <c r="F34" s="350">
        <v>0</v>
      </c>
      <c r="G34" s="350">
        <v>0</v>
      </c>
      <c r="H34" s="350">
        <v>0</v>
      </c>
      <c r="I34" s="350">
        <v>0</v>
      </c>
      <c r="J34" s="349" t="s">
        <v>510</v>
      </c>
      <c r="K34" s="349" t="s">
        <v>510</v>
      </c>
      <c r="L34" s="351">
        <f t="shared" ref="L34:L36" si="4">SUM(M34:Q34)</f>
        <v>0</v>
      </c>
      <c r="M34" s="350">
        <v>0</v>
      </c>
      <c r="N34" s="350">
        <v>0</v>
      </c>
      <c r="O34" s="350">
        <v>0</v>
      </c>
      <c r="P34" s="349" t="s">
        <v>510</v>
      </c>
      <c r="Q34" s="349" t="s">
        <v>510</v>
      </c>
      <c r="R34" s="351">
        <f t="shared" ref="R34:R36" si="5">SUM(S34:S34)</f>
        <v>0</v>
      </c>
      <c r="S34" s="350">
        <v>0</v>
      </c>
      <c r="T34" s="209">
        <v>0</v>
      </c>
      <c r="U34" s="209">
        <v>0</v>
      </c>
      <c r="V34" s="209">
        <v>0</v>
      </c>
      <c r="W34" s="209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13">
        <f>IF(AG34="extr_pod",Parametre!$C$150,IF(AG34="intr_pod",Parametre!$C$151,IF(AG34="extr_nad",Parametre!$C$152,IF(AG34="intr_nad",Parametre!$C$153,0))))</f>
        <v>2.1339999999999999</v>
      </c>
      <c r="AE34" s="213">
        <f>IF(AG34="extr_pod",Parametre!$D$150,IF(AG34="intr_pod",Parametre!$D$151,IF(AG34="extr_nad",Parametre!$D$152,IF(AG34="intr_nad",Parametre!$D$153,0))))</f>
        <v>8.6829999999999998</v>
      </c>
      <c r="AF34" s="213">
        <f>IF(AG34="extr_pod",Parametre!$E$150,IF(AG34="intr_pod",Parametre!$E$151,IF(AG34="extr_nad",Parametre!$E$152,IF(AG34="intr_nad",Parametre!$E$153,0))))</f>
        <v>71.945999999999998</v>
      </c>
      <c r="AG34" s="203" t="s">
        <v>496</v>
      </c>
      <c r="AH34" s="209">
        <v>0</v>
      </c>
      <c r="AI34" s="209">
        <v>0</v>
      </c>
      <c r="AJ34" s="209">
        <v>0</v>
      </c>
      <c r="AK34" s="209">
        <v>0</v>
      </c>
    </row>
    <row r="35" spans="1:38" s="203" customFormat="1" x14ac:dyDescent="0.3">
      <c r="A35" s="206">
        <v>31</v>
      </c>
      <c r="B35" s="205"/>
      <c r="C35" s="205"/>
      <c r="D35" s="213"/>
      <c r="E35" s="351">
        <f t="shared" si="3"/>
        <v>0</v>
      </c>
      <c r="F35" s="350">
        <v>0</v>
      </c>
      <c r="G35" s="350">
        <v>0</v>
      </c>
      <c r="H35" s="350">
        <v>0</v>
      </c>
      <c r="I35" s="350">
        <v>0</v>
      </c>
      <c r="J35" s="349" t="s">
        <v>510</v>
      </c>
      <c r="K35" s="349" t="s">
        <v>510</v>
      </c>
      <c r="L35" s="351">
        <f t="shared" si="4"/>
        <v>0</v>
      </c>
      <c r="M35" s="350">
        <v>0</v>
      </c>
      <c r="N35" s="350">
        <v>0</v>
      </c>
      <c r="O35" s="350">
        <v>0</v>
      </c>
      <c r="P35" s="349" t="s">
        <v>510</v>
      </c>
      <c r="Q35" s="349" t="s">
        <v>510</v>
      </c>
      <c r="R35" s="351">
        <f t="shared" si="5"/>
        <v>0</v>
      </c>
      <c r="S35" s="350">
        <v>0</v>
      </c>
      <c r="T35" s="209">
        <v>0</v>
      </c>
      <c r="U35" s="209">
        <v>0</v>
      </c>
      <c r="V35" s="209">
        <v>0</v>
      </c>
      <c r="W35" s="209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13">
        <f>IF(AG35="extr_pod",Parametre!$C$150,IF(AG35="intr_pod",Parametre!$C$151,IF(AG35="extr_nad",Parametre!$C$152,IF(AG35="intr_nad",Parametre!$C$153,0))))</f>
        <v>0.45200000000000001</v>
      </c>
      <c r="AE35" s="213">
        <f>IF(AG35="extr_pod",Parametre!$D$150,IF(AG35="intr_pod",Parametre!$D$151,IF(AG35="extr_nad",Parametre!$D$152,IF(AG35="intr_nad",Parametre!$D$153,0))))</f>
        <v>3.0950000000000002</v>
      </c>
      <c r="AF35" s="213">
        <f>IF(AG35="extr_pod",Parametre!$E$150,IF(AG35="intr_pod",Parametre!$E$151,IF(AG35="extr_nad",Parametre!$E$152,IF(AG35="intr_nad",Parametre!$E$153,0))))</f>
        <v>30.847000000000001</v>
      </c>
      <c r="AG35" s="203" t="s">
        <v>499</v>
      </c>
      <c r="AH35" s="209">
        <v>0</v>
      </c>
      <c r="AI35" s="209">
        <v>0</v>
      </c>
      <c r="AJ35" s="209">
        <v>0</v>
      </c>
      <c r="AK35" s="209">
        <v>0</v>
      </c>
    </row>
    <row r="36" spans="1:38" s="203" customFormat="1" x14ac:dyDescent="0.3">
      <c r="A36" s="206">
        <v>32</v>
      </c>
      <c r="B36" s="205"/>
      <c r="C36" s="205"/>
      <c r="D36" s="213"/>
      <c r="E36" s="351">
        <f t="shared" si="3"/>
        <v>0</v>
      </c>
      <c r="F36" s="350">
        <v>0</v>
      </c>
      <c r="G36" s="350">
        <v>0</v>
      </c>
      <c r="H36" s="350">
        <v>0</v>
      </c>
      <c r="I36" s="350">
        <v>0</v>
      </c>
      <c r="J36" s="349" t="s">
        <v>510</v>
      </c>
      <c r="K36" s="349" t="s">
        <v>510</v>
      </c>
      <c r="L36" s="351">
        <f t="shared" si="4"/>
        <v>0</v>
      </c>
      <c r="M36" s="350">
        <v>0</v>
      </c>
      <c r="N36" s="350">
        <v>0</v>
      </c>
      <c r="O36" s="350">
        <v>0</v>
      </c>
      <c r="P36" s="349" t="s">
        <v>510</v>
      </c>
      <c r="Q36" s="349" t="s">
        <v>510</v>
      </c>
      <c r="R36" s="351">
        <f t="shared" si="5"/>
        <v>0</v>
      </c>
      <c r="S36" s="350">
        <v>0</v>
      </c>
      <c r="T36" s="209">
        <v>0</v>
      </c>
      <c r="U36" s="209">
        <v>0</v>
      </c>
      <c r="V36" s="209">
        <v>0</v>
      </c>
      <c r="W36" s="209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13">
        <f>IF(AG36="extr_pod",Parametre!$C$150,IF(AG36="intr_pod",Parametre!$C$151,IF(AG36="extr_nad",Parametre!$C$152,IF(AG36="intr_nad",Parametre!$C$153,0))))</f>
        <v>0.45200000000000001</v>
      </c>
      <c r="AE36" s="213">
        <f>IF(AG36="extr_pod",Parametre!$D$150,IF(AG36="intr_pod",Parametre!$D$151,IF(AG36="extr_nad",Parametre!$D$152,IF(AG36="intr_nad",Parametre!$D$153,0))))</f>
        <v>3.0950000000000002</v>
      </c>
      <c r="AF36" s="213">
        <f>IF(AG36="extr_pod",Parametre!$E$150,IF(AG36="intr_pod",Parametre!$E$151,IF(AG36="extr_nad",Parametre!$E$152,IF(AG36="intr_nad",Parametre!$E$153,0))))</f>
        <v>30.847000000000001</v>
      </c>
      <c r="AG36" s="203" t="s">
        <v>499</v>
      </c>
      <c r="AH36" s="209">
        <v>0</v>
      </c>
      <c r="AI36" s="209">
        <v>0</v>
      </c>
      <c r="AJ36" s="209">
        <v>0</v>
      </c>
      <c r="AK36" s="209">
        <v>0</v>
      </c>
    </row>
    <row r="37" spans="1:38" s="203" customFormat="1" x14ac:dyDescent="0.3">
      <c r="A37" s="206">
        <v>33</v>
      </c>
      <c r="B37" s="205"/>
      <c r="C37" s="205"/>
      <c r="D37" s="213"/>
      <c r="E37" s="351">
        <f t="shared" si="1"/>
        <v>0</v>
      </c>
      <c r="F37" s="350">
        <v>0</v>
      </c>
      <c r="G37" s="350">
        <v>0</v>
      </c>
      <c r="H37" s="350">
        <v>0</v>
      </c>
      <c r="I37" s="350">
        <v>0</v>
      </c>
      <c r="J37" s="349" t="s">
        <v>510</v>
      </c>
      <c r="K37" s="349" t="s">
        <v>510</v>
      </c>
      <c r="L37" s="351">
        <f t="shared" si="2"/>
        <v>0</v>
      </c>
      <c r="M37" s="350">
        <v>0</v>
      </c>
      <c r="N37" s="350">
        <v>0</v>
      </c>
      <c r="O37" s="350">
        <v>0</v>
      </c>
      <c r="P37" s="349" t="s">
        <v>510</v>
      </c>
      <c r="Q37" s="349" t="s">
        <v>510</v>
      </c>
      <c r="R37" s="351">
        <f t="shared" si="0"/>
        <v>0</v>
      </c>
      <c r="S37" s="350">
        <v>0</v>
      </c>
      <c r="T37" s="209">
        <v>0</v>
      </c>
      <c r="U37" s="209">
        <v>0</v>
      </c>
      <c r="V37" s="209">
        <v>0</v>
      </c>
      <c r="W37" s="209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13">
        <f>IF(AG37="extr_pod",Parametre!$C$150,IF(AG37="intr_pod",Parametre!$C$151,IF(AG37="extr_nad",Parametre!$C$152,IF(AG37="intr_nad",Parametre!$C$153,0))))</f>
        <v>0.45200000000000001</v>
      </c>
      <c r="AE37" s="213">
        <f>IF(AG37="extr_pod",Parametre!$D$150,IF(AG37="intr_pod",Parametre!$D$151,IF(AG37="extr_nad",Parametre!$D$152,IF(AG37="intr_nad",Parametre!$D$153,0))))</f>
        <v>3.0950000000000002</v>
      </c>
      <c r="AF37" s="213">
        <f>IF(AG37="extr_pod",Parametre!$E$150,IF(AG37="intr_pod",Parametre!$E$151,IF(AG37="extr_nad",Parametre!$E$152,IF(AG37="intr_nad",Parametre!$E$153,0))))</f>
        <v>30.847000000000001</v>
      </c>
      <c r="AG37" s="203" t="s">
        <v>499</v>
      </c>
      <c r="AH37" s="209">
        <v>0</v>
      </c>
      <c r="AI37" s="209">
        <v>0</v>
      </c>
      <c r="AJ37" s="209">
        <v>0</v>
      </c>
      <c r="AK37" s="209">
        <v>0</v>
      </c>
    </row>
    <row r="38" spans="1:38" s="203" customFormat="1" x14ac:dyDescent="0.3">
      <c r="A38" s="206">
        <v>34</v>
      </c>
      <c r="B38" s="205"/>
      <c r="C38" s="205"/>
      <c r="D38" s="213"/>
      <c r="E38" s="351">
        <f t="shared" si="1"/>
        <v>0</v>
      </c>
      <c r="F38" s="350">
        <v>0</v>
      </c>
      <c r="G38" s="350">
        <v>0</v>
      </c>
      <c r="H38" s="350">
        <v>0</v>
      </c>
      <c r="I38" s="350">
        <v>0</v>
      </c>
      <c r="J38" s="349" t="s">
        <v>510</v>
      </c>
      <c r="K38" s="349" t="s">
        <v>510</v>
      </c>
      <c r="L38" s="351">
        <f t="shared" si="2"/>
        <v>0</v>
      </c>
      <c r="M38" s="350">
        <v>0</v>
      </c>
      <c r="N38" s="350">
        <v>0</v>
      </c>
      <c r="O38" s="350">
        <v>0</v>
      </c>
      <c r="P38" s="349" t="s">
        <v>510</v>
      </c>
      <c r="Q38" s="349" t="s">
        <v>510</v>
      </c>
      <c r="R38" s="351">
        <f t="shared" si="0"/>
        <v>0</v>
      </c>
      <c r="S38" s="350">
        <v>0</v>
      </c>
      <c r="T38" s="209">
        <v>0</v>
      </c>
      <c r="U38" s="209">
        <v>0</v>
      </c>
      <c r="V38" s="209">
        <v>0</v>
      </c>
      <c r="W38" s="209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13">
        <f>IF(AG38="extr_pod",Parametre!$C$150,IF(AG38="intr_pod",Parametre!$C$151,IF(AG38="extr_nad",Parametre!$C$152,IF(AG38="intr_nad",Parametre!$C$153,0))))</f>
        <v>0.45200000000000001</v>
      </c>
      <c r="AE38" s="213">
        <f>IF(AG38="extr_pod",Parametre!$D$150,IF(AG38="intr_pod",Parametre!$D$151,IF(AG38="extr_nad",Parametre!$D$152,IF(AG38="intr_nad",Parametre!$D$153,0))))</f>
        <v>3.0950000000000002</v>
      </c>
      <c r="AF38" s="213">
        <f>IF(AG38="extr_pod",Parametre!$E$150,IF(AG38="intr_pod",Parametre!$E$151,IF(AG38="extr_nad",Parametre!$E$152,IF(AG38="intr_nad",Parametre!$E$153,0))))</f>
        <v>30.847000000000001</v>
      </c>
      <c r="AG38" s="203" t="s">
        <v>499</v>
      </c>
      <c r="AH38" s="209">
        <v>0</v>
      </c>
      <c r="AI38" s="209">
        <v>0</v>
      </c>
      <c r="AJ38" s="209">
        <v>0</v>
      </c>
      <c r="AK38" s="209">
        <v>0</v>
      </c>
    </row>
    <row r="39" spans="1:38" s="203" customFormat="1" x14ac:dyDescent="0.3">
      <c r="A39" s="206">
        <v>35</v>
      </c>
      <c r="B39" s="205"/>
      <c r="C39" s="205"/>
      <c r="D39" s="213"/>
      <c r="E39" s="351">
        <f t="shared" si="1"/>
        <v>0</v>
      </c>
      <c r="F39" s="350">
        <v>0</v>
      </c>
      <c r="G39" s="350">
        <v>0</v>
      </c>
      <c r="H39" s="350">
        <v>0</v>
      </c>
      <c r="I39" s="350">
        <v>0</v>
      </c>
      <c r="J39" s="349" t="s">
        <v>510</v>
      </c>
      <c r="K39" s="349" t="s">
        <v>510</v>
      </c>
      <c r="L39" s="351">
        <f t="shared" si="2"/>
        <v>0</v>
      </c>
      <c r="M39" s="350">
        <v>0</v>
      </c>
      <c r="N39" s="350">
        <v>0</v>
      </c>
      <c r="O39" s="350">
        <v>0</v>
      </c>
      <c r="P39" s="349" t="s">
        <v>510</v>
      </c>
      <c r="Q39" s="349" t="s">
        <v>510</v>
      </c>
      <c r="R39" s="351">
        <f t="shared" si="0"/>
        <v>0</v>
      </c>
      <c r="S39" s="350">
        <v>0</v>
      </c>
      <c r="T39" s="209">
        <v>0</v>
      </c>
      <c r="U39" s="209">
        <v>0</v>
      </c>
      <c r="V39" s="209">
        <v>0</v>
      </c>
      <c r="W39" s="209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13">
        <f>IF(AG39="extr_pod",Parametre!$C$150,IF(AG39="intr_pod",Parametre!$C$151,IF(AG39="extr_nad",Parametre!$C$152,IF(AG39="intr_nad",Parametre!$C$153,0))))</f>
        <v>0.45200000000000001</v>
      </c>
      <c r="AE39" s="213">
        <f>IF(AG39="extr_pod",Parametre!$D$150,IF(AG39="intr_pod",Parametre!$D$151,IF(AG39="extr_nad",Parametre!$D$152,IF(AG39="intr_nad",Parametre!$D$153,0))))</f>
        <v>3.0950000000000002</v>
      </c>
      <c r="AF39" s="213">
        <f>IF(AG39="extr_pod",Parametre!$E$150,IF(AG39="intr_pod",Parametre!$E$151,IF(AG39="extr_nad",Parametre!$E$152,IF(AG39="intr_nad",Parametre!$E$153,0))))</f>
        <v>30.847000000000001</v>
      </c>
      <c r="AG39" s="203" t="s">
        <v>499</v>
      </c>
      <c r="AH39" s="209">
        <v>0</v>
      </c>
      <c r="AI39" s="209">
        <v>0</v>
      </c>
      <c r="AJ39" s="209">
        <v>0</v>
      </c>
      <c r="AK39" s="209">
        <v>0</v>
      </c>
    </row>
    <row r="40" spans="1:38" s="203" customFormat="1" x14ac:dyDescent="0.3">
      <c r="A40" s="206">
        <v>36</v>
      </c>
      <c r="B40" s="205"/>
      <c r="C40" s="205"/>
      <c r="D40" s="213"/>
      <c r="E40" s="351">
        <f t="shared" si="1"/>
        <v>0</v>
      </c>
      <c r="F40" s="350">
        <v>0</v>
      </c>
      <c r="G40" s="350">
        <v>0</v>
      </c>
      <c r="H40" s="350">
        <v>0</v>
      </c>
      <c r="I40" s="350">
        <v>0</v>
      </c>
      <c r="J40" s="349" t="s">
        <v>510</v>
      </c>
      <c r="K40" s="349" t="s">
        <v>510</v>
      </c>
      <c r="L40" s="351">
        <f t="shared" si="2"/>
        <v>0</v>
      </c>
      <c r="M40" s="350">
        <v>0</v>
      </c>
      <c r="N40" s="350">
        <v>0</v>
      </c>
      <c r="O40" s="350">
        <v>0</v>
      </c>
      <c r="P40" s="349" t="s">
        <v>510</v>
      </c>
      <c r="Q40" s="349" t="s">
        <v>510</v>
      </c>
      <c r="R40" s="351">
        <f t="shared" si="0"/>
        <v>0</v>
      </c>
      <c r="S40" s="350">
        <v>0</v>
      </c>
      <c r="T40" s="209">
        <v>0</v>
      </c>
      <c r="U40" s="209">
        <v>0</v>
      </c>
      <c r="V40" s="209">
        <v>0</v>
      </c>
      <c r="W40" s="209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13">
        <f>IF(AG40="extr_pod",Parametre!$C$150,IF(AG40="intr_pod",Parametre!$C$151,IF(AG40="extr_nad",Parametre!$C$152,IF(AG40="intr_nad",Parametre!$C$153,0))))</f>
        <v>0.45200000000000001</v>
      </c>
      <c r="AE40" s="213">
        <f>IF(AG40="extr_pod",Parametre!$D$150,IF(AG40="intr_pod",Parametre!$D$151,IF(AG40="extr_nad",Parametre!$D$152,IF(AG40="intr_nad",Parametre!$D$153,0))))</f>
        <v>3.0950000000000002</v>
      </c>
      <c r="AF40" s="213">
        <f>IF(AG40="extr_pod",Parametre!$E$150,IF(AG40="intr_pod",Parametre!$E$151,IF(AG40="extr_nad",Parametre!$E$152,IF(AG40="intr_nad",Parametre!$E$153,0))))</f>
        <v>30.847000000000001</v>
      </c>
      <c r="AG40" s="203" t="s">
        <v>499</v>
      </c>
      <c r="AH40" s="209">
        <v>0</v>
      </c>
      <c r="AI40" s="209">
        <v>0</v>
      </c>
      <c r="AJ40" s="209">
        <v>0</v>
      </c>
      <c r="AK40" s="209">
        <v>0</v>
      </c>
    </row>
    <row r="41" spans="1:38" s="203" customFormat="1" x14ac:dyDescent="0.3">
      <c r="A41" s="206">
        <v>37</v>
      </c>
      <c r="B41" s="205"/>
      <c r="C41" s="205"/>
      <c r="D41" s="213"/>
      <c r="E41" s="351">
        <f t="shared" si="1"/>
        <v>0</v>
      </c>
      <c r="F41" s="350">
        <v>0</v>
      </c>
      <c r="G41" s="350">
        <v>0</v>
      </c>
      <c r="H41" s="350">
        <v>0</v>
      </c>
      <c r="I41" s="350">
        <v>0</v>
      </c>
      <c r="J41" s="349" t="s">
        <v>510</v>
      </c>
      <c r="K41" s="349" t="s">
        <v>510</v>
      </c>
      <c r="L41" s="351">
        <f t="shared" si="2"/>
        <v>0</v>
      </c>
      <c r="M41" s="350">
        <v>0</v>
      </c>
      <c r="N41" s="350">
        <v>0</v>
      </c>
      <c r="O41" s="350">
        <v>0</v>
      </c>
      <c r="P41" s="349" t="s">
        <v>510</v>
      </c>
      <c r="Q41" s="349" t="s">
        <v>510</v>
      </c>
      <c r="R41" s="351">
        <f t="shared" si="0"/>
        <v>0</v>
      </c>
      <c r="S41" s="350">
        <v>0</v>
      </c>
      <c r="T41" s="209">
        <v>0</v>
      </c>
      <c r="U41" s="209">
        <v>0</v>
      </c>
      <c r="V41" s="209">
        <v>0</v>
      </c>
      <c r="W41" s="209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13">
        <f>IF(AG41="extr_pod",Parametre!$C$150,IF(AG41="intr_pod",Parametre!$C$151,IF(AG41="extr_nad",Parametre!$C$152,IF(AG41="intr_nad",Parametre!$C$153,0))))</f>
        <v>0.45200000000000001</v>
      </c>
      <c r="AE41" s="213">
        <f>IF(AG41="extr_pod",Parametre!$D$150,IF(AG41="intr_pod",Parametre!$D$151,IF(AG41="extr_nad",Parametre!$D$152,IF(AG41="intr_nad",Parametre!$D$153,0))))</f>
        <v>3.0950000000000002</v>
      </c>
      <c r="AF41" s="213">
        <f>IF(AG41="extr_pod",Parametre!$E$150,IF(AG41="intr_pod",Parametre!$E$151,IF(AG41="extr_nad",Parametre!$E$152,IF(AG41="intr_nad",Parametre!$E$153,0))))</f>
        <v>30.847000000000001</v>
      </c>
      <c r="AG41" s="203" t="s">
        <v>499</v>
      </c>
      <c r="AH41" s="209">
        <v>0</v>
      </c>
      <c r="AI41" s="209">
        <v>0</v>
      </c>
      <c r="AJ41" s="209">
        <v>0</v>
      </c>
      <c r="AK41" s="209">
        <v>0</v>
      </c>
    </row>
    <row r="42" spans="1:38" s="203" customFormat="1" x14ac:dyDescent="0.3">
      <c r="A42" s="206">
        <v>38</v>
      </c>
      <c r="B42" s="205"/>
      <c r="C42" s="205"/>
      <c r="D42" s="213"/>
      <c r="E42" s="351">
        <f t="shared" si="1"/>
        <v>0</v>
      </c>
      <c r="F42" s="350">
        <v>0</v>
      </c>
      <c r="G42" s="350">
        <v>0</v>
      </c>
      <c r="H42" s="350">
        <v>0</v>
      </c>
      <c r="I42" s="350">
        <v>0</v>
      </c>
      <c r="J42" s="349" t="s">
        <v>510</v>
      </c>
      <c r="K42" s="349" t="s">
        <v>510</v>
      </c>
      <c r="L42" s="351">
        <f t="shared" si="2"/>
        <v>0</v>
      </c>
      <c r="M42" s="350">
        <v>0</v>
      </c>
      <c r="N42" s="350">
        <v>0</v>
      </c>
      <c r="O42" s="350">
        <v>0</v>
      </c>
      <c r="P42" s="349" t="s">
        <v>510</v>
      </c>
      <c r="Q42" s="349" t="s">
        <v>510</v>
      </c>
      <c r="R42" s="351">
        <f t="shared" si="0"/>
        <v>0</v>
      </c>
      <c r="S42" s="350">
        <v>0</v>
      </c>
      <c r="T42" s="209">
        <v>0</v>
      </c>
      <c r="U42" s="209">
        <v>0</v>
      </c>
      <c r="V42" s="209">
        <v>0</v>
      </c>
      <c r="W42" s="209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13">
        <f>IF(AG42="extr_pod",Parametre!$C$150,IF(AG42="intr_pod",Parametre!$C$151,IF(AG42="extr_nad",Parametre!$C$152,IF(AG42="intr_nad",Parametre!$C$153,0))))</f>
        <v>1.2050000000000001</v>
      </c>
      <c r="AE42" s="213">
        <f>IF(AG42="extr_pod",Parametre!$D$150,IF(AG42="intr_pod",Parametre!$D$151,IF(AG42="extr_nad",Parametre!$D$152,IF(AG42="intr_nad",Parametre!$D$153,0))))</f>
        <v>8.2530000000000001</v>
      </c>
      <c r="AF42" s="213">
        <f>IF(AG42="extr_pod",Parametre!$E$150,IF(AG42="intr_pod",Parametre!$E$151,IF(AG42="extr_nad",Parametre!$E$152,IF(AG42="intr_nad",Parametre!$E$153,0))))</f>
        <v>82.257999999999996</v>
      </c>
      <c r="AG42" s="203" t="s">
        <v>497</v>
      </c>
      <c r="AH42" s="209">
        <v>0</v>
      </c>
      <c r="AI42" s="209">
        <v>0</v>
      </c>
      <c r="AJ42" s="209">
        <v>0</v>
      </c>
      <c r="AK42" s="209">
        <v>0</v>
      </c>
    </row>
    <row r="43" spans="1:38" s="203" customFormat="1" x14ac:dyDescent="0.3">
      <c r="A43" s="206">
        <v>39</v>
      </c>
      <c r="B43" s="205"/>
      <c r="C43" s="205"/>
      <c r="D43" s="213"/>
      <c r="E43" s="351">
        <f t="shared" si="1"/>
        <v>0</v>
      </c>
      <c r="F43" s="350">
        <v>0</v>
      </c>
      <c r="G43" s="350">
        <v>0</v>
      </c>
      <c r="H43" s="350">
        <v>0</v>
      </c>
      <c r="I43" s="350">
        <v>0</v>
      </c>
      <c r="J43" s="349" t="s">
        <v>510</v>
      </c>
      <c r="K43" s="349" t="s">
        <v>510</v>
      </c>
      <c r="L43" s="351">
        <f t="shared" si="2"/>
        <v>0</v>
      </c>
      <c r="M43" s="350">
        <v>0</v>
      </c>
      <c r="N43" s="350">
        <v>0</v>
      </c>
      <c r="O43" s="350">
        <v>0</v>
      </c>
      <c r="P43" s="349" t="s">
        <v>510</v>
      </c>
      <c r="Q43" s="349" t="s">
        <v>510</v>
      </c>
      <c r="R43" s="351">
        <f t="shared" si="0"/>
        <v>0</v>
      </c>
      <c r="S43" s="350">
        <v>0</v>
      </c>
      <c r="T43" s="209">
        <v>0</v>
      </c>
      <c r="U43" s="209">
        <v>0</v>
      </c>
      <c r="V43" s="209">
        <v>0</v>
      </c>
      <c r="W43" s="209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13">
        <f>IF(AG43="extr_pod",Parametre!$C$150,IF(AG43="intr_pod",Parametre!$C$151,IF(AG43="extr_nad",Parametre!$C$152,IF(AG43="intr_nad",Parametre!$C$153,0))))</f>
        <v>0.61</v>
      </c>
      <c r="AE43" s="213">
        <f>IF(AG43="extr_pod",Parametre!$D$150,IF(AG43="intr_pod",Parametre!$D$151,IF(AG43="extr_nad",Parametre!$D$152,IF(AG43="intr_nad",Parametre!$D$153,0))))</f>
        <v>2.4809999999999999</v>
      </c>
      <c r="AF43" s="213">
        <f>IF(AG43="extr_pod",Parametre!$E$150,IF(AG43="intr_pod",Parametre!$E$151,IF(AG43="extr_nad",Parametre!$E$152,IF(AG43="intr_nad",Parametre!$E$153,0))))</f>
        <v>20.556000000000001</v>
      </c>
      <c r="AG43" s="203" t="s">
        <v>498</v>
      </c>
      <c r="AH43" s="209">
        <v>0</v>
      </c>
      <c r="AI43" s="209">
        <v>0</v>
      </c>
      <c r="AJ43" s="209">
        <v>0</v>
      </c>
      <c r="AK43" s="209">
        <v>0</v>
      </c>
    </row>
    <row r="44" spans="1:38" s="203" customFormat="1" x14ac:dyDescent="0.3">
      <c r="A44" s="206">
        <v>40</v>
      </c>
      <c r="B44" s="205"/>
      <c r="C44" s="205"/>
      <c r="D44" s="213"/>
      <c r="E44" s="351">
        <f t="shared" si="1"/>
        <v>0</v>
      </c>
      <c r="F44" s="350">
        <v>0</v>
      </c>
      <c r="G44" s="350">
        <v>0</v>
      </c>
      <c r="H44" s="350">
        <v>0</v>
      </c>
      <c r="I44" s="350">
        <v>0</v>
      </c>
      <c r="J44" s="349" t="s">
        <v>510</v>
      </c>
      <c r="K44" s="349" t="s">
        <v>510</v>
      </c>
      <c r="L44" s="351">
        <f t="shared" si="2"/>
        <v>0</v>
      </c>
      <c r="M44" s="350">
        <v>0</v>
      </c>
      <c r="N44" s="350">
        <v>0</v>
      </c>
      <c r="O44" s="350">
        <v>0</v>
      </c>
      <c r="P44" s="349" t="s">
        <v>510</v>
      </c>
      <c r="Q44" s="349" t="s">
        <v>510</v>
      </c>
      <c r="R44" s="351">
        <f t="shared" si="0"/>
        <v>0</v>
      </c>
      <c r="S44" s="350">
        <v>0</v>
      </c>
      <c r="T44" s="209">
        <v>0</v>
      </c>
      <c r="U44" s="209">
        <v>0</v>
      </c>
      <c r="V44" s="209">
        <v>0</v>
      </c>
      <c r="W44" s="209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13">
        <f>IF(AG44="extr_pod",Parametre!$C$150,IF(AG44="intr_pod",Parametre!$C$151,IF(AG44="extr_nad",Parametre!$C$152,IF(AG44="intr_nad",Parametre!$C$153,0))))</f>
        <v>2.1339999999999999</v>
      </c>
      <c r="AE44" s="213">
        <f>IF(AG44="extr_pod",Parametre!$D$150,IF(AG44="intr_pod",Parametre!$D$151,IF(AG44="extr_nad",Parametre!$D$152,IF(AG44="intr_nad",Parametre!$D$153,0))))</f>
        <v>8.6829999999999998</v>
      </c>
      <c r="AF44" s="213">
        <f>IF(AG44="extr_pod",Parametre!$E$150,IF(AG44="intr_pod",Parametre!$E$151,IF(AG44="extr_nad",Parametre!$E$152,IF(AG44="intr_nad",Parametre!$E$153,0))))</f>
        <v>71.945999999999998</v>
      </c>
      <c r="AG44" s="203" t="s">
        <v>496</v>
      </c>
      <c r="AH44" s="209">
        <v>0</v>
      </c>
      <c r="AI44" s="209">
        <v>0</v>
      </c>
      <c r="AJ44" s="209">
        <v>0</v>
      </c>
      <c r="AK44" s="209">
        <v>0</v>
      </c>
    </row>
    <row r="45" spans="1:38" x14ac:dyDescent="0.3">
      <c r="A45" s="246"/>
      <c r="B45" s="246"/>
      <c r="C45" s="246"/>
      <c r="D45" s="247">
        <f>SUM(D5:D44)</f>
        <v>0</v>
      </c>
      <c r="E45" s="248">
        <f>SUM(E5:E44)</f>
        <v>0</v>
      </c>
      <c r="F45" s="248">
        <f>SUM(F5:F44)</f>
        <v>0</v>
      </c>
      <c r="G45" s="248">
        <f t="shared" ref="G45:K45" si="6">SUM(G5:G44)</f>
        <v>0</v>
      </c>
      <c r="H45" s="248">
        <f t="shared" si="6"/>
        <v>0</v>
      </c>
      <c r="I45" s="248">
        <f t="shared" si="6"/>
        <v>0</v>
      </c>
      <c r="J45" s="248">
        <f t="shared" si="6"/>
        <v>0</v>
      </c>
      <c r="K45" s="248">
        <f t="shared" si="6"/>
        <v>0</v>
      </c>
      <c r="L45" s="248">
        <f>SUM(L5:L44)</f>
        <v>0</v>
      </c>
      <c r="M45" s="248">
        <f>SUM(M5:M44)</f>
        <v>0</v>
      </c>
      <c r="N45" s="248">
        <f t="shared" ref="N45:Q45" si="7">SUM(N5:N44)</f>
        <v>0</v>
      </c>
      <c r="O45" s="248">
        <f t="shared" si="7"/>
        <v>0</v>
      </c>
      <c r="P45" s="248">
        <f t="shared" si="7"/>
        <v>0</v>
      </c>
      <c r="Q45" s="248">
        <f t="shared" si="7"/>
        <v>0</v>
      </c>
      <c r="R45" s="248">
        <f>SUM(R5:R44)</f>
        <v>0</v>
      </c>
      <c r="S45" s="248">
        <f t="shared" ref="S45" si="8">SUM(S5:S44)</f>
        <v>0</v>
      </c>
      <c r="T45" s="352">
        <f>SUM(T5:T44)</f>
        <v>0</v>
      </c>
      <c r="U45" s="352">
        <f>SUM(U5:U44)</f>
        <v>0</v>
      </c>
      <c r="V45" s="352">
        <f t="shared" ref="V45:W45" si="9">SUM(V5:V44)</f>
        <v>0</v>
      </c>
      <c r="W45" s="352">
        <f t="shared" si="9"/>
        <v>0</v>
      </c>
      <c r="X45" s="246">
        <f>SUM(X5:X44)</f>
        <v>0</v>
      </c>
      <c r="Y45" s="246">
        <f t="shared" ref="Y45:AC45" si="10">SUM(Y5:Y44)</f>
        <v>0</v>
      </c>
      <c r="Z45" s="246">
        <f t="shared" si="10"/>
        <v>0</v>
      </c>
      <c r="AA45" s="246">
        <f t="shared" si="10"/>
        <v>0</v>
      </c>
      <c r="AB45" s="246">
        <f t="shared" si="10"/>
        <v>0</v>
      </c>
      <c r="AC45" s="246">
        <f t="shared" si="10"/>
        <v>0</v>
      </c>
      <c r="AD45" s="246"/>
      <c r="AE45" s="246"/>
      <c r="AF45" s="246"/>
      <c r="AG45" s="246"/>
      <c r="AH45" s="377">
        <f>SUM(AH5:AH44)</f>
        <v>0</v>
      </c>
      <c r="AI45" s="377">
        <f t="shared" ref="AI45:AK45" si="11">SUM(AI5:AI44)</f>
        <v>0</v>
      </c>
      <c r="AJ45" s="377">
        <f t="shared" si="11"/>
        <v>0</v>
      </c>
      <c r="AK45" s="377">
        <f t="shared" si="11"/>
        <v>0</v>
      </c>
      <c r="AL45" s="203"/>
    </row>
    <row r="47" spans="1:38" x14ac:dyDescent="0.3">
      <c r="A47" s="361" t="s">
        <v>522</v>
      </c>
      <c r="B47" s="361"/>
      <c r="C47" s="361"/>
      <c r="D47" s="361"/>
      <c r="E47" s="362">
        <f>SUM(F47:K47)</f>
        <v>0</v>
      </c>
      <c r="F47" s="363">
        <f>F45*Parametre!C27</f>
        <v>0</v>
      </c>
      <c r="G47" s="363">
        <f>G45*Parametre!C28</f>
        <v>0</v>
      </c>
      <c r="H47" s="363">
        <f>H45*Parametre!C35</f>
        <v>0</v>
      </c>
      <c r="I47" s="363">
        <f>I45*Parametre!C36</f>
        <v>0</v>
      </c>
      <c r="J47" s="363">
        <f>J45*Parametre!C31</f>
        <v>0</v>
      </c>
      <c r="K47" s="363">
        <f>K45*Parametre!C32</f>
        <v>0</v>
      </c>
      <c r="L47" s="362">
        <f>SUM(M47:Q47)</f>
        <v>0</v>
      </c>
      <c r="M47" s="363">
        <f>M45*Parametre!C29</f>
        <v>0</v>
      </c>
      <c r="N47" s="363">
        <f>N45*Parametre!C30</f>
        <v>0</v>
      </c>
      <c r="O47" s="363">
        <f>O45*Parametre!C37</f>
        <v>0</v>
      </c>
      <c r="P47" s="363">
        <f>P45*Parametre!C33</f>
        <v>0</v>
      </c>
      <c r="Q47" s="363">
        <f>Q45*Parametre!C34</f>
        <v>0</v>
      </c>
      <c r="R47" s="362">
        <f>SUM(S47:S47)</f>
        <v>0</v>
      </c>
      <c r="S47" s="363">
        <f>S45*Parametre!C38</f>
        <v>0</v>
      </c>
      <c r="T47" s="353"/>
      <c r="U47" s="353"/>
      <c r="V47" s="353"/>
      <c r="W47" s="353"/>
      <c r="X47" s="353"/>
      <c r="Y47" s="353"/>
      <c r="Z47" s="353"/>
      <c r="AA47" s="353"/>
      <c r="AB47" s="353"/>
      <c r="AC47" s="353"/>
      <c r="AD47" s="353"/>
      <c r="AE47" s="353"/>
      <c r="AF47" s="353"/>
      <c r="AG47" s="353"/>
      <c r="AH47" s="353"/>
      <c r="AI47" s="353"/>
      <c r="AJ47" s="353"/>
      <c r="AK47" s="353"/>
    </row>
    <row r="48" spans="1:38" x14ac:dyDescent="0.3">
      <c r="E48" s="348" t="s">
        <v>529</v>
      </c>
      <c r="L48" s="348" t="s">
        <v>530</v>
      </c>
      <c r="R48" s="348" t="s">
        <v>531</v>
      </c>
    </row>
  </sheetData>
  <mergeCells count="12">
    <mergeCell ref="A1:D1"/>
    <mergeCell ref="M4:Q4"/>
    <mergeCell ref="F4:K4"/>
    <mergeCell ref="AD1:AG1"/>
    <mergeCell ref="AH4:AK4"/>
    <mergeCell ref="AH1:AK1"/>
    <mergeCell ref="E1:T1"/>
    <mergeCell ref="U1:W1"/>
    <mergeCell ref="X4:AC4"/>
    <mergeCell ref="U4:W4"/>
    <mergeCell ref="X1:AC1"/>
    <mergeCell ref="AD4:AF4"/>
  </mergeCells>
  <pageMargins left="0.7" right="0.7" top="0.75" bottom="0.75" header="0.3" footer="0.3"/>
  <pageSetup paperSize="9" orientation="portrait" r:id="rId1"/>
  <ignoredErrors>
    <ignoredError sqref="E37:E44 R37:R44 R5:R33 E5:E33" formulaRang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Parametre!$G$150:$G$153</xm:f>
          </x14:formula1>
          <xm:sqref>AG5:AG44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BA50"/>
  <sheetViews>
    <sheetView zoomScale="90" zoomScaleNormal="90" workbookViewId="0">
      <selection activeCell="D5" sqref="D5:BA5"/>
    </sheetView>
  </sheetViews>
  <sheetFormatPr defaultColWidth="9.1328125" defaultRowHeight="10.15" x14ac:dyDescent="0.3"/>
  <cols>
    <col min="1" max="1" width="3.796875" style="42" customWidth="1"/>
    <col min="2" max="2" width="32.19921875" style="42" customWidth="1"/>
    <col min="3" max="3" width="11.796875" style="42" customWidth="1"/>
    <col min="4" max="53" width="4.33203125" style="42" bestFit="1" customWidth="1"/>
    <col min="54" max="16384" width="9.1328125" style="42"/>
  </cols>
  <sheetData>
    <row r="2" spans="2:53" x14ac:dyDescent="0.3">
      <c r="B2" s="43"/>
      <c r="C2" s="43"/>
      <c r="D2" s="43" t="s">
        <v>10</v>
      </c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</row>
    <row r="3" spans="2:53" x14ac:dyDescent="0.3">
      <c r="B3" s="44" t="s">
        <v>315</v>
      </c>
      <c r="C3" s="44"/>
      <c r="D3" s="45">
        <v>1</v>
      </c>
      <c r="E3" s="45">
        <v>2</v>
      </c>
      <c r="F3" s="45">
        <v>3</v>
      </c>
      <c r="G3" s="45">
        <v>4</v>
      </c>
      <c r="H3" s="45">
        <v>5</v>
      </c>
      <c r="I3" s="45">
        <v>6</v>
      </c>
      <c r="J3" s="45">
        <v>7</v>
      </c>
      <c r="K3" s="45">
        <v>8</v>
      </c>
      <c r="L3" s="45">
        <v>9</v>
      </c>
      <c r="M3" s="45">
        <v>10</v>
      </c>
      <c r="N3" s="45">
        <v>11</v>
      </c>
      <c r="O3" s="45">
        <v>12</v>
      </c>
      <c r="P3" s="45">
        <v>13</v>
      </c>
      <c r="Q3" s="45">
        <v>14</v>
      </c>
      <c r="R3" s="45">
        <v>15</v>
      </c>
      <c r="S3" s="45">
        <v>16</v>
      </c>
      <c r="T3" s="45">
        <v>17</v>
      </c>
      <c r="U3" s="45">
        <v>18</v>
      </c>
      <c r="V3" s="45">
        <v>19</v>
      </c>
      <c r="W3" s="45">
        <v>20</v>
      </c>
      <c r="X3" s="45">
        <v>21</v>
      </c>
      <c r="Y3" s="45">
        <v>22</v>
      </c>
      <c r="Z3" s="45">
        <v>23</v>
      </c>
      <c r="AA3" s="45">
        <v>24</v>
      </c>
      <c r="AB3" s="45">
        <v>25</v>
      </c>
      <c r="AC3" s="45">
        <v>26</v>
      </c>
      <c r="AD3" s="45">
        <v>27</v>
      </c>
      <c r="AE3" s="45">
        <v>28</v>
      </c>
      <c r="AF3" s="45">
        <v>29</v>
      </c>
      <c r="AG3" s="45">
        <v>30</v>
      </c>
      <c r="AH3" s="45">
        <v>31</v>
      </c>
      <c r="AI3" s="45">
        <v>32</v>
      </c>
      <c r="AJ3" s="45">
        <v>33</v>
      </c>
      <c r="AK3" s="45">
        <v>34</v>
      </c>
      <c r="AL3" s="45">
        <v>35</v>
      </c>
      <c r="AM3" s="45">
        <v>36</v>
      </c>
      <c r="AN3" s="45">
        <v>37</v>
      </c>
      <c r="AO3" s="45">
        <v>38</v>
      </c>
      <c r="AP3" s="45">
        <v>39</v>
      </c>
      <c r="AQ3" s="45">
        <v>40</v>
      </c>
      <c r="AR3" s="45">
        <v>41</v>
      </c>
      <c r="AS3" s="45">
        <v>42</v>
      </c>
      <c r="AT3" s="45">
        <v>43</v>
      </c>
      <c r="AU3" s="45">
        <v>44</v>
      </c>
      <c r="AV3" s="45">
        <v>45</v>
      </c>
      <c r="AW3" s="45">
        <v>46</v>
      </c>
      <c r="AX3" s="45">
        <v>47</v>
      </c>
      <c r="AY3" s="45">
        <v>48</v>
      </c>
      <c r="AZ3" s="45">
        <v>49</v>
      </c>
      <c r="BA3" s="45">
        <v>50</v>
      </c>
    </row>
    <row r="4" spans="2:53" x14ac:dyDescent="0.3">
      <c r="B4" s="46" t="s">
        <v>42</v>
      </c>
      <c r="C4" s="334" t="s">
        <v>9</v>
      </c>
      <c r="D4" s="47">
        <f>Parametre!C13</f>
        <v>2024</v>
      </c>
      <c r="E4" s="47">
        <f>$D$4+D3</f>
        <v>2025</v>
      </c>
      <c r="F4" s="47">
        <f>$D$4+E3</f>
        <v>2026</v>
      </c>
      <c r="G4" s="47">
        <f t="shared" ref="G4:AG4" si="0">$D$4+F3</f>
        <v>2027</v>
      </c>
      <c r="H4" s="47">
        <f t="shared" si="0"/>
        <v>2028</v>
      </c>
      <c r="I4" s="47">
        <f t="shared" si="0"/>
        <v>2029</v>
      </c>
      <c r="J4" s="47">
        <f t="shared" si="0"/>
        <v>2030</v>
      </c>
      <c r="K4" s="47">
        <f t="shared" si="0"/>
        <v>2031</v>
      </c>
      <c r="L4" s="47">
        <f t="shared" si="0"/>
        <v>2032</v>
      </c>
      <c r="M4" s="47">
        <f t="shared" si="0"/>
        <v>2033</v>
      </c>
      <c r="N4" s="47">
        <f t="shared" si="0"/>
        <v>2034</v>
      </c>
      <c r="O4" s="47">
        <f t="shared" si="0"/>
        <v>2035</v>
      </c>
      <c r="P4" s="47">
        <f t="shared" si="0"/>
        <v>2036</v>
      </c>
      <c r="Q4" s="47">
        <f t="shared" si="0"/>
        <v>2037</v>
      </c>
      <c r="R4" s="47">
        <f t="shared" si="0"/>
        <v>2038</v>
      </c>
      <c r="S4" s="47">
        <f t="shared" si="0"/>
        <v>2039</v>
      </c>
      <c r="T4" s="47">
        <f t="shared" si="0"/>
        <v>2040</v>
      </c>
      <c r="U4" s="47">
        <f t="shared" si="0"/>
        <v>2041</v>
      </c>
      <c r="V4" s="47">
        <f t="shared" si="0"/>
        <v>2042</v>
      </c>
      <c r="W4" s="47">
        <f t="shared" si="0"/>
        <v>2043</v>
      </c>
      <c r="X4" s="47">
        <f t="shared" si="0"/>
        <v>2044</v>
      </c>
      <c r="Y4" s="47">
        <f t="shared" si="0"/>
        <v>2045</v>
      </c>
      <c r="Z4" s="47">
        <f t="shared" si="0"/>
        <v>2046</v>
      </c>
      <c r="AA4" s="47">
        <f t="shared" si="0"/>
        <v>2047</v>
      </c>
      <c r="AB4" s="47">
        <f t="shared" si="0"/>
        <v>2048</v>
      </c>
      <c r="AC4" s="47">
        <f t="shared" si="0"/>
        <v>2049</v>
      </c>
      <c r="AD4" s="47">
        <f t="shared" si="0"/>
        <v>2050</v>
      </c>
      <c r="AE4" s="47">
        <f t="shared" si="0"/>
        <v>2051</v>
      </c>
      <c r="AF4" s="47">
        <f t="shared" si="0"/>
        <v>2052</v>
      </c>
      <c r="AG4" s="47">
        <f t="shared" si="0"/>
        <v>2053</v>
      </c>
      <c r="AH4" s="47">
        <f t="shared" ref="AH4" si="1">$D$4+AG3</f>
        <v>2054</v>
      </c>
      <c r="AI4" s="47">
        <f t="shared" ref="AI4" si="2">$D$4+AH3</f>
        <v>2055</v>
      </c>
      <c r="AJ4" s="47">
        <f t="shared" ref="AJ4" si="3">$D$4+AI3</f>
        <v>2056</v>
      </c>
      <c r="AK4" s="47">
        <f t="shared" ref="AK4" si="4">$D$4+AJ3</f>
        <v>2057</v>
      </c>
      <c r="AL4" s="47">
        <f t="shared" ref="AL4" si="5">$D$4+AK3</f>
        <v>2058</v>
      </c>
      <c r="AM4" s="47">
        <f t="shared" ref="AM4" si="6">$D$4+AL3</f>
        <v>2059</v>
      </c>
      <c r="AN4" s="47">
        <f t="shared" ref="AN4" si="7">$D$4+AM3</f>
        <v>2060</v>
      </c>
      <c r="AO4" s="47">
        <f t="shared" ref="AO4" si="8">$D$4+AN3</f>
        <v>2061</v>
      </c>
      <c r="AP4" s="47">
        <f t="shared" ref="AP4" si="9">$D$4+AO3</f>
        <v>2062</v>
      </c>
      <c r="AQ4" s="47">
        <f t="shared" ref="AQ4" si="10">$D$4+AP3</f>
        <v>2063</v>
      </c>
      <c r="AR4" s="47">
        <f t="shared" ref="AR4" si="11">$D$4+AQ3</f>
        <v>2064</v>
      </c>
      <c r="AS4" s="47">
        <f t="shared" ref="AS4" si="12">$D$4+AR3</f>
        <v>2065</v>
      </c>
      <c r="AT4" s="47">
        <f t="shared" ref="AT4" si="13">$D$4+AS3</f>
        <v>2066</v>
      </c>
      <c r="AU4" s="47">
        <f t="shared" ref="AU4" si="14">$D$4+AT3</f>
        <v>2067</v>
      </c>
      <c r="AV4" s="47">
        <f t="shared" ref="AV4" si="15">$D$4+AU3</f>
        <v>2068</v>
      </c>
      <c r="AW4" s="47">
        <f t="shared" ref="AW4" si="16">$D$4+AV3</f>
        <v>2069</v>
      </c>
      <c r="AX4" s="47">
        <f t="shared" ref="AX4" si="17">$D$4+AW3</f>
        <v>2070</v>
      </c>
      <c r="AY4" s="47">
        <f t="shared" ref="AY4" si="18">$D$4+AX3</f>
        <v>2071</v>
      </c>
      <c r="AZ4" s="47">
        <f t="shared" ref="AZ4" si="19">$D$4+AY3</f>
        <v>2072</v>
      </c>
      <c r="BA4" s="47">
        <f t="shared" ref="BA4" si="20">$D$4+AZ3</f>
        <v>2073</v>
      </c>
    </row>
    <row r="5" spans="2:53" ht="10.25" customHeight="1" x14ac:dyDescent="0.4">
      <c r="B5" s="43" t="s">
        <v>550</v>
      </c>
      <c r="C5" s="49">
        <f>SUM(D5:BA5)</f>
        <v>0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</row>
    <row r="6" spans="2:53" ht="10.25" customHeight="1" x14ac:dyDescent="0.4">
      <c r="B6" s="43" t="s">
        <v>551</v>
      </c>
      <c r="C6" s="49">
        <f t="shared" ref="C6:C9" si="21">SUM(D6:BA6)</f>
        <v>0</v>
      </c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</row>
    <row r="7" spans="2:53" ht="10.25" customHeight="1" x14ac:dyDescent="0.4">
      <c r="B7" s="43" t="s">
        <v>552</v>
      </c>
      <c r="C7" s="49">
        <f t="shared" si="21"/>
        <v>0</v>
      </c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</row>
    <row r="8" spans="2:53" ht="10.25" customHeight="1" x14ac:dyDescent="0.4">
      <c r="B8" s="45" t="s">
        <v>549</v>
      </c>
      <c r="C8" s="335">
        <f t="shared" si="21"/>
        <v>0</v>
      </c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</row>
    <row r="9" spans="2:53" ht="10.25" customHeight="1" x14ac:dyDescent="0.3">
      <c r="B9" s="44" t="s">
        <v>9</v>
      </c>
      <c r="C9" s="189">
        <f t="shared" si="21"/>
        <v>0</v>
      </c>
      <c r="D9" s="189">
        <f>SUM(D5:D8)</f>
        <v>0</v>
      </c>
      <c r="E9" s="189">
        <f t="shared" ref="E9:BA9" si="22">SUM(E5:E8)</f>
        <v>0</v>
      </c>
      <c r="F9" s="189">
        <f t="shared" si="22"/>
        <v>0</v>
      </c>
      <c r="G9" s="189">
        <f t="shared" si="22"/>
        <v>0</v>
      </c>
      <c r="H9" s="189">
        <f t="shared" si="22"/>
        <v>0</v>
      </c>
      <c r="I9" s="189">
        <f t="shared" si="22"/>
        <v>0</v>
      </c>
      <c r="J9" s="189">
        <f t="shared" si="22"/>
        <v>0</v>
      </c>
      <c r="K9" s="189">
        <f t="shared" si="22"/>
        <v>0</v>
      </c>
      <c r="L9" s="189">
        <f t="shared" si="22"/>
        <v>0</v>
      </c>
      <c r="M9" s="189">
        <f t="shared" si="22"/>
        <v>0</v>
      </c>
      <c r="N9" s="189">
        <f t="shared" si="22"/>
        <v>0</v>
      </c>
      <c r="O9" s="189">
        <f t="shared" si="22"/>
        <v>0</v>
      </c>
      <c r="P9" s="189">
        <f t="shared" si="22"/>
        <v>0</v>
      </c>
      <c r="Q9" s="189">
        <f t="shared" si="22"/>
        <v>0</v>
      </c>
      <c r="R9" s="189">
        <f t="shared" si="22"/>
        <v>0</v>
      </c>
      <c r="S9" s="189">
        <f t="shared" si="22"/>
        <v>0</v>
      </c>
      <c r="T9" s="189">
        <f t="shared" si="22"/>
        <v>0</v>
      </c>
      <c r="U9" s="189">
        <f t="shared" si="22"/>
        <v>0</v>
      </c>
      <c r="V9" s="189">
        <f t="shared" si="22"/>
        <v>0</v>
      </c>
      <c r="W9" s="189">
        <f t="shared" si="22"/>
        <v>0</v>
      </c>
      <c r="X9" s="189">
        <f t="shared" si="22"/>
        <v>0</v>
      </c>
      <c r="Y9" s="189">
        <f t="shared" si="22"/>
        <v>0</v>
      </c>
      <c r="Z9" s="189">
        <f t="shared" si="22"/>
        <v>0</v>
      </c>
      <c r="AA9" s="189">
        <f t="shared" si="22"/>
        <v>0</v>
      </c>
      <c r="AB9" s="189">
        <f t="shared" si="22"/>
        <v>0</v>
      </c>
      <c r="AC9" s="189">
        <f t="shared" si="22"/>
        <v>0</v>
      </c>
      <c r="AD9" s="189">
        <f t="shared" si="22"/>
        <v>0</v>
      </c>
      <c r="AE9" s="189">
        <f t="shared" si="22"/>
        <v>0</v>
      </c>
      <c r="AF9" s="189">
        <f t="shared" si="22"/>
        <v>0</v>
      </c>
      <c r="AG9" s="189">
        <f t="shared" si="22"/>
        <v>0</v>
      </c>
      <c r="AH9" s="189">
        <f t="shared" si="22"/>
        <v>0</v>
      </c>
      <c r="AI9" s="189">
        <f t="shared" si="22"/>
        <v>0</v>
      </c>
      <c r="AJ9" s="189">
        <f t="shared" si="22"/>
        <v>0</v>
      </c>
      <c r="AK9" s="189">
        <f t="shared" si="22"/>
        <v>0</v>
      </c>
      <c r="AL9" s="189">
        <f t="shared" si="22"/>
        <v>0</v>
      </c>
      <c r="AM9" s="189">
        <f t="shared" si="22"/>
        <v>0</v>
      </c>
      <c r="AN9" s="189">
        <f t="shared" si="22"/>
        <v>0</v>
      </c>
      <c r="AO9" s="189">
        <f t="shared" si="22"/>
        <v>0</v>
      </c>
      <c r="AP9" s="189">
        <f t="shared" si="22"/>
        <v>0</v>
      </c>
      <c r="AQ9" s="189">
        <f t="shared" si="22"/>
        <v>0</v>
      </c>
      <c r="AR9" s="189">
        <f t="shared" si="22"/>
        <v>0</v>
      </c>
      <c r="AS9" s="189">
        <f t="shared" si="22"/>
        <v>0</v>
      </c>
      <c r="AT9" s="189">
        <f t="shared" si="22"/>
        <v>0</v>
      </c>
      <c r="AU9" s="189">
        <f t="shared" si="22"/>
        <v>0</v>
      </c>
      <c r="AV9" s="189">
        <f t="shared" si="22"/>
        <v>0</v>
      </c>
      <c r="AW9" s="189">
        <f t="shared" si="22"/>
        <v>0</v>
      </c>
      <c r="AX9" s="189">
        <f t="shared" si="22"/>
        <v>0</v>
      </c>
      <c r="AY9" s="189">
        <f t="shared" si="22"/>
        <v>0</v>
      </c>
      <c r="AZ9" s="189">
        <f t="shared" si="22"/>
        <v>0</v>
      </c>
      <c r="BA9" s="189">
        <f t="shared" si="22"/>
        <v>0</v>
      </c>
    </row>
    <row r="12" spans="2:53" x14ac:dyDescent="0.3">
      <c r="B12" s="43"/>
      <c r="C12" s="43"/>
      <c r="D12" s="43" t="s">
        <v>10</v>
      </c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</row>
    <row r="13" spans="2:53" x14ac:dyDescent="0.3">
      <c r="B13" s="44" t="s">
        <v>316</v>
      </c>
      <c r="C13" s="44"/>
      <c r="D13" s="45">
        <v>1</v>
      </c>
      <c r="E13" s="45">
        <v>2</v>
      </c>
      <c r="F13" s="45">
        <v>3</v>
      </c>
      <c r="G13" s="45">
        <v>4</v>
      </c>
      <c r="H13" s="45">
        <v>5</v>
      </c>
      <c r="I13" s="45">
        <v>6</v>
      </c>
      <c r="J13" s="45">
        <v>7</v>
      </c>
      <c r="K13" s="45">
        <v>8</v>
      </c>
      <c r="L13" s="45">
        <v>9</v>
      </c>
      <c r="M13" s="45">
        <v>10</v>
      </c>
      <c r="N13" s="45">
        <v>11</v>
      </c>
      <c r="O13" s="45">
        <v>12</v>
      </c>
      <c r="P13" s="45">
        <v>13</v>
      </c>
      <c r="Q13" s="45">
        <v>14</v>
      </c>
      <c r="R13" s="45">
        <v>15</v>
      </c>
      <c r="S13" s="45">
        <v>16</v>
      </c>
      <c r="T13" s="45">
        <v>17</v>
      </c>
      <c r="U13" s="45">
        <v>18</v>
      </c>
      <c r="V13" s="45">
        <v>19</v>
      </c>
      <c r="W13" s="45">
        <v>20</v>
      </c>
      <c r="X13" s="45">
        <v>21</v>
      </c>
      <c r="Y13" s="45">
        <v>22</v>
      </c>
      <c r="Z13" s="45">
        <v>23</v>
      </c>
      <c r="AA13" s="45">
        <v>24</v>
      </c>
      <c r="AB13" s="45">
        <v>25</v>
      </c>
      <c r="AC13" s="45">
        <v>26</v>
      </c>
      <c r="AD13" s="45">
        <v>27</v>
      </c>
      <c r="AE13" s="45">
        <v>28</v>
      </c>
      <c r="AF13" s="45">
        <v>29</v>
      </c>
      <c r="AG13" s="45">
        <v>30</v>
      </c>
      <c r="AH13" s="45">
        <v>31</v>
      </c>
      <c r="AI13" s="45">
        <v>32</v>
      </c>
      <c r="AJ13" s="45">
        <v>33</v>
      </c>
      <c r="AK13" s="45">
        <v>34</v>
      </c>
      <c r="AL13" s="45">
        <v>35</v>
      </c>
      <c r="AM13" s="45">
        <v>36</v>
      </c>
      <c r="AN13" s="45">
        <v>37</v>
      </c>
      <c r="AO13" s="45">
        <v>38</v>
      </c>
      <c r="AP13" s="45">
        <v>39</v>
      </c>
      <c r="AQ13" s="45">
        <v>40</v>
      </c>
      <c r="AR13" s="45">
        <v>41</v>
      </c>
      <c r="AS13" s="45">
        <v>42</v>
      </c>
      <c r="AT13" s="45">
        <v>43</v>
      </c>
      <c r="AU13" s="45">
        <v>44</v>
      </c>
      <c r="AV13" s="45">
        <v>45</v>
      </c>
      <c r="AW13" s="45">
        <v>46</v>
      </c>
      <c r="AX13" s="45">
        <v>47</v>
      </c>
      <c r="AY13" s="45">
        <v>48</v>
      </c>
      <c r="AZ13" s="45">
        <v>49</v>
      </c>
      <c r="BA13" s="45">
        <v>50</v>
      </c>
    </row>
    <row r="14" spans="2:53" x14ac:dyDescent="0.3">
      <c r="B14" s="46" t="s">
        <v>44</v>
      </c>
      <c r="C14" s="334" t="s">
        <v>9</v>
      </c>
      <c r="D14" s="47">
        <f t="shared" ref="D14:AI14" si="23">D4</f>
        <v>2024</v>
      </c>
      <c r="E14" s="47">
        <f t="shared" si="23"/>
        <v>2025</v>
      </c>
      <c r="F14" s="47">
        <f t="shared" si="23"/>
        <v>2026</v>
      </c>
      <c r="G14" s="47">
        <f t="shared" si="23"/>
        <v>2027</v>
      </c>
      <c r="H14" s="47">
        <f t="shared" si="23"/>
        <v>2028</v>
      </c>
      <c r="I14" s="47">
        <f t="shared" si="23"/>
        <v>2029</v>
      </c>
      <c r="J14" s="47">
        <f t="shared" si="23"/>
        <v>2030</v>
      </c>
      <c r="K14" s="47">
        <f t="shared" si="23"/>
        <v>2031</v>
      </c>
      <c r="L14" s="47">
        <f t="shared" si="23"/>
        <v>2032</v>
      </c>
      <c r="M14" s="47">
        <f t="shared" si="23"/>
        <v>2033</v>
      </c>
      <c r="N14" s="47">
        <f t="shared" si="23"/>
        <v>2034</v>
      </c>
      <c r="O14" s="47">
        <f t="shared" si="23"/>
        <v>2035</v>
      </c>
      <c r="P14" s="47">
        <f t="shared" si="23"/>
        <v>2036</v>
      </c>
      <c r="Q14" s="47">
        <f t="shared" si="23"/>
        <v>2037</v>
      </c>
      <c r="R14" s="47">
        <f t="shared" si="23"/>
        <v>2038</v>
      </c>
      <c r="S14" s="47">
        <f t="shared" si="23"/>
        <v>2039</v>
      </c>
      <c r="T14" s="47">
        <f t="shared" si="23"/>
        <v>2040</v>
      </c>
      <c r="U14" s="47">
        <f t="shared" si="23"/>
        <v>2041</v>
      </c>
      <c r="V14" s="47">
        <f t="shared" si="23"/>
        <v>2042</v>
      </c>
      <c r="W14" s="47">
        <f t="shared" si="23"/>
        <v>2043</v>
      </c>
      <c r="X14" s="47">
        <f t="shared" si="23"/>
        <v>2044</v>
      </c>
      <c r="Y14" s="47">
        <f t="shared" si="23"/>
        <v>2045</v>
      </c>
      <c r="Z14" s="47">
        <f t="shared" si="23"/>
        <v>2046</v>
      </c>
      <c r="AA14" s="47">
        <f t="shared" si="23"/>
        <v>2047</v>
      </c>
      <c r="AB14" s="47">
        <f t="shared" si="23"/>
        <v>2048</v>
      </c>
      <c r="AC14" s="47">
        <f t="shared" si="23"/>
        <v>2049</v>
      </c>
      <c r="AD14" s="47">
        <f t="shared" si="23"/>
        <v>2050</v>
      </c>
      <c r="AE14" s="47">
        <f t="shared" si="23"/>
        <v>2051</v>
      </c>
      <c r="AF14" s="47">
        <f t="shared" si="23"/>
        <v>2052</v>
      </c>
      <c r="AG14" s="47">
        <f t="shared" si="23"/>
        <v>2053</v>
      </c>
      <c r="AH14" s="47">
        <f t="shared" si="23"/>
        <v>2054</v>
      </c>
      <c r="AI14" s="47">
        <f t="shared" si="23"/>
        <v>2055</v>
      </c>
      <c r="AJ14" s="47">
        <f t="shared" ref="AJ14:BA14" si="24">AJ4</f>
        <v>2056</v>
      </c>
      <c r="AK14" s="47">
        <f t="shared" si="24"/>
        <v>2057</v>
      </c>
      <c r="AL14" s="47">
        <f t="shared" si="24"/>
        <v>2058</v>
      </c>
      <c r="AM14" s="47">
        <f t="shared" si="24"/>
        <v>2059</v>
      </c>
      <c r="AN14" s="47">
        <f t="shared" si="24"/>
        <v>2060</v>
      </c>
      <c r="AO14" s="47">
        <f t="shared" si="24"/>
        <v>2061</v>
      </c>
      <c r="AP14" s="47">
        <f t="shared" si="24"/>
        <v>2062</v>
      </c>
      <c r="AQ14" s="47">
        <f t="shared" si="24"/>
        <v>2063</v>
      </c>
      <c r="AR14" s="47">
        <f t="shared" si="24"/>
        <v>2064</v>
      </c>
      <c r="AS14" s="47">
        <f t="shared" si="24"/>
        <v>2065</v>
      </c>
      <c r="AT14" s="47">
        <f t="shared" si="24"/>
        <v>2066</v>
      </c>
      <c r="AU14" s="47">
        <f t="shared" si="24"/>
        <v>2067</v>
      </c>
      <c r="AV14" s="47">
        <f t="shared" si="24"/>
        <v>2068</v>
      </c>
      <c r="AW14" s="47">
        <f t="shared" si="24"/>
        <v>2069</v>
      </c>
      <c r="AX14" s="47">
        <f t="shared" si="24"/>
        <v>2070</v>
      </c>
      <c r="AY14" s="47">
        <f t="shared" si="24"/>
        <v>2071</v>
      </c>
      <c r="AZ14" s="47">
        <f t="shared" si="24"/>
        <v>2072</v>
      </c>
      <c r="BA14" s="47">
        <f t="shared" si="24"/>
        <v>2073</v>
      </c>
    </row>
    <row r="15" spans="2:53" ht="10.25" customHeight="1" x14ac:dyDescent="0.4">
      <c r="B15" s="43" t="s">
        <v>550</v>
      </c>
      <c r="C15" s="49">
        <f t="shared" ref="C15:C19" si="25">SUM(D15:BA15)</f>
        <v>0</v>
      </c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</row>
    <row r="16" spans="2:53" ht="10.25" customHeight="1" x14ac:dyDescent="0.4">
      <c r="B16" s="43" t="s">
        <v>551</v>
      </c>
      <c r="C16" s="49">
        <f t="shared" si="25"/>
        <v>0</v>
      </c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AX16" s="257"/>
      <c r="AY16" s="257"/>
      <c r="AZ16" s="257"/>
      <c r="BA16" s="257"/>
    </row>
    <row r="17" spans="2:53" ht="10.25" customHeight="1" x14ac:dyDescent="0.4">
      <c r="B17" s="43" t="s">
        <v>552</v>
      </c>
      <c r="C17" s="49">
        <f t="shared" si="25"/>
        <v>0</v>
      </c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</row>
    <row r="18" spans="2:53" ht="10.25" customHeight="1" x14ac:dyDescent="0.4">
      <c r="B18" s="45" t="s">
        <v>549</v>
      </c>
      <c r="C18" s="335">
        <f t="shared" si="25"/>
        <v>0</v>
      </c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  <c r="AE18" s="257"/>
      <c r="AF18" s="257"/>
      <c r="AG18" s="257"/>
      <c r="AH18" s="257"/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</row>
    <row r="19" spans="2:53" x14ac:dyDescent="0.3">
      <c r="B19" s="44" t="s">
        <v>45</v>
      </c>
      <c r="C19" s="189">
        <f t="shared" si="25"/>
        <v>0</v>
      </c>
      <c r="D19" s="189">
        <f>SUM(D15:D18)</f>
        <v>0</v>
      </c>
      <c r="E19" s="189">
        <f t="shared" ref="E19:BA19" si="26">SUM(E15:E18)</f>
        <v>0</v>
      </c>
      <c r="F19" s="189">
        <f t="shared" si="26"/>
        <v>0</v>
      </c>
      <c r="G19" s="189">
        <f t="shared" si="26"/>
        <v>0</v>
      </c>
      <c r="H19" s="189">
        <f t="shared" si="26"/>
        <v>0</v>
      </c>
      <c r="I19" s="189">
        <f t="shared" si="26"/>
        <v>0</v>
      </c>
      <c r="J19" s="189">
        <f t="shared" si="26"/>
        <v>0</v>
      </c>
      <c r="K19" s="189">
        <f t="shared" si="26"/>
        <v>0</v>
      </c>
      <c r="L19" s="189">
        <f t="shared" si="26"/>
        <v>0</v>
      </c>
      <c r="M19" s="189">
        <f t="shared" si="26"/>
        <v>0</v>
      </c>
      <c r="N19" s="189">
        <f t="shared" si="26"/>
        <v>0</v>
      </c>
      <c r="O19" s="189">
        <f t="shared" si="26"/>
        <v>0</v>
      </c>
      <c r="P19" s="189">
        <f t="shared" si="26"/>
        <v>0</v>
      </c>
      <c r="Q19" s="189">
        <f t="shared" si="26"/>
        <v>0</v>
      </c>
      <c r="R19" s="189">
        <f t="shared" si="26"/>
        <v>0</v>
      </c>
      <c r="S19" s="189">
        <f t="shared" si="26"/>
        <v>0</v>
      </c>
      <c r="T19" s="189">
        <f t="shared" si="26"/>
        <v>0</v>
      </c>
      <c r="U19" s="189">
        <f t="shared" si="26"/>
        <v>0</v>
      </c>
      <c r="V19" s="189">
        <f t="shared" si="26"/>
        <v>0</v>
      </c>
      <c r="W19" s="189">
        <f t="shared" si="26"/>
        <v>0</v>
      </c>
      <c r="X19" s="189">
        <f t="shared" si="26"/>
        <v>0</v>
      </c>
      <c r="Y19" s="189">
        <f t="shared" si="26"/>
        <v>0</v>
      </c>
      <c r="Z19" s="189">
        <f t="shared" si="26"/>
        <v>0</v>
      </c>
      <c r="AA19" s="189">
        <f t="shared" si="26"/>
        <v>0</v>
      </c>
      <c r="AB19" s="189">
        <f t="shared" si="26"/>
        <v>0</v>
      </c>
      <c r="AC19" s="189">
        <f t="shared" si="26"/>
        <v>0</v>
      </c>
      <c r="AD19" s="189">
        <f t="shared" si="26"/>
        <v>0</v>
      </c>
      <c r="AE19" s="189">
        <f t="shared" si="26"/>
        <v>0</v>
      </c>
      <c r="AF19" s="189">
        <f t="shared" si="26"/>
        <v>0</v>
      </c>
      <c r="AG19" s="189">
        <f t="shared" si="26"/>
        <v>0</v>
      </c>
      <c r="AH19" s="189">
        <f t="shared" si="26"/>
        <v>0</v>
      </c>
      <c r="AI19" s="189">
        <f t="shared" si="26"/>
        <v>0</v>
      </c>
      <c r="AJ19" s="189">
        <f t="shared" si="26"/>
        <v>0</v>
      </c>
      <c r="AK19" s="189">
        <f t="shared" si="26"/>
        <v>0</v>
      </c>
      <c r="AL19" s="189">
        <f t="shared" si="26"/>
        <v>0</v>
      </c>
      <c r="AM19" s="189">
        <f t="shared" si="26"/>
        <v>0</v>
      </c>
      <c r="AN19" s="189">
        <f t="shared" si="26"/>
        <v>0</v>
      </c>
      <c r="AO19" s="189">
        <f t="shared" si="26"/>
        <v>0</v>
      </c>
      <c r="AP19" s="189">
        <f t="shared" si="26"/>
        <v>0</v>
      </c>
      <c r="AQ19" s="189">
        <f t="shared" si="26"/>
        <v>0</v>
      </c>
      <c r="AR19" s="189">
        <f t="shared" si="26"/>
        <v>0</v>
      </c>
      <c r="AS19" s="189">
        <f t="shared" si="26"/>
        <v>0</v>
      </c>
      <c r="AT19" s="189">
        <f t="shared" si="26"/>
        <v>0</v>
      </c>
      <c r="AU19" s="189">
        <f t="shared" si="26"/>
        <v>0</v>
      </c>
      <c r="AV19" s="189">
        <f t="shared" si="26"/>
        <v>0</v>
      </c>
      <c r="AW19" s="189">
        <f t="shared" si="26"/>
        <v>0</v>
      </c>
      <c r="AX19" s="189">
        <f t="shared" si="26"/>
        <v>0</v>
      </c>
      <c r="AY19" s="189">
        <f t="shared" si="26"/>
        <v>0</v>
      </c>
      <c r="AZ19" s="189">
        <f t="shared" si="26"/>
        <v>0</v>
      </c>
      <c r="BA19" s="189">
        <f t="shared" si="26"/>
        <v>0</v>
      </c>
    </row>
    <row r="22" spans="2:53" x14ac:dyDescent="0.3">
      <c r="B22" s="43"/>
      <c r="C22" s="43"/>
      <c r="D22" s="43" t="s">
        <v>10</v>
      </c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</row>
    <row r="23" spans="2:53" x14ac:dyDescent="0.3">
      <c r="B23" s="44" t="s">
        <v>317</v>
      </c>
      <c r="C23" s="44"/>
      <c r="D23" s="45">
        <v>1</v>
      </c>
      <c r="E23" s="45">
        <v>2</v>
      </c>
      <c r="F23" s="45">
        <v>3</v>
      </c>
      <c r="G23" s="45">
        <v>4</v>
      </c>
      <c r="H23" s="45">
        <v>5</v>
      </c>
      <c r="I23" s="45">
        <v>6</v>
      </c>
      <c r="J23" s="45">
        <v>7</v>
      </c>
      <c r="K23" s="45">
        <v>8</v>
      </c>
      <c r="L23" s="45">
        <v>9</v>
      </c>
      <c r="M23" s="45">
        <v>10</v>
      </c>
      <c r="N23" s="45">
        <v>11</v>
      </c>
      <c r="O23" s="45">
        <v>12</v>
      </c>
      <c r="P23" s="45">
        <v>13</v>
      </c>
      <c r="Q23" s="45">
        <v>14</v>
      </c>
      <c r="R23" s="45">
        <v>15</v>
      </c>
      <c r="S23" s="45">
        <v>16</v>
      </c>
      <c r="T23" s="45">
        <v>17</v>
      </c>
      <c r="U23" s="45">
        <v>18</v>
      </c>
      <c r="V23" s="45">
        <v>19</v>
      </c>
      <c r="W23" s="45">
        <v>20</v>
      </c>
      <c r="X23" s="45">
        <v>21</v>
      </c>
      <c r="Y23" s="45">
        <v>22</v>
      </c>
      <c r="Z23" s="45">
        <v>23</v>
      </c>
      <c r="AA23" s="45">
        <v>24</v>
      </c>
      <c r="AB23" s="45">
        <v>25</v>
      </c>
      <c r="AC23" s="45">
        <v>26</v>
      </c>
      <c r="AD23" s="45">
        <v>27</v>
      </c>
      <c r="AE23" s="45">
        <v>28</v>
      </c>
      <c r="AF23" s="45">
        <v>29</v>
      </c>
      <c r="AG23" s="45">
        <v>30</v>
      </c>
      <c r="AH23" s="45">
        <v>31</v>
      </c>
      <c r="AI23" s="45">
        <v>32</v>
      </c>
      <c r="AJ23" s="45">
        <v>33</v>
      </c>
      <c r="AK23" s="45">
        <v>34</v>
      </c>
      <c r="AL23" s="45">
        <v>35</v>
      </c>
      <c r="AM23" s="45">
        <v>36</v>
      </c>
      <c r="AN23" s="45">
        <v>37</v>
      </c>
      <c r="AO23" s="45">
        <v>38</v>
      </c>
      <c r="AP23" s="45">
        <v>39</v>
      </c>
      <c r="AQ23" s="45">
        <v>40</v>
      </c>
      <c r="AR23" s="45">
        <v>41</v>
      </c>
      <c r="AS23" s="45">
        <v>42</v>
      </c>
      <c r="AT23" s="45">
        <v>43</v>
      </c>
      <c r="AU23" s="45">
        <v>44</v>
      </c>
      <c r="AV23" s="45">
        <v>45</v>
      </c>
      <c r="AW23" s="45">
        <v>46</v>
      </c>
      <c r="AX23" s="45">
        <v>47</v>
      </c>
      <c r="AY23" s="45">
        <v>48</v>
      </c>
      <c r="AZ23" s="45">
        <v>49</v>
      </c>
      <c r="BA23" s="45">
        <v>50</v>
      </c>
    </row>
    <row r="24" spans="2:53" x14ac:dyDescent="0.3">
      <c r="B24" s="46" t="s">
        <v>84</v>
      </c>
      <c r="C24" s="334" t="s">
        <v>9</v>
      </c>
      <c r="D24" s="47">
        <f t="shared" ref="D24:AI24" si="27">D4</f>
        <v>2024</v>
      </c>
      <c r="E24" s="47">
        <f t="shared" si="27"/>
        <v>2025</v>
      </c>
      <c r="F24" s="47">
        <f t="shared" si="27"/>
        <v>2026</v>
      </c>
      <c r="G24" s="47">
        <f t="shared" si="27"/>
        <v>2027</v>
      </c>
      <c r="H24" s="47">
        <f t="shared" si="27"/>
        <v>2028</v>
      </c>
      <c r="I24" s="47">
        <f t="shared" si="27"/>
        <v>2029</v>
      </c>
      <c r="J24" s="47">
        <f t="shared" si="27"/>
        <v>2030</v>
      </c>
      <c r="K24" s="47">
        <f t="shared" si="27"/>
        <v>2031</v>
      </c>
      <c r="L24" s="47">
        <f t="shared" si="27"/>
        <v>2032</v>
      </c>
      <c r="M24" s="47">
        <f t="shared" si="27"/>
        <v>2033</v>
      </c>
      <c r="N24" s="47">
        <f t="shared" si="27"/>
        <v>2034</v>
      </c>
      <c r="O24" s="47">
        <f t="shared" si="27"/>
        <v>2035</v>
      </c>
      <c r="P24" s="47">
        <f t="shared" si="27"/>
        <v>2036</v>
      </c>
      <c r="Q24" s="47">
        <f t="shared" si="27"/>
        <v>2037</v>
      </c>
      <c r="R24" s="47">
        <f t="shared" si="27"/>
        <v>2038</v>
      </c>
      <c r="S24" s="47">
        <f t="shared" si="27"/>
        <v>2039</v>
      </c>
      <c r="T24" s="47">
        <f t="shared" si="27"/>
        <v>2040</v>
      </c>
      <c r="U24" s="47">
        <f t="shared" si="27"/>
        <v>2041</v>
      </c>
      <c r="V24" s="47">
        <f t="shared" si="27"/>
        <v>2042</v>
      </c>
      <c r="W24" s="47">
        <f t="shared" si="27"/>
        <v>2043</v>
      </c>
      <c r="X24" s="47">
        <f t="shared" si="27"/>
        <v>2044</v>
      </c>
      <c r="Y24" s="47">
        <f t="shared" si="27"/>
        <v>2045</v>
      </c>
      <c r="Z24" s="47">
        <f t="shared" si="27"/>
        <v>2046</v>
      </c>
      <c r="AA24" s="47">
        <f t="shared" si="27"/>
        <v>2047</v>
      </c>
      <c r="AB24" s="47">
        <f t="shared" si="27"/>
        <v>2048</v>
      </c>
      <c r="AC24" s="47">
        <f t="shared" si="27"/>
        <v>2049</v>
      </c>
      <c r="AD24" s="47">
        <f t="shared" si="27"/>
        <v>2050</v>
      </c>
      <c r="AE24" s="47">
        <f t="shared" si="27"/>
        <v>2051</v>
      </c>
      <c r="AF24" s="47">
        <f t="shared" si="27"/>
        <v>2052</v>
      </c>
      <c r="AG24" s="47">
        <f t="shared" si="27"/>
        <v>2053</v>
      </c>
      <c r="AH24" s="47">
        <f t="shared" si="27"/>
        <v>2054</v>
      </c>
      <c r="AI24" s="47">
        <f t="shared" si="27"/>
        <v>2055</v>
      </c>
      <c r="AJ24" s="47">
        <f t="shared" ref="AJ24:BA24" si="28">AJ4</f>
        <v>2056</v>
      </c>
      <c r="AK24" s="47">
        <f t="shared" si="28"/>
        <v>2057</v>
      </c>
      <c r="AL24" s="47">
        <f t="shared" si="28"/>
        <v>2058</v>
      </c>
      <c r="AM24" s="47">
        <f t="shared" si="28"/>
        <v>2059</v>
      </c>
      <c r="AN24" s="47">
        <f t="shared" si="28"/>
        <v>2060</v>
      </c>
      <c r="AO24" s="47">
        <f t="shared" si="28"/>
        <v>2061</v>
      </c>
      <c r="AP24" s="47">
        <f t="shared" si="28"/>
        <v>2062</v>
      </c>
      <c r="AQ24" s="47">
        <f t="shared" si="28"/>
        <v>2063</v>
      </c>
      <c r="AR24" s="47">
        <f t="shared" si="28"/>
        <v>2064</v>
      </c>
      <c r="AS24" s="47">
        <f t="shared" si="28"/>
        <v>2065</v>
      </c>
      <c r="AT24" s="47">
        <f t="shared" si="28"/>
        <v>2066</v>
      </c>
      <c r="AU24" s="47">
        <f t="shared" si="28"/>
        <v>2067</v>
      </c>
      <c r="AV24" s="47">
        <f t="shared" si="28"/>
        <v>2068</v>
      </c>
      <c r="AW24" s="47">
        <f t="shared" si="28"/>
        <v>2069</v>
      </c>
      <c r="AX24" s="47">
        <f t="shared" si="28"/>
        <v>2070</v>
      </c>
      <c r="AY24" s="47">
        <f t="shared" si="28"/>
        <v>2071</v>
      </c>
      <c r="AZ24" s="47">
        <f t="shared" si="28"/>
        <v>2072</v>
      </c>
      <c r="BA24" s="47">
        <f t="shared" si="28"/>
        <v>2073</v>
      </c>
    </row>
    <row r="25" spans="2:53" ht="10.25" customHeight="1" x14ac:dyDescent="0.4">
      <c r="B25" s="43" t="s">
        <v>550</v>
      </c>
      <c r="C25" s="49">
        <f t="shared" ref="C25:C30" si="29">SUM(D25:BA25)</f>
        <v>0</v>
      </c>
      <c r="D25" s="192">
        <f t="shared" ref="D25:AI25" si="30">D5-D15</f>
        <v>0</v>
      </c>
      <c r="E25" s="192">
        <f t="shared" si="30"/>
        <v>0</v>
      </c>
      <c r="F25" s="192">
        <f t="shared" si="30"/>
        <v>0</v>
      </c>
      <c r="G25" s="192">
        <f t="shared" si="30"/>
        <v>0</v>
      </c>
      <c r="H25" s="192">
        <f t="shared" si="30"/>
        <v>0</v>
      </c>
      <c r="I25" s="192">
        <f t="shared" si="30"/>
        <v>0</v>
      </c>
      <c r="J25" s="192">
        <f t="shared" si="30"/>
        <v>0</v>
      </c>
      <c r="K25" s="192">
        <f t="shared" si="30"/>
        <v>0</v>
      </c>
      <c r="L25" s="192">
        <f t="shared" si="30"/>
        <v>0</v>
      </c>
      <c r="M25" s="192">
        <f t="shared" si="30"/>
        <v>0</v>
      </c>
      <c r="N25" s="192">
        <f t="shared" si="30"/>
        <v>0</v>
      </c>
      <c r="O25" s="192">
        <f t="shared" si="30"/>
        <v>0</v>
      </c>
      <c r="P25" s="192">
        <f t="shared" si="30"/>
        <v>0</v>
      </c>
      <c r="Q25" s="192">
        <f t="shared" si="30"/>
        <v>0</v>
      </c>
      <c r="R25" s="192">
        <f t="shared" si="30"/>
        <v>0</v>
      </c>
      <c r="S25" s="192">
        <f t="shared" si="30"/>
        <v>0</v>
      </c>
      <c r="T25" s="192">
        <f t="shared" si="30"/>
        <v>0</v>
      </c>
      <c r="U25" s="192">
        <f t="shared" si="30"/>
        <v>0</v>
      </c>
      <c r="V25" s="192">
        <f t="shared" si="30"/>
        <v>0</v>
      </c>
      <c r="W25" s="192">
        <f t="shared" si="30"/>
        <v>0</v>
      </c>
      <c r="X25" s="192">
        <f t="shared" si="30"/>
        <v>0</v>
      </c>
      <c r="Y25" s="192">
        <f t="shared" si="30"/>
        <v>0</v>
      </c>
      <c r="Z25" s="192">
        <f t="shared" si="30"/>
        <v>0</v>
      </c>
      <c r="AA25" s="192">
        <f t="shared" si="30"/>
        <v>0</v>
      </c>
      <c r="AB25" s="192">
        <f t="shared" si="30"/>
        <v>0</v>
      </c>
      <c r="AC25" s="192">
        <f t="shared" si="30"/>
        <v>0</v>
      </c>
      <c r="AD25" s="192">
        <f t="shared" si="30"/>
        <v>0</v>
      </c>
      <c r="AE25" s="192">
        <f t="shared" si="30"/>
        <v>0</v>
      </c>
      <c r="AF25" s="192">
        <f t="shared" si="30"/>
        <v>0</v>
      </c>
      <c r="AG25" s="192">
        <f t="shared" si="30"/>
        <v>0</v>
      </c>
      <c r="AH25" s="192">
        <f t="shared" si="30"/>
        <v>0</v>
      </c>
      <c r="AI25" s="192">
        <f t="shared" si="30"/>
        <v>0</v>
      </c>
      <c r="AJ25" s="192">
        <f t="shared" ref="AJ25:BA25" si="31">AJ5-AJ15</f>
        <v>0</v>
      </c>
      <c r="AK25" s="192">
        <f t="shared" si="31"/>
        <v>0</v>
      </c>
      <c r="AL25" s="192">
        <f t="shared" si="31"/>
        <v>0</v>
      </c>
      <c r="AM25" s="192">
        <f t="shared" si="31"/>
        <v>0</v>
      </c>
      <c r="AN25" s="192">
        <f t="shared" si="31"/>
        <v>0</v>
      </c>
      <c r="AO25" s="192">
        <f t="shared" si="31"/>
        <v>0</v>
      </c>
      <c r="AP25" s="192">
        <f t="shared" si="31"/>
        <v>0</v>
      </c>
      <c r="AQ25" s="192">
        <f t="shared" si="31"/>
        <v>0</v>
      </c>
      <c r="AR25" s="192">
        <f t="shared" si="31"/>
        <v>0</v>
      </c>
      <c r="AS25" s="192">
        <f t="shared" si="31"/>
        <v>0</v>
      </c>
      <c r="AT25" s="192">
        <f t="shared" si="31"/>
        <v>0</v>
      </c>
      <c r="AU25" s="192">
        <f t="shared" si="31"/>
        <v>0</v>
      </c>
      <c r="AV25" s="192">
        <f t="shared" si="31"/>
        <v>0</v>
      </c>
      <c r="AW25" s="192">
        <f t="shared" si="31"/>
        <v>0</v>
      </c>
      <c r="AX25" s="192">
        <f t="shared" si="31"/>
        <v>0</v>
      </c>
      <c r="AY25" s="192">
        <f t="shared" si="31"/>
        <v>0</v>
      </c>
      <c r="AZ25" s="192">
        <f t="shared" si="31"/>
        <v>0</v>
      </c>
      <c r="BA25" s="192">
        <f t="shared" si="31"/>
        <v>0</v>
      </c>
    </row>
    <row r="26" spans="2:53" ht="10.25" customHeight="1" x14ac:dyDescent="0.4">
      <c r="B26" s="43" t="s">
        <v>551</v>
      </c>
      <c r="C26" s="49">
        <f t="shared" si="29"/>
        <v>0</v>
      </c>
      <c r="D26" s="192">
        <f t="shared" ref="D26:AI26" si="32">D6-D16</f>
        <v>0</v>
      </c>
      <c r="E26" s="192">
        <f t="shared" si="32"/>
        <v>0</v>
      </c>
      <c r="F26" s="192">
        <f t="shared" si="32"/>
        <v>0</v>
      </c>
      <c r="G26" s="192">
        <f t="shared" si="32"/>
        <v>0</v>
      </c>
      <c r="H26" s="192">
        <f t="shared" si="32"/>
        <v>0</v>
      </c>
      <c r="I26" s="192">
        <f t="shared" si="32"/>
        <v>0</v>
      </c>
      <c r="J26" s="192">
        <f t="shared" si="32"/>
        <v>0</v>
      </c>
      <c r="K26" s="192">
        <f t="shared" si="32"/>
        <v>0</v>
      </c>
      <c r="L26" s="192">
        <f t="shared" si="32"/>
        <v>0</v>
      </c>
      <c r="M26" s="192">
        <f t="shared" si="32"/>
        <v>0</v>
      </c>
      <c r="N26" s="192">
        <f t="shared" si="32"/>
        <v>0</v>
      </c>
      <c r="O26" s="192">
        <f t="shared" si="32"/>
        <v>0</v>
      </c>
      <c r="P26" s="192">
        <f t="shared" si="32"/>
        <v>0</v>
      </c>
      <c r="Q26" s="192">
        <f t="shared" si="32"/>
        <v>0</v>
      </c>
      <c r="R26" s="192">
        <f t="shared" si="32"/>
        <v>0</v>
      </c>
      <c r="S26" s="192">
        <f t="shared" si="32"/>
        <v>0</v>
      </c>
      <c r="T26" s="192">
        <f t="shared" si="32"/>
        <v>0</v>
      </c>
      <c r="U26" s="192">
        <f t="shared" si="32"/>
        <v>0</v>
      </c>
      <c r="V26" s="192">
        <f t="shared" si="32"/>
        <v>0</v>
      </c>
      <c r="W26" s="192">
        <f t="shared" si="32"/>
        <v>0</v>
      </c>
      <c r="X26" s="192">
        <f t="shared" si="32"/>
        <v>0</v>
      </c>
      <c r="Y26" s="192">
        <f t="shared" si="32"/>
        <v>0</v>
      </c>
      <c r="Z26" s="192">
        <f t="shared" si="32"/>
        <v>0</v>
      </c>
      <c r="AA26" s="192">
        <f t="shared" si="32"/>
        <v>0</v>
      </c>
      <c r="AB26" s="192">
        <f t="shared" si="32"/>
        <v>0</v>
      </c>
      <c r="AC26" s="192">
        <f t="shared" si="32"/>
        <v>0</v>
      </c>
      <c r="AD26" s="192">
        <f t="shared" si="32"/>
        <v>0</v>
      </c>
      <c r="AE26" s="192">
        <f t="shared" si="32"/>
        <v>0</v>
      </c>
      <c r="AF26" s="192">
        <f t="shared" si="32"/>
        <v>0</v>
      </c>
      <c r="AG26" s="192">
        <f t="shared" si="32"/>
        <v>0</v>
      </c>
      <c r="AH26" s="192">
        <f t="shared" si="32"/>
        <v>0</v>
      </c>
      <c r="AI26" s="192">
        <f t="shared" si="32"/>
        <v>0</v>
      </c>
      <c r="AJ26" s="192">
        <f t="shared" ref="AJ26:BA26" si="33">AJ6-AJ16</f>
        <v>0</v>
      </c>
      <c r="AK26" s="192">
        <f t="shared" si="33"/>
        <v>0</v>
      </c>
      <c r="AL26" s="192">
        <f t="shared" si="33"/>
        <v>0</v>
      </c>
      <c r="AM26" s="192">
        <f t="shared" si="33"/>
        <v>0</v>
      </c>
      <c r="AN26" s="192">
        <f t="shared" si="33"/>
        <v>0</v>
      </c>
      <c r="AO26" s="192">
        <f t="shared" si="33"/>
        <v>0</v>
      </c>
      <c r="AP26" s="192">
        <f t="shared" si="33"/>
        <v>0</v>
      </c>
      <c r="AQ26" s="192">
        <f t="shared" si="33"/>
        <v>0</v>
      </c>
      <c r="AR26" s="192">
        <f t="shared" si="33"/>
        <v>0</v>
      </c>
      <c r="AS26" s="192">
        <f t="shared" si="33"/>
        <v>0</v>
      </c>
      <c r="AT26" s="192">
        <f t="shared" si="33"/>
        <v>0</v>
      </c>
      <c r="AU26" s="192">
        <f t="shared" si="33"/>
        <v>0</v>
      </c>
      <c r="AV26" s="192">
        <f t="shared" si="33"/>
        <v>0</v>
      </c>
      <c r="AW26" s="192">
        <f t="shared" si="33"/>
        <v>0</v>
      </c>
      <c r="AX26" s="192">
        <f t="shared" si="33"/>
        <v>0</v>
      </c>
      <c r="AY26" s="192">
        <f t="shared" si="33"/>
        <v>0</v>
      </c>
      <c r="AZ26" s="192">
        <f t="shared" si="33"/>
        <v>0</v>
      </c>
      <c r="BA26" s="192">
        <f t="shared" si="33"/>
        <v>0</v>
      </c>
    </row>
    <row r="27" spans="2:53" ht="10.25" customHeight="1" x14ac:dyDescent="0.4">
      <c r="B27" s="43" t="s">
        <v>552</v>
      </c>
      <c r="C27" s="49">
        <f t="shared" si="29"/>
        <v>0</v>
      </c>
      <c r="D27" s="192">
        <f t="shared" ref="D27:AI27" si="34">D7-D17</f>
        <v>0</v>
      </c>
      <c r="E27" s="192">
        <f t="shared" si="34"/>
        <v>0</v>
      </c>
      <c r="F27" s="192">
        <f t="shared" si="34"/>
        <v>0</v>
      </c>
      <c r="G27" s="192">
        <f t="shared" si="34"/>
        <v>0</v>
      </c>
      <c r="H27" s="192">
        <f t="shared" si="34"/>
        <v>0</v>
      </c>
      <c r="I27" s="192">
        <f t="shared" si="34"/>
        <v>0</v>
      </c>
      <c r="J27" s="192">
        <f t="shared" si="34"/>
        <v>0</v>
      </c>
      <c r="K27" s="192">
        <f t="shared" si="34"/>
        <v>0</v>
      </c>
      <c r="L27" s="192">
        <f t="shared" si="34"/>
        <v>0</v>
      </c>
      <c r="M27" s="192">
        <f t="shared" si="34"/>
        <v>0</v>
      </c>
      <c r="N27" s="192">
        <f t="shared" si="34"/>
        <v>0</v>
      </c>
      <c r="O27" s="192">
        <f t="shared" si="34"/>
        <v>0</v>
      </c>
      <c r="P27" s="192">
        <f t="shared" si="34"/>
        <v>0</v>
      </c>
      <c r="Q27" s="192">
        <f t="shared" si="34"/>
        <v>0</v>
      </c>
      <c r="R27" s="192">
        <f t="shared" si="34"/>
        <v>0</v>
      </c>
      <c r="S27" s="192">
        <f t="shared" si="34"/>
        <v>0</v>
      </c>
      <c r="T27" s="192">
        <f t="shared" si="34"/>
        <v>0</v>
      </c>
      <c r="U27" s="192">
        <f t="shared" si="34"/>
        <v>0</v>
      </c>
      <c r="V27" s="192">
        <f t="shared" si="34"/>
        <v>0</v>
      </c>
      <c r="W27" s="192">
        <f t="shared" si="34"/>
        <v>0</v>
      </c>
      <c r="X27" s="192">
        <f t="shared" si="34"/>
        <v>0</v>
      </c>
      <c r="Y27" s="192">
        <f t="shared" si="34"/>
        <v>0</v>
      </c>
      <c r="Z27" s="192">
        <f t="shared" si="34"/>
        <v>0</v>
      </c>
      <c r="AA27" s="192">
        <f t="shared" si="34"/>
        <v>0</v>
      </c>
      <c r="AB27" s="192">
        <f t="shared" si="34"/>
        <v>0</v>
      </c>
      <c r="AC27" s="192">
        <f t="shared" si="34"/>
        <v>0</v>
      </c>
      <c r="AD27" s="192">
        <f t="shared" si="34"/>
        <v>0</v>
      </c>
      <c r="AE27" s="192">
        <f t="shared" si="34"/>
        <v>0</v>
      </c>
      <c r="AF27" s="192">
        <f t="shared" si="34"/>
        <v>0</v>
      </c>
      <c r="AG27" s="192">
        <f t="shared" si="34"/>
        <v>0</v>
      </c>
      <c r="AH27" s="192">
        <f t="shared" si="34"/>
        <v>0</v>
      </c>
      <c r="AI27" s="192">
        <f t="shared" si="34"/>
        <v>0</v>
      </c>
      <c r="AJ27" s="192">
        <f t="shared" ref="AJ27:BA27" si="35">AJ7-AJ17</f>
        <v>0</v>
      </c>
      <c r="AK27" s="192">
        <f t="shared" si="35"/>
        <v>0</v>
      </c>
      <c r="AL27" s="192">
        <f t="shared" si="35"/>
        <v>0</v>
      </c>
      <c r="AM27" s="192">
        <f t="shared" si="35"/>
        <v>0</v>
      </c>
      <c r="AN27" s="192">
        <f t="shared" si="35"/>
        <v>0</v>
      </c>
      <c r="AO27" s="192">
        <f t="shared" si="35"/>
        <v>0</v>
      </c>
      <c r="AP27" s="192">
        <f t="shared" si="35"/>
        <v>0</v>
      </c>
      <c r="AQ27" s="192">
        <f t="shared" si="35"/>
        <v>0</v>
      </c>
      <c r="AR27" s="192">
        <f t="shared" si="35"/>
        <v>0</v>
      </c>
      <c r="AS27" s="192">
        <f t="shared" si="35"/>
        <v>0</v>
      </c>
      <c r="AT27" s="192">
        <f t="shared" si="35"/>
        <v>0</v>
      </c>
      <c r="AU27" s="192">
        <f t="shared" si="35"/>
        <v>0</v>
      </c>
      <c r="AV27" s="192">
        <f t="shared" si="35"/>
        <v>0</v>
      </c>
      <c r="AW27" s="192">
        <f t="shared" si="35"/>
        <v>0</v>
      </c>
      <c r="AX27" s="192">
        <f t="shared" si="35"/>
        <v>0</v>
      </c>
      <c r="AY27" s="192">
        <f t="shared" si="35"/>
        <v>0</v>
      </c>
      <c r="AZ27" s="192">
        <f t="shared" si="35"/>
        <v>0</v>
      </c>
      <c r="BA27" s="192">
        <f t="shared" si="35"/>
        <v>0</v>
      </c>
    </row>
    <row r="28" spans="2:53" ht="10.25" customHeight="1" x14ac:dyDescent="0.4">
      <c r="B28" s="45" t="s">
        <v>549</v>
      </c>
      <c r="C28" s="335">
        <f t="shared" si="29"/>
        <v>0</v>
      </c>
      <c r="D28" s="336">
        <f>D8-D18</f>
        <v>0</v>
      </c>
      <c r="E28" s="336">
        <f t="shared" ref="E28:BA28" si="36">E8-E18</f>
        <v>0</v>
      </c>
      <c r="F28" s="336">
        <f t="shared" si="36"/>
        <v>0</v>
      </c>
      <c r="G28" s="336">
        <f t="shared" si="36"/>
        <v>0</v>
      </c>
      <c r="H28" s="336">
        <f t="shared" si="36"/>
        <v>0</v>
      </c>
      <c r="I28" s="336">
        <f t="shared" si="36"/>
        <v>0</v>
      </c>
      <c r="J28" s="336">
        <f t="shared" si="36"/>
        <v>0</v>
      </c>
      <c r="K28" s="336">
        <f t="shared" si="36"/>
        <v>0</v>
      </c>
      <c r="L28" s="336">
        <f t="shared" si="36"/>
        <v>0</v>
      </c>
      <c r="M28" s="336">
        <f t="shared" si="36"/>
        <v>0</v>
      </c>
      <c r="N28" s="336">
        <f t="shared" si="36"/>
        <v>0</v>
      </c>
      <c r="O28" s="336">
        <f t="shared" si="36"/>
        <v>0</v>
      </c>
      <c r="P28" s="336">
        <f t="shared" si="36"/>
        <v>0</v>
      </c>
      <c r="Q28" s="336">
        <f t="shared" si="36"/>
        <v>0</v>
      </c>
      <c r="R28" s="336">
        <f t="shared" si="36"/>
        <v>0</v>
      </c>
      <c r="S28" s="336">
        <f t="shared" si="36"/>
        <v>0</v>
      </c>
      <c r="T28" s="336">
        <f t="shared" si="36"/>
        <v>0</v>
      </c>
      <c r="U28" s="336">
        <f t="shared" si="36"/>
        <v>0</v>
      </c>
      <c r="V28" s="336">
        <f t="shared" si="36"/>
        <v>0</v>
      </c>
      <c r="W28" s="336">
        <f t="shared" si="36"/>
        <v>0</v>
      </c>
      <c r="X28" s="336">
        <f t="shared" si="36"/>
        <v>0</v>
      </c>
      <c r="Y28" s="336">
        <f t="shared" si="36"/>
        <v>0</v>
      </c>
      <c r="Z28" s="336">
        <f t="shared" si="36"/>
        <v>0</v>
      </c>
      <c r="AA28" s="336">
        <f t="shared" si="36"/>
        <v>0</v>
      </c>
      <c r="AB28" s="336">
        <f t="shared" si="36"/>
        <v>0</v>
      </c>
      <c r="AC28" s="336">
        <f t="shared" si="36"/>
        <v>0</v>
      </c>
      <c r="AD28" s="336">
        <f t="shared" si="36"/>
        <v>0</v>
      </c>
      <c r="AE28" s="336">
        <f t="shared" si="36"/>
        <v>0</v>
      </c>
      <c r="AF28" s="336">
        <f t="shared" si="36"/>
        <v>0</v>
      </c>
      <c r="AG28" s="336">
        <f t="shared" si="36"/>
        <v>0</v>
      </c>
      <c r="AH28" s="336">
        <f t="shared" si="36"/>
        <v>0</v>
      </c>
      <c r="AI28" s="336">
        <f t="shared" si="36"/>
        <v>0</v>
      </c>
      <c r="AJ28" s="336">
        <f t="shared" si="36"/>
        <v>0</v>
      </c>
      <c r="AK28" s="336">
        <f t="shared" si="36"/>
        <v>0</v>
      </c>
      <c r="AL28" s="336">
        <f t="shared" si="36"/>
        <v>0</v>
      </c>
      <c r="AM28" s="336">
        <f t="shared" si="36"/>
        <v>0</v>
      </c>
      <c r="AN28" s="336">
        <f t="shared" si="36"/>
        <v>0</v>
      </c>
      <c r="AO28" s="336">
        <f t="shared" si="36"/>
        <v>0</v>
      </c>
      <c r="AP28" s="336">
        <f t="shared" si="36"/>
        <v>0</v>
      </c>
      <c r="AQ28" s="336">
        <f t="shared" si="36"/>
        <v>0</v>
      </c>
      <c r="AR28" s="336">
        <f t="shared" si="36"/>
        <v>0</v>
      </c>
      <c r="AS28" s="336">
        <f t="shared" si="36"/>
        <v>0</v>
      </c>
      <c r="AT28" s="336">
        <f t="shared" si="36"/>
        <v>0</v>
      </c>
      <c r="AU28" s="336">
        <f t="shared" si="36"/>
        <v>0</v>
      </c>
      <c r="AV28" s="336">
        <f t="shared" si="36"/>
        <v>0</v>
      </c>
      <c r="AW28" s="336">
        <f t="shared" si="36"/>
        <v>0</v>
      </c>
      <c r="AX28" s="336">
        <f t="shared" si="36"/>
        <v>0</v>
      </c>
      <c r="AY28" s="336">
        <f t="shared" si="36"/>
        <v>0</v>
      </c>
      <c r="AZ28" s="336">
        <f t="shared" si="36"/>
        <v>0</v>
      </c>
      <c r="BA28" s="336">
        <f t="shared" si="36"/>
        <v>0</v>
      </c>
    </row>
    <row r="29" spans="2:53" x14ac:dyDescent="0.3">
      <c r="B29" s="191" t="s">
        <v>80</v>
      </c>
      <c r="C29" s="74">
        <f t="shared" si="29"/>
        <v>0</v>
      </c>
      <c r="D29" s="195">
        <f>SUM(D25:D28)</f>
        <v>0</v>
      </c>
      <c r="E29" s="195">
        <f t="shared" ref="E29:BA29" si="37">SUM(E25:E28)</f>
        <v>0</v>
      </c>
      <c r="F29" s="195">
        <f t="shared" si="37"/>
        <v>0</v>
      </c>
      <c r="G29" s="195">
        <f t="shared" si="37"/>
        <v>0</v>
      </c>
      <c r="H29" s="195">
        <f t="shared" si="37"/>
        <v>0</v>
      </c>
      <c r="I29" s="195">
        <f t="shared" si="37"/>
        <v>0</v>
      </c>
      <c r="J29" s="195">
        <f t="shared" si="37"/>
        <v>0</v>
      </c>
      <c r="K29" s="195">
        <f t="shared" si="37"/>
        <v>0</v>
      </c>
      <c r="L29" s="195">
        <f t="shared" si="37"/>
        <v>0</v>
      </c>
      <c r="M29" s="195">
        <f t="shared" si="37"/>
        <v>0</v>
      </c>
      <c r="N29" s="195">
        <f t="shared" si="37"/>
        <v>0</v>
      </c>
      <c r="O29" s="195">
        <f t="shared" si="37"/>
        <v>0</v>
      </c>
      <c r="P29" s="195">
        <f t="shared" si="37"/>
        <v>0</v>
      </c>
      <c r="Q29" s="195">
        <f t="shared" si="37"/>
        <v>0</v>
      </c>
      <c r="R29" s="195">
        <f t="shared" si="37"/>
        <v>0</v>
      </c>
      <c r="S29" s="195">
        <f t="shared" si="37"/>
        <v>0</v>
      </c>
      <c r="T29" s="195">
        <f t="shared" si="37"/>
        <v>0</v>
      </c>
      <c r="U29" s="195">
        <f t="shared" si="37"/>
        <v>0</v>
      </c>
      <c r="V29" s="195">
        <f t="shared" si="37"/>
        <v>0</v>
      </c>
      <c r="W29" s="195">
        <f t="shared" si="37"/>
        <v>0</v>
      </c>
      <c r="X29" s="195">
        <f t="shared" si="37"/>
        <v>0</v>
      </c>
      <c r="Y29" s="195">
        <f t="shared" si="37"/>
        <v>0</v>
      </c>
      <c r="Z29" s="195">
        <f t="shared" si="37"/>
        <v>0</v>
      </c>
      <c r="AA29" s="195">
        <f t="shared" si="37"/>
        <v>0</v>
      </c>
      <c r="AB29" s="195">
        <f t="shared" si="37"/>
        <v>0</v>
      </c>
      <c r="AC29" s="195">
        <f t="shared" si="37"/>
        <v>0</v>
      </c>
      <c r="AD29" s="195">
        <f t="shared" si="37"/>
        <v>0</v>
      </c>
      <c r="AE29" s="195">
        <f t="shared" si="37"/>
        <v>0</v>
      </c>
      <c r="AF29" s="195">
        <f t="shared" si="37"/>
        <v>0</v>
      </c>
      <c r="AG29" s="195">
        <f t="shared" si="37"/>
        <v>0</v>
      </c>
      <c r="AH29" s="195">
        <f t="shared" si="37"/>
        <v>0</v>
      </c>
      <c r="AI29" s="195">
        <f t="shared" si="37"/>
        <v>0</v>
      </c>
      <c r="AJ29" s="195">
        <f t="shared" si="37"/>
        <v>0</v>
      </c>
      <c r="AK29" s="195">
        <f t="shared" si="37"/>
        <v>0</v>
      </c>
      <c r="AL29" s="195">
        <f t="shared" si="37"/>
        <v>0</v>
      </c>
      <c r="AM29" s="195">
        <f t="shared" si="37"/>
        <v>0</v>
      </c>
      <c r="AN29" s="195">
        <f t="shared" si="37"/>
        <v>0</v>
      </c>
      <c r="AO29" s="195">
        <f t="shared" si="37"/>
        <v>0</v>
      </c>
      <c r="AP29" s="195">
        <f t="shared" si="37"/>
        <v>0</v>
      </c>
      <c r="AQ29" s="195">
        <f t="shared" si="37"/>
        <v>0</v>
      </c>
      <c r="AR29" s="195">
        <f t="shared" si="37"/>
        <v>0</v>
      </c>
      <c r="AS29" s="195">
        <f t="shared" si="37"/>
        <v>0</v>
      </c>
      <c r="AT29" s="195">
        <f t="shared" si="37"/>
        <v>0</v>
      </c>
      <c r="AU29" s="195">
        <f t="shared" si="37"/>
        <v>0</v>
      </c>
      <c r="AV29" s="195">
        <f t="shared" si="37"/>
        <v>0</v>
      </c>
      <c r="AW29" s="195">
        <f t="shared" si="37"/>
        <v>0</v>
      </c>
      <c r="AX29" s="195">
        <f t="shared" si="37"/>
        <v>0</v>
      </c>
      <c r="AY29" s="195">
        <f t="shared" si="37"/>
        <v>0</v>
      </c>
      <c r="AZ29" s="195">
        <f t="shared" si="37"/>
        <v>0</v>
      </c>
      <c r="BA29" s="195">
        <f t="shared" si="37"/>
        <v>0</v>
      </c>
    </row>
    <row r="30" spans="2:53" ht="10.25" customHeight="1" x14ac:dyDescent="0.4">
      <c r="B30" s="43" t="s">
        <v>500</v>
      </c>
      <c r="C30" s="49">
        <f t="shared" si="29"/>
        <v>0</v>
      </c>
      <c r="D30" s="192">
        <f>(D25*Parametre!$C$216)+(D26*Parametre!$D$216)+(D27*Parametre!$E$216)+(D28*Parametre!$C$216)</f>
        <v>0</v>
      </c>
      <c r="E30" s="192">
        <f>(E25*Parametre!$C$216)+(E26*Parametre!$D$216)+(E27*Parametre!$E$216)+(E28*Parametre!$C$216)</f>
        <v>0</v>
      </c>
      <c r="F30" s="192">
        <f>(F25*Parametre!$C$216)+(F26*Parametre!$D$216)+(F27*Parametre!$E$216)+(F28*Parametre!$C$216)</f>
        <v>0</v>
      </c>
      <c r="G30" s="192">
        <f>(G25*Parametre!$C$216)+(G26*Parametre!$D$216)+(G27*Parametre!$E$216)+(G28*Parametre!$C$216)</f>
        <v>0</v>
      </c>
      <c r="H30" s="192">
        <f>(H25*Parametre!$C$216)+(H26*Parametre!$D$216)+(H27*Parametre!$E$216)+(H28*Parametre!$C$216)</f>
        <v>0</v>
      </c>
      <c r="I30" s="192">
        <f>(I25*Parametre!$C$216)+(I26*Parametre!$D$216)+(I27*Parametre!$E$216)+(I28*Parametre!$C$216)</f>
        <v>0</v>
      </c>
      <c r="J30" s="192">
        <f>(J25*Parametre!$C$216)+(J26*Parametre!$D$216)+(J27*Parametre!$E$216)+(J28*Parametre!$C$216)</f>
        <v>0</v>
      </c>
      <c r="K30" s="192">
        <f>(K25*Parametre!$C$216)+(K26*Parametre!$D$216)+(K27*Parametre!$E$216)+(K28*Parametre!$C$216)</f>
        <v>0</v>
      </c>
      <c r="L30" s="192">
        <f>(L25*Parametre!$C$216)+(L26*Parametre!$D$216)+(L27*Parametre!$E$216)+(L28*Parametre!$C$216)</f>
        <v>0</v>
      </c>
      <c r="M30" s="192">
        <f>(M25*Parametre!$C$216)+(M26*Parametre!$D$216)+(M27*Parametre!$E$216)+(M28*Parametre!$C$216)</f>
        <v>0</v>
      </c>
      <c r="N30" s="192">
        <f>(N25*Parametre!$C$216)+(N26*Parametre!$D$216)+(N27*Parametre!$E$216)+(N28*Parametre!$C$216)</f>
        <v>0</v>
      </c>
      <c r="O30" s="192">
        <f>(O25*Parametre!$C$216)+(O26*Parametre!$D$216)+(O27*Parametre!$E$216)+(O28*Parametre!$C$216)</f>
        <v>0</v>
      </c>
      <c r="P30" s="192">
        <f>(P25*Parametre!$C$216)+(P26*Parametre!$D$216)+(P27*Parametre!$E$216)+(P28*Parametre!$C$216)</f>
        <v>0</v>
      </c>
      <c r="Q30" s="192">
        <f>(Q25*Parametre!$C$216)+(Q26*Parametre!$D$216)+(Q27*Parametre!$E$216)+(Q28*Parametre!$C$216)</f>
        <v>0</v>
      </c>
      <c r="R30" s="192">
        <f>(R25*Parametre!$C$216)+(R26*Parametre!$D$216)+(R27*Parametre!$E$216)+(R28*Parametre!$C$216)</f>
        <v>0</v>
      </c>
      <c r="S30" s="192">
        <f>(S25*Parametre!$C$216)+(S26*Parametre!$D$216)+(S27*Parametre!$E$216)+(S28*Parametre!$C$216)</f>
        <v>0</v>
      </c>
      <c r="T30" s="192">
        <f>(T25*Parametre!$C$216)+(T26*Parametre!$D$216)+(T27*Parametre!$E$216)+(T28*Parametre!$C$216)</f>
        <v>0</v>
      </c>
      <c r="U30" s="192">
        <f>(U25*Parametre!$C$216)+(U26*Parametre!$D$216)+(U27*Parametre!$E$216)+(U28*Parametre!$C$216)</f>
        <v>0</v>
      </c>
      <c r="V30" s="192">
        <f>(V25*Parametre!$C$216)+(V26*Parametre!$D$216)+(V27*Parametre!$E$216)+(V28*Parametre!$C$216)</f>
        <v>0</v>
      </c>
      <c r="W30" s="192">
        <f>(W25*Parametre!$C$216)+(W26*Parametre!$D$216)+(W27*Parametre!$E$216)+(W28*Parametre!$C$216)</f>
        <v>0</v>
      </c>
      <c r="X30" s="192">
        <f>(X25*Parametre!$C$216)+(X26*Parametre!$D$216)+(X27*Parametre!$E$216)+(X28*Parametre!$C$216)</f>
        <v>0</v>
      </c>
      <c r="Y30" s="192">
        <f>(Y25*Parametre!$C$216)+(Y26*Parametre!$D$216)+(Y27*Parametre!$E$216)+(Y28*Parametre!$C$216)</f>
        <v>0</v>
      </c>
      <c r="Z30" s="192">
        <f>(Z25*Parametre!$C$216)+(Z26*Parametre!$D$216)+(Z27*Parametre!$E$216)+(Z28*Parametre!$C$216)</f>
        <v>0</v>
      </c>
      <c r="AA30" s="192">
        <f>(AA25*Parametre!$C$216)+(AA26*Parametre!$D$216)+(AA27*Parametre!$E$216)+(AA28*Parametre!$C$216)</f>
        <v>0</v>
      </c>
      <c r="AB30" s="192">
        <f>(AB25*Parametre!$C$216)+(AB26*Parametre!$D$216)+(AB27*Parametre!$E$216)+(AB28*Parametre!$C$216)</f>
        <v>0</v>
      </c>
      <c r="AC30" s="192">
        <f>(AC25*Parametre!$C$216)+(AC26*Parametre!$D$216)+(AC27*Parametre!$E$216)+(AC28*Parametre!$C$216)</f>
        <v>0</v>
      </c>
      <c r="AD30" s="192">
        <f>(AD25*Parametre!$C$216)+(AD26*Parametre!$D$216)+(AD27*Parametre!$E$216)+(AD28*Parametre!$C$216)</f>
        <v>0</v>
      </c>
      <c r="AE30" s="192">
        <f>(AE25*Parametre!$C$216)+(AE26*Parametre!$D$216)+(AE27*Parametre!$E$216)+(AE28*Parametre!$C$216)</f>
        <v>0</v>
      </c>
      <c r="AF30" s="192">
        <f>(AF25*Parametre!$C$216)+(AF26*Parametre!$D$216)+(AF27*Parametre!$E$216)+(AF28*Parametre!$C$216)</f>
        <v>0</v>
      </c>
      <c r="AG30" s="192">
        <f>(AG25*Parametre!$C$216)+(AG26*Parametre!$D$216)+(AG27*Parametre!$E$216)+(AG28*Parametre!$C$216)</f>
        <v>0</v>
      </c>
      <c r="AH30" s="192">
        <f>(AH25*Parametre!$C$216)+(AH26*Parametre!$D$216)+(AH27*Parametre!$E$216)+(AH28*Parametre!$C$216)</f>
        <v>0</v>
      </c>
      <c r="AI30" s="192">
        <f>(AI25*Parametre!$C$216)+(AI26*Parametre!$D$216)+(AI27*Parametre!$E$216)+(AI28*Parametre!$C$216)</f>
        <v>0</v>
      </c>
      <c r="AJ30" s="192">
        <f>(AJ25*Parametre!$C$216)+(AJ26*Parametre!$D$216)+(AJ27*Parametre!$E$216)+(AJ28*Parametre!$C$216)</f>
        <v>0</v>
      </c>
      <c r="AK30" s="192">
        <f>(AK25*Parametre!$C$216)+(AK26*Parametre!$D$216)+(AK27*Parametre!$E$216)+(AK28*Parametre!$C$216)</f>
        <v>0</v>
      </c>
      <c r="AL30" s="192">
        <f>(AL25*Parametre!$C$216)+(AL26*Parametre!$D$216)+(AL27*Parametre!$E$216)+(AL28*Parametre!$C$216)</f>
        <v>0</v>
      </c>
      <c r="AM30" s="192">
        <f>(AM25*Parametre!$C$216)+(AM26*Parametre!$D$216)+(AM27*Parametre!$E$216)+(AM28*Parametre!$C$216)</f>
        <v>0</v>
      </c>
      <c r="AN30" s="192">
        <f>(AN25*Parametre!$C$216)+(AN26*Parametre!$D$216)+(AN27*Parametre!$E$216)+(AN28*Parametre!$C$216)</f>
        <v>0</v>
      </c>
      <c r="AO30" s="192">
        <f>(AO25*Parametre!$C$216)+(AO26*Parametre!$D$216)+(AO27*Parametre!$E$216)+(AO28*Parametre!$C$216)</f>
        <v>0</v>
      </c>
      <c r="AP30" s="192">
        <f>(AP25*Parametre!$C$216)+(AP26*Parametre!$D$216)+(AP27*Parametre!$E$216)+(AP28*Parametre!$C$216)</f>
        <v>0</v>
      </c>
      <c r="AQ30" s="192">
        <f>(AQ25*Parametre!$C$216)+(AQ26*Parametre!$D$216)+(AQ27*Parametre!$E$216)+(AQ28*Parametre!$C$216)</f>
        <v>0</v>
      </c>
      <c r="AR30" s="192">
        <f>(AR25*Parametre!$C$216)+(AR26*Parametre!$D$216)+(AR27*Parametre!$E$216)+(AR28*Parametre!$C$216)</f>
        <v>0</v>
      </c>
      <c r="AS30" s="192">
        <f>(AS25*Parametre!$C$216)+(AS26*Parametre!$D$216)+(AS27*Parametre!$E$216)+(AS28*Parametre!$C$216)</f>
        <v>0</v>
      </c>
      <c r="AT30" s="192">
        <f>(AT25*Parametre!$C$216)+(AT26*Parametre!$D$216)+(AT27*Parametre!$E$216)+(AT28*Parametre!$C$216)</f>
        <v>0</v>
      </c>
      <c r="AU30" s="192">
        <f>(AU25*Parametre!$C$216)+(AU26*Parametre!$D$216)+(AU27*Parametre!$E$216)+(AU28*Parametre!$C$216)</f>
        <v>0</v>
      </c>
      <c r="AV30" s="192">
        <f>(AV25*Parametre!$C$216)+(AV26*Parametre!$D$216)+(AV27*Parametre!$E$216)+(AV28*Parametre!$C$216)</f>
        <v>0</v>
      </c>
      <c r="AW30" s="192">
        <f>(AW25*Parametre!$C$216)+(AW26*Parametre!$D$216)+(AW27*Parametre!$E$216)+(AW28*Parametre!$C$216)</f>
        <v>0</v>
      </c>
      <c r="AX30" s="192">
        <f>(AX25*Parametre!$C$216)+(AX26*Parametre!$D$216)+(AX27*Parametre!$E$216)+(AX28*Parametre!$C$216)</f>
        <v>0</v>
      </c>
      <c r="AY30" s="192">
        <f>(AY25*Parametre!$C$216)+(AY26*Parametre!$D$216)+(AY27*Parametre!$E$216)+(AY28*Parametre!$C$216)</f>
        <v>0</v>
      </c>
      <c r="AZ30" s="192">
        <f>(AZ25*Parametre!$C$216)+(AZ26*Parametre!$D$216)+(AZ27*Parametre!$E$216)+(AZ28*Parametre!$C$216)</f>
        <v>0</v>
      </c>
      <c r="BA30" s="192">
        <f>(BA25*Parametre!$C$216)+(BA26*Parametre!$D$216)+(BA27*Parametre!$E$216)+(BA28*Parametre!$C$216)</f>
        <v>0</v>
      </c>
    </row>
    <row r="32" spans="2:53" x14ac:dyDescent="0.3">
      <c r="B32" s="198"/>
      <c r="C32" s="43"/>
      <c r="D32" s="43" t="s">
        <v>10</v>
      </c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</row>
    <row r="33" spans="2:53" x14ac:dyDescent="0.3">
      <c r="B33" s="437" t="s">
        <v>318</v>
      </c>
      <c r="C33" s="44"/>
      <c r="D33" s="45">
        <v>1</v>
      </c>
      <c r="E33" s="45">
        <v>2</v>
      </c>
      <c r="F33" s="45">
        <v>3</v>
      </c>
      <c r="G33" s="45">
        <v>4</v>
      </c>
      <c r="H33" s="45">
        <v>5</v>
      </c>
      <c r="I33" s="45">
        <v>6</v>
      </c>
      <c r="J33" s="45">
        <v>7</v>
      </c>
      <c r="K33" s="45">
        <v>8</v>
      </c>
      <c r="L33" s="45">
        <v>9</v>
      </c>
      <c r="M33" s="45">
        <v>10</v>
      </c>
      <c r="N33" s="45">
        <v>11</v>
      </c>
      <c r="O33" s="45">
        <v>12</v>
      </c>
      <c r="P33" s="45">
        <v>13</v>
      </c>
      <c r="Q33" s="45">
        <v>14</v>
      </c>
      <c r="R33" s="45">
        <v>15</v>
      </c>
      <c r="S33" s="45">
        <v>16</v>
      </c>
      <c r="T33" s="45">
        <v>17</v>
      </c>
      <c r="U33" s="45">
        <v>18</v>
      </c>
      <c r="V33" s="45">
        <v>19</v>
      </c>
      <c r="W33" s="45">
        <v>20</v>
      </c>
      <c r="X33" s="45">
        <v>21</v>
      </c>
      <c r="Y33" s="45">
        <v>22</v>
      </c>
      <c r="Z33" s="45">
        <v>23</v>
      </c>
      <c r="AA33" s="45">
        <v>24</v>
      </c>
      <c r="AB33" s="45">
        <v>25</v>
      </c>
      <c r="AC33" s="45">
        <v>26</v>
      </c>
      <c r="AD33" s="45">
        <v>27</v>
      </c>
      <c r="AE33" s="45">
        <v>28</v>
      </c>
      <c r="AF33" s="45">
        <v>29</v>
      </c>
      <c r="AG33" s="45">
        <v>30</v>
      </c>
      <c r="AH33" s="45">
        <v>31</v>
      </c>
      <c r="AI33" s="45">
        <v>32</v>
      </c>
      <c r="AJ33" s="45">
        <v>33</v>
      </c>
      <c r="AK33" s="45">
        <v>34</v>
      </c>
      <c r="AL33" s="45">
        <v>35</v>
      </c>
      <c r="AM33" s="45">
        <v>36</v>
      </c>
      <c r="AN33" s="45">
        <v>37</v>
      </c>
      <c r="AO33" s="45">
        <v>38</v>
      </c>
      <c r="AP33" s="45">
        <v>39</v>
      </c>
      <c r="AQ33" s="45">
        <v>40</v>
      </c>
      <c r="AR33" s="45">
        <v>41</v>
      </c>
      <c r="AS33" s="45">
        <v>42</v>
      </c>
      <c r="AT33" s="45">
        <v>43</v>
      </c>
      <c r="AU33" s="45">
        <v>44</v>
      </c>
      <c r="AV33" s="45">
        <v>45</v>
      </c>
      <c r="AW33" s="45">
        <v>46</v>
      </c>
      <c r="AX33" s="45">
        <v>47</v>
      </c>
      <c r="AY33" s="45">
        <v>48</v>
      </c>
      <c r="AZ33" s="45">
        <v>49</v>
      </c>
      <c r="BA33" s="45">
        <v>50</v>
      </c>
    </row>
    <row r="34" spans="2:53" x14ac:dyDescent="0.3">
      <c r="B34" s="438"/>
      <c r="C34" s="334" t="s">
        <v>9</v>
      </c>
      <c r="D34" s="47">
        <f>D4</f>
        <v>2024</v>
      </c>
      <c r="E34" s="47">
        <f t="shared" ref="E34:AG34" si="38">E4</f>
        <v>2025</v>
      </c>
      <c r="F34" s="47">
        <f t="shared" si="38"/>
        <v>2026</v>
      </c>
      <c r="G34" s="47">
        <f t="shared" si="38"/>
        <v>2027</v>
      </c>
      <c r="H34" s="47">
        <f t="shared" si="38"/>
        <v>2028</v>
      </c>
      <c r="I34" s="47">
        <f t="shared" si="38"/>
        <v>2029</v>
      </c>
      <c r="J34" s="47">
        <f t="shared" si="38"/>
        <v>2030</v>
      </c>
      <c r="K34" s="47">
        <f t="shared" si="38"/>
        <v>2031</v>
      </c>
      <c r="L34" s="47">
        <f t="shared" si="38"/>
        <v>2032</v>
      </c>
      <c r="M34" s="47">
        <f t="shared" si="38"/>
        <v>2033</v>
      </c>
      <c r="N34" s="47">
        <f t="shared" si="38"/>
        <v>2034</v>
      </c>
      <c r="O34" s="47">
        <f t="shared" si="38"/>
        <v>2035</v>
      </c>
      <c r="P34" s="47">
        <f t="shared" si="38"/>
        <v>2036</v>
      </c>
      <c r="Q34" s="47">
        <f t="shared" si="38"/>
        <v>2037</v>
      </c>
      <c r="R34" s="47">
        <f t="shared" si="38"/>
        <v>2038</v>
      </c>
      <c r="S34" s="47">
        <f t="shared" si="38"/>
        <v>2039</v>
      </c>
      <c r="T34" s="47">
        <f t="shared" si="38"/>
        <v>2040</v>
      </c>
      <c r="U34" s="47">
        <f t="shared" si="38"/>
        <v>2041</v>
      </c>
      <c r="V34" s="47">
        <f t="shared" si="38"/>
        <v>2042</v>
      </c>
      <c r="W34" s="47">
        <f t="shared" si="38"/>
        <v>2043</v>
      </c>
      <c r="X34" s="47">
        <f t="shared" si="38"/>
        <v>2044</v>
      </c>
      <c r="Y34" s="47">
        <f t="shared" si="38"/>
        <v>2045</v>
      </c>
      <c r="Z34" s="47">
        <f t="shared" si="38"/>
        <v>2046</v>
      </c>
      <c r="AA34" s="47">
        <f t="shared" si="38"/>
        <v>2047</v>
      </c>
      <c r="AB34" s="47">
        <f t="shared" si="38"/>
        <v>2048</v>
      </c>
      <c r="AC34" s="47">
        <f t="shared" si="38"/>
        <v>2049</v>
      </c>
      <c r="AD34" s="47">
        <f t="shared" si="38"/>
        <v>2050</v>
      </c>
      <c r="AE34" s="47">
        <f t="shared" si="38"/>
        <v>2051</v>
      </c>
      <c r="AF34" s="47">
        <f t="shared" si="38"/>
        <v>2052</v>
      </c>
      <c r="AG34" s="47">
        <f t="shared" si="38"/>
        <v>2053</v>
      </c>
      <c r="AH34" s="47">
        <f t="shared" ref="AH34:BA34" si="39">AH4</f>
        <v>2054</v>
      </c>
      <c r="AI34" s="47">
        <f t="shared" si="39"/>
        <v>2055</v>
      </c>
      <c r="AJ34" s="47">
        <f t="shared" si="39"/>
        <v>2056</v>
      </c>
      <c r="AK34" s="47">
        <f t="shared" si="39"/>
        <v>2057</v>
      </c>
      <c r="AL34" s="47">
        <f t="shared" si="39"/>
        <v>2058</v>
      </c>
      <c r="AM34" s="47">
        <f t="shared" si="39"/>
        <v>2059</v>
      </c>
      <c r="AN34" s="47">
        <f t="shared" si="39"/>
        <v>2060</v>
      </c>
      <c r="AO34" s="47">
        <f t="shared" si="39"/>
        <v>2061</v>
      </c>
      <c r="AP34" s="47">
        <f t="shared" si="39"/>
        <v>2062</v>
      </c>
      <c r="AQ34" s="47">
        <f t="shared" si="39"/>
        <v>2063</v>
      </c>
      <c r="AR34" s="47">
        <f t="shared" si="39"/>
        <v>2064</v>
      </c>
      <c r="AS34" s="47">
        <f t="shared" si="39"/>
        <v>2065</v>
      </c>
      <c r="AT34" s="47">
        <f t="shared" si="39"/>
        <v>2066</v>
      </c>
      <c r="AU34" s="47">
        <f t="shared" si="39"/>
        <v>2067</v>
      </c>
      <c r="AV34" s="47">
        <f t="shared" si="39"/>
        <v>2068</v>
      </c>
      <c r="AW34" s="47">
        <f t="shared" si="39"/>
        <v>2069</v>
      </c>
      <c r="AX34" s="47">
        <f t="shared" si="39"/>
        <v>2070</v>
      </c>
      <c r="AY34" s="47">
        <f t="shared" si="39"/>
        <v>2071</v>
      </c>
      <c r="AZ34" s="47">
        <f t="shared" si="39"/>
        <v>2072</v>
      </c>
      <c r="BA34" s="47">
        <f t="shared" si="39"/>
        <v>2073</v>
      </c>
    </row>
    <row r="35" spans="2:53" x14ac:dyDescent="0.3">
      <c r="B35" s="190" t="s">
        <v>80</v>
      </c>
      <c r="C35" s="196">
        <f>SUM(D35:BA35)</f>
        <v>0</v>
      </c>
      <c r="D35" s="197">
        <f>D30*Parametre!C220/1000</f>
        <v>0</v>
      </c>
      <c r="E35" s="197">
        <f>E30*Parametre!D220/1000</f>
        <v>0</v>
      </c>
      <c r="F35" s="197">
        <f>F30*Parametre!E220/1000</f>
        <v>0</v>
      </c>
      <c r="G35" s="197">
        <f>G30*Parametre!F220/1000</f>
        <v>0</v>
      </c>
      <c r="H35" s="197">
        <f>H30*Parametre!G220/1000</f>
        <v>0</v>
      </c>
      <c r="I35" s="197">
        <f>I30*Parametre!H220/1000</f>
        <v>0</v>
      </c>
      <c r="J35" s="197">
        <f>J30*Parametre!I220/1000</f>
        <v>0</v>
      </c>
      <c r="K35" s="197">
        <f>K30*Parametre!J220/1000</f>
        <v>0</v>
      </c>
      <c r="L35" s="197">
        <f>L30*Parametre!K220/1000</f>
        <v>0</v>
      </c>
      <c r="M35" s="197">
        <f>M30*Parametre!L220/1000</f>
        <v>0</v>
      </c>
      <c r="N35" s="197">
        <f>N30*Parametre!M220/1000</f>
        <v>0</v>
      </c>
      <c r="O35" s="197">
        <f>O30*Parametre!N220/1000</f>
        <v>0</v>
      </c>
      <c r="P35" s="197">
        <f>P30*Parametre!O220/1000</f>
        <v>0</v>
      </c>
      <c r="Q35" s="197">
        <f>Q30*Parametre!P220/1000</f>
        <v>0</v>
      </c>
      <c r="R35" s="197">
        <f>R30*Parametre!Q220/1000</f>
        <v>0</v>
      </c>
      <c r="S35" s="197">
        <f>S30*Parametre!R220/1000</f>
        <v>0</v>
      </c>
      <c r="T35" s="197">
        <f>T30*Parametre!S220/1000</f>
        <v>0</v>
      </c>
      <c r="U35" s="197">
        <f>U30*Parametre!T220/1000</f>
        <v>0</v>
      </c>
      <c r="V35" s="197">
        <f>V30*Parametre!U220/1000</f>
        <v>0</v>
      </c>
      <c r="W35" s="197">
        <f>W30*Parametre!V220/1000</f>
        <v>0</v>
      </c>
      <c r="X35" s="197">
        <f>X30*Parametre!W220/1000</f>
        <v>0</v>
      </c>
      <c r="Y35" s="197">
        <f>Y30*Parametre!X220/1000</f>
        <v>0</v>
      </c>
      <c r="Z35" s="197">
        <f>Z30*Parametre!Y220/1000</f>
        <v>0</v>
      </c>
      <c r="AA35" s="197">
        <f>AA30*Parametre!Z220/1000</f>
        <v>0</v>
      </c>
      <c r="AB35" s="197">
        <f>AB30*Parametre!AA220/1000</f>
        <v>0</v>
      </c>
      <c r="AC35" s="197">
        <f>AC30*Parametre!AB220/1000</f>
        <v>0</v>
      </c>
      <c r="AD35" s="197">
        <f>AD30*Parametre!AC220/1000</f>
        <v>0</v>
      </c>
      <c r="AE35" s="197">
        <f>AE30*Parametre!AD220/1000</f>
        <v>0</v>
      </c>
      <c r="AF35" s="197">
        <f>AF30*Parametre!AE220/1000</f>
        <v>0</v>
      </c>
      <c r="AG35" s="197">
        <f>AG30*Parametre!AF220/1000</f>
        <v>0</v>
      </c>
      <c r="AH35" s="197">
        <f>AH30*Parametre!AG220/1000</f>
        <v>0</v>
      </c>
      <c r="AI35" s="197">
        <f>AI30*Parametre!AH220/1000</f>
        <v>0</v>
      </c>
      <c r="AJ35" s="197">
        <f>AJ30*Parametre!AI220/1000</f>
        <v>0</v>
      </c>
      <c r="AK35" s="197">
        <f>AK30*Parametre!AJ220/1000</f>
        <v>0</v>
      </c>
      <c r="AL35" s="197">
        <f>AL30*Parametre!AK220/1000</f>
        <v>0</v>
      </c>
      <c r="AM35" s="197">
        <f>AM30*Parametre!AL220/1000</f>
        <v>0</v>
      </c>
      <c r="AN35" s="197">
        <f>AN30*Parametre!AM220/1000</f>
        <v>0</v>
      </c>
      <c r="AO35" s="197">
        <f>AO30*Parametre!AN220/1000</f>
        <v>0</v>
      </c>
      <c r="AP35" s="197">
        <f>AP30*Parametre!AO220/1000</f>
        <v>0</v>
      </c>
      <c r="AQ35" s="197">
        <f>AQ30*Parametre!AP220/1000</f>
        <v>0</v>
      </c>
      <c r="AR35" s="197">
        <f>AR30*Parametre!AQ220/1000</f>
        <v>0</v>
      </c>
      <c r="AS35" s="197">
        <f>AS30*Parametre!AR220/1000</f>
        <v>0</v>
      </c>
      <c r="AT35" s="197">
        <f>AT30*Parametre!AS220/1000</f>
        <v>0</v>
      </c>
      <c r="AU35" s="197">
        <f>AU30*Parametre!AT220/1000</f>
        <v>0</v>
      </c>
      <c r="AV35" s="197">
        <f>AV30*Parametre!AU220/1000</f>
        <v>0</v>
      </c>
      <c r="AW35" s="197">
        <f>AW30*Parametre!AV220/1000</f>
        <v>0</v>
      </c>
      <c r="AX35" s="197">
        <f>AX30*Parametre!AW220/1000</f>
        <v>0</v>
      </c>
      <c r="AY35" s="197">
        <f>AY30*Parametre!AX220/1000</f>
        <v>0</v>
      </c>
      <c r="AZ35" s="197">
        <f>AZ30*Parametre!AY220/1000</f>
        <v>0</v>
      </c>
      <c r="BA35" s="197">
        <f>BA30*Parametre!AZ220/1000</f>
        <v>0</v>
      </c>
    </row>
    <row r="40" spans="2:53" x14ac:dyDescent="0.3">
      <c r="B40" s="385" t="s">
        <v>554</v>
      </c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386"/>
      <c r="AE40" s="386"/>
      <c r="AF40" s="386"/>
      <c r="AG40" s="386"/>
      <c r="AH40" s="386"/>
      <c r="AI40" s="386"/>
      <c r="AJ40" s="386"/>
      <c r="AK40" s="386"/>
      <c r="AL40" s="386"/>
      <c r="AM40" s="386"/>
      <c r="AN40" s="386"/>
      <c r="AO40" s="386"/>
      <c r="AP40" s="386"/>
      <c r="AQ40" s="386"/>
      <c r="AR40" s="386"/>
      <c r="AS40" s="386"/>
      <c r="AT40" s="386"/>
      <c r="AU40" s="386"/>
      <c r="AV40" s="386"/>
      <c r="AW40" s="386"/>
      <c r="AX40" s="386"/>
      <c r="AY40" s="386"/>
      <c r="AZ40" s="386"/>
      <c r="BA40" s="386"/>
    </row>
    <row r="41" spans="2:53" x14ac:dyDescent="0.3">
      <c r="B41" s="386" t="s">
        <v>555</v>
      </c>
      <c r="C41" s="386"/>
      <c r="D41" s="386"/>
      <c r="E41" s="386"/>
      <c r="F41" s="386"/>
      <c r="G41" s="386"/>
      <c r="H41" s="386"/>
      <c r="I41" s="386"/>
      <c r="J41" s="386"/>
      <c r="K41" s="386"/>
      <c r="L41" s="386"/>
      <c r="M41" s="386"/>
      <c r="N41" s="386"/>
      <c r="O41" s="386"/>
      <c r="P41" s="386"/>
      <c r="Q41" s="386"/>
      <c r="R41" s="386"/>
      <c r="S41" s="386"/>
      <c r="T41" s="386"/>
      <c r="U41" s="386"/>
      <c r="V41" s="386"/>
      <c r="W41" s="386"/>
      <c r="X41" s="386"/>
      <c r="Y41" s="386"/>
      <c r="Z41" s="386"/>
      <c r="AA41" s="386"/>
      <c r="AB41" s="386"/>
      <c r="AC41" s="386"/>
      <c r="AD41" s="386"/>
      <c r="AE41" s="386"/>
      <c r="AF41" s="386"/>
      <c r="AG41" s="386"/>
      <c r="AH41" s="386"/>
      <c r="AI41" s="386"/>
      <c r="AJ41" s="386"/>
      <c r="AK41" s="386"/>
      <c r="AL41" s="386"/>
      <c r="AM41" s="386"/>
      <c r="AN41" s="386"/>
      <c r="AO41" s="386"/>
      <c r="AP41" s="386"/>
      <c r="AQ41" s="386"/>
      <c r="AR41" s="386"/>
      <c r="AS41" s="386"/>
      <c r="AT41" s="386"/>
      <c r="AU41" s="386"/>
      <c r="AV41" s="386"/>
      <c r="AW41" s="386"/>
      <c r="AX41" s="386"/>
      <c r="AY41" s="386"/>
      <c r="AZ41" s="386"/>
      <c r="BA41" s="386"/>
    </row>
    <row r="42" spans="2:53" x14ac:dyDescent="0.3">
      <c r="B42" s="386"/>
      <c r="C42" s="386"/>
      <c r="D42" s="386"/>
      <c r="E42" s="386"/>
      <c r="F42" s="386"/>
      <c r="G42" s="386"/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6"/>
      <c r="S42" s="386"/>
      <c r="T42" s="386"/>
      <c r="U42" s="386"/>
      <c r="V42" s="386"/>
      <c r="W42" s="386"/>
      <c r="X42" s="386"/>
      <c r="Y42" s="386"/>
      <c r="Z42" s="386"/>
      <c r="AA42" s="386"/>
      <c r="AB42" s="386"/>
      <c r="AC42" s="386"/>
      <c r="AD42" s="386"/>
      <c r="AE42" s="386"/>
      <c r="AF42" s="386"/>
      <c r="AG42" s="386"/>
      <c r="AH42" s="386"/>
      <c r="AI42" s="386"/>
      <c r="AJ42" s="386"/>
      <c r="AK42" s="386"/>
      <c r="AL42" s="386"/>
      <c r="AM42" s="386"/>
      <c r="AN42" s="386"/>
      <c r="AO42" s="386"/>
      <c r="AP42" s="386"/>
      <c r="AQ42" s="386"/>
      <c r="AR42" s="386"/>
      <c r="AS42" s="386"/>
      <c r="AT42" s="386"/>
      <c r="AU42" s="386"/>
      <c r="AV42" s="386"/>
      <c r="AW42" s="386"/>
      <c r="AX42" s="386"/>
      <c r="AY42" s="386"/>
      <c r="AZ42" s="386"/>
      <c r="BA42" s="386"/>
    </row>
    <row r="43" spans="2:53" ht="11.65" x14ac:dyDescent="0.4">
      <c r="B43" s="386" t="s">
        <v>556</v>
      </c>
      <c r="C43" s="387">
        <f>-AVERAGE(H30:BA30)/1000</f>
        <v>0</v>
      </c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/>
      <c r="P43" s="386"/>
      <c r="Q43" s="386"/>
      <c r="R43" s="386"/>
      <c r="S43" s="386"/>
      <c r="T43" s="386"/>
      <c r="U43" s="386"/>
      <c r="V43" s="386"/>
      <c r="W43" s="386"/>
      <c r="X43" s="386"/>
      <c r="Y43" s="386"/>
      <c r="Z43" s="386"/>
      <c r="AA43" s="386"/>
      <c r="AB43" s="386"/>
      <c r="AC43" s="386"/>
      <c r="AD43" s="386"/>
      <c r="AE43" s="386"/>
      <c r="AF43" s="386"/>
      <c r="AG43" s="386"/>
      <c r="AH43" s="386"/>
      <c r="AI43" s="386"/>
      <c r="AJ43" s="386"/>
      <c r="AK43" s="386"/>
      <c r="AL43" s="386"/>
      <c r="AM43" s="386"/>
      <c r="AN43" s="386"/>
      <c r="AO43" s="386"/>
      <c r="AP43" s="386"/>
      <c r="AQ43" s="386"/>
      <c r="AR43" s="386"/>
      <c r="AS43" s="386"/>
      <c r="AT43" s="386"/>
      <c r="AU43" s="386"/>
      <c r="AV43" s="386"/>
      <c r="AW43" s="386"/>
      <c r="AX43" s="386"/>
      <c r="AY43" s="386"/>
      <c r="AZ43" s="386"/>
      <c r="BA43" s="386"/>
    </row>
    <row r="44" spans="2:53" ht="11.65" x14ac:dyDescent="0.4">
      <c r="B44" s="386" t="s">
        <v>557</v>
      </c>
      <c r="C44" s="387">
        <f>AVERAGE(H47:BA47)</f>
        <v>0</v>
      </c>
      <c r="D44" s="386"/>
      <c r="E44" s="386"/>
      <c r="F44" s="386"/>
      <c r="G44" s="386"/>
      <c r="H44" s="386"/>
      <c r="I44" s="386"/>
      <c r="J44" s="386"/>
      <c r="K44" s="386"/>
      <c r="L44" s="386"/>
      <c r="M44" s="386"/>
      <c r="N44" s="386"/>
      <c r="O44" s="386"/>
      <c r="P44" s="386"/>
      <c r="Q44" s="386"/>
      <c r="R44" s="386"/>
      <c r="S44" s="386"/>
      <c r="T44" s="386"/>
      <c r="U44" s="386"/>
      <c r="V44" s="386"/>
      <c r="W44" s="386"/>
      <c r="X44" s="386"/>
      <c r="Y44" s="386"/>
      <c r="Z44" s="386"/>
      <c r="AA44" s="386"/>
      <c r="AB44" s="386"/>
      <c r="AC44" s="386"/>
      <c r="AD44" s="386"/>
      <c r="AE44" s="386"/>
      <c r="AF44" s="386"/>
      <c r="AG44" s="386"/>
      <c r="AH44" s="386"/>
      <c r="AI44" s="386"/>
      <c r="AJ44" s="386"/>
      <c r="AK44" s="386"/>
      <c r="AL44" s="386"/>
      <c r="AM44" s="386"/>
      <c r="AN44" s="386"/>
      <c r="AO44" s="386"/>
      <c r="AP44" s="386"/>
      <c r="AQ44" s="386"/>
      <c r="AR44" s="386"/>
      <c r="AS44" s="386"/>
      <c r="AT44" s="386"/>
      <c r="AU44" s="386"/>
      <c r="AV44" s="386"/>
      <c r="AW44" s="386"/>
      <c r="AX44" s="386"/>
      <c r="AY44" s="386"/>
      <c r="AZ44" s="386"/>
      <c r="BA44" s="386"/>
    </row>
    <row r="45" spans="2:53" x14ac:dyDescent="0.3">
      <c r="B45" s="386"/>
      <c r="C45" s="386"/>
      <c r="D45" s="386"/>
      <c r="E45" s="386"/>
      <c r="F45" s="386"/>
      <c r="G45" s="386"/>
      <c r="H45" s="386"/>
      <c r="I45" s="386"/>
      <c r="J45" s="386"/>
      <c r="K45" s="386"/>
      <c r="L45" s="386"/>
      <c r="M45" s="386"/>
      <c r="N45" s="386"/>
      <c r="O45" s="386"/>
      <c r="P45" s="386"/>
      <c r="Q45" s="386"/>
      <c r="R45" s="386"/>
      <c r="S45" s="386"/>
      <c r="T45" s="386"/>
      <c r="U45" s="386"/>
      <c r="V45" s="386"/>
      <c r="W45" s="386"/>
      <c r="X45" s="386"/>
      <c r="Y45" s="386"/>
      <c r="Z45" s="386"/>
      <c r="AA45" s="386"/>
      <c r="AB45" s="386"/>
      <c r="AC45" s="386"/>
      <c r="AD45" s="386"/>
      <c r="AE45" s="386"/>
      <c r="AF45" s="386"/>
      <c r="AG45" s="386"/>
      <c r="AH45" s="386"/>
      <c r="AI45" s="386"/>
      <c r="AJ45" s="386"/>
      <c r="AK45" s="386"/>
      <c r="AL45" s="386"/>
      <c r="AM45" s="386"/>
      <c r="AN45" s="386"/>
      <c r="AO45" s="386"/>
      <c r="AP45" s="386"/>
      <c r="AQ45" s="386"/>
      <c r="AR45" s="386"/>
      <c r="AS45" s="386"/>
      <c r="AT45" s="386"/>
      <c r="AU45" s="386"/>
      <c r="AV45" s="386"/>
      <c r="AW45" s="386"/>
      <c r="AX45" s="386"/>
      <c r="AY45" s="386"/>
      <c r="AZ45" s="386"/>
      <c r="BA45" s="386"/>
    </row>
    <row r="46" spans="2:53" x14ac:dyDescent="0.3">
      <c r="B46" s="386"/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6"/>
      <c r="T46" s="386"/>
      <c r="U46" s="386"/>
      <c r="V46" s="386"/>
      <c r="W46" s="386"/>
      <c r="X46" s="386"/>
      <c r="Y46" s="386"/>
      <c r="Z46" s="386"/>
      <c r="AA46" s="386"/>
      <c r="AB46" s="386"/>
      <c r="AC46" s="386"/>
      <c r="AD46" s="386"/>
      <c r="AE46" s="386"/>
      <c r="AF46" s="386"/>
      <c r="AG46" s="386"/>
      <c r="AH46" s="386"/>
      <c r="AI46" s="386"/>
      <c r="AJ46" s="386"/>
      <c r="AK46" s="386"/>
      <c r="AL46" s="386"/>
      <c r="AM46" s="386"/>
      <c r="AN46" s="386"/>
      <c r="AO46" s="386"/>
      <c r="AP46" s="386"/>
      <c r="AQ46" s="386"/>
      <c r="AR46" s="386"/>
      <c r="AS46" s="386"/>
      <c r="AT46" s="386"/>
      <c r="AU46" s="386"/>
      <c r="AV46" s="386"/>
      <c r="AW46" s="386"/>
      <c r="AX46" s="386"/>
      <c r="AY46" s="386"/>
      <c r="AZ46" s="386"/>
      <c r="BA46" s="386"/>
    </row>
    <row r="47" spans="2:53" ht="11.65" x14ac:dyDescent="0.4">
      <c r="B47" s="388" t="s">
        <v>558</v>
      </c>
      <c r="C47" s="388"/>
      <c r="D47" s="389">
        <f>(D48*Parametre!$C$216+D49*Parametre!$D$216+D50*Parametre!$E$216)/1000</f>
        <v>0</v>
      </c>
      <c r="E47" s="389">
        <f>(E48*Parametre!$C$216+E49*Parametre!$D$216+E50*Parametre!$E$216)/1000</f>
        <v>0</v>
      </c>
      <c r="F47" s="389">
        <f>(F48*Parametre!$C$216+F49*Parametre!$D$216+F50*Parametre!$E$216)/1000</f>
        <v>0</v>
      </c>
      <c r="G47" s="389">
        <f>(G48*Parametre!$C$216+G49*Parametre!$D$216+G50*Parametre!$E$216)/1000</f>
        <v>0</v>
      </c>
      <c r="H47" s="389">
        <f>(H48*Parametre!$C$216+H49*Parametre!$D$216+H50*Parametre!$E$216)/1000</f>
        <v>0</v>
      </c>
      <c r="I47" s="389">
        <f>(I48*Parametre!$C$216+I49*Parametre!$D$216+I50*Parametre!$E$216)/1000</f>
        <v>0</v>
      </c>
      <c r="J47" s="389">
        <f>(J48*Parametre!$C$216+J49*Parametre!$D$216+J50*Parametre!$E$216)/1000</f>
        <v>0</v>
      </c>
      <c r="K47" s="389">
        <f>(K48*Parametre!$C$216+K49*Parametre!$D$216+K50*Parametre!$E$216)/1000</f>
        <v>0</v>
      </c>
      <c r="L47" s="389">
        <f>(L48*Parametre!$C$216+L49*Parametre!$D$216+L50*Parametre!$E$216)/1000</f>
        <v>0</v>
      </c>
      <c r="M47" s="389">
        <f>(M48*Parametre!$C$216+M49*Parametre!$D$216+M50*Parametre!$E$216)/1000</f>
        <v>0</v>
      </c>
      <c r="N47" s="389">
        <f>(N48*Parametre!$C$216+N49*Parametre!$D$216+N50*Parametre!$E$216)/1000</f>
        <v>0</v>
      </c>
      <c r="O47" s="389">
        <f>(O48*Parametre!$C$216+O49*Parametre!$D$216+O50*Parametre!$E$216)/1000</f>
        <v>0</v>
      </c>
      <c r="P47" s="389">
        <f>(P48*Parametre!$C$216+P49*Parametre!$D$216+P50*Parametre!$E$216)/1000</f>
        <v>0</v>
      </c>
      <c r="Q47" s="389">
        <f>(Q48*Parametre!$C$216+Q49*Parametre!$D$216+Q50*Parametre!$E$216)/1000</f>
        <v>0</v>
      </c>
      <c r="R47" s="389">
        <f>(R48*Parametre!$C$216+R49*Parametre!$D$216+R50*Parametre!$E$216)/1000</f>
        <v>0</v>
      </c>
      <c r="S47" s="389">
        <f>(S48*Parametre!$C$216+S49*Parametre!$D$216+S50*Parametre!$E$216)/1000</f>
        <v>0</v>
      </c>
      <c r="T47" s="389">
        <f>(T48*Parametre!$C$216+T49*Parametre!$D$216+T50*Parametre!$E$216)/1000</f>
        <v>0</v>
      </c>
      <c r="U47" s="389">
        <f>(U48*Parametre!$C$216+U49*Parametre!$D$216+U50*Parametre!$E$216)/1000</f>
        <v>0</v>
      </c>
      <c r="V47" s="389">
        <f>(V48*Parametre!$C$216+V49*Parametre!$D$216+V50*Parametre!$E$216)/1000</f>
        <v>0</v>
      </c>
      <c r="W47" s="389">
        <f>(W48*Parametre!$C$216+W49*Parametre!$D$216+W50*Parametre!$E$216)/1000</f>
        <v>0</v>
      </c>
      <c r="X47" s="389">
        <f>(X48*Parametre!$C$216+X49*Parametre!$D$216+X50*Parametre!$E$216)/1000</f>
        <v>0</v>
      </c>
      <c r="Y47" s="389">
        <f>(Y48*Parametre!$C$216+Y49*Parametre!$D$216+Y50*Parametre!$E$216)/1000</f>
        <v>0</v>
      </c>
      <c r="Z47" s="389">
        <f>(Z48*Parametre!$C$216+Z49*Parametre!$D$216+Z50*Parametre!$E$216)/1000</f>
        <v>0</v>
      </c>
      <c r="AA47" s="389">
        <f>(AA48*Parametre!$C$216+AA49*Parametre!$D$216+AA50*Parametre!$E$216)/1000</f>
        <v>0</v>
      </c>
      <c r="AB47" s="389">
        <f>(AB48*Parametre!$C$216+AB49*Parametre!$D$216+AB50*Parametre!$E$216)/1000</f>
        <v>0</v>
      </c>
      <c r="AC47" s="389">
        <f>(AC48*Parametre!$C$216+AC49*Parametre!$D$216+AC50*Parametre!$E$216)/1000</f>
        <v>0</v>
      </c>
      <c r="AD47" s="389">
        <f>(AD48*Parametre!$C$216+AD49*Parametre!$D$216+AD50*Parametre!$E$216)/1000</f>
        <v>0</v>
      </c>
      <c r="AE47" s="389">
        <f>(AE48*Parametre!$C$216+AE49*Parametre!$D$216+AE50*Parametre!$E$216)/1000</f>
        <v>0</v>
      </c>
      <c r="AF47" s="389">
        <f>(AF48*Parametre!$C$216+AF49*Parametre!$D$216+AF50*Parametre!$E$216)/1000</f>
        <v>0</v>
      </c>
      <c r="AG47" s="389">
        <f>(AG48*Parametre!$C$216+AG49*Parametre!$D$216+AG50*Parametre!$E$216)/1000</f>
        <v>0</v>
      </c>
      <c r="AH47" s="389">
        <f>(AH48*Parametre!$C$216+AH49*Parametre!$D$216+AH50*Parametre!$E$216)/1000</f>
        <v>0</v>
      </c>
      <c r="AI47" s="389">
        <f>(AI48*Parametre!$C$216+AI49*Parametre!$D$216+AI50*Parametre!$E$216)/1000</f>
        <v>0</v>
      </c>
      <c r="AJ47" s="389">
        <f>(AJ48*Parametre!$C$216+AJ49*Parametre!$D$216+AJ50*Parametre!$E$216)/1000</f>
        <v>0</v>
      </c>
      <c r="AK47" s="389">
        <f>(AK48*Parametre!$C$216+AK49*Parametre!$D$216+AK50*Parametre!$E$216)/1000</f>
        <v>0</v>
      </c>
      <c r="AL47" s="389">
        <f>(AL48*Parametre!$C$216+AL49*Parametre!$D$216+AL50*Parametre!$E$216)/1000</f>
        <v>0</v>
      </c>
      <c r="AM47" s="389">
        <f>(AM48*Parametre!$C$216+AM49*Parametre!$D$216+AM50*Parametre!$E$216)/1000</f>
        <v>0</v>
      </c>
      <c r="AN47" s="389">
        <f>(AN48*Parametre!$C$216+AN49*Parametre!$D$216+AN50*Parametre!$E$216)/1000</f>
        <v>0</v>
      </c>
      <c r="AO47" s="389">
        <f>(AO48*Parametre!$C$216+AO49*Parametre!$D$216+AO50*Parametre!$E$216)/1000</f>
        <v>0</v>
      </c>
      <c r="AP47" s="389">
        <f>(AP48*Parametre!$C$216+AP49*Parametre!$D$216+AP50*Parametre!$E$216)/1000</f>
        <v>0</v>
      </c>
      <c r="AQ47" s="389">
        <f>(AQ48*Parametre!$C$216+AQ49*Parametre!$D$216+AQ50*Parametre!$E$216)/1000</f>
        <v>0</v>
      </c>
      <c r="AR47" s="389">
        <f>(AR48*Parametre!$C$216+AR49*Parametre!$D$216+AR50*Parametre!$E$216)/1000</f>
        <v>0</v>
      </c>
      <c r="AS47" s="389">
        <f>(AS48*Parametre!$C$216+AS49*Parametre!$D$216+AS50*Parametre!$E$216)/1000</f>
        <v>0</v>
      </c>
      <c r="AT47" s="389">
        <f>(AT48*Parametre!$C$216+AT49*Parametre!$D$216+AT50*Parametre!$E$216)/1000</f>
        <v>0</v>
      </c>
      <c r="AU47" s="389">
        <f>(AU48*Parametre!$C$216+AU49*Parametre!$D$216+AU50*Parametre!$E$216)/1000</f>
        <v>0</v>
      </c>
      <c r="AV47" s="389">
        <f>(AV48*Parametre!$C$216+AV49*Parametre!$D$216+AV50*Parametre!$E$216)/1000</f>
        <v>0</v>
      </c>
      <c r="AW47" s="389">
        <f>(AW48*Parametre!$C$216+AW49*Parametre!$D$216+AW50*Parametre!$E$216)/1000</f>
        <v>0</v>
      </c>
      <c r="AX47" s="389">
        <f>(AX48*Parametre!$C$216+AX49*Parametre!$D$216+AX50*Parametre!$E$216)/1000</f>
        <v>0</v>
      </c>
      <c r="AY47" s="389">
        <f>(AY48*Parametre!$C$216+AY49*Parametre!$D$216+AY50*Parametre!$E$216)/1000</f>
        <v>0</v>
      </c>
      <c r="AZ47" s="389">
        <f>(AZ48*Parametre!$C$216+AZ49*Parametre!$D$216+AZ50*Parametre!$E$216)/1000</f>
        <v>0</v>
      </c>
      <c r="BA47" s="389">
        <f>(BA48*Parametre!$C$216+BA49*Parametre!$D$216+BA50*Parametre!$E$216)/1000</f>
        <v>0</v>
      </c>
    </row>
    <row r="48" spans="2:53" ht="11.65" x14ac:dyDescent="0.4">
      <c r="B48" s="390" t="s">
        <v>559</v>
      </c>
      <c r="C48" s="390"/>
      <c r="D48" s="391"/>
      <c r="E48" s="391"/>
      <c r="F48" s="391"/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  <c r="AN48" s="391"/>
      <c r="AO48" s="391"/>
      <c r="AP48" s="391"/>
      <c r="AQ48" s="391"/>
      <c r="AR48" s="391"/>
      <c r="AS48" s="391"/>
      <c r="AT48" s="391"/>
      <c r="AU48" s="391"/>
      <c r="AV48" s="391"/>
      <c r="AW48" s="391"/>
      <c r="AX48" s="391"/>
      <c r="AY48" s="391"/>
      <c r="AZ48" s="391"/>
      <c r="BA48" s="391"/>
    </row>
    <row r="49" spans="2:53" ht="11.65" x14ac:dyDescent="0.4">
      <c r="B49" s="390" t="s">
        <v>560</v>
      </c>
      <c r="C49" s="390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  <c r="AN49" s="391"/>
      <c r="AO49" s="391"/>
      <c r="AP49" s="391"/>
      <c r="AQ49" s="391"/>
      <c r="AR49" s="391"/>
      <c r="AS49" s="391"/>
      <c r="AT49" s="391"/>
      <c r="AU49" s="391"/>
      <c r="AV49" s="391"/>
      <c r="AW49" s="391"/>
      <c r="AX49" s="391"/>
      <c r="AY49" s="391"/>
      <c r="AZ49" s="391"/>
      <c r="BA49" s="391"/>
    </row>
    <row r="50" spans="2:53" ht="11.65" x14ac:dyDescent="0.4">
      <c r="B50" s="390" t="s">
        <v>561</v>
      </c>
      <c r="C50" s="390"/>
      <c r="D50" s="391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  <c r="AN50" s="391"/>
      <c r="AO50" s="391"/>
      <c r="AP50" s="391"/>
      <c r="AQ50" s="391"/>
      <c r="AR50" s="391"/>
      <c r="AS50" s="391"/>
      <c r="AT50" s="391"/>
      <c r="AU50" s="391"/>
      <c r="AV50" s="391"/>
      <c r="AW50" s="391"/>
      <c r="AX50" s="391"/>
      <c r="AY50" s="391"/>
      <c r="AZ50" s="391"/>
      <c r="BA50" s="391"/>
    </row>
  </sheetData>
  <mergeCells count="1">
    <mergeCell ref="B33:B34"/>
  </mergeCells>
  <conditionalFormatting sqref="C43:C44">
    <cfRule type="cellIs" dxfId="0" priority="1" operator="greaterThan">
      <formula>ABS(20000)</formula>
    </cfRule>
  </conditionalFormatting>
  <pageMargins left="0.19687499999999999" right="0.19687499999999999" top="1" bottom="0.79479166666666667" header="0.5" footer="0.5"/>
  <pageSetup paperSize="9" scale="75" orientation="landscape" r:id="rId1"/>
  <headerFooter alignWithMargins="0">
    <oddHeader>&amp;LPríloha 7: Štandardné tabuľky - Cesty
&amp;"Arial,Tučné"&amp;12 10 Náklady na emisie</oddHeader>
    <oddFooter>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BA83"/>
  <sheetViews>
    <sheetView zoomScale="90" zoomScaleNormal="90" workbookViewId="0">
      <selection activeCell="D5" sqref="D5"/>
    </sheetView>
  </sheetViews>
  <sheetFormatPr defaultColWidth="9.1328125" defaultRowHeight="10.15" x14ac:dyDescent="0.3"/>
  <cols>
    <col min="1" max="1" width="3.796875" style="42" customWidth="1"/>
    <col min="2" max="2" width="39.6640625" style="42" customWidth="1"/>
    <col min="3" max="3" width="11.796875" style="42" customWidth="1"/>
    <col min="4" max="53" width="4.33203125" style="42" bestFit="1" customWidth="1"/>
    <col min="54" max="16384" width="9.1328125" style="42"/>
  </cols>
  <sheetData>
    <row r="2" spans="2:53" x14ac:dyDescent="0.3">
      <c r="B2" s="43"/>
      <c r="C2" s="43"/>
      <c r="D2" s="43" t="s">
        <v>10</v>
      </c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</row>
    <row r="3" spans="2:53" x14ac:dyDescent="0.3">
      <c r="B3" s="44" t="s">
        <v>319</v>
      </c>
      <c r="C3" s="44"/>
      <c r="D3" s="45">
        <v>1</v>
      </c>
      <c r="E3" s="45">
        <v>2</v>
      </c>
      <c r="F3" s="45">
        <v>3</v>
      </c>
      <c r="G3" s="45">
        <v>4</v>
      </c>
      <c r="H3" s="45">
        <v>5</v>
      </c>
      <c r="I3" s="45">
        <v>6</v>
      </c>
      <c r="J3" s="45">
        <v>7</v>
      </c>
      <c r="K3" s="45">
        <v>8</v>
      </c>
      <c r="L3" s="45">
        <v>9</v>
      </c>
      <c r="M3" s="45">
        <v>10</v>
      </c>
      <c r="N3" s="45">
        <v>11</v>
      </c>
      <c r="O3" s="45">
        <v>12</v>
      </c>
      <c r="P3" s="45">
        <v>13</v>
      </c>
      <c r="Q3" s="45">
        <v>14</v>
      </c>
      <c r="R3" s="45">
        <v>15</v>
      </c>
      <c r="S3" s="45">
        <v>16</v>
      </c>
      <c r="T3" s="45">
        <v>17</v>
      </c>
      <c r="U3" s="45">
        <v>18</v>
      </c>
      <c r="V3" s="45">
        <v>19</v>
      </c>
      <c r="W3" s="45">
        <v>20</v>
      </c>
      <c r="X3" s="45">
        <v>21</v>
      </c>
      <c r="Y3" s="45">
        <v>22</v>
      </c>
      <c r="Z3" s="45">
        <v>23</v>
      </c>
      <c r="AA3" s="45">
        <v>24</v>
      </c>
      <c r="AB3" s="45">
        <v>25</v>
      </c>
      <c r="AC3" s="45">
        <v>26</v>
      </c>
      <c r="AD3" s="45">
        <v>27</v>
      </c>
      <c r="AE3" s="45">
        <v>28</v>
      </c>
      <c r="AF3" s="45">
        <v>29</v>
      </c>
      <c r="AG3" s="45">
        <v>30</v>
      </c>
      <c r="AH3" s="45">
        <v>31</v>
      </c>
      <c r="AI3" s="45">
        <v>32</v>
      </c>
      <c r="AJ3" s="45">
        <v>33</v>
      </c>
      <c r="AK3" s="45">
        <v>34</v>
      </c>
      <c r="AL3" s="45">
        <v>35</v>
      </c>
      <c r="AM3" s="45">
        <v>36</v>
      </c>
      <c r="AN3" s="45">
        <v>37</v>
      </c>
      <c r="AO3" s="45">
        <v>38</v>
      </c>
      <c r="AP3" s="45">
        <v>39</v>
      </c>
      <c r="AQ3" s="45">
        <v>40</v>
      </c>
      <c r="AR3" s="45">
        <v>41</v>
      </c>
      <c r="AS3" s="45">
        <v>42</v>
      </c>
      <c r="AT3" s="45">
        <v>43</v>
      </c>
      <c r="AU3" s="45">
        <v>44</v>
      </c>
      <c r="AV3" s="45">
        <v>45</v>
      </c>
      <c r="AW3" s="45">
        <v>46</v>
      </c>
      <c r="AX3" s="45">
        <v>47</v>
      </c>
      <c r="AY3" s="45">
        <v>48</v>
      </c>
      <c r="AZ3" s="45">
        <v>49</v>
      </c>
      <c r="BA3" s="45">
        <v>50</v>
      </c>
    </row>
    <row r="4" spans="2:53" x14ac:dyDescent="0.3">
      <c r="B4" s="46" t="s">
        <v>42</v>
      </c>
      <c r="C4" s="334" t="s">
        <v>9</v>
      </c>
      <c r="D4" s="47">
        <f>Parametre!C13</f>
        <v>2024</v>
      </c>
      <c r="E4" s="47">
        <f>D4+$D$3</f>
        <v>2025</v>
      </c>
      <c r="F4" s="47">
        <f t="shared" ref="F4:AG4" si="0">E4+$D$3</f>
        <v>2026</v>
      </c>
      <c r="G4" s="47">
        <f t="shared" si="0"/>
        <v>2027</v>
      </c>
      <c r="H4" s="47">
        <f t="shared" si="0"/>
        <v>2028</v>
      </c>
      <c r="I4" s="47">
        <f t="shared" si="0"/>
        <v>2029</v>
      </c>
      <c r="J4" s="47">
        <f t="shared" si="0"/>
        <v>2030</v>
      </c>
      <c r="K4" s="47">
        <f t="shared" si="0"/>
        <v>2031</v>
      </c>
      <c r="L4" s="47">
        <f t="shared" si="0"/>
        <v>2032</v>
      </c>
      <c r="M4" s="47">
        <f t="shared" si="0"/>
        <v>2033</v>
      </c>
      <c r="N4" s="47">
        <f t="shared" si="0"/>
        <v>2034</v>
      </c>
      <c r="O4" s="47">
        <f t="shared" si="0"/>
        <v>2035</v>
      </c>
      <c r="P4" s="47">
        <f t="shared" si="0"/>
        <v>2036</v>
      </c>
      <c r="Q4" s="47">
        <f t="shared" si="0"/>
        <v>2037</v>
      </c>
      <c r="R4" s="47">
        <f t="shared" si="0"/>
        <v>2038</v>
      </c>
      <c r="S4" s="47">
        <f t="shared" si="0"/>
        <v>2039</v>
      </c>
      <c r="T4" s="47">
        <f t="shared" si="0"/>
        <v>2040</v>
      </c>
      <c r="U4" s="47">
        <f t="shared" si="0"/>
        <v>2041</v>
      </c>
      <c r="V4" s="47">
        <f t="shared" si="0"/>
        <v>2042</v>
      </c>
      <c r="W4" s="47">
        <f t="shared" si="0"/>
        <v>2043</v>
      </c>
      <c r="X4" s="47">
        <f t="shared" si="0"/>
        <v>2044</v>
      </c>
      <c r="Y4" s="47">
        <f t="shared" si="0"/>
        <v>2045</v>
      </c>
      <c r="Z4" s="47">
        <f t="shared" si="0"/>
        <v>2046</v>
      </c>
      <c r="AA4" s="47">
        <f t="shared" si="0"/>
        <v>2047</v>
      </c>
      <c r="AB4" s="47">
        <f t="shared" si="0"/>
        <v>2048</v>
      </c>
      <c r="AC4" s="47">
        <f t="shared" si="0"/>
        <v>2049</v>
      </c>
      <c r="AD4" s="47">
        <f t="shared" si="0"/>
        <v>2050</v>
      </c>
      <c r="AE4" s="47">
        <f t="shared" si="0"/>
        <v>2051</v>
      </c>
      <c r="AF4" s="47">
        <f t="shared" si="0"/>
        <v>2052</v>
      </c>
      <c r="AG4" s="47">
        <f t="shared" si="0"/>
        <v>2053</v>
      </c>
      <c r="AH4" s="47">
        <f t="shared" ref="AH4" si="1">AG4+$D$3</f>
        <v>2054</v>
      </c>
      <c r="AI4" s="47">
        <f t="shared" ref="AI4" si="2">AH4+$D$3</f>
        <v>2055</v>
      </c>
      <c r="AJ4" s="47">
        <f t="shared" ref="AJ4" si="3">AI4+$D$3</f>
        <v>2056</v>
      </c>
      <c r="AK4" s="47">
        <f t="shared" ref="AK4" si="4">AJ4+$D$3</f>
        <v>2057</v>
      </c>
      <c r="AL4" s="47">
        <f t="shared" ref="AL4" si="5">AK4+$D$3</f>
        <v>2058</v>
      </c>
      <c r="AM4" s="47">
        <f t="shared" ref="AM4" si="6">AL4+$D$3</f>
        <v>2059</v>
      </c>
      <c r="AN4" s="47">
        <f t="shared" ref="AN4" si="7">AM4+$D$3</f>
        <v>2060</v>
      </c>
      <c r="AO4" s="47">
        <f t="shared" ref="AO4" si="8">AN4+$D$3</f>
        <v>2061</v>
      </c>
      <c r="AP4" s="47">
        <f t="shared" ref="AP4" si="9">AO4+$D$3</f>
        <v>2062</v>
      </c>
      <c r="AQ4" s="47">
        <f t="shared" ref="AQ4" si="10">AP4+$D$3</f>
        <v>2063</v>
      </c>
      <c r="AR4" s="47">
        <f t="shared" ref="AR4" si="11">AQ4+$D$3</f>
        <v>2064</v>
      </c>
      <c r="AS4" s="47">
        <f t="shared" ref="AS4" si="12">AR4+$D$3</f>
        <v>2065</v>
      </c>
      <c r="AT4" s="47">
        <f t="shared" ref="AT4" si="13">AS4+$D$3</f>
        <v>2066</v>
      </c>
      <c r="AU4" s="47">
        <f t="shared" ref="AU4" si="14">AT4+$D$3</f>
        <v>2067</v>
      </c>
      <c r="AV4" s="47">
        <f t="shared" ref="AV4" si="15">AU4+$D$3</f>
        <v>2068</v>
      </c>
      <c r="AW4" s="47">
        <f t="shared" ref="AW4" si="16">AV4+$D$3</f>
        <v>2069</v>
      </c>
      <c r="AX4" s="47">
        <f t="shared" ref="AX4" si="17">AW4+$D$3</f>
        <v>2070</v>
      </c>
      <c r="AY4" s="47">
        <f t="shared" ref="AY4" si="18">AX4+$D$3</f>
        <v>2071</v>
      </c>
      <c r="AZ4" s="47">
        <f t="shared" ref="AZ4" si="19">AY4+$D$3</f>
        <v>2072</v>
      </c>
      <c r="BA4" s="47">
        <f t="shared" ref="BA4" si="20">AZ4+$D$3</f>
        <v>2073</v>
      </c>
    </row>
    <row r="5" spans="2:53" x14ac:dyDescent="0.3">
      <c r="B5" s="43" t="s">
        <v>320</v>
      </c>
      <c r="C5" s="49">
        <f>SUM(D5:BA5)</f>
        <v>0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</row>
    <row r="6" spans="2:53" x14ac:dyDescent="0.3">
      <c r="B6" s="43" t="s">
        <v>321</v>
      </c>
      <c r="C6" s="49">
        <f t="shared" ref="C6:C20" si="21">SUM(D6:BA6)</f>
        <v>0</v>
      </c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</row>
    <row r="7" spans="2:53" x14ac:dyDescent="0.3">
      <c r="B7" s="43" t="s">
        <v>326</v>
      </c>
      <c r="C7" s="49">
        <f t="shared" si="21"/>
        <v>0</v>
      </c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</row>
    <row r="8" spans="2:53" x14ac:dyDescent="0.3">
      <c r="B8" s="43" t="s">
        <v>322</v>
      </c>
      <c r="C8" s="49">
        <f t="shared" si="21"/>
        <v>0</v>
      </c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</row>
    <row r="9" spans="2:53" x14ac:dyDescent="0.3">
      <c r="B9" s="43" t="s">
        <v>323</v>
      </c>
      <c r="C9" s="49">
        <f t="shared" si="21"/>
        <v>0</v>
      </c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  <c r="AL9" s="257"/>
      <c r="AM9" s="257"/>
      <c r="AN9" s="257"/>
      <c r="AO9" s="257"/>
      <c r="AP9" s="257"/>
      <c r="AQ9" s="257"/>
      <c r="AR9" s="257"/>
      <c r="AS9" s="257"/>
      <c r="AT9" s="257"/>
      <c r="AU9" s="257"/>
      <c r="AV9" s="257"/>
      <c r="AW9" s="257"/>
      <c r="AX9" s="257"/>
      <c r="AY9" s="257"/>
      <c r="AZ9" s="257"/>
      <c r="BA9" s="257"/>
    </row>
    <row r="10" spans="2:53" x14ac:dyDescent="0.3">
      <c r="B10" s="43" t="s">
        <v>327</v>
      </c>
      <c r="C10" s="49">
        <f t="shared" si="21"/>
        <v>0</v>
      </c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AX10" s="257"/>
      <c r="AY10" s="257"/>
      <c r="AZ10" s="257"/>
      <c r="BA10" s="257"/>
    </row>
    <row r="11" spans="2:53" x14ac:dyDescent="0.3">
      <c r="B11" s="43" t="s">
        <v>324</v>
      </c>
      <c r="C11" s="49">
        <f t="shared" si="21"/>
        <v>0</v>
      </c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7"/>
      <c r="AY11" s="257"/>
      <c r="AZ11" s="257"/>
      <c r="BA11" s="257"/>
    </row>
    <row r="12" spans="2:53" x14ac:dyDescent="0.3">
      <c r="B12" s="43" t="s">
        <v>325</v>
      </c>
      <c r="C12" s="49">
        <f t="shared" si="21"/>
        <v>0</v>
      </c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257"/>
      <c r="AQ12" s="257"/>
      <c r="AR12" s="257"/>
      <c r="AS12" s="257"/>
      <c r="AT12" s="257"/>
      <c r="AU12" s="257"/>
      <c r="AV12" s="257"/>
      <c r="AW12" s="257"/>
      <c r="AX12" s="257"/>
      <c r="AY12" s="257"/>
      <c r="AZ12" s="257"/>
      <c r="BA12" s="257"/>
    </row>
    <row r="13" spans="2:53" x14ac:dyDescent="0.3">
      <c r="B13" s="43" t="s">
        <v>328</v>
      </c>
      <c r="C13" s="49">
        <f t="shared" si="21"/>
        <v>0</v>
      </c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7"/>
      <c r="AL13" s="257"/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  <c r="AY13" s="257"/>
      <c r="AZ13" s="257"/>
      <c r="BA13" s="257"/>
    </row>
    <row r="14" spans="2:53" x14ac:dyDescent="0.3">
      <c r="B14" s="43" t="s">
        <v>329</v>
      </c>
      <c r="C14" s="49">
        <f t="shared" si="21"/>
        <v>0</v>
      </c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57"/>
      <c r="AH14" s="257"/>
      <c r="AI14" s="257"/>
      <c r="AJ14" s="257"/>
      <c r="AK14" s="257"/>
      <c r="AL14" s="257"/>
      <c r="AM14" s="257"/>
      <c r="AN14" s="257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  <c r="AY14" s="257"/>
      <c r="AZ14" s="257"/>
      <c r="BA14" s="257"/>
    </row>
    <row r="15" spans="2:53" x14ac:dyDescent="0.3">
      <c r="B15" s="43" t="s">
        <v>330</v>
      </c>
      <c r="C15" s="49">
        <f t="shared" si="21"/>
        <v>0</v>
      </c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</row>
    <row r="16" spans="2:53" x14ac:dyDescent="0.3">
      <c r="B16" s="43" t="s">
        <v>335</v>
      </c>
      <c r="C16" s="49">
        <f t="shared" si="21"/>
        <v>0</v>
      </c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AX16" s="257"/>
      <c r="AY16" s="257"/>
      <c r="AZ16" s="257"/>
      <c r="BA16" s="257"/>
    </row>
    <row r="17" spans="2:53" x14ac:dyDescent="0.3">
      <c r="B17" s="43" t="s">
        <v>331</v>
      </c>
      <c r="C17" s="49">
        <f t="shared" si="21"/>
        <v>0</v>
      </c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</row>
    <row r="18" spans="2:53" x14ac:dyDescent="0.3">
      <c r="B18" s="43" t="s">
        <v>332</v>
      </c>
      <c r="C18" s="49">
        <f t="shared" si="21"/>
        <v>0</v>
      </c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  <c r="AE18" s="257"/>
      <c r="AF18" s="257"/>
      <c r="AG18" s="257"/>
      <c r="AH18" s="257"/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</row>
    <row r="19" spans="2:53" x14ac:dyDescent="0.3">
      <c r="B19" s="43" t="s">
        <v>334</v>
      </c>
      <c r="C19" s="49">
        <f t="shared" si="21"/>
        <v>0</v>
      </c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</row>
    <row r="20" spans="2:53" x14ac:dyDescent="0.3">
      <c r="B20" s="44" t="s">
        <v>9</v>
      </c>
      <c r="C20" s="189">
        <f t="shared" si="21"/>
        <v>0</v>
      </c>
      <c r="D20" s="189">
        <f t="shared" ref="D20:AG20" si="22">SUM(D5:D19)</f>
        <v>0</v>
      </c>
      <c r="E20" s="189">
        <f t="shared" si="22"/>
        <v>0</v>
      </c>
      <c r="F20" s="189">
        <f t="shared" si="22"/>
        <v>0</v>
      </c>
      <c r="G20" s="189">
        <f t="shared" si="22"/>
        <v>0</v>
      </c>
      <c r="H20" s="189">
        <f t="shared" si="22"/>
        <v>0</v>
      </c>
      <c r="I20" s="189">
        <f t="shared" si="22"/>
        <v>0</v>
      </c>
      <c r="J20" s="189">
        <f t="shared" si="22"/>
        <v>0</v>
      </c>
      <c r="K20" s="189">
        <f t="shared" si="22"/>
        <v>0</v>
      </c>
      <c r="L20" s="189">
        <f t="shared" si="22"/>
        <v>0</v>
      </c>
      <c r="M20" s="189">
        <f t="shared" si="22"/>
        <v>0</v>
      </c>
      <c r="N20" s="189">
        <f t="shared" si="22"/>
        <v>0</v>
      </c>
      <c r="O20" s="189">
        <f t="shared" si="22"/>
        <v>0</v>
      </c>
      <c r="P20" s="189">
        <f t="shared" si="22"/>
        <v>0</v>
      </c>
      <c r="Q20" s="189">
        <f t="shared" si="22"/>
        <v>0</v>
      </c>
      <c r="R20" s="189">
        <f t="shared" si="22"/>
        <v>0</v>
      </c>
      <c r="S20" s="189">
        <f t="shared" si="22"/>
        <v>0</v>
      </c>
      <c r="T20" s="189">
        <f t="shared" si="22"/>
        <v>0</v>
      </c>
      <c r="U20" s="189">
        <f t="shared" si="22"/>
        <v>0</v>
      </c>
      <c r="V20" s="189">
        <f t="shared" si="22"/>
        <v>0</v>
      </c>
      <c r="W20" s="189">
        <f t="shared" si="22"/>
        <v>0</v>
      </c>
      <c r="X20" s="189">
        <f t="shared" si="22"/>
        <v>0</v>
      </c>
      <c r="Y20" s="189">
        <f t="shared" si="22"/>
        <v>0</v>
      </c>
      <c r="Z20" s="189">
        <f t="shared" si="22"/>
        <v>0</v>
      </c>
      <c r="AA20" s="189">
        <f t="shared" si="22"/>
        <v>0</v>
      </c>
      <c r="AB20" s="189">
        <f t="shared" si="22"/>
        <v>0</v>
      </c>
      <c r="AC20" s="189">
        <f t="shared" si="22"/>
        <v>0</v>
      </c>
      <c r="AD20" s="189">
        <f t="shared" si="22"/>
        <v>0</v>
      </c>
      <c r="AE20" s="189">
        <f t="shared" si="22"/>
        <v>0</v>
      </c>
      <c r="AF20" s="189">
        <f t="shared" si="22"/>
        <v>0</v>
      </c>
      <c r="AG20" s="189">
        <f t="shared" si="22"/>
        <v>0</v>
      </c>
      <c r="AH20" s="189">
        <f t="shared" ref="AH20:BA20" si="23">SUM(AH5:AH19)</f>
        <v>0</v>
      </c>
      <c r="AI20" s="189">
        <f t="shared" si="23"/>
        <v>0</v>
      </c>
      <c r="AJ20" s="189">
        <f t="shared" si="23"/>
        <v>0</v>
      </c>
      <c r="AK20" s="189">
        <f t="shared" si="23"/>
        <v>0</v>
      </c>
      <c r="AL20" s="189">
        <f t="shared" si="23"/>
        <v>0</v>
      </c>
      <c r="AM20" s="189">
        <f t="shared" si="23"/>
        <v>0</v>
      </c>
      <c r="AN20" s="189">
        <f t="shared" si="23"/>
        <v>0</v>
      </c>
      <c r="AO20" s="189">
        <f t="shared" si="23"/>
        <v>0</v>
      </c>
      <c r="AP20" s="189">
        <f t="shared" si="23"/>
        <v>0</v>
      </c>
      <c r="AQ20" s="189">
        <f t="shared" si="23"/>
        <v>0</v>
      </c>
      <c r="AR20" s="189">
        <f t="shared" si="23"/>
        <v>0</v>
      </c>
      <c r="AS20" s="189">
        <f t="shared" si="23"/>
        <v>0</v>
      </c>
      <c r="AT20" s="189">
        <f t="shared" si="23"/>
        <v>0</v>
      </c>
      <c r="AU20" s="189">
        <f t="shared" si="23"/>
        <v>0</v>
      </c>
      <c r="AV20" s="189">
        <f t="shared" si="23"/>
        <v>0</v>
      </c>
      <c r="AW20" s="189">
        <f t="shared" si="23"/>
        <v>0</v>
      </c>
      <c r="AX20" s="189">
        <f t="shared" si="23"/>
        <v>0</v>
      </c>
      <c r="AY20" s="189">
        <f t="shared" si="23"/>
        <v>0</v>
      </c>
      <c r="AZ20" s="189">
        <f t="shared" si="23"/>
        <v>0</v>
      </c>
      <c r="BA20" s="189">
        <f t="shared" si="23"/>
        <v>0</v>
      </c>
    </row>
    <row r="23" spans="2:53" x14ac:dyDescent="0.3">
      <c r="B23" s="43"/>
      <c r="C23" s="43"/>
      <c r="D23" s="43" t="s">
        <v>10</v>
      </c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</row>
    <row r="24" spans="2:53" x14ac:dyDescent="0.3">
      <c r="B24" s="44" t="s">
        <v>333</v>
      </c>
      <c r="C24" s="44"/>
      <c r="D24" s="45">
        <v>1</v>
      </c>
      <c r="E24" s="45">
        <v>2</v>
      </c>
      <c r="F24" s="45">
        <v>3</v>
      </c>
      <c r="G24" s="45">
        <v>4</v>
      </c>
      <c r="H24" s="45">
        <v>5</v>
      </c>
      <c r="I24" s="45">
        <v>6</v>
      </c>
      <c r="J24" s="45">
        <v>7</v>
      </c>
      <c r="K24" s="45">
        <v>8</v>
      </c>
      <c r="L24" s="45">
        <v>9</v>
      </c>
      <c r="M24" s="45">
        <v>10</v>
      </c>
      <c r="N24" s="45">
        <v>11</v>
      </c>
      <c r="O24" s="45">
        <v>12</v>
      </c>
      <c r="P24" s="45">
        <v>13</v>
      </c>
      <c r="Q24" s="45">
        <v>14</v>
      </c>
      <c r="R24" s="45">
        <v>15</v>
      </c>
      <c r="S24" s="45">
        <v>16</v>
      </c>
      <c r="T24" s="45">
        <v>17</v>
      </c>
      <c r="U24" s="45">
        <v>18</v>
      </c>
      <c r="V24" s="45">
        <v>19</v>
      </c>
      <c r="W24" s="45">
        <v>20</v>
      </c>
      <c r="X24" s="45">
        <v>21</v>
      </c>
      <c r="Y24" s="45">
        <v>22</v>
      </c>
      <c r="Z24" s="45">
        <v>23</v>
      </c>
      <c r="AA24" s="45">
        <v>24</v>
      </c>
      <c r="AB24" s="45">
        <v>25</v>
      </c>
      <c r="AC24" s="45">
        <v>26</v>
      </c>
      <c r="AD24" s="45">
        <v>27</v>
      </c>
      <c r="AE24" s="45">
        <v>28</v>
      </c>
      <c r="AF24" s="45">
        <v>29</v>
      </c>
      <c r="AG24" s="45">
        <v>30</v>
      </c>
      <c r="AH24" s="45">
        <v>31</v>
      </c>
      <c r="AI24" s="45">
        <v>32</v>
      </c>
      <c r="AJ24" s="45">
        <v>33</v>
      </c>
      <c r="AK24" s="45">
        <v>34</v>
      </c>
      <c r="AL24" s="45">
        <v>35</v>
      </c>
      <c r="AM24" s="45">
        <v>36</v>
      </c>
      <c r="AN24" s="45">
        <v>37</v>
      </c>
      <c r="AO24" s="45">
        <v>38</v>
      </c>
      <c r="AP24" s="45">
        <v>39</v>
      </c>
      <c r="AQ24" s="45">
        <v>40</v>
      </c>
      <c r="AR24" s="45">
        <v>41</v>
      </c>
      <c r="AS24" s="45">
        <v>42</v>
      </c>
      <c r="AT24" s="45">
        <v>43</v>
      </c>
      <c r="AU24" s="45">
        <v>44</v>
      </c>
      <c r="AV24" s="45">
        <v>45</v>
      </c>
      <c r="AW24" s="45">
        <v>46</v>
      </c>
      <c r="AX24" s="45">
        <v>47</v>
      </c>
      <c r="AY24" s="45">
        <v>48</v>
      </c>
      <c r="AZ24" s="45">
        <v>49</v>
      </c>
      <c r="BA24" s="45">
        <v>50</v>
      </c>
    </row>
    <row r="25" spans="2:53" x14ac:dyDescent="0.3">
      <c r="B25" s="46" t="s">
        <v>44</v>
      </c>
      <c r="C25" s="334" t="s">
        <v>9</v>
      </c>
      <c r="D25" s="47">
        <f>D4</f>
        <v>2024</v>
      </c>
      <c r="E25" s="47">
        <f t="shared" ref="E25:AG25" si="24">E4</f>
        <v>2025</v>
      </c>
      <c r="F25" s="47">
        <f t="shared" si="24"/>
        <v>2026</v>
      </c>
      <c r="G25" s="47">
        <f t="shared" si="24"/>
        <v>2027</v>
      </c>
      <c r="H25" s="47">
        <f t="shared" si="24"/>
        <v>2028</v>
      </c>
      <c r="I25" s="47">
        <f t="shared" si="24"/>
        <v>2029</v>
      </c>
      <c r="J25" s="47">
        <f t="shared" si="24"/>
        <v>2030</v>
      </c>
      <c r="K25" s="47">
        <f t="shared" si="24"/>
        <v>2031</v>
      </c>
      <c r="L25" s="47">
        <f t="shared" si="24"/>
        <v>2032</v>
      </c>
      <c r="M25" s="47">
        <f t="shared" si="24"/>
        <v>2033</v>
      </c>
      <c r="N25" s="47">
        <f t="shared" si="24"/>
        <v>2034</v>
      </c>
      <c r="O25" s="47">
        <f t="shared" si="24"/>
        <v>2035</v>
      </c>
      <c r="P25" s="47">
        <f t="shared" si="24"/>
        <v>2036</v>
      </c>
      <c r="Q25" s="47">
        <f t="shared" si="24"/>
        <v>2037</v>
      </c>
      <c r="R25" s="47">
        <f t="shared" si="24"/>
        <v>2038</v>
      </c>
      <c r="S25" s="47">
        <f t="shared" si="24"/>
        <v>2039</v>
      </c>
      <c r="T25" s="47">
        <f t="shared" si="24"/>
        <v>2040</v>
      </c>
      <c r="U25" s="47">
        <f t="shared" si="24"/>
        <v>2041</v>
      </c>
      <c r="V25" s="47">
        <f t="shared" si="24"/>
        <v>2042</v>
      </c>
      <c r="W25" s="47">
        <f t="shared" si="24"/>
        <v>2043</v>
      </c>
      <c r="X25" s="47">
        <f t="shared" si="24"/>
        <v>2044</v>
      </c>
      <c r="Y25" s="47">
        <f t="shared" si="24"/>
        <v>2045</v>
      </c>
      <c r="Z25" s="47">
        <f t="shared" si="24"/>
        <v>2046</v>
      </c>
      <c r="AA25" s="47">
        <f t="shared" si="24"/>
        <v>2047</v>
      </c>
      <c r="AB25" s="47">
        <f t="shared" si="24"/>
        <v>2048</v>
      </c>
      <c r="AC25" s="47">
        <f t="shared" si="24"/>
        <v>2049</v>
      </c>
      <c r="AD25" s="47">
        <f t="shared" si="24"/>
        <v>2050</v>
      </c>
      <c r="AE25" s="47">
        <f t="shared" si="24"/>
        <v>2051</v>
      </c>
      <c r="AF25" s="47">
        <f t="shared" si="24"/>
        <v>2052</v>
      </c>
      <c r="AG25" s="47">
        <f t="shared" si="24"/>
        <v>2053</v>
      </c>
      <c r="AH25" s="47">
        <f t="shared" ref="AH25:BA25" si="25">AH4</f>
        <v>2054</v>
      </c>
      <c r="AI25" s="47">
        <f t="shared" si="25"/>
        <v>2055</v>
      </c>
      <c r="AJ25" s="47">
        <f t="shared" si="25"/>
        <v>2056</v>
      </c>
      <c r="AK25" s="47">
        <f t="shared" si="25"/>
        <v>2057</v>
      </c>
      <c r="AL25" s="47">
        <f t="shared" si="25"/>
        <v>2058</v>
      </c>
      <c r="AM25" s="47">
        <f t="shared" si="25"/>
        <v>2059</v>
      </c>
      <c r="AN25" s="47">
        <f t="shared" si="25"/>
        <v>2060</v>
      </c>
      <c r="AO25" s="47">
        <f t="shared" si="25"/>
        <v>2061</v>
      </c>
      <c r="AP25" s="47">
        <f t="shared" si="25"/>
        <v>2062</v>
      </c>
      <c r="AQ25" s="47">
        <f t="shared" si="25"/>
        <v>2063</v>
      </c>
      <c r="AR25" s="47">
        <f t="shared" si="25"/>
        <v>2064</v>
      </c>
      <c r="AS25" s="47">
        <f t="shared" si="25"/>
        <v>2065</v>
      </c>
      <c r="AT25" s="47">
        <f t="shared" si="25"/>
        <v>2066</v>
      </c>
      <c r="AU25" s="47">
        <f t="shared" si="25"/>
        <v>2067</v>
      </c>
      <c r="AV25" s="47">
        <f t="shared" si="25"/>
        <v>2068</v>
      </c>
      <c r="AW25" s="47">
        <f t="shared" si="25"/>
        <v>2069</v>
      </c>
      <c r="AX25" s="47">
        <f t="shared" si="25"/>
        <v>2070</v>
      </c>
      <c r="AY25" s="47">
        <f t="shared" si="25"/>
        <v>2071</v>
      </c>
      <c r="AZ25" s="47">
        <f t="shared" si="25"/>
        <v>2072</v>
      </c>
      <c r="BA25" s="47">
        <f t="shared" si="25"/>
        <v>2073</v>
      </c>
    </row>
    <row r="26" spans="2:53" x14ac:dyDescent="0.3">
      <c r="B26" s="43" t="s">
        <v>320</v>
      </c>
      <c r="C26" s="49">
        <f t="shared" ref="C26:C41" si="26">SUM(D26:BA26)</f>
        <v>0</v>
      </c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</row>
    <row r="27" spans="2:53" x14ac:dyDescent="0.3">
      <c r="B27" s="43" t="s">
        <v>321</v>
      </c>
      <c r="C27" s="49">
        <f t="shared" si="26"/>
        <v>0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</row>
    <row r="28" spans="2:53" x14ac:dyDescent="0.3">
      <c r="B28" s="43" t="s">
        <v>326</v>
      </c>
      <c r="C28" s="49">
        <f t="shared" si="26"/>
        <v>0</v>
      </c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</row>
    <row r="29" spans="2:53" x14ac:dyDescent="0.3">
      <c r="B29" s="43" t="s">
        <v>322</v>
      </c>
      <c r="C29" s="49">
        <f t="shared" si="26"/>
        <v>0</v>
      </c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</row>
    <row r="30" spans="2:53" x14ac:dyDescent="0.3">
      <c r="B30" s="43" t="s">
        <v>323</v>
      </c>
      <c r="C30" s="49">
        <f t="shared" si="26"/>
        <v>0</v>
      </c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</row>
    <row r="31" spans="2:53" x14ac:dyDescent="0.3">
      <c r="B31" s="43" t="s">
        <v>327</v>
      </c>
      <c r="C31" s="49">
        <f t="shared" si="26"/>
        <v>0</v>
      </c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</row>
    <row r="32" spans="2:53" x14ac:dyDescent="0.3">
      <c r="B32" s="43" t="s">
        <v>324</v>
      </c>
      <c r="C32" s="49">
        <f t="shared" si="26"/>
        <v>0</v>
      </c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</row>
    <row r="33" spans="2:53" x14ac:dyDescent="0.3">
      <c r="B33" s="43" t="s">
        <v>325</v>
      </c>
      <c r="C33" s="49">
        <f t="shared" si="26"/>
        <v>0</v>
      </c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</row>
    <row r="34" spans="2:53" x14ac:dyDescent="0.3">
      <c r="B34" s="43" t="s">
        <v>328</v>
      </c>
      <c r="C34" s="49">
        <f t="shared" si="26"/>
        <v>0</v>
      </c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</row>
    <row r="35" spans="2:53" x14ac:dyDescent="0.3">
      <c r="B35" s="43" t="s">
        <v>329</v>
      </c>
      <c r="C35" s="49">
        <f t="shared" si="26"/>
        <v>0</v>
      </c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  <c r="AP35" s="257"/>
      <c r="AQ35" s="257"/>
      <c r="AR35" s="257"/>
      <c r="AS35" s="257"/>
      <c r="AT35" s="257"/>
      <c r="AU35" s="257"/>
      <c r="AV35" s="257"/>
      <c r="AW35" s="257"/>
      <c r="AX35" s="257"/>
      <c r="AY35" s="257"/>
      <c r="AZ35" s="257"/>
      <c r="BA35" s="257"/>
    </row>
    <row r="36" spans="2:53" x14ac:dyDescent="0.3">
      <c r="B36" s="43" t="s">
        <v>330</v>
      </c>
      <c r="C36" s="49">
        <f t="shared" si="26"/>
        <v>0</v>
      </c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</row>
    <row r="37" spans="2:53" x14ac:dyDescent="0.3">
      <c r="B37" s="43" t="s">
        <v>335</v>
      </c>
      <c r="C37" s="49">
        <f t="shared" si="26"/>
        <v>0</v>
      </c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</row>
    <row r="38" spans="2:53" x14ac:dyDescent="0.3">
      <c r="B38" s="43" t="s">
        <v>331</v>
      </c>
      <c r="C38" s="49">
        <f t="shared" si="26"/>
        <v>0</v>
      </c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57"/>
      <c r="AT38" s="257"/>
      <c r="AU38" s="257"/>
      <c r="AV38" s="257"/>
      <c r="AW38" s="257"/>
      <c r="AX38" s="257"/>
      <c r="AY38" s="257"/>
      <c r="AZ38" s="257"/>
      <c r="BA38" s="257"/>
    </row>
    <row r="39" spans="2:53" x14ac:dyDescent="0.3">
      <c r="B39" s="43" t="s">
        <v>332</v>
      </c>
      <c r="C39" s="49">
        <f t="shared" si="26"/>
        <v>0</v>
      </c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57"/>
      <c r="AU39" s="257"/>
      <c r="AV39" s="257"/>
      <c r="AW39" s="257"/>
      <c r="AX39" s="257"/>
      <c r="AY39" s="257"/>
      <c r="AZ39" s="257"/>
      <c r="BA39" s="257"/>
    </row>
    <row r="40" spans="2:53" x14ac:dyDescent="0.3">
      <c r="B40" s="43" t="s">
        <v>334</v>
      </c>
      <c r="C40" s="49">
        <f t="shared" si="26"/>
        <v>0</v>
      </c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57"/>
      <c r="AU40" s="257"/>
      <c r="AV40" s="257"/>
      <c r="AW40" s="257"/>
      <c r="AX40" s="257"/>
      <c r="AY40" s="257"/>
      <c r="AZ40" s="257"/>
      <c r="BA40" s="257"/>
    </row>
    <row r="41" spans="2:53" x14ac:dyDescent="0.3">
      <c r="B41" s="44" t="s">
        <v>45</v>
      </c>
      <c r="C41" s="189">
        <f t="shared" si="26"/>
        <v>0</v>
      </c>
      <c r="D41" s="189">
        <f t="shared" ref="D41:AG41" si="27">SUM(D26:D40)</f>
        <v>0</v>
      </c>
      <c r="E41" s="189">
        <f t="shared" si="27"/>
        <v>0</v>
      </c>
      <c r="F41" s="189">
        <f t="shared" si="27"/>
        <v>0</v>
      </c>
      <c r="G41" s="189">
        <f t="shared" si="27"/>
        <v>0</v>
      </c>
      <c r="H41" s="189">
        <f t="shared" si="27"/>
        <v>0</v>
      </c>
      <c r="I41" s="189">
        <f t="shared" si="27"/>
        <v>0</v>
      </c>
      <c r="J41" s="189">
        <f t="shared" si="27"/>
        <v>0</v>
      </c>
      <c r="K41" s="189">
        <f t="shared" si="27"/>
        <v>0</v>
      </c>
      <c r="L41" s="189">
        <f t="shared" si="27"/>
        <v>0</v>
      </c>
      <c r="M41" s="189">
        <f t="shared" si="27"/>
        <v>0</v>
      </c>
      <c r="N41" s="189">
        <f t="shared" si="27"/>
        <v>0</v>
      </c>
      <c r="O41" s="189">
        <f t="shared" si="27"/>
        <v>0</v>
      </c>
      <c r="P41" s="189">
        <f t="shared" si="27"/>
        <v>0</v>
      </c>
      <c r="Q41" s="189">
        <f t="shared" si="27"/>
        <v>0</v>
      </c>
      <c r="R41" s="189">
        <f t="shared" si="27"/>
        <v>0</v>
      </c>
      <c r="S41" s="189">
        <f t="shared" si="27"/>
        <v>0</v>
      </c>
      <c r="T41" s="189">
        <f t="shared" si="27"/>
        <v>0</v>
      </c>
      <c r="U41" s="189">
        <f t="shared" si="27"/>
        <v>0</v>
      </c>
      <c r="V41" s="189">
        <f t="shared" si="27"/>
        <v>0</v>
      </c>
      <c r="W41" s="189">
        <f t="shared" si="27"/>
        <v>0</v>
      </c>
      <c r="X41" s="189">
        <f t="shared" si="27"/>
        <v>0</v>
      </c>
      <c r="Y41" s="189">
        <f t="shared" si="27"/>
        <v>0</v>
      </c>
      <c r="Z41" s="189">
        <f t="shared" si="27"/>
        <v>0</v>
      </c>
      <c r="AA41" s="189">
        <f t="shared" si="27"/>
        <v>0</v>
      </c>
      <c r="AB41" s="189">
        <f t="shared" si="27"/>
        <v>0</v>
      </c>
      <c r="AC41" s="189">
        <f t="shared" si="27"/>
        <v>0</v>
      </c>
      <c r="AD41" s="189">
        <f t="shared" si="27"/>
        <v>0</v>
      </c>
      <c r="AE41" s="189">
        <f t="shared" si="27"/>
        <v>0</v>
      </c>
      <c r="AF41" s="189">
        <f t="shared" si="27"/>
        <v>0</v>
      </c>
      <c r="AG41" s="189">
        <f t="shared" si="27"/>
        <v>0</v>
      </c>
      <c r="AH41" s="189">
        <f t="shared" ref="AH41:BA41" si="28">SUM(AH26:AH40)</f>
        <v>0</v>
      </c>
      <c r="AI41" s="189">
        <f t="shared" si="28"/>
        <v>0</v>
      </c>
      <c r="AJ41" s="189">
        <f t="shared" si="28"/>
        <v>0</v>
      </c>
      <c r="AK41" s="189">
        <f t="shared" si="28"/>
        <v>0</v>
      </c>
      <c r="AL41" s="189">
        <f t="shared" si="28"/>
        <v>0</v>
      </c>
      <c r="AM41" s="189">
        <f t="shared" si="28"/>
        <v>0</v>
      </c>
      <c r="AN41" s="189">
        <f t="shared" si="28"/>
        <v>0</v>
      </c>
      <c r="AO41" s="189">
        <f t="shared" si="28"/>
        <v>0</v>
      </c>
      <c r="AP41" s="189">
        <f t="shared" si="28"/>
        <v>0</v>
      </c>
      <c r="AQ41" s="189">
        <f t="shared" si="28"/>
        <v>0</v>
      </c>
      <c r="AR41" s="189">
        <f t="shared" si="28"/>
        <v>0</v>
      </c>
      <c r="AS41" s="189">
        <f t="shared" si="28"/>
        <v>0</v>
      </c>
      <c r="AT41" s="189">
        <f t="shared" si="28"/>
        <v>0</v>
      </c>
      <c r="AU41" s="189">
        <f t="shared" si="28"/>
        <v>0</v>
      </c>
      <c r="AV41" s="189">
        <f t="shared" si="28"/>
        <v>0</v>
      </c>
      <c r="AW41" s="189">
        <f t="shared" si="28"/>
        <v>0</v>
      </c>
      <c r="AX41" s="189">
        <f t="shared" si="28"/>
        <v>0</v>
      </c>
      <c r="AY41" s="189">
        <f t="shared" si="28"/>
        <v>0</v>
      </c>
      <c r="AZ41" s="189">
        <f t="shared" si="28"/>
        <v>0</v>
      </c>
      <c r="BA41" s="189">
        <f t="shared" si="28"/>
        <v>0</v>
      </c>
    </row>
    <row r="44" spans="2:53" x14ac:dyDescent="0.3">
      <c r="B44" s="43"/>
      <c r="C44" s="43"/>
      <c r="D44" s="43" t="s">
        <v>10</v>
      </c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</row>
    <row r="45" spans="2:53" x14ac:dyDescent="0.3">
      <c r="B45" s="44" t="s">
        <v>336</v>
      </c>
      <c r="C45" s="44"/>
      <c r="D45" s="45">
        <v>1</v>
      </c>
      <c r="E45" s="45">
        <v>2</v>
      </c>
      <c r="F45" s="45">
        <v>3</v>
      </c>
      <c r="G45" s="45">
        <v>4</v>
      </c>
      <c r="H45" s="45">
        <v>5</v>
      </c>
      <c r="I45" s="45">
        <v>6</v>
      </c>
      <c r="J45" s="45">
        <v>7</v>
      </c>
      <c r="K45" s="45">
        <v>8</v>
      </c>
      <c r="L45" s="45">
        <v>9</v>
      </c>
      <c r="M45" s="45">
        <v>10</v>
      </c>
      <c r="N45" s="45">
        <v>11</v>
      </c>
      <c r="O45" s="45">
        <v>12</v>
      </c>
      <c r="P45" s="45">
        <v>13</v>
      </c>
      <c r="Q45" s="45">
        <v>14</v>
      </c>
      <c r="R45" s="45">
        <v>15</v>
      </c>
      <c r="S45" s="45">
        <v>16</v>
      </c>
      <c r="T45" s="45">
        <v>17</v>
      </c>
      <c r="U45" s="45">
        <v>18</v>
      </c>
      <c r="V45" s="45">
        <v>19</v>
      </c>
      <c r="W45" s="45">
        <v>20</v>
      </c>
      <c r="X45" s="45">
        <v>21</v>
      </c>
      <c r="Y45" s="45">
        <v>22</v>
      </c>
      <c r="Z45" s="45">
        <v>23</v>
      </c>
      <c r="AA45" s="45">
        <v>24</v>
      </c>
      <c r="AB45" s="45">
        <v>25</v>
      </c>
      <c r="AC45" s="45">
        <v>26</v>
      </c>
      <c r="AD45" s="45">
        <v>27</v>
      </c>
      <c r="AE45" s="45">
        <v>28</v>
      </c>
      <c r="AF45" s="45">
        <v>29</v>
      </c>
      <c r="AG45" s="45">
        <v>30</v>
      </c>
      <c r="AH45" s="45">
        <v>31</v>
      </c>
      <c r="AI45" s="45">
        <v>32</v>
      </c>
      <c r="AJ45" s="45">
        <v>33</v>
      </c>
      <c r="AK45" s="45">
        <v>34</v>
      </c>
      <c r="AL45" s="45">
        <v>35</v>
      </c>
      <c r="AM45" s="45">
        <v>36</v>
      </c>
      <c r="AN45" s="45">
        <v>37</v>
      </c>
      <c r="AO45" s="45">
        <v>38</v>
      </c>
      <c r="AP45" s="45">
        <v>39</v>
      </c>
      <c r="AQ45" s="45">
        <v>40</v>
      </c>
      <c r="AR45" s="45">
        <v>41</v>
      </c>
      <c r="AS45" s="45">
        <v>42</v>
      </c>
      <c r="AT45" s="45">
        <v>43</v>
      </c>
      <c r="AU45" s="45">
        <v>44</v>
      </c>
      <c r="AV45" s="45">
        <v>45</v>
      </c>
      <c r="AW45" s="45">
        <v>46</v>
      </c>
      <c r="AX45" s="45">
        <v>47</v>
      </c>
      <c r="AY45" s="45">
        <v>48</v>
      </c>
      <c r="AZ45" s="45">
        <v>49</v>
      </c>
      <c r="BA45" s="45">
        <v>50</v>
      </c>
    </row>
    <row r="46" spans="2:53" x14ac:dyDescent="0.3">
      <c r="B46" s="46" t="s">
        <v>84</v>
      </c>
      <c r="C46" s="334" t="s">
        <v>9</v>
      </c>
      <c r="D46" s="47">
        <f>D4</f>
        <v>2024</v>
      </c>
      <c r="E46" s="47">
        <f t="shared" ref="E46:AG46" si="29">E4</f>
        <v>2025</v>
      </c>
      <c r="F46" s="47">
        <f t="shared" si="29"/>
        <v>2026</v>
      </c>
      <c r="G46" s="47">
        <f t="shared" si="29"/>
        <v>2027</v>
      </c>
      <c r="H46" s="47">
        <f t="shared" si="29"/>
        <v>2028</v>
      </c>
      <c r="I46" s="47">
        <f t="shared" si="29"/>
        <v>2029</v>
      </c>
      <c r="J46" s="47">
        <f t="shared" si="29"/>
        <v>2030</v>
      </c>
      <c r="K46" s="47">
        <f t="shared" si="29"/>
        <v>2031</v>
      </c>
      <c r="L46" s="47">
        <f t="shared" si="29"/>
        <v>2032</v>
      </c>
      <c r="M46" s="47">
        <f t="shared" si="29"/>
        <v>2033</v>
      </c>
      <c r="N46" s="47">
        <f t="shared" si="29"/>
        <v>2034</v>
      </c>
      <c r="O46" s="47">
        <f t="shared" si="29"/>
        <v>2035</v>
      </c>
      <c r="P46" s="47">
        <f t="shared" si="29"/>
        <v>2036</v>
      </c>
      <c r="Q46" s="47">
        <f t="shared" si="29"/>
        <v>2037</v>
      </c>
      <c r="R46" s="47">
        <f t="shared" si="29"/>
        <v>2038</v>
      </c>
      <c r="S46" s="47">
        <f t="shared" si="29"/>
        <v>2039</v>
      </c>
      <c r="T46" s="47">
        <f t="shared" si="29"/>
        <v>2040</v>
      </c>
      <c r="U46" s="47">
        <f t="shared" si="29"/>
        <v>2041</v>
      </c>
      <c r="V46" s="47">
        <f t="shared" si="29"/>
        <v>2042</v>
      </c>
      <c r="W46" s="47">
        <f t="shared" si="29"/>
        <v>2043</v>
      </c>
      <c r="X46" s="47">
        <f t="shared" si="29"/>
        <v>2044</v>
      </c>
      <c r="Y46" s="47">
        <f t="shared" si="29"/>
        <v>2045</v>
      </c>
      <c r="Z46" s="47">
        <f t="shared" si="29"/>
        <v>2046</v>
      </c>
      <c r="AA46" s="47">
        <f t="shared" si="29"/>
        <v>2047</v>
      </c>
      <c r="AB46" s="47">
        <f t="shared" si="29"/>
        <v>2048</v>
      </c>
      <c r="AC46" s="47">
        <f t="shared" si="29"/>
        <v>2049</v>
      </c>
      <c r="AD46" s="47">
        <f t="shared" si="29"/>
        <v>2050</v>
      </c>
      <c r="AE46" s="47">
        <f t="shared" si="29"/>
        <v>2051</v>
      </c>
      <c r="AF46" s="47">
        <f t="shared" si="29"/>
        <v>2052</v>
      </c>
      <c r="AG46" s="47">
        <f t="shared" si="29"/>
        <v>2053</v>
      </c>
      <c r="AH46" s="47">
        <f t="shared" ref="AH46:BA46" si="30">AH4</f>
        <v>2054</v>
      </c>
      <c r="AI46" s="47">
        <f t="shared" si="30"/>
        <v>2055</v>
      </c>
      <c r="AJ46" s="47">
        <f t="shared" si="30"/>
        <v>2056</v>
      </c>
      <c r="AK46" s="47">
        <f t="shared" si="30"/>
        <v>2057</v>
      </c>
      <c r="AL46" s="47">
        <f t="shared" si="30"/>
        <v>2058</v>
      </c>
      <c r="AM46" s="47">
        <f t="shared" si="30"/>
        <v>2059</v>
      </c>
      <c r="AN46" s="47">
        <f t="shared" si="30"/>
        <v>2060</v>
      </c>
      <c r="AO46" s="47">
        <f t="shared" si="30"/>
        <v>2061</v>
      </c>
      <c r="AP46" s="47">
        <f t="shared" si="30"/>
        <v>2062</v>
      </c>
      <c r="AQ46" s="47">
        <f t="shared" si="30"/>
        <v>2063</v>
      </c>
      <c r="AR46" s="47">
        <f t="shared" si="30"/>
        <v>2064</v>
      </c>
      <c r="AS46" s="47">
        <f t="shared" si="30"/>
        <v>2065</v>
      </c>
      <c r="AT46" s="47">
        <f t="shared" si="30"/>
        <v>2066</v>
      </c>
      <c r="AU46" s="47">
        <f t="shared" si="30"/>
        <v>2067</v>
      </c>
      <c r="AV46" s="47">
        <f t="shared" si="30"/>
        <v>2068</v>
      </c>
      <c r="AW46" s="47">
        <f t="shared" si="30"/>
        <v>2069</v>
      </c>
      <c r="AX46" s="47">
        <f t="shared" si="30"/>
        <v>2070</v>
      </c>
      <c r="AY46" s="47">
        <f t="shared" si="30"/>
        <v>2071</v>
      </c>
      <c r="AZ46" s="47">
        <f t="shared" si="30"/>
        <v>2072</v>
      </c>
      <c r="BA46" s="47">
        <f t="shared" si="30"/>
        <v>2073</v>
      </c>
    </row>
    <row r="47" spans="2:53" x14ac:dyDescent="0.3">
      <c r="B47" s="43" t="s">
        <v>320</v>
      </c>
      <c r="C47" s="49">
        <f t="shared" ref="C47:C62" si="31">SUM(D47:BA47)</f>
        <v>0</v>
      </c>
      <c r="D47" s="192">
        <f>D5-D26</f>
        <v>0</v>
      </c>
      <c r="E47" s="192">
        <f t="shared" ref="E47:AG56" si="32">E5-E26</f>
        <v>0</v>
      </c>
      <c r="F47" s="192">
        <f t="shared" si="32"/>
        <v>0</v>
      </c>
      <c r="G47" s="192">
        <f t="shared" si="32"/>
        <v>0</v>
      </c>
      <c r="H47" s="192">
        <f t="shared" si="32"/>
        <v>0</v>
      </c>
      <c r="I47" s="192">
        <f t="shared" si="32"/>
        <v>0</v>
      </c>
      <c r="J47" s="192">
        <f t="shared" si="32"/>
        <v>0</v>
      </c>
      <c r="K47" s="192">
        <f t="shared" si="32"/>
        <v>0</v>
      </c>
      <c r="L47" s="192">
        <f t="shared" si="32"/>
        <v>0</v>
      </c>
      <c r="M47" s="192">
        <f t="shared" si="32"/>
        <v>0</v>
      </c>
      <c r="N47" s="192">
        <f t="shared" si="32"/>
        <v>0</v>
      </c>
      <c r="O47" s="192">
        <f t="shared" si="32"/>
        <v>0</v>
      </c>
      <c r="P47" s="192">
        <f t="shared" si="32"/>
        <v>0</v>
      </c>
      <c r="Q47" s="192">
        <f t="shared" si="32"/>
        <v>0</v>
      </c>
      <c r="R47" s="192">
        <f t="shared" si="32"/>
        <v>0</v>
      </c>
      <c r="S47" s="192">
        <f t="shared" si="32"/>
        <v>0</v>
      </c>
      <c r="T47" s="192">
        <f t="shared" si="32"/>
        <v>0</v>
      </c>
      <c r="U47" s="192">
        <f t="shared" si="32"/>
        <v>0</v>
      </c>
      <c r="V47" s="192">
        <f t="shared" si="32"/>
        <v>0</v>
      </c>
      <c r="W47" s="192">
        <f t="shared" si="32"/>
        <v>0</v>
      </c>
      <c r="X47" s="192">
        <f t="shared" si="32"/>
        <v>0</v>
      </c>
      <c r="Y47" s="192">
        <f t="shared" si="32"/>
        <v>0</v>
      </c>
      <c r="Z47" s="192">
        <f t="shared" si="32"/>
        <v>0</v>
      </c>
      <c r="AA47" s="192">
        <f t="shared" si="32"/>
        <v>0</v>
      </c>
      <c r="AB47" s="192">
        <f t="shared" si="32"/>
        <v>0</v>
      </c>
      <c r="AC47" s="192">
        <f t="shared" si="32"/>
        <v>0</v>
      </c>
      <c r="AD47" s="192">
        <f t="shared" si="32"/>
        <v>0</v>
      </c>
      <c r="AE47" s="192">
        <f t="shared" si="32"/>
        <v>0</v>
      </c>
      <c r="AF47" s="192">
        <f t="shared" si="32"/>
        <v>0</v>
      </c>
      <c r="AG47" s="192">
        <f t="shared" si="32"/>
        <v>0</v>
      </c>
      <c r="AH47" s="192">
        <f t="shared" ref="AH47:BA55" si="33">AH5-AH26</f>
        <v>0</v>
      </c>
      <c r="AI47" s="192">
        <f t="shared" si="33"/>
        <v>0</v>
      </c>
      <c r="AJ47" s="192">
        <f t="shared" si="33"/>
        <v>0</v>
      </c>
      <c r="AK47" s="192">
        <f t="shared" si="33"/>
        <v>0</v>
      </c>
      <c r="AL47" s="192">
        <f t="shared" si="33"/>
        <v>0</v>
      </c>
      <c r="AM47" s="192">
        <f t="shared" si="33"/>
        <v>0</v>
      </c>
      <c r="AN47" s="192">
        <f t="shared" si="33"/>
        <v>0</v>
      </c>
      <c r="AO47" s="192">
        <f t="shared" si="33"/>
        <v>0</v>
      </c>
      <c r="AP47" s="192">
        <f t="shared" si="33"/>
        <v>0</v>
      </c>
      <c r="AQ47" s="192">
        <f t="shared" si="33"/>
        <v>0</v>
      </c>
      <c r="AR47" s="192">
        <f t="shared" si="33"/>
        <v>0</v>
      </c>
      <c r="AS47" s="192">
        <f t="shared" si="33"/>
        <v>0</v>
      </c>
      <c r="AT47" s="192">
        <f t="shared" si="33"/>
        <v>0</v>
      </c>
      <c r="AU47" s="192">
        <f t="shared" si="33"/>
        <v>0</v>
      </c>
      <c r="AV47" s="192">
        <f t="shared" si="33"/>
        <v>0</v>
      </c>
      <c r="AW47" s="192">
        <f t="shared" si="33"/>
        <v>0</v>
      </c>
      <c r="AX47" s="192">
        <f t="shared" si="33"/>
        <v>0</v>
      </c>
      <c r="AY47" s="192">
        <f t="shared" si="33"/>
        <v>0</v>
      </c>
      <c r="AZ47" s="192">
        <f t="shared" si="33"/>
        <v>0</v>
      </c>
      <c r="BA47" s="192">
        <f t="shared" si="33"/>
        <v>0</v>
      </c>
    </row>
    <row r="48" spans="2:53" x14ac:dyDescent="0.3">
      <c r="B48" s="43" t="s">
        <v>321</v>
      </c>
      <c r="C48" s="49">
        <f t="shared" si="31"/>
        <v>0</v>
      </c>
      <c r="D48" s="192">
        <f t="shared" ref="D48:S61" si="34">D6-D27</f>
        <v>0</v>
      </c>
      <c r="E48" s="192">
        <f t="shared" si="34"/>
        <v>0</v>
      </c>
      <c r="F48" s="192">
        <f t="shared" si="34"/>
        <v>0</v>
      </c>
      <c r="G48" s="192">
        <f t="shared" si="34"/>
        <v>0</v>
      </c>
      <c r="H48" s="192">
        <f t="shared" si="34"/>
        <v>0</v>
      </c>
      <c r="I48" s="192">
        <f t="shared" si="34"/>
        <v>0</v>
      </c>
      <c r="J48" s="192">
        <f t="shared" si="34"/>
        <v>0</v>
      </c>
      <c r="K48" s="192">
        <f t="shared" si="34"/>
        <v>0</v>
      </c>
      <c r="L48" s="192">
        <f t="shared" si="34"/>
        <v>0</v>
      </c>
      <c r="M48" s="192">
        <f t="shared" si="34"/>
        <v>0</v>
      </c>
      <c r="N48" s="192">
        <f t="shared" si="34"/>
        <v>0</v>
      </c>
      <c r="O48" s="192">
        <f t="shared" si="34"/>
        <v>0</v>
      </c>
      <c r="P48" s="192">
        <f t="shared" si="34"/>
        <v>0</v>
      </c>
      <c r="Q48" s="192">
        <f t="shared" si="34"/>
        <v>0</v>
      </c>
      <c r="R48" s="192">
        <f t="shared" si="34"/>
        <v>0</v>
      </c>
      <c r="S48" s="192">
        <f t="shared" si="34"/>
        <v>0</v>
      </c>
      <c r="T48" s="192">
        <f t="shared" si="32"/>
        <v>0</v>
      </c>
      <c r="U48" s="192">
        <f t="shared" si="32"/>
        <v>0</v>
      </c>
      <c r="V48" s="192">
        <f t="shared" si="32"/>
        <v>0</v>
      </c>
      <c r="W48" s="192">
        <f t="shared" si="32"/>
        <v>0</v>
      </c>
      <c r="X48" s="192">
        <f t="shared" si="32"/>
        <v>0</v>
      </c>
      <c r="Y48" s="192">
        <f t="shared" si="32"/>
        <v>0</v>
      </c>
      <c r="Z48" s="192">
        <f t="shared" si="32"/>
        <v>0</v>
      </c>
      <c r="AA48" s="192">
        <f t="shared" si="32"/>
        <v>0</v>
      </c>
      <c r="AB48" s="192">
        <f t="shared" si="32"/>
        <v>0</v>
      </c>
      <c r="AC48" s="192">
        <f t="shared" si="32"/>
        <v>0</v>
      </c>
      <c r="AD48" s="192">
        <f t="shared" si="32"/>
        <v>0</v>
      </c>
      <c r="AE48" s="192">
        <f t="shared" si="32"/>
        <v>0</v>
      </c>
      <c r="AF48" s="192">
        <f t="shared" si="32"/>
        <v>0</v>
      </c>
      <c r="AG48" s="192">
        <f t="shared" si="32"/>
        <v>0</v>
      </c>
      <c r="AH48" s="192">
        <f t="shared" si="33"/>
        <v>0</v>
      </c>
      <c r="AI48" s="192">
        <f t="shared" si="33"/>
        <v>0</v>
      </c>
      <c r="AJ48" s="192">
        <f t="shared" si="33"/>
        <v>0</v>
      </c>
      <c r="AK48" s="192">
        <f t="shared" si="33"/>
        <v>0</v>
      </c>
      <c r="AL48" s="192">
        <f t="shared" si="33"/>
        <v>0</v>
      </c>
      <c r="AM48" s="192">
        <f t="shared" si="33"/>
        <v>0</v>
      </c>
      <c r="AN48" s="192">
        <f t="shared" si="33"/>
        <v>0</v>
      </c>
      <c r="AO48" s="192">
        <f t="shared" si="33"/>
        <v>0</v>
      </c>
      <c r="AP48" s="192">
        <f t="shared" si="33"/>
        <v>0</v>
      </c>
      <c r="AQ48" s="192">
        <f t="shared" si="33"/>
        <v>0</v>
      </c>
      <c r="AR48" s="192">
        <f t="shared" si="33"/>
        <v>0</v>
      </c>
      <c r="AS48" s="192">
        <f t="shared" si="33"/>
        <v>0</v>
      </c>
      <c r="AT48" s="192">
        <f t="shared" si="33"/>
        <v>0</v>
      </c>
      <c r="AU48" s="192">
        <f t="shared" si="33"/>
        <v>0</v>
      </c>
      <c r="AV48" s="192">
        <f t="shared" si="33"/>
        <v>0</v>
      </c>
      <c r="AW48" s="192">
        <f t="shared" si="33"/>
        <v>0</v>
      </c>
      <c r="AX48" s="192">
        <f t="shared" si="33"/>
        <v>0</v>
      </c>
      <c r="AY48" s="192">
        <f t="shared" si="33"/>
        <v>0</v>
      </c>
      <c r="AZ48" s="192">
        <f t="shared" si="33"/>
        <v>0</v>
      </c>
      <c r="BA48" s="192">
        <f t="shared" si="33"/>
        <v>0</v>
      </c>
    </row>
    <row r="49" spans="2:53" x14ac:dyDescent="0.3">
      <c r="B49" s="43" t="s">
        <v>326</v>
      </c>
      <c r="C49" s="49">
        <f t="shared" si="31"/>
        <v>0</v>
      </c>
      <c r="D49" s="192">
        <f t="shared" si="34"/>
        <v>0</v>
      </c>
      <c r="E49" s="192">
        <f t="shared" si="32"/>
        <v>0</v>
      </c>
      <c r="F49" s="192">
        <f t="shared" si="32"/>
        <v>0</v>
      </c>
      <c r="G49" s="192">
        <f t="shared" si="32"/>
        <v>0</v>
      </c>
      <c r="H49" s="192">
        <f t="shared" si="32"/>
        <v>0</v>
      </c>
      <c r="I49" s="192">
        <f t="shared" si="32"/>
        <v>0</v>
      </c>
      <c r="J49" s="192">
        <f t="shared" si="32"/>
        <v>0</v>
      </c>
      <c r="K49" s="192">
        <f t="shared" si="32"/>
        <v>0</v>
      </c>
      <c r="L49" s="192">
        <f t="shared" si="32"/>
        <v>0</v>
      </c>
      <c r="M49" s="192">
        <f t="shared" si="32"/>
        <v>0</v>
      </c>
      <c r="N49" s="192">
        <f t="shared" si="32"/>
        <v>0</v>
      </c>
      <c r="O49" s="192">
        <f t="shared" si="32"/>
        <v>0</v>
      </c>
      <c r="P49" s="192">
        <f t="shared" si="32"/>
        <v>0</v>
      </c>
      <c r="Q49" s="192">
        <f t="shared" si="32"/>
        <v>0</v>
      </c>
      <c r="R49" s="192">
        <f t="shared" si="32"/>
        <v>0</v>
      </c>
      <c r="S49" s="192">
        <f t="shared" si="32"/>
        <v>0</v>
      </c>
      <c r="T49" s="192">
        <f t="shared" si="32"/>
        <v>0</v>
      </c>
      <c r="U49" s="192">
        <f t="shared" si="32"/>
        <v>0</v>
      </c>
      <c r="V49" s="192">
        <f t="shared" si="32"/>
        <v>0</v>
      </c>
      <c r="W49" s="192">
        <f t="shared" si="32"/>
        <v>0</v>
      </c>
      <c r="X49" s="192">
        <f t="shared" si="32"/>
        <v>0</v>
      </c>
      <c r="Y49" s="192">
        <f t="shared" si="32"/>
        <v>0</v>
      </c>
      <c r="Z49" s="192">
        <f t="shared" si="32"/>
        <v>0</v>
      </c>
      <c r="AA49" s="192">
        <f t="shared" si="32"/>
        <v>0</v>
      </c>
      <c r="AB49" s="192">
        <f t="shared" si="32"/>
        <v>0</v>
      </c>
      <c r="AC49" s="192">
        <f t="shared" si="32"/>
        <v>0</v>
      </c>
      <c r="AD49" s="192">
        <f t="shared" si="32"/>
        <v>0</v>
      </c>
      <c r="AE49" s="192">
        <f t="shared" si="32"/>
        <v>0</v>
      </c>
      <c r="AF49" s="192">
        <f t="shared" si="32"/>
        <v>0</v>
      </c>
      <c r="AG49" s="192">
        <f t="shared" si="32"/>
        <v>0</v>
      </c>
      <c r="AH49" s="192">
        <f t="shared" si="33"/>
        <v>0</v>
      </c>
      <c r="AI49" s="192">
        <f t="shared" si="33"/>
        <v>0</v>
      </c>
      <c r="AJ49" s="192">
        <f t="shared" si="33"/>
        <v>0</v>
      </c>
      <c r="AK49" s="192">
        <f t="shared" si="33"/>
        <v>0</v>
      </c>
      <c r="AL49" s="192">
        <f t="shared" si="33"/>
        <v>0</v>
      </c>
      <c r="AM49" s="192">
        <f t="shared" si="33"/>
        <v>0</v>
      </c>
      <c r="AN49" s="192">
        <f t="shared" si="33"/>
        <v>0</v>
      </c>
      <c r="AO49" s="192">
        <f t="shared" si="33"/>
        <v>0</v>
      </c>
      <c r="AP49" s="192">
        <f t="shared" si="33"/>
        <v>0</v>
      </c>
      <c r="AQ49" s="192">
        <f t="shared" si="33"/>
        <v>0</v>
      </c>
      <c r="AR49" s="192">
        <f t="shared" si="33"/>
        <v>0</v>
      </c>
      <c r="AS49" s="192">
        <f t="shared" si="33"/>
        <v>0</v>
      </c>
      <c r="AT49" s="192">
        <f t="shared" si="33"/>
        <v>0</v>
      </c>
      <c r="AU49" s="192">
        <f t="shared" si="33"/>
        <v>0</v>
      </c>
      <c r="AV49" s="192">
        <f t="shared" si="33"/>
        <v>0</v>
      </c>
      <c r="AW49" s="192">
        <f t="shared" si="33"/>
        <v>0</v>
      </c>
      <c r="AX49" s="192">
        <f t="shared" si="33"/>
        <v>0</v>
      </c>
      <c r="AY49" s="192">
        <f t="shared" si="33"/>
        <v>0</v>
      </c>
      <c r="AZ49" s="192">
        <f t="shared" si="33"/>
        <v>0</v>
      </c>
      <c r="BA49" s="192">
        <f t="shared" si="33"/>
        <v>0</v>
      </c>
    </row>
    <row r="50" spans="2:53" x14ac:dyDescent="0.3">
      <c r="B50" s="43" t="s">
        <v>322</v>
      </c>
      <c r="C50" s="49">
        <f t="shared" si="31"/>
        <v>0</v>
      </c>
      <c r="D50" s="192">
        <f t="shared" si="34"/>
        <v>0</v>
      </c>
      <c r="E50" s="192">
        <f t="shared" si="32"/>
        <v>0</v>
      </c>
      <c r="F50" s="192">
        <f t="shared" si="32"/>
        <v>0</v>
      </c>
      <c r="G50" s="192">
        <f t="shared" si="32"/>
        <v>0</v>
      </c>
      <c r="H50" s="192">
        <f t="shared" si="32"/>
        <v>0</v>
      </c>
      <c r="I50" s="192">
        <f t="shared" si="32"/>
        <v>0</v>
      </c>
      <c r="J50" s="192">
        <f t="shared" si="32"/>
        <v>0</v>
      </c>
      <c r="K50" s="192">
        <f t="shared" si="32"/>
        <v>0</v>
      </c>
      <c r="L50" s="192">
        <f t="shared" si="32"/>
        <v>0</v>
      </c>
      <c r="M50" s="192">
        <f t="shared" si="32"/>
        <v>0</v>
      </c>
      <c r="N50" s="192">
        <f t="shared" si="32"/>
        <v>0</v>
      </c>
      <c r="O50" s="192">
        <f t="shared" si="32"/>
        <v>0</v>
      </c>
      <c r="P50" s="192">
        <f t="shared" si="32"/>
        <v>0</v>
      </c>
      <c r="Q50" s="192">
        <f t="shared" si="32"/>
        <v>0</v>
      </c>
      <c r="R50" s="192">
        <f t="shared" si="32"/>
        <v>0</v>
      </c>
      <c r="S50" s="192">
        <f t="shared" si="32"/>
        <v>0</v>
      </c>
      <c r="T50" s="192">
        <f t="shared" si="32"/>
        <v>0</v>
      </c>
      <c r="U50" s="192">
        <f t="shared" si="32"/>
        <v>0</v>
      </c>
      <c r="V50" s="192">
        <f t="shared" si="32"/>
        <v>0</v>
      </c>
      <c r="W50" s="192">
        <f t="shared" si="32"/>
        <v>0</v>
      </c>
      <c r="X50" s="192">
        <f t="shared" si="32"/>
        <v>0</v>
      </c>
      <c r="Y50" s="192">
        <f t="shared" si="32"/>
        <v>0</v>
      </c>
      <c r="Z50" s="192">
        <f t="shared" si="32"/>
        <v>0</v>
      </c>
      <c r="AA50" s="192">
        <f t="shared" si="32"/>
        <v>0</v>
      </c>
      <c r="AB50" s="192">
        <f t="shared" si="32"/>
        <v>0</v>
      </c>
      <c r="AC50" s="192">
        <f t="shared" si="32"/>
        <v>0</v>
      </c>
      <c r="AD50" s="192">
        <f t="shared" si="32"/>
        <v>0</v>
      </c>
      <c r="AE50" s="192">
        <f t="shared" si="32"/>
        <v>0</v>
      </c>
      <c r="AF50" s="192">
        <f t="shared" si="32"/>
        <v>0</v>
      </c>
      <c r="AG50" s="192">
        <f t="shared" si="32"/>
        <v>0</v>
      </c>
      <c r="AH50" s="192">
        <f t="shared" si="33"/>
        <v>0</v>
      </c>
      <c r="AI50" s="192">
        <f t="shared" si="33"/>
        <v>0</v>
      </c>
      <c r="AJ50" s="192">
        <f t="shared" si="33"/>
        <v>0</v>
      </c>
      <c r="AK50" s="192">
        <f t="shared" si="33"/>
        <v>0</v>
      </c>
      <c r="AL50" s="192">
        <f t="shared" si="33"/>
        <v>0</v>
      </c>
      <c r="AM50" s="192">
        <f t="shared" si="33"/>
        <v>0</v>
      </c>
      <c r="AN50" s="192">
        <f t="shared" si="33"/>
        <v>0</v>
      </c>
      <c r="AO50" s="192">
        <f t="shared" si="33"/>
        <v>0</v>
      </c>
      <c r="AP50" s="192">
        <f t="shared" si="33"/>
        <v>0</v>
      </c>
      <c r="AQ50" s="192">
        <f t="shared" si="33"/>
        <v>0</v>
      </c>
      <c r="AR50" s="192">
        <f t="shared" si="33"/>
        <v>0</v>
      </c>
      <c r="AS50" s="192">
        <f t="shared" si="33"/>
        <v>0</v>
      </c>
      <c r="AT50" s="192">
        <f t="shared" si="33"/>
        <v>0</v>
      </c>
      <c r="AU50" s="192">
        <f t="shared" si="33"/>
        <v>0</v>
      </c>
      <c r="AV50" s="192">
        <f t="shared" si="33"/>
        <v>0</v>
      </c>
      <c r="AW50" s="192">
        <f t="shared" si="33"/>
        <v>0</v>
      </c>
      <c r="AX50" s="192">
        <f t="shared" si="33"/>
        <v>0</v>
      </c>
      <c r="AY50" s="192">
        <f t="shared" si="33"/>
        <v>0</v>
      </c>
      <c r="AZ50" s="192">
        <f t="shared" si="33"/>
        <v>0</v>
      </c>
      <c r="BA50" s="192">
        <f t="shared" si="33"/>
        <v>0</v>
      </c>
    </row>
    <row r="51" spans="2:53" x14ac:dyDescent="0.3">
      <c r="B51" s="43" t="s">
        <v>323</v>
      </c>
      <c r="C51" s="49">
        <f t="shared" si="31"/>
        <v>0</v>
      </c>
      <c r="D51" s="192">
        <f t="shared" si="34"/>
        <v>0</v>
      </c>
      <c r="E51" s="192">
        <f t="shared" si="32"/>
        <v>0</v>
      </c>
      <c r="F51" s="192">
        <f t="shared" si="32"/>
        <v>0</v>
      </c>
      <c r="G51" s="192">
        <f t="shared" si="32"/>
        <v>0</v>
      </c>
      <c r="H51" s="192">
        <f t="shared" si="32"/>
        <v>0</v>
      </c>
      <c r="I51" s="192">
        <f t="shared" si="32"/>
        <v>0</v>
      </c>
      <c r="J51" s="192">
        <f t="shared" si="32"/>
        <v>0</v>
      </c>
      <c r="K51" s="192">
        <f t="shared" si="32"/>
        <v>0</v>
      </c>
      <c r="L51" s="192">
        <f t="shared" si="32"/>
        <v>0</v>
      </c>
      <c r="M51" s="192">
        <f t="shared" si="32"/>
        <v>0</v>
      </c>
      <c r="N51" s="192">
        <f t="shared" si="32"/>
        <v>0</v>
      </c>
      <c r="O51" s="192">
        <f t="shared" si="32"/>
        <v>0</v>
      </c>
      <c r="P51" s="192">
        <f t="shared" si="32"/>
        <v>0</v>
      </c>
      <c r="Q51" s="192">
        <f t="shared" si="32"/>
        <v>0</v>
      </c>
      <c r="R51" s="192">
        <f t="shared" si="32"/>
        <v>0</v>
      </c>
      <c r="S51" s="192">
        <f t="shared" si="32"/>
        <v>0</v>
      </c>
      <c r="T51" s="192">
        <f t="shared" si="32"/>
        <v>0</v>
      </c>
      <c r="U51" s="192">
        <f t="shared" si="32"/>
        <v>0</v>
      </c>
      <c r="V51" s="192">
        <f t="shared" si="32"/>
        <v>0</v>
      </c>
      <c r="W51" s="192">
        <f t="shared" si="32"/>
        <v>0</v>
      </c>
      <c r="X51" s="192">
        <f t="shared" si="32"/>
        <v>0</v>
      </c>
      <c r="Y51" s="192">
        <f t="shared" si="32"/>
        <v>0</v>
      </c>
      <c r="Z51" s="192">
        <f t="shared" si="32"/>
        <v>0</v>
      </c>
      <c r="AA51" s="192">
        <f t="shared" si="32"/>
        <v>0</v>
      </c>
      <c r="AB51" s="192">
        <f t="shared" si="32"/>
        <v>0</v>
      </c>
      <c r="AC51" s="192">
        <f t="shared" si="32"/>
        <v>0</v>
      </c>
      <c r="AD51" s="192">
        <f t="shared" si="32"/>
        <v>0</v>
      </c>
      <c r="AE51" s="192">
        <f t="shared" si="32"/>
        <v>0</v>
      </c>
      <c r="AF51" s="192">
        <f t="shared" si="32"/>
        <v>0</v>
      </c>
      <c r="AG51" s="192">
        <f t="shared" si="32"/>
        <v>0</v>
      </c>
      <c r="AH51" s="192">
        <f t="shared" si="33"/>
        <v>0</v>
      </c>
      <c r="AI51" s="192">
        <f t="shared" si="33"/>
        <v>0</v>
      </c>
      <c r="AJ51" s="192">
        <f t="shared" si="33"/>
        <v>0</v>
      </c>
      <c r="AK51" s="192">
        <f t="shared" si="33"/>
        <v>0</v>
      </c>
      <c r="AL51" s="192">
        <f t="shared" si="33"/>
        <v>0</v>
      </c>
      <c r="AM51" s="192">
        <f t="shared" si="33"/>
        <v>0</v>
      </c>
      <c r="AN51" s="192">
        <f t="shared" si="33"/>
        <v>0</v>
      </c>
      <c r="AO51" s="192">
        <f t="shared" si="33"/>
        <v>0</v>
      </c>
      <c r="AP51" s="192">
        <f t="shared" si="33"/>
        <v>0</v>
      </c>
      <c r="AQ51" s="192">
        <f t="shared" si="33"/>
        <v>0</v>
      </c>
      <c r="AR51" s="192">
        <f t="shared" si="33"/>
        <v>0</v>
      </c>
      <c r="AS51" s="192">
        <f t="shared" si="33"/>
        <v>0</v>
      </c>
      <c r="AT51" s="192">
        <f t="shared" si="33"/>
        <v>0</v>
      </c>
      <c r="AU51" s="192">
        <f t="shared" si="33"/>
        <v>0</v>
      </c>
      <c r="AV51" s="192">
        <f t="shared" si="33"/>
        <v>0</v>
      </c>
      <c r="AW51" s="192">
        <f t="shared" si="33"/>
        <v>0</v>
      </c>
      <c r="AX51" s="192">
        <f t="shared" si="33"/>
        <v>0</v>
      </c>
      <c r="AY51" s="192">
        <f t="shared" si="33"/>
        <v>0</v>
      </c>
      <c r="AZ51" s="192">
        <f t="shared" si="33"/>
        <v>0</v>
      </c>
      <c r="BA51" s="192">
        <f t="shared" si="33"/>
        <v>0</v>
      </c>
    </row>
    <row r="52" spans="2:53" x14ac:dyDescent="0.3">
      <c r="B52" s="43" t="s">
        <v>327</v>
      </c>
      <c r="C52" s="49">
        <f t="shared" si="31"/>
        <v>0</v>
      </c>
      <c r="D52" s="192">
        <f t="shared" si="34"/>
        <v>0</v>
      </c>
      <c r="E52" s="192">
        <f t="shared" si="32"/>
        <v>0</v>
      </c>
      <c r="F52" s="192">
        <f t="shared" si="32"/>
        <v>0</v>
      </c>
      <c r="G52" s="192">
        <f t="shared" si="32"/>
        <v>0</v>
      </c>
      <c r="H52" s="192">
        <f t="shared" si="32"/>
        <v>0</v>
      </c>
      <c r="I52" s="192">
        <f t="shared" si="32"/>
        <v>0</v>
      </c>
      <c r="J52" s="192">
        <f t="shared" si="32"/>
        <v>0</v>
      </c>
      <c r="K52" s="192">
        <f t="shared" si="32"/>
        <v>0</v>
      </c>
      <c r="L52" s="192">
        <f t="shared" si="32"/>
        <v>0</v>
      </c>
      <c r="M52" s="192">
        <f t="shared" si="32"/>
        <v>0</v>
      </c>
      <c r="N52" s="192">
        <f t="shared" si="32"/>
        <v>0</v>
      </c>
      <c r="O52" s="192">
        <f t="shared" si="32"/>
        <v>0</v>
      </c>
      <c r="P52" s="192">
        <f t="shared" si="32"/>
        <v>0</v>
      </c>
      <c r="Q52" s="192">
        <f t="shared" si="32"/>
        <v>0</v>
      </c>
      <c r="R52" s="192">
        <f t="shared" si="32"/>
        <v>0</v>
      </c>
      <c r="S52" s="192">
        <f t="shared" si="32"/>
        <v>0</v>
      </c>
      <c r="T52" s="192">
        <f t="shared" si="32"/>
        <v>0</v>
      </c>
      <c r="U52" s="192">
        <f t="shared" si="32"/>
        <v>0</v>
      </c>
      <c r="V52" s="192">
        <f t="shared" si="32"/>
        <v>0</v>
      </c>
      <c r="W52" s="192">
        <f t="shared" si="32"/>
        <v>0</v>
      </c>
      <c r="X52" s="192">
        <f t="shared" si="32"/>
        <v>0</v>
      </c>
      <c r="Y52" s="192">
        <f t="shared" si="32"/>
        <v>0</v>
      </c>
      <c r="Z52" s="192">
        <f t="shared" si="32"/>
        <v>0</v>
      </c>
      <c r="AA52" s="192">
        <f t="shared" si="32"/>
        <v>0</v>
      </c>
      <c r="AB52" s="192">
        <f t="shared" si="32"/>
        <v>0</v>
      </c>
      <c r="AC52" s="192">
        <f t="shared" si="32"/>
        <v>0</v>
      </c>
      <c r="AD52" s="192">
        <f t="shared" si="32"/>
        <v>0</v>
      </c>
      <c r="AE52" s="192">
        <f t="shared" si="32"/>
        <v>0</v>
      </c>
      <c r="AF52" s="192">
        <f t="shared" si="32"/>
        <v>0</v>
      </c>
      <c r="AG52" s="192">
        <f t="shared" si="32"/>
        <v>0</v>
      </c>
      <c r="AH52" s="192">
        <f t="shared" si="33"/>
        <v>0</v>
      </c>
      <c r="AI52" s="192">
        <f t="shared" si="33"/>
        <v>0</v>
      </c>
      <c r="AJ52" s="192">
        <f t="shared" si="33"/>
        <v>0</v>
      </c>
      <c r="AK52" s="192">
        <f t="shared" si="33"/>
        <v>0</v>
      </c>
      <c r="AL52" s="192">
        <f t="shared" si="33"/>
        <v>0</v>
      </c>
      <c r="AM52" s="192">
        <f t="shared" si="33"/>
        <v>0</v>
      </c>
      <c r="AN52" s="192">
        <f t="shared" si="33"/>
        <v>0</v>
      </c>
      <c r="AO52" s="192">
        <f t="shared" si="33"/>
        <v>0</v>
      </c>
      <c r="AP52" s="192">
        <f t="shared" si="33"/>
        <v>0</v>
      </c>
      <c r="AQ52" s="192">
        <f t="shared" si="33"/>
        <v>0</v>
      </c>
      <c r="AR52" s="192">
        <f t="shared" si="33"/>
        <v>0</v>
      </c>
      <c r="AS52" s="192">
        <f t="shared" si="33"/>
        <v>0</v>
      </c>
      <c r="AT52" s="192">
        <f t="shared" si="33"/>
        <v>0</v>
      </c>
      <c r="AU52" s="192">
        <f t="shared" si="33"/>
        <v>0</v>
      </c>
      <c r="AV52" s="192">
        <f t="shared" si="33"/>
        <v>0</v>
      </c>
      <c r="AW52" s="192">
        <f t="shared" si="33"/>
        <v>0</v>
      </c>
      <c r="AX52" s="192">
        <f t="shared" si="33"/>
        <v>0</v>
      </c>
      <c r="AY52" s="192">
        <f t="shared" si="33"/>
        <v>0</v>
      </c>
      <c r="AZ52" s="192">
        <f t="shared" si="33"/>
        <v>0</v>
      </c>
      <c r="BA52" s="192">
        <f t="shared" si="33"/>
        <v>0</v>
      </c>
    </row>
    <row r="53" spans="2:53" x14ac:dyDescent="0.3">
      <c r="B53" s="43" t="s">
        <v>324</v>
      </c>
      <c r="C53" s="49">
        <f t="shared" si="31"/>
        <v>0</v>
      </c>
      <c r="D53" s="192">
        <f t="shared" si="34"/>
        <v>0</v>
      </c>
      <c r="E53" s="192">
        <f t="shared" si="32"/>
        <v>0</v>
      </c>
      <c r="F53" s="192">
        <f t="shared" si="32"/>
        <v>0</v>
      </c>
      <c r="G53" s="192">
        <f t="shared" si="32"/>
        <v>0</v>
      </c>
      <c r="H53" s="192">
        <f t="shared" si="32"/>
        <v>0</v>
      </c>
      <c r="I53" s="192">
        <f t="shared" si="32"/>
        <v>0</v>
      </c>
      <c r="J53" s="192">
        <f t="shared" si="32"/>
        <v>0</v>
      </c>
      <c r="K53" s="192">
        <f t="shared" si="32"/>
        <v>0</v>
      </c>
      <c r="L53" s="192">
        <f t="shared" si="32"/>
        <v>0</v>
      </c>
      <c r="M53" s="192">
        <f t="shared" si="32"/>
        <v>0</v>
      </c>
      <c r="N53" s="192">
        <f t="shared" si="32"/>
        <v>0</v>
      </c>
      <c r="O53" s="192">
        <f t="shared" si="32"/>
        <v>0</v>
      </c>
      <c r="P53" s="192">
        <f t="shared" si="32"/>
        <v>0</v>
      </c>
      <c r="Q53" s="192">
        <f t="shared" si="32"/>
        <v>0</v>
      </c>
      <c r="R53" s="192">
        <f t="shared" si="32"/>
        <v>0</v>
      </c>
      <c r="S53" s="192">
        <f t="shared" si="32"/>
        <v>0</v>
      </c>
      <c r="T53" s="192">
        <f t="shared" si="32"/>
        <v>0</v>
      </c>
      <c r="U53" s="192">
        <f t="shared" si="32"/>
        <v>0</v>
      </c>
      <c r="V53" s="192">
        <f t="shared" si="32"/>
        <v>0</v>
      </c>
      <c r="W53" s="192">
        <f t="shared" si="32"/>
        <v>0</v>
      </c>
      <c r="X53" s="192">
        <f t="shared" si="32"/>
        <v>0</v>
      </c>
      <c r="Y53" s="192">
        <f t="shared" si="32"/>
        <v>0</v>
      </c>
      <c r="Z53" s="192">
        <f t="shared" si="32"/>
        <v>0</v>
      </c>
      <c r="AA53" s="192">
        <f t="shared" si="32"/>
        <v>0</v>
      </c>
      <c r="AB53" s="192">
        <f t="shared" si="32"/>
        <v>0</v>
      </c>
      <c r="AC53" s="192">
        <f t="shared" si="32"/>
        <v>0</v>
      </c>
      <c r="AD53" s="192">
        <f t="shared" si="32"/>
        <v>0</v>
      </c>
      <c r="AE53" s="192">
        <f t="shared" si="32"/>
        <v>0</v>
      </c>
      <c r="AF53" s="192">
        <f t="shared" si="32"/>
        <v>0</v>
      </c>
      <c r="AG53" s="192">
        <f t="shared" si="32"/>
        <v>0</v>
      </c>
      <c r="AH53" s="192">
        <f t="shared" si="33"/>
        <v>0</v>
      </c>
      <c r="AI53" s="192">
        <f t="shared" si="33"/>
        <v>0</v>
      </c>
      <c r="AJ53" s="192">
        <f t="shared" si="33"/>
        <v>0</v>
      </c>
      <c r="AK53" s="192">
        <f t="shared" si="33"/>
        <v>0</v>
      </c>
      <c r="AL53" s="192">
        <f t="shared" si="33"/>
        <v>0</v>
      </c>
      <c r="AM53" s="192">
        <f t="shared" si="33"/>
        <v>0</v>
      </c>
      <c r="AN53" s="192">
        <f t="shared" si="33"/>
        <v>0</v>
      </c>
      <c r="AO53" s="192">
        <f t="shared" si="33"/>
        <v>0</v>
      </c>
      <c r="AP53" s="192">
        <f t="shared" si="33"/>
        <v>0</v>
      </c>
      <c r="AQ53" s="192">
        <f t="shared" si="33"/>
        <v>0</v>
      </c>
      <c r="AR53" s="192">
        <f t="shared" si="33"/>
        <v>0</v>
      </c>
      <c r="AS53" s="192">
        <f t="shared" si="33"/>
        <v>0</v>
      </c>
      <c r="AT53" s="192">
        <f t="shared" si="33"/>
        <v>0</v>
      </c>
      <c r="AU53" s="192">
        <f t="shared" si="33"/>
        <v>0</v>
      </c>
      <c r="AV53" s="192">
        <f t="shared" si="33"/>
        <v>0</v>
      </c>
      <c r="AW53" s="192">
        <f t="shared" si="33"/>
        <v>0</v>
      </c>
      <c r="AX53" s="192">
        <f t="shared" si="33"/>
        <v>0</v>
      </c>
      <c r="AY53" s="192">
        <f t="shared" si="33"/>
        <v>0</v>
      </c>
      <c r="AZ53" s="192">
        <f t="shared" si="33"/>
        <v>0</v>
      </c>
      <c r="BA53" s="192">
        <f t="shared" si="33"/>
        <v>0</v>
      </c>
    </row>
    <row r="54" spans="2:53" x14ac:dyDescent="0.3">
      <c r="B54" s="43" t="s">
        <v>325</v>
      </c>
      <c r="C54" s="49">
        <f t="shared" si="31"/>
        <v>0</v>
      </c>
      <c r="D54" s="192">
        <f t="shared" si="34"/>
        <v>0</v>
      </c>
      <c r="E54" s="192">
        <f t="shared" si="32"/>
        <v>0</v>
      </c>
      <c r="F54" s="192">
        <f t="shared" si="32"/>
        <v>0</v>
      </c>
      <c r="G54" s="192">
        <f t="shared" si="32"/>
        <v>0</v>
      </c>
      <c r="H54" s="192">
        <f t="shared" si="32"/>
        <v>0</v>
      </c>
      <c r="I54" s="192">
        <f t="shared" si="32"/>
        <v>0</v>
      </c>
      <c r="J54" s="192">
        <f t="shared" si="32"/>
        <v>0</v>
      </c>
      <c r="K54" s="192">
        <f t="shared" si="32"/>
        <v>0</v>
      </c>
      <c r="L54" s="192">
        <f t="shared" si="32"/>
        <v>0</v>
      </c>
      <c r="M54" s="192">
        <f t="shared" si="32"/>
        <v>0</v>
      </c>
      <c r="N54" s="192">
        <f t="shared" si="32"/>
        <v>0</v>
      </c>
      <c r="O54" s="192">
        <f t="shared" si="32"/>
        <v>0</v>
      </c>
      <c r="P54" s="192">
        <f t="shared" si="32"/>
        <v>0</v>
      </c>
      <c r="Q54" s="192">
        <f t="shared" si="32"/>
        <v>0</v>
      </c>
      <c r="R54" s="192">
        <f t="shared" si="32"/>
        <v>0</v>
      </c>
      <c r="S54" s="192">
        <f t="shared" si="32"/>
        <v>0</v>
      </c>
      <c r="T54" s="192">
        <f t="shared" si="32"/>
        <v>0</v>
      </c>
      <c r="U54" s="192">
        <f t="shared" si="32"/>
        <v>0</v>
      </c>
      <c r="V54" s="192">
        <f t="shared" si="32"/>
        <v>0</v>
      </c>
      <c r="W54" s="192">
        <f t="shared" si="32"/>
        <v>0</v>
      </c>
      <c r="X54" s="192">
        <f t="shared" si="32"/>
        <v>0</v>
      </c>
      <c r="Y54" s="192">
        <f t="shared" si="32"/>
        <v>0</v>
      </c>
      <c r="Z54" s="192">
        <f t="shared" si="32"/>
        <v>0</v>
      </c>
      <c r="AA54" s="192">
        <f t="shared" si="32"/>
        <v>0</v>
      </c>
      <c r="AB54" s="192">
        <f t="shared" si="32"/>
        <v>0</v>
      </c>
      <c r="AC54" s="192">
        <f t="shared" si="32"/>
        <v>0</v>
      </c>
      <c r="AD54" s="192">
        <f t="shared" si="32"/>
        <v>0</v>
      </c>
      <c r="AE54" s="192">
        <f t="shared" si="32"/>
        <v>0</v>
      </c>
      <c r="AF54" s="192">
        <f t="shared" si="32"/>
        <v>0</v>
      </c>
      <c r="AG54" s="192">
        <f t="shared" si="32"/>
        <v>0</v>
      </c>
      <c r="AH54" s="192">
        <f t="shared" si="33"/>
        <v>0</v>
      </c>
      <c r="AI54" s="192">
        <f t="shared" si="33"/>
        <v>0</v>
      </c>
      <c r="AJ54" s="192">
        <f t="shared" si="33"/>
        <v>0</v>
      </c>
      <c r="AK54" s="192">
        <f t="shared" si="33"/>
        <v>0</v>
      </c>
      <c r="AL54" s="192">
        <f t="shared" si="33"/>
        <v>0</v>
      </c>
      <c r="AM54" s="192">
        <f t="shared" si="33"/>
        <v>0</v>
      </c>
      <c r="AN54" s="192">
        <f t="shared" si="33"/>
        <v>0</v>
      </c>
      <c r="AO54" s="192">
        <f t="shared" si="33"/>
        <v>0</v>
      </c>
      <c r="AP54" s="192">
        <f t="shared" si="33"/>
        <v>0</v>
      </c>
      <c r="AQ54" s="192">
        <f t="shared" si="33"/>
        <v>0</v>
      </c>
      <c r="AR54" s="192">
        <f t="shared" si="33"/>
        <v>0</v>
      </c>
      <c r="AS54" s="192">
        <f t="shared" si="33"/>
        <v>0</v>
      </c>
      <c r="AT54" s="192">
        <f t="shared" si="33"/>
        <v>0</v>
      </c>
      <c r="AU54" s="192">
        <f t="shared" si="33"/>
        <v>0</v>
      </c>
      <c r="AV54" s="192">
        <f t="shared" si="33"/>
        <v>0</v>
      </c>
      <c r="AW54" s="192">
        <f t="shared" si="33"/>
        <v>0</v>
      </c>
      <c r="AX54" s="192">
        <f t="shared" si="33"/>
        <v>0</v>
      </c>
      <c r="AY54" s="192">
        <f t="shared" si="33"/>
        <v>0</v>
      </c>
      <c r="AZ54" s="192">
        <f t="shared" si="33"/>
        <v>0</v>
      </c>
      <c r="BA54" s="192">
        <f t="shared" si="33"/>
        <v>0</v>
      </c>
    </row>
    <row r="55" spans="2:53" x14ac:dyDescent="0.3">
      <c r="B55" s="43" t="s">
        <v>328</v>
      </c>
      <c r="C55" s="49">
        <f t="shared" si="31"/>
        <v>0</v>
      </c>
      <c r="D55" s="192">
        <f t="shared" si="34"/>
        <v>0</v>
      </c>
      <c r="E55" s="192">
        <f t="shared" si="32"/>
        <v>0</v>
      </c>
      <c r="F55" s="192">
        <f t="shared" si="32"/>
        <v>0</v>
      </c>
      <c r="G55" s="192">
        <f t="shared" si="32"/>
        <v>0</v>
      </c>
      <c r="H55" s="192">
        <f t="shared" si="32"/>
        <v>0</v>
      </c>
      <c r="I55" s="192">
        <f t="shared" si="32"/>
        <v>0</v>
      </c>
      <c r="J55" s="192">
        <f t="shared" si="32"/>
        <v>0</v>
      </c>
      <c r="K55" s="192">
        <f t="shared" si="32"/>
        <v>0</v>
      </c>
      <c r="L55" s="192">
        <f t="shared" si="32"/>
        <v>0</v>
      </c>
      <c r="M55" s="192">
        <f t="shared" si="32"/>
        <v>0</v>
      </c>
      <c r="N55" s="192">
        <f t="shared" si="32"/>
        <v>0</v>
      </c>
      <c r="O55" s="192">
        <f t="shared" si="32"/>
        <v>0</v>
      </c>
      <c r="P55" s="192">
        <f t="shared" si="32"/>
        <v>0</v>
      </c>
      <c r="Q55" s="192">
        <f t="shared" si="32"/>
        <v>0</v>
      </c>
      <c r="R55" s="192">
        <f t="shared" si="32"/>
        <v>0</v>
      </c>
      <c r="S55" s="192">
        <f t="shared" si="32"/>
        <v>0</v>
      </c>
      <c r="T55" s="192">
        <f t="shared" si="32"/>
        <v>0</v>
      </c>
      <c r="U55" s="192">
        <f t="shared" si="32"/>
        <v>0</v>
      </c>
      <c r="V55" s="192">
        <f t="shared" si="32"/>
        <v>0</v>
      </c>
      <c r="W55" s="192">
        <f t="shared" si="32"/>
        <v>0</v>
      </c>
      <c r="X55" s="192">
        <f t="shared" si="32"/>
        <v>0</v>
      </c>
      <c r="Y55" s="192">
        <f t="shared" si="32"/>
        <v>0</v>
      </c>
      <c r="Z55" s="192">
        <f t="shared" si="32"/>
        <v>0</v>
      </c>
      <c r="AA55" s="192">
        <f t="shared" si="32"/>
        <v>0</v>
      </c>
      <c r="AB55" s="192">
        <f t="shared" si="32"/>
        <v>0</v>
      </c>
      <c r="AC55" s="192">
        <f t="shared" si="32"/>
        <v>0</v>
      </c>
      <c r="AD55" s="192">
        <f t="shared" si="32"/>
        <v>0</v>
      </c>
      <c r="AE55" s="192">
        <f t="shared" si="32"/>
        <v>0</v>
      </c>
      <c r="AF55" s="192">
        <f t="shared" si="32"/>
        <v>0</v>
      </c>
      <c r="AG55" s="192">
        <f t="shared" si="32"/>
        <v>0</v>
      </c>
      <c r="AH55" s="192">
        <f t="shared" si="33"/>
        <v>0</v>
      </c>
      <c r="AI55" s="192">
        <f t="shared" si="33"/>
        <v>0</v>
      </c>
      <c r="AJ55" s="192">
        <f t="shared" si="33"/>
        <v>0</v>
      </c>
      <c r="AK55" s="192">
        <f t="shared" si="33"/>
        <v>0</v>
      </c>
      <c r="AL55" s="192">
        <f t="shared" si="33"/>
        <v>0</v>
      </c>
      <c r="AM55" s="192">
        <f t="shared" si="33"/>
        <v>0</v>
      </c>
      <c r="AN55" s="192">
        <f t="shared" si="33"/>
        <v>0</v>
      </c>
      <c r="AO55" s="192">
        <f t="shared" si="33"/>
        <v>0</v>
      </c>
      <c r="AP55" s="192">
        <f t="shared" si="33"/>
        <v>0</v>
      </c>
      <c r="AQ55" s="192">
        <f t="shared" si="33"/>
        <v>0</v>
      </c>
      <c r="AR55" s="192">
        <f t="shared" si="33"/>
        <v>0</v>
      </c>
      <c r="AS55" s="192">
        <f t="shared" si="33"/>
        <v>0</v>
      </c>
      <c r="AT55" s="192">
        <f t="shared" si="33"/>
        <v>0</v>
      </c>
      <c r="AU55" s="192">
        <f t="shared" si="33"/>
        <v>0</v>
      </c>
      <c r="AV55" s="192">
        <f t="shared" si="33"/>
        <v>0</v>
      </c>
      <c r="AW55" s="192">
        <f t="shared" si="33"/>
        <v>0</v>
      </c>
      <c r="AX55" s="192">
        <f t="shared" si="33"/>
        <v>0</v>
      </c>
      <c r="AY55" s="192">
        <f t="shared" si="33"/>
        <v>0</v>
      </c>
      <c r="AZ55" s="192">
        <f t="shared" si="33"/>
        <v>0</v>
      </c>
      <c r="BA55" s="192">
        <f t="shared" si="33"/>
        <v>0</v>
      </c>
    </row>
    <row r="56" spans="2:53" x14ac:dyDescent="0.3">
      <c r="B56" s="43" t="s">
        <v>329</v>
      </c>
      <c r="C56" s="49">
        <f t="shared" si="31"/>
        <v>0</v>
      </c>
      <c r="D56" s="192">
        <f t="shared" si="34"/>
        <v>0</v>
      </c>
      <c r="E56" s="192">
        <f t="shared" si="32"/>
        <v>0</v>
      </c>
      <c r="F56" s="192">
        <f t="shared" si="32"/>
        <v>0</v>
      </c>
      <c r="G56" s="192">
        <f t="shared" si="32"/>
        <v>0</v>
      </c>
      <c r="H56" s="192">
        <f t="shared" si="32"/>
        <v>0</v>
      </c>
      <c r="I56" s="192">
        <f t="shared" si="32"/>
        <v>0</v>
      </c>
      <c r="J56" s="192">
        <f t="shared" si="32"/>
        <v>0</v>
      </c>
      <c r="K56" s="192">
        <f t="shared" si="32"/>
        <v>0</v>
      </c>
      <c r="L56" s="192">
        <f t="shared" si="32"/>
        <v>0</v>
      </c>
      <c r="M56" s="192">
        <f t="shared" si="32"/>
        <v>0</v>
      </c>
      <c r="N56" s="192">
        <f t="shared" ref="E56:AG61" si="35">N14-N35</f>
        <v>0</v>
      </c>
      <c r="O56" s="192">
        <f t="shared" si="35"/>
        <v>0</v>
      </c>
      <c r="P56" s="192">
        <f t="shared" si="35"/>
        <v>0</v>
      </c>
      <c r="Q56" s="192">
        <f t="shared" si="35"/>
        <v>0</v>
      </c>
      <c r="R56" s="192">
        <f t="shared" si="35"/>
        <v>0</v>
      </c>
      <c r="S56" s="192">
        <f t="shared" si="35"/>
        <v>0</v>
      </c>
      <c r="T56" s="192">
        <f t="shared" si="35"/>
        <v>0</v>
      </c>
      <c r="U56" s="192">
        <f t="shared" si="35"/>
        <v>0</v>
      </c>
      <c r="V56" s="192">
        <f t="shared" si="35"/>
        <v>0</v>
      </c>
      <c r="W56" s="192">
        <f t="shared" si="35"/>
        <v>0</v>
      </c>
      <c r="X56" s="192">
        <f t="shared" si="35"/>
        <v>0</v>
      </c>
      <c r="Y56" s="192">
        <f t="shared" si="35"/>
        <v>0</v>
      </c>
      <c r="Z56" s="192">
        <f t="shared" si="35"/>
        <v>0</v>
      </c>
      <c r="AA56" s="192">
        <f t="shared" si="35"/>
        <v>0</v>
      </c>
      <c r="AB56" s="192">
        <f t="shared" si="35"/>
        <v>0</v>
      </c>
      <c r="AC56" s="192">
        <f t="shared" si="35"/>
        <v>0</v>
      </c>
      <c r="AD56" s="192">
        <f t="shared" si="35"/>
        <v>0</v>
      </c>
      <c r="AE56" s="192">
        <f t="shared" si="35"/>
        <v>0</v>
      </c>
      <c r="AF56" s="192">
        <f t="shared" si="35"/>
        <v>0</v>
      </c>
      <c r="AG56" s="192">
        <f t="shared" si="35"/>
        <v>0</v>
      </c>
      <c r="AH56" s="192">
        <f t="shared" ref="AH56:BA56" si="36">AH14-AH35</f>
        <v>0</v>
      </c>
      <c r="AI56" s="192">
        <f t="shared" si="36"/>
        <v>0</v>
      </c>
      <c r="AJ56" s="192">
        <f t="shared" si="36"/>
        <v>0</v>
      </c>
      <c r="AK56" s="192">
        <f t="shared" si="36"/>
        <v>0</v>
      </c>
      <c r="AL56" s="192">
        <f t="shared" si="36"/>
        <v>0</v>
      </c>
      <c r="AM56" s="192">
        <f t="shared" si="36"/>
        <v>0</v>
      </c>
      <c r="AN56" s="192">
        <f t="shared" si="36"/>
        <v>0</v>
      </c>
      <c r="AO56" s="192">
        <f t="shared" si="36"/>
        <v>0</v>
      </c>
      <c r="AP56" s="192">
        <f t="shared" si="36"/>
        <v>0</v>
      </c>
      <c r="AQ56" s="192">
        <f t="shared" si="36"/>
        <v>0</v>
      </c>
      <c r="AR56" s="192">
        <f t="shared" si="36"/>
        <v>0</v>
      </c>
      <c r="AS56" s="192">
        <f t="shared" si="36"/>
        <v>0</v>
      </c>
      <c r="AT56" s="192">
        <f t="shared" si="36"/>
        <v>0</v>
      </c>
      <c r="AU56" s="192">
        <f t="shared" si="36"/>
        <v>0</v>
      </c>
      <c r="AV56" s="192">
        <f t="shared" si="36"/>
        <v>0</v>
      </c>
      <c r="AW56" s="192">
        <f t="shared" si="36"/>
        <v>0</v>
      </c>
      <c r="AX56" s="192">
        <f t="shared" si="36"/>
        <v>0</v>
      </c>
      <c r="AY56" s="192">
        <f t="shared" si="36"/>
        <v>0</v>
      </c>
      <c r="AZ56" s="192">
        <f t="shared" si="36"/>
        <v>0</v>
      </c>
      <c r="BA56" s="192">
        <f t="shared" si="36"/>
        <v>0</v>
      </c>
    </row>
    <row r="57" spans="2:53" x14ac:dyDescent="0.3">
      <c r="B57" s="43" t="s">
        <v>330</v>
      </c>
      <c r="C57" s="49">
        <f t="shared" si="31"/>
        <v>0</v>
      </c>
      <c r="D57" s="192">
        <f t="shared" si="34"/>
        <v>0</v>
      </c>
      <c r="E57" s="192">
        <f t="shared" si="35"/>
        <v>0</v>
      </c>
      <c r="F57" s="192">
        <f t="shared" si="35"/>
        <v>0</v>
      </c>
      <c r="G57" s="192">
        <f t="shared" si="35"/>
        <v>0</v>
      </c>
      <c r="H57" s="192">
        <f t="shared" si="35"/>
        <v>0</v>
      </c>
      <c r="I57" s="192">
        <f t="shared" si="35"/>
        <v>0</v>
      </c>
      <c r="J57" s="192">
        <f t="shared" si="35"/>
        <v>0</v>
      </c>
      <c r="K57" s="192">
        <f t="shared" si="35"/>
        <v>0</v>
      </c>
      <c r="L57" s="192">
        <f t="shared" si="35"/>
        <v>0</v>
      </c>
      <c r="M57" s="192">
        <f t="shared" si="35"/>
        <v>0</v>
      </c>
      <c r="N57" s="192">
        <f t="shared" si="35"/>
        <v>0</v>
      </c>
      <c r="O57" s="192">
        <f t="shared" si="35"/>
        <v>0</v>
      </c>
      <c r="P57" s="192">
        <f t="shared" si="35"/>
        <v>0</v>
      </c>
      <c r="Q57" s="192">
        <f t="shared" si="35"/>
        <v>0</v>
      </c>
      <c r="R57" s="192">
        <f t="shared" si="35"/>
        <v>0</v>
      </c>
      <c r="S57" s="192">
        <f t="shared" si="35"/>
        <v>0</v>
      </c>
      <c r="T57" s="192">
        <f t="shared" si="35"/>
        <v>0</v>
      </c>
      <c r="U57" s="192">
        <f t="shared" si="35"/>
        <v>0</v>
      </c>
      <c r="V57" s="192">
        <f t="shared" si="35"/>
        <v>0</v>
      </c>
      <c r="W57" s="192">
        <f t="shared" si="35"/>
        <v>0</v>
      </c>
      <c r="X57" s="192">
        <f t="shared" si="35"/>
        <v>0</v>
      </c>
      <c r="Y57" s="192">
        <f t="shared" si="35"/>
        <v>0</v>
      </c>
      <c r="Z57" s="192">
        <f t="shared" si="35"/>
        <v>0</v>
      </c>
      <c r="AA57" s="192">
        <f t="shared" si="35"/>
        <v>0</v>
      </c>
      <c r="AB57" s="192">
        <f t="shared" si="35"/>
        <v>0</v>
      </c>
      <c r="AC57" s="192">
        <f t="shared" si="35"/>
        <v>0</v>
      </c>
      <c r="AD57" s="192">
        <f t="shared" si="35"/>
        <v>0</v>
      </c>
      <c r="AE57" s="192">
        <f t="shared" si="35"/>
        <v>0</v>
      </c>
      <c r="AF57" s="192">
        <f t="shared" si="35"/>
        <v>0</v>
      </c>
      <c r="AG57" s="192">
        <f t="shared" si="35"/>
        <v>0</v>
      </c>
      <c r="AH57" s="192">
        <f t="shared" ref="AH57:BA57" si="37">AH15-AH36</f>
        <v>0</v>
      </c>
      <c r="AI57" s="192">
        <f t="shared" si="37"/>
        <v>0</v>
      </c>
      <c r="AJ57" s="192">
        <f t="shared" si="37"/>
        <v>0</v>
      </c>
      <c r="AK57" s="192">
        <f t="shared" si="37"/>
        <v>0</v>
      </c>
      <c r="AL57" s="192">
        <f t="shared" si="37"/>
        <v>0</v>
      </c>
      <c r="AM57" s="192">
        <f t="shared" si="37"/>
        <v>0</v>
      </c>
      <c r="AN57" s="192">
        <f t="shared" si="37"/>
        <v>0</v>
      </c>
      <c r="AO57" s="192">
        <f t="shared" si="37"/>
        <v>0</v>
      </c>
      <c r="AP57" s="192">
        <f t="shared" si="37"/>
        <v>0</v>
      </c>
      <c r="AQ57" s="192">
        <f t="shared" si="37"/>
        <v>0</v>
      </c>
      <c r="AR57" s="192">
        <f t="shared" si="37"/>
        <v>0</v>
      </c>
      <c r="AS57" s="192">
        <f t="shared" si="37"/>
        <v>0</v>
      </c>
      <c r="AT57" s="192">
        <f t="shared" si="37"/>
        <v>0</v>
      </c>
      <c r="AU57" s="192">
        <f t="shared" si="37"/>
        <v>0</v>
      </c>
      <c r="AV57" s="192">
        <f t="shared" si="37"/>
        <v>0</v>
      </c>
      <c r="AW57" s="192">
        <f t="shared" si="37"/>
        <v>0</v>
      </c>
      <c r="AX57" s="192">
        <f t="shared" si="37"/>
        <v>0</v>
      </c>
      <c r="AY57" s="192">
        <f t="shared" si="37"/>
        <v>0</v>
      </c>
      <c r="AZ57" s="192">
        <f t="shared" si="37"/>
        <v>0</v>
      </c>
      <c r="BA57" s="192">
        <f t="shared" si="37"/>
        <v>0</v>
      </c>
    </row>
    <row r="58" spans="2:53" x14ac:dyDescent="0.3">
      <c r="B58" s="43" t="s">
        <v>335</v>
      </c>
      <c r="C58" s="49">
        <f t="shared" si="31"/>
        <v>0</v>
      </c>
      <c r="D58" s="192">
        <f t="shared" si="34"/>
        <v>0</v>
      </c>
      <c r="E58" s="192">
        <f t="shared" si="35"/>
        <v>0</v>
      </c>
      <c r="F58" s="192">
        <f t="shared" si="35"/>
        <v>0</v>
      </c>
      <c r="G58" s="192">
        <f t="shared" si="35"/>
        <v>0</v>
      </c>
      <c r="H58" s="192">
        <f t="shared" si="35"/>
        <v>0</v>
      </c>
      <c r="I58" s="192">
        <f t="shared" si="35"/>
        <v>0</v>
      </c>
      <c r="J58" s="192">
        <f t="shared" si="35"/>
        <v>0</v>
      </c>
      <c r="K58" s="192">
        <f t="shared" si="35"/>
        <v>0</v>
      </c>
      <c r="L58" s="192">
        <f t="shared" si="35"/>
        <v>0</v>
      </c>
      <c r="M58" s="192">
        <f t="shared" si="35"/>
        <v>0</v>
      </c>
      <c r="N58" s="192">
        <f t="shared" si="35"/>
        <v>0</v>
      </c>
      <c r="O58" s="192">
        <f t="shared" si="35"/>
        <v>0</v>
      </c>
      <c r="P58" s="192">
        <f t="shared" si="35"/>
        <v>0</v>
      </c>
      <c r="Q58" s="192">
        <f t="shared" si="35"/>
        <v>0</v>
      </c>
      <c r="R58" s="192">
        <f t="shared" si="35"/>
        <v>0</v>
      </c>
      <c r="S58" s="192">
        <f t="shared" si="35"/>
        <v>0</v>
      </c>
      <c r="T58" s="192">
        <f t="shared" si="35"/>
        <v>0</v>
      </c>
      <c r="U58" s="192">
        <f t="shared" si="35"/>
        <v>0</v>
      </c>
      <c r="V58" s="192">
        <f t="shared" si="35"/>
        <v>0</v>
      </c>
      <c r="W58" s="192">
        <f t="shared" si="35"/>
        <v>0</v>
      </c>
      <c r="X58" s="192">
        <f t="shared" si="35"/>
        <v>0</v>
      </c>
      <c r="Y58" s="192">
        <f t="shared" si="35"/>
        <v>0</v>
      </c>
      <c r="Z58" s="192">
        <f t="shared" si="35"/>
        <v>0</v>
      </c>
      <c r="AA58" s="192">
        <f t="shared" si="35"/>
        <v>0</v>
      </c>
      <c r="AB58" s="192">
        <f t="shared" si="35"/>
        <v>0</v>
      </c>
      <c r="AC58" s="192">
        <f t="shared" si="35"/>
        <v>0</v>
      </c>
      <c r="AD58" s="192">
        <f t="shared" si="35"/>
        <v>0</v>
      </c>
      <c r="AE58" s="192">
        <f t="shared" si="35"/>
        <v>0</v>
      </c>
      <c r="AF58" s="192">
        <f t="shared" si="35"/>
        <v>0</v>
      </c>
      <c r="AG58" s="192">
        <f t="shared" si="35"/>
        <v>0</v>
      </c>
      <c r="AH58" s="192">
        <f t="shared" ref="AH58:BA58" si="38">AH16-AH37</f>
        <v>0</v>
      </c>
      <c r="AI58" s="192">
        <f t="shared" si="38"/>
        <v>0</v>
      </c>
      <c r="AJ58" s="192">
        <f t="shared" si="38"/>
        <v>0</v>
      </c>
      <c r="AK58" s="192">
        <f t="shared" si="38"/>
        <v>0</v>
      </c>
      <c r="AL58" s="192">
        <f t="shared" si="38"/>
        <v>0</v>
      </c>
      <c r="AM58" s="192">
        <f t="shared" si="38"/>
        <v>0</v>
      </c>
      <c r="AN58" s="192">
        <f t="shared" si="38"/>
        <v>0</v>
      </c>
      <c r="AO58" s="192">
        <f t="shared" si="38"/>
        <v>0</v>
      </c>
      <c r="AP58" s="192">
        <f t="shared" si="38"/>
        <v>0</v>
      </c>
      <c r="AQ58" s="192">
        <f t="shared" si="38"/>
        <v>0</v>
      </c>
      <c r="AR58" s="192">
        <f t="shared" si="38"/>
        <v>0</v>
      </c>
      <c r="AS58" s="192">
        <f t="shared" si="38"/>
        <v>0</v>
      </c>
      <c r="AT58" s="192">
        <f t="shared" si="38"/>
        <v>0</v>
      </c>
      <c r="AU58" s="192">
        <f t="shared" si="38"/>
        <v>0</v>
      </c>
      <c r="AV58" s="192">
        <f t="shared" si="38"/>
        <v>0</v>
      </c>
      <c r="AW58" s="192">
        <f t="shared" si="38"/>
        <v>0</v>
      </c>
      <c r="AX58" s="192">
        <f t="shared" si="38"/>
        <v>0</v>
      </c>
      <c r="AY58" s="192">
        <f t="shared" si="38"/>
        <v>0</v>
      </c>
      <c r="AZ58" s="192">
        <f t="shared" si="38"/>
        <v>0</v>
      </c>
      <c r="BA58" s="192">
        <f t="shared" si="38"/>
        <v>0</v>
      </c>
    </row>
    <row r="59" spans="2:53" x14ac:dyDescent="0.3">
      <c r="B59" s="43" t="s">
        <v>331</v>
      </c>
      <c r="C59" s="49">
        <f t="shared" si="31"/>
        <v>0</v>
      </c>
      <c r="D59" s="192">
        <f t="shared" si="34"/>
        <v>0</v>
      </c>
      <c r="E59" s="192">
        <f t="shared" si="35"/>
        <v>0</v>
      </c>
      <c r="F59" s="192">
        <f t="shared" si="35"/>
        <v>0</v>
      </c>
      <c r="G59" s="192">
        <f t="shared" si="35"/>
        <v>0</v>
      </c>
      <c r="H59" s="192">
        <f t="shared" si="35"/>
        <v>0</v>
      </c>
      <c r="I59" s="192">
        <f t="shared" si="35"/>
        <v>0</v>
      </c>
      <c r="J59" s="192">
        <f t="shared" si="35"/>
        <v>0</v>
      </c>
      <c r="K59" s="192">
        <f t="shared" si="35"/>
        <v>0</v>
      </c>
      <c r="L59" s="192">
        <f t="shared" si="35"/>
        <v>0</v>
      </c>
      <c r="M59" s="192">
        <f t="shared" si="35"/>
        <v>0</v>
      </c>
      <c r="N59" s="192">
        <f t="shared" si="35"/>
        <v>0</v>
      </c>
      <c r="O59" s="192">
        <f t="shared" si="35"/>
        <v>0</v>
      </c>
      <c r="P59" s="192">
        <f t="shared" si="35"/>
        <v>0</v>
      </c>
      <c r="Q59" s="192">
        <f t="shared" si="35"/>
        <v>0</v>
      </c>
      <c r="R59" s="192">
        <f t="shared" si="35"/>
        <v>0</v>
      </c>
      <c r="S59" s="192">
        <f t="shared" si="35"/>
        <v>0</v>
      </c>
      <c r="T59" s="192">
        <f t="shared" si="35"/>
        <v>0</v>
      </c>
      <c r="U59" s="192">
        <f t="shared" si="35"/>
        <v>0</v>
      </c>
      <c r="V59" s="192">
        <f t="shared" si="35"/>
        <v>0</v>
      </c>
      <c r="W59" s="192">
        <f t="shared" si="35"/>
        <v>0</v>
      </c>
      <c r="X59" s="192">
        <f t="shared" si="35"/>
        <v>0</v>
      </c>
      <c r="Y59" s="192">
        <f t="shared" si="35"/>
        <v>0</v>
      </c>
      <c r="Z59" s="192">
        <f t="shared" si="35"/>
        <v>0</v>
      </c>
      <c r="AA59" s="192">
        <f t="shared" si="35"/>
        <v>0</v>
      </c>
      <c r="AB59" s="192">
        <f t="shared" si="35"/>
        <v>0</v>
      </c>
      <c r="AC59" s="192">
        <f t="shared" si="35"/>
        <v>0</v>
      </c>
      <c r="AD59" s="192">
        <f t="shared" si="35"/>
        <v>0</v>
      </c>
      <c r="AE59" s="192">
        <f t="shared" si="35"/>
        <v>0</v>
      </c>
      <c r="AF59" s="192">
        <f t="shared" si="35"/>
        <v>0</v>
      </c>
      <c r="AG59" s="192">
        <f t="shared" si="35"/>
        <v>0</v>
      </c>
      <c r="AH59" s="192">
        <f t="shared" ref="AH59:BA59" si="39">AH17-AH38</f>
        <v>0</v>
      </c>
      <c r="AI59" s="192">
        <f t="shared" si="39"/>
        <v>0</v>
      </c>
      <c r="AJ59" s="192">
        <f t="shared" si="39"/>
        <v>0</v>
      </c>
      <c r="AK59" s="192">
        <f t="shared" si="39"/>
        <v>0</v>
      </c>
      <c r="AL59" s="192">
        <f t="shared" si="39"/>
        <v>0</v>
      </c>
      <c r="AM59" s="192">
        <f t="shared" si="39"/>
        <v>0</v>
      </c>
      <c r="AN59" s="192">
        <f t="shared" si="39"/>
        <v>0</v>
      </c>
      <c r="AO59" s="192">
        <f t="shared" si="39"/>
        <v>0</v>
      </c>
      <c r="AP59" s="192">
        <f t="shared" si="39"/>
        <v>0</v>
      </c>
      <c r="AQ59" s="192">
        <f t="shared" si="39"/>
        <v>0</v>
      </c>
      <c r="AR59" s="192">
        <f t="shared" si="39"/>
        <v>0</v>
      </c>
      <c r="AS59" s="192">
        <f t="shared" si="39"/>
        <v>0</v>
      </c>
      <c r="AT59" s="192">
        <f t="shared" si="39"/>
        <v>0</v>
      </c>
      <c r="AU59" s="192">
        <f t="shared" si="39"/>
        <v>0</v>
      </c>
      <c r="AV59" s="192">
        <f t="shared" si="39"/>
        <v>0</v>
      </c>
      <c r="AW59" s="192">
        <f t="shared" si="39"/>
        <v>0</v>
      </c>
      <c r="AX59" s="192">
        <f t="shared" si="39"/>
        <v>0</v>
      </c>
      <c r="AY59" s="192">
        <f t="shared" si="39"/>
        <v>0</v>
      </c>
      <c r="AZ59" s="192">
        <f t="shared" si="39"/>
        <v>0</v>
      </c>
      <c r="BA59" s="192">
        <f t="shared" si="39"/>
        <v>0</v>
      </c>
    </row>
    <row r="60" spans="2:53" x14ac:dyDescent="0.3">
      <c r="B60" s="43" t="s">
        <v>332</v>
      </c>
      <c r="C60" s="49">
        <f t="shared" si="31"/>
        <v>0</v>
      </c>
      <c r="D60" s="192">
        <f t="shared" si="34"/>
        <v>0</v>
      </c>
      <c r="E60" s="192">
        <f t="shared" si="35"/>
        <v>0</v>
      </c>
      <c r="F60" s="192">
        <f t="shared" si="35"/>
        <v>0</v>
      </c>
      <c r="G60" s="192">
        <f t="shared" si="35"/>
        <v>0</v>
      </c>
      <c r="H60" s="192">
        <f t="shared" si="35"/>
        <v>0</v>
      </c>
      <c r="I60" s="192">
        <f t="shared" si="35"/>
        <v>0</v>
      </c>
      <c r="J60" s="192">
        <f t="shared" si="35"/>
        <v>0</v>
      </c>
      <c r="K60" s="192">
        <f t="shared" si="35"/>
        <v>0</v>
      </c>
      <c r="L60" s="192">
        <f t="shared" si="35"/>
        <v>0</v>
      </c>
      <c r="M60" s="192">
        <f t="shared" si="35"/>
        <v>0</v>
      </c>
      <c r="N60" s="192">
        <f t="shared" si="35"/>
        <v>0</v>
      </c>
      <c r="O60" s="192">
        <f t="shared" si="35"/>
        <v>0</v>
      </c>
      <c r="P60" s="192">
        <f t="shared" si="35"/>
        <v>0</v>
      </c>
      <c r="Q60" s="192">
        <f t="shared" si="35"/>
        <v>0</v>
      </c>
      <c r="R60" s="192">
        <f t="shared" si="35"/>
        <v>0</v>
      </c>
      <c r="S60" s="192">
        <f t="shared" si="35"/>
        <v>0</v>
      </c>
      <c r="T60" s="192">
        <f>T18-T39</f>
        <v>0</v>
      </c>
      <c r="U60" s="192">
        <f t="shared" si="35"/>
        <v>0</v>
      </c>
      <c r="V60" s="192">
        <f t="shared" si="35"/>
        <v>0</v>
      </c>
      <c r="W60" s="192">
        <f t="shared" si="35"/>
        <v>0</v>
      </c>
      <c r="X60" s="192">
        <f t="shared" si="35"/>
        <v>0</v>
      </c>
      <c r="Y60" s="192">
        <f t="shared" si="35"/>
        <v>0</v>
      </c>
      <c r="Z60" s="192">
        <f t="shared" si="35"/>
        <v>0</v>
      </c>
      <c r="AA60" s="192">
        <f t="shared" si="35"/>
        <v>0</v>
      </c>
      <c r="AB60" s="192">
        <f t="shared" si="35"/>
        <v>0</v>
      </c>
      <c r="AC60" s="192">
        <f t="shared" si="35"/>
        <v>0</v>
      </c>
      <c r="AD60" s="192">
        <f t="shared" si="35"/>
        <v>0</v>
      </c>
      <c r="AE60" s="192">
        <f t="shared" si="35"/>
        <v>0</v>
      </c>
      <c r="AF60" s="192">
        <f t="shared" si="35"/>
        <v>0</v>
      </c>
      <c r="AG60" s="192">
        <f t="shared" si="35"/>
        <v>0</v>
      </c>
      <c r="AH60" s="192">
        <f t="shared" ref="AH60:BA60" si="40">AH18-AH39</f>
        <v>0</v>
      </c>
      <c r="AI60" s="192">
        <f t="shared" si="40"/>
        <v>0</v>
      </c>
      <c r="AJ60" s="192">
        <f t="shared" si="40"/>
        <v>0</v>
      </c>
      <c r="AK60" s="192">
        <f t="shared" si="40"/>
        <v>0</v>
      </c>
      <c r="AL60" s="192">
        <f t="shared" si="40"/>
        <v>0</v>
      </c>
      <c r="AM60" s="192">
        <f t="shared" si="40"/>
        <v>0</v>
      </c>
      <c r="AN60" s="192">
        <f t="shared" si="40"/>
        <v>0</v>
      </c>
      <c r="AO60" s="192">
        <f t="shared" si="40"/>
        <v>0</v>
      </c>
      <c r="AP60" s="192">
        <f t="shared" si="40"/>
        <v>0</v>
      </c>
      <c r="AQ60" s="192">
        <f t="shared" si="40"/>
        <v>0</v>
      </c>
      <c r="AR60" s="192">
        <f t="shared" si="40"/>
        <v>0</v>
      </c>
      <c r="AS60" s="192">
        <f t="shared" si="40"/>
        <v>0</v>
      </c>
      <c r="AT60" s="192">
        <f t="shared" si="40"/>
        <v>0</v>
      </c>
      <c r="AU60" s="192">
        <f t="shared" si="40"/>
        <v>0</v>
      </c>
      <c r="AV60" s="192">
        <f t="shared" si="40"/>
        <v>0</v>
      </c>
      <c r="AW60" s="192">
        <f t="shared" si="40"/>
        <v>0</v>
      </c>
      <c r="AX60" s="192">
        <f t="shared" si="40"/>
        <v>0</v>
      </c>
      <c r="AY60" s="192">
        <f t="shared" si="40"/>
        <v>0</v>
      </c>
      <c r="AZ60" s="192">
        <f t="shared" si="40"/>
        <v>0</v>
      </c>
      <c r="BA60" s="192">
        <f t="shared" si="40"/>
        <v>0</v>
      </c>
    </row>
    <row r="61" spans="2:53" x14ac:dyDescent="0.3">
      <c r="B61" s="43" t="s">
        <v>334</v>
      </c>
      <c r="C61" s="49">
        <f t="shared" si="31"/>
        <v>0</v>
      </c>
      <c r="D61" s="192">
        <f t="shared" si="34"/>
        <v>0</v>
      </c>
      <c r="E61" s="192">
        <f t="shared" si="35"/>
        <v>0</v>
      </c>
      <c r="F61" s="192">
        <f t="shared" si="35"/>
        <v>0</v>
      </c>
      <c r="G61" s="192">
        <f t="shared" si="35"/>
        <v>0</v>
      </c>
      <c r="H61" s="192">
        <f t="shared" si="35"/>
        <v>0</v>
      </c>
      <c r="I61" s="192">
        <f t="shared" si="35"/>
        <v>0</v>
      </c>
      <c r="J61" s="192">
        <f t="shared" si="35"/>
        <v>0</v>
      </c>
      <c r="K61" s="192">
        <f t="shared" si="35"/>
        <v>0</v>
      </c>
      <c r="L61" s="192">
        <f t="shared" si="35"/>
        <v>0</v>
      </c>
      <c r="M61" s="192">
        <f t="shared" si="35"/>
        <v>0</v>
      </c>
      <c r="N61" s="192">
        <f t="shared" si="35"/>
        <v>0</v>
      </c>
      <c r="O61" s="192">
        <f t="shared" si="35"/>
        <v>0</v>
      </c>
      <c r="P61" s="192">
        <f t="shared" si="35"/>
        <v>0</v>
      </c>
      <c r="Q61" s="192">
        <f t="shared" si="35"/>
        <v>0</v>
      </c>
      <c r="R61" s="192">
        <f t="shared" si="35"/>
        <v>0</v>
      </c>
      <c r="S61" s="192">
        <f t="shared" si="35"/>
        <v>0</v>
      </c>
      <c r="T61" s="192">
        <f t="shared" si="35"/>
        <v>0</v>
      </c>
      <c r="U61" s="192">
        <f t="shared" si="35"/>
        <v>0</v>
      </c>
      <c r="V61" s="192">
        <f t="shared" si="35"/>
        <v>0</v>
      </c>
      <c r="W61" s="192">
        <f t="shared" si="35"/>
        <v>0</v>
      </c>
      <c r="X61" s="192">
        <f t="shared" si="35"/>
        <v>0</v>
      </c>
      <c r="Y61" s="192">
        <f t="shared" si="35"/>
        <v>0</v>
      </c>
      <c r="Z61" s="192">
        <f t="shared" si="35"/>
        <v>0</v>
      </c>
      <c r="AA61" s="192">
        <f t="shared" si="35"/>
        <v>0</v>
      </c>
      <c r="AB61" s="192">
        <f t="shared" si="35"/>
        <v>0</v>
      </c>
      <c r="AC61" s="192">
        <f t="shared" si="35"/>
        <v>0</v>
      </c>
      <c r="AD61" s="192">
        <f t="shared" si="35"/>
        <v>0</v>
      </c>
      <c r="AE61" s="192">
        <f t="shared" si="35"/>
        <v>0</v>
      </c>
      <c r="AF61" s="192">
        <f t="shared" si="35"/>
        <v>0</v>
      </c>
      <c r="AG61" s="192">
        <f t="shared" si="35"/>
        <v>0</v>
      </c>
      <c r="AH61" s="192">
        <f t="shared" ref="AH61:BA61" si="41">AH19-AH40</f>
        <v>0</v>
      </c>
      <c r="AI61" s="192">
        <f t="shared" si="41"/>
        <v>0</v>
      </c>
      <c r="AJ61" s="192">
        <f t="shared" si="41"/>
        <v>0</v>
      </c>
      <c r="AK61" s="192">
        <f t="shared" si="41"/>
        <v>0</v>
      </c>
      <c r="AL61" s="192">
        <f t="shared" si="41"/>
        <v>0</v>
      </c>
      <c r="AM61" s="192">
        <f t="shared" si="41"/>
        <v>0</v>
      </c>
      <c r="AN61" s="192">
        <f t="shared" si="41"/>
        <v>0</v>
      </c>
      <c r="AO61" s="192">
        <f t="shared" si="41"/>
        <v>0</v>
      </c>
      <c r="AP61" s="192">
        <f t="shared" si="41"/>
        <v>0</v>
      </c>
      <c r="AQ61" s="192">
        <f t="shared" si="41"/>
        <v>0</v>
      </c>
      <c r="AR61" s="192">
        <f t="shared" si="41"/>
        <v>0</v>
      </c>
      <c r="AS61" s="192">
        <f t="shared" si="41"/>
        <v>0</v>
      </c>
      <c r="AT61" s="192">
        <f t="shared" si="41"/>
        <v>0</v>
      </c>
      <c r="AU61" s="192">
        <f t="shared" si="41"/>
        <v>0</v>
      </c>
      <c r="AV61" s="192">
        <f t="shared" si="41"/>
        <v>0</v>
      </c>
      <c r="AW61" s="192">
        <f t="shared" si="41"/>
        <v>0</v>
      </c>
      <c r="AX61" s="192">
        <f t="shared" si="41"/>
        <v>0</v>
      </c>
      <c r="AY61" s="192">
        <f t="shared" si="41"/>
        <v>0</v>
      </c>
      <c r="AZ61" s="192">
        <f t="shared" si="41"/>
        <v>0</v>
      </c>
      <c r="BA61" s="192">
        <f t="shared" si="41"/>
        <v>0</v>
      </c>
    </row>
    <row r="62" spans="2:53" x14ac:dyDescent="0.3">
      <c r="B62" s="191" t="s">
        <v>80</v>
      </c>
      <c r="C62" s="74">
        <f t="shared" si="31"/>
        <v>0</v>
      </c>
      <c r="D62" s="195">
        <f t="shared" ref="D62:AG62" si="42">SUM(D47:D61)</f>
        <v>0</v>
      </c>
      <c r="E62" s="74">
        <f t="shared" si="42"/>
        <v>0</v>
      </c>
      <c r="F62" s="74">
        <f t="shared" si="42"/>
        <v>0</v>
      </c>
      <c r="G62" s="74">
        <f t="shared" si="42"/>
        <v>0</v>
      </c>
      <c r="H62" s="74">
        <f t="shared" si="42"/>
        <v>0</v>
      </c>
      <c r="I62" s="74">
        <f t="shared" si="42"/>
        <v>0</v>
      </c>
      <c r="J62" s="74">
        <f t="shared" si="42"/>
        <v>0</v>
      </c>
      <c r="K62" s="74">
        <f t="shared" si="42"/>
        <v>0</v>
      </c>
      <c r="L62" s="74">
        <f t="shared" si="42"/>
        <v>0</v>
      </c>
      <c r="M62" s="74">
        <f t="shared" si="42"/>
        <v>0</v>
      </c>
      <c r="N62" s="74">
        <f t="shared" si="42"/>
        <v>0</v>
      </c>
      <c r="O62" s="74">
        <f t="shared" si="42"/>
        <v>0</v>
      </c>
      <c r="P62" s="74">
        <f t="shared" si="42"/>
        <v>0</v>
      </c>
      <c r="Q62" s="74">
        <f t="shared" si="42"/>
        <v>0</v>
      </c>
      <c r="R62" s="74">
        <f t="shared" si="42"/>
        <v>0</v>
      </c>
      <c r="S62" s="74">
        <f t="shared" si="42"/>
        <v>0</v>
      </c>
      <c r="T62" s="74">
        <f t="shared" si="42"/>
        <v>0</v>
      </c>
      <c r="U62" s="74">
        <f t="shared" si="42"/>
        <v>0</v>
      </c>
      <c r="V62" s="74">
        <f t="shared" si="42"/>
        <v>0</v>
      </c>
      <c r="W62" s="74">
        <f t="shared" si="42"/>
        <v>0</v>
      </c>
      <c r="X62" s="74">
        <f t="shared" si="42"/>
        <v>0</v>
      </c>
      <c r="Y62" s="74">
        <f t="shared" si="42"/>
        <v>0</v>
      </c>
      <c r="Z62" s="74">
        <f t="shared" si="42"/>
        <v>0</v>
      </c>
      <c r="AA62" s="74">
        <f t="shared" si="42"/>
        <v>0</v>
      </c>
      <c r="AB62" s="74">
        <f t="shared" si="42"/>
        <v>0</v>
      </c>
      <c r="AC62" s="74">
        <f t="shared" si="42"/>
        <v>0</v>
      </c>
      <c r="AD62" s="74">
        <f t="shared" si="42"/>
        <v>0</v>
      </c>
      <c r="AE62" s="74">
        <f t="shared" si="42"/>
        <v>0</v>
      </c>
      <c r="AF62" s="74">
        <f t="shared" si="42"/>
        <v>0</v>
      </c>
      <c r="AG62" s="74">
        <f t="shared" si="42"/>
        <v>0</v>
      </c>
      <c r="AH62" s="74">
        <f t="shared" ref="AH62:BA62" si="43">SUM(AH47:AH61)</f>
        <v>0</v>
      </c>
      <c r="AI62" s="74">
        <f t="shared" si="43"/>
        <v>0</v>
      </c>
      <c r="AJ62" s="74">
        <f t="shared" si="43"/>
        <v>0</v>
      </c>
      <c r="AK62" s="74">
        <f t="shared" si="43"/>
        <v>0</v>
      </c>
      <c r="AL62" s="74">
        <f t="shared" si="43"/>
        <v>0</v>
      </c>
      <c r="AM62" s="74">
        <f t="shared" si="43"/>
        <v>0</v>
      </c>
      <c r="AN62" s="74">
        <f t="shared" si="43"/>
        <v>0</v>
      </c>
      <c r="AO62" s="74">
        <f t="shared" si="43"/>
        <v>0</v>
      </c>
      <c r="AP62" s="74">
        <f t="shared" si="43"/>
        <v>0</v>
      </c>
      <c r="AQ62" s="74">
        <f t="shared" si="43"/>
        <v>0</v>
      </c>
      <c r="AR62" s="74">
        <f t="shared" si="43"/>
        <v>0</v>
      </c>
      <c r="AS62" s="74">
        <f t="shared" si="43"/>
        <v>0</v>
      </c>
      <c r="AT62" s="74">
        <f t="shared" si="43"/>
        <v>0</v>
      </c>
      <c r="AU62" s="74">
        <f t="shared" si="43"/>
        <v>0</v>
      </c>
      <c r="AV62" s="74">
        <f t="shared" si="43"/>
        <v>0</v>
      </c>
      <c r="AW62" s="74">
        <f t="shared" si="43"/>
        <v>0</v>
      </c>
      <c r="AX62" s="74">
        <f t="shared" si="43"/>
        <v>0</v>
      </c>
      <c r="AY62" s="74">
        <f t="shared" si="43"/>
        <v>0</v>
      </c>
      <c r="AZ62" s="74">
        <f t="shared" si="43"/>
        <v>0</v>
      </c>
      <c r="BA62" s="74">
        <f t="shared" si="43"/>
        <v>0</v>
      </c>
    </row>
    <row r="65" spans="2:53" x14ac:dyDescent="0.3">
      <c r="B65" s="198"/>
      <c r="C65" s="43"/>
      <c r="D65" s="43" t="s">
        <v>10</v>
      </c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</row>
    <row r="66" spans="2:53" x14ac:dyDescent="0.3">
      <c r="B66" s="437" t="s">
        <v>337</v>
      </c>
      <c r="C66" s="44"/>
      <c r="D66" s="45">
        <v>1</v>
      </c>
      <c r="E66" s="45">
        <v>2</v>
      </c>
      <c r="F66" s="45">
        <v>3</v>
      </c>
      <c r="G66" s="45">
        <v>4</v>
      </c>
      <c r="H66" s="45">
        <v>5</v>
      </c>
      <c r="I66" s="45">
        <v>6</v>
      </c>
      <c r="J66" s="45">
        <v>7</v>
      </c>
      <c r="K66" s="45">
        <v>8</v>
      </c>
      <c r="L66" s="45">
        <v>9</v>
      </c>
      <c r="M66" s="45">
        <v>10</v>
      </c>
      <c r="N66" s="45">
        <v>11</v>
      </c>
      <c r="O66" s="45">
        <v>12</v>
      </c>
      <c r="P66" s="45">
        <v>13</v>
      </c>
      <c r="Q66" s="45">
        <v>14</v>
      </c>
      <c r="R66" s="45">
        <v>15</v>
      </c>
      <c r="S66" s="45">
        <v>16</v>
      </c>
      <c r="T66" s="45">
        <v>17</v>
      </c>
      <c r="U66" s="45">
        <v>18</v>
      </c>
      <c r="V66" s="45">
        <v>19</v>
      </c>
      <c r="W66" s="45">
        <v>20</v>
      </c>
      <c r="X66" s="45">
        <v>21</v>
      </c>
      <c r="Y66" s="45">
        <v>22</v>
      </c>
      <c r="Z66" s="45">
        <v>23</v>
      </c>
      <c r="AA66" s="45">
        <v>24</v>
      </c>
      <c r="AB66" s="45">
        <v>25</v>
      </c>
      <c r="AC66" s="45">
        <v>26</v>
      </c>
      <c r="AD66" s="45">
        <v>27</v>
      </c>
      <c r="AE66" s="45">
        <v>28</v>
      </c>
      <c r="AF66" s="45">
        <v>29</v>
      </c>
      <c r="AG66" s="45">
        <v>30</v>
      </c>
      <c r="AH66" s="45">
        <v>31</v>
      </c>
      <c r="AI66" s="45">
        <v>32</v>
      </c>
      <c r="AJ66" s="45">
        <v>33</v>
      </c>
      <c r="AK66" s="45">
        <v>34</v>
      </c>
      <c r="AL66" s="45">
        <v>35</v>
      </c>
      <c r="AM66" s="45">
        <v>36</v>
      </c>
      <c r="AN66" s="45">
        <v>37</v>
      </c>
      <c r="AO66" s="45">
        <v>38</v>
      </c>
      <c r="AP66" s="45">
        <v>39</v>
      </c>
      <c r="AQ66" s="45">
        <v>40</v>
      </c>
      <c r="AR66" s="45">
        <v>41</v>
      </c>
      <c r="AS66" s="45">
        <v>42</v>
      </c>
      <c r="AT66" s="45">
        <v>43</v>
      </c>
      <c r="AU66" s="45">
        <v>44</v>
      </c>
      <c r="AV66" s="45">
        <v>45</v>
      </c>
      <c r="AW66" s="45">
        <v>46</v>
      </c>
      <c r="AX66" s="45">
        <v>47</v>
      </c>
      <c r="AY66" s="45">
        <v>48</v>
      </c>
      <c r="AZ66" s="45">
        <v>49</v>
      </c>
      <c r="BA66" s="45">
        <v>50</v>
      </c>
    </row>
    <row r="67" spans="2:53" x14ac:dyDescent="0.3">
      <c r="B67" s="438"/>
      <c r="C67" s="334" t="s">
        <v>9</v>
      </c>
      <c r="D67" s="47">
        <f>D4</f>
        <v>2024</v>
      </c>
      <c r="E67" s="47">
        <f t="shared" ref="E67:AG67" si="44">E4</f>
        <v>2025</v>
      </c>
      <c r="F67" s="47">
        <f t="shared" si="44"/>
        <v>2026</v>
      </c>
      <c r="G67" s="47">
        <f t="shared" si="44"/>
        <v>2027</v>
      </c>
      <c r="H67" s="47">
        <f t="shared" si="44"/>
        <v>2028</v>
      </c>
      <c r="I67" s="47">
        <f t="shared" si="44"/>
        <v>2029</v>
      </c>
      <c r="J67" s="47">
        <f t="shared" si="44"/>
        <v>2030</v>
      </c>
      <c r="K67" s="47">
        <f t="shared" si="44"/>
        <v>2031</v>
      </c>
      <c r="L67" s="47">
        <f t="shared" si="44"/>
        <v>2032</v>
      </c>
      <c r="M67" s="47">
        <f t="shared" si="44"/>
        <v>2033</v>
      </c>
      <c r="N67" s="47">
        <f t="shared" si="44"/>
        <v>2034</v>
      </c>
      <c r="O67" s="47">
        <f t="shared" si="44"/>
        <v>2035</v>
      </c>
      <c r="P67" s="47">
        <f t="shared" si="44"/>
        <v>2036</v>
      </c>
      <c r="Q67" s="47">
        <f t="shared" si="44"/>
        <v>2037</v>
      </c>
      <c r="R67" s="47">
        <f t="shared" si="44"/>
        <v>2038</v>
      </c>
      <c r="S67" s="47">
        <f t="shared" si="44"/>
        <v>2039</v>
      </c>
      <c r="T67" s="47">
        <f t="shared" si="44"/>
        <v>2040</v>
      </c>
      <c r="U67" s="47">
        <f t="shared" si="44"/>
        <v>2041</v>
      </c>
      <c r="V67" s="47">
        <f t="shared" si="44"/>
        <v>2042</v>
      </c>
      <c r="W67" s="47">
        <f t="shared" si="44"/>
        <v>2043</v>
      </c>
      <c r="X67" s="47">
        <f t="shared" si="44"/>
        <v>2044</v>
      </c>
      <c r="Y67" s="47">
        <f t="shared" si="44"/>
        <v>2045</v>
      </c>
      <c r="Z67" s="47">
        <f t="shared" si="44"/>
        <v>2046</v>
      </c>
      <c r="AA67" s="47">
        <f t="shared" si="44"/>
        <v>2047</v>
      </c>
      <c r="AB67" s="47">
        <f t="shared" si="44"/>
        <v>2048</v>
      </c>
      <c r="AC67" s="47">
        <f t="shared" si="44"/>
        <v>2049</v>
      </c>
      <c r="AD67" s="47">
        <f t="shared" si="44"/>
        <v>2050</v>
      </c>
      <c r="AE67" s="47">
        <f t="shared" si="44"/>
        <v>2051</v>
      </c>
      <c r="AF67" s="47">
        <f t="shared" si="44"/>
        <v>2052</v>
      </c>
      <c r="AG67" s="47">
        <f t="shared" si="44"/>
        <v>2053</v>
      </c>
      <c r="AH67" s="47">
        <f t="shared" ref="AH67:BA67" si="45">AH4</f>
        <v>2054</v>
      </c>
      <c r="AI67" s="47">
        <f t="shared" si="45"/>
        <v>2055</v>
      </c>
      <c r="AJ67" s="47">
        <f t="shared" si="45"/>
        <v>2056</v>
      </c>
      <c r="AK67" s="47">
        <f t="shared" si="45"/>
        <v>2057</v>
      </c>
      <c r="AL67" s="47">
        <f t="shared" si="45"/>
        <v>2058</v>
      </c>
      <c r="AM67" s="47">
        <f t="shared" si="45"/>
        <v>2059</v>
      </c>
      <c r="AN67" s="47">
        <f t="shared" si="45"/>
        <v>2060</v>
      </c>
      <c r="AO67" s="47">
        <f t="shared" si="45"/>
        <v>2061</v>
      </c>
      <c r="AP67" s="47">
        <f t="shared" si="45"/>
        <v>2062</v>
      </c>
      <c r="AQ67" s="47">
        <f t="shared" si="45"/>
        <v>2063</v>
      </c>
      <c r="AR67" s="47">
        <f t="shared" si="45"/>
        <v>2064</v>
      </c>
      <c r="AS67" s="47">
        <f t="shared" si="45"/>
        <v>2065</v>
      </c>
      <c r="AT67" s="47">
        <f t="shared" si="45"/>
        <v>2066</v>
      </c>
      <c r="AU67" s="47">
        <f t="shared" si="45"/>
        <v>2067</v>
      </c>
      <c r="AV67" s="47">
        <f t="shared" si="45"/>
        <v>2068</v>
      </c>
      <c r="AW67" s="47">
        <f t="shared" si="45"/>
        <v>2069</v>
      </c>
      <c r="AX67" s="47">
        <f t="shared" si="45"/>
        <v>2070</v>
      </c>
      <c r="AY67" s="47">
        <f t="shared" si="45"/>
        <v>2071</v>
      </c>
      <c r="AZ67" s="47">
        <f t="shared" si="45"/>
        <v>2072</v>
      </c>
      <c r="BA67" s="47">
        <f t="shared" si="45"/>
        <v>2073</v>
      </c>
    </row>
    <row r="68" spans="2:53" x14ac:dyDescent="0.3">
      <c r="B68" s="43" t="s">
        <v>320</v>
      </c>
      <c r="C68" s="49">
        <f t="shared" ref="C68:C83" si="46">SUM(D68:BA68)</f>
        <v>0</v>
      </c>
      <c r="D68" s="192">
        <f>D47*Parametre!C224</f>
        <v>0</v>
      </c>
      <c r="E68" s="192">
        <f>E47*Parametre!D224</f>
        <v>0</v>
      </c>
      <c r="F68" s="192">
        <f>F47*Parametre!E224</f>
        <v>0</v>
      </c>
      <c r="G68" s="192">
        <f>G47*Parametre!F224</f>
        <v>0</v>
      </c>
      <c r="H68" s="192">
        <f>H47*Parametre!G224</f>
        <v>0</v>
      </c>
      <c r="I68" s="192">
        <f>I47*Parametre!H224</f>
        <v>0</v>
      </c>
      <c r="J68" s="192">
        <f>J47*Parametre!I224</f>
        <v>0</v>
      </c>
      <c r="K68" s="192">
        <f>K47*Parametre!J224</f>
        <v>0</v>
      </c>
      <c r="L68" s="192">
        <f>L47*Parametre!K224</f>
        <v>0</v>
      </c>
      <c r="M68" s="192">
        <f>M47*Parametre!L224</f>
        <v>0</v>
      </c>
      <c r="N68" s="192">
        <f>N47*Parametre!M224</f>
        <v>0</v>
      </c>
      <c r="O68" s="192">
        <f>O47*Parametre!N224</f>
        <v>0</v>
      </c>
      <c r="P68" s="192">
        <f>P47*Parametre!O224</f>
        <v>0</v>
      </c>
      <c r="Q68" s="192">
        <f>Q47*Parametre!P224</f>
        <v>0</v>
      </c>
      <c r="R68" s="192">
        <f>R47*Parametre!Q224</f>
        <v>0</v>
      </c>
      <c r="S68" s="192">
        <f>S47*Parametre!R224</f>
        <v>0</v>
      </c>
      <c r="T68" s="192">
        <f>T47*Parametre!S224</f>
        <v>0</v>
      </c>
      <c r="U68" s="192">
        <f>U47*Parametre!T224</f>
        <v>0</v>
      </c>
      <c r="V68" s="192">
        <f>V47*Parametre!U224</f>
        <v>0</v>
      </c>
      <c r="W68" s="192">
        <f>W47*Parametre!V224</f>
        <v>0</v>
      </c>
      <c r="X68" s="192">
        <f>X47*Parametre!W224</f>
        <v>0</v>
      </c>
      <c r="Y68" s="192">
        <f>Y47*Parametre!X224</f>
        <v>0</v>
      </c>
      <c r="Z68" s="192">
        <f>Z47*Parametre!Y224</f>
        <v>0</v>
      </c>
      <c r="AA68" s="192">
        <f>AA47*Parametre!Z224</f>
        <v>0</v>
      </c>
      <c r="AB68" s="192">
        <f>AB47*Parametre!AA224</f>
        <v>0</v>
      </c>
      <c r="AC68" s="192">
        <f>AC47*Parametre!AB224</f>
        <v>0</v>
      </c>
      <c r="AD68" s="192">
        <f>AD47*Parametre!AC224</f>
        <v>0</v>
      </c>
      <c r="AE68" s="192">
        <f>AE47*Parametre!AD224</f>
        <v>0</v>
      </c>
      <c r="AF68" s="192">
        <f>AF47*Parametre!AE224</f>
        <v>0</v>
      </c>
      <c r="AG68" s="192">
        <f>AG47*Parametre!AF224</f>
        <v>0</v>
      </c>
      <c r="AH68" s="192">
        <f>AH47*Parametre!AG224</f>
        <v>0</v>
      </c>
      <c r="AI68" s="192">
        <f>AI47*Parametre!AH224</f>
        <v>0</v>
      </c>
      <c r="AJ68" s="192">
        <f>AJ47*Parametre!AI224</f>
        <v>0</v>
      </c>
      <c r="AK68" s="192">
        <f>AK47*Parametre!AJ224</f>
        <v>0</v>
      </c>
      <c r="AL68" s="192">
        <f>AL47*Parametre!AK224</f>
        <v>0</v>
      </c>
      <c r="AM68" s="192">
        <f>AM47*Parametre!AL224</f>
        <v>0</v>
      </c>
      <c r="AN68" s="192">
        <f>AN47*Parametre!AM224</f>
        <v>0</v>
      </c>
      <c r="AO68" s="192">
        <f>AO47*Parametre!AN224</f>
        <v>0</v>
      </c>
      <c r="AP68" s="192">
        <f>AP47*Parametre!AO224</f>
        <v>0</v>
      </c>
      <c r="AQ68" s="192">
        <f>AQ47*Parametre!AP224</f>
        <v>0</v>
      </c>
      <c r="AR68" s="192">
        <f>AR47*Parametre!AQ224</f>
        <v>0</v>
      </c>
      <c r="AS68" s="192">
        <f>AS47*Parametre!AR224</f>
        <v>0</v>
      </c>
      <c r="AT68" s="192">
        <f>AT47*Parametre!AS224</f>
        <v>0</v>
      </c>
      <c r="AU68" s="192">
        <f>AU47*Parametre!AT224</f>
        <v>0</v>
      </c>
      <c r="AV68" s="192">
        <f>AV47*Parametre!AU224</f>
        <v>0</v>
      </c>
      <c r="AW68" s="192">
        <f>AW47*Parametre!AV224</f>
        <v>0</v>
      </c>
      <c r="AX68" s="192">
        <f>AX47*Parametre!AW224</f>
        <v>0</v>
      </c>
      <c r="AY68" s="192">
        <f>AY47*Parametre!AX224</f>
        <v>0</v>
      </c>
      <c r="AZ68" s="192">
        <f>AZ47*Parametre!AY224</f>
        <v>0</v>
      </c>
      <c r="BA68" s="192">
        <f>BA47*Parametre!AZ224</f>
        <v>0</v>
      </c>
    </row>
    <row r="69" spans="2:53" x14ac:dyDescent="0.3">
      <c r="B69" s="43" t="s">
        <v>321</v>
      </c>
      <c r="C69" s="49">
        <f t="shared" si="46"/>
        <v>0</v>
      </c>
      <c r="D69" s="192">
        <f>D48*Parametre!C225</f>
        <v>0</v>
      </c>
      <c r="E69" s="192">
        <f>E48*Parametre!D225</f>
        <v>0</v>
      </c>
      <c r="F69" s="192">
        <f>F48*Parametre!E225</f>
        <v>0</v>
      </c>
      <c r="G69" s="192">
        <f>G48*Parametre!F225</f>
        <v>0</v>
      </c>
      <c r="H69" s="192">
        <f>H48*Parametre!G225</f>
        <v>0</v>
      </c>
      <c r="I69" s="192">
        <f>I48*Parametre!H225</f>
        <v>0</v>
      </c>
      <c r="J69" s="192">
        <f>J48*Parametre!I225</f>
        <v>0</v>
      </c>
      <c r="K69" s="192">
        <f>K48*Parametre!J225</f>
        <v>0</v>
      </c>
      <c r="L69" s="192">
        <f>L48*Parametre!K225</f>
        <v>0</v>
      </c>
      <c r="M69" s="192">
        <f>M48*Parametre!L225</f>
        <v>0</v>
      </c>
      <c r="N69" s="192">
        <f>N48*Parametre!M225</f>
        <v>0</v>
      </c>
      <c r="O69" s="192">
        <f>O48*Parametre!N225</f>
        <v>0</v>
      </c>
      <c r="P69" s="192">
        <f>P48*Parametre!O225</f>
        <v>0</v>
      </c>
      <c r="Q69" s="192">
        <f>Q48*Parametre!P225</f>
        <v>0</v>
      </c>
      <c r="R69" s="192">
        <f>R48*Parametre!Q225</f>
        <v>0</v>
      </c>
      <c r="S69" s="192">
        <f>S48*Parametre!R225</f>
        <v>0</v>
      </c>
      <c r="T69" s="192">
        <f>T48*Parametre!S225</f>
        <v>0</v>
      </c>
      <c r="U69" s="192">
        <f>U48*Parametre!T225</f>
        <v>0</v>
      </c>
      <c r="V69" s="192">
        <f>V48*Parametre!U225</f>
        <v>0</v>
      </c>
      <c r="W69" s="192">
        <f>W48*Parametre!V225</f>
        <v>0</v>
      </c>
      <c r="X69" s="192">
        <f>X48*Parametre!W225</f>
        <v>0</v>
      </c>
      <c r="Y69" s="192">
        <f>Y48*Parametre!X225</f>
        <v>0</v>
      </c>
      <c r="Z69" s="192">
        <f>Z48*Parametre!Y225</f>
        <v>0</v>
      </c>
      <c r="AA69" s="192">
        <f>AA48*Parametre!Z225</f>
        <v>0</v>
      </c>
      <c r="AB69" s="192">
        <f>AB48*Parametre!AA225</f>
        <v>0</v>
      </c>
      <c r="AC69" s="192">
        <f>AC48*Parametre!AB225</f>
        <v>0</v>
      </c>
      <c r="AD69" s="192">
        <f>AD48*Parametre!AC225</f>
        <v>0</v>
      </c>
      <c r="AE69" s="192">
        <f>AE48*Parametre!AD225</f>
        <v>0</v>
      </c>
      <c r="AF69" s="192">
        <f>AF48*Parametre!AE225</f>
        <v>0</v>
      </c>
      <c r="AG69" s="192">
        <f>AG48*Parametre!AF225</f>
        <v>0</v>
      </c>
      <c r="AH69" s="192">
        <f>AH48*Parametre!AG225</f>
        <v>0</v>
      </c>
      <c r="AI69" s="192">
        <f>AI48*Parametre!AH225</f>
        <v>0</v>
      </c>
      <c r="AJ69" s="192">
        <f>AJ48*Parametre!AI225</f>
        <v>0</v>
      </c>
      <c r="AK69" s="192">
        <f>AK48*Parametre!AJ225</f>
        <v>0</v>
      </c>
      <c r="AL69" s="192">
        <f>AL48*Parametre!AK225</f>
        <v>0</v>
      </c>
      <c r="AM69" s="192">
        <f>AM48*Parametre!AL225</f>
        <v>0</v>
      </c>
      <c r="AN69" s="192">
        <f>AN48*Parametre!AM225</f>
        <v>0</v>
      </c>
      <c r="AO69" s="192">
        <f>AO48*Parametre!AN225</f>
        <v>0</v>
      </c>
      <c r="AP69" s="192">
        <f>AP48*Parametre!AO225</f>
        <v>0</v>
      </c>
      <c r="AQ69" s="192">
        <f>AQ48*Parametre!AP225</f>
        <v>0</v>
      </c>
      <c r="AR69" s="192">
        <f>AR48*Parametre!AQ225</f>
        <v>0</v>
      </c>
      <c r="AS69" s="192">
        <f>AS48*Parametre!AR225</f>
        <v>0</v>
      </c>
      <c r="AT69" s="192">
        <f>AT48*Parametre!AS225</f>
        <v>0</v>
      </c>
      <c r="AU69" s="192">
        <f>AU48*Parametre!AT225</f>
        <v>0</v>
      </c>
      <c r="AV69" s="192">
        <f>AV48*Parametre!AU225</f>
        <v>0</v>
      </c>
      <c r="AW69" s="192">
        <f>AW48*Parametre!AV225</f>
        <v>0</v>
      </c>
      <c r="AX69" s="192">
        <f>AX48*Parametre!AW225</f>
        <v>0</v>
      </c>
      <c r="AY69" s="192">
        <f>AY48*Parametre!AX225</f>
        <v>0</v>
      </c>
      <c r="AZ69" s="192">
        <f>AZ48*Parametre!AY225</f>
        <v>0</v>
      </c>
      <c r="BA69" s="192">
        <f>BA48*Parametre!AZ225</f>
        <v>0</v>
      </c>
    </row>
    <row r="70" spans="2:53" x14ac:dyDescent="0.3">
      <c r="B70" s="43" t="s">
        <v>326</v>
      </c>
      <c r="C70" s="49">
        <f t="shared" si="46"/>
        <v>0</v>
      </c>
      <c r="D70" s="192">
        <f>D49*Parametre!C226</f>
        <v>0</v>
      </c>
      <c r="E70" s="192">
        <f>E49*Parametre!D226</f>
        <v>0</v>
      </c>
      <c r="F70" s="192">
        <f>F49*Parametre!E226</f>
        <v>0</v>
      </c>
      <c r="G70" s="192">
        <f>G49*Parametre!F226</f>
        <v>0</v>
      </c>
      <c r="H70" s="192">
        <f>H49*Parametre!G226</f>
        <v>0</v>
      </c>
      <c r="I70" s="192">
        <f>I49*Parametre!H226</f>
        <v>0</v>
      </c>
      <c r="J70" s="192">
        <f>J49*Parametre!I226</f>
        <v>0</v>
      </c>
      <c r="K70" s="192">
        <f>K49*Parametre!J226</f>
        <v>0</v>
      </c>
      <c r="L70" s="192">
        <f>L49*Parametre!K226</f>
        <v>0</v>
      </c>
      <c r="M70" s="192">
        <f>M49*Parametre!L226</f>
        <v>0</v>
      </c>
      <c r="N70" s="192">
        <f>N49*Parametre!M226</f>
        <v>0</v>
      </c>
      <c r="O70" s="192">
        <f>O49*Parametre!N226</f>
        <v>0</v>
      </c>
      <c r="P70" s="192">
        <f>P49*Parametre!O226</f>
        <v>0</v>
      </c>
      <c r="Q70" s="192">
        <f>Q49*Parametre!P226</f>
        <v>0</v>
      </c>
      <c r="R70" s="192">
        <f>R49*Parametre!Q226</f>
        <v>0</v>
      </c>
      <c r="S70" s="192">
        <f>S49*Parametre!R226</f>
        <v>0</v>
      </c>
      <c r="T70" s="192">
        <f>T49*Parametre!S226</f>
        <v>0</v>
      </c>
      <c r="U70" s="192">
        <f>U49*Parametre!T226</f>
        <v>0</v>
      </c>
      <c r="V70" s="192">
        <f>V49*Parametre!U226</f>
        <v>0</v>
      </c>
      <c r="W70" s="192">
        <f>W49*Parametre!V226</f>
        <v>0</v>
      </c>
      <c r="X70" s="192">
        <f>X49*Parametre!W226</f>
        <v>0</v>
      </c>
      <c r="Y70" s="192">
        <f>Y49*Parametre!X226</f>
        <v>0</v>
      </c>
      <c r="Z70" s="192">
        <f>Z49*Parametre!Y226</f>
        <v>0</v>
      </c>
      <c r="AA70" s="192">
        <f>AA49*Parametre!Z226</f>
        <v>0</v>
      </c>
      <c r="AB70" s="192">
        <f>AB49*Parametre!AA226</f>
        <v>0</v>
      </c>
      <c r="AC70" s="192">
        <f>AC49*Parametre!AB226</f>
        <v>0</v>
      </c>
      <c r="AD70" s="192">
        <f>AD49*Parametre!AC226</f>
        <v>0</v>
      </c>
      <c r="AE70" s="192">
        <f>AE49*Parametre!AD226</f>
        <v>0</v>
      </c>
      <c r="AF70" s="192">
        <f>AF49*Parametre!AE226</f>
        <v>0</v>
      </c>
      <c r="AG70" s="192">
        <f>AG49*Parametre!AF226</f>
        <v>0</v>
      </c>
      <c r="AH70" s="192">
        <f>AH49*Parametre!AG226</f>
        <v>0</v>
      </c>
      <c r="AI70" s="192">
        <f>AI49*Parametre!AH226</f>
        <v>0</v>
      </c>
      <c r="AJ70" s="192">
        <f>AJ49*Parametre!AI226</f>
        <v>0</v>
      </c>
      <c r="AK70" s="192">
        <f>AK49*Parametre!AJ226</f>
        <v>0</v>
      </c>
      <c r="AL70" s="192">
        <f>AL49*Parametre!AK226</f>
        <v>0</v>
      </c>
      <c r="AM70" s="192">
        <f>AM49*Parametre!AL226</f>
        <v>0</v>
      </c>
      <c r="AN70" s="192">
        <f>AN49*Parametre!AM226</f>
        <v>0</v>
      </c>
      <c r="AO70" s="192">
        <f>AO49*Parametre!AN226</f>
        <v>0</v>
      </c>
      <c r="AP70" s="192">
        <f>AP49*Parametre!AO226</f>
        <v>0</v>
      </c>
      <c r="AQ70" s="192">
        <f>AQ49*Parametre!AP226</f>
        <v>0</v>
      </c>
      <c r="AR70" s="192">
        <f>AR49*Parametre!AQ226</f>
        <v>0</v>
      </c>
      <c r="AS70" s="192">
        <f>AS49*Parametre!AR226</f>
        <v>0</v>
      </c>
      <c r="AT70" s="192">
        <f>AT49*Parametre!AS226</f>
        <v>0</v>
      </c>
      <c r="AU70" s="192">
        <f>AU49*Parametre!AT226</f>
        <v>0</v>
      </c>
      <c r="AV70" s="192">
        <f>AV49*Parametre!AU226</f>
        <v>0</v>
      </c>
      <c r="AW70" s="192">
        <f>AW49*Parametre!AV226</f>
        <v>0</v>
      </c>
      <c r="AX70" s="192">
        <f>AX49*Parametre!AW226</f>
        <v>0</v>
      </c>
      <c r="AY70" s="192">
        <f>AY49*Parametre!AX226</f>
        <v>0</v>
      </c>
      <c r="AZ70" s="192">
        <f>AZ49*Parametre!AY226</f>
        <v>0</v>
      </c>
      <c r="BA70" s="192">
        <f>BA49*Parametre!AZ226</f>
        <v>0</v>
      </c>
    </row>
    <row r="71" spans="2:53" x14ac:dyDescent="0.3">
      <c r="B71" s="43" t="s">
        <v>322</v>
      </c>
      <c r="C71" s="49">
        <f t="shared" si="46"/>
        <v>0</v>
      </c>
      <c r="D71" s="192">
        <f>D50*Parametre!C227</f>
        <v>0</v>
      </c>
      <c r="E71" s="192">
        <f>E50*Parametre!D227</f>
        <v>0</v>
      </c>
      <c r="F71" s="192">
        <f>F50*Parametre!E227</f>
        <v>0</v>
      </c>
      <c r="G71" s="192">
        <f>G50*Parametre!F227</f>
        <v>0</v>
      </c>
      <c r="H71" s="192">
        <f>H50*Parametre!G227</f>
        <v>0</v>
      </c>
      <c r="I71" s="192">
        <f>I50*Parametre!H227</f>
        <v>0</v>
      </c>
      <c r="J71" s="192">
        <f>J50*Parametre!I227</f>
        <v>0</v>
      </c>
      <c r="K71" s="192">
        <f>K50*Parametre!J227</f>
        <v>0</v>
      </c>
      <c r="L71" s="192">
        <f>L50*Parametre!K227</f>
        <v>0</v>
      </c>
      <c r="M71" s="192">
        <f>M50*Parametre!L227</f>
        <v>0</v>
      </c>
      <c r="N71" s="192">
        <f>N50*Parametre!M227</f>
        <v>0</v>
      </c>
      <c r="O71" s="192">
        <f>O50*Parametre!N227</f>
        <v>0</v>
      </c>
      <c r="P71" s="192">
        <f>P50*Parametre!O227</f>
        <v>0</v>
      </c>
      <c r="Q71" s="192">
        <f>Q50*Parametre!P227</f>
        <v>0</v>
      </c>
      <c r="R71" s="192">
        <f>R50*Parametre!Q227</f>
        <v>0</v>
      </c>
      <c r="S71" s="192">
        <f>S50*Parametre!R227</f>
        <v>0</v>
      </c>
      <c r="T71" s="192">
        <f>T50*Parametre!S227</f>
        <v>0</v>
      </c>
      <c r="U71" s="192">
        <f>U50*Parametre!T227</f>
        <v>0</v>
      </c>
      <c r="V71" s="192">
        <f>V50*Parametre!U227</f>
        <v>0</v>
      </c>
      <c r="W71" s="192">
        <f>W50*Parametre!V227</f>
        <v>0</v>
      </c>
      <c r="X71" s="192">
        <f>X50*Parametre!W227</f>
        <v>0</v>
      </c>
      <c r="Y71" s="192">
        <f>Y50*Parametre!X227</f>
        <v>0</v>
      </c>
      <c r="Z71" s="192">
        <f>Z50*Parametre!Y227</f>
        <v>0</v>
      </c>
      <c r="AA71" s="192">
        <f>AA50*Parametre!Z227</f>
        <v>0</v>
      </c>
      <c r="AB71" s="192">
        <f>AB50*Parametre!AA227</f>
        <v>0</v>
      </c>
      <c r="AC71" s="192">
        <f>AC50*Parametre!AB227</f>
        <v>0</v>
      </c>
      <c r="AD71" s="192">
        <f>AD50*Parametre!AC227</f>
        <v>0</v>
      </c>
      <c r="AE71" s="192">
        <f>AE50*Parametre!AD227</f>
        <v>0</v>
      </c>
      <c r="AF71" s="192">
        <f>AF50*Parametre!AE227</f>
        <v>0</v>
      </c>
      <c r="AG71" s="192">
        <f>AG50*Parametre!AF227</f>
        <v>0</v>
      </c>
      <c r="AH71" s="192">
        <f>AH50*Parametre!AG227</f>
        <v>0</v>
      </c>
      <c r="AI71" s="192">
        <f>AI50*Parametre!AH227</f>
        <v>0</v>
      </c>
      <c r="AJ71" s="192">
        <f>AJ50*Parametre!AI227</f>
        <v>0</v>
      </c>
      <c r="AK71" s="192">
        <f>AK50*Parametre!AJ227</f>
        <v>0</v>
      </c>
      <c r="AL71" s="192">
        <f>AL50*Parametre!AK227</f>
        <v>0</v>
      </c>
      <c r="AM71" s="192">
        <f>AM50*Parametre!AL227</f>
        <v>0</v>
      </c>
      <c r="AN71" s="192">
        <f>AN50*Parametre!AM227</f>
        <v>0</v>
      </c>
      <c r="AO71" s="192">
        <f>AO50*Parametre!AN227</f>
        <v>0</v>
      </c>
      <c r="AP71" s="192">
        <f>AP50*Parametre!AO227</f>
        <v>0</v>
      </c>
      <c r="AQ71" s="192">
        <f>AQ50*Parametre!AP227</f>
        <v>0</v>
      </c>
      <c r="AR71" s="192">
        <f>AR50*Parametre!AQ227</f>
        <v>0</v>
      </c>
      <c r="AS71" s="192">
        <f>AS50*Parametre!AR227</f>
        <v>0</v>
      </c>
      <c r="AT71" s="192">
        <f>AT50*Parametre!AS227</f>
        <v>0</v>
      </c>
      <c r="AU71" s="192">
        <f>AU50*Parametre!AT227</f>
        <v>0</v>
      </c>
      <c r="AV71" s="192">
        <f>AV50*Parametre!AU227</f>
        <v>0</v>
      </c>
      <c r="AW71" s="192">
        <f>AW50*Parametre!AV227</f>
        <v>0</v>
      </c>
      <c r="AX71" s="192">
        <f>AX50*Parametre!AW227</f>
        <v>0</v>
      </c>
      <c r="AY71" s="192">
        <f>AY50*Parametre!AX227</f>
        <v>0</v>
      </c>
      <c r="AZ71" s="192">
        <f>AZ50*Parametre!AY227</f>
        <v>0</v>
      </c>
      <c r="BA71" s="192">
        <f>BA50*Parametre!AZ227</f>
        <v>0</v>
      </c>
    </row>
    <row r="72" spans="2:53" x14ac:dyDescent="0.3">
      <c r="B72" s="43" t="s">
        <v>323</v>
      </c>
      <c r="C72" s="49">
        <f t="shared" si="46"/>
        <v>0</v>
      </c>
      <c r="D72" s="192">
        <f>D51*Parametre!C228</f>
        <v>0</v>
      </c>
      <c r="E72" s="192">
        <f>E51*Parametre!D228</f>
        <v>0</v>
      </c>
      <c r="F72" s="192">
        <f>F51*Parametre!E228</f>
        <v>0</v>
      </c>
      <c r="G72" s="192">
        <f>G51*Parametre!F228</f>
        <v>0</v>
      </c>
      <c r="H72" s="192">
        <f>H51*Parametre!G228</f>
        <v>0</v>
      </c>
      <c r="I72" s="192">
        <f>I51*Parametre!H228</f>
        <v>0</v>
      </c>
      <c r="J72" s="192">
        <f>J51*Parametre!I228</f>
        <v>0</v>
      </c>
      <c r="K72" s="192">
        <f>K51*Parametre!J228</f>
        <v>0</v>
      </c>
      <c r="L72" s="192">
        <f>L51*Parametre!K228</f>
        <v>0</v>
      </c>
      <c r="M72" s="192">
        <f>M51*Parametre!L228</f>
        <v>0</v>
      </c>
      <c r="N72" s="192">
        <f>N51*Parametre!M228</f>
        <v>0</v>
      </c>
      <c r="O72" s="192">
        <f>O51*Parametre!N228</f>
        <v>0</v>
      </c>
      <c r="P72" s="192">
        <f>P51*Parametre!O228</f>
        <v>0</v>
      </c>
      <c r="Q72" s="192">
        <f>Q51*Parametre!P228</f>
        <v>0</v>
      </c>
      <c r="R72" s="192">
        <f>R51*Parametre!Q228</f>
        <v>0</v>
      </c>
      <c r="S72" s="192">
        <f>S51*Parametre!R228</f>
        <v>0</v>
      </c>
      <c r="T72" s="192">
        <f>T51*Parametre!S228</f>
        <v>0</v>
      </c>
      <c r="U72" s="192">
        <f>U51*Parametre!T228</f>
        <v>0</v>
      </c>
      <c r="V72" s="192">
        <f>V51*Parametre!U228</f>
        <v>0</v>
      </c>
      <c r="W72" s="192">
        <f>W51*Parametre!V228</f>
        <v>0</v>
      </c>
      <c r="X72" s="192">
        <f>X51*Parametre!W228</f>
        <v>0</v>
      </c>
      <c r="Y72" s="192">
        <f>Y51*Parametre!X228</f>
        <v>0</v>
      </c>
      <c r="Z72" s="192">
        <f>Z51*Parametre!Y228</f>
        <v>0</v>
      </c>
      <c r="AA72" s="192">
        <f>AA51*Parametre!Z228</f>
        <v>0</v>
      </c>
      <c r="AB72" s="192">
        <f>AB51*Parametre!AA228</f>
        <v>0</v>
      </c>
      <c r="AC72" s="192">
        <f>AC51*Parametre!AB228</f>
        <v>0</v>
      </c>
      <c r="AD72" s="192">
        <f>AD51*Parametre!AC228</f>
        <v>0</v>
      </c>
      <c r="AE72" s="192">
        <f>AE51*Parametre!AD228</f>
        <v>0</v>
      </c>
      <c r="AF72" s="192">
        <f>AF51*Parametre!AE228</f>
        <v>0</v>
      </c>
      <c r="AG72" s="192">
        <f>AG51*Parametre!AF228</f>
        <v>0</v>
      </c>
      <c r="AH72" s="192">
        <f>AH51*Parametre!AG228</f>
        <v>0</v>
      </c>
      <c r="AI72" s="192">
        <f>AI51*Parametre!AH228</f>
        <v>0</v>
      </c>
      <c r="AJ72" s="192">
        <f>AJ51*Parametre!AI228</f>
        <v>0</v>
      </c>
      <c r="AK72" s="192">
        <f>AK51*Parametre!AJ228</f>
        <v>0</v>
      </c>
      <c r="AL72" s="192">
        <f>AL51*Parametre!AK228</f>
        <v>0</v>
      </c>
      <c r="AM72" s="192">
        <f>AM51*Parametre!AL228</f>
        <v>0</v>
      </c>
      <c r="AN72" s="192">
        <f>AN51*Parametre!AM228</f>
        <v>0</v>
      </c>
      <c r="AO72" s="192">
        <f>AO51*Parametre!AN228</f>
        <v>0</v>
      </c>
      <c r="AP72" s="192">
        <f>AP51*Parametre!AO228</f>
        <v>0</v>
      </c>
      <c r="AQ72" s="192">
        <f>AQ51*Parametre!AP228</f>
        <v>0</v>
      </c>
      <c r="AR72" s="192">
        <f>AR51*Parametre!AQ228</f>
        <v>0</v>
      </c>
      <c r="AS72" s="192">
        <f>AS51*Parametre!AR228</f>
        <v>0</v>
      </c>
      <c r="AT72" s="192">
        <f>AT51*Parametre!AS228</f>
        <v>0</v>
      </c>
      <c r="AU72" s="192">
        <f>AU51*Parametre!AT228</f>
        <v>0</v>
      </c>
      <c r="AV72" s="192">
        <f>AV51*Parametre!AU228</f>
        <v>0</v>
      </c>
      <c r="AW72" s="192">
        <f>AW51*Parametre!AV228</f>
        <v>0</v>
      </c>
      <c r="AX72" s="192">
        <f>AX51*Parametre!AW228</f>
        <v>0</v>
      </c>
      <c r="AY72" s="192">
        <f>AY51*Parametre!AX228</f>
        <v>0</v>
      </c>
      <c r="AZ72" s="192">
        <f>AZ51*Parametre!AY228</f>
        <v>0</v>
      </c>
      <c r="BA72" s="192">
        <f>BA51*Parametre!AZ228</f>
        <v>0</v>
      </c>
    </row>
    <row r="73" spans="2:53" x14ac:dyDescent="0.3">
      <c r="B73" s="43" t="s">
        <v>327</v>
      </c>
      <c r="C73" s="49">
        <f t="shared" si="46"/>
        <v>0</v>
      </c>
      <c r="D73" s="192">
        <f>D52*Parametre!C229</f>
        <v>0</v>
      </c>
      <c r="E73" s="192">
        <f>E52*Parametre!D229</f>
        <v>0</v>
      </c>
      <c r="F73" s="192">
        <f>F52*Parametre!E229</f>
        <v>0</v>
      </c>
      <c r="G73" s="192">
        <f>G52*Parametre!F229</f>
        <v>0</v>
      </c>
      <c r="H73" s="192">
        <f>H52*Parametre!G229</f>
        <v>0</v>
      </c>
      <c r="I73" s="192">
        <f>I52*Parametre!H229</f>
        <v>0</v>
      </c>
      <c r="J73" s="192">
        <f>J52*Parametre!I229</f>
        <v>0</v>
      </c>
      <c r="K73" s="192">
        <f>K52*Parametre!J229</f>
        <v>0</v>
      </c>
      <c r="L73" s="192">
        <f>L52*Parametre!K229</f>
        <v>0</v>
      </c>
      <c r="M73" s="192">
        <f>M52*Parametre!L229</f>
        <v>0</v>
      </c>
      <c r="N73" s="192">
        <f>N52*Parametre!M229</f>
        <v>0</v>
      </c>
      <c r="O73" s="192">
        <f>O52*Parametre!N229</f>
        <v>0</v>
      </c>
      <c r="P73" s="192">
        <f>P52*Parametre!O229</f>
        <v>0</v>
      </c>
      <c r="Q73" s="192">
        <f>Q52*Parametre!P229</f>
        <v>0</v>
      </c>
      <c r="R73" s="192">
        <f>R52*Parametre!Q229</f>
        <v>0</v>
      </c>
      <c r="S73" s="192">
        <f>S52*Parametre!R229</f>
        <v>0</v>
      </c>
      <c r="T73" s="192">
        <f>T52*Parametre!S229</f>
        <v>0</v>
      </c>
      <c r="U73" s="192">
        <f>U52*Parametre!T229</f>
        <v>0</v>
      </c>
      <c r="V73" s="192">
        <f>V52*Parametre!U229</f>
        <v>0</v>
      </c>
      <c r="W73" s="192">
        <f>W52*Parametre!V229</f>
        <v>0</v>
      </c>
      <c r="X73" s="192">
        <f>X52*Parametre!W229</f>
        <v>0</v>
      </c>
      <c r="Y73" s="192">
        <f>Y52*Parametre!X229</f>
        <v>0</v>
      </c>
      <c r="Z73" s="192">
        <f>Z52*Parametre!Y229</f>
        <v>0</v>
      </c>
      <c r="AA73" s="192">
        <f>AA52*Parametre!Z229</f>
        <v>0</v>
      </c>
      <c r="AB73" s="192">
        <f>AB52*Parametre!AA229</f>
        <v>0</v>
      </c>
      <c r="AC73" s="192">
        <f>AC52*Parametre!AB229</f>
        <v>0</v>
      </c>
      <c r="AD73" s="192">
        <f>AD52*Parametre!AC229</f>
        <v>0</v>
      </c>
      <c r="AE73" s="192">
        <f>AE52*Parametre!AD229</f>
        <v>0</v>
      </c>
      <c r="AF73" s="192">
        <f>AF52*Parametre!AE229</f>
        <v>0</v>
      </c>
      <c r="AG73" s="192">
        <f>AG52*Parametre!AF229</f>
        <v>0</v>
      </c>
      <c r="AH73" s="192">
        <f>AH52*Parametre!AG229</f>
        <v>0</v>
      </c>
      <c r="AI73" s="192">
        <f>AI52*Parametre!AH229</f>
        <v>0</v>
      </c>
      <c r="AJ73" s="192">
        <f>AJ52*Parametre!AI229</f>
        <v>0</v>
      </c>
      <c r="AK73" s="192">
        <f>AK52*Parametre!AJ229</f>
        <v>0</v>
      </c>
      <c r="AL73" s="192">
        <f>AL52*Parametre!AK229</f>
        <v>0</v>
      </c>
      <c r="AM73" s="192">
        <f>AM52*Parametre!AL229</f>
        <v>0</v>
      </c>
      <c r="AN73" s="192">
        <f>AN52*Parametre!AM229</f>
        <v>0</v>
      </c>
      <c r="AO73" s="192">
        <f>AO52*Parametre!AN229</f>
        <v>0</v>
      </c>
      <c r="AP73" s="192">
        <f>AP52*Parametre!AO229</f>
        <v>0</v>
      </c>
      <c r="AQ73" s="192">
        <f>AQ52*Parametre!AP229</f>
        <v>0</v>
      </c>
      <c r="AR73" s="192">
        <f>AR52*Parametre!AQ229</f>
        <v>0</v>
      </c>
      <c r="AS73" s="192">
        <f>AS52*Parametre!AR229</f>
        <v>0</v>
      </c>
      <c r="AT73" s="192">
        <f>AT52*Parametre!AS229</f>
        <v>0</v>
      </c>
      <c r="AU73" s="192">
        <f>AU52*Parametre!AT229</f>
        <v>0</v>
      </c>
      <c r="AV73" s="192">
        <f>AV52*Parametre!AU229</f>
        <v>0</v>
      </c>
      <c r="AW73" s="192">
        <f>AW52*Parametre!AV229</f>
        <v>0</v>
      </c>
      <c r="AX73" s="192">
        <f>AX52*Parametre!AW229</f>
        <v>0</v>
      </c>
      <c r="AY73" s="192">
        <f>AY52*Parametre!AX229</f>
        <v>0</v>
      </c>
      <c r="AZ73" s="192">
        <f>AZ52*Parametre!AY229</f>
        <v>0</v>
      </c>
      <c r="BA73" s="192">
        <f>BA52*Parametre!AZ229</f>
        <v>0</v>
      </c>
    </row>
    <row r="74" spans="2:53" x14ac:dyDescent="0.3">
      <c r="B74" s="43" t="s">
        <v>324</v>
      </c>
      <c r="C74" s="49">
        <f t="shared" si="46"/>
        <v>0</v>
      </c>
      <c r="D74" s="192">
        <f>D53*Parametre!C230</f>
        <v>0</v>
      </c>
      <c r="E74" s="192">
        <f>E53*Parametre!D230</f>
        <v>0</v>
      </c>
      <c r="F74" s="192">
        <f>F53*Parametre!E230</f>
        <v>0</v>
      </c>
      <c r="G74" s="192">
        <f>G53*Parametre!F230</f>
        <v>0</v>
      </c>
      <c r="H74" s="192">
        <f>H53*Parametre!G230</f>
        <v>0</v>
      </c>
      <c r="I74" s="192">
        <f>I53*Parametre!H230</f>
        <v>0</v>
      </c>
      <c r="J74" s="192">
        <f>J53*Parametre!I230</f>
        <v>0</v>
      </c>
      <c r="K74" s="192">
        <f>K53*Parametre!J230</f>
        <v>0</v>
      </c>
      <c r="L74" s="192">
        <f>L53*Parametre!K230</f>
        <v>0</v>
      </c>
      <c r="M74" s="192">
        <f>M53*Parametre!L230</f>
        <v>0</v>
      </c>
      <c r="N74" s="192">
        <f>N53*Parametre!M230</f>
        <v>0</v>
      </c>
      <c r="O74" s="192">
        <f>O53*Parametre!N230</f>
        <v>0</v>
      </c>
      <c r="P74" s="192">
        <f>P53*Parametre!O230</f>
        <v>0</v>
      </c>
      <c r="Q74" s="192">
        <f>Q53*Parametre!P230</f>
        <v>0</v>
      </c>
      <c r="R74" s="192">
        <f>R53*Parametre!Q230</f>
        <v>0</v>
      </c>
      <c r="S74" s="192">
        <f>S53*Parametre!R230</f>
        <v>0</v>
      </c>
      <c r="T74" s="192">
        <f>T53*Parametre!S230</f>
        <v>0</v>
      </c>
      <c r="U74" s="192">
        <f>U53*Parametre!T230</f>
        <v>0</v>
      </c>
      <c r="V74" s="192">
        <f>V53*Parametre!U230</f>
        <v>0</v>
      </c>
      <c r="W74" s="192">
        <f>W53*Parametre!V230</f>
        <v>0</v>
      </c>
      <c r="X74" s="192">
        <f>X53*Parametre!W230</f>
        <v>0</v>
      </c>
      <c r="Y74" s="192">
        <f>Y53*Parametre!X230</f>
        <v>0</v>
      </c>
      <c r="Z74" s="192">
        <f>Z53*Parametre!Y230</f>
        <v>0</v>
      </c>
      <c r="AA74" s="192">
        <f>AA53*Parametre!Z230</f>
        <v>0</v>
      </c>
      <c r="AB74" s="192">
        <f>AB53*Parametre!AA230</f>
        <v>0</v>
      </c>
      <c r="AC74" s="192">
        <f>AC53*Parametre!AB230</f>
        <v>0</v>
      </c>
      <c r="AD74" s="192">
        <f>AD53*Parametre!AC230</f>
        <v>0</v>
      </c>
      <c r="AE74" s="192">
        <f>AE53*Parametre!AD230</f>
        <v>0</v>
      </c>
      <c r="AF74" s="192">
        <f>AF53*Parametre!AE230</f>
        <v>0</v>
      </c>
      <c r="AG74" s="192">
        <f>AG53*Parametre!AF230</f>
        <v>0</v>
      </c>
      <c r="AH74" s="192">
        <f>AH53*Parametre!AG230</f>
        <v>0</v>
      </c>
      <c r="AI74" s="192">
        <f>AI53*Parametre!AH230</f>
        <v>0</v>
      </c>
      <c r="AJ74" s="192">
        <f>AJ53*Parametre!AI230</f>
        <v>0</v>
      </c>
      <c r="AK74" s="192">
        <f>AK53*Parametre!AJ230</f>
        <v>0</v>
      </c>
      <c r="AL74" s="192">
        <f>AL53*Parametre!AK230</f>
        <v>0</v>
      </c>
      <c r="AM74" s="192">
        <f>AM53*Parametre!AL230</f>
        <v>0</v>
      </c>
      <c r="AN74" s="192">
        <f>AN53*Parametre!AM230</f>
        <v>0</v>
      </c>
      <c r="AO74" s="192">
        <f>AO53*Parametre!AN230</f>
        <v>0</v>
      </c>
      <c r="AP74" s="192">
        <f>AP53*Parametre!AO230</f>
        <v>0</v>
      </c>
      <c r="AQ74" s="192">
        <f>AQ53*Parametre!AP230</f>
        <v>0</v>
      </c>
      <c r="AR74" s="192">
        <f>AR53*Parametre!AQ230</f>
        <v>0</v>
      </c>
      <c r="AS74" s="192">
        <f>AS53*Parametre!AR230</f>
        <v>0</v>
      </c>
      <c r="AT74" s="192">
        <f>AT53*Parametre!AS230</f>
        <v>0</v>
      </c>
      <c r="AU74" s="192">
        <f>AU53*Parametre!AT230</f>
        <v>0</v>
      </c>
      <c r="AV74" s="192">
        <f>AV53*Parametre!AU230</f>
        <v>0</v>
      </c>
      <c r="AW74" s="192">
        <f>AW53*Parametre!AV230</f>
        <v>0</v>
      </c>
      <c r="AX74" s="192">
        <f>AX53*Parametre!AW230</f>
        <v>0</v>
      </c>
      <c r="AY74" s="192">
        <f>AY53*Parametre!AX230</f>
        <v>0</v>
      </c>
      <c r="AZ74" s="192">
        <f>AZ53*Parametre!AY230</f>
        <v>0</v>
      </c>
      <c r="BA74" s="192">
        <f>BA53*Parametre!AZ230</f>
        <v>0</v>
      </c>
    </row>
    <row r="75" spans="2:53" x14ac:dyDescent="0.3">
      <c r="B75" s="43" t="s">
        <v>325</v>
      </c>
      <c r="C75" s="49">
        <f t="shared" si="46"/>
        <v>0</v>
      </c>
      <c r="D75" s="192">
        <f>D54*Parametre!C231</f>
        <v>0</v>
      </c>
      <c r="E75" s="192">
        <f>E54*Parametre!D231</f>
        <v>0</v>
      </c>
      <c r="F75" s="192">
        <f>F54*Parametre!E231</f>
        <v>0</v>
      </c>
      <c r="G75" s="192">
        <f>G54*Parametre!F231</f>
        <v>0</v>
      </c>
      <c r="H75" s="192">
        <f>H54*Parametre!G231</f>
        <v>0</v>
      </c>
      <c r="I75" s="192">
        <f>I54*Parametre!H231</f>
        <v>0</v>
      </c>
      <c r="J75" s="192">
        <f>J54*Parametre!I231</f>
        <v>0</v>
      </c>
      <c r="K75" s="192">
        <f>K54*Parametre!J231</f>
        <v>0</v>
      </c>
      <c r="L75" s="192">
        <f>L54*Parametre!K231</f>
        <v>0</v>
      </c>
      <c r="M75" s="192">
        <f>M54*Parametre!L231</f>
        <v>0</v>
      </c>
      <c r="N75" s="192">
        <f>N54*Parametre!M231</f>
        <v>0</v>
      </c>
      <c r="O75" s="192">
        <f>O54*Parametre!N231</f>
        <v>0</v>
      </c>
      <c r="P75" s="192">
        <f>P54*Parametre!O231</f>
        <v>0</v>
      </c>
      <c r="Q75" s="192">
        <f>Q54*Parametre!P231</f>
        <v>0</v>
      </c>
      <c r="R75" s="192">
        <f>R54*Parametre!Q231</f>
        <v>0</v>
      </c>
      <c r="S75" s="192">
        <f>S54*Parametre!R231</f>
        <v>0</v>
      </c>
      <c r="T75" s="192">
        <f>T54*Parametre!S231</f>
        <v>0</v>
      </c>
      <c r="U75" s="192">
        <f>U54*Parametre!T231</f>
        <v>0</v>
      </c>
      <c r="V75" s="192">
        <f>V54*Parametre!U231</f>
        <v>0</v>
      </c>
      <c r="W75" s="192">
        <f>W54*Parametre!V231</f>
        <v>0</v>
      </c>
      <c r="X75" s="192">
        <f>X54*Parametre!W231</f>
        <v>0</v>
      </c>
      <c r="Y75" s="192">
        <f>Y54*Parametre!X231</f>
        <v>0</v>
      </c>
      <c r="Z75" s="192">
        <f>Z54*Parametre!Y231</f>
        <v>0</v>
      </c>
      <c r="AA75" s="192">
        <f>AA54*Parametre!Z231</f>
        <v>0</v>
      </c>
      <c r="AB75" s="192">
        <f>AB54*Parametre!AA231</f>
        <v>0</v>
      </c>
      <c r="AC75" s="192">
        <f>AC54*Parametre!AB231</f>
        <v>0</v>
      </c>
      <c r="AD75" s="192">
        <f>AD54*Parametre!AC231</f>
        <v>0</v>
      </c>
      <c r="AE75" s="192">
        <f>AE54*Parametre!AD231</f>
        <v>0</v>
      </c>
      <c r="AF75" s="192">
        <f>AF54*Parametre!AE231</f>
        <v>0</v>
      </c>
      <c r="AG75" s="192">
        <f>AG54*Parametre!AF231</f>
        <v>0</v>
      </c>
      <c r="AH75" s="192">
        <f>AH54*Parametre!AG231</f>
        <v>0</v>
      </c>
      <c r="AI75" s="192">
        <f>AI54*Parametre!AH231</f>
        <v>0</v>
      </c>
      <c r="AJ75" s="192">
        <f>AJ54*Parametre!AI231</f>
        <v>0</v>
      </c>
      <c r="AK75" s="192">
        <f>AK54*Parametre!AJ231</f>
        <v>0</v>
      </c>
      <c r="AL75" s="192">
        <f>AL54*Parametre!AK231</f>
        <v>0</v>
      </c>
      <c r="AM75" s="192">
        <f>AM54*Parametre!AL231</f>
        <v>0</v>
      </c>
      <c r="AN75" s="192">
        <f>AN54*Parametre!AM231</f>
        <v>0</v>
      </c>
      <c r="AO75" s="192">
        <f>AO54*Parametre!AN231</f>
        <v>0</v>
      </c>
      <c r="AP75" s="192">
        <f>AP54*Parametre!AO231</f>
        <v>0</v>
      </c>
      <c r="AQ75" s="192">
        <f>AQ54*Parametre!AP231</f>
        <v>0</v>
      </c>
      <c r="AR75" s="192">
        <f>AR54*Parametre!AQ231</f>
        <v>0</v>
      </c>
      <c r="AS75" s="192">
        <f>AS54*Parametre!AR231</f>
        <v>0</v>
      </c>
      <c r="AT75" s="192">
        <f>AT54*Parametre!AS231</f>
        <v>0</v>
      </c>
      <c r="AU75" s="192">
        <f>AU54*Parametre!AT231</f>
        <v>0</v>
      </c>
      <c r="AV75" s="192">
        <f>AV54*Parametre!AU231</f>
        <v>0</v>
      </c>
      <c r="AW75" s="192">
        <f>AW54*Parametre!AV231</f>
        <v>0</v>
      </c>
      <c r="AX75" s="192">
        <f>AX54*Parametre!AW231</f>
        <v>0</v>
      </c>
      <c r="AY75" s="192">
        <f>AY54*Parametre!AX231</f>
        <v>0</v>
      </c>
      <c r="AZ75" s="192">
        <f>AZ54*Parametre!AY231</f>
        <v>0</v>
      </c>
      <c r="BA75" s="192">
        <f>BA54*Parametre!AZ231</f>
        <v>0</v>
      </c>
    </row>
    <row r="76" spans="2:53" x14ac:dyDescent="0.3">
      <c r="B76" s="43" t="s">
        <v>328</v>
      </c>
      <c r="C76" s="49">
        <f t="shared" si="46"/>
        <v>0</v>
      </c>
      <c r="D76" s="192">
        <f>D55*Parametre!C232</f>
        <v>0</v>
      </c>
      <c r="E76" s="192">
        <f>E55*Parametre!D232</f>
        <v>0</v>
      </c>
      <c r="F76" s="192">
        <f>F55*Parametre!E232</f>
        <v>0</v>
      </c>
      <c r="G76" s="192">
        <f>G55*Parametre!F232</f>
        <v>0</v>
      </c>
      <c r="H76" s="192">
        <f>H55*Parametre!G232</f>
        <v>0</v>
      </c>
      <c r="I76" s="192">
        <f>I55*Parametre!H232</f>
        <v>0</v>
      </c>
      <c r="J76" s="192">
        <f>J55*Parametre!I232</f>
        <v>0</v>
      </c>
      <c r="K76" s="192">
        <f>K55*Parametre!J232</f>
        <v>0</v>
      </c>
      <c r="L76" s="192">
        <f>L55*Parametre!K232</f>
        <v>0</v>
      </c>
      <c r="M76" s="192">
        <f>M55*Parametre!L232</f>
        <v>0</v>
      </c>
      <c r="N76" s="192">
        <f>N55*Parametre!M232</f>
        <v>0</v>
      </c>
      <c r="O76" s="192">
        <f>O55*Parametre!N232</f>
        <v>0</v>
      </c>
      <c r="P76" s="192">
        <f>P55*Parametre!O232</f>
        <v>0</v>
      </c>
      <c r="Q76" s="192">
        <f>Q55*Parametre!P232</f>
        <v>0</v>
      </c>
      <c r="R76" s="192">
        <f>R55*Parametre!Q232</f>
        <v>0</v>
      </c>
      <c r="S76" s="192">
        <f>S55*Parametre!R232</f>
        <v>0</v>
      </c>
      <c r="T76" s="192">
        <f>T55*Parametre!S232</f>
        <v>0</v>
      </c>
      <c r="U76" s="192">
        <f>U55*Parametre!T232</f>
        <v>0</v>
      </c>
      <c r="V76" s="192">
        <f>V55*Parametre!U232</f>
        <v>0</v>
      </c>
      <c r="W76" s="192">
        <f>W55*Parametre!V232</f>
        <v>0</v>
      </c>
      <c r="X76" s="192">
        <f>X55*Parametre!W232</f>
        <v>0</v>
      </c>
      <c r="Y76" s="192">
        <f>Y55*Parametre!X232</f>
        <v>0</v>
      </c>
      <c r="Z76" s="192">
        <f>Z55*Parametre!Y232</f>
        <v>0</v>
      </c>
      <c r="AA76" s="192">
        <f>AA55*Parametre!Z232</f>
        <v>0</v>
      </c>
      <c r="AB76" s="192">
        <f>AB55*Parametre!AA232</f>
        <v>0</v>
      </c>
      <c r="AC76" s="192">
        <f>AC55*Parametre!AB232</f>
        <v>0</v>
      </c>
      <c r="AD76" s="192">
        <f>AD55*Parametre!AC232</f>
        <v>0</v>
      </c>
      <c r="AE76" s="192">
        <f>AE55*Parametre!AD232</f>
        <v>0</v>
      </c>
      <c r="AF76" s="192">
        <f>AF55*Parametre!AE232</f>
        <v>0</v>
      </c>
      <c r="AG76" s="192">
        <f>AG55*Parametre!AF232</f>
        <v>0</v>
      </c>
      <c r="AH76" s="192">
        <f>AH55*Parametre!AG232</f>
        <v>0</v>
      </c>
      <c r="AI76" s="192">
        <f>AI55*Parametre!AH232</f>
        <v>0</v>
      </c>
      <c r="AJ76" s="192">
        <f>AJ55*Parametre!AI232</f>
        <v>0</v>
      </c>
      <c r="AK76" s="192">
        <f>AK55*Parametre!AJ232</f>
        <v>0</v>
      </c>
      <c r="AL76" s="192">
        <f>AL55*Parametre!AK232</f>
        <v>0</v>
      </c>
      <c r="AM76" s="192">
        <f>AM55*Parametre!AL232</f>
        <v>0</v>
      </c>
      <c r="AN76" s="192">
        <f>AN55*Parametre!AM232</f>
        <v>0</v>
      </c>
      <c r="AO76" s="192">
        <f>AO55*Parametre!AN232</f>
        <v>0</v>
      </c>
      <c r="AP76" s="192">
        <f>AP55*Parametre!AO232</f>
        <v>0</v>
      </c>
      <c r="AQ76" s="192">
        <f>AQ55*Parametre!AP232</f>
        <v>0</v>
      </c>
      <c r="AR76" s="192">
        <f>AR55*Parametre!AQ232</f>
        <v>0</v>
      </c>
      <c r="AS76" s="192">
        <f>AS55*Parametre!AR232</f>
        <v>0</v>
      </c>
      <c r="AT76" s="192">
        <f>AT55*Parametre!AS232</f>
        <v>0</v>
      </c>
      <c r="AU76" s="192">
        <f>AU55*Parametre!AT232</f>
        <v>0</v>
      </c>
      <c r="AV76" s="192">
        <f>AV55*Parametre!AU232</f>
        <v>0</v>
      </c>
      <c r="AW76" s="192">
        <f>AW55*Parametre!AV232</f>
        <v>0</v>
      </c>
      <c r="AX76" s="192">
        <f>AX55*Parametre!AW232</f>
        <v>0</v>
      </c>
      <c r="AY76" s="192">
        <f>AY55*Parametre!AX232</f>
        <v>0</v>
      </c>
      <c r="AZ76" s="192">
        <f>AZ55*Parametre!AY232</f>
        <v>0</v>
      </c>
      <c r="BA76" s="192">
        <f>BA55*Parametre!AZ232</f>
        <v>0</v>
      </c>
    </row>
    <row r="77" spans="2:53" x14ac:dyDescent="0.3">
      <c r="B77" s="43" t="s">
        <v>329</v>
      </c>
      <c r="C77" s="49">
        <f t="shared" si="46"/>
        <v>0</v>
      </c>
      <c r="D77" s="192">
        <f>D56*Parametre!C233</f>
        <v>0</v>
      </c>
      <c r="E77" s="192">
        <f>E56*Parametre!D233</f>
        <v>0</v>
      </c>
      <c r="F77" s="192">
        <f>F56*Parametre!E233</f>
        <v>0</v>
      </c>
      <c r="G77" s="192">
        <f>G56*Parametre!F233</f>
        <v>0</v>
      </c>
      <c r="H77" s="192">
        <f>H56*Parametre!G233</f>
        <v>0</v>
      </c>
      <c r="I77" s="192">
        <f>I56*Parametre!H233</f>
        <v>0</v>
      </c>
      <c r="J77" s="192">
        <f>J56*Parametre!I233</f>
        <v>0</v>
      </c>
      <c r="K77" s="192">
        <f>K56*Parametre!J233</f>
        <v>0</v>
      </c>
      <c r="L77" s="192">
        <f>L56*Parametre!K233</f>
        <v>0</v>
      </c>
      <c r="M77" s="192">
        <f>M56*Parametre!L233</f>
        <v>0</v>
      </c>
      <c r="N77" s="192">
        <f>N56*Parametre!M233</f>
        <v>0</v>
      </c>
      <c r="O77" s="192">
        <f>O56*Parametre!N233</f>
        <v>0</v>
      </c>
      <c r="P77" s="192">
        <f>P56*Parametre!O233</f>
        <v>0</v>
      </c>
      <c r="Q77" s="192">
        <f>Q56*Parametre!P233</f>
        <v>0</v>
      </c>
      <c r="R77" s="192">
        <f>R56*Parametre!Q233</f>
        <v>0</v>
      </c>
      <c r="S77" s="192">
        <f>S56*Parametre!R233</f>
        <v>0</v>
      </c>
      <c r="T77" s="192">
        <f>T56*Parametre!S233</f>
        <v>0</v>
      </c>
      <c r="U77" s="192">
        <f>U56*Parametre!T233</f>
        <v>0</v>
      </c>
      <c r="V77" s="192">
        <f>V56*Parametre!U233</f>
        <v>0</v>
      </c>
      <c r="W77" s="192">
        <f>W56*Parametre!V233</f>
        <v>0</v>
      </c>
      <c r="X77" s="192">
        <f>X56*Parametre!W233</f>
        <v>0</v>
      </c>
      <c r="Y77" s="192">
        <f>Y56*Parametre!X233</f>
        <v>0</v>
      </c>
      <c r="Z77" s="192">
        <f>Z56*Parametre!Y233</f>
        <v>0</v>
      </c>
      <c r="AA77" s="192">
        <f>AA56*Parametre!Z233</f>
        <v>0</v>
      </c>
      <c r="AB77" s="192">
        <f>AB56*Parametre!AA233</f>
        <v>0</v>
      </c>
      <c r="AC77" s="192">
        <f>AC56*Parametre!AB233</f>
        <v>0</v>
      </c>
      <c r="AD77" s="192">
        <f>AD56*Parametre!AC233</f>
        <v>0</v>
      </c>
      <c r="AE77" s="192">
        <f>AE56*Parametre!AD233</f>
        <v>0</v>
      </c>
      <c r="AF77" s="192">
        <f>AF56*Parametre!AE233</f>
        <v>0</v>
      </c>
      <c r="AG77" s="192">
        <f>AG56*Parametre!AF233</f>
        <v>0</v>
      </c>
      <c r="AH77" s="192">
        <f>AH56*Parametre!AG233</f>
        <v>0</v>
      </c>
      <c r="AI77" s="192">
        <f>AI56*Parametre!AH233</f>
        <v>0</v>
      </c>
      <c r="AJ77" s="192">
        <f>AJ56*Parametre!AI233</f>
        <v>0</v>
      </c>
      <c r="AK77" s="192">
        <f>AK56*Parametre!AJ233</f>
        <v>0</v>
      </c>
      <c r="AL77" s="192">
        <f>AL56*Parametre!AK233</f>
        <v>0</v>
      </c>
      <c r="AM77" s="192">
        <f>AM56*Parametre!AL233</f>
        <v>0</v>
      </c>
      <c r="AN77" s="192">
        <f>AN56*Parametre!AM233</f>
        <v>0</v>
      </c>
      <c r="AO77" s="192">
        <f>AO56*Parametre!AN233</f>
        <v>0</v>
      </c>
      <c r="AP77" s="192">
        <f>AP56*Parametre!AO233</f>
        <v>0</v>
      </c>
      <c r="AQ77" s="192">
        <f>AQ56*Parametre!AP233</f>
        <v>0</v>
      </c>
      <c r="AR77" s="192">
        <f>AR56*Parametre!AQ233</f>
        <v>0</v>
      </c>
      <c r="AS77" s="192">
        <f>AS56*Parametre!AR233</f>
        <v>0</v>
      </c>
      <c r="AT77" s="192">
        <f>AT56*Parametre!AS233</f>
        <v>0</v>
      </c>
      <c r="AU77" s="192">
        <f>AU56*Parametre!AT233</f>
        <v>0</v>
      </c>
      <c r="AV77" s="192">
        <f>AV56*Parametre!AU233</f>
        <v>0</v>
      </c>
      <c r="AW77" s="192">
        <f>AW56*Parametre!AV233</f>
        <v>0</v>
      </c>
      <c r="AX77" s="192">
        <f>AX56*Parametre!AW233</f>
        <v>0</v>
      </c>
      <c r="AY77" s="192">
        <f>AY56*Parametre!AX233</f>
        <v>0</v>
      </c>
      <c r="AZ77" s="192">
        <f>AZ56*Parametre!AY233</f>
        <v>0</v>
      </c>
      <c r="BA77" s="192">
        <f>BA56*Parametre!AZ233</f>
        <v>0</v>
      </c>
    </row>
    <row r="78" spans="2:53" x14ac:dyDescent="0.3">
      <c r="B78" s="43" t="s">
        <v>330</v>
      </c>
      <c r="C78" s="49">
        <f t="shared" si="46"/>
        <v>0</v>
      </c>
      <c r="D78" s="192">
        <f>D57*Parametre!C234</f>
        <v>0</v>
      </c>
      <c r="E78" s="192">
        <f>E57*Parametre!D234</f>
        <v>0</v>
      </c>
      <c r="F78" s="192">
        <f>F57*Parametre!E234</f>
        <v>0</v>
      </c>
      <c r="G78" s="192">
        <f>G57*Parametre!F234</f>
        <v>0</v>
      </c>
      <c r="H78" s="192">
        <f>H57*Parametre!G234</f>
        <v>0</v>
      </c>
      <c r="I78" s="192">
        <f>I57*Parametre!H234</f>
        <v>0</v>
      </c>
      <c r="J78" s="192">
        <f>J57*Parametre!I234</f>
        <v>0</v>
      </c>
      <c r="K78" s="192">
        <f>K57*Parametre!J234</f>
        <v>0</v>
      </c>
      <c r="L78" s="192">
        <f>L57*Parametre!K234</f>
        <v>0</v>
      </c>
      <c r="M78" s="192">
        <f>M57*Parametre!L234</f>
        <v>0</v>
      </c>
      <c r="N78" s="192">
        <f>N57*Parametre!M234</f>
        <v>0</v>
      </c>
      <c r="O78" s="192">
        <f>O57*Parametre!N234</f>
        <v>0</v>
      </c>
      <c r="P78" s="192">
        <f>P57*Parametre!O234</f>
        <v>0</v>
      </c>
      <c r="Q78" s="192">
        <f>Q57*Parametre!P234</f>
        <v>0</v>
      </c>
      <c r="R78" s="192">
        <f>R57*Parametre!Q234</f>
        <v>0</v>
      </c>
      <c r="S78" s="192">
        <f>S57*Parametre!R234</f>
        <v>0</v>
      </c>
      <c r="T78" s="192">
        <f>T57*Parametre!S234</f>
        <v>0</v>
      </c>
      <c r="U78" s="192">
        <f>U57*Parametre!T234</f>
        <v>0</v>
      </c>
      <c r="V78" s="192">
        <f>V57*Parametre!U234</f>
        <v>0</v>
      </c>
      <c r="W78" s="192">
        <f>W57*Parametre!V234</f>
        <v>0</v>
      </c>
      <c r="X78" s="192">
        <f>X57*Parametre!W234</f>
        <v>0</v>
      </c>
      <c r="Y78" s="192">
        <f>Y57*Parametre!X234</f>
        <v>0</v>
      </c>
      <c r="Z78" s="192">
        <f>Z57*Parametre!Y234</f>
        <v>0</v>
      </c>
      <c r="AA78" s="192">
        <f>AA57*Parametre!Z234</f>
        <v>0</v>
      </c>
      <c r="AB78" s="192">
        <f>AB57*Parametre!AA234</f>
        <v>0</v>
      </c>
      <c r="AC78" s="192">
        <f>AC57*Parametre!AB234</f>
        <v>0</v>
      </c>
      <c r="AD78" s="192">
        <f>AD57*Parametre!AC234</f>
        <v>0</v>
      </c>
      <c r="AE78" s="192">
        <f>AE57*Parametre!AD234</f>
        <v>0</v>
      </c>
      <c r="AF78" s="192">
        <f>AF57*Parametre!AE234</f>
        <v>0</v>
      </c>
      <c r="AG78" s="192">
        <f>AG57*Parametre!AF234</f>
        <v>0</v>
      </c>
      <c r="AH78" s="192">
        <f>AH57*Parametre!AG234</f>
        <v>0</v>
      </c>
      <c r="AI78" s="192">
        <f>AI57*Parametre!AH234</f>
        <v>0</v>
      </c>
      <c r="AJ78" s="192">
        <f>AJ57*Parametre!AI234</f>
        <v>0</v>
      </c>
      <c r="AK78" s="192">
        <f>AK57*Parametre!AJ234</f>
        <v>0</v>
      </c>
      <c r="AL78" s="192">
        <f>AL57*Parametre!AK234</f>
        <v>0</v>
      </c>
      <c r="AM78" s="192">
        <f>AM57*Parametre!AL234</f>
        <v>0</v>
      </c>
      <c r="AN78" s="192">
        <f>AN57*Parametre!AM234</f>
        <v>0</v>
      </c>
      <c r="AO78" s="192">
        <f>AO57*Parametre!AN234</f>
        <v>0</v>
      </c>
      <c r="AP78" s="192">
        <f>AP57*Parametre!AO234</f>
        <v>0</v>
      </c>
      <c r="AQ78" s="192">
        <f>AQ57*Parametre!AP234</f>
        <v>0</v>
      </c>
      <c r="AR78" s="192">
        <f>AR57*Parametre!AQ234</f>
        <v>0</v>
      </c>
      <c r="AS78" s="192">
        <f>AS57*Parametre!AR234</f>
        <v>0</v>
      </c>
      <c r="AT78" s="192">
        <f>AT57*Parametre!AS234</f>
        <v>0</v>
      </c>
      <c r="AU78" s="192">
        <f>AU57*Parametre!AT234</f>
        <v>0</v>
      </c>
      <c r="AV78" s="192">
        <f>AV57*Parametre!AU234</f>
        <v>0</v>
      </c>
      <c r="AW78" s="192">
        <f>AW57*Parametre!AV234</f>
        <v>0</v>
      </c>
      <c r="AX78" s="192">
        <f>AX57*Parametre!AW234</f>
        <v>0</v>
      </c>
      <c r="AY78" s="192">
        <f>AY57*Parametre!AX234</f>
        <v>0</v>
      </c>
      <c r="AZ78" s="192">
        <f>AZ57*Parametre!AY234</f>
        <v>0</v>
      </c>
      <c r="BA78" s="192">
        <f>BA57*Parametre!AZ234</f>
        <v>0</v>
      </c>
    </row>
    <row r="79" spans="2:53" x14ac:dyDescent="0.3">
      <c r="B79" s="43" t="s">
        <v>335</v>
      </c>
      <c r="C79" s="49">
        <f t="shared" si="46"/>
        <v>0</v>
      </c>
      <c r="D79" s="192">
        <f>D58*Parametre!C235</f>
        <v>0</v>
      </c>
      <c r="E79" s="192">
        <f>E58*Parametre!D235</f>
        <v>0</v>
      </c>
      <c r="F79" s="192">
        <f>F58*Parametre!E235</f>
        <v>0</v>
      </c>
      <c r="G79" s="192">
        <f>G58*Parametre!F235</f>
        <v>0</v>
      </c>
      <c r="H79" s="192">
        <f>H58*Parametre!G235</f>
        <v>0</v>
      </c>
      <c r="I79" s="192">
        <f>I58*Parametre!H235</f>
        <v>0</v>
      </c>
      <c r="J79" s="192">
        <f>J58*Parametre!I235</f>
        <v>0</v>
      </c>
      <c r="K79" s="192">
        <f>K58*Parametre!J235</f>
        <v>0</v>
      </c>
      <c r="L79" s="192">
        <f>L58*Parametre!K235</f>
        <v>0</v>
      </c>
      <c r="M79" s="192">
        <f>M58*Parametre!L235</f>
        <v>0</v>
      </c>
      <c r="N79" s="192">
        <f>N58*Parametre!M235</f>
        <v>0</v>
      </c>
      <c r="O79" s="192">
        <f>O58*Parametre!N235</f>
        <v>0</v>
      </c>
      <c r="P79" s="192">
        <f>P58*Parametre!O235</f>
        <v>0</v>
      </c>
      <c r="Q79" s="192">
        <f>Q58*Parametre!P235</f>
        <v>0</v>
      </c>
      <c r="R79" s="192">
        <f>R58*Parametre!Q235</f>
        <v>0</v>
      </c>
      <c r="S79" s="192">
        <f>S58*Parametre!R235</f>
        <v>0</v>
      </c>
      <c r="T79" s="192">
        <f>T58*Parametre!S235</f>
        <v>0</v>
      </c>
      <c r="U79" s="192">
        <f>U58*Parametre!T235</f>
        <v>0</v>
      </c>
      <c r="V79" s="192">
        <f>V58*Parametre!U235</f>
        <v>0</v>
      </c>
      <c r="W79" s="192">
        <f>W58*Parametre!V235</f>
        <v>0</v>
      </c>
      <c r="X79" s="192">
        <f>X58*Parametre!W235</f>
        <v>0</v>
      </c>
      <c r="Y79" s="192">
        <f>Y58*Parametre!X235</f>
        <v>0</v>
      </c>
      <c r="Z79" s="192">
        <f>Z58*Parametre!Y235</f>
        <v>0</v>
      </c>
      <c r="AA79" s="192">
        <f>AA58*Parametre!Z235</f>
        <v>0</v>
      </c>
      <c r="AB79" s="192">
        <f>AB58*Parametre!AA235</f>
        <v>0</v>
      </c>
      <c r="AC79" s="192">
        <f>AC58*Parametre!AB235</f>
        <v>0</v>
      </c>
      <c r="AD79" s="192">
        <f>AD58*Parametre!AC235</f>
        <v>0</v>
      </c>
      <c r="AE79" s="192">
        <f>AE58*Parametre!AD235</f>
        <v>0</v>
      </c>
      <c r="AF79" s="192">
        <f>AF58*Parametre!AE235</f>
        <v>0</v>
      </c>
      <c r="AG79" s="192">
        <f>AG58*Parametre!AF235</f>
        <v>0</v>
      </c>
      <c r="AH79" s="192">
        <f>AH58*Parametre!AG235</f>
        <v>0</v>
      </c>
      <c r="AI79" s="192">
        <f>AI58*Parametre!AH235</f>
        <v>0</v>
      </c>
      <c r="AJ79" s="192">
        <f>AJ58*Parametre!AI235</f>
        <v>0</v>
      </c>
      <c r="AK79" s="192">
        <f>AK58*Parametre!AJ235</f>
        <v>0</v>
      </c>
      <c r="AL79" s="192">
        <f>AL58*Parametre!AK235</f>
        <v>0</v>
      </c>
      <c r="AM79" s="192">
        <f>AM58*Parametre!AL235</f>
        <v>0</v>
      </c>
      <c r="AN79" s="192">
        <f>AN58*Parametre!AM235</f>
        <v>0</v>
      </c>
      <c r="AO79" s="192">
        <f>AO58*Parametre!AN235</f>
        <v>0</v>
      </c>
      <c r="AP79" s="192">
        <f>AP58*Parametre!AO235</f>
        <v>0</v>
      </c>
      <c r="AQ79" s="192">
        <f>AQ58*Parametre!AP235</f>
        <v>0</v>
      </c>
      <c r="AR79" s="192">
        <f>AR58*Parametre!AQ235</f>
        <v>0</v>
      </c>
      <c r="AS79" s="192">
        <f>AS58*Parametre!AR235</f>
        <v>0</v>
      </c>
      <c r="AT79" s="192">
        <f>AT58*Parametre!AS235</f>
        <v>0</v>
      </c>
      <c r="AU79" s="192">
        <f>AU58*Parametre!AT235</f>
        <v>0</v>
      </c>
      <c r="AV79" s="192">
        <f>AV58*Parametre!AU235</f>
        <v>0</v>
      </c>
      <c r="AW79" s="192">
        <f>AW58*Parametre!AV235</f>
        <v>0</v>
      </c>
      <c r="AX79" s="192">
        <f>AX58*Parametre!AW235</f>
        <v>0</v>
      </c>
      <c r="AY79" s="192">
        <f>AY58*Parametre!AX235</f>
        <v>0</v>
      </c>
      <c r="AZ79" s="192">
        <f>AZ58*Parametre!AY235</f>
        <v>0</v>
      </c>
      <c r="BA79" s="192">
        <f>BA58*Parametre!AZ235</f>
        <v>0</v>
      </c>
    </row>
    <row r="80" spans="2:53" x14ac:dyDescent="0.3">
      <c r="B80" s="43" t="s">
        <v>331</v>
      </c>
      <c r="C80" s="49">
        <f t="shared" si="46"/>
        <v>0</v>
      </c>
      <c r="D80" s="192">
        <f>D59*Parametre!C236</f>
        <v>0</v>
      </c>
      <c r="E80" s="192">
        <f>E59*Parametre!D236</f>
        <v>0</v>
      </c>
      <c r="F80" s="192">
        <f>F59*Parametre!E236</f>
        <v>0</v>
      </c>
      <c r="G80" s="192">
        <f>G59*Parametre!F236</f>
        <v>0</v>
      </c>
      <c r="H80" s="192">
        <f>H59*Parametre!G236</f>
        <v>0</v>
      </c>
      <c r="I80" s="192">
        <f>I59*Parametre!H236</f>
        <v>0</v>
      </c>
      <c r="J80" s="192">
        <f>J59*Parametre!I236</f>
        <v>0</v>
      </c>
      <c r="K80" s="192">
        <f>K59*Parametre!J236</f>
        <v>0</v>
      </c>
      <c r="L80" s="192">
        <f>L59*Parametre!K236</f>
        <v>0</v>
      </c>
      <c r="M80" s="192">
        <f>M59*Parametre!L236</f>
        <v>0</v>
      </c>
      <c r="N80" s="192">
        <f>N59*Parametre!M236</f>
        <v>0</v>
      </c>
      <c r="O80" s="192">
        <f>O59*Parametre!N236</f>
        <v>0</v>
      </c>
      <c r="P80" s="192">
        <f>P59*Parametre!O236</f>
        <v>0</v>
      </c>
      <c r="Q80" s="192">
        <f>Q59*Parametre!P236</f>
        <v>0</v>
      </c>
      <c r="R80" s="192">
        <f>R59*Parametre!Q236</f>
        <v>0</v>
      </c>
      <c r="S80" s="192">
        <f>S59*Parametre!R236</f>
        <v>0</v>
      </c>
      <c r="T80" s="192">
        <f>T59*Parametre!S236</f>
        <v>0</v>
      </c>
      <c r="U80" s="192">
        <f>U59*Parametre!T236</f>
        <v>0</v>
      </c>
      <c r="V80" s="192">
        <f>V59*Parametre!U236</f>
        <v>0</v>
      </c>
      <c r="W80" s="192">
        <f>W59*Parametre!V236</f>
        <v>0</v>
      </c>
      <c r="X80" s="192">
        <f>X59*Parametre!W236</f>
        <v>0</v>
      </c>
      <c r="Y80" s="192">
        <f>Y59*Parametre!X236</f>
        <v>0</v>
      </c>
      <c r="Z80" s="192">
        <f>Z59*Parametre!Y236</f>
        <v>0</v>
      </c>
      <c r="AA80" s="192">
        <f>AA59*Parametre!Z236</f>
        <v>0</v>
      </c>
      <c r="AB80" s="192">
        <f>AB59*Parametre!AA236</f>
        <v>0</v>
      </c>
      <c r="AC80" s="192">
        <f>AC59*Parametre!AB236</f>
        <v>0</v>
      </c>
      <c r="AD80" s="192">
        <f>AD59*Parametre!AC236</f>
        <v>0</v>
      </c>
      <c r="AE80" s="192">
        <f>AE59*Parametre!AD236</f>
        <v>0</v>
      </c>
      <c r="AF80" s="192">
        <f>AF59*Parametre!AE236</f>
        <v>0</v>
      </c>
      <c r="AG80" s="192">
        <f>AG59*Parametre!AF236</f>
        <v>0</v>
      </c>
      <c r="AH80" s="192">
        <f>AH59*Parametre!AG236</f>
        <v>0</v>
      </c>
      <c r="AI80" s="192">
        <f>AI59*Parametre!AH236</f>
        <v>0</v>
      </c>
      <c r="AJ80" s="192">
        <f>AJ59*Parametre!AI236</f>
        <v>0</v>
      </c>
      <c r="AK80" s="192">
        <f>AK59*Parametre!AJ236</f>
        <v>0</v>
      </c>
      <c r="AL80" s="192">
        <f>AL59*Parametre!AK236</f>
        <v>0</v>
      </c>
      <c r="AM80" s="192">
        <f>AM59*Parametre!AL236</f>
        <v>0</v>
      </c>
      <c r="AN80" s="192">
        <f>AN59*Parametre!AM236</f>
        <v>0</v>
      </c>
      <c r="AO80" s="192">
        <f>AO59*Parametre!AN236</f>
        <v>0</v>
      </c>
      <c r="AP80" s="192">
        <f>AP59*Parametre!AO236</f>
        <v>0</v>
      </c>
      <c r="AQ80" s="192">
        <f>AQ59*Parametre!AP236</f>
        <v>0</v>
      </c>
      <c r="AR80" s="192">
        <f>AR59*Parametre!AQ236</f>
        <v>0</v>
      </c>
      <c r="AS80" s="192">
        <f>AS59*Parametre!AR236</f>
        <v>0</v>
      </c>
      <c r="AT80" s="192">
        <f>AT59*Parametre!AS236</f>
        <v>0</v>
      </c>
      <c r="AU80" s="192">
        <f>AU59*Parametre!AT236</f>
        <v>0</v>
      </c>
      <c r="AV80" s="192">
        <f>AV59*Parametre!AU236</f>
        <v>0</v>
      </c>
      <c r="AW80" s="192">
        <f>AW59*Parametre!AV236</f>
        <v>0</v>
      </c>
      <c r="AX80" s="192">
        <f>AX59*Parametre!AW236</f>
        <v>0</v>
      </c>
      <c r="AY80" s="192">
        <f>AY59*Parametre!AX236</f>
        <v>0</v>
      </c>
      <c r="AZ80" s="192">
        <f>AZ59*Parametre!AY236</f>
        <v>0</v>
      </c>
      <c r="BA80" s="192">
        <f>BA59*Parametre!AZ236</f>
        <v>0</v>
      </c>
    </row>
    <row r="81" spans="2:53" x14ac:dyDescent="0.3">
      <c r="B81" s="43" t="s">
        <v>332</v>
      </c>
      <c r="C81" s="49">
        <f t="shared" si="46"/>
        <v>0</v>
      </c>
      <c r="D81" s="192">
        <f>D60*Parametre!C237</f>
        <v>0</v>
      </c>
      <c r="E81" s="192">
        <f>E60*Parametre!D237</f>
        <v>0</v>
      </c>
      <c r="F81" s="192">
        <f>F60*Parametre!E237</f>
        <v>0</v>
      </c>
      <c r="G81" s="192">
        <f>G60*Parametre!F237</f>
        <v>0</v>
      </c>
      <c r="H81" s="192">
        <f>H60*Parametre!G237</f>
        <v>0</v>
      </c>
      <c r="I81" s="192">
        <f>I60*Parametre!H237</f>
        <v>0</v>
      </c>
      <c r="J81" s="192">
        <f>J60*Parametre!I237</f>
        <v>0</v>
      </c>
      <c r="K81" s="192">
        <f>K60*Parametre!J237</f>
        <v>0</v>
      </c>
      <c r="L81" s="192">
        <f>L60*Parametre!K237</f>
        <v>0</v>
      </c>
      <c r="M81" s="192">
        <f>M60*Parametre!L237</f>
        <v>0</v>
      </c>
      <c r="N81" s="192">
        <f>N60*Parametre!M237</f>
        <v>0</v>
      </c>
      <c r="O81" s="192">
        <f>O60*Parametre!N237</f>
        <v>0</v>
      </c>
      <c r="P81" s="192">
        <f>P60*Parametre!O237</f>
        <v>0</v>
      </c>
      <c r="Q81" s="192">
        <f>Q60*Parametre!P237</f>
        <v>0</v>
      </c>
      <c r="R81" s="192">
        <f>R60*Parametre!Q237</f>
        <v>0</v>
      </c>
      <c r="S81" s="192">
        <f>S60*Parametre!R237</f>
        <v>0</v>
      </c>
      <c r="T81" s="192">
        <f>T60*Parametre!S237</f>
        <v>0</v>
      </c>
      <c r="U81" s="192">
        <f>U60*Parametre!T237</f>
        <v>0</v>
      </c>
      <c r="V81" s="192">
        <f>V60*Parametre!U237</f>
        <v>0</v>
      </c>
      <c r="W81" s="192">
        <f>W60*Parametre!V237</f>
        <v>0</v>
      </c>
      <c r="X81" s="192">
        <f>X60*Parametre!W237</f>
        <v>0</v>
      </c>
      <c r="Y81" s="192">
        <f>Y60*Parametre!X237</f>
        <v>0</v>
      </c>
      <c r="Z81" s="192">
        <f>Z60*Parametre!Y237</f>
        <v>0</v>
      </c>
      <c r="AA81" s="192">
        <f>AA60*Parametre!Z237</f>
        <v>0</v>
      </c>
      <c r="AB81" s="192">
        <f>AB60*Parametre!AA237</f>
        <v>0</v>
      </c>
      <c r="AC81" s="192">
        <f>AC60*Parametre!AB237</f>
        <v>0</v>
      </c>
      <c r="AD81" s="192">
        <f>AD60*Parametre!AC237</f>
        <v>0</v>
      </c>
      <c r="AE81" s="192">
        <f>AE60*Parametre!AD237</f>
        <v>0</v>
      </c>
      <c r="AF81" s="192">
        <f>AF60*Parametre!AE237</f>
        <v>0</v>
      </c>
      <c r="AG81" s="192">
        <f>AG60*Parametre!AF237</f>
        <v>0</v>
      </c>
      <c r="AH81" s="192">
        <f>AH60*Parametre!AG237</f>
        <v>0</v>
      </c>
      <c r="AI81" s="192">
        <f>AI60*Parametre!AH237</f>
        <v>0</v>
      </c>
      <c r="AJ81" s="192">
        <f>AJ60*Parametre!AI237</f>
        <v>0</v>
      </c>
      <c r="AK81" s="192">
        <f>AK60*Parametre!AJ237</f>
        <v>0</v>
      </c>
      <c r="AL81" s="192">
        <f>AL60*Parametre!AK237</f>
        <v>0</v>
      </c>
      <c r="AM81" s="192">
        <f>AM60*Parametre!AL237</f>
        <v>0</v>
      </c>
      <c r="AN81" s="192">
        <f>AN60*Parametre!AM237</f>
        <v>0</v>
      </c>
      <c r="AO81" s="192">
        <f>AO60*Parametre!AN237</f>
        <v>0</v>
      </c>
      <c r="AP81" s="192">
        <f>AP60*Parametre!AO237</f>
        <v>0</v>
      </c>
      <c r="AQ81" s="192">
        <f>AQ60*Parametre!AP237</f>
        <v>0</v>
      </c>
      <c r="AR81" s="192">
        <f>AR60*Parametre!AQ237</f>
        <v>0</v>
      </c>
      <c r="AS81" s="192">
        <f>AS60*Parametre!AR237</f>
        <v>0</v>
      </c>
      <c r="AT81" s="192">
        <f>AT60*Parametre!AS237</f>
        <v>0</v>
      </c>
      <c r="AU81" s="192">
        <f>AU60*Parametre!AT237</f>
        <v>0</v>
      </c>
      <c r="AV81" s="192">
        <f>AV60*Parametre!AU237</f>
        <v>0</v>
      </c>
      <c r="AW81" s="192">
        <f>AW60*Parametre!AV237</f>
        <v>0</v>
      </c>
      <c r="AX81" s="192">
        <f>AX60*Parametre!AW237</f>
        <v>0</v>
      </c>
      <c r="AY81" s="192">
        <f>AY60*Parametre!AX237</f>
        <v>0</v>
      </c>
      <c r="AZ81" s="192">
        <f>AZ60*Parametre!AY237</f>
        <v>0</v>
      </c>
      <c r="BA81" s="192">
        <f>BA60*Parametre!AZ237</f>
        <v>0</v>
      </c>
    </row>
    <row r="82" spans="2:53" x14ac:dyDescent="0.3">
      <c r="B82" s="43" t="s">
        <v>334</v>
      </c>
      <c r="C82" s="49">
        <f t="shared" si="46"/>
        <v>0</v>
      </c>
      <c r="D82" s="192">
        <f>D61*Parametre!C238</f>
        <v>0</v>
      </c>
      <c r="E82" s="192">
        <f>E61*Parametre!D238</f>
        <v>0</v>
      </c>
      <c r="F82" s="192">
        <f>F61*Parametre!E238</f>
        <v>0</v>
      </c>
      <c r="G82" s="192">
        <f>G61*Parametre!F238</f>
        <v>0</v>
      </c>
      <c r="H82" s="192">
        <f>H61*Parametre!G238</f>
        <v>0</v>
      </c>
      <c r="I82" s="192">
        <f>I61*Parametre!H238</f>
        <v>0</v>
      </c>
      <c r="J82" s="192">
        <f>J61*Parametre!I238</f>
        <v>0</v>
      </c>
      <c r="K82" s="192">
        <f>K61*Parametre!J238</f>
        <v>0</v>
      </c>
      <c r="L82" s="192">
        <f>L61*Parametre!K238</f>
        <v>0</v>
      </c>
      <c r="M82" s="192">
        <f>M61*Parametre!L238</f>
        <v>0</v>
      </c>
      <c r="N82" s="192">
        <f>N61*Parametre!M238</f>
        <v>0</v>
      </c>
      <c r="O82" s="192">
        <f>O61*Parametre!N238</f>
        <v>0</v>
      </c>
      <c r="P82" s="192">
        <f>P61*Parametre!O238</f>
        <v>0</v>
      </c>
      <c r="Q82" s="192">
        <f>Q61*Parametre!P238</f>
        <v>0</v>
      </c>
      <c r="R82" s="192">
        <f>R61*Parametre!Q238</f>
        <v>0</v>
      </c>
      <c r="S82" s="192">
        <f>S61*Parametre!R238</f>
        <v>0</v>
      </c>
      <c r="T82" s="192">
        <f>T61*Parametre!S238</f>
        <v>0</v>
      </c>
      <c r="U82" s="192">
        <f>U61*Parametre!T238</f>
        <v>0</v>
      </c>
      <c r="V82" s="192">
        <f>V61*Parametre!U238</f>
        <v>0</v>
      </c>
      <c r="W82" s="192">
        <f>W61*Parametre!V238</f>
        <v>0</v>
      </c>
      <c r="X82" s="192">
        <f>X61*Parametre!W238</f>
        <v>0</v>
      </c>
      <c r="Y82" s="192">
        <f>Y61*Parametre!X238</f>
        <v>0</v>
      </c>
      <c r="Z82" s="192">
        <f>Z61*Parametre!Y238</f>
        <v>0</v>
      </c>
      <c r="AA82" s="192">
        <f>AA61*Parametre!Z238</f>
        <v>0</v>
      </c>
      <c r="AB82" s="192">
        <f>AB61*Parametre!AA238</f>
        <v>0</v>
      </c>
      <c r="AC82" s="192">
        <f>AC61*Parametre!AB238</f>
        <v>0</v>
      </c>
      <c r="AD82" s="192">
        <f>AD61*Parametre!AC238</f>
        <v>0</v>
      </c>
      <c r="AE82" s="192">
        <f>AE61*Parametre!AD238</f>
        <v>0</v>
      </c>
      <c r="AF82" s="192">
        <f>AF61*Parametre!AE238</f>
        <v>0</v>
      </c>
      <c r="AG82" s="192">
        <f>AG61*Parametre!AF238</f>
        <v>0</v>
      </c>
      <c r="AH82" s="192">
        <f>AH61*Parametre!AG238</f>
        <v>0</v>
      </c>
      <c r="AI82" s="192">
        <f>AI61*Parametre!AH238</f>
        <v>0</v>
      </c>
      <c r="AJ82" s="192">
        <f>AJ61*Parametre!AI238</f>
        <v>0</v>
      </c>
      <c r="AK82" s="192">
        <f>AK61*Parametre!AJ238</f>
        <v>0</v>
      </c>
      <c r="AL82" s="192">
        <f>AL61*Parametre!AK238</f>
        <v>0</v>
      </c>
      <c r="AM82" s="192">
        <f>AM61*Parametre!AL238</f>
        <v>0</v>
      </c>
      <c r="AN82" s="192">
        <f>AN61*Parametre!AM238</f>
        <v>0</v>
      </c>
      <c r="AO82" s="192">
        <f>AO61*Parametre!AN238</f>
        <v>0</v>
      </c>
      <c r="AP82" s="192">
        <f>AP61*Parametre!AO238</f>
        <v>0</v>
      </c>
      <c r="AQ82" s="192">
        <f>AQ61*Parametre!AP238</f>
        <v>0</v>
      </c>
      <c r="AR82" s="192">
        <f>AR61*Parametre!AQ238</f>
        <v>0</v>
      </c>
      <c r="AS82" s="192">
        <f>AS61*Parametre!AR238</f>
        <v>0</v>
      </c>
      <c r="AT82" s="192">
        <f>AT61*Parametre!AS238</f>
        <v>0</v>
      </c>
      <c r="AU82" s="192">
        <f>AU61*Parametre!AT238</f>
        <v>0</v>
      </c>
      <c r="AV82" s="192">
        <f>AV61*Parametre!AU238</f>
        <v>0</v>
      </c>
      <c r="AW82" s="192">
        <f>AW61*Parametre!AV238</f>
        <v>0</v>
      </c>
      <c r="AX82" s="192">
        <f>AX61*Parametre!AW238</f>
        <v>0</v>
      </c>
      <c r="AY82" s="192">
        <f>AY61*Parametre!AX238</f>
        <v>0</v>
      </c>
      <c r="AZ82" s="192">
        <f>AZ61*Parametre!AY238</f>
        <v>0</v>
      </c>
      <c r="BA82" s="192">
        <f>BA61*Parametre!AZ238</f>
        <v>0</v>
      </c>
    </row>
    <row r="83" spans="2:53" x14ac:dyDescent="0.3">
      <c r="B83" s="190" t="s">
        <v>80</v>
      </c>
      <c r="C83" s="196">
        <f t="shared" si="46"/>
        <v>0</v>
      </c>
      <c r="D83" s="197">
        <f t="shared" ref="D83:AG83" si="47">SUM(D68:D82)</f>
        <v>0</v>
      </c>
      <c r="E83" s="196">
        <f t="shared" si="47"/>
        <v>0</v>
      </c>
      <c r="F83" s="196">
        <f t="shared" si="47"/>
        <v>0</v>
      </c>
      <c r="G83" s="196">
        <f t="shared" si="47"/>
        <v>0</v>
      </c>
      <c r="H83" s="196">
        <f t="shared" si="47"/>
        <v>0</v>
      </c>
      <c r="I83" s="196">
        <f t="shared" si="47"/>
        <v>0</v>
      </c>
      <c r="J83" s="196">
        <f t="shared" si="47"/>
        <v>0</v>
      </c>
      <c r="K83" s="196">
        <f t="shared" si="47"/>
        <v>0</v>
      </c>
      <c r="L83" s="196">
        <f t="shared" si="47"/>
        <v>0</v>
      </c>
      <c r="M83" s="196">
        <f t="shared" si="47"/>
        <v>0</v>
      </c>
      <c r="N83" s="196">
        <f t="shared" si="47"/>
        <v>0</v>
      </c>
      <c r="O83" s="196">
        <f t="shared" si="47"/>
        <v>0</v>
      </c>
      <c r="P83" s="196">
        <f t="shared" si="47"/>
        <v>0</v>
      </c>
      <c r="Q83" s="196">
        <f t="shared" si="47"/>
        <v>0</v>
      </c>
      <c r="R83" s="196">
        <f t="shared" si="47"/>
        <v>0</v>
      </c>
      <c r="S83" s="196">
        <f t="shared" si="47"/>
        <v>0</v>
      </c>
      <c r="T83" s="196">
        <f t="shared" si="47"/>
        <v>0</v>
      </c>
      <c r="U83" s="196">
        <f t="shared" si="47"/>
        <v>0</v>
      </c>
      <c r="V83" s="196">
        <f t="shared" si="47"/>
        <v>0</v>
      </c>
      <c r="W83" s="196">
        <f t="shared" si="47"/>
        <v>0</v>
      </c>
      <c r="X83" s="196">
        <f t="shared" si="47"/>
        <v>0</v>
      </c>
      <c r="Y83" s="196">
        <f t="shared" si="47"/>
        <v>0</v>
      </c>
      <c r="Z83" s="196">
        <f t="shared" si="47"/>
        <v>0</v>
      </c>
      <c r="AA83" s="196">
        <f t="shared" si="47"/>
        <v>0</v>
      </c>
      <c r="AB83" s="196">
        <f t="shared" si="47"/>
        <v>0</v>
      </c>
      <c r="AC83" s="196">
        <f t="shared" si="47"/>
        <v>0</v>
      </c>
      <c r="AD83" s="196">
        <f t="shared" si="47"/>
        <v>0</v>
      </c>
      <c r="AE83" s="196">
        <f t="shared" si="47"/>
        <v>0</v>
      </c>
      <c r="AF83" s="196">
        <f t="shared" si="47"/>
        <v>0</v>
      </c>
      <c r="AG83" s="196">
        <f t="shared" si="47"/>
        <v>0</v>
      </c>
      <c r="AH83" s="196">
        <f t="shared" ref="AH83:BA83" si="48">SUM(AH68:AH82)</f>
        <v>0</v>
      </c>
      <c r="AI83" s="196">
        <f t="shared" si="48"/>
        <v>0</v>
      </c>
      <c r="AJ83" s="196">
        <f t="shared" si="48"/>
        <v>0</v>
      </c>
      <c r="AK83" s="196">
        <f t="shared" si="48"/>
        <v>0</v>
      </c>
      <c r="AL83" s="196">
        <f t="shared" si="48"/>
        <v>0</v>
      </c>
      <c r="AM83" s="196">
        <f t="shared" si="48"/>
        <v>0</v>
      </c>
      <c r="AN83" s="196">
        <f t="shared" si="48"/>
        <v>0</v>
      </c>
      <c r="AO83" s="196">
        <f t="shared" si="48"/>
        <v>0</v>
      </c>
      <c r="AP83" s="196">
        <f t="shared" si="48"/>
        <v>0</v>
      </c>
      <c r="AQ83" s="196">
        <f t="shared" si="48"/>
        <v>0</v>
      </c>
      <c r="AR83" s="196">
        <f t="shared" si="48"/>
        <v>0</v>
      </c>
      <c r="AS83" s="196">
        <f t="shared" si="48"/>
        <v>0</v>
      </c>
      <c r="AT83" s="196">
        <f t="shared" si="48"/>
        <v>0</v>
      </c>
      <c r="AU83" s="196">
        <f t="shared" si="48"/>
        <v>0</v>
      </c>
      <c r="AV83" s="196">
        <f t="shared" si="48"/>
        <v>0</v>
      </c>
      <c r="AW83" s="196">
        <f t="shared" si="48"/>
        <v>0</v>
      </c>
      <c r="AX83" s="196">
        <f t="shared" si="48"/>
        <v>0</v>
      </c>
      <c r="AY83" s="196">
        <f t="shared" si="48"/>
        <v>0</v>
      </c>
      <c r="AZ83" s="196">
        <f t="shared" si="48"/>
        <v>0</v>
      </c>
      <c r="BA83" s="196">
        <f t="shared" si="48"/>
        <v>0</v>
      </c>
    </row>
  </sheetData>
  <mergeCells count="1">
    <mergeCell ref="B66:B67"/>
  </mergeCells>
  <pageMargins left="0.19687499999999999" right="0.19687499999999999" top="1" bottom="0.79479166666666667" header="0.5" footer="0.5"/>
  <pageSetup paperSize="9" scale="75" orientation="landscape" r:id="rId1"/>
  <headerFooter alignWithMargins="0">
    <oddHeader>&amp;LPríloha 7: Štandardné tabuľky - Cesty
&amp;"Arial,Tučné"&amp;12 10 Náklady na emisie</oddHeader>
    <oddFooter>Strana &amp;P z &amp;N</oddFooter>
  </headerFooter>
  <ignoredErrors>
    <ignoredError sqref="D20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BA21"/>
  <sheetViews>
    <sheetView tabSelected="1" zoomScale="90" zoomScaleNormal="90" workbookViewId="0">
      <selection activeCell="H36" sqref="H36"/>
    </sheetView>
  </sheetViews>
  <sheetFormatPr defaultColWidth="9.1328125" defaultRowHeight="10.15" x14ac:dyDescent="0.3"/>
  <cols>
    <col min="1" max="1" width="2.796875" style="42" customWidth="1"/>
    <col min="2" max="2" width="40.46484375" style="42" customWidth="1"/>
    <col min="3" max="3" width="12.53125" style="42" customWidth="1"/>
    <col min="4" max="53" width="4.33203125" style="42" bestFit="1" customWidth="1"/>
    <col min="54" max="16384" width="9.1328125" style="42"/>
  </cols>
  <sheetData>
    <row r="2" spans="2:53" x14ac:dyDescent="0.3">
      <c r="B2" s="48" t="s">
        <v>521</v>
      </c>
      <c r="C2" s="48"/>
      <c r="D2" s="43" t="s">
        <v>10</v>
      </c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</row>
    <row r="3" spans="2:53" x14ac:dyDescent="0.3">
      <c r="B3" s="44"/>
      <c r="C3" s="44"/>
      <c r="D3" s="45">
        <v>1</v>
      </c>
      <c r="E3" s="45">
        <v>2</v>
      </c>
      <c r="F3" s="45">
        <v>3</v>
      </c>
      <c r="G3" s="45">
        <v>4</v>
      </c>
      <c r="H3" s="45">
        <v>5</v>
      </c>
      <c r="I3" s="45">
        <v>6</v>
      </c>
      <c r="J3" s="45">
        <v>7</v>
      </c>
      <c r="K3" s="45">
        <v>8</v>
      </c>
      <c r="L3" s="45">
        <v>9</v>
      </c>
      <c r="M3" s="45">
        <v>10</v>
      </c>
      <c r="N3" s="45">
        <v>11</v>
      </c>
      <c r="O3" s="45">
        <v>12</v>
      </c>
      <c r="P3" s="45">
        <v>13</v>
      </c>
      <c r="Q3" s="45">
        <v>14</v>
      </c>
      <c r="R3" s="45">
        <v>15</v>
      </c>
      <c r="S3" s="45">
        <v>16</v>
      </c>
      <c r="T3" s="45">
        <v>17</v>
      </c>
      <c r="U3" s="45">
        <v>18</v>
      </c>
      <c r="V3" s="45">
        <v>19</v>
      </c>
      <c r="W3" s="45">
        <v>20</v>
      </c>
      <c r="X3" s="45">
        <v>21</v>
      </c>
      <c r="Y3" s="45">
        <v>22</v>
      </c>
      <c r="Z3" s="45">
        <v>23</v>
      </c>
      <c r="AA3" s="45">
        <v>24</v>
      </c>
      <c r="AB3" s="45">
        <v>25</v>
      </c>
      <c r="AC3" s="45">
        <v>26</v>
      </c>
      <c r="AD3" s="45">
        <v>27</v>
      </c>
      <c r="AE3" s="45">
        <v>28</v>
      </c>
      <c r="AF3" s="45">
        <v>29</v>
      </c>
      <c r="AG3" s="45">
        <v>30</v>
      </c>
      <c r="AH3" s="45">
        <v>31</v>
      </c>
      <c r="AI3" s="45">
        <v>32</v>
      </c>
      <c r="AJ3" s="45">
        <v>33</v>
      </c>
      <c r="AK3" s="45">
        <v>34</v>
      </c>
      <c r="AL3" s="45">
        <v>35</v>
      </c>
      <c r="AM3" s="45">
        <v>36</v>
      </c>
      <c r="AN3" s="45">
        <v>37</v>
      </c>
      <c r="AO3" s="45">
        <v>38</v>
      </c>
      <c r="AP3" s="45">
        <v>39</v>
      </c>
      <c r="AQ3" s="45">
        <v>40</v>
      </c>
      <c r="AR3" s="45">
        <v>41</v>
      </c>
      <c r="AS3" s="45">
        <v>42</v>
      </c>
      <c r="AT3" s="45">
        <v>43</v>
      </c>
      <c r="AU3" s="45">
        <v>44</v>
      </c>
      <c r="AV3" s="45">
        <v>45</v>
      </c>
      <c r="AW3" s="45">
        <v>46</v>
      </c>
      <c r="AX3" s="45">
        <v>47</v>
      </c>
      <c r="AY3" s="45">
        <v>48</v>
      </c>
      <c r="AZ3" s="45">
        <v>49</v>
      </c>
      <c r="BA3" s="45">
        <v>50</v>
      </c>
    </row>
    <row r="4" spans="2:53" ht="20.25" x14ac:dyDescent="0.3">
      <c r="B4" s="46" t="s">
        <v>502</v>
      </c>
      <c r="C4" s="50" t="s">
        <v>46</v>
      </c>
      <c r="D4" s="47">
        <f>Parametre!C13</f>
        <v>2024</v>
      </c>
      <c r="E4" s="47">
        <f>$D$4+D3</f>
        <v>2025</v>
      </c>
      <c r="F4" s="47">
        <f>$D$4+E3</f>
        <v>2026</v>
      </c>
      <c r="G4" s="47">
        <f t="shared" ref="G4:AG4" si="0">$D$4+F3</f>
        <v>2027</v>
      </c>
      <c r="H4" s="47">
        <f t="shared" si="0"/>
        <v>2028</v>
      </c>
      <c r="I4" s="47">
        <f t="shared" si="0"/>
        <v>2029</v>
      </c>
      <c r="J4" s="47">
        <f t="shared" si="0"/>
        <v>2030</v>
      </c>
      <c r="K4" s="47">
        <f t="shared" si="0"/>
        <v>2031</v>
      </c>
      <c r="L4" s="47">
        <f t="shared" si="0"/>
        <v>2032</v>
      </c>
      <c r="M4" s="47">
        <f t="shared" si="0"/>
        <v>2033</v>
      </c>
      <c r="N4" s="47">
        <f t="shared" si="0"/>
        <v>2034</v>
      </c>
      <c r="O4" s="47">
        <f t="shared" si="0"/>
        <v>2035</v>
      </c>
      <c r="P4" s="47">
        <f t="shared" si="0"/>
        <v>2036</v>
      </c>
      <c r="Q4" s="47">
        <f t="shared" si="0"/>
        <v>2037</v>
      </c>
      <c r="R4" s="47">
        <f t="shared" si="0"/>
        <v>2038</v>
      </c>
      <c r="S4" s="47">
        <f t="shared" si="0"/>
        <v>2039</v>
      </c>
      <c r="T4" s="47">
        <f t="shared" si="0"/>
        <v>2040</v>
      </c>
      <c r="U4" s="47">
        <f t="shared" si="0"/>
        <v>2041</v>
      </c>
      <c r="V4" s="47">
        <f t="shared" si="0"/>
        <v>2042</v>
      </c>
      <c r="W4" s="47">
        <f t="shared" si="0"/>
        <v>2043</v>
      </c>
      <c r="X4" s="47">
        <f t="shared" si="0"/>
        <v>2044</v>
      </c>
      <c r="Y4" s="47">
        <f t="shared" si="0"/>
        <v>2045</v>
      </c>
      <c r="Z4" s="47">
        <f t="shared" si="0"/>
        <v>2046</v>
      </c>
      <c r="AA4" s="47">
        <f t="shared" si="0"/>
        <v>2047</v>
      </c>
      <c r="AB4" s="47">
        <f t="shared" si="0"/>
        <v>2048</v>
      </c>
      <c r="AC4" s="47">
        <f t="shared" si="0"/>
        <v>2049</v>
      </c>
      <c r="AD4" s="47">
        <f t="shared" si="0"/>
        <v>2050</v>
      </c>
      <c r="AE4" s="47">
        <f t="shared" si="0"/>
        <v>2051</v>
      </c>
      <c r="AF4" s="47">
        <f t="shared" si="0"/>
        <v>2052</v>
      </c>
      <c r="AG4" s="47">
        <f t="shared" si="0"/>
        <v>2053</v>
      </c>
      <c r="AH4" s="47">
        <f t="shared" ref="AH4" si="1">$D$4+AG3</f>
        <v>2054</v>
      </c>
      <c r="AI4" s="47">
        <f t="shared" ref="AI4" si="2">$D$4+AH3</f>
        <v>2055</v>
      </c>
      <c r="AJ4" s="47">
        <f t="shared" ref="AJ4" si="3">$D$4+AI3</f>
        <v>2056</v>
      </c>
      <c r="AK4" s="47">
        <f t="shared" ref="AK4" si="4">$D$4+AJ3</f>
        <v>2057</v>
      </c>
      <c r="AL4" s="47">
        <f t="shared" ref="AL4" si="5">$D$4+AK3</f>
        <v>2058</v>
      </c>
      <c r="AM4" s="47">
        <f t="shared" ref="AM4" si="6">$D$4+AL3</f>
        <v>2059</v>
      </c>
      <c r="AN4" s="47">
        <f t="shared" ref="AN4" si="7">$D$4+AM3</f>
        <v>2060</v>
      </c>
      <c r="AO4" s="47">
        <f t="shared" ref="AO4" si="8">$D$4+AN3</f>
        <v>2061</v>
      </c>
      <c r="AP4" s="47">
        <f t="shared" ref="AP4" si="9">$D$4+AO3</f>
        <v>2062</v>
      </c>
      <c r="AQ4" s="47">
        <f t="shared" ref="AQ4" si="10">$D$4+AP3</f>
        <v>2063</v>
      </c>
      <c r="AR4" s="47">
        <f t="shared" ref="AR4" si="11">$D$4+AQ3</f>
        <v>2064</v>
      </c>
      <c r="AS4" s="47">
        <f t="shared" ref="AS4" si="12">$D$4+AR3</f>
        <v>2065</v>
      </c>
      <c r="AT4" s="47">
        <f t="shared" ref="AT4" si="13">$D$4+AS3</f>
        <v>2066</v>
      </c>
      <c r="AU4" s="47">
        <f t="shared" ref="AU4" si="14">$D$4+AT3</f>
        <v>2067</v>
      </c>
      <c r="AV4" s="47">
        <f t="shared" ref="AV4" si="15">$D$4+AU3</f>
        <v>2068</v>
      </c>
      <c r="AW4" s="47">
        <f t="shared" ref="AW4" si="16">$D$4+AV3</f>
        <v>2069</v>
      </c>
      <c r="AX4" s="47">
        <f t="shared" ref="AX4" si="17">$D$4+AW3</f>
        <v>2070</v>
      </c>
      <c r="AY4" s="47">
        <f t="shared" ref="AY4" si="18">$D$4+AX3</f>
        <v>2071</v>
      </c>
      <c r="AZ4" s="47">
        <f t="shared" ref="AZ4" si="19">$D$4+AY3</f>
        <v>2072</v>
      </c>
      <c r="BA4" s="47">
        <f t="shared" ref="BA4" si="20">$D$4+AZ3</f>
        <v>2073</v>
      </c>
    </row>
    <row r="5" spans="2:53" x14ac:dyDescent="0.3">
      <c r="B5" s="43" t="s">
        <v>14</v>
      </c>
      <c r="C5" s="49">
        <f>D5+NPV(Parametre!$C$10,E5:I5)</f>
        <v>0</v>
      </c>
      <c r="D5" s="192">
        <f>'01 Investičné výdavky'!D57</f>
        <v>0</v>
      </c>
      <c r="E5" s="192">
        <f>'01 Investičné výdavky'!E57</f>
        <v>0</v>
      </c>
      <c r="F5" s="192">
        <f>'01 Investičné výdavky'!F57</f>
        <v>0</v>
      </c>
      <c r="G5" s="192">
        <f>'01 Investičné výdavky'!G57</f>
        <v>0</v>
      </c>
      <c r="H5" s="192">
        <f>'01 Investičné výdavky'!H57</f>
        <v>0</v>
      </c>
      <c r="I5" s="192">
        <v>0</v>
      </c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</row>
    <row r="6" spans="2:53" x14ac:dyDescent="0.3">
      <c r="B6" s="43" t="s">
        <v>12</v>
      </c>
      <c r="C6" s="49">
        <f>D6+NPV(Parametre!$C$10,E6:BA6)</f>
        <v>0</v>
      </c>
      <c r="D6" s="192">
        <f>'03 Prevádzkové výdavky'!D47</f>
        <v>0</v>
      </c>
      <c r="E6" s="192">
        <f>'03 Prevádzkové výdavky'!E47</f>
        <v>0</v>
      </c>
      <c r="F6" s="192">
        <f>'03 Prevádzkové výdavky'!F47</f>
        <v>0</v>
      </c>
      <c r="G6" s="192">
        <f>'03 Prevádzkové výdavky'!G47</f>
        <v>0</v>
      </c>
      <c r="H6" s="192">
        <f>'03 Prevádzkové výdavky'!H47</f>
        <v>0</v>
      </c>
      <c r="I6" s="192">
        <f>'03 Prevádzkové výdavky'!I47</f>
        <v>0</v>
      </c>
      <c r="J6" s="192">
        <f>'03 Prevádzkové výdavky'!J47</f>
        <v>0</v>
      </c>
      <c r="K6" s="192">
        <f>'03 Prevádzkové výdavky'!K47</f>
        <v>0</v>
      </c>
      <c r="L6" s="192">
        <f>'03 Prevádzkové výdavky'!L47</f>
        <v>0</v>
      </c>
      <c r="M6" s="192">
        <f>'03 Prevádzkové výdavky'!M47</f>
        <v>0</v>
      </c>
      <c r="N6" s="192">
        <f>'03 Prevádzkové výdavky'!N47</f>
        <v>0</v>
      </c>
      <c r="O6" s="192">
        <f>'03 Prevádzkové výdavky'!O47</f>
        <v>0</v>
      </c>
      <c r="P6" s="192">
        <f>'03 Prevádzkové výdavky'!P47</f>
        <v>0</v>
      </c>
      <c r="Q6" s="192">
        <f>'03 Prevádzkové výdavky'!Q47</f>
        <v>0</v>
      </c>
      <c r="R6" s="192">
        <f>'03 Prevádzkové výdavky'!R47</f>
        <v>0</v>
      </c>
      <c r="S6" s="192">
        <f>'03 Prevádzkové výdavky'!S47</f>
        <v>0</v>
      </c>
      <c r="T6" s="192">
        <f>'03 Prevádzkové výdavky'!T47</f>
        <v>0</v>
      </c>
      <c r="U6" s="192">
        <f>'03 Prevádzkové výdavky'!U47</f>
        <v>0</v>
      </c>
      <c r="V6" s="192">
        <f>'03 Prevádzkové výdavky'!V47</f>
        <v>0</v>
      </c>
      <c r="W6" s="192">
        <f>'03 Prevádzkové výdavky'!W47</f>
        <v>0</v>
      </c>
      <c r="X6" s="192">
        <f>'03 Prevádzkové výdavky'!X47</f>
        <v>0</v>
      </c>
      <c r="Y6" s="192">
        <f>'03 Prevádzkové výdavky'!Y47</f>
        <v>0</v>
      </c>
      <c r="Z6" s="192">
        <f>'03 Prevádzkové výdavky'!Z47</f>
        <v>0</v>
      </c>
      <c r="AA6" s="192">
        <f>'03 Prevádzkové výdavky'!AA47</f>
        <v>0</v>
      </c>
      <c r="AB6" s="192">
        <f>'03 Prevádzkové výdavky'!AB47</f>
        <v>0</v>
      </c>
      <c r="AC6" s="192">
        <f>'03 Prevádzkové výdavky'!AC47</f>
        <v>0</v>
      </c>
      <c r="AD6" s="192">
        <f>'03 Prevádzkové výdavky'!AD47</f>
        <v>0</v>
      </c>
      <c r="AE6" s="192">
        <f>'03 Prevádzkové výdavky'!AE47</f>
        <v>0</v>
      </c>
      <c r="AF6" s="192">
        <f>'03 Prevádzkové výdavky'!AF47</f>
        <v>0</v>
      </c>
      <c r="AG6" s="192">
        <f>'03 Prevádzkové výdavky'!AG47</f>
        <v>0</v>
      </c>
      <c r="AH6" s="192">
        <f>'03 Prevádzkové výdavky'!AH47</f>
        <v>0</v>
      </c>
      <c r="AI6" s="192">
        <f>'03 Prevádzkové výdavky'!AI47</f>
        <v>0</v>
      </c>
      <c r="AJ6" s="192">
        <f>'03 Prevádzkové výdavky'!AJ47</f>
        <v>0</v>
      </c>
      <c r="AK6" s="192">
        <f>'03 Prevádzkové výdavky'!AK47</f>
        <v>0</v>
      </c>
      <c r="AL6" s="192">
        <f>'03 Prevádzkové výdavky'!AL47</f>
        <v>0</v>
      </c>
      <c r="AM6" s="192">
        <f>'03 Prevádzkové výdavky'!AM47</f>
        <v>0</v>
      </c>
      <c r="AN6" s="192">
        <f>'03 Prevádzkové výdavky'!AN47</f>
        <v>0</v>
      </c>
      <c r="AO6" s="192">
        <f>'03 Prevádzkové výdavky'!AO47</f>
        <v>0</v>
      </c>
      <c r="AP6" s="192">
        <f>'03 Prevádzkové výdavky'!AP47</f>
        <v>0</v>
      </c>
      <c r="AQ6" s="192">
        <f>'03 Prevádzkové výdavky'!AQ47</f>
        <v>0</v>
      </c>
      <c r="AR6" s="192">
        <f>'03 Prevádzkové výdavky'!AR47</f>
        <v>0</v>
      </c>
      <c r="AS6" s="192">
        <f>'03 Prevádzkové výdavky'!AS47</f>
        <v>0</v>
      </c>
      <c r="AT6" s="192">
        <f>'03 Prevádzkové výdavky'!AT47</f>
        <v>0</v>
      </c>
      <c r="AU6" s="192">
        <f>'03 Prevádzkové výdavky'!AU47</f>
        <v>0</v>
      </c>
      <c r="AV6" s="192">
        <f>'03 Prevádzkové výdavky'!AV47</f>
        <v>0</v>
      </c>
      <c r="AW6" s="192">
        <f>'03 Prevádzkové výdavky'!AW47</f>
        <v>0</v>
      </c>
      <c r="AX6" s="192">
        <f>'03 Prevádzkové výdavky'!AX47</f>
        <v>0</v>
      </c>
      <c r="AY6" s="192">
        <f>'03 Prevádzkové výdavky'!AY47</f>
        <v>0</v>
      </c>
      <c r="AZ6" s="192">
        <f>'03 Prevádzkové výdavky'!AZ47</f>
        <v>0</v>
      </c>
      <c r="BA6" s="192">
        <f>'03 Prevádzkové výdavky'!BA47</f>
        <v>0</v>
      </c>
    </row>
    <row r="7" spans="2:53" x14ac:dyDescent="0.3">
      <c r="B7" s="43" t="s">
        <v>501</v>
      </c>
      <c r="C7" s="49">
        <f>D7+NPV(Parametre!$C$10,E7:BA7)</f>
        <v>0</v>
      </c>
      <c r="D7" s="192">
        <f>'07 Čas cestujúcich'!D37</f>
        <v>0</v>
      </c>
      <c r="E7" s="192">
        <f>'07 Čas cestujúcich'!E37</f>
        <v>0</v>
      </c>
      <c r="F7" s="192">
        <f>'07 Čas cestujúcich'!F37</f>
        <v>0</v>
      </c>
      <c r="G7" s="192">
        <f>'07 Čas cestujúcich'!G37</f>
        <v>0</v>
      </c>
      <c r="H7" s="192">
        <f>'07 Čas cestujúcich'!H37</f>
        <v>0</v>
      </c>
      <c r="I7" s="192">
        <f>'07 Čas cestujúcich'!I37</f>
        <v>0</v>
      </c>
      <c r="J7" s="192">
        <f>'07 Čas cestujúcich'!J37</f>
        <v>0</v>
      </c>
      <c r="K7" s="192">
        <f>'07 Čas cestujúcich'!K37</f>
        <v>0</v>
      </c>
      <c r="L7" s="192">
        <f>'07 Čas cestujúcich'!L37</f>
        <v>0</v>
      </c>
      <c r="M7" s="192">
        <f>'07 Čas cestujúcich'!M37</f>
        <v>0</v>
      </c>
      <c r="N7" s="192">
        <f>'07 Čas cestujúcich'!N37</f>
        <v>0</v>
      </c>
      <c r="O7" s="192">
        <f>'07 Čas cestujúcich'!O37</f>
        <v>0</v>
      </c>
      <c r="P7" s="192">
        <f>'07 Čas cestujúcich'!P37</f>
        <v>0</v>
      </c>
      <c r="Q7" s="192">
        <f>'07 Čas cestujúcich'!Q37</f>
        <v>0</v>
      </c>
      <c r="R7" s="192">
        <f>'07 Čas cestujúcich'!R37</f>
        <v>0</v>
      </c>
      <c r="S7" s="192">
        <f>'07 Čas cestujúcich'!S37</f>
        <v>0</v>
      </c>
      <c r="T7" s="192">
        <f>'07 Čas cestujúcich'!T37</f>
        <v>0</v>
      </c>
      <c r="U7" s="192">
        <f>'07 Čas cestujúcich'!U37</f>
        <v>0</v>
      </c>
      <c r="V7" s="192">
        <f>'07 Čas cestujúcich'!V37</f>
        <v>0</v>
      </c>
      <c r="W7" s="192">
        <f>'07 Čas cestujúcich'!W37</f>
        <v>0</v>
      </c>
      <c r="X7" s="192">
        <f>'07 Čas cestujúcich'!X37</f>
        <v>0</v>
      </c>
      <c r="Y7" s="192">
        <f>'07 Čas cestujúcich'!Y37</f>
        <v>0</v>
      </c>
      <c r="Z7" s="192">
        <f>'07 Čas cestujúcich'!Z37</f>
        <v>0</v>
      </c>
      <c r="AA7" s="192">
        <f>'07 Čas cestujúcich'!AA37</f>
        <v>0</v>
      </c>
      <c r="AB7" s="192">
        <f>'07 Čas cestujúcich'!AB37</f>
        <v>0</v>
      </c>
      <c r="AC7" s="192">
        <f>'07 Čas cestujúcich'!AC37</f>
        <v>0</v>
      </c>
      <c r="AD7" s="192">
        <f>'07 Čas cestujúcich'!AD37</f>
        <v>0</v>
      </c>
      <c r="AE7" s="192">
        <f>'07 Čas cestujúcich'!AE37</f>
        <v>0</v>
      </c>
      <c r="AF7" s="192">
        <f>'07 Čas cestujúcich'!AF37</f>
        <v>0</v>
      </c>
      <c r="AG7" s="192">
        <f>'07 Čas cestujúcich'!AG37</f>
        <v>0</v>
      </c>
      <c r="AH7" s="192">
        <f>'07 Čas cestujúcich'!AH37</f>
        <v>0</v>
      </c>
      <c r="AI7" s="192">
        <f>'07 Čas cestujúcich'!AI37</f>
        <v>0</v>
      </c>
      <c r="AJ7" s="192">
        <f>'07 Čas cestujúcich'!AJ37</f>
        <v>0</v>
      </c>
      <c r="AK7" s="192">
        <f>'07 Čas cestujúcich'!AK37</f>
        <v>0</v>
      </c>
      <c r="AL7" s="192">
        <f>'07 Čas cestujúcich'!AL37</f>
        <v>0</v>
      </c>
      <c r="AM7" s="192">
        <f>'07 Čas cestujúcich'!AM37</f>
        <v>0</v>
      </c>
      <c r="AN7" s="192">
        <f>'07 Čas cestujúcich'!AN37</f>
        <v>0</v>
      </c>
      <c r="AO7" s="192">
        <f>'07 Čas cestujúcich'!AO37</f>
        <v>0</v>
      </c>
      <c r="AP7" s="192">
        <f>'07 Čas cestujúcich'!AP37</f>
        <v>0</v>
      </c>
      <c r="AQ7" s="192">
        <f>'07 Čas cestujúcich'!AQ37</f>
        <v>0</v>
      </c>
      <c r="AR7" s="192">
        <f>'07 Čas cestujúcich'!AR37</f>
        <v>0</v>
      </c>
      <c r="AS7" s="192">
        <f>'07 Čas cestujúcich'!AS37</f>
        <v>0</v>
      </c>
      <c r="AT7" s="192">
        <f>'07 Čas cestujúcich'!AT37</f>
        <v>0</v>
      </c>
      <c r="AU7" s="192">
        <f>'07 Čas cestujúcich'!AU37</f>
        <v>0</v>
      </c>
      <c r="AV7" s="192">
        <f>'07 Čas cestujúcich'!AV37</f>
        <v>0</v>
      </c>
      <c r="AW7" s="192">
        <f>'07 Čas cestujúcich'!AW37</f>
        <v>0</v>
      </c>
      <c r="AX7" s="192">
        <f>'07 Čas cestujúcich'!AX37</f>
        <v>0</v>
      </c>
      <c r="AY7" s="192">
        <f>'07 Čas cestujúcich'!AY37</f>
        <v>0</v>
      </c>
      <c r="AZ7" s="192">
        <f>'07 Čas cestujúcich'!AZ37</f>
        <v>0</v>
      </c>
      <c r="BA7" s="192">
        <f>'07 Čas cestujúcich'!BA37</f>
        <v>0</v>
      </c>
    </row>
    <row r="8" spans="2:53" x14ac:dyDescent="0.3">
      <c r="B8" s="43" t="s">
        <v>338</v>
      </c>
      <c r="C8" s="49">
        <f>D8+NPV(Parametre!$C$10,E8:BA8)</f>
        <v>0</v>
      </c>
      <c r="D8" s="192">
        <f>'08 Čas tovaru'!D12</f>
        <v>0</v>
      </c>
      <c r="E8" s="192">
        <f>'08 Čas tovaru'!E12</f>
        <v>0</v>
      </c>
      <c r="F8" s="192">
        <f>'08 Čas tovaru'!F12</f>
        <v>0</v>
      </c>
      <c r="G8" s="192">
        <f>'08 Čas tovaru'!G12</f>
        <v>0</v>
      </c>
      <c r="H8" s="192">
        <f>'08 Čas tovaru'!H12</f>
        <v>0</v>
      </c>
      <c r="I8" s="192">
        <f>'08 Čas tovaru'!I12</f>
        <v>0</v>
      </c>
      <c r="J8" s="192">
        <f>'08 Čas tovaru'!J12</f>
        <v>0</v>
      </c>
      <c r="K8" s="192">
        <f>'08 Čas tovaru'!K12</f>
        <v>0</v>
      </c>
      <c r="L8" s="192">
        <f>'08 Čas tovaru'!L12</f>
        <v>0</v>
      </c>
      <c r="M8" s="192">
        <f>'08 Čas tovaru'!M12</f>
        <v>0</v>
      </c>
      <c r="N8" s="192">
        <f>'08 Čas tovaru'!N12</f>
        <v>0</v>
      </c>
      <c r="O8" s="192">
        <f>'08 Čas tovaru'!O12</f>
        <v>0</v>
      </c>
      <c r="P8" s="192">
        <f>'08 Čas tovaru'!P12</f>
        <v>0</v>
      </c>
      <c r="Q8" s="192">
        <f>'08 Čas tovaru'!Q12</f>
        <v>0</v>
      </c>
      <c r="R8" s="192">
        <f>'08 Čas tovaru'!R12</f>
        <v>0</v>
      </c>
      <c r="S8" s="192">
        <f>'08 Čas tovaru'!S12</f>
        <v>0</v>
      </c>
      <c r="T8" s="192">
        <f>'08 Čas tovaru'!T12</f>
        <v>0</v>
      </c>
      <c r="U8" s="192">
        <f>'08 Čas tovaru'!U12</f>
        <v>0</v>
      </c>
      <c r="V8" s="192">
        <f>'08 Čas tovaru'!V12</f>
        <v>0</v>
      </c>
      <c r="W8" s="192">
        <f>'08 Čas tovaru'!W12</f>
        <v>0</v>
      </c>
      <c r="X8" s="192">
        <f>'08 Čas tovaru'!X12</f>
        <v>0</v>
      </c>
      <c r="Y8" s="192">
        <f>'08 Čas tovaru'!Y12</f>
        <v>0</v>
      </c>
      <c r="Z8" s="192">
        <f>'08 Čas tovaru'!Z12</f>
        <v>0</v>
      </c>
      <c r="AA8" s="192">
        <f>'08 Čas tovaru'!AA12</f>
        <v>0</v>
      </c>
      <c r="AB8" s="192">
        <f>'08 Čas tovaru'!AB12</f>
        <v>0</v>
      </c>
      <c r="AC8" s="192">
        <f>'08 Čas tovaru'!AC12</f>
        <v>0</v>
      </c>
      <c r="AD8" s="192">
        <f>'08 Čas tovaru'!AD12</f>
        <v>0</v>
      </c>
      <c r="AE8" s="192">
        <f>'08 Čas tovaru'!AE12</f>
        <v>0</v>
      </c>
      <c r="AF8" s="192">
        <f>'08 Čas tovaru'!AF12</f>
        <v>0</v>
      </c>
      <c r="AG8" s="192">
        <f>'08 Čas tovaru'!AG12</f>
        <v>0</v>
      </c>
      <c r="AH8" s="192">
        <f>'08 Čas tovaru'!AH12</f>
        <v>0</v>
      </c>
      <c r="AI8" s="192">
        <f>'08 Čas tovaru'!AI12</f>
        <v>0</v>
      </c>
      <c r="AJ8" s="192">
        <f>'08 Čas tovaru'!AJ12</f>
        <v>0</v>
      </c>
      <c r="AK8" s="192">
        <f>'08 Čas tovaru'!AK12</f>
        <v>0</v>
      </c>
      <c r="AL8" s="192">
        <f>'08 Čas tovaru'!AL12</f>
        <v>0</v>
      </c>
      <c r="AM8" s="192">
        <f>'08 Čas tovaru'!AM12</f>
        <v>0</v>
      </c>
      <c r="AN8" s="192">
        <f>'08 Čas tovaru'!AN12</f>
        <v>0</v>
      </c>
      <c r="AO8" s="192">
        <f>'08 Čas tovaru'!AO12</f>
        <v>0</v>
      </c>
      <c r="AP8" s="192">
        <f>'08 Čas tovaru'!AP12</f>
        <v>0</v>
      </c>
      <c r="AQ8" s="192">
        <f>'08 Čas tovaru'!AQ12</f>
        <v>0</v>
      </c>
      <c r="AR8" s="192">
        <f>'08 Čas tovaru'!AR12</f>
        <v>0</v>
      </c>
      <c r="AS8" s="192">
        <f>'08 Čas tovaru'!AS12</f>
        <v>0</v>
      </c>
      <c r="AT8" s="192">
        <f>'08 Čas tovaru'!AT12</f>
        <v>0</v>
      </c>
      <c r="AU8" s="192">
        <f>'08 Čas tovaru'!AU12</f>
        <v>0</v>
      </c>
      <c r="AV8" s="192">
        <f>'08 Čas tovaru'!AV12</f>
        <v>0</v>
      </c>
      <c r="AW8" s="192">
        <f>'08 Čas tovaru'!AW12</f>
        <v>0</v>
      </c>
      <c r="AX8" s="192">
        <f>'08 Čas tovaru'!AX12</f>
        <v>0</v>
      </c>
      <c r="AY8" s="192">
        <f>'08 Čas tovaru'!AY12</f>
        <v>0</v>
      </c>
      <c r="AZ8" s="192">
        <f>'08 Čas tovaru'!AZ12</f>
        <v>0</v>
      </c>
      <c r="BA8" s="192">
        <f>'08 Čas tovaru'!BA12</f>
        <v>0</v>
      </c>
    </row>
    <row r="9" spans="2:53" x14ac:dyDescent="0.3">
      <c r="B9" s="43" t="s">
        <v>538</v>
      </c>
      <c r="C9" s="49">
        <f>D9+NPV(Parametre!$C$10,E9:BA9)</f>
        <v>0</v>
      </c>
      <c r="D9" s="192">
        <f>'09 Spotreba PHM_E'!D98</f>
        <v>0</v>
      </c>
      <c r="E9" s="192">
        <f>'09 Spotreba PHM_E'!E98</f>
        <v>0</v>
      </c>
      <c r="F9" s="192">
        <f>'09 Spotreba PHM_E'!F98</f>
        <v>0</v>
      </c>
      <c r="G9" s="192">
        <f>'09 Spotreba PHM_E'!G98</f>
        <v>0</v>
      </c>
      <c r="H9" s="192">
        <f>'09 Spotreba PHM_E'!H98</f>
        <v>0</v>
      </c>
      <c r="I9" s="192">
        <f>'09 Spotreba PHM_E'!I98</f>
        <v>0</v>
      </c>
      <c r="J9" s="192">
        <f>'09 Spotreba PHM_E'!J98</f>
        <v>0</v>
      </c>
      <c r="K9" s="192">
        <f>'09 Spotreba PHM_E'!K98</f>
        <v>0</v>
      </c>
      <c r="L9" s="192">
        <f>'09 Spotreba PHM_E'!L98</f>
        <v>0</v>
      </c>
      <c r="M9" s="192">
        <f>'09 Spotreba PHM_E'!M98</f>
        <v>0</v>
      </c>
      <c r="N9" s="192">
        <f>'09 Spotreba PHM_E'!N98</f>
        <v>0</v>
      </c>
      <c r="O9" s="192">
        <f>'09 Spotreba PHM_E'!O98</f>
        <v>0</v>
      </c>
      <c r="P9" s="192">
        <f>'09 Spotreba PHM_E'!P98</f>
        <v>0</v>
      </c>
      <c r="Q9" s="192">
        <f>'09 Spotreba PHM_E'!Q98</f>
        <v>0</v>
      </c>
      <c r="R9" s="192">
        <f>'09 Spotreba PHM_E'!R98</f>
        <v>0</v>
      </c>
      <c r="S9" s="192">
        <f>'09 Spotreba PHM_E'!S98</f>
        <v>0</v>
      </c>
      <c r="T9" s="192">
        <f>'09 Spotreba PHM_E'!T98</f>
        <v>0</v>
      </c>
      <c r="U9" s="192">
        <f>'09 Spotreba PHM_E'!U98</f>
        <v>0</v>
      </c>
      <c r="V9" s="192">
        <f>'09 Spotreba PHM_E'!V98</f>
        <v>0</v>
      </c>
      <c r="W9" s="192">
        <f>'09 Spotreba PHM_E'!W98</f>
        <v>0</v>
      </c>
      <c r="X9" s="192">
        <f>'09 Spotreba PHM_E'!X98</f>
        <v>0</v>
      </c>
      <c r="Y9" s="192">
        <f>'09 Spotreba PHM_E'!Y98</f>
        <v>0</v>
      </c>
      <c r="Z9" s="192">
        <f>'09 Spotreba PHM_E'!Z98</f>
        <v>0</v>
      </c>
      <c r="AA9" s="192">
        <f>'09 Spotreba PHM_E'!AA98</f>
        <v>0</v>
      </c>
      <c r="AB9" s="192">
        <f>'09 Spotreba PHM_E'!AB98</f>
        <v>0</v>
      </c>
      <c r="AC9" s="192">
        <f>'09 Spotreba PHM_E'!AC98</f>
        <v>0</v>
      </c>
      <c r="AD9" s="192">
        <f>'09 Spotreba PHM_E'!AD98</f>
        <v>0</v>
      </c>
      <c r="AE9" s="192">
        <f>'09 Spotreba PHM_E'!AE98</f>
        <v>0</v>
      </c>
      <c r="AF9" s="192">
        <f>'09 Spotreba PHM_E'!AF98</f>
        <v>0</v>
      </c>
      <c r="AG9" s="192">
        <f>'09 Spotreba PHM_E'!AG98</f>
        <v>0</v>
      </c>
      <c r="AH9" s="192">
        <f>'09 Spotreba PHM_E'!AH98</f>
        <v>0</v>
      </c>
      <c r="AI9" s="192">
        <f>'09 Spotreba PHM_E'!AI98</f>
        <v>0</v>
      </c>
      <c r="AJ9" s="192">
        <f>'09 Spotreba PHM_E'!AJ98</f>
        <v>0</v>
      </c>
      <c r="AK9" s="192">
        <f>'09 Spotreba PHM_E'!AK98</f>
        <v>0</v>
      </c>
      <c r="AL9" s="192">
        <f>'09 Spotreba PHM_E'!AL98</f>
        <v>0</v>
      </c>
      <c r="AM9" s="192">
        <f>'09 Spotreba PHM_E'!AM98</f>
        <v>0</v>
      </c>
      <c r="AN9" s="192">
        <f>'09 Spotreba PHM_E'!AN98</f>
        <v>0</v>
      </c>
      <c r="AO9" s="192">
        <f>'09 Spotreba PHM_E'!AO98</f>
        <v>0</v>
      </c>
      <c r="AP9" s="192">
        <f>'09 Spotreba PHM_E'!AP98</f>
        <v>0</v>
      </c>
      <c r="AQ9" s="192">
        <f>'09 Spotreba PHM_E'!AQ98</f>
        <v>0</v>
      </c>
      <c r="AR9" s="192">
        <f>'09 Spotreba PHM_E'!AR98</f>
        <v>0</v>
      </c>
      <c r="AS9" s="192">
        <f>'09 Spotreba PHM_E'!AS98</f>
        <v>0</v>
      </c>
      <c r="AT9" s="192">
        <f>'09 Spotreba PHM_E'!AT98</f>
        <v>0</v>
      </c>
      <c r="AU9" s="192">
        <f>'09 Spotreba PHM_E'!AU98</f>
        <v>0</v>
      </c>
      <c r="AV9" s="192">
        <f>'09 Spotreba PHM_E'!AV98</f>
        <v>0</v>
      </c>
      <c r="AW9" s="192">
        <f>'09 Spotreba PHM_E'!AW98</f>
        <v>0</v>
      </c>
      <c r="AX9" s="192">
        <f>'09 Spotreba PHM_E'!AX98</f>
        <v>0</v>
      </c>
      <c r="AY9" s="192">
        <f>'09 Spotreba PHM_E'!AY98</f>
        <v>0</v>
      </c>
      <c r="AZ9" s="192">
        <f>'09 Spotreba PHM_E'!AZ98</f>
        <v>0</v>
      </c>
      <c r="BA9" s="192">
        <f>'09 Spotreba PHM_E'!BA98</f>
        <v>0</v>
      </c>
    </row>
    <row r="10" spans="2:53" x14ac:dyDescent="0.3">
      <c r="B10" s="43" t="s">
        <v>339</v>
      </c>
      <c r="C10" s="49">
        <f>D10+NPV(Parametre!$C$10,E10:BA10)</f>
        <v>0</v>
      </c>
      <c r="D10" s="192">
        <f>'10 Ostatné náklady'!D97</f>
        <v>0</v>
      </c>
      <c r="E10" s="192">
        <f>'10 Ostatné náklady'!E97</f>
        <v>0</v>
      </c>
      <c r="F10" s="192">
        <f>'10 Ostatné náklady'!F97</f>
        <v>0</v>
      </c>
      <c r="G10" s="192">
        <f>'10 Ostatné náklady'!G97</f>
        <v>0</v>
      </c>
      <c r="H10" s="192">
        <f>'10 Ostatné náklady'!H97</f>
        <v>0</v>
      </c>
      <c r="I10" s="192">
        <f>'10 Ostatné náklady'!I97</f>
        <v>0</v>
      </c>
      <c r="J10" s="192">
        <f>'10 Ostatné náklady'!J97</f>
        <v>0</v>
      </c>
      <c r="K10" s="192">
        <f>'10 Ostatné náklady'!K97</f>
        <v>0</v>
      </c>
      <c r="L10" s="192">
        <f>'10 Ostatné náklady'!L97</f>
        <v>0</v>
      </c>
      <c r="M10" s="192">
        <f>'10 Ostatné náklady'!M97</f>
        <v>0</v>
      </c>
      <c r="N10" s="192">
        <f>'10 Ostatné náklady'!N97</f>
        <v>0</v>
      </c>
      <c r="O10" s="192">
        <f>'10 Ostatné náklady'!O97</f>
        <v>0</v>
      </c>
      <c r="P10" s="192">
        <f>'10 Ostatné náklady'!P97</f>
        <v>0</v>
      </c>
      <c r="Q10" s="192">
        <f>'10 Ostatné náklady'!Q97</f>
        <v>0</v>
      </c>
      <c r="R10" s="192">
        <f>'10 Ostatné náklady'!R97</f>
        <v>0</v>
      </c>
      <c r="S10" s="192">
        <f>'10 Ostatné náklady'!S97</f>
        <v>0</v>
      </c>
      <c r="T10" s="192">
        <f>'10 Ostatné náklady'!T97</f>
        <v>0</v>
      </c>
      <c r="U10" s="192">
        <f>'10 Ostatné náklady'!U97</f>
        <v>0</v>
      </c>
      <c r="V10" s="192">
        <f>'10 Ostatné náklady'!V97</f>
        <v>0</v>
      </c>
      <c r="W10" s="192">
        <f>'10 Ostatné náklady'!W97</f>
        <v>0</v>
      </c>
      <c r="X10" s="192">
        <f>'10 Ostatné náklady'!X97</f>
        <v>0</v>
      </c>
      <c r="Y10" s="192">
        <f>'10 Ostatné náklady'!Y97</f>
        <v>0</v>
      </c>
      <c r="Z10" s="192">
        <f>'10 Ostatné náklady'!Z97</f>
        <v>0</v>
      </c>
      <c r="AA10" s="192">
        <f>'10 Ostatné náklady'!AA97</f>
        <v>0</v>
      </c>
      <c r="AB10" s="192">
        <f>'10 Ostatné náklady'!AB97</f>
        <v>0</v>
      </c>
      <c r="AC10" s="192">
        <f>'10 Ostatné náklady'!AC97</f>
        <v>0</v>
      </c>
      <c r="AD10" s="192">
        <f>'10 Ostatné náklady'!AD97</f>
        <v>0</v>
      </c>
      <c r="AE10" s="192">
        <f>'10 Ostatné náklady'!AE97</f>
        <v>0</v>
      </c>
      <c r="AF10" s="192">
        <f>'10 Ostatné náklady'!AF97</f>
        <v>0</v>
      </c>
      <c r="AG10" s="192">
        <f>'10 Ostatné náklady'!AG97</f>
        <v>0</v>
      </c>
      <c r="AH10" s="192">
        <f>'10 Ostatné náklady'!AH97</f>
        <v>0</v>
      </c>
      <c r="AI10" s="192">
        <f>'10 Ostatné náklady'!AI97</f>
        <v>0</v>
      </c>
      <c r="AJ10" s="192">
        <f>'10 Ostatné náklady'!AJ97</f>
        <v>0</v>
      </c>
      <c r="AK10" s="192">
        <f>'10 Ostatné náklady'!AK97</f>
        <v>0</v>
      </c>
      <c r="AL10" s="192">
        <f>'10 Ostatné náklady'!AL97</f>
        <v>0</v>
      </c>
      <c r="AM10" s="192">
        <f>'10 Ostatné náklady'!AM97</f>
        <v>0</v>
      </c>
      <c r="AN10" s="192">
        <f>'10 Ostatné náklady'!AN97</f>
        <v>0</v>
      </c>
      <c r="AO10" s="192">
        <f>'10 Ostatné náklady'!AO97</f>
        <v>0</v>
      </c>
      <c r="AP10" s="192">
        <f>'10 Ostatné náklady'!AP97</f>
        <v>0</v>
      </c>
      <c r="AQ10" s="192">
        <f>'10 Ostatné náklady'!AQ97</f>
        <v>0</v>
      </c>
      <c r="AR10" s="192">
        <f>'10 Ostatné náklady'!AR97</f>
        <v>0</v>
      </c>
      <c r="AS10" s="192">
        <f>'10 Ostatné náklady'!AS97</f>
        <v>0</v>
      </c>
      <c r="AT10" s="192">
        <f>'10 Ostatné náklady'!AT97</f>
        <v>0</v>
      </c>
      <c r="AU10" s="192">
        <f>'10 Ostatné náklady'!AU97</f>
        <v>0</v>
      </c>
      <c r="AV10" s="192">
        <f>'10 Ostatné náklady'!AV97</f>
        <v>0</v>
      </c>
      <c r="AW10" s="192">
        <f>'10 Ostatné náklady'!AW97</f>
        <v>0</v>
      </c>
      <c r="AX10" s="192">
        <f>'10 Ostatné náklady'!AX97</f>
        <v>0</v>
      </c>
      <c r="AY10" s="192">
        <f>'10 Ostatné náklady'!AY97</f>
        <v>0</v>
      </c>
      <c r="AZ10" s="192">
        <f>'10 Ostatné náklady'!AZ97</f>
        <v>0</v>
      </c>
      <c r="BA10" s="192">
        <f>'10 Ostatné náklady'!BA97</f>
        <v>0</v>
      </c>
    </row>
    <row r="11" spans="2:53" x14ac:dyDescent="0.3">
      <c r="B11" s="43" t="s">
        <v>340</v>
      </c>
      <c r="C11" s="49">
        <f>D11+NPV(Parametre!$C$10,E11:BA11)</f>
        <v>0</v>
      </c>
      <c r="D11" s="192">
        <f>'11 Bezpečnosť'!D26</f>
        <v>0</v>
      </c>
      <c r="E11" s="192">
        <f>'11 Bezpečnosť'!E26</f>
        <v>0</v>
      </c>
      <c r="F11" s="192">
        <f>'11 Bezpečnosť'!F26</f>
        <v>0</v>
      </c>
      <c r="G11" s="192">
        <f>'11 Bezpečnosť'!G26</f>
        <v>0</v>
      </c>
      <c r="H11" s="192">
        <f>'11 Bezpečnosť'!H26</f>
        <v>0</v>
      </c>
      <c r="I11" s="192">
        <f>'11 Bezpečnosť'!I26</f>
        <v>0</v>
      </c>
      <c r="J11" s="192">
        <f>'11 Bezpečnosť'!J26</f>
        <v>0</v>
      </c>
      <c r="K11" s="192">
        <f>'11 Bezpečnosť'!K26</f>
        <v>0</v>
      </c>
      <c r="L11" s="192">
        <f>'11 Bezpečnosť'!L26</f>
        <v>0</v>
      </c>
      <c r="M11" s="192">
        <f>'11 Bezpečnosť'!M26</f>
        <v>0</v>
      </c>
      <c r="N11" s="192">
        <f>'11 Bezpečnosť'!N26</f>
        <v>0</v>
      </c>
      <c r="O11" s="192">
        <f>'11 Bezpečnosť'!O26</f>
        <v>0</v>
      </c>
      <c r="P11" s="192">
        <f>'11 Bezpečnosť'!P26</f>
        <v>0</v>
      </c>
      <c r="Q11" s="192">
        <f>'11 Bezpečnosť'!Q26</f>
        <v>0</v>
      </c>
      <c r="R11" s="192">
        <f>'11 Bezpečnosť'!R26</f>
        <v>0</v>
      </c>
      <c r="S11" s="192">
        <f>'11 Bezpečnosť'!S26</f>
        <v>0</v>
      </c>
      <c r="T11" s="192">
        <f>'11 Bezpečnosť'!T26</f>
        <v>0</v>
      </c>
      <c r="U11" s="192">
        <f>'11 Bezpečnosť'!U26</f>
        <v>0</v>
      </c>
      <c r="V11" s="192">
        <f>'11 Bezpečnosť'!V26</f>
        <v>0</v>
      </c>
      <c r="W11" s="192">
        <f>'11 Bezpečnosť'!W26</f>
        <v>0</v>
      </c>
      <c r="X11" s="192">
        <f>'11 Bezpečnosť'!X26</f>
        <v>0</v>
      </c>
      <c r="Y11" s="192">
        <f>'11 Bezpečnosť'!Y26</f>
        <v>0</v>
      </c>
      <c r="Z11" s="192">
        <f>'11 Bezpečnosť'!Z26</f>
        <v>0</v>
      </c>
      <c r="AA11" s="192">
        <f>'11 Bezpečnosť'!AA26</f>
        <v>0</v>
      </c>
      <c r="AB11" s="192">
        <f>'11 Bezpečnosť'!AB26</f>
        <v>0</v>
      </c>
      <c r="AC11" s="192">
        <f>'11 Bezpečnosť'!AC26</f>
        <v>0</v>
      </c>
      <c r="AD11" s="192">
        <f>'11 Bezpečnosť'!AD26</f>
        <v>0</v>
      </c>
      <c r="AE11" s="192">
        <f>'11 Bezpečnosť'!AE26</f>
        <v>0</v>
      </c>
      <c r="AF11" s="192">
        <f>'11 Bezpečnosť'!AF26</f>
        <v>0</v>
      </c>
      <c r="AG11" s="192">
        <f>'11 Bezpečnosť'!AG26</f>
        <v>0</v>
      </c>
      <c r="AH11" s="192">
        <f>'11 Bezpečnosť'!AH26</f>
        <v>0</v>
      </c>
      <c r="AI11" s="192">
        <f>'11 Bezpečnosť'!AI26</f>
        <v>0</v>
      </c>
      <c r="AJ11" s="192">
        <f>'11 Bezpečnosť'!AJ26</f>
        <v>0</v>
      </c>
      <c r="AK11" s="192">
        <f>'11 Bezpečnosť'!AK26</f>
        <v>0</v>
      </c>
      <c r="AL11" s="192">
        <f>'11 Bezpečnosť'!AL26</f>
        <v>0</v>
      </c>
      <c r="AM11" s="192">
        <f>'11 Bezpečnosť'!AM26</f>
        <v>0</v>
      </c>
      <c r="AN11" s="192">
        <f>'11 Bezpečnosť'!AN26</f>
        <v>0</v>
      </c>
      <c r="AO11" s="192">
        <f>'11 Bezpečnosť'!AO26</f>
        <v>0</v>
      </c>
      <c r="AP11" s="192">
        <f>'11 Bezpečnosť'!AP26</f>
        <v>0</v>
      </c>
      <c r="AQ11" s="192">
        <f>'11 Bezpečnosť'!AQ26</f>
        <v>0</v>
      </c>
      <c r="AR11" s="192">
        <f>'11 Bezpečnosť'!AR26</f>
        <v>0</v>
      </c>
      <c r="AS11" s="192">
        <f>'11 Bezpečnosť'!AS26</f>
        <v>0</v>
      </c>
      <c r="AT11" s="192">
        <f>'11 Bezpečnosť'!AT26</f>
        <v>0</v>
      </c>
      <c r="AU11" s="192">
        <f>'11 Bezpečnosť'!AU26</f>
        <v>0</v>
      </c>
      <c r="AV11" s="192">
        <f>'11 Bezpečnosť'!AV26</f>
        <v>0</v>
      </c>
      <c r="AW11" s="192">
        <f>'11 Bezpečnosť'!AW26</f>
        <v>0</v>
      </c>
      <c r="AX11" s="192">
        <f>'11 Bezpečnosť'!AX26</f>
        <v>0</v>
      </c>
      <c r="AY11" s="192">
        <f>'11 Bezpečnosť'!AY26</f>
        <v>0</v>
      </c>
      <c r="AZ11" s="192">
        <f>'11 Bezpečnosť'!AZ26</f>
        <v>0</v>
      </c>
      <c r="BA11" s="192">
        <f>'11 Bezpečnosť'!BA26</f>
        <v>0</v>
      </c>
    </row>
    <row r="12" spans="2:53" x14ac:dyDescent="0.3">
      <c r="B12" s="43" t="s">
        <v>341</v>
      </c>
      <c r="C12" s="49">
        <f>D12+NPV(Parametre!$C$10,E12:BA12)</f>
        <v>0</v>
      </c>
      <c r="D12" s="192">
        <f>'12 Znečisťujúce látky'!D51</f>
        <v>0</v>
      </c>
      <c r="E12" s="192">
        <f>'12 Znečisťujúce látky'!E51</f>
        <v>0</v>
      </c>
      <c r="F12" s="192">
        <f>'12 Znečisťujúce látky'!F51</f>
        <v>0</v>
      </c>
      <c r="G12" s="192">
        <f>'12 Znečisťujúce látky'!G51</f>
        <v>0</v>
      </c>
      <c r="H12" s="192">
        <f>'12 Znečisťujúce látky'!H51</f>
        <v>0</v>
      </c>
      <c r="I12" s="192">
        <f>'12 Znečisťujúce látky'!I51</f>
        <v>0</v>
      </c>
      <c r="J12" s="192">
        <f>'12 Znečisťujúce látky'!J51</f>
        <v>0</v>
      </c>
      <c r="K12" s="192">
        <f>'12 Znečisťujúce látky'!K51</f>
        <v>0</v>
      </c>
      <c r="L12" s="192">
        <f>'12 Znečisťujúce látky'!L51</f>
        <v>0</v>
      </c>
      <c r="M12" s="192">
        <f>'12 Znečisťujúce látky'!M51</f>
        <v>0</v>
      </c>
      <c r="N12" s="192">
        <f>'12 Znečisťujúce látky'!N51</f>
        <v>0</v>
      </c>
      <c r="O12" s="192">
        <f>'12 Znečisťujúce látky'!O51</f>
        <v>0</v>
      </c>
      <c r="P12" s="192">
        <f>'12 Znečisťujúce látky'!P51</f>
        <v>0</v>
      </c>
      <c r="Q12" s="192">
        <f>'12 Znečisťujúce látky'!Q51</f>
        <v>0</v>
      </c>
      <c r="R12" s="192">
        <f>'12 Znečisťujúce látky'!R51</f>
        <v>0</v>
      </c>
      <c r="S12" s="192">
        <f>'12 Znečisťujúce látky'!S51</f>
        <v>0</v>
      </c>
      <c r="T12" s="192">
        <f>'12 Znečisťujúce látky'!T51</f>
        <v>0</v>
      </c>
      <c r="U12" s="192">
        <f>'12 Znečisťujúce látky'!U51</f>
        <v>0</v>
      </c>
      <c r="V12" s="192">
        <f>'12 Znečisťujúce látky'!V51</f>
        <v>0</v>
      </c>
      <c r="W12" s="192">
        <f>'12 Znečisťujúce látky'!W51</f>
        <v>0</v>
      </c>
      <c r="X12" s="192">
        <f>'12 Znečisťujúce látky'!X51</f>
        <v>0</v>
      </c>
      <c r="Y12" s="192">
        <f>'12 Znečisťujúce látky'!Y51</f>
        <v>0</v>
      </c>
      <c r="Z12" s="192">
        <f>'12 Znečisťujúce látky'!Z51</f>
        <v>0</v>
      </c>
      <c r="AA12" s="192">
        <f>'12 Znečisťujúce látky'!AA51</f>
        <v>0</v>
      </c>
      <c r="AB12" s="192">
        <f>'12 Znečisťujúce látky'!AB51</f>
        <v>0</v>
      </c>
      <c r="AC12" s="192">
        <f>'12 Znečisťujúce látky'!AC51</f>
        <v>0</v>
      </c>
      <c r="AD12" s="192">
        <f>'12 Znečisťujúce látky'!AD51</f>
        <v>0</v>
      </c>
      <c r="AE12" s="192">
        <f>'12 Znečisťujúce látky'!AE51</f>
        <v>0</v>
      </c>
      <c r="AF12" s="192">
        <f>'12 Znečisťujúce látky'!AF51</f>
        <v>0</v>
      </c>
      <c r="AG12" s="192">
        <f>'12 Znečisťujúce látky'!AG51</f>
        <v>0</v>
      </c>
      <c r="AH12" s="192">
        <f>'12 Znečisťujúce látky'!AH51</f>
        <v>0</v>
      </c>
      <c r="AI12" s="192">
        <f>'12 Znečisťujúce látky'!AI51</f>
        <v>0</v>
      </c>
      <c r="AJ12" s="192">
        <f>'12 Znečisťujúce látky'!AJ51</f>
        <v>0</v>
      </c>
      <c r="AK12" s="192">
        <f>'12 Znečisťujúce látky'!AK51</f>
        <v>0</v>
      </c>
      <c r="AL12" s="192">
        <f>'12 Znečisťujúce látky'!AL51</f>
        <v>0</v>
      </c>
      <c r="AM12" s="192">
        <f>'12 Znečisťujúce látky'!AM51</f>
        <v>0</v>
      </c>
      <c r="AN12" s="192">
        <f>'12 Znečisťujúce látky'!AN51</f>
        <v>0</v>
      </c>
      <c r="AO12" s="192">
        <f>'12 Znečisťujúce látky'!AO51</f>
        <v>0</v>
      </c>
      <c r="AP12" s="192">
        <f>'12 Znečisťujúce látky'!AP51</f>
        <v>0</v>
      </c>
      <c r="AQ12" s="192">
        <f>'12 Znečisťujúce látky'!AQ51</f>
        <v>0</v>
      </c>
      <c r="AR12" s="192">
        <f>'12 Znečisťujúce látky'!AR51</f>
        <v>0</v>
      </c>
      <c r="AS12" s="192">
        <f>'12 Znečisťujúce látky'!AS51</f>
        <v>0</v>
      </c>
      <c r="AT12" s="192">
        <f>'12 Znečisťujúce látky'!AT51</f>
        <v>0</v>
      </c>
      <c r="AU12" s="192">
        <f>'12 Znečisťujúce látky'!AU51</f>
        <v>0</v>
      </c>
      <c r="AV12" s="192">
        <f>'12 Znečisťujúce látky'!AV51</f>
        <v>0</v>
      </c>
      <c r="AW12" s="192">
        <f>'12 Znečisťujúce látky'!AW51</f>
        <v>0</v>
      </c>
      <c r="AX12" s="192">
        <f>'12 Znečisťujúce látky'!AX51</f>
        <v>0</v>
      </c>
      <c r="AY12" s="192">
        <f>'12 Znečisťujúce látky'!AY51</f>
        <v>0</v>
      </c>
      <c r="AZ12" s="192">
        <f>'12 Znečisťujúce látky'!AZ51</f>
        <v>0</v>
      </c>
      <c r="BA12" s="192">
        <f>'12 Znečisťujúce látky'!BA51</f>
        <v>0</v>
      </c>
    </row>
    <row r="13" spans="2:53" x14ac:dyDescent="0.3">
      <c r="B13" s="43" t="s">
        <v>342</v>
      </c>
      <c r="C13" s="49">
        <f>D13+NPV(Parametre!$C$10,E13:BA13)</f>
        <v>0</v>
      </c>
      <c r="D13" s="192">
        <f>'13 Skleníkové plyny'!D35</f>
        <v>0</v>
      </c>
      <c r="E13" s="192">
        <f>'13 Skleníkové plyny'!E35</f>
        <v>0</v>
      </c>
      <c r="F13" s="192">
        <f>'13 Skleníkové plyny'!F35</f>
        <v>0</v>
      </c>
      <c r="G13" s="192">
        <f>'13 Skleníkové plyny'!G35</f>
        <v>0</v>
      </c>
      <c r="H13" s="192">
        <f>'13 Skleníkové plyny'!H35</f>
        <v>0</v>
      </c>
      <c r="I13" s="192">
        <f>'13 Skleníkové plyny'!I35</f>
        <v>0</v>
      </c>
      <c r="J13" s="192">
        <f>'13 Skleníkové plyny'!J35</f>
        <v>0</v>
      </c>
      <c r="K13" s="192">
        <f>'13 Skleníkové plyny'!K35</f>
        <v>0</v>
      </c>
      <c r="L13" s="192">
        <f>'13 Skleníkové plyny'!L35</f>
        <v>0</v>
      </c>
      <c r="M13" s="192">
        <f>'13 Skleníkové plyny'!M35</f>
        <v>0</v>
      </c>
      <c r="N13" s="192">
        <f>'13 Skleníkové plyny'!N35</f>
        <v>0</v>
      </c>
      <c r="O13" s="192">
        <f>'13 Skleníkové plyny'!O35</f>
        <v>0</v>
      </c>
      <c r="P13" s="192">
        <f>'13 Skleníkové plyny'!P35</f>
        <v>0</v>
      </c>
      <c r="Q13" s="192">
        <f>'13 Skleníkové plyny'!Q35</f>
        <v>0</v>
      </c>
      <c r="R13" s="192">
        <f>'13 Skleníkové plyny'!R35</f>
        <v>0</v>
      </c>
      <c r="S13" s="192">
        <f>'13 Skleníkové plyny'!S35</f>
        <v>0</v>
      </c>
      <c r="T13" s="192">
        <f>'13 Skleníkové plyny'!T35</f>
        <v>0</v>
      </c>
      <c r="U13" s="192">
        <f>'13 Skleníkové plyny'!U35</f>
        <v>0</v>
      </c>
      <c r="V13" s="192">
        <f>'13 Skleníkové plyny'!V35</f>
        <v>0</v>
      </c>
      <c r="W13" s="192">
        <f>'13 Skleníkové plyny'!W35</f>
        <v>0</v>
      </c>
      <c r="X13" s="192">
        <f>'13 Skleníkové plyny'!X35</f>
        <v>0</v>
      </c>
      <c r="Y13" s="192">
        <f>'13 Skleníkové plyny'!Y35</f>
        <v>0</v>
      </c>
      <c r="Z13" s="192">
        <f>'13 Skleníkové plyny'!Z35</f>
        <v>0</v>
      </c>
      <c r="AA13" s="192">
        <f>'13 Skleníkové plyny'!AA35</f>
        <v>0</v>
      </c>
      <c r="AB13" s="192">
        <f>'13 Skleníkové plyny'!AB35</f>
        <v>0</v>
      </c>
      <c r="AC13" s="192">
        <f>'13 Skleníkové plyny'!AC35</f>
        <v>0</v>
      </c>
      <c r="AD13" s="192">
        <f>'13 Skleníkové plyny'!AD35</f>
        <v>0</v>
      </c>
      <c r="AE13" s="192">
        <f>'13 Skleníkové plyny'!AE35</f>
        <v>0</v>
      </c>
      <c r="AF13" s="192">
        <f>'13 Skleníkové plyny'!AF35</f>
        <v>0</v>
      </c>
      <c r="AG13" s="192">
        <f>'13 Skleníkové plyny'!AG35</f>
        <v>0</v>
      </c>
      <c r="AH13" s="192">
        <f>'13 Skleníkové plyny'!AH35</f>
        <v>0</v>
      </c>
      <c r="AI13" s="192">
        <f>'13 Skleníkové plyny'!AI35</f>
        <v>0</v>
      </c>
      <c r="AJ13" s="192">
        <f>'13 Skleníkové plyny'!AJ35</f>
        <v>0</v>
      </c>
      <c r="AK13" s="192">
        <f>'13 Skleníkové plyny'!AK35</f>
        <v>0</v>
      </c>
      <c r="AL13" s="192">
        <f>'13 Skleníkové plyny'!AL35</f>
        <v>0</v>
      </c>
      <c r="AM13" s="192">
        <f>'13 Skleníkové plyny'!AM35</f>
        <v>0</v>
      </c>
      <c r="AN13" s="192">
        <f>'13 Skleníkové plyny'!AN35</f>
        <v>0</v>
      </c>
      <c r="AO13" s="192">
        <f>'13 Skleníkové plyny'!AO35</f>
        <v>0</v>
      </c>
      <c r="AP13" s="192">
        <f>'13 Skleníkové plyny'!AP35</f>
        <v>0</v>
      </c>
      <c r="AQ13" s="192">
        <f>'13 Skleníkové plyny'!AQ35</f>
        <v>0</v>
      </c>
      <c r="AR13" s="192">
        <f>'13 Skleníkové plyny'!AR35</f>
        <v>0</v>
      </c>
      <c r="AS13" s="192">
        <f>'13 Skleníkové plyny'!AS35</f>
        <v>0</v>
      </c>
      <c r="AT13" s="192">
        <f>'13 Skleníkové plyny'!AT35</f>
        <v>0</v>
      </c>
      <c r="AU13" s="192">
        <f>'13 Skleníkové plyny'!AU35</f>
        <v>0</v>
      </c>
      <c r="AV13" s="192">
        <f>'13 Skleníkové plyny'!AV35</f>
        <v>0</v>
      </c>
      <c r="AW13" s="192">
        <f>'13 Skleníkové plyny'!AW35</f>
        <v>0</v>
      </c>
      <c r="AX13" s="192">
        <f>'13 Skleníkové plyny'!AX35</f>
        <v>0</v>
      </c>
      <c r="AY13" s="192">
        <f>'13 Skleníkové plyny'!AY35</f>
        <v>0</v>
      </c>
      <c r="AZ13" s="192">
        <f>'13 Skleníkové plyny'!AZ35</f>
        <v>0</v>
      </c>
      <c r="BA13" s="192">
        <f>'13 Skleníkové plyny'!BA35</f>
        <v>0</v>
      </c>
    </row>
    <row r="14" spans="2:53" x14ac:dyDescent="0.3">
      <c r="B14" s="43" t="s">
        <v>343</v>
      </c>
      <c r="C14" s="49">
        <f>D14+NPV(Parametre!$C$10,E14:BA14)</f>
        <v>0</v>
      </c>
      <c r="D14" s="192">
        <f>'14 Hluk'!D83</f>
        <v>0</v>
      </c>
      <c r="E14" s="192">
        <f>'14 Hluk'!E83</f>
        <v>0</v>
      </c>
      <c r="F14" s="192">
        <f>'14 Hluk'!F83</f>
        <v>0</v>
      </c>
      <c r="G14" s="192">
        <f>'14 Hluk'!G83</f>
        <v>0</v>
      </c>
      <c r="H14" s="192">
        <f>'14 Hluk'!H83</f>
        <v>0</v>
      </c>
      <c r="I14" s="192">
        <f>'14 Hluk'!I83</f>
        <v>0</v>
      </c>
      <c r="J14" s="192">
        <f>'14 Hluk'!J83</f>
        <v>0</v>
      </c>
      <c r="K14" s="192">
        <f>'14 Hluk'!K83</f>
        <v>0</v>
      </c>
      <c r="L14" s="192">
        <f>'14 Hluk'!L83</f>
        <v>0</v>
      </c>
      <c r="M14" s="192">
        <f>'14 Hluk'!M83</f>
        <v>0</v>
      </c>
      <c r="N14" s="192">
        <f>'14 Hluk'!N83</f>
        <v>0</v>
      </c>
      <c r="O14" s="192">
        <f>'14 Hluk'!O83</f>
        <v>0</v>
      </c>
      <c r="P14" s="192">
        <f>'14 Hluk'!P83</f>
        <v>0</v>
      </c>
      <c r="Q14" s="192">
        <f>'14 Hluk'!Q83</f>
        <v>0</v>
      </c>
      <c r="R14" s="192">
        <f>'14 Hluk'!R83</f>
        <v>0</v>
      </c>
      <c r="S14" s="192">
        <f>'14 Hluk'!S83</f>
        <v>0</v>
      </c>
      <c r="T14" s="192">
        <f>'14 Hluk'!T83</f>
        <v>0</v>
      </c>
      <c r="U14" s="192">
        <f>'14 Hluk'!U83</f>
        <v>0</v>
      </c>
      <c r="V14" s="192">
        <f>'14 Hluk'!V83</f>
        <v>0</v>
      </c>
      <c r="W14" s="192">
        <f>'14 Hluk'!W83</f>
        <v>0</v>
      </c>
      <c r="X14" s="192">
        <f>'14 Hluk'!X83</f>
        <v>0</v>
      </c>
      <c r="Y14" s="192">
        <f>'14 Hluk'!Y83</f>
        <v>0</v>
      </c>
      <c r="Z14" s="192">
        <f>'14 Hluk'!Z83</f>
        <v>0</v>
      </c>
      <c r="AA14" s="192">
        <f>'14 Hluk'!AA83</f>
        <v>0</v>
      </c>
      <c r="AB14" s="192">
        <f>'14 Hluk'!AB83</f>
        <v>0</v>
      </c>
      <c r="AC14" s="192">
        <f>'14 Hluk'!AC83</f>
        <v>0</v>
      </c>
      <c r="AD14" s="192">
        <f>'14 Hluk'!AD83</f>
        <v>0</v>
      </c>
      <c r="AE14" s="192">
        <f>'14 Hluk'!AE83</f>
        <v>0</v>
      </c>
      <c r="AF14" s="192">
        <f>'14 Hluk'!AF83</f>
        <v>0</v>
      </c>
      <c r="AG14" s="192">
        <f>'14 Hluk'!AG83</f>
        <v>0</v>
      </c>
      <c r="AH14" s="192">
        <f>'14 Hluk'!AH83</f>
        <v>0</v>
      </c>
      <c r="AI14" s="192">
        <f>'14 Hluk'!AI83</f>
        <v>0</v>
      </c>
      <c r="AJ14" s="192">
        <f>'14 Hluk'!AJ83</f>
        <v>0</v>
      </c>
      <c r="AK14" s="192">
        <f>'14 Hluk'!AK83</f>
        <v>0</v>
      </c>
      <c r="AL14" s="192">
        <f>'14 Hluk'!AL83</f>
        <v>0</v>
      </c>
      <c r="AM14" s="192">
        <f>'14 Hluk'!AM83</f>
        <v>0</v>
      </c>
      <c r="AN14" s="192">
        <f>'14 Hluk'!AN83</f>
        <v>0</v>
      </c>
      <c r="AO14" s="192">
        <f>'14 Hluk'!AO83</f>
        <v>0</v>
      </c>
      <c r="AP14" s="192">
        <f>'14 Hluk'!AP83</f>
        <v>0</v>
      </c>
      <c r="AQ14" s="192">
        <f>'14 Hluk'!AQ83</f>
        <v>0</v>
      </c>
      <c r="AR14" s="192">
        <f>'14 Hluk'!AR83</f>
        <v>0</v>
      </c>
      <c r="AS14" s="192">
        <f>'14 Hluk'!AS83</f>
        <v>0</v>
      </c>
      <c r="AT14" s="192">
        <f>'14 Hluk'!AT83</f>
        <v>0</v>
      </c>
      <c r="AU14" s="192">
        <f>'14 Hluk'!AU83</f>
        <v>0</v>
      </c>
      <c r="AV14" s="192">
        <f>'14 Hluk'!AV83</f>
        <v>0</v>
      </c>
      <c r="AW14" s="192">
        <f>'14 Hluk'!AW83</f>
        <v>0</v>
      </c>
      <c r="AX14" s="192">
        <f>'14 Hluk'!AX83</f>
        <v>0</v>
      </c>
      <c r="AY14" s="192">
        <f>'14 Hluk'!AY83</f>
        <v>0</v>
      </c>
      <c r="AZ14" s="192">
        <f>'14 Hluk'!AZ83</f>
        <v>0</v>
      </c>
      <c r="BA14" s="192">
        <f>'14 Hluk'!BA83</f>
        <v>0</v>
      </c>
    </row>
    <row r="15" spans="2:53" x14ac:dyDescent="0.3">
      <c r="B15" s="43" t="s">
        <v>16</v>
      </c>
      <c r="C15" s="49">
        <f>D15+NPV(Parametre!$C$10,E15:BA15)</f>
        <v>0</v>
      </c>
      <c r="D15" s="192">
        <v>0</v>
      </c>
      <c r="E15" s="192">
        <v>0</v>
      </c>
      <c r="F15" s="192">
        <v>0</v>
      </c>
      <c r="G15" s="192">
        <v>0</v>
      </c>
      <c r="H15" s="192">
        <v>0</v>
      </c>
      <c r="I15" s="192">
        <v>0</v>
      </c>
      <c r="J15" s="192">
        <v>0</v>
      </c>
      <c r="K15" s="192">
        <v>0</v>
      </c>
      <c r="L15" s="192">
        <v>0</v>
      </c>
      <c r="M15" s="192">
        <v>0</v>
      </c>
      <c r="N15" s="192">
        <v>0</v>
      </c>
      <c r="O15" s="192">
        <v>0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2">
        <v>0</v>
      </c>
      <c r="V15" s="192">
        <v>0</v>
      </c>
      <c r="W15" s="192">
        <v>0</v>
      </c>
      <c r="X15" s="192">
        <v>0</v>
      </c>
      <c r="Y15" s="192">
        <v>0</v>
      </c>
      <c r="Z15" s="192">
        <v>0</v>
      </c>
      <c r="AA15" s="192">
        <v>0</v>
      </c>
      <c r="AB15" s="192">
        <v>0</v>
      </c>
      <c r="AC15" s="192">
        <v>0</v>
      </c>
      <c r="AD15" s="192">
        <v>0</v>
      </c>
      <c r="AE15" s="192">
        <v>0</v>
      </c>
      <c r="AF15" s="192">
        <v>0</v>
      </c>
      <c r="AG15" s="192">
        <v>0</v>
      </c>
      <c r="AH15" s="192">
        <v>0</v>
      </c>
      <c r="AI15" s="192">
        <v>0</v>
      </c>
      <c r="AJ15" s="192">
        <v>0</v>
      </c>
      <c r="AK15" s="192">
        <v>0</v>
      </c>
      <c r="AL15" s="192">
        <v>0</v>
      </c>
      <c r="AM15" s="192">
        <v>0</v>
      </c>
      <c r="AN15" s="192">
        <v>0</v>
      </c>
      <c r="AO15" s="192">
        <v>0</v>
      </c>
      <c r="AP15" s="192">
        <v>0</v>
      </c>
      <c r="AQ15" s="192">
        <v>0</v>
      </c>
      <c r="AR15" s="192">
        <v>0</v>
      </c>
      <c r="AS15" s="192">
        <v>0</v>
      </c>
      <c r="AT15" s="192">
        <v>0</v>
      </c>
      <c r="AU15" s="192">
        <v>0</v>
      </c>
      <c r="AV15" s="192">
        <v>0</v>
      </c>
      <c r="AW15" s="192">
        <v>0</v>
      </c>
      <c r="AX15" s="192">
        <v>0</v>
      </c>
      <c r="AY15" s="192">
        <v>0</v>
      </c>
      <c r="AZ15" s="192">
        <v>0</v>
      </c>
      <c r="BA15" s="188">
        <f>IFERROR('02 Zostatková hodnota'!I16,0)</f>
        <v>0</v>
      </c>
    </row>
    <row r="16" spans="2:53" x14ac:dyDescent="0.3">
      <c r="B16" s="73" t="s">
        <v>520</v>
      </c>
      <c r="C16" s="74">
        <f>D16+NPV(Parametre!$C$10,E16:BA16)</f>
        <v>0</v>
      </c>
      <c r="D16" s="74">
        <f>-D5-D6+D7+D8+D9+D10+D11+D12+D13+D14+D15</f>
        <v>0</v>
      </c>
      <c r="E16" s="74">
        <f t="shared" ref="E16:BA16" si="21">-E5-E6+E7+E8+E9+E10+E11+E12+E13+E14+E15</f>
        <v>0</v>
      </c>
      <c r="F16" s="74">
        <f t="shared" si="21"/>
        <v>0</v>
      </c>
      <c r="G16" s="74">
        <f t="shared" si="21"/>
        <v>0</v>
      </c>
      <c r="H16" s="74">
        <f t="shared" si="21"/>
        <v>0</v>
      </c>
      <c r="I16" s="74">
        <f t="shared" si="21"/>
        <v>0</v>
      </c>
      <c r="J16" s="74">
        <f t="shared" si="21"/>
        <v>0</v>
      </c>
      <c r="K16" s="74">
        <f t="shared" si="21"/>
        <v>0</v>
      </c>
      <c r="L16" s="74">
        <f t="shared" si="21"/>
        <v>0</v>
      </c>
      <c r="M16" s="74">
        <f t="shared" si="21"/>
        <v>0</v>
      </c>
      <c r="N16" s="74">
        <f t="shared" si="21"/>
        <v>0</v>
      </c>
      <c r="O16" s="74">
        <f t="shared" si="21"/>
        <v>0</v>
      </c>
      <c r="P16" s="74">
        <f t="shared" si="21"/>
        <v>0</v>
      </c>
      <c r="Q16" s="74">
        <f t="shared" si="21"/>
        <v>0</v>
      </c>
      <c r="R16" s="74">
        <f t="shared" si="21"/>
        <v>0</v>
      </c>
      <c r="S16" s="74">
        <f t="shared" si="21"/>
        <v>0</v>
      </c>
      <c r="T16" s="74">
        <f t="shared" si="21"/>
        <v>0</v>
      </c>
      <c r="U16" s="74">
        <f t="shared" si="21"/>
        <v>0</v>
      </c>
      <c r="V16" s="74">
        <f t="shared" si="21"/>
        <v>0</v>
      </c>
      <c r="W16" s="74">
        <f t="shared" si="21"/>
        <v>0</v>
      </c>
      <c r="X16" s="74">
        <f t="shared" si="21"/>
        <v>0</v>
      </c>
      <c r="Y16" s="74">
        <f t="shared" si="21"/>
        <v>0</v>
      </c>
      <c r="Z16" s="74">
        <f t="shared" si="21"/>
        <v>0</v>
      </c>
      <c r="AA16" s="74">
        <f t="shared" si="21"/>
        <v>0</v>
      </c>
      <c r="AB16" s="74">
        <f t="shared" si="21"/>
        <v>0</v>
      </c>
      <c r="AC16" s="74">
        <f t="shared" si="21"/>
        <v>0</v>
      </c>
      <c r="AD16" s="74">
        <f t="shared" si="21"/>
        <v>0</v>
      </c>
      <c r="AE16" s="74">
        <f t="shared" si="21"/>
        <v>0</v>
      </c>
      <c r="AF16" s="74">
        <f t="shared" si="21"/>
        <v>0</v>
      </c>
      <c r="AG16" s="74">
        <f t="shared" si="21"/>
        <v>0</v>
      </c>
      <c r="AH16" s="74">
        <f t="shared" si="21"/>
        <v>0</v>
      </c>
      <c r="AI16" s="74">
        <f t="shared" si="21"/>
        <v>0</v>
      </c>
      <c r="AJ16" s="74">
        <f t="shared" si="21"/>
        <v>0</v>
      </c>
      <c r="AK16" s="74">
        <f t="shared" si="21"/>
        <v>0</v>
      </c>
      <c r="AL16" s="74">
        <f t="shared" si="21"/>
        <v>0</v>
      </c>
      <c r="AM16" s="74">
        <f t="shared" si="21"/>
        <v>0</v>
      </c>
      <c r="AN16" s="74">
        <f t="shared" si="21"/>
        <v>0</v>
      </c>
      <c r="AO16" s="74">
        <f t="shared" si="21"/>
        <v>0</v>
      </c>
      <c r="AP16" s="74">
        <f t="shared" si="21"/>
        <v>0</v>
      </c>
      <c r="AQ16" s="74">
        <f t="shared" si="21"/>
        <v>0</v>
      </c>
      <c r="AR16" s="74">
        <f t="shared" si="21"/>
        <v>0</v>
      </c>
      <c r="AS16" s="74">
        <f t="shared" si="21"/>
        <v>0</v>
      </c>
      <c r="AT16" s="74">
        <f t="shared" si="21"/>
        <v>0</v>
      </c>
      <c r="AU16" s="74">
        <f t="shared" si="21"/>
        <v>0</v>
      </c>
      <c r="AV16" s="74">
        <f t="shared" si="21"/>
        <v>0</v>
      </c>
      <c r="AW16" s="74">
        <f t="shared" si="21"/>
        <v>0</v>
      </c>
      <c r="AX16" s="74">
        <f t="shared" si="21"/>
        <v>0</v>
      </c>
      <c r="AY16" s="74">
        <f t="shared" si="21"/>
        <v>0</v>
      </c>
      <c r="AZ16" s="74">
        <f t="shared" si="21"/>
        <v>0</v>
      </c>
      <c r="BA16" s="74">
        <f t="shared" si="21"/>
        <v>0</v>
      </c>
    </row>
    <row r="18" spans="2:4" x14ac:dyDescent="0.3">
      <c r="B18" s="51" t="s">
        <v>55</v>
      </c>
      <c r="C18" s="199">
        <f>-C5-C6+SUM(C7:C15)</f>
        <v>0</v>
      </c>
      <c r="D18" s="42" t="s">
        <v>0</v>
      </c>
    </row>
    <row r="19" spans="2:4" x14ac:dyDescent="0.3">
      <c r="B19" s="51" t="s">
        <v>56</v>
      </c>
      <c r="C19" s="200" t="e">
        <f>IRR(D16:BA16,1)</f>
        <v>#NUM!</v>
      </c>
    </row>
    <row r="20" spans="2:4" x14ac:dyDescent="0.3">
      <c r="B20" s="51" t="s">
        <v>1</v>
      </c>
      <c r="C20" s="343" t="str">
        <f>IF((C5+C6)&gt;0,(SUM(C7:C15))/(C5+C6),"nerelevantné")</f>
        <v>nerelevantné</v>
      </c>
    </row>
    <row r="21" spans="2:4" x14ac:dyDescent="0.3">
      <c r="B21" s="51" t="s">
        <v>503</v>
      </c>
      <c r="C21" s="343" t="str">
        <f>IF(C6&lt;0,(SUM(C7:C15)-C6)/C5,"nerelevantné")</f>
        <v>nerelevantné</v>
      </c>
    </row>
  </sheetData>
  <pageMargins left="0.19687499999999999" right="0.19687499999999999" top="1" bottom="1" header="0.5" footer="0.5"/>
  <pageSetup scale="75" orientation="landscape" r:id="rId1"/>
  <headerFooter alignWithMargins="0">
    <oddHeader>&amp;LPríloha 7: Štandardné tabuľky - Cesty
&amp;"Arial,Tučné"&amp;12 11 Ekonomická analýza</oddHeader>
    <oddFooter>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A1:AL58"/>
  <sheetViews>
    <sheetView zoomScale="80" zoomScaleNormal="80" workbookViewId="0">
      <selection activeCell="D25" sqref="D25"/>
    </sheetView>
  </sheetViews>
  <sheetFormatPr defaultColWidth="9.1328125" defaultRowHeight="10.15" x14ac:dyDescent="0.3"/>
  <cols>
    <col min="1" max="2" width="5.796875" style="204" customWidth="1"/>
    <col min="3" max="3" width="11.86328125" style="204" customWidth="1"/>
    <col min="4" max="4" width="7.53125" style="204" customWidth="1"/>
    <col min="5" max="29" width="11.86328125" style="204" customWidth="1"/>
    <col min="30" max="32" width="10.796875" style="204" customWidth="1"/>
    <col min="33" max="37" width="11.86328125" style="204" customWidth="1"/>
    <col min="38" max="38" width="5.796875" style="204" customWidth="1"/>
    <col min="39" max="16384" width="9.1328125" style="204"/>
  </cols>
  <sheetData>
    <row r="1" spans="1:37" ht="12.75" x14ac:dyDescent="0.35">
      <c r="A1" s="420" t="s">
        <v>374</v>
      </c>
      <c r="B1" s="421"/>
      <c r="C1" s="421"/>
      <c r="D1" s="421"/>
      <c r="E1" s="427" t="s">
        <v>357</v>
      </c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30"/>
      <c r="U1" s="424" t="s">
        <v>358</v>
      </c>
      <c r="V1" s="431"/>
      <c r="W1" s="431"/>
      <c r="X1" s="427" t="s">
        <v>365</v>
      </c>
      <c r="Y1" s="432"/>
      <c r="Z1" s="432"/>
      <c r="AA1" s="432"/>
      <c r="AB1" s="432"/>
      <c r="AC1" s="432"/>
      <c r="AD1" s="424" t="s">
        <v>368</v>
      </c>
      <c r="AE1" s="425"/>
      <c r="AF1" s="425"/>
      <c r="AG1" s="425"/>
      <c r="AH1" s="427" t="s">
        <v>373</v>
      </c>
      <c r="AI1" s="428"/>
      <c r="AJ1" s="428"/>
      <c r="AK1" s="428"/>
    </row>
    <row r="2" spans="1:37" s="207" customFormat="1" x14ac:dyDescent="0.35">
      <c r="A2" s="227" t="s">
        <v>390</v>
      </c>
    </row>
    <row r="3" spans="1:37" s="208" customFormat="1" ht="30.4" x14ac:dyDescent="0.35">
      <c r="A3" s="211" t="s">
        <v>101</v>
      </c>
      <c r="B3" s="211" t="s">
        <v>345</v>
      </c>
      <c r="C3" s="211" t="s">
        <v>346</v>
      </c>
      <c r="D3" s="211" t="s">
        <v>102</v>
      </c>
      <c r="E3" s="244" t="s">
        <v>103</v>
      </c>
      <c r="F3" s="244" t="s">
        <v>350</v>
      </c>
      <c r="G3" s="244" t="s">
        <v>351</v>
      </c>
      <c r="H3" s="244" t="s">
        <v>490</v>
      </c>
      <c r="I3" s="244" t="s">
        <v>491</v>
      </c>
      <c r="J3" s="244" t="s">
        <v>352</v>
      </c>
      <c r="K3" s="244" t="s">
        <v>353</v>
      </c>
      <c r="L3" s="244" t="s">
        <v>104</v>
      </c>
      <c r="M3" s="244" t="s">
        <v>489</v>
      </c>
      <c r="N3" s="244" t="s">
        <v>492</v>
      </c>
      <c r="O3" s="244" t="s">
        <v>493</v>
      </c>
      <c r="P3" s="244" t="s">
        <v>494</v>
      </c>
      <c r="Q3" s="244" t="s">
        <v>495</v>
      </c>
      <c r="R3" s="244" t="s">
        <v>347</v>
      </c>
      <c r="S3" s="244" t="s">
        <v>548</v>
      </c>
      <c r="T3" s="244" t="s">
        <v>523</v>
      </c>
      <c r="U3" s="211" t="s">
        <v>354</v>
      </c>
      <c r="V3" s="211" t="s">
        <v>355</v>
      </c>
      <c r="W3" s="211" t="s">
        <v>356</v>
      </c>
      <c r="X3" s="244" t="s">
        <v>359</v>
      </c>
      <c r="Y3" s="244" t="s">
        <v>364</v>
      </c>
      <c r="Z3" s="244" t="s">
        <v>360</v>
      </c>
      <c r="AA3" s="244" t="s">
        <v>361</v>
      </c>
      <c r="AB3" s="244" t="s">
        <v>362</v>
      </c>
      <c r="AC3" s="244" t="s">
        <v>363</v>
      </c>
      <c r="AD3" s="211" t="s">
        <v>366</v>
      </c>
      <c r="AE3" s="211" t="s">
        <v>82</v>
      </c>
      <c r="AF3" s="211" t="s">
        <v>83</v>
      </c>
      <c r="AG3" s="211" t="s">
        <v>367</v>
      </c>
      <c r="AH3" s="244" t="s">
        <v>369</v>
      </c>
      <c r="AI3" s="244" t="s">
        <v>370</v>
      </c>
      <c r="AJ3" s="244" t="s">
        <v>371</v>
      </c>
      <c r="AK3" s="244" t="s">
        <v>372</v>
      </c>
    </row>
    <row r="4" spans="1:37" s="208" customFormat="1" ht="11.25" customHeight="1" x14ac:dyDescent="0.35">
      <c r="A4" s="206"/>
      <c r="B4" s="206"/>
      <c r="C4" s="206"/>
      <c r="D4" s="212" t="s">
        <v>348</v>
      </c>
      <c r="E4" s="245" t="s">
        <v>349</v>
      </c>
      <c r="F4" s="422" t="s">
        <v>349</v>
      </c>
      <c r="G4" s="422"/>
      <c r="H4" s="423"/>
      <c r="I4" s="423"/>
      <c r="J4" s="423"/>
      <c r="K4" s="423"/>
      <c r="L4" s="245" t="s">
        <v>349</v>
      </c>
      <c r="M4" s="422" t="s">
        <v>349</v>
      </c>
      <c r="N4" s="422"/>
      <c r="O4" s="423"/>
      <c r="P4" s="423"/>
      <c r="Q4" s="423"/>
      <c r="R4" s="245" t="s">
        <v>349</v>
      </c>
      <c r="S4" s="380" t="s">
        <v>349</v>
      </c>
      <c r="T4" s="346" t="s">
        <v>524</v>
      </c>
      <c r="U4" s="423" t="s">
        <v>525</v>
      </c>
      <c r="V4" s="423"/>
      <c r="W4" s="423"/>
      <c r="X4" s="422" t="s">
        <v>525</v>
      </c>
      <c r="Y4" s="423"/>
      <c r="Z4" s="423"/>
      <c r="AA4" s="423"/>
      <c r="AB4" s="423"/>
      <c r="AC4" s="423"/>
      <c r="AD4" s="433" t="s">
        <v>528</v>
      </c>
      <c r="AE4" s="434"/>
      <c r="AF4" s="434"/>
      <c r="AH4" s="422" t="s">
        <v>348</v>
      </c>
      <c r="AI4" s="426"/>
      <c r="AJ4" s="426"/>
      <c r="AK4" s="426"/>
    </row>
    <row r="5" spans="1:37" s="203" customFormat="1" x14ac:dyDescent="0.3">
      <c r="A5" s="206">
        <v>1</v>
      </c>
      <c r="B5" s="205"/>
      <c r="C5" s="205"/>
      <c r="D5" s="213"/>
      <c r="E5" s="351">
        <f>SUM(F5:K5)</f>
        <v>0</v>
      </c>
      <c r="F5" s="350">
        <v>0</v>
      </c>
      <c r="G5" s="350">
        <v>0</v>
      </c>
      <c r="H5" s="350">
        <v>0</v>
      </c>
      <c r="I5" s="350">
        <v>0</v>
      </c>
      <c r="J5" s="350">
        <v>0</v>
      </c>
      <c r="K5" s="350">
        <v>0</v>
      </c>
      <c r="L5" s="351">
        <f>SUM(M5:Q5)</f>
        <v>0</v>
      </c>
      <c r="M5" s="350">
        <v>0</v>
      </c>
      <c r="N5" s="350">
        <v>0</v>
      </c>
      <c r="O5" s="350">
        <v>0</v>
      </c>
      <c r="P5" s="350">
        <v>0</v>
      </c>
      <c r="Q5" s="350">
        <v>0</v>
      </c>
      <c r="R5" s="351">
        <f t="shared" ref="R5:R54" si="0">SUM(S5:S5)</f>
        <v>0</v>
      </c>
      <c r="S5" s="350">
        <v>0</v>
      </c>
      <c r="T5" s="209">
        <v>0</v>
      </c>
      <c r="U5" s="209">
        <v>0</v>
      </c>
      <c r="V5" s="209">
        <v>0</v>
      </c>
      <c r="W5" s="209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13">
        <f>IF(AG5="extr_pod",Parametre!$C$150,IF(AG5="intr_pod",Parametre!$C$151,IF(AG5="extr_nad",Parametre!$C$152,IF(AG5="intr_nad",Parametre!$C$153,0))))</f>
        <v>2.1339999999999999</v>
      </c>
      <c r="AE5" s="213">
        <f>IF(AG5="extr_pod",Parametre!$D$150,IF(AG5="intr_pod",Parametre!$D$151,IF(AG5="extr_nad",Parametre!$D$152,IF(AG5="intr_nad",Parametre!$D$153,0))))</f>
        <v>8.6829999999999998</v>
      </c>
      <c r="AF5" s="213">
        <f>IF(AG5="extr_pod",Parametre!$E$150,IF(AG5="intr_pod",Parametre!$E$151,IF(AG5="extr_nad",Parametre!$E$152,IF(AG5="intr_nad",Parametre!$E$153,0))))</f>
        <v>71.945999999999998</v>
      </c>
      <c r="AG5" s="203" t="s">
        <v>496</v>
      </c>
      <c r="AH5" s="209">
        <v>0</v>
      </c>
      <c r="AI5" s="209">
        <v>0</v>
      </c>
      <c r="AJ5" s="209">
        <v>0</v>
      </c>
      <c r="AK5" s="209">
        <v>0</v>
      </c>
    </row>
    <row r="6" spans="1:37" s="203" customFormat="1" x14ac:dyDescent="0.3">
      <c r="A6" s="206">
        <v>2</v>
      </c>
      <c r="B6" s="205"/>
      <c r="C6" s="205"/>
      <c r="D6" s="213"/>
      <c r="E6" s="351">
        <f t="shared" ref="E6:E54" si="1">SUM(F6:K6)</f>
        <v>0</v>
      </c>
      <c r="F6" s="350">
        <v>0</v>
      </c>
      <c r="G6" s="350">
        <v>0</v>
      </c>
      <c r="H6" s="350">
        <v>0</v>
      </c>
      <c r="I6" s="350">
        <v>0</v>
      </c>
      <c r="J6" s="350">
        <v>0</v>
      </c>
      <c r="K6" s="350">
        <v>0</v>
      </c>
      <c r="L6" s="351">
        <f t="shared" ref="L6:L54" si="2">SUM(M6:Q6)</f>
        <v>0</v>
      </c>
      <c r="M6" s="350">
        <v>0</v>
      </c>
      <c r="N6" s="350">
        <v>0</v>
      </c>
      <c r="O6" s="350">
        <v>0</v>
      </c>
      <c r="P6" s="350">
        <v>0</v>
      </c>
      <c r="Q6" s="350">
        <v>0</v>
      </c>
      <c r="R6" s="351">
        <f t="shared" si="0"/>
        <v>0</v>
      </c>
      <c r="S6" s="350">
        <v>0</v>
      </c>
      <c r="T6" s="209">
        <v>0</v>
      </c>
      <c r="U6" s="209">
        <v>0</v>
      </c>
      <c r="V6" s="209">
        <v>0</v>
      </c>
      <c r="W6" s="209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13">
        <f>IF(AG6="extr_pod",Parametre!$C$150,IF(AG6="intr_pod",Parametre!$C$151,IF(AG6="extr_nad",Parametre!$C$152,IF(AG6="intr_nad",Parametre!$C$153,0))))</f>
        <v>0.45200000000000001</v>
      </c>
      <c r="AE6" s="213">
        <f>IF(AG6="extr_pod",Parametre!$D$150,IF(AG6="intr_pod",Parametre!$D$151,IF(AG6="extr_nad",Parametre!$D$152,IF(AG6="intr_nad",Parametre!$D$153,0))))</f>
        <v>3.0950000000000002</v>
      </c>
      <c r="AF6" s="213">
        <f>IF(AG6="extr_pod",Parametre!$E$150,IF(AG6="intr_pod",Parametre!$E$151,IF(AG6="extr_nad",Parametre!$E$152,IF(AG6="intr_nad",Parametre!$E$153,0))))</f>
        <v>30.847000000000001</v>
      </c>
      <c r="AG6" s="203" t="s">
        <v>499</v>
      </c>
      <c r="AH6" s="209">
        <v>0</v>
      </c>
      <c r="AI6" s="209">
        <v>0</v>
      </c>
      <c r="AJ6" s="209">
        <v>0</v>
      </c>
      <c r="AK6" s="209">
        <v>0</v>
      </c>
    </row>
    <row r="7" spans="1:37" s="203" customFormat="1" x14ac:dyDescent="0.3">
      <c r="A7" s="206">
        <v>3</v>
      </c>
      <c r="B7" s="205"/>
      <c r="C7" s="205"/>
      <c r="D7" s="213"/>
      <c r="E7" s="351">
        <f t="shared" si="1"/>
        <v>0</v>
      </c>
      <c r="F7" s="350">
        <v>0</v>
      </c>
      <c r="G7" s="350">
        <v>0</v>
      </c>
      <c r="H7" s="350">
        <v>0</v>
      </c>
      <c r="I7" s="350">
        <v>0</v>
      </c>
      <c r="J7" s="350">
        <v>0</v>
      </c>
      <c r="K7" s="350">
        <v>0</v>
      </c>
      <c r="L7" s="351">
        <f t="shared" si="2"/>
        <v>0</v>
      </c>
      <c r="M7" s="350">
        <v>0</v>
      </c>
      <c r="N7" s="350">
        <v>0</v>
      </c>
      <c r="O7" s="350">
        <v>0</v>
      </c>
      <c r="P7" s="350">
        <v>0</v>
      </c>
      <c r="Q7" s="350">
        <v>0</v>
      </c>
      <c r="R7" s="351">
        <f t="shared" si="0"/>
        <v>0</v>
      </c>
      <c r="S7" s="350">
        <v>0</v>
      </c>
      <c r="T7" s="209">
        <v>0</v>
      </c>
      <c r="U7" s="209">
        <v>0</v>
      </c>
      <c r="V7" s="209">
        <v>0</v>
      </c>
      <c r="W7" s="209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13">
        <f>IF(AG7="extr_pod",Parametre!$C$150,IF(AG7="intr_pod",Parametre!$C$151,IF(AG7="extr_nad",Parametre!$C$152,IF(AG7="intr_nad",Parametre!$C$153,0))))</f>
        <v>1.2050000000000001</v>
      </c>
      <c r="AE7" s="213">
        <f>IF(AG7="extr_pod",Parametre!$D$150,IF(AG7="intr_pod",Parametre!$D$151,IF(AG7="extr_nad",Parametre!$D$152,IF(AG7="intr_nad",Parametre!$D$153,0))))</f>
        <v>8.2530000000000001</v>
      </c>
      <c r="AF7" s="213">
        <f>IF(AG7="extr_pod",Parametre!$E$150,IF(AG7="intr_pod",Parametre!$E$151,IF(AG7="extr_nad",Parametre!$E$152,IF(AG7="intr_nad",Parametre!$E$153,0))))</f>
        <v>82.257999999999996</v>
      </c>
      <c r="AG7" s="203" t="s">
        <v>497</v>
      </c>
      <c r="AH7" s="209">
        <v>0</v>
      </c>
      <c r="AI7" s="209">
        <v>0</v>
      </c>
      <c r="AJ7" s="209">
        <v>0</v>
      </c>
      <c r="AK7" s="209">
        <v>0</v>
      </c>
    </row>
    <row r="8" spans="1:37" s="203" customFormat="1" x14ac:dyDescent="0.3">
      <c r="A8" s="206">
        <v>4</v>
      </c>
      <c r="B8" s="205"/>
      <c r="C8" s="205"/>
      <c r="D8" s="213"/>
      <c r="E8" s="351">
        <f t="shared" si="1"/>
        <v>0</v>
      </c>
      <c r="F8" s="350">
        <v>0</v>
      </c>
      <c r="G8" s="350">
        <v>0</v>
      </c>
      <c r="H8" s="350">
        <v>0</v>
      </c>
      <c r="I8" s="350">
        <v>0</v>
      </c>
      <c r="J8" s="350">
        <v>0</v>
      </c>
      <c r="K8" s="350">
        <v>0</v>
      </c>
      <c r="L8" s="351">
        <f t="shared" si="2"/>
        <v>0</v>
      </c>
      <c r="M8" s="350">
        <v>0</v>
      </c>
      <c r="N8" s="350">
        <v>0</v>
      </c>
      <c r="O8" s="350">
        <v>0</v>
      </c>
      <c r="P8" s="350">
        <v>0</v>
      </c>
      <c r="Q8" s="350">
        <v>0</v>
      </c>
      <c r="R8" s="351">
        <f t="shared" si="0"/>
        <v>0</v>
      </c>
      <c r="S8" s="350">
        <v>0</v>
      </c>
      <c r="T8" s="209">
        <v>0</v>
      </c>
      <c r="U8" s="209">
        <v>0</v>
      </c>
      <c r="V8" s="209">
        <v>0</v>
      </c>
      <c r="W8" s="209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13">
        <f>IF(AG8="extr_pod",Parametre!$C$150,IF(AG8="intr_pod",Parametre!$C$151,IF(AG8="extr_nad",Parametre!$C$152,IF(AG8="intr_nad",Parametre!$C$153,0))))</f>
        <v>0.61</v>
      </c>
      <c r="AE8" s="213">
        <f>IF(AG8="extr_pod",Parametre!$D$150,IF(AG8="intr_pod",Parametre!$D$151,IF(AG8="extr_nad",Parametre!$D$152,IF(AG8="intr_nad",Parametre!$D$153,0))))</f>
        <v>2.4809999999999999</v>
      </c>
      <c r="AF8" s="213">
        <f>IF(AG8="extr_pod",Parametre!$E$150,IF(AG8="intr_pod",Parametre!$E$151,IF(AG8="extr_nad",Parametre!$E$152,IF(AG8="intr_nad",Parametre!$E$153,0))))</f>
        <v>20.556000000000001</v>
      </c>
      <c r="AG8" s="203" t="s">
        <v>498</v>
      </c>
      <c r="AH8" s="209">
        <v>0</v>
      </c>
      <c r="AI8" s="209">
        <v>0</v>
      </c>
      <c r="AJ8" s="209">
        <v>0</v>
      </c>
      <c r="AK8" s="209">
        <v>0</v>
      </c>
    </row>
    <row r="9" spans="1:37" s="203" customFormat="1" x14ac:dyDescent="0.3">
      <c r="A9" s="206">
        <v>5</v>
      </c>
      <c r="B9" s="205"/>
      <c r="C9" s="205"/>
      <c r="D9" s="213"/>
      <c r="E9" s="351">
        <f t="shared" si="1"/>
        <v>0</v>
      </c>
      <c r="F9" s="350">
        <v>0</v>
      </c>
      <c r="G9" s="350">
        <v>0</v>
      </c>
      <c r="H9" s="350">
        <v>0</v>
      </c>
      <c r="I9" s="350">
        <v>0</v>
      </c>
      <c r="J9" s="350">
        <v>0</v>
      </c>
      <c r="K9" s="350">
        <v>0</v>
      </c>
      <c r="L9" s="351">
        <f t="shared" si="2"/>
        <v>0</v>
      </c>
      <c r="M9" s="350">
        <v>0</v>
      </c>
      <c r="N9" s="350">
        <v>0</v>
      </c>
      <c r="O9" s="350">
        <v>0</v>
      </c>
      <c r="P9" s="350">
        <v>0</v>
      </c>
      <c r="Q9" s="350">
        <v>0</v>
      </c>
      <c r="R9" s="351">
        <f t="shared" si="0"/>
        <v>0</v>
      </c>
      <c r="S9" s="350">
        <v>0</v>
      </c>
      <c r="T9" s="209">
        <v>0</v>
      </c>
      <c r="U9" s="209">
        <v>0</v>
      </c>
      <c r="V9" s="209">
        <v>0</v>
      </c>
      <c r="W9" s="209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13">
        <f>IF(AG9="extr_pod",Parametre!$C$150,IF(AG9="intr_pod",Parametre!$C$151,IF(AG9="extr_nad",Parametre!$C$152,IF(AG9="intr_nad",Parametre!$C$153,0))))</f>
        <v>2.1339999999999999</v>
      </c>
      <c r="AE9" s="213">
        <f>IF(AG9="extr_pod",Parametre!$D$150,IF(AG9="intr_pod",Parametre!$D$151,IF(AG9="extr_nad",Parametre!$D$152,IF(AG9="intr_nad",Parametre!$D$153,0))))</f>
        <v>8.6829999999999998</v>
      </c>
      <c r="AF9" s="213">
        <f>IF(AG9="extr_pod",Parametre!$E$150,IF(AG9="intr_pod",Parametre!$E$151,IF(AG9="extr_nad",Parametre!$E$152,IF(AG9="intr_nad",Parametre!$E$153,0))))</f>
        <v>71.945999999999998</v>
      </c>
      <c r="AG9" s="203" t="s">
        <v>496</v>
      </c>
      <c r="AH9" s="209">
        <v>0</v>
      </c>
      <c r="AI9" s="209">
        <v>0</v>
      </c>
      <c r="AJ9" s="209">
        <v>0</v>
      </c>
      <c r="AK9" s="209">
        <v>0</v>
      </c>
    </row>
    <row r="10" spans="1:37" s="203" customFormat="1" x14ac:dyDescent="0.3">
      <c r="A10" s="206">
        <v>6</v>
      </c>
      <c r="B10" s="205"/>
      <c r="C10" s="205"/>
      <c r="D10" s="213"/>
      <c r="E10" s="351">
        <f t="shared" si="1"/>
        <v>0</v>
      </c>
      <c r="F10" s="350">
        <v>0</v>
      </c>
      <c r="G10" s="350">
        <v>0</v>
      </c>
      <c r="H10" s="350">
        <v>0</v>
      </c>
      <c r="I10" s="350">
        <v>0</v>
      </c>
      <c r="J10" s="350">
        <v>0</v>
      </c>
      <c r="K10" s="350">
        <v>0</v>
      </c>
      <c r="L10" s="351">
        <f t="shared" si="2"/>
        <v>0</v>
      </c>
      <c r="M10" s="350">
        <v>0</v>
      </c>
      <c r="N10" s="350">
        <v>0</v>
      </c>
      <c r="O10" s="350">
        <v>0</v>
      </c>
      <c r="P10" s="350">
        <v>0</v>
      </c>
      <c r="Q10" s="350">
        <v>0</v>
      </c>
      <c r="R10" s="351">
        <f t="shared" si="0"/>
        <v>0</v>
      </c>
      <c r="S10" s="350">
        <v>0</v>
      </c>
      <c r="T10" s="209">
        <v>0</v>
      </c>
      <c r="U10" s="209">
        <v>0</v>
      </c>
      <c r="V10" s="209">
        <v>0</v>
      </c>
      <c r="W10" s="209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13">
        <f>IF(AG10="extr_pod",Parametre!$C$150,IF(AG10="intr_pod",Parametre!$C$151,IF(AG10="extr_nad",Parametre!$C$152,IF(AG10="intr_nad",Parametre!$C$153,0))))</f>
        <v>2.1339999999999999</v>
      </c>
      <c r="AE10" s="213">
        <f>IF(AG10="extr_pod",Parametre!$D$150,IF(AG10="intr_pod",Parametre!$D$151,IF(AG10="extr_nad",Parametre!$D$152,IF(AG10="intr_nad",Parametre!$D$153,0))))</f>
        <v>8.6829999999999998</v>
      </c>
      <c r="AF10" s="213">
        <f>IF(AG10="extr_pod",Parametre!$E$150,IF(AG10="intr_pod",Parametre!$E$151,IF(AG10="extr_nad",Parametre!$E$152,IF(AG10="intr_nad",Parametre!$E$153,0))))</f>
        <v>71.945999999999998</v>
      </c>
      <c r="AG10" s="203" t="s">
        <v>496</v>
      </c>
      <c r="AH10" s="209">
        <v>0</v>
      </c>
      <c r="AI10" s="209">
        <v>0</v>
      </c>
      <c r="AJ10" s="209">
        <v>0</v>
      </c>
      <c r="AK10" s="209">
        <v>0</v>
      </c>
    </row>
    <row r="11" spans="1:37" s="203" customFormat="1" x14ac:dyDescent="0.3">
      <c r="A11" s="206">
        <v>7</v>
      </c>
      <c r="B11" s="205"/>
      <c r="C11" s="205"/>
      <c r="D11" s="213"/>
      <c r="E11" s="351">
        <f t="shared" si="1"/>
        <v>0</v>
      </c>
      <c r="F11" s="350">
        <v>0</v>
      </c>
      <c r="G11" s="350">
        <v>0</v>
      </c>
      <c r="H11" s="350">
        <v>0</v>
      </c>
      <c r="I11" s="350">
        <v>0</v>
      </c>
      <c r="J11" s="350">
        <v>0</v>
      </c>
      <c r="K11" s="350">
        <v>0</v>
      </c>
      <c r="L11" s="351">
        <f t="shared" si="2"/>
        <v>0</v>
      </c>
      <c r="M11" s="350">
        <v>0</v>
      </c>
      <c r="N11" s="350">
        <v>0</v>
      </c>
      <c r="O11" s="350">
        <v>0</v>
      </c>
      <c r="P11" s="350">
        <v>0</v>
      </c>
      <c r="Q11" s="350">
        <v>0</v>
      </c>
      <c r="R11" s="351">
        <f t="shared" si="0"/>
        <v>0</v>
      </c>
      <c r="S11" s="350">
        <v>0</v>
      </c>
      <c r="T11" s="209">
        <v>0</v>
      </c>
      <c r="U11" s="209">
        <v>0</v>
      </c>
      <c r="V11" s="209">
        <v>0</v>
      </c>
      <c r="W11" s="209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13">
        <f>IF(AG11="extr_pod",Parametre!$C$150,IF(AG11="intr_pod",Parametre!$C$151,IF(AG11="extr_nad",Parametre!$C$152,IF(AG11="intr_nad",Parametre!$C$153,0))))</f>
        <v>2.1339999999999999</v>
      </c>
      <c r="AE11" s="213">
        <f>IF(AG11="extr_pod",Parametre!$D$150,IF(AG11="intr_pod",Parametre!$D$151,IF(AG11="extr_nad",Parametre!$D$152,IF(AG11="intr_nad",Parametre!$D$153,0))))</f>
        <v>8.6829999999999998</v>
      </c>
      <c r="AF11" s="213">
        <f>IF(AG11="extr_pod",Parametre!$E$150,IF(AG11="intr_pod",Parametre!$E$151,IF(AG11="extr_nad",Parametre!$E$152,IF(AG11="intr_nad",Parametre!$E$153,0))))</f>
        <v>71.945999999999998</v>
      </c>
      <c r="AG11" s="203" t="s">
        <v>496</v>
      </c>
      <c r="AH11" s="209">
        <v>0</v>
      </c>
      <c r="AI11" s="209">
        <v>0</v>
      </c>
      <c r="AJ11" s="209">
        <v>0</v>
      </c>
      <c r="AK11" s="209">
        <v>0</v>
      </c>
    </row>
    <row r="12" spans="1:37" s="203" customFormat="1" x14ac:dyDescent="0.3">
      <c r="A12" s="206">
        <v>8</v>
      </c>
      <c r="B12" s="205"/>
      <c r="C12" s="205"/>
      <c r="D12" s="213"/>
      <c r="E12" s="351">
        <f t="shared" si="1"/>
        <v>0</v>
      </c>
      <c r="F12" s="350">
        <v>0</v>
      </c>
      <c r="G12" s="350">
        <v>0</v>
      </c>
      <c r="H12" s="350">
        <v>0</v>
      </c>
      <c r="I12" s="350">
        <v>0</v>
      </c>
      <c r="J12" s="350">
        <v>0</v>
      </c>
      <c r="K12" s="350">
        <v>0</v>
      </c>
      <c r="L12" s="351">
        <f t="shared" si="2"/>
        <v>0</v>
      </c>
      <c r="M12" s="350">
        <v>0</v>
      </c>
      <c r="N12" s="350">
        <v>0</v>
      </c>
      <c r="O12" s="350">
        <v>0</v>
      </c>
      <c r="P12" s="350">
        <v>0</v>
      </c>
      <c r="Q12" s="350">
        <v>0</v>
      </c>
      <c r="R12" s="351">
        <f t="shared" si="0"/>
        <v>0</v>
      </c>
      <c r="S12" s="350">
        <v>0</v>
      </c>
      <c r="T12" s="209">
        <v>0</v>
      </c>
      <c r="U12" s="209">
        <v>0</v>
      </c>
      <c r="V12" s="209">
        <v>0</v>
      </c>
      <c r="W12" s="209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13">
        <f>IF(AG12="extr_pod",Parametre!$C$150,IF(AG12="intr_pod",Parametre!$C$151,IF(AG12="extr_nad",Parametre!$C$152,IF(AG12="intr_nad",Parametre!$C$153,0))))</f>
        <v>2.1339999999999999</v>
      </c>
      <c r="AE12" s="213">
        <f>IF(AG12="extr_pod",Parametre!$D$150,IF(AG12="intr_pod",Parametre!$D$151,IF(AG12="extr_nad",Parametre!$D$152,IF(AG12="intr_nad",Parametre!$D$153,0))))</f>
        <v>8.6829999999999998</v>
      </c>
      <c r="AF12" s="213">
        <f>IF(AG12="extr_pod",Parametre!$E$150,IF(AG12="intr_pod",Parametre!$E$151,IF(AG12="extr_nad",Parametre!$E$152,IF(AG12="intr_nad",Parametre!$E$153,0))))</f>
        <v>71.945999999999998</v>
      </c>
      <c r="AG12" s="203" t="s">
        <v>496</v>
      </c>
      <c r="AH12" s="209">
        <v>0</v>
      </c>
      <c r="AI12" s="209">
        <v>0</v>
      </c>
      <c r="AJ12" s="209">
        <v>0</v>
      </c>
      <c r="AK12" s="209">
        <v>0</v>
      </c>
    </row>
    <row r="13" spans="1:37" s="203" customFormat="1" x14ac:dyDescent="0.3">
      <c r="A13" s="206">
        <v>9</v>
      </c>
      <c r="B13" s="205"/>
      <c r="C13" s="205"/>
      <c r="D13" s="213"/>
      <c r="E13" s="351">
        <f t="shared" si="1"/>
        <v>0</v>
      </c>
      <c r="F13" s="350">
        <v>0</v>
      </c>
      <c r="G13" s="350">
        <v>0</v>
      </c>
      <c r="H13" s="350">
        <v>0</v>
      </c>
      <c r="I13" s="350">
        <v>0</v>
      </c>
      <c r="J13" s="350">
        <v>0</v>
      </c>
      <c r="K13" s="350">
        <v>0</v>
      </c>
      <c r="L13" s="351">
        <f t="shared" si="2"/>
        <v>0</v>
      </c>
      <c r="M13" s="350">
        <v>0</v>
      </c>
      <c r="N13" s="350">
        <v>0</v>
      </c>
      <c r="O13" s="350">
        <v>0</v>
      </c>
      <c r="P13" s="350">
        <v>0</v>
      </c>
      <c r="Q13" s="350">
        <v>0</v>
      </c>
      <c r="R13" s="351">
        <f t="shared" si="0"/>
        <v>0</v>
      </c>
      <c r="S13" s="350">
        <v>0</v>
      </c>
      <c r="T13" s="209">
        <v>0</v>
      </c>
      <c r="U13" s="209">
        <v>0</v>
      </c>
      <c r="V13" s="209">
        <v>0</v>
      </c>
      <c r="W13" s="209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13">
        <f>IF(AG13="extr_pod",Parametre!$C$150,IF(AG13="intr_pod",Parametre!$C$151,IF(AG13="extr_nad",Parametre!$C$152,IF(AG13="intr_nad",Parametre!$C$153,0))))</f>
        <v>2.1339999999999999</v>
      </c>
      <c r="AE13" s="213">
        <f>IF(AG13="extr_pod",Parametre!$D$150,IF(AG13="intr_pod",Parametre!$D$151,IF(AG13="extr_nad",Parametre!$D$152,IF(AG13="intr_nad",Parametre!$D$153,0))))</f>
        <v>8.6829999999999998</v>
      </c>
      <c r="AF13" s="213">
        <f>IF(AG13="extr_pod",Parametre!$E$150,IF(AG13="intr_pod",Parametre!$E$151,IF(AG13="extr_nad",Parametre!$E$152,IF(AG13="intr_nad",Parametre!$E$153,0))))</f>
        <v>71.945999999999998</v>
      </c>
      <c r="AG13" s="203" t="s">
        <v>496</v>
      </c>
      <c r="AH13" s="209">
        <v>0</v>
      </c>
      <c r="AI13" s="209">
        <v>0</v>
      </c>
      <c r="AJ13" s="209">
        <v>0</v>
      </c>
      <c r="AK13" s="209">
        <v>0</v>
      </c>
    </row>
    <row r="14" spans="1:37" s="203" customFormat="1" x14ac:dyDescent="0.3">
      <c r="A14" s="206">
        <v>10</v>
      </c>
      <c r="B14" s="205"/>
      <c r="C14" s="205"/>
      <c r="D14" s="213"/>
      <c r="E14" s="351">
        <f t="shared" si="1"/>
        <v>0</v>
      </c>
      <c r="F14" s="350">
        <v>0</v>
      </c>
      <c r="G14" s="350">
        <v>0</v>
      </c>
      <c r="H14" s="350">
        <v>0</v>
      </c>
      <c r="I14" s="350">
        <v>0</v>
      </c>
      <c r="J14" s="350">
        <v>0</v>
      </c>
      <c r="K14" s="350">
        <v>0</v>
      </c>
      <c r="L14" s="351">
        <f t="shared" si="2"/>
        <v>0</v>
      </c>
      <c r="M14" s="350">
        <v>0</v>
      </c>
      <c r="N14" s="350">
        <v>0</v>
      </c>
      <c r="O14" s="350">
        <v>0</v>
      </c>
      <c r="P14" s="350">
        <v>0</v>
      </c>
      <c r="Q14" s="350">
        <v>0</v>
      </c>
      <c r="R14" s="351">
        <f t="shared" si="0"/>
        <v>0</v>
      </c>
      <c r="S14" s="350">
        <v>0</v>
      </c>
      <c r="T14" s="209">
        <v>0</v>
      </c>
      <c r="U14" s="209">
        <v>0</v>
      </c>
      <c r="V14" s="209">
        <v>0</v>
      </c>
      <c r="W14" s="209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13">
        <f>IF(AG14="extr_pod",Parametre!$C$150,IF(AG14="intr_pod",Parametre!$C$151,IF(AG14="extr_nad",Parametre!$C$152,IF(AG14="intr_nad",Parametre!$C$153,0))))</f>
        <v>2.1339999999999999</v>
      </c>
      <c r="AE14" s="213">
        <f>IF(AG14="extr_pod",Parametre!$D$150,IF(AG14="intr_pod",Parametre!$D$151,IF(AG14="extr_nad",Parametre!$D$152,IF(AG14="intr_nad",Parametre!$D$153,0))))</f>
        <v>8.6829999999999998</v>
      </c>
      <c r="AF14" s="213">
        <f>IF(AG14="extr_pod",Parametre!$E$150,IF(AG14="intr_pod",Parametre!$E$151,IF(AG14="extr_nad",Parametre!$E$152,IF(AG14="intr_nad",Parametre!$E$153,0))))</f>
        <v>71.945999999999998</v>
      </c>
      <c r="AG14" s="203" t="s">
        <v>496</v>
      </c>
      <c r="AH14" s="209">
        <v>0</v>
      </c>
      <c r="AI14" s="209">
        <v>0</v>
      </c>
      <c r="AJ14" s="209">
        <v>0</v>
      </c>
      <c r="AK14" s="209">
        <v>0</v>
      </c>
    </row>
    <row r="15" spans="1:37" s="203" customFormat="1" x14ac:dyDescent="0.3">
      <c r="A15" s="206">
        <v>11</v>
      </c>
      <c r="B15" s="205"/>
      <c r="C15" s="205"/>
      <c r="D15" s="213"/>
      <c r="E15" s="351">
        <f t="shared" si="1"/>
        <v>0</v>
      </c>
      <c r="F15" s="350">
        <v>0</v>
      </c>
      <c r="G15" s="350">
        <v>0</v>
      </c>
      <c r="H15" s="350">
        <v>0</v>
      </c>
      <c r="I15" s="350">
        <v>0</v>
      </c>
      <c r="J15" s="350">
        <v>0</v>
      </c>
      <c r="K15" s="350">
        <v>0</v>
      </c>
      <c r="L15" s="351">
        <f t="shared" si="2"/>
        <v>0</v>
      </c>
      <c r="M15" s="350">
        <v>0</v>
      </c>
      <c r="N15" s="350">
        <v>0</v>
      </c>
      <c r="O15" s="350">
        <v>0</v>
      </c>
      <c r="P15" s="350">
        <v>0</v>
      </c>
      <c r="Q15" s="350">
        <v>0</v>
      </c>
      <c r="R15" s="351">
        <f t="shared" si="0"/>
        <v>0</v>
      </c>
      <c r="S15" s="350">
        <v>0</v>
      </c>
      <c r="T15" s="209">
        <v>0</v>
      </c>
      <c r="U15" s="209">
        <v>0</v>
      </c>
      <c r="V15" s="209">
        <v>0</v>
      </c>
      <c r="W15" s="209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13">
        <f>IF(AG15="extr_pod",Parametre!$C$150,IF(AG15="intr_pod",Parametre!$C$151,IF(AG15="extr_nad",Parametre!$C$152,IF(AG15="intr_nad",Parametre!$C$153,0))))</f>
        <v>2.1339999999999999</v>
      </c>
      <c r="AE15" s="213">
        <f>IF(AG15="extr_pod",Parametre!$D$150,IF(AG15="intr_pod",Parametre!$D$151,IF(AG15="extr_nad",Parametre!$D$152,IF(AG15="intr_nad",Parametre!$D$153,0))))</f>
        <v>8.6829999999999998</v>
      </c>
      <c r="AF15" s="213">
        <f>IF(AG15="extr_pod",Parametre!$E$150,IF(AG15="intr_pod",Parametre!$E$151,IF(AG15="extr_nad",Parametre!$E$152,IF(AG15="intr_nad",Parametre!$E$153,0))))</f>
        <v>71.945999999999998</v>
      </c>
      <c r="AG15" s="203" t="s">
        <v>496</v>
      </c>
      <c r="AH15" s="209">
        <v>0</v>
      </c>
      <c r="AI15" s="209">
        <v>0</v>
      </c>
      <c r="AJ15" s="209">
        <v>0</v>
      </c>
      <c r="AK15" s="209">
        <v>0</v>
      </c>
    </row>
    <row r="16" spans="1:37" s="203" customFormat="1" x14ac:dyDescent="0.3">
      <c r="A16" s="206">
        <v>12</v>
      </c>
      <c r="B16" s="205"/>
      <c r="C16" s="205"/>
      <c r="D16" s="213"/>
      <c r="E16" s="351">
        <f t="shared" si="1"/>
        <v>0</v>
      </c>
      <c r="F16" s="350">
        <v>0</v>
      </c>
      <c r="G16" s="350">
        <v>0</v>
      </c>
      <c r="H16" s="350">
        <v>0</v>
      </c>
      <c r="I16" s="350">
        <v>0</v>
      </c>
      <c r="J16" s="350">
        <v>0</v>
      </c>
      <c r="K16" s="350">
        <v>0</v>
      </c>
      <c r="L16" s="351">
        <f t="shared" si="2"/>
        <v>0</v>
      </c>
      <c r="M16" s="350">
        <v>0</v>
      </c>
      <c r="N16" s="350">
        <v>0</v>
      </c>
      <c r="O16" s="350">
        <v>0</v>
      </c>
      <c r="P16" s="350">
        <v>0</v>
      </c>
      <c r="Q16" s="350">
        <v>0</v>
      </c>
      <c r="R16" s="351">
        <f t="shared" si="0"/>
        <v>0</v>
      </c>
      <c r="S16" s="350">
        <v>0</v>
      </c>
      <c r="T16" s="209">
        <v>0</v>
      </c>
      <c r="U16" s="209">
        <v>0</v>
      </c>
      <c r="V16" s="209">
        <v>0</v>
      </c>
      <c r="W16" s="209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13">
        <f>IF(AG16="extr_pod",Parametre!$C$150,IF(AG16="intr_pod",Parametre!$C$151,IF(AG16="extr_nad",Parametre!$C$152,IF(AG16="intr_nad",Parametre!$C$153,0))))</f>
        <v>2.1339999999999999</v>
      </c>
      <c r="AE16" s="213">
        <f>IF(AG16="extr_pod",Parametre!$D$150,IF(AG16="intr_pod",Parametre!$D$151,IF(AG16="extr_nad",Parametre!$D$152,IF(AG16="intr_nad",Parametre!$D$153,0))))</f>
        <v>8.6829999999999998</v>
      </c>
      <c r="AF16" s="213">
        <f>IF(AG16="extr_pod",Parametre!$E$150,IF(AG16="intr_pod",Parametre!$E$151,IF(AG16="extr_nad",Parametre!$E$152,IF(AG16="intr_nad",Parametre!$E$153,0))))</f>
        <v>71.945999999999998</v>
      </c>
      <c r="AG16" s="203" t="s">
        <v>496</v>
      </c>
      <c r="AH16" s="209">
        <v>0</v>
      </c>
      <c r="AI16" s="209">
        <v>0</v>
      </c>
      <c r="AJ16" s="209">
        <v>0</v>
      </c>
      <c r="AK16" s="209">
        <v>0</v>
      </c>
    </row>
    <row r="17" spans="1:37" s="203" customFormat="1" x14ac:dyDescent="0.3">
      <c r="A17" s="206">
        <v>13</v>
      </c>
      <c r="B17" s="205"/>
      <c r="C17" s="205"/>
      <c r="D17" s="213"/>
      <c r="E17" s="351">
        <f t="shared" si="1"/>
        <v>0</v>
      </c>
      <c r="F17" s="350">
        <v>0</v>
      </c>
      <c r="G17" s="350">
        <v>0</v>
      </c>
      <c r="H17" s="350">
        <v>0</v>
      </c>
      <c r="I17" s="350">
        <v>0</v>
      </c>
      <c r="J17" s="350">
        <v>0</v>
      </c>
      <c r="K17" s="350">
        <v>0</v>
      </c>
      <c r="L17" s="351">
        <f t="shared" si="2"/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1">
        <f t="shared" si="0"/>
        <v>0</v>
      </c>
      <c r="S17" s="350">
        <v>0</v>
      </c>
      <c r="T17" s="209">
        <v>0</v>
      </c>
      <c r="U17" s="209">
        <v>0</v>
      </c>
      <c r="V17" s="209">
        <v>0</v>
      </c>
      <c r="W17" s="209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13">
        <f>IF(AG17="extr_pod",Parametre!$C$150,IF(AG17="intr_pod",Parametre!$C$151,IF(AG17="extr_nad",Parametre!$C$152,IF(AG17="intr_nad",Parametre!$C$153,0))))</f>
        <v>2.1339999999999999</v>
      </c>
      <c r="AE17" s="213">
        <f>IF(AG17="extr_pod",Parametre!$D$150,IF(AG17="intr_pod",Parametre!$D$151,IF(AG17="extr_nad",Parametre!$D$152,IF(AG17="intr_nad",Parametre!$D$153,0))))</f>
        <v>8.6829999999999998</v>
      </c>
      <c r="AF17" s="213">
        <f>IF(AG17="extr_pod",Parametre!$E$150,IF(AG17="intr_pod",Parametre!$E$151,IF(AG17="extr_nad",Parametre!$E$152,IF(AG17="intr_nad",Parametre!$E$153,0))))</f>
        <v>71.945999999999998</v>
      </c>
      <c r="AG17" s="203" t="s">
        <v>496</v>
      </c>
      <c r="AH17" s="209">
        <v>0</v>
      </c>
      <c r="AI17" s="209">
        <v>0</v>
      </c>
      <c r="AJ17" s="209">
        <v>0</v>
      </c>
      <c r="AK17" s="209">
        <v>0</v>
      </c>
    </row>
    <row r="18" spans="1:37" s="203" customFormat="1" x14ac:dyDescent="0.3">
      <c r="A18" s="206">
        <v>14</v>
      </c>
      <c r="B18" s="205"/>
      <c r="C18" s="205"/>
      <c r="D18" s="213"/>
      <c r="E18" s="351">
        <f t="shared" si="1"/>
        <v>0</v>
      </c>
      <c r="F18" s="350">
        <v>0</v>
      </c>
      <c r="G18" s="350">
        <v>0</v>
      </c>
      <c r="H18" s="350">
        <v>0</v>
      </c>
      <c r="I18" s="350">
        <v>0</v>
      </c>
      <c r="J18" s="350">
        <v>0</v>
      </c>
      <c r="K18" s="350">
        <v>0</v>
      </c>
      <c r="L18" s="351">
        <f t="shared" si="2"/>
        <v>0</v>
      </c>
      <c r="M18" s="350">
        <v>0</v>
      </c>
      <c r="N18" s="350">
        <v>0</v>
      </c>
      <c r="O18" s="350">
        <v>0</v>
      </c>
      <c r="P18" s="350">
        <v>0</v>
      </c>
      <c r="Q18" s="350">
        <v>0</v>
      </c>
      <c r="R18" s="351">
        <f t="shared" si="0"/>
        <v>0</v>
      </c>
      <c r="S18" s="350">
        <v>0</v>
      </c>
      <c r="T18" s="209">
        <v>0</v>
      </c>
      <c r="U18" s="209">
        <v>0</v>
      </c>
      <c r="V18" s="209">
        <v>0</v>
      </c>
      <c r="W18" s="209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13">
        <f>IF(AG18="extr_pod",Parametre!$C$150,IF(AG18="intr_pod",Parametre!$C$151,IF(AG18="extr_nad",Parametre!$C$152,IF(AG18="intr_nad",Parametre!$C$153,0))))</f>
        <v>2.1339999999999999</v>
      </c>
      <c r="AE18" s="213">
        <f>IF(AG18="extr_pod",Parametre!$D$150,IF(AG18="intr_pod",Parametre!$D$151,IF(AG18="extr_nad",Parametre!$D$152,IF(AG18="intr_nad",Parametre!$D$153,0))))</f>
        <v>8.6829999999999998</v>
      </c>
      <c r="AF18" s="213">
        <f>IF(AG18="extr_pod",Parametre!$E$150,IF(AG18="intr_pod",Parametre!$E$151,IF(AG18="extr_nad",Parametre!$E$152,IF(AG18="intr_nad",Parametre!$E$153,0))))</f>
        <v>71.945999999999998</v>
      </c>
      <c r="AG18" s="203" t="s">
        <v>496</v>
      </c>
      <c r="AH18" s="209">
        <v>0</v>
      </c>
      <c r="AI18" s="209">
        <v>0</v>
      </c>
      <c r="AJ18" s="209">
        <v>0</v>
      </c>
      <c r="AK18" s="209">
        <v>0</v>
      </c>
    </row>
    <row r="19" spans="1:37" s="203" customFormat="1" x14ac:dyDescent="0.3">
      <c r="A19" s="206">
        <v>15</v>
      </c>
      <c r="B19" s="205"/>
      <c r="C19" s="205"/>
      <c r="D19" s="213"/>
      <c r="E19" s="351">
        <f t="shared" si="1"/>
        <v>0</v>
      </c>
      <c r="F19" s="350">
        <v>0</v>
      </c>
      <c r="G19" s="350">
        <v>0</v>
      </c>
      <c r="H19" s="350">
        <v>0</v>
      </c>
      <c r="I19" s="350">
        <v>0</v>
      </c>
      <c r="J19" s="350">
        <v>0</v>
      </c>
      <c r="K19" s="350">
        <v>0</v>
      </c>
      <c r="L19" s="351">
        <f t="shared" si="2"/>
        <v>0</v>
      </c>
      <c r="M19" s="350">
        <v>0</v>
      </c>
      <c r="N19" s="350">
        <v>0</v>
      </c>
      <c r="O19" s="350">
        <v>0</v>
      </c>
      <c r="P19" s="350">
        <v>0</v>
      </c>
      <c r="Q19" s="350">
        <v>0</v>
      </c>
      <c r="R19" s="351">
        <f t="shared" si="0"/>
        <v>0</v>
      </c>
      <c r="S19" s="350">
        <v>0</v>
      </c>
      <c r="T19" s="209">
        <v>0</v>
      </c>
      <c r="U19" s="209">
        <v>0</v>
      </c>
      <c r="V19" s="209">
        <v>0</v>
      </c>
      <c r="W19" s="209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13">
        <f>IF(AG19="extr_pod",Parametre!$C$150,IF(AG19="intr_pod",Parametre!$C$151,IF(AG19="extr_nad",Parametre!$C$152,IF(AG19="intr_nad",Parametre!$C$153,0))))</f>
        <v>2.1339999999999999</v>
      </c>
      <c r="AE19" s="213">
        <f>IF(AG19="extr_pod",Parametre!$D$150,IF(AG19="intr_pod",Parametre!$D$151,IF(AG19="extr_nad",Parametre!$D$152,IF(AG19="intr_nad",Parametre!$D$153,0))))</f>
        <v>8.6829999999999998</v>
      </c>
      <c r="AF19" s="213">
        <f>IF(AG19="extr_pod",Parametre!$E$150,IF(AG19="intr_pod",Parametre!$E$151,IF(AG19="extr_nad",Parametre!$E$152,IF(AG19="intr_nad",Parametre!$E$153,0))))</f>
        <v>71.945999999999998</v>
      </c>
      <c r="AG19" s="203" t="s">
        <v>496</v>
      </c>
      <c r="AH19" s="209">
        <v>0</v>
      </c>
      <c r="AI19" s="209">
        <v>0</v>
      </c>
      <c r="AJ19" s="209">
        <v>0</v>
      </c>
      <c r="AK19" s="209">
        <v>0</v>
      </c>
    </row>
    <row r="20" spans="1:37" s="203" customFormat="1" x14ac:dyDescent="0.3">
      <c r="A20" s="206">
        <v>16</v>
      </c>
      <c r="B20" s="205"/>
      <c r="C20" s="205"/>
      <c r="D20" s="213"/>
      <c r="E20" s="351">
        <f t="shared" si="1"/>
        <v>0</v>
      </c>
      <c r="F20" s="350">
        <v>0</v>
      </c>
      <c r="G20" s="350">
        <v>0</v>
      </c>
      <c r="H20" s="350">
        <v>0</v>
      </c>
      <c r="I20" s="350">
        <v>0</v>
      </c>
      <c r="J20" s="350">
        <v>0</v>
      </c>
      <c r="K20" s="350">
        <v>0</v>
      </c>
      <c r="L20" s="351">
        <f t="shared" si="2"/>
        <v>0</v>
      </c>
      <c r="M20" s="350">
        <v>0</v>
      </c>
      <c r="N20" s="350">
        <v>0</v>
      </c>
      <c r="O20" s="350">
        <v>0</v>
      </c>
      <c r="P20" s="350">
        <v>0</v>
      </c>
      <c r="Q20" s="350">
        <v>0</v>
      </c>
      <c r="R20" s="351">
        <f t="shared" si="0"/>
        <v>0</v>
      </c>
      <c r="S20" s="350">
        <v>0</v>
      </c>
      <c r="T20" s="209">
        <v>0</v>
      </c>
      <c r="U20" s="209">
        <v>0</v>
      </c>
      <c r="V20" s="209">
        <v>0</v>
      </c>
      <c r="W20" s="209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13">
        <f>IF(AG20="extr_pod",Parametre!$C$150,IF(AG20="intr_pod",Parametre!$C$151,IF(AG20="extr_nad",Parametre!$C$152,IF(AG20="intr_nad",Parametre!$C$153,0))))</f>
        <v>2.1339999999999999</v>
      </c>
      <c r="AE20" s="213">
        <f>IF(AG20="extr_pod",Parametre!$D$150,IF(AG20="intr_pod",Parametre!$D$151,IF(AG20="extr_nad",Parametre!$D$152,IF(AG20="intr_nad",Parametre!$D$153,0))))</f>
        <v>8.6829999999999998</v>
      </c>
      <c r="AF20" s="213">
        <f>IF(AG20="extr_pod",Parametre!$E$150,IF(AG20="intr_pod",Parametre!$E$151,IF(AG20="extr_nad",Parametre!$E$152,IF(AG20="intr_nad",Parametre!$E$153,0))))</f>
        <v>71.945999999999998</v>
      </c>
      <c r="AG20" s="203" t="s">
        <v>496</v>
      </c>
      <c r="AH20" s="209">
        <v>0</v>
      </c>
      <c r="AI20" s="209">
        <v>0</v>
      </c>
      <c r="AJ20" s="209">
        <v>0</v>
      </c>
      <c r="AK20" s="209">
        <v>0</v>
      </c>
    </row>
    <row r="21" spans="1:37" s="203" customFormat="1" x14ac:dyDescent="0.3">
      <c r="A21" s="206">
        <v>17</v>
      </c>
      <c r="B21" s="205"/>
      <c r="C21" s="205"/>
      <c r="D21" s="213"/>
      <c r="E21" s="351">
        <f t="shared" si="1"/>
        <v>0</v>
      </c>
      <c r="F21" s="350">
        <v>0</v>
      </c>
      <c r="G21" s="350">
        <v>0</v>
      </c>
      <c r="H21" s="350">
        <v>0</v>
      </c>
      <c r="I21" s="350">
        <v>0</v>
      </c>
      <c r="J21" s="350">
        <v>0</v>
      </c>
      <c r="K21" s="350">
        <v>0</v>
      </c>
      <c r="L21" s="351">
        <f t="shared" si="2"/>
        <v>0</v>
      </c>
      <c r="M21" s="350">
        <v>0</v>
      </c>
      <c r="N21" s="350">
        <v>0</v>
      </c>
      <c r="O21" s="350">
        <v>0</v>
      </c>
      <c r="P21" s="350">
        <v>0</v>
      </c>
      <c r="Q21" s="350">
        <v>0</v>
      </c>
      <c r="R21" s="351">
        <f t="shared" si="0"/>
        <v>0</v>
      </c>
      <c r="S21" s="350">
        <v>0</v>
      </c>
      <c r="T21" s="209">
        <v>0</v>
      </c>
      <c r="U21" s="209">
        <v>0</v>
      </c>
      <c r="V21" s="209">
        <v>0</v>
      </c>
      <c r="W21" s="209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13">
        <f>IF(AG21="extr_pod",Parametre!$C$150,IF(AG21="intr_pod",Parametre!$C$151,IF(AG21="extr_nad",Parametre!$C$152,IF(AG21="intr_nad",Parametre!$C$153,0))))</f>
        <v>2.1339999999999999</v>
      </c>
      <c r="AE21" s="213">
        <f>IF(AG21="extr_pod",Parametre!$D$150,IF(AG21="intr_pod",Parametre!$D$151,IF(AG21="extr_nad",Parametre!$D$152,IF(AG21="intr_nad",Parametre!$D$153,0))))</f>
        <v>8.6829999999999998</v>
      </c>
      <c r="AF21" s="213">
        <f>IF(AG21="extr_pod",Parametre!$E$150,IF(AG21="intr_pod",Parametre!$E$151,IF(AG21="extr_nad",Parametre!$E$152,IF(AG21="intr_nad",Parametre!$E$153,0))))</f>
        <v>71.945999999999998</v>
      </c>
      <c r="AG21" s="203" t="s">
        <v>496</v>
      </c>
      <c r="AH21" s="209">
        <v>0</v>
      </c>
      <c r="AI21" s="209">
        <v>0</v>
      </c>
      <c r="AJ21" s="209">
        <v>0</v>
      </c>
      <c r="AK21" s="209">
        <v>0</v>
      </c>
    </row>
    <row r="22" spans="1:37" s="203" customFormat="1" x14ac:dyDescent="0.3">
      <c r="A22" s="206">
        <v>18</v>
      </c>
      <c r="B22" s="205"/>
      <c r="C22" s="205"/>
      <c r="D22" s="213"/>
      <c r="E22" s="351">
        <f t="shared" si="1"/>
        <v>0</v>
      </c>
      <c r="F22" s="350">
        <v>0</v>
      </c>
      <c r="G22" s="350">
        <v>0</v>
      </c>
      <c r="H22" s="350">
        <v>0</v>
      </c>
      <c r="I22" s="350">
        <v>0</v>
      </c>
      <c r="J22" s="350">
        <v>0</v>
      </c>
      <c r="K22" s="350">
        <v>0</v>
      </c>
      <c r="L22" s="351">
        <f t="shared" si="2"/>
        <v>0</v>
      </c>
      <c r="M22" s="350">
        <v>0</v>
      </c>
      <c r="N22" s="350">
        <v>0</v>
      </c>
      <c r="O22" s="350">
        <v>0</v>
      </c>
      <c r="P22" s="350">
        <v>0</v>
      </c>
      <c r="Q22" s="350">
        <v>0</v>
      </c>
      <c r="R22" s="351">
        <f t="shared" si="0"/>
        <v>0</v>
      </c>
      <c r="S22" s="350">
        <v>0</v>
      </c>
      <c r="T22" s="209">
        <v>0</v>
      </c>
      <c r="U22" s="209">
        <v>0</v>
      </c>
      <c r="V22" s="209">
        <v>0</v>
      </c>
      <c r="W22" s="209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13">
        <f>IF(AG22="extr_pod",Parametre!$C$150,IF(AG22="intr_pod",Parametre!$C$151,IF(AG22="extr_nad",Parametre!$C$152,IF(AG22="intr_nad",Parametre!$C$153,0))))</f>
        <v>2.1339999999999999</v>
      </c>
      <c r="AE22" s="213">
        <f>IF(AG22="extr_pod",Parametre!$D$150,IF(AG22="intr_pod",Parametre!$D$151,IF(AG22="extr_nad",Parametre!$D$152,IF(AG22="intr_nad",Parametre!$D$153,0))))</f>
        <v>8.6829999999999998</v>
      </c>
      <c r="AF22" s="213">
        <f>IF(AG22="extr_pod",Parametre!$E$150,IF(AG22="intr_pod",Parametre!$E$151,IF(AG22="extr_nad",Parametre!$E$152,IF(AG22="intr_nad",Parametre!$E$153,0))))</f>
        <v>71.945999999999998</v>
      </c>
      <c r="AG22" s="203" t="s">
        <v>496</v>
      </c>
      <c r="AH22" s="209">
        <v>0</v>
      </c>
      <c r="AI22" s="209">
        <v>0</v>
      </c>
      <c r="AJ22" s="209">
        <v>0</v>
      </c>
      <c r="AK22" s="209">
        <v>0</v>
      </c>
    </row>
    <row r="23" spans="1:37" s="203" customFormat="1" x14ac:dyDescent="0.3">
      <c r="A23" s="206">
        <v>19</v>
      </c>
      <c r="B23" s="205"/>
      <c r="C23" s="205"/>
      <c r="D23" s="213"/>
      <c r="E23" s="351">
        <f t="shared" si="1"/>
        <v>0</v>
      </c>
      <c r="F23" s="350">
        <v>0</v>
      </c>
      <c r="G23" s="350">
        <v>0</v>
      </c>
      <c r="H23" s="350">
        <v>0</v>
      </c>
      <c r="I23" s="350">
        <v>0</v>
      </c>
      <c r="J23" s="350">
        <v>0</v>
      </c>
      <c r="K23" s="350">
        <v>0</v>
      </c>
      <c r="L23" s="351">
        <f t="shared" si="2"/>
        <v>0</v>
      </c>
      <c r="M23" s="350">
        <v>0</v>
      </c>
      <c r="N23" s="350">
        <v>0</v>
      </c>
      <c r="O23" s="350">
        <v>0</v>
      </c>
      <c r="P23" s="350">
        <v>0</v>
      </c>
      <c r="Q23" s="350">
        <v>0</v>
      </c>
      <c r="R23" s="351">
        <f t="shared" si="0"/>
        <v>0</v>
      </c>
      <c r="S23" s="350">
        <v>0</v>
      </c>
      <c r="T23" s="209">
        <v>0</v>
      </c>
      <c r="U23" s="209">
        <v>0</v>
      </c>
      <c r="V23" s="209">
        <v>0</v>
      </c>
      <c r="W23" s="209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13">
        <f>IF(AG23="extr_pod",Parametre!$C$150,IF(AG23="intr_pod",Parametre!$C$151,IF(AG23="extr_nad",Parametre!$C$152,IF(AG23="intr_nad",Parametre!$C$153,0))))</f>
        <v>2.1339999999999999</v>
      </c>
      <c r="AE23" s="213">
        <f>IF(AG23="extr_pod",Parametre!$D$150,IF(AG23="intr_pod",Parametre!$D$151,IF(AG23="extr_nad",Parametre!$D$152,IF(AG23="intr_nad",Parametre!$D$153,0))))</f>
        <v>8.6829999999999998</v>
      </c>
      <c r="AF23" s="213">
        <f>IF(AG23="extr_pod",Parametre!$E$150,IF(AG23="intr_pod",Parametre!$E$151,IF(AG23="extr_nad",Parametre!$E$152,IF(AG23="intr_nad",Parametre!$E$153,0))))</f>
        <v>71.945999999999998</v>
      </c>
      <c r="AG23" s="203" t="s">
        <v>496</v>
      </c>
      <c r="AH23" s="209">
        <v>0</v>
      </c>
      <c r="AI23" s="209">
        <v>0</v>
      </c>
      <c r="AJ23" s="209">
        <v>0</v>
      </c>
      <c r="AK23" s="209">
        <v>0</v>
      </c>
    </row>
    <row r="24" spans="1:37" s="203" customFormat="1" x14ac:dyDescent="0.3">
      <c r="A24" s="206">
        <v>20</v>
      </c>
      <c r="B24" s="205"/>
      <c r="C24" s="205"/>
      <c r="D24" s="213"/>
      <c r="E24" s="351">
        <f t="shared" si="1"/>
        <v>0</v>
      </c>
      <c r="F24" s="350">
        <v>0</v>
      </c>
      <c r="G24" s="350">
        <v>0</v>
      </c>
      <c r="H24" s="350">
        <v>0</v>
      </c>
      <c r="I24" s="350">
        <v>0</v>
      </c>
      <c r="J24" s="350">
        <v>0</v>
      </c>
      <c r="K24" s="350">
        <v>0</v>
      </c>
      <c r="L24" s="351">
        <f t="shared" si="2"/>
        <v>0</v>
      </c>
      <c r="M24" s="350">
        <v>0</v>
      </c>
      <c r="N24" s="350">
        <v>0</v>
      </c>
      <c r="O24" s="350">
        <v>0</v>
      </c>
      <c r="P24" s="350">
        <v>0</v>
      </c>
      <c r="Q24" s="350">
        <v>0</v>
      </c>
      <c r="R24" s="351">
        <f t="shared" si="0"/>
        <v>0</v>
      </c>
      <c r="S24" s="350">
        <v>0</v>
      </c>
      <c r="T24" s="209">
        <v>0</v>
      </c>
      <c r="U24" s="209">
        <v>0</v>
      </c>
      <c r="V24" s="209">
        <v>0</v>
      </c>
      <c r="W24" s="209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13">
        <f>IF(AG24="extr_pod",Parametre!$C$150,IF(AG24="intr_pod",Parametre!$C$151,IF(AG24="extr_nad",Parametre!$C$152,IF(AG24="intr_nad",Parametre!$C$153,0))))</f>
        <v>2.1339999999999999</v>
      </c>
      <c r="AE24" s="213">
        <f>IF(AG24="extr_pod",Parametre!$D$150,IF(AG24="intr_pod",Parametre!$D$151,IF(AG24="extr_nad",Parametre!$D$152,IF(AG24="intr_nad",Parametre!$D$153,0))))</f>
        <v>8.6829999999999998</v>
      </c>
      <c r="AF24" s="213">
        <f>IF(AG24="extr_pod",Parametre!$E$150,IF(AG24="intr_pod",Parametre!$E$151,IF(AG24="extr_nad",Parametre!$E$152,IF(AG24="intr_nad",Parametre!$E$153,0))))</f>
        <v>71.945999999999998</v>
      </c>
      <c r="AG24" s="203" t="s">
        <v>496</v>
      </c>
      <c r="AH24" s="209">
        <v>0</v>
      </c>
      <c r="AI24" s="209">
        <v>0</v>
      </c>
      <c r="AJ24" s="209">
        <v>0</v>
      </c>
      <c r="AK24" s="209">
        <v>0</v>
      </c>
    </row>
    <row r="25" spans="1:37" s="203" customFormat="1" x14ac:dyDescent="0.3">
      <c r="A25" s="206">
        <v>21</v>
      </c>
      <c r="B25" s="205"/>
      <c r="C25" s="205"/>
      <c r="D25" s="213"/>
      <c r="E25" s="351">
        <f t="shared" si="1"/>
        <v>0</v>
      </c>
      <c r="F25" s="350">
        <v>0</v>
      </c>
      <c r="G25" s="350">
        <v>0</v>
      </c>
      <c r="H25" s="350">
        <v>0</v>
      </c>
      <c r="I25" s="350">
        <v>0</v>
      </c>
      <c r="J25" s="350">
        <v>0</v>
      </c>
      <c r="K25" s="350">
        <v>0</v>
      </c>
      <c r="L25" s="351">
        <f t="shared" si="2"/>
        <v>0</v>
      </c>
      <c r="M25" s="350">
        <v>0</v>
      </c>
      <c r="N25" s="350">
        <v>0</v>
      </c>
      <c r="O25" s="350">
        <v>0</v>
      </c>
      <c r="P25" s="350">
        <v>0</v>
      </c>
      <c r="Q25" s="350">
        <v>0</v>
      </c>
      <c r="R25" s="351">
        <f t="shared" si="0"/>
        <v>0</v>
      </c>
      <c r="S25" s="350">
        <v>0</v>
      </c>
      <c r="T25" s="209">
        <v>0</v>
      </c>
      <c r="U25" s="209">
        <v>0</v>
      </c>
      <c r="V25" s="209">
        <v>0</v>
      </c>
      <c r="W25" s="209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13">
        <f>IF(AG25="extr_pod",Parametre!$C$150,IF(AG25="intr_pod",Parametre!$C$151,IF(AG25="extr_nad",Parametre!$C$152,IF(AG25="intr_nad",Parametre!$C$153,0))))</f>
        <v>2.1339999999999999</v>
      </c>
      <c r="AE25" s="213">
        <f>IF(AG25="extr_pod",Parametre!$D$150,IF(AG25="intr_pod",Parametre!$D$151,IF(AG25="extr_nad",Parametre!$D$152,IF(AG25="intr_nad",Parametre!$D$153,0))))</f>
        <v>8.6829999999999998</v>
      </c>
      <c r="AF25" s="213">
        <f>IF(AG25="extr_pod",Parametre!$E$150,IF(AG25="intr_pod",Parametre!$E$151,IF(AG25="extr_nad",Parametre!$E$152,IF(AG25="intr_nad",Parametre!$E$153,0))))</f>
        <v>71.945999999999998</v>
      </c>
      <c r="AG25" s="203" t="s">
        <v>496</v>
      </c>
      <c r="AH25" s="209">
        <v>0</v>
      </c>
      <c r="AI25" s="209">
        <v>0</v>
      </c>
      <c r="AJ25" s="209">
        <v>0</v>
      </c>
      <c r="AK25" s="209">
        <v>0</v>
      </c>
    </row>
    <row r="26" spans="1:37" s="203" customFormat="1" x14ac:dyDescent="0.3">
      <c r="A26" s="206">
        <v>22</v>
      </c>
      <c r="B26" s="205"/>
      <c r="C26" s="205"/>
      <c r="D26" s="213"/>
      <c r="E26" s="351">
        <f t="shared" si="1"/>
        <v>0</v>
      </c>
      <c r="F26" s="350">
        <v>0</v>
      </c>
      <c r="G26" s="350">
        <v>0</v>
      </c>
      <c r="H26" s="350">
        <v>0</v>
      </c>
      <c r="I26" s="350">
        <v>0</v>
      </c>
      <c r="J26" s="350">
        <v>0</v>
      </c>
      <c r="K26" s="350">
        <v>0</v>
      </c>
      <c r="L26" s="351">
        <f t="shared" si="2"/>
        <v>0</v>
      </c>
      <c r="M26" s="350">
        <v>0</v>
      </c>
      <c r="N26" s="350">
        <v>0</v>
      </c>
      <c r="O26" s="350">
        <v>0</v>
      </c>
      <c r="P26" s="350">
        <v>0</v>
      </c>
      <c r="Q26" s="350">
        <v>0</v>
      </c>
      <c r="R26" s="351">
        <f t="shared" si="0"/>
        <v>0</v>
      </c>
      <c r="S26" s="350">
        <v>0</v>
      </c>
      <c r="T26" s="209">
        <v>0</v>
      </c>
      <c r="U26" s="209">
        <v>0</v>
      </c>
      <c r="V26" s="209">
        <v>0</v>
      </c>
      <c r="W26" s="209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13">
        <f>IF(AG26="extr_pod",Parametre!$C$150,IF(AG26="intr_pod",Parametre!$C$151,IF(AG26="extr_nad",Parametre!$C$152,IF(AG26="intr_nad",Parametre!$C$153,0))))</f>
        <v>2.1339999999999999</v>
      </c>
      <c r="AE26" s="213">
        <f>IF(AG26="extr_pod",Parametre!$D$150,IF(AG26="intr_pod",Parametre!$D$151,IF(AG26="extr_nad",Parametre!$D$152,IF(AG26="intr_nad",Parametre!$D$153,0))))</f>
        <v>8.6829999999999998</v>
      </c>
      <c r="AF26" s="213">
        <f>IF(AG26="extr_pod",Parametre!$E$150,IF(AG26="intr_pod",Parametre!$E$151,IF(AG26="extr_nad",Parametre!$E$152,IF(AG26="intr_nad",Parametre!$E$153,0))))</f>
        <v>71.945999999999998</v>
      </c>
      <c r="AG26" s="203" t="s">
        <v>496</v>
      </c>
      <c r="AH26" s="209">
        <v>0</v>
      </c>
      <c r="AI26" s="209">
        <v>0</v>
      </c>
      <c r="AJ26" s="209">
        <v>0</v>
      </c>
      <c r="AK26" s="209">
        <v>0</v>
      </c>
    </row>
    <row r="27" spans="1:37" s="203" customFormat="1" x14ac:dyDescent="0.3">
      <c r="A27" s="206">
        <v>23</v>
      </c>
      <c r="B27" s="205"/>
      <c r="C27" s="205"/>
      <c r="D27" s="213"/>
      <c r="E27" s="351">
        <f t="shared" si="1"/>
        <v>0</v>
      </c>
      <c r="F27" s="350">
        <v>0</v>
      </c>
      <c r="G27" s="350">
        <v>0</v>
      </c>
      <c r="H27" s="350">
        <v>0</v>
      </c>
      <c r="I27" s="350">
        <v>0</v>
      </c>
      <c r="J27" s="350">
        <v>0</v>
      </c>
      <c r="K27" s="350">
        <v>0</v>
      </c>
      <c r="L27" s="351">
        <f t="shared" si="2"/>
        <v>0</v>
      </c>
      <c r="M27" s="350">
        <v>0</v>
      </c>
      <c r="N27" s="350">
        <v>0</v>
      </c>
      <c r="O27" s="350">
        <v>0</v>
      </c>
      <c r="P27" s="350">
        <v>0</v>
      </c>
      <c r="Q27" s="350">
        <v>0</v>
      </c>
      <c r="R27" s="351">
        <f t="shared" si="0"/>
        <v>0</v>
      </c>
      <c r="S27" s="350">
        <v>0</v>
      </c>
      <c r="T27" s="209">
        <v>0</v>
      </c>
      <c r="U27" s="209">
        <v>0</v>
      </c>
      <c r="V27" s="209">
        <v>0</v>
      </c>
      <c r="W27" s="209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13">
        <f>IF(AG27="extr_pod",Parametre!$C$150,IF(AG27="intr_pod",Parametre!$C$151,IF(AG27="extr_nad",Parametre!$C$152,IF(AG27="intr_nad",Parametre!$C$153,0))))</f>
        <v>2.1339999999999999</v>
      </c>
      <c r="AE27" s="213">
        <f>IF(AG27="extr_pod",Parametre!$D$150,IF(AG27="intr_pod",Parametre!$D$151,IF(AG27="extr_nad",Parametre!$D$152,IF(AG27="intr_nad",Parametre!$D$153,0))))</f>
        <v>8.6829999999999998</v>
      </c>
      <c r="AF27" s="213">
        <f>IF(AG27="extr_pod",Parametre!$E$150,IF(AG27="intr_pod",Parametre!$E$151,IF(AG27="extr_nad",Parametre!$E$152,IF(AG27="intr_nad",Parametre!$E$153,0))))</f>
        <v>71.945999999999998</v>
      </c>
      <c r="AG27" s="203" t="s">
        <v>496</v>
      </c>
      <c r="AH27" s="209">
        <v>0</v>
      </c>
      <c r="AI27" s="209">
        <v>0</v>
      </c>
      <c r="AJ27" s="209">
        <v>0</v>
      </c>
      <c r="AK27" s="209">
        <v>0</v>
      </c>
    </row>
    <row r="28" spans="1:37" s="203" customFormat="1" x14ac:dyDescent="0.3">
      <c r="A28" s="206">
        <v>24</v>
      </c>
      <c r="B28" s="205"/>
      <c r="C28" s="205"/>
      <c r="D28" s="213"/>
      <c r="E28" s="351">
        <f t="shared" si="1"/>
        <v>0</v>
      </c>
      <c r="F28" s="350">
        <v>0</v>
      </c>
      <c r="G28" s="350">
        <v>0</v>
      </c>
      <c r="H28" s="350">
        <v>0</v>
      </c>
      <c r="I28" s="350">
        <v>0</v>
      </c>
      <c r="J28" s="350">
        <v>0</v>
      </c>
      <c r="K28" s="350">
        <v>0</v>
      </c>
      <c r="L28" s="351">
        <f t="shared" si="2"/>
        <v>0</v>
      </c>
      <c r="M28" s="350">
        <v>0</v>
      </c>
      <c r="N28" s="350">
        <v>0</v>
      </c>
      <c r="O28" s="350">
        <v>0</v>
      </c>
      <c r="P28" s="350">
        <v>0</v>
      </c>
      <c r="Q28" s="350">
        <v>0</v>
      </c>
      <c r="R28" s="351">
        <f t="shared" si="0"/>
        <v>0</v>
      </c>
      <c r="S28" s="350">
        <v>0</v>
      </c>
      <c r="T28" s="209">
        <v>0</v>
      </c>
      <c r="U28" s="209">
        <v>0</v>
      </c>
      <c r="V28" s="209">
        <v>0</v>
      </c>
      <c r="W28" s="209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13">
        <f>IF(AG28="extr_pod",Parametre!$C$150,IF(AG28="intr_pod",Parametre!$C$151,IF(AG28="extr_nad",Parametre!$C$152,IF(AG28="intr_nad",Parametre!$C$153,0))))</f>
        <v>2.1339999999999999</v>
      </c>
      <c r="AE28" s="213">
        <f>IF(AG28="extr_pod",Parametre!$D$150,IF(AG28="intr_pod",Parametre!$D$151,IF(AG28="extr_nad",Parametre!$D$152,IF(AG28="intr_nad",Parametre!$D$153,0))))</f>
        <v>8.6829999999999998</v>
      </c>
      <c r="AF28" s="213">
        <f>IF(AG28="extr_pod",Parametre!$E$150,IF(AG28="intr_pod",Parametre!$E$151,IF(AG28="extr_nad",Parametre!$E$152,IF(AG28="intr_nad",Parametre!$E$153,0))))</f>
        <v>71.945999999999998</v>
      </c>
      <c r="AG28" s="203" t="s">
        <v>496</v>
      </c>
      <c r="AH28" s="209">
        <v>0</v>
      </c>
      <c r="AI28" s="209">
        <v>0</v>
      </c>
      <c r="AJ28" s="209">
        <v>0</v>
      </c>
      <c r="AK28" s="209">
        <v>0</v>
      </c>
    </row>
    <row r="29" spans="1:37" s="203" customFormat="1" x14ac:dyDescent="0.3">
      <c r="A29" s="206">
        <v>25</v>
      </c>
      <c r="B29" s="205"/>
      <c r="C29" s="205"/>
      <c r="D29" s="213"/>
      <c r="E29" s="351">
        <f t="shared" si="1"/>
        <v>0</v>
      </c>
      <c r="F29" s="350">
        <v>0</v>
      </c>
      <c r="G29" s="350">
        <v>0</v>
      </c>
      <c r="H29" s="350">
        <v>0</v>
      </c>
      <c r="I29" s="350">
        <v>0</v>
      </c>
      <c r="J29" s="350">
        <v>0</v>
      </c>
      <c r="K29" s="350">
        <v>0</v>
      </c>
      <c r="L29" s="351">
        <f t="shared" si="2"/>
        <v>0</v>
      </c>
      <c r="M29" s="350">
        <v>0</v>
      </c>
      <c r="N29" s="350">
        <v>0</v>
      </c>
      <c r="O29" s="350">
        <v>0</v>
      </c>
      <c r="P29" s="350">
        <v>0</v>
      </c>
      <c r="Q29" s="350">
        <v>0</v>
      </c>
      <c r="R29" s="351">
        <f t="shared" si="0"/>
        <v>0</v>
      </c>
      <c r="S29" s="350">
        <v>0</v>
      </c>
      <c r="T29" s="209">
        <v>0</v>
      </c>
      <c r="U29" s="209">
        <v>0</v>
      </c>
      <c r="V29" s="209">
        <v>0</v>
      </c>
      <c r="W29" s="209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13">
        <f>IF(AG29="extr_pod",Parametre!$C$150,IF(AG29="intr_pod",Parametre!$C$151,IF(AG29="extr_nad",Parametre!$C$152,IF(AG29="intr_nad",Parametre!$C$153,0))))</f>
        <v>2.1339999999999999</v>
      </c>
      <c r="AE29" s="213">
        <f>IF(AG29="extr_pod",Parametre!$D$150,IF(AG29="intr_pod",Parametre!$D$151,IF(AG29="extr_nad",Parametre!$D$152,IF(AG29="intr_nad",Parametre!$D$153,0))))</f>
        <v>8.6829999999999998</v>
      </c>
      <c r="AF29" s="213">
        <f>IF(AG29="extr_pod",Parametre!$E$150,IF(AG29="intr_pod",Parametre!$E$151,IF(AG29="extr_nad",Parametre!$E$152,IF(AG29="intr_nad",Parametre!$E$153,0))))</f>
        <v>71.945999999999998</v>
      </c>
      <c r="AG29" s="203" t="s">
        <v>496</v>
      </c>
      <c r="AH29" s="209">
        <v>0</v>
      </c>
      <c r="AI29" s="209">
        <v>0</v>
      </c>
      <c r="AJ29" s="209">
        <v>0</v>
      </c>
      <c r="AK29" s="209">
        <v>0</v>
      </c>
    </row>
    <row r="30" spans="1:37" s="203" customFormat="1" x14ac:dyDescent="0.3">
      <c r="A30" s="206">
        <v>26</v>
      </c>
      <c r="B30" s="205"/>
      <c r="C30" s="205"/>
      <c r="D30" s="213"/>
      <c r="E30" s="351">
        <f t="shared" si="1"/>
        <v>0</v>
      </c>
      <c r="F30" s="350">
        <v>0</v>
      </c>
      <c r="G30" s="350">
        <v>0</v>
      </c>
      <c r="H30" s="350">
        <v>0</v>
      </c>
      <c r="I30" s="350">
        <v>0</v>
      </c>
      <c r="J30" s="350">
        <v>0</v>
      </c>
      <c r="K30" s="350">
        <v>0</v>
      </c>
      <c r="L30" s="351">
        <f t="shared" si="2"/>
        <v>0</v>
      </c>
      <c r="M30" s="350">
        <v>0</v>
      </c>
      <c r="N30" s="350">
        <v>0</v>
      </c>
      <c r="O30" s="350">
        <v>0</v>
      </c>
      <c r="P30" s="350">
        <v>0</v>
      </c>
      <c r="Q30" s="350">
        <v>0</v>
      </c>
      <c r="R30" s="351">
        <f t="shared" si="0"/>
        <v>0</v>
      </c>
      <c r="S30" s="350">
        <v>0</v>
      </c>
      <c r="T30" s="209">
        <v>0</v>
      </c>
      <c r="U30" s="209">
        <v>0</v>
      </c>
      <c r="V30" s="209">
        <v>0</v>
      </c>
      <c r="W30" s="209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13">
        <f>IF(AG30="extr_pod",Parametre!$C$150,IF(AG30="intr_pod",Parametre!$C$151,IF(AG30="extr_nad",Parametre!$C$152,IF(AG30="intr_nad",Parametre!$C$153,0))))</f>
        <v>2.1339999999999999</v>
      </c>
      <c r="AE30" s="213">
        <f>IF(AG30="extr_pod",Parametre!$D$150,IF(AG30="intr_pod",Parametre!$D$151,IF(AG30="extr_nad",Parametre!$D$152,IF(AG30="intr_nad",Parametre!$D$153,0))))</f>
        <v>8.6829999999999998</v>
      </c>
      <c r="AF30" s="213">
        <f>IF(AG30="extr_pod",Parametre!$E$150,IF(AG30="intr_pod",Parametre!$E$151,IF(AG30="extr_nad",Parametre!$E$152,IF(AG30="intr_nad",Parametre!$E$153,0))))</f>
        <v>71.945999999999998</v>
      </c>
      <c r="AG30" s="203" t="s">
        <v>496</v>
      </c>
      <c r="AH30" s="209">
        <v>0</v>
      </c>
      <c r="AI30" s="209">
        <v>0</v>
      </c>
      <c r="AJ30" s="209">
        <v>0</v>
      </c>
      <c r="AK30" s="209">
        <v>0</v>
      </c>
    </row>
    <row r="31" spans="1:37" s="203" customFormat="1" x14ac:dyDescent="0.3">
      <c r="A31" s="206">
        <v>27</v>
      </c>
      <c r="B31" s="205"/>
      <c r="C31" s="205"/>
      <c r="D31" s="213"/>
      <c r="E31" s="351">
        <f t="shared" si="1"/>
        <v>0</v>
      </c>
      <c r="F31" s="350">
        <v>0</v>
      </c>
      <c r="G31" s="350">
        <v>0</v>
      </c>
      <c r="H31" s="350">
        <v>0</v>
      </c>
      <c r="I31" s="350">
        <v>0</v>
      </c>
      <c r="J31" s="350">
        <v>0</v>
      </c>
      <c r="K31" s="350">
        <v>0</v>
      </c>
      <c r="L31" s="351">
        <f t="shared" si="2"/>
        <v>0</v>
      </c>
      <c r="M31" s="350">
        <v>0</v>
      </c>
      <c r="N31" s="350">
        <v>0</v>
      </c>
      <c r="O31" s="350">
        <v>0</v>
      </c>
      <c r="P31" s="350">
        <v>0</v>
      </c>
      <c r="Q31" s="350">
        <v>0</v>
      </c>
      <c r="R31" s="351">
        <f t="shared" si="0"/>
        <v>0</v>
      </c>
      <c r="S31" s="350">
        <v>0</v>
      </c>
      <c r="T31" s="209">
        <v>0</v>
      </c>
      <c r="U31" s="209">
        <v>0</v>
      </c>
      <c r="V31" s="209">
        <v>0</v>
      </c>
      <c r="W31" s="209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13">
        <f>IF(AG31="extr_pod",Parametre!$C$150,IF(AG31="intr_pod",Parametre!$C$151,IF(AG31="extr_nad",Parametre!$C$152,IF(AG31="intr_nad",Parametre!$C$153,0))))</f>
        <v>2.1339999999999999</v>
      </c>
      <c r="AE31" s="213">
        <f>IF(AG31="extr_pod",Parametre!$D$150,IF(AG31="intr_pod",Parametre!$D$151,IF(AG31="extr_nad",Parametre!$D$152,IF(AG31="intr_nad",Parametre!$D$153,0))))</f>
        <v>8.6829999999999998</v>
      </c>
      <c r="AF31" s="213">
        <f>IF(AG31="extr_pod",Parametre!$E$150,IF(AG31="intr_pod",Parametre!$E$151,IF(AG31="extr_nad",Parametre!$E$152,IF(AG31="intr_nad",Parametre!$E$153,0))))</f>
        <v>71.945999999999998</v>
      </c>
      <c r="AG31" s="203" t="s">
        <v>496</v>
      </c>
      <c r="AH31" s="209">
        <v>0</v>
      </c>
      <c r="AI31" s="209">
        <v>0</v>
      </c>
      <c r="AJ31" s="209">
        <v>0</v>
      </c>
      <c r="AK31" s="209">
        <v>0</v>
      </c>
    </row>
    <row r="32" spans="1:37" s="203" customFormat="1" x14ac:dyDescent="0.3">
      <c r="A32" s="206">
        <v>28</v>
      </c>
      <c r="B32" s="205"/>
      <c r="C32" s="205"/>
      <c r="D32" s="213"/>
      <c r="E32" s="351">
        <f t="shared" si="1"/>
        <v>0</v>
      </c>
      <c r="F32" s="350">
        <v>0</v>
      </c>
      <c r="G32" s="350">
        <v>0</v>
      </c>
      <c r="H32" s="350">
        <v>0</v>
      </c>
      <c r="I32" s="350">
        <v>0</v>
      </c>
      <c r="J32" s="350">
        <v>0</v>
      </c>
      <c r="K32" s="350">
        <v>0</v>
      </c>
      <c r="L32" s="351">
        <f t="shared" si="2"/>
        <v>0</v>
      </c>
      <c r="M32" s="350">
        <v>0</v>
      </c>
      <c r="N32" s="350">
        <v>0</v>
      </c>
      <c r="O32" s="350">
        <v>0</v>
      </c>
      <c r="P32" s="350">
        <v>0</v>
      </c>
      <c r="Q32" s="350">
        <v>0</v>
      </c>
      <c r="R32" s="351">
        <f t="shared" si="0"/>
        <v>0</v>
      </c>
      <c r="S32" s="350">
        <v>0</v>
      </c>
      <c r="T32" s="209">
        <v>0</v>
      </c>
      <c r="U32" s="209">
        <v>0</v>
      </c>
      <c r="V32" s="209">
        <v>0</v>
      </c>
      <c r="W32" s="209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13">
        <f>IF(AG32="extr_pod",Parametre!$C$150,IF(AG32="intr_pod",Parametre!$C$151,IF(AG32="extr_nad",Parametre!$C$152,IF(AG32="intr_nad",Parametre!$C$153,0))))</f>
        <v>2.1339999999999999</v>
      </c>
      <c r="AE32" s="213">
        <f>IF(AG32="extr_pod",Parametre!$D$150,IF(AG32="intr_pod",Parametre!$D$151,IF(AG32="extr_nad",Parametre!$D$152,IF(AG32="intr_nad",Parametre!$D$153,0))))</f>
        <v>8.6829999999999998</v>
      </c>
      <c r="AF32" s="213">
        <f>IF(AG32="extr_pod",Parametre!$E$150,IF(AG32="intr_pod",Parametre!$E$151,IF(AG32="extr_nad",Parametre!$E$152,IF(AG32="intr_nad",Parametre!$E$153,0))))</f>
        <v>71.945999999999998</v>
      </c>
      <c r="AG32" s="203" t="s">
        <v>496</v>
      </c>
      <c r="AH32" s="209">
        <v>0</v>
      </c>
      <c r="AI32" s="209">
        <v>0</v>
      </c>
      <c r="AJ32" s="209">
        <v>0</v>
      </c>
      <c r="AK32" s="209">
        <v>0</v>
      </c>
    </row>
    <row r="33" spans="1:38" s="203" customFormat="1" x14ac:dyDescent="0.3">
      <c r="A33" s="206">
        <v>29</v>
      </c>
      <c r="B33" s="205"/>
      <c r="C33" s="205"/>
      <c r="D33" s="213"/>
      <c r="E33" s="351">
        <f t="shared" si="1"/>
        <v>0</v>
      </c>
      <c r="F33" s="350">
        <v>0</v>
      </c>
      <c r="G33" s="350">
        <v>0</v>
      </c>
      <c r="H33" s="350">
        <v>0</v>
      </c>
      <c r="I33" s="350">
        <v>0</v>
      </c>
      <c r="J33" s="350">
        <v>0</v>
      </c>
      <c r="K33" s="350">
        <v>0</v>
      </c>
      <c r="L33" s="351">
        <f t="shared" si="2"/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1">
        <f t="shared" si="0"/>
        <v>0</v>
      </c>
      <c r="S33" s="350">
        <v>0</v>
      </c>
      <c r="T33" s="209">
        <v>0</v>
      </c>
      <c r="U33" s="209">
        <v>0</v>
      </c>
      <c r="V33" s="209">
        <v>0</v>
      </c>
      <c r="W33" s="209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13">
        <f>IF(AG33="extr_pod",Parametre!$C$150,IF(AG33="intr_pod",Parametre!$C$151,IF(AG33="extr_nad",Parametre!$C$152,IF(AG33="intr_nad",Parametre!$C$153,0))))</f>
        <v>2.1339999999999999</v>
      </c>
      <c r="AE33" s="213">
        <f>IF(AG33="extr_pod",Parametre!$D$150,IF(AG33="intr_pod",Parametre!$D$151,IF(AG33="extr_nad",Parametre!$D$152,IF(AG33="intr_nad",Parametre!$D$153,0))))</f>
        <v>8.6829999999999998</v>
      </c>
      <c r="AF33" s="213">
        <f>IF(AG33="extr_pod",Parametre!$E$150,IF(AG33="intr_pod",Parametre!$E$151,IF(AG33="extr_nad",Parametre!$E$152,IF(AG33="intr_nad",Parametre!$E$153,0))))</f>
        <v>71.945999999999998</v>
      </c>
      <c r="AG33" s="203" t="s">
        <v>496</v>
      </c>
      <c r="AH33" s="209">
        <v>0</v>
      </c>
      <c r="AI33" s="209">
        <v>0</v>
      </c>
      <c r="AJ33" s="209">
        <v>0</v>
      </c>
      <c r="AK33" s="209">
        <v>0</v>
      </c>
    </row>
    <row r="34" spans="1:38" s="203" customFormat="1" x14ac:dyDescent="0.3">
      <c r="A34" s="206">
        <v>30</v>
      </c>
      <c r="B34" s="205"/>
      <c r="C34" s="205"/>
      <c r="D34" s="213"/>
      <c r="E34" s="351">
        <f t="shared" si="1"/>
        <v>0</v>
      </c>
      <c r="F34" s="350">
        <v>0</v>
      </c>
      <c r="G34" s="350">
        <v>0</v>
      </c>
      <c r="H34" s="350">
        <v>0</v>
      </c>
      <c r="I34" s="350">
        <v>0</v>
      </c>
      <c r="J34" s="350">
        <v>0</v>
      </c>
      <c r="K34" s="350">
        <v>0</v>
      </c>
      <c r="L34" s="351">
        <f t="shared" si="2"/>
        <v>0</v>
      </c>
      <c r="M34" s="350">
        <v>0</v>
      </c>
      <c r="N34" s="350">
        <v>0</v>
      </c>
      <c r="O34" s="350">
        <v>0</v>
      </c>
      <c r="P34" s="350">
        <v>0</v>
      </c>
      <c r="Q34" s="350">
        <v>0</v>
      </c>
      <c r="R34" s="351">
        <f t="shared" si="0"/>
        <v>0</v>
      </c>
      <c r="S34" s="350">
        <v>0</v>
      </c>
      <c r="T34" s="209">
        <v>0</v>
      </c>
      <c r="U34" s="209">
        <v>0</v>
      </c>
      <c r="V34" s="209">
        <v>0</v>
      </c>
      <c r="W34" s="209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13">
        <f>IF(AG34="extr_pod",Parametre!$C$150,IF(AG34="intr_pod",Parametre!$C$151,IF(AG34="extr_nad",Parametre!$C$152,IF(AG34="intr_nad",Parametre!$C$153,0))))</f>
        <v>2.1339999999999999</v>
      </c>
      <c r="AE34" s="213">
        <f>IF(AG34="extr_pod",Parametre!$D$150,IF(AG34="intr_pod",Parametre!$D$151,IF(AG34="extr_nad",Parametre!$D$152,IF(AG34="intr_nad",Parametre!$D$153,0))))</f>
        <v>8.6829999999999998</v>
      </c>
      <c r="AF34" s="213">
        <f>IF(AG34="extr_pod",Parametre!$E$150,IF(AG34="intr_pod",Parametre!$E$151,IF(AG34="extr_nad",Parametre!$E$152,IF(AG34="intr_nad",Parametre!$E$153,0))))</f>
        <v>71.945999999999998</v>
      </c>
      <c r="AG34" s="203" t="s">
        <v>496</v>
      </c>
      <c r="AH34" s="209">
        <v>0</v>
      </c>
      <c r="AI34" s="209">
        <v>0</v>
      </c>
      <c r="AJ34" s="209">
        <v>0</v>
      </c>
      <c r="AK34" s="209">
        <v>0</v>
      </c>
    </row>
    <row r="35" spans="1:38" s="203" customFormat="1" x14ac:dyDescent="0.3">
      <c r="A35" s="206">
        <v>31</v>
      </c>
      <c r="B35" s="205"/>
      <c r="C35" s="205"/>
      <c r="D35" s="213"/>
      <c r="E35" s="351">
        <f t="shared" si="1"/>
        <v>0</v>
      </c>
      <c r="F35" s="350">
        <v>0</v>
      </c>
      <c r="G35" s="350">
        <v>0</v>
      </c>
      <c r="H35" s="350">
        <v>0</v>
      </c>
      <c r="I35" s="350">
        <v>0</v>
      </c>
      <c r="J35" s="350">
        <v>0</v>
      </c>
      <c r="K35" s="350">
        <v>0</v>
      </c>
      <c r="L35" s="351">
        <f t="shared" si="2"/>
        <v>0</v>
      </c>
      <c r="M35" s="350">
        <v>0</v>
      </c>
      <c r="N35" s="350">
        <v>0</v>
      </c>
      <c r="O35" s="350">
        <v>0</v>
      </c>
      <c r="P35" s="350">
        <v>0</v>
      </c>
      <c r="Q35" s="350">
        <v>0</v>
      </c>
      <c r="R35" s="351">
        <f t="shared" si="0"/>
        <v>0</v>
      </c>
      <c r="S35" s="350">
        <v>0</v>
      </c>
      <c r="T35" s="209">
        <v>0</v>
      </c>
      <c r="U35" s="209">
        <v>0</v>
      </c>
      <c r="V35" s="209">
        <v>0</v>
      </c>
      <c r="W35" s="209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13">
        <f>IF(AG35="extr_pod",Parametre!$C$150,IF(AG35="intr_pod",Parametre!$C$151,IF(AG35="extr_nad",Parametre!$C$152,IF(AG35="intr_nad",Parametre!$C$153,0))))</f>
        <v>2.1339999999999999</v>
      </c>
      <c r="AE35" s="213">
        <f>IF(AG35="extr_pod",Parametre!$D$150,IF(AG35="intr_pod",Parametre!$D$151,IF(AG35="extr_nad",Parametre!$D$152,IF(AG35="intr_nad",Parametre!$D$153,0))))</f>
        <v>8.6829999999999998</v>
      </c>
      <c r="AF35" s="213">
        <f>IF(AG35="extr_pod",Parametre!$E$150,IF(AG35="intr_pod",Parametre!$E$151,IF(AG35="extr_nad",Parametre!$E$152,IF(AG35="intr_nad",Parametre!$E$153,0))))</f>
        <v>71.945999999999998</v>
      </c>
      <c r="AG35" s="203" t="s">
        <v>496</v>
      </c>
      <c r="AH35" s="209">
        <v>0</v>
      </c>
      <c r="AI35" s="209">
        <v>0</v>
      </c>
      <c r="AJ35" s="209">
        <v>0</v>
      </c>
      <c r="AK35" s="209">
        <v>0</v>
      </c>
    </row>
    <row r="36" spans="1:38" s="203" customFormat="1" x14ac:dyDescent="0.3">
      <c r="A36" s="206">
        <v>32</v>
      </c>
      <c r="B36" s="205"/>
      <c r="C36" s="205"/>
      <c r="D36" s="213"/>
      <c r="E36" s="351">
        <f t="shared" ref="E36:E38" si="3">SUM(F36:K36)</f>
        <v>0</v>
      </c>
      <c r="F36" s="350">
        <v>0</v>
      </c>
      <c r="G36" s="350">
        <v>0</v>
      </c>
      <c r="H36" s="350">
        <v>0</v>
      </c>
      <c r="I36" s="350">
        <v>0</v>
      </c>
      <c r="J36" s="350">
        <v>0</v>
      </c>
      <c r="K36" s="350">
        <v>0</v>
      </c>
      <c r="L36" s="351">
        <f t="shared" ref="L36:L38" si="4">SUM(M36:Q36)</f>
        <v>0</v>
      </c>
      <c r="M36" s="350">
        <v>0</v>
      </c>
      <c r="N36" s="350">
        <v>0</v>
      </c>
      <c r="O36" s="350">
        <v>0</v>
      </c>
      <c r="P36" s="350">
        <v>0</v>
      </c>
      <c r="Q36" s="350">
        <v>0</v>
      </c>
      <c r="R36" s="351">
        <f t="shared" ref="R36:R38" si="5">SUM(S36:S36)</f>
        <v>0</v>
      </c>
      <c r="S36" s="350">
        <v>0</v>
      </c>
      <c r="T36" s="209">
        <v>0</v>
      </c>
      <c r="U36" s="209">
        <v>0</v>
      </c>
      <c r="V36" s="209">
        <v>0</v>
      </c>
      <c r="W36" s="209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13">
        <f>IF(AG36="extr_pod",Parametre!$C$150,IF(AG36="intr_pod",Parametre!$C$151,IF(AG36="extr_nad",Parametre!$C$152,IF(AG36="intr_nad",Parametre!$C$153,0))))</f>
        <v>2.1339999999999999</v>
      </c>
      <c r="AE36" s="213">
        <f>IF(AG36="extr_pod",Parametre!$D$150,IF(AG36="intr_pod",Parametre!$D$151,IF(AG36="extr_nad",Parametre!$D$152,IF(AG36="intr_nad",Parametre!$D$153,0))))</f>
        <v>8.6829999999999998</v>
      </c>
      <c r="AF36" s="213">
        <f>IF(AG36="extr_pod",Parametre!$E$150,IF(AG36="intr_pod",Parametre!$E$151,IF(AG36="extr_nad",Parametre!$E$152,IF(AG36="intr_nad",Parametre!$E$153,0))))</f>
        <v>71.945999999999998</v>
      </c>
      <c r="AG36" s="203" t="s">
        <v>496</v>
      </c>
      <c r="AH36" s="209">
        <v>0</v>
      </c>
      <c r="AI36" s="209">
        <v>0</v>
      </c>
      <c r="AJ36" s="209">
        <v>0</v>
      </c>
      <c r="AK36" s="209">
        <v>0</v>
      </c>
    </row>
    <row r="37" spans="1:38" s="203" customFormat="1" x14ac:dyDescent="0.3">
      <c r="A37" s="206">
        <v>33</v>
      </c>
      <c r="B37" s="205"/>
      <c r="C37" s="205"/>
      <c r="D37" s="213"/>
      <c r="E37" s="351">
        <f t="shared" si="3"/>
        <v>0</v>
      </c>
      <c r="F37" s="350">
        <v>0</v>
      </c>
      <c r="G37" s="350">
        <v>0</v>
      </c>
      <c r="H37" s="350">
        <v>0</v>
      </c>
      <c r="I37" s="350">
        <v>0</v>
      </c>
      <c r="J37" s="350">
        <v>0</v>
      </c>
      <c r="K37" s="350">
        <v>0</v>
      </c>
      <c r="L37" s="351">
        <f t="shared" si="4"/>
        <v>0</v>
      </c>
      <c r="M37" s="350">
        <v>0</v>
      </c>
      <c r="N37" s="350">
        <v>0</v>
      </c>
      <c r="O37" s="350">
        <v>0</v>
      </c>
      <c r="P37" s="350">
        <v>0</v>
      </c>
      <c r="Q37" s="350">
        <v>0</v>
      </c>
      <c r="R37" s="351">
        <f t="shared" si="5"/>
        <v>0</v>
      </c>
      <c r="S37" s="350">
        <v>0</v>
      </c>
      <c r="T37" s="209">
        <v>0</v>
      </c>
      <c r="U37" s="209">
        <v>0</v>
      </c>
      <c r="V37" s="209">
        <v>0</v>
      </c>
      <c r="W37" s="209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13">
        <f>IF(AG37="extr_pod",Parametre!$C$150,IF(AG37="intr_pod",Parametre!$C$151,IF(AG37="extr_nad",Parametre!$C$152,IF(AG37="intr_nad",Parametre!$C$153,0))))</f>
        <v>2.1339999999999999</v>
      </c>
      <c r="AE37" s="213">
        <f>IF(AG37="extr_pod",Parametre!$D$150,IF(AG37="intr_pod",Parametre!$D$151,IF(AG37="extr_nad",Parametre!$D$152,IF(AG37="intr_nad",Parametre!$D$153,0))))</f>
        <v>8.6829999999999998</v>
      </c>
      <c r="AF37" s="213">
        <f>IF(AG37="extr_pod",Parametre!$E$150,IF(AG37="intr_pod",Parametre!$E$151,IF(AG37="extr_nad",Parametre!$E$152,IF(AG37="intr_nad",Parametre!$E$153,0))))</f>
        <v>71.945999999999998</v>
      </c>
      <c r="AG37" s="203" t="s">
        <v>496</v>
      </c>
      <c r="AH37" s="209">
        <v>0</v>
      </c>
      <c r="AI37" s="209">
        <v>0</v>
      </c>
      <c r="AJ37" s="209">
        <v>0</v>
      </c>
      <c r="AK37" s="209">
        <v>0</v>
      </c>
    </row>
    <row r="38" spans="1:38" s="203" customFormat="1" x14ac:dyDescent="0.3">
      <c r="A38" s="206">
        <v>34</v>
      </c>
      <c r="B38" s="205"/>
      <c r="C38" s="205"/>
      <c r="D38" s="213"/>
      <c r="E38" s="351">
        <f t="shared" si="3"/>
        <v>0</v>
      </c>
      <c r="F38" s="350">
        <v>0</v>
      </c>
      <c r="G38" s="350">
        <v>0</v>
      </c>
      <c r="H38" s="350">
        <v>0</v>
      </c>
      <c r="I38" s="350">
        <v>0</v>
      </c>
      <c r="J38" s="350">
        <v>0</v>
      </c>
      <c r="K38" s="350">
        <v>0</v>
      </c>
      <c r="L38" s="351">
        <f t="shared" si="4"/>
        <v>0</v>
      </c>
      <c r="M38" s="350">
        <v>0</v>
      </c>
      <c r="N38" s="350">
        <v>0</v>
      </c>
      <c r="O38" s="350">
        <v>0</v>
      </c>
      <c r="P38" s="350">
        <v>0</v>
      </c>
      <c r="Q38" s="350">
        <v>0</v>
      </c>
      <c r="R38" s="351">
        <f t="shared" si="5"/>
        <v>0</v>
      </c>
      <c r="S38" s="350">
        <v>0</v>
      </c>
      <c r="T38" s="209">
        <v>0</v>
      </c>
      <c r="U38" s="209">
        <v>0</v>
      </c>
      <c r="V38" s="209">
        <v>0</v>
      </c>
      <c r="W38" s="209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13">
        <f>IF(AG38="extr_pod",Parametre!$C$150,IF(AG38="intr_pod",Parametre!$C$151,IF(AG38="extr_nad",Parametre!$C$152,IF(AG38="intr_nad",Parametre!$C$153,0))))</f>
        <v>2.1339999999999999</v>
      </c>
      <c r="AE38" s="213">
        <f>IF(AG38="extr_pod",Parametre!$D$150,IF(AG38="intr_pod",Parametre!$D$151,IF(AG38="extr_nad",Parametre!$D$152,IF(AG38="intr_nad",Parametre!$D$153,0))))</f>
        <v>8.6829999999999998</v>
      </c>
      <c r="AF38" s="213">
        <f>IF(AG38="extr_pod",Parametre!$E$150,IF(AG38="intr_pod",Parametre!$E$151,IF(AG38="extr_nad",Parametre!$E$152,IF(AG38="intr_nad",Parametre!$E$153,0))))</f>
        <v>71.945999999999998</v>
      </c>
      <c r="AG38" s="203" t="s">
        <v>496</v>
      </c>
      <c r="AH38" s="209">
        <v>0</v>
      </c>
      <c r="AI38" s="209">
        <v>0</v>
      </c>
      <c r="AJ38" s="209">
        <v>0</v>
      </c>
      <c r="AK38" s="209">
        <v>0</v>
      </c>
    </row>
    <row r="39" spans="1:38" s="203" customFormat="1" x14ac:dyDescent="0.3">
      <c r="A39" s="206">
        <v>35</v>
      </c>
      <c r="B39" s="205"/>
      <c r="C39" s="205"/>
      <c r="D39" s="213"/>
      <c r="E39" s="351">
        <f t="shared" si="1"/>
        <v>0</v>
      </c>
      <c r="F39" s="350">
        <v>0</v>
      </c>
      <c r="G39" s="350">
        <v>0</v>
      </c>
      <c r="H39" s="350">
        <v>0</v>
      </c>
      <c r="I39" s="350">
        <v>0</v>
      </c>
      <c r="J39" s="350">
        <v>0</v>
      </c>
      <c r="K39" s="350">
        <v>0</v>
      </c>
      <c r="L39" s="351">
        <f t="shared" si="2"/>
        <v>0</v>
      </c>
      <c r="M39" s="350">
        <v>0</v>
      </c>
      <c r="N39" s="350">
        <v>0</v>
      </c>
      <c r="O39" s="350">
        <v>0</v>
      </c>
      <c r="P39" s="350">
        <v>0</v>
      </c>
      <c r="Q39" s="350">
        <v>0</v>
      </c>
      <c r="R39" s="351">
        <f t="shared" si="0"/>
        <v>0</v>
      </c>
      <c r="S39" s="350">
        <v>0</v>
      </c>
      <c r="T39" s="209">
        <v>0</v>
      </c>
      <c r="U39" s="209">
        <v>0</v>
      </c>
      <c r="V39" s="209">
        <v>0</v>
      </c>
      <c r="W39" s="209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13">
        <f>IF(AG39="extr_pod",Parametre!$C$150,IF(AG39="intr_pod",Parametre!$C$151,IF(AG39="extr_nad",Parametre!$C$152,IF(AG39="intr_nad",Parametre!$C$153,0))))</f>
        <v>2.1339999999999999</v>
      </c>
      <c r="AE39" s="213">
        <f>IF(AG39="extr_pod",Parametre!$D$150,IF(AG39="intr_pod",Parametre!$D$151,IF(AG39="extr_nad",Parametre!$D$152,IF(AG39="intr_nad",Parametre!$D$153,0))))</f>
        <v>8.6829999999999998</v>
      </c>
      <c r="AF39" s="213">
        <f>IF(AG39="extr_pod",Parametre!$E$150,IF(AG39="intr_pod",Parametre!$E$151,IF(AG39="extr_nad",Parametre!$E$152,IF(AG39="intr_nad",Parametre!$E$153,0))))</f>
        <v>71.945999999999998</v>
      </c>
      <c r="AG39" s="203" t="s">
        <v>496</v>
      </c>
      <c r="AH39" s="209">
        <v>0</v>
      </c>
      <c r="AI39" s="209">
        <v>0</v>
      </c>
      <c r="AJ39" s="209">
        <v>0</v>
      </c>
      <c r="AK39" s="209">
        <v>0</v>
      </c>
    </row>
    <row r="40" spans="1:38" s="203" customFormat="1" x14ac:dyDescent="0.3">
      <c r="A40" s="206">
        <v>36</v>
      </c>
      <c r="B40" s="205"/>
      <c r="C40" s="205"/>
      <c r="D40" s="213"/>
      <c r="E40" s="351">
        <f t="shared" si="1"/>
        <v>0</v>
      </c>
      <c r="F40" s="350">
        <v>0</v>
      </c>
      <c r="G40" s="350">
        <v>0</v>
      </c>
      <c r="H40" s="350">
        <v>0</v>
      </c>
      <c r="I40" s="350">
        <v>0</v>
      </c>
      <c r="J40" s="350">
        <v>0</v>
      </c>
      <c r="K40" s="350">
        <v>0</v>
      </c>
      <c r="L40" s="351">
        <f t="shared" si="2"/>
        <v>0</v>
      </c>
      <c r="M40" s="350">
        <v>0</v>
      </c>
      <c r="N40" s="350">
        <v>0</v>
      </c>
      <c r="O40" s="350">
        <v>0</v>
      </c>
      <c r="P40" s="350">
        <v>0</v>
      </c>
      <c r="Q40" s="350">
        <v>0</v>
      </c>
      <c r="R40" s="351">
        <f t="shared" si="0"/>
        <v>0</v>
      </c>
      <c r="S40" s="350">
        <v>0</v>
      </c>
      <c r="T40" s="209">
        <v>0</v>
      </c>
      <c r="U40" s="209">
        <v>0</v>
      </c>
      <c r="V40" s="209">
        <v>0</v>
      </c>
      <c r="W40" s="209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13">
        <f>IF(AG40="extr_pod",Parametre!$C$150,IF(AG40="intr_pod",Parametre!$C$151,IF(AG40="extr_nad",Parametre!$C$152,IF(AG40="intr_nad",Parametre!$C$153,0))))</f>
        <v>2.1339999999999999</v>
      </c>
      <c r="AE40" s="213">
        <f>IF(AG40="extr_pod",Parametre!$D$150,IF(AG40="intr_pod",Parametre!$D$151,IF(AG40="extr_nad",Parametre!$D$152,IF(AG40="intr_nad",Parametre!$D$153,0))))</f>
        <v>8.6829999999999998</v>
      </c>
      <c r="AF40" s="213">
        <f>IF(AG40="extr_pod",Parametre!$E$150,IF(AG40="intr_pod",Parametre!$E$151,IF(AG40="extr_nad",Parametre!$E$152,IF(AG40="intr_nad",Parametre!$E$153,0))))</f>
        <v>71.945999999999998</v>
      </c>
      <c r="AG40" s="203" t="s">
        <v>496</v>
      </c>
      <c r="AH40" s="209">
        <v>0</v>
      </c>
      <c r="AI40" s="209">
        <v>0</v>
      </c>
      <c r="AJ40" s="209">
        <v>0</v>
      </c>
      <c r="AK40" s="209">
        <v>0</v>
      </c>
    </row>
    <row r="41" spans="1:38" s="203" customFormat="1" x14ac:dyDescent="0.3">
      <c r="A41" s="206">
        <v>37</v>
      </c>
      <c r="B41" s="205"/>
      <c r="C41" s="205"/>
      <c r="D41" s="213"/>
      <c r="E41" s="351">
        <f t="shared" si="1"/>
        <v>0</v>
      </c>
      <c r="F41" s="350">
        <v>0</v>
      </c>
      <c r="G41" s="350">
        <v>0</v>
      </c>
      <c r="H41" s="350">
        <v>0</v>
      </c>
      <c r="I41" s="350">
        <v>0</v>
      </c>
      <c r="J41" s="350">
        <v>0</v>
      </c>
      <c r="K41" s="350">
        <v>0</v>
      </c>
      <c r="L41" s="351">
        <f t="shared" si="2"/>
        <v>0</v>
      </c>
      <c r="M41" s="350">
        <v>0</v>
      </c>
      <c r="N41" s="350">
        <v>0</v>
      </c>
      <c r="O41" s="350">
        <v>0</v>
      </c>
      <c r="P41" s="350">
        <v>0</v>
      </c>
      <c r="Q41" s="350">
        <v>0</v>
      </c>
      <c r="R41" s="351">
        <f t="shared" si="0"/>
        <v>0</v>
      </c>
      <c r="S41" s="350">
        <v>0</v>
      </c>
      <c r="T41" s="209">
        <v>0</v>
      </c>
      <c r="U41" s="209">
        <v>0</v>
      </c>
      <c r="V41" s="209">
        <v>0</v>
      </c>
      <c r="W41" s="209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13">
        <f>IF(AG41="extr_pod",Parametre!$C$150,IF(AG41="intr_pod",Parametre!$C$151,IF(AG41="extr_nad",Parametre!$C$152,IF(AG41="intr_nad",Parametre!$C$153,0))))</f>
        <v>2.1339999999999999</v>
      </c>
      <c r="AE41" s="213">
        <f>IF(AG41="extr_pod",Parametre!$D$150,IF(AG41="intr_pod",Parametre!$D$151,IF(AG41="extr_nad",Parametre!$D$152,IF(AG41="intr_nad",Parametre!$D$153,0))))</f>
        <v>8.6829999999999998</v>
      </c>
      <c r="AF41" s="213">
        <f>IF(AG41="extr_pod",Parametre!$E$150,IF(AG41="intr_pod",Parametre!$E$151,IF(AG41="extr_nad",Parametre!$E$152,IF(AG41="intr_nad",Parametre!$E$153,0))))</f>
        <v>71.945999999999998</v>
      </c>
      <c r="AG41" s="203" t="s">
        <v>496</v>
      </c>
      <c r="AH41" s="209">
        <v>0</v>
      </c>
      <c r="AI41" s="209">
        <v>0</v>
      </c>
      <c r="AJ41" s="209">
        <v>0</v>
      </c>
      <c r="AK41" s="209">
        <v>0</v>
      </c>
    </row>
    <row r="42" spans="1:38" s="203" customFormat="1" x14ac:dyDescent="0.3">
      <c r="A42" s="206">
        <v>38</v>
      </c>
      <c r="B42" s="205"/>
      <c r="C42" s="205"/>
      <c r="D42" s="213"/>
      <c r="E42" s="351">
        <f t="shared" si="1"/>
        <v>0</v>
      </c>
      <c r="F42" s="350">
        <v>0</v>
      </c>
      <c r="G42" s="350">
        <v>0</v>
      </c>
      <c r="H42" s="350">
        <v>0</v>
      </c>
      <c r="I42" s="350">
        <v>0</v>
      </c>
      <c r="J42" s="350">
        <v>0</v>
      </c>
      <c r="K42" s="350">
        <v>0</v>
      </c>
      <c r="L42" s="351">
        <f t="shared" si="2"/>
        <v>0</v>
      </c>
      <c r="M42" s="350">
        <v>0</v>
      </c>
      <c r="N42" s="350">
        <v>0</v>
      </c>
      <c r="O42" s="350">
        <v>0</v>
      </c>
      <c r="P42" s="350">
        <v>0</v>
      </c>
      <c r="Q42" s="350">
        <v>0</v>
      </c>
      <c r="R42" s="351">
        <f t="shared" si="0"/>
        <v>0</v>
      </c>
      <c r="S42" s="350">
        <v>0</v>
      </c>
      <c r="T42" s="209">
        <v>0</v>
      </c>
      <c r="U42" s="209">
        <v>0</v>
      </c>
      <c r="V42" s="209">
        <v>0</v>
      </c>
      <c r="W42" s="209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13">
        <f>IF(AG42="extr_pod",Parametre!$C$150,IF(AG42="intr_pod",Parametre!$C$151,IF(AG42="extr_nad",Parametre!$C$152,IF(AG42="intr_nad",Parametre!$C$153,0))))</f>
        <v>2.1339999999999999</v>
      </c>
      <c r="AE42" s="213">
        <f>IF(AG42="extr_pod",Parametre!$D$150,IF(AG42="intr_pod",Parametre!$D$151,IF(AG42="extr_nad",Parametre!$D$152,IF(AG42="intr_nad",Parametre!$D$153,0))))</f>
        <v>8.6829999999999998</v>
      </c>
      <c r="AF42" s="213">
        <f>IF(AG42="extr_pod",Parametre!$E$150,IF(AG42="intr_pod",Parametre!$E$151,IF(AG42="extr_nad",Parametre!$E$152,IF(AG42="intr_nad",Parametre!$E$153,0))))</f>
        <v>71.945999999999998</v>
      </c>
      <c r="AG42" s="203" t="s">
        <v>496</v>
      </c>
      <c r="AH42" s="209">
        <v>0</v>
      </c>
      <c r="AI42" s="209">
        <v>0</v>
      </c>
      <c r="AJ42" s="209">
        <v>0</v>
      </c>
      <c r="AK42" s="209">
        <v>0</v>
      </c>
    </row>
    <row r="43" spans="1:38" s="203" customFormat="1" x14ac:dyDescent="0.3">
      <c r="A43" s="206">
        <v>39</v>
      </c>
      <c r="B43" s="205"/>
      <c r="C43" s="205"/>
      <c r="D43" s="213"/>
      <c r="E43" s="351">
        <f t="shared" si="1"/>
        <v>0</v>
      </c>
      <c r="F43" s="350">
        <v>0</v>
      </c>
      <c r="G43" s="350">
        <v>0</v>
      </c>
      <c r="H43" s="350">
        <v>0</v>
      </c>
      <c r="I43" s="350">
        <v>0</v>
      </c>
      <c r="J43" s="350">
        <v>0</v>
      </c>
      <c r="K43" s="350">
        <v>0</v>
      </c>
      <c r="L43" s="351">
        <f t="shared" si="2"/>
        <v>0</v>
      </c>
      <c r="M43" s="350">
        <v>0</v>
      </c>
      <c r="N43" s="350">
        <v>0</v>
      </c>
      <c r="O43" s="350">
        <v>0</v>
      </c>
      <c r="P43" s="350">
        <v>0</v>
      </c>
      <c r="Q43" s="350">
        <v>0</v>
      </c>
      <c r="R43" s="351">
        <f t="shared" si="0"/>
        <v>0</v>
      </c>
      <c r="S43" s="350">
        <v>0</v>
      </c>
      <c r="T43" s="209">
        <v>0</v>
      </c>
      <c r="U43" s="209">
        <v>0</v>
      </c>
      <c r="V43" s="209">
        <v>0</v>
      </c>
      <c r="W43" s="209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13">
        <f>IF(AG43="extr_pod",Parametre!$C$150,IF(AG43="intr_pod",Parametre!$C$151,IF(AG43="extr_nad",Parametre!$C$152,IF(AG43="intr_nad",Parametre!$C$153,0))))</f>
        <v>2.1339999999999999</v>
      </c>
      <c r="AE43" s="213">
        <f>IF(AG43="extr_pod",Parametre!$D$150,IF(AG43="intr_pod",Parametre!$D$151,IF(AG43="extr_nad",Parametre!$D$152,IF(AG43="intr_nad",Parametre!$D$153,0))))</f>
        <v>8.6829999999999998</v>
      </c>
      <c r="AF43" s="213">
        <f>IF(AG43="extr_pod",Parametre!$E$150,IF(AG43="intr_pod",Parametre!$E$151,IF(AG43="extr_nad",Parametre!$E$152,IF(AG43="intr_nad",Parametre!$E$153,0))))</f>
        <v>71.945999999999998</v>
      </c>
      <c r="AG43" s="203" t="s">
        <v>496</v>
      </c>
      <c r="AH43" s="209">
        <v>0</v>
      </c>
      <c r="AI43" s="209">
        <v>0</v>
      </c>
      <c r="AJ43" s="209">
        <v>0</v>
      </c>
      <c r="AK43" s="209">
        <v>0</v>
      </c>
    </row>
    <row r="44" spans="1:38" s="203" customFormat="1" x14ac:dyDescent="0.3">
      <c r="A44" s="206">
        <v>40</v>
      </c>
      <c r="B44" s="205"/>
      <c r="C44" s="205"/>
      <c r="D44" s="213"/>
      <c r="E44" s="351">
        <f t="shared" si="1"/>
        <v>0</v>
      </c>
      <c r="F44" s="350">
        <v>0</v>
      </c>
      <c r="G44" s="350">
        <v>0</v>
      </c>
      <c r="H44" s="350">
        <v>0</v>
      </c>
      <c r="I44" s="350">
        <v>0</v>
      </c>
      <c r="J44" s="350">
        <v>0</v>
      </c>
      <c r="K44" s="350">
        <v>0</v>
      </c>
      <c r="L44" s="351">
        <f t="shared" si="2"/>
        <v>0</v>
      </c>
      <c r="M44" s="350">
        <v>0</v>
      </c>
      <c r="N44" s="350">
        <v>0</v>
      </c>
      <c r="O44" s="350">
        <v>0</v>
      </c>
      <c r="P44" s="350">
        <v>0</v>
      </c>
      <c r="Q44" s="350">
        <v>0</v>
      </c>
      <c r="R44" s="351">
        <f t="shared" si="0"/>
        <v>0</v>
      </c>
      <c r="S44" s="350">
        <v>0</v>
      </c>
      <c r="T44" s="209">
        <v>0</v>
      </c>
      <c r="U44" s="209">
        <v>0</v>
      </c>
      <c r="V44" s="209">
        <v>0</v>
      </c>
      <c r="W44" s="209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13">
        <f>IF(AG44="extr_pod",Parametre!$C$150,IF(AG44="intr_pod",Parametre!$C$151,IF(AG44="extr_nad",Parametre!$C$152,IF(AG44="intr_nad",Parametre!$C$153,0))))</f>
        <v>2.1339999999999999</v>
      </c>
      <c r="AE44" s="213">
        <f>IF(AG44="extr_pod",Parametre!$D$150,IF(AG44="intr_pod",Parametre!$D$151,IF(AG44="extr_nad",Parametre!$D$152,IF(AG44="intr_nad",Parametre!$D$153,0))))</f>
        <v>8.6829999999999998</v>
      </c>
      <c r="AF44" s="213">
        <f>IF(AG44="extr_pod",Parametre!$E$150,IF(AG44="intr_pod",Parametre!$E$151,IF(AG44="extr_nad",Parametre!$E$152,IF(AG44="intr_nad",Parametre!$E$153,0))))</f>
        <v>71.945999999999998</v>
      </c>
      <c r="AG44" s="203" t="s">
        <v>496</v>
      </c>
      <c r="AH44" s="209">
        <v>0</v>
      </c>
      <c r="AI44" s="209">
        <v>0</v>
      </c>
      <c r="AJ44" s="209">
        <v>0</v>
      </c>
      <c r="AK44" s="209">
        <v>0</v>
      </c>
    </row>
    <row r="45" spans="1:38" s="203" customFormat="1" x14ac:dyDescent="0.3">
      <c r="A45" s="217">
        <v>41</v>
      </c>
      <c r="B45" s="218"/>
      <c r="C45" s="218"/>
      <c r="D45" s="219"/>
      <c r="E45" s="358">
        <f t="shared" si="1"/>
        <v>0</v>
      </c>
      <c r="F45" s="357">
        <v>0</v>
      </c>
      <c r="G45" s="357">
        <v>0</v>
      </c>
      <c r="H45" s="357">
        <v>0</v>
      </c>
      <c r="I45" s="357">
        <v>0</v>
      </c>
      <c r="J45" s="357">
        <v>0</v>
      </c>
      <c r="K45" s="357">
        <v>0</v>
      </c>
      <c r="L45" s="358">
        <f t="shared" si="2"/>
        <v>0</v>
      </c>
      <c r="M45" s="357">
        <v>0</v>
      </c>
      <c r="N45" s="357">
        <v>0</v>
      </c>
      <c r="O45" s="357">
        <v>0</v>
      </c>
      <c r="P45" s="357">
        <v>0</v>
      </c>
      <c r="Q45" s="357">
        <v>0</v>
      </c>
      <c r="R45" s="358">
        <f t="shared" si="0"/>
        <v>0</v>
      </c>
      <c r="S45" s="357">
        <v>0</v>
      </c>
      <c r="T45" s="220">
        <v>0</v>
      </c>
      <c r="U45" s="220">
        <v>0</v>
      </c>
      <c r="V45" s="220">
        <v>0</v>
      </c>
      <c r="W45" s="220">
        <v>0</v>
      </c>
      <c r="X45" s="221">
        <v>0</v>
      </c>
      <c r="Y45" s="221">
        <v>0</v>
      </c>
      <c r="Z45" s="221">
        <v>0</v>
      </c>
      <c r="AA45" s="221">
        <v>0</v>
      </c>
      <c r="AB45" s="221">
        <v>0</v>
      </c>
      <c r="AC45" s="221">
        <v>0</v>
      </c>
      <c r="AD45" s="219">
        <f>IF(AG45="1+1obch",Parametre!$C$158,IF(AG45="3-pruh",Parametre!$C$159,IF(AG45="2+2neroz",Parametre!$C$160,IF(AG45="2+2rozd",Parametre!$C$161,IF(AG45="1+1D/RC",Parametre!$C$162,IF(AG45="RC",Parametre!$C$163,IF(AG45="D",Parametre!$C$164,0)))))))</f>
        <v>0.26</v>
      </c>
      <c r="AE45" s="219">
        <f>IF(AG45="1+1obch",Parametre!$D$158,IF(AG45="3-pruh",Parametre!$D$159,IF(AG45="2+2neroz",Parametre!$D$160,IF(AG45="2+2rozd",Parametre!$D$161,IF(AG45="1+1D/RC",Parametre!$D$162,IF(AG45="RC",Parametre!$D$163,IF(AG45="D",Parametre!$D$164,0)))))))</f>
        <v>4.585</v>
      </c>
      <c r="AF45" s="219">
        <f>IF(AG45="1+1obch",Parametre!$E$158,IF(AG45="3-pruh",Parametre!$E$159,IF(AG45="2+2neroz",Parametre!$E$160,IF(AG45="2+2rozd",Parametre!$E$161,IF(AG45="1+1D/RC",Parametre!$E$162,IF(AG45="RC",Parametre!$E$163,IF(AG45="D",Parametre!$E$164,0)))))))</f>
        <v>24.452999999999999</v>
      </c>
      <c r="AG45" s="221" t="s">
        <v>375</v>
      </c>
      <c r="AH45" s="220">
        <v>0</v>
      </c>
      <c r="AI45" s="220">
        <v>0</v>
      </c>
      <c r="AJ45" s="220">
        <v>0</v>
      </c>
      <c r="AK45" s="220">
        <v>0</v>
      </c>
      <c r="AL45" s="221"/>
    </row>
    <row r="46" spans="1:38" s="203" customFormat="1" x14ac:dyDescent="0.3">
      <c r="A46" s="217">
        <v>42</v>
      </c>
      <c r="B46" s="218"/>
      <c r="C46" s="218"/>
      <c r="D46" s="219"/>
      <c r="E46" s="358">
        <f t="shared" si="1"/>
        <v>0</v>
      </c>
      <c r="F46" s="357">
        <v>0</v>
      </c>
      <c r="G46" s="357">
        <v>0</v>
      </c>
      <c r="H46" s="357">
        <v>0</v>
      </c>
      <c r="I46" s="357">
        <v>0</v>
      </c>
      <c r="J46" s="357">
        <v>0</v>
      </c>
      <c r="K46" s="357">
        <v>0</v>
      </c>
      <c r="L46" s="358">
        <f t="shared" si="2"/>
        <v>0</v>
      </c>
      <c r="M46" s="357">
        <v>0</v>
      </c>
      <c r="N46" s="357">
        <v>0</v>
      </c>
      <c r="O46" s="357">
        <v>0</v>
      </c>
      <c r="P46" s="357">
        <v>0</v>
      </c>
      <c r="Q46" s="357">
        <v>0</v>
      </c>
      <c r="R46" s="358">
        <f t="shared" si="0"/>
        <v>0</v>
      </c>
      <c r="S46" s="357">
        <v>0</v>
      </c>
      <c r="T46" s="220">
        <v>0</v>
      </c>
      <c r="U46" s="220">
        <v>0</v>
      </c>
      <c r="V46" s="220">
        <v>0</v>
      </c>
      <c r="W46" s="220">
        <v>0</v>
      </c>
      <c r="X46" s="221">
        <v>0</v>
      </c>
      <c r="Y46" s="221">
        <v>0</v>
      </c>
      <c r="Z46" s="221">
        <v>0</v>
      </c>
      <c r="AA46" s="221">
        <v>0</v>
      </c>
      <c r="AB46" s="221">
        <v>0</v>
      </c>
      <c r="AC46" s="221">
        <v>0</v>
      </c>
      <c r="AD46" s="219">
        <f>IF(AG46="1+1obch",Parametre!$C$158,IF(AG46="3-pruh",Parametre!$C$159,IF(AG46="2+2neroz",Parametre!$C$160,IF(AG46="2+2rozd",Parametre!$C$161,IF(AG46="1+1D/RC",Parametre!$C$162,IF(AG46="RC",Parametre!$C$163,IF(AG46="D",Parametre!$C$164,0)))))))</f>
        <v>0.26</v>
      </c>
      <c r="AE46" s="219">
        <f>IF(AG46="1+1obch",Parametre!$D$158,IF(AG46="3-pruh",Parametre!$D$159,IF(AG46="2+2neroz",Parametre!$D$160,IF(AG46="2+2rozd",Parametre!$D$161,IF(AG46="1+1D/RC",Parametre!$D$162,IF(AG46="RC",Parametre!$D$163,IF(AG46="D",Parametre!$D$164,0)))))))</f>
        <v>4.585</v>
      </c>
      <c r="AF46" s="219">
        <f>IF(AG46="1+1obch",Parametre!$E$158,IF(AG46="3-pruh",Parametre!$E$159,IF(AG46="2+2neroz",Parametre!$E$160,IF(AG46="2+2rozd",Parametre!$E$161,IF(AG46="1+1D/RC",Parametre!$E$162,IF(AG46="RC",Parametre!$E$163,IF(AG46="D",Parametre!$E$164,0)))))))</f>
        <v>24.452999999999999</v>
      </c>
      <c r="AG46" s="221" t="s">
        <v>375</v>
      </c>
      <c r="AH46" s="220">
        <v>0</v>
      </c>
      <c r="AI46" s="220">
        <v>0</v>
      </c>
      <c r="AJ46" s="220">
        <v>0</v>
      </c>
      <c r="AK46" s="220">
        <v>0</v>
      </c>
      <c r="AL46" s="221"/>
    </row>
    <row r="47" spans="1:38" s="203" customFormat="1" x14ac:dyDescent="0.3">
      <c r="A47" s="217">
        <v>43</v>
      </c>
      <c r="B47" s="218"/>
      <c r="C47" s="218"/>
      <c r="D47" s="219"/>
      <c r="E47" s="358">
        <f t="shared" ref="E47:E49" si="6">SUM(F47:K47)</f>
        <v>0</v>
      </c>
      <c r="F47" s="357">
        <v>0</v>
      </c>
      <c r="G47" s="357">
        <v>0</v>
      </c>
      <c r="H47" s="357">
        <v>0</v>
      </c>
      <c r="I47" s="357">
        <v>0</v>
      </c>
      <c r="J47" s="357">
        <v>0</v>
      </c>
      <c r="K47" s="357">
        <v>0</v>
      </c>
      <c r="L47" s="358">
        <f t="shared" ref="L47:L49" si="7">SUM(M47:Q47)</f>
        <v>0</v>
      </c>
      <c r="M47" s="357">
        <v>0</v>
      </c>
      <c r="N47" s="357">
        <v>0</v>
      </c>
      <c r="O47" s="357">
        <v>0</v>
      </c>
      <c r="P47" s="357">
        <v>0</v>
      </c>
      <c r="Q47" s="357">
        <v>0</v>
      </c>
      <c r="R47" s="358">
        <f t="shared" ref="R47:R49" si="8">SUM(S47:S47)</f>
        <v>0</v>
      </c>
      <c r="S47" s="357">
        <v>0</v>
      </c>
      <c r="T47" s="220">
        <v>0</v>
      </c>
      <c r="U47" s="220">
        <v>0</v>
      </c>
      <c r="V47" s="220">
        <v>0</v>
      </c>
      <c r="W47" s="220">
        <v>0</v>
      </c>
      <c r="X47" s="221">
        <v>0</v>
      </c>
      <c r="Y47" s="221">
        <v>0</v>
      </c>
      <c r="Z47" s="221">
        <v>0</v>
      </c>
      <c r="AA47" s="221">
        <v>0</v>
      </c>
      <c r="AB47" s="221">
        <v>0</v>
      </c>
      <c r="AC47" s="221">
        <v>0</v>
      </c>
      <c r="AD47" s="219">
        <f>IF(AG47="1+1obch",Parametre!$C$158,IF(AG47="3-pruh",Parametre!$C$159,IF(AG47="2+2neroz",Parametre!$C$160,IF(AG47="2+2rozd",Parametre!$C$161,IF(AG47="1+1D/RC",Parametre!$C$162,IF(AG47="RC",Parametre!$C$163,IF(AG47="D",Parametre!$C$164,0)))))))</f>
        <v>0.26</v>
      </c>
      <c r="AE47" s="219">
        <f>IF(AG47="1+1obch",Parametre!$D$158,IF(AG47="3-pruh",Parametre!$D$159,IF(AG47="2+2neroz",Parametre!$D$160,IF(AG47="2+2rozd",Parametre!$D$161,IF(AG47="1+1D/RC",Parametre!$D$162,IF(AG47="RC",Parametre!$D$163,IF(AG47="D",Parametre!$D$164,0)))))))</f>
        <v>4.585</v>
      </c>
      <c r="AF47" s="219">
        <f>IF(AG47="1+1obch",Parametre!$E$158,IF(AG47="3-pruh",Parametre!$E$159,IF(AG47="2+2neroz",Parametre!$E$160,IF(AG47="2+2rozd",Parametre!$E$161,IF(AG47="1+1D/RC",Parametre!$E$162,IF(AG47="RC",Parametre!$E$163,IF(AG47="D",Parametre!$E$164,0)))))))</f>
        <v>24.452999999999999</v>
      </c>
      <c r="AG47" s="221" t="s">
        <v>375</v>
      </c>
      <c r="AH47" s="220">
        <v>0</v>
      </c>
      <c r="AI47" s="220">
        <v>0</v>
      </c>
      <c r="AJ47" s="220">
        <v>0</v>
      </c>
      <c r="AK47" s="220">
        <v>0</v>
      </c>
      <c r="AL47" s="221"/>
    </row>
    <row r="48" spans="1:38" s="203" customFormat="1" x14ac:dyDescent="0.3">
      <c r="A48" s="217">
        <v>44</v>
      </c>
      <c r="B48" s="218"/>
      <c r="C48" s="218"/>
      <c r="D48" s="219"/>
      <c r="E48" s="358">
        <f t="shared" si="6"/>
        <v>0</v>
      </c>
      <c r="F48" s="357">
        <v>0</v>
      </c>
      <c r="G48" s="357">
        <v>0</v>
      </c>
      <c r="H48" s="357">
        <v>0</v>
      </c>
      <c r="I48" s="357">
        <v>0</v>
      </c>
      <c r="J48" s="357">
        <v>0</v>
      </c>
      <c r="K48" s="357">
        <v>0</v>
      </c>
      <c r="L48" s="358">
        <f t="shared" si="7"/>
        <v>0</v>
      </c>
      <c r="M48" s="357">
        <v>0</v>
      </c>
      <c r="N48" s="357">
        <v>0</v>
      </c>
      <c r="O48" s="357">
        <v>0</v>
      </c>
      <c r="P48" s="357">
        <v>0</v>
      </c>
      <c r="Q48" s="357">
        <v>0</v>
      </c>
      <c r="R48" s="358">
        <f t="shared" si="8"/>
        <v>0</v>
      </c>
      <c r="S48" s="357">
        <v>0</v>
      </c>
      <c r="T48" s="220">
        <v>0</v>
      </c>
      <c r="U48" s="220">
        <v>0</v>
      </c>
      <c r="V48" s="220">
        <v>0</v>
      </c>
      <c r="W48" s="220">
        <v>0</v>
      </c>
      <c r="X48" s="221">
        <v>0</v>
      </c>
      <c r="Y48" s="221">
        <v>0</v>
      </c>
      <c r="Z48" s="221">
        <v>0</v>
      </c>
      <c r="AA48" s="221">
        <v>0</v>
      </c>
      <c r="AB48" s="221">
        <v>0</v>
      </c>
      <c r="AC48" s="221">
        <v>0</v>
      </c>
      <c r="AD48" s="219">
        <f>IF(AG48="1+1obch",Parametre!$C$158,IF(AG48="3-pruh",Parametre!$C$159,IF(AG48="2+2neroz",Parametre!$C$160,IF(AG48="2+2rozd",Parametre!$C$161,IF(AG48="1+1D/RC",Parametre!$C$162,IF(AG48="RC",Parametre!$C$163,IF(AG48="D",Parametre!$C$164,0)))))))</f>
        <v>0.26</v>
      </c>
      <c r="AE48" s="219">
        <f>IF(AG48="1+1obch",Parametre!$D$158,IF(AG48="3-pruh",Parametre!$D$159,IF(AG48="2+2neroz",Parametre!$D$160,IF(AG48="2+2rozd",Parametre!$D$161,IF(AG48="1+1D/RC",Parametre!$D$162,IF(AG48="RC",Parametre!$D$163,IF(AG48="D",Parametre!$D$164,0)))))))</f>
        <v>4.585</v>
      </c>
      <c r="AF48" s="219">
        <f>IF(AG48="1+1obch",Parametre!$E$158,IF(AG48="3-pruh",Parametre!$E$159,IF(AG48="2+2neroz",Parametre!$E$160,IF(AG48="2+2rozd",Parametre!$E$161,IF(AG48="1+1D/RC",Parametre!$E$162,IF(AG48="RC",Parametre!$E$163,IF(AG48="D",Parametre!$E$164,0)))))))</f>
        <v>24.452999999999999</v>
      </c>
      <c r="AG48" s="221" t="s">
        <v>375</v>
      </c>
      <c r="AH48" s="220">
        <v>0</v>
      </c>
      <c r="AI48" s="220">
        <v>0</v>
      </c>
      <c r="AJ48" s="220">
        <v>0</v>
      </c>
      <c r="AK48" s="220">
        <v>0</v>
      </c>
      <c r="AL48" s="221"/>
    </row>
    <row r="49" spans="1:38" s="203" customFormat="1" x14ac:dyDescent="0.3">
      <c r="A49" s="217">
        <v>45</v>
      </c>
      <c r="B49" s="218"/>
      <c r="C49" s="218"/>
      <c r="D49" s="219"/>
      <c r="E49" s="358">
        <f t="shared" si="6"/>
        <v>0</v>
      </c>
      <c r="F49" s="357">
        <v>0</v>
      </c>
      <c r="G49" s="357">
        <v>0</v>
      </c>
      <c r="H49" s="357">
        <v>0</v>
      </c>
      <c r="I49" s="357">
        <v>0</v>
      </c>
      <c r="J49" s="357">
        <v>0</v>
      </c>
      <c r="K49" s="357">
        <v>0</v>
      </c>
      <c r="L49" s="358">
        <f t="shared" si="7"/>
        <v>0</v>
      </c>
      <c r="M49" s="357">
        <v>0</v>
      </c>
      <c r="N49" s="357">
        <v>0</v>
      </c>
      <c r="O49" s="357">
        <v>0</v>
      </c>
      <c r="P49" s="357">
        <v>0</v>
      </c>
      <c r="Q49" s="357">
        <v>0</v>
      </c>
      <c r="R49" s="358">
        <f t="shared" si="8"/>
        <v>0</v>
      </c>
      <c r="S49" s="357">
        <v>0</v>
      </c>
      <c r="T49" s="220">
        <v>0</v>
      </c>
      <c r="U49" s="220">
        <v>0</v>
      </c>
      <c r="V49" s="220">
        <v>0</v>
      </c>
      <c r="W49" s="220">
        <v>0</v>
      </c>
      <c r="X49" s="221">
        <v>0</v>
      </c>
      <c r="Y49" s="221">
        <v>0</v>
      </c>
      <c r="Z49" s="221">
        <v>0</v>
      </c>
      <c r="AA49" s="221">
        <v>0</v>
      </c>
      <c r="AB49" s="221">
        <v>0</v>
      </c>
      <c r="AC49" s="221">
        <v>0</v>
      </c>
      <c r="AD49" s="219">
        <f>IF(AG49="1+1obch",Parametre!$C$158,IF(AG49="3-pruh",Parametre!$C$159,IF(AG49="2+2neroz",Parametre!$C$160,IF(AG49="2+2rozd",Parametre!$C$161,IF(AG49="1+1D/RC",Parametre!$C$162,IF(AG49="RC",Parametre!$C$163,IF(AG49="D",Parametre!$C$164,0)))))))</f>
        <v>0.26</v>
      </c>
      <c r="AE49" s="219">
        <f>IF(AG49="1+1obch",Parametre!$D$158,IF(AG49="3-pruh",Parametre!$D$159,IF(AG49="2+2neroz",Parametre!$D$160,IF(AG49="2+2rozd",Parametre!$D$161,IF(AG49="1+1D/RC",Parametre!$D$162,IF(AG49="RC",Parametre!$D$163,IF(AG49="D",Parametre!$D$164,0)))))))</f>
        <v>4.585</v>
      </c>
      <c r="AF49" s="219">
        <f>IF(AG49="1+1obch",Parametre!$E$158,IF(AG49="3-pruh",Parametre!$E$159,IF(AG49="2+2neroz",Parametre!$E$160,IF(AG49="2+2rozd",Parametre!$E$161,IF(AG49="1+1D/RC",Parametre!$E$162,IF(AG49="RC",Parametre!$E$163,IF(AG49="D",Parametre!$E$164,0)))))))</f>
        <v>24.452999999999999</v>
      </c>
      <c r="AG49" s="221" t="s">
        <v>375</v>
      </c>
      <c r="AH49" s="220">
        <v>0</v>
      </c>
      <c r="AI49" s="220">
        <v>0</v>
      </c>
      <c r="AJ49" s="220">
        <v>0</v>
      </c>
      <c r="AK49" s="220">
        <v>0</v>
      </c>
      <c r="AL49" s="221"/>
    </row>
    <row r="50" spans="1:38" s="203" customFormat="1" x14ac:dyDescent="0.3">
      <c r="A50" s="217">
        <v>46</v>
      </c>
      <c r="B50" s="218"/>
      <c r="C50" s="218"/>
      <c r="D50" s="219"/>
      <c r="E50" s="358">
        <f t="shared" si="1"/>
        <v>0</v>
      </c>
      <c r="F50" s="357">
        <v>0</v>
      </c>
      <c r="G50" s="357">
        <v>0</v>
      </c>
      <c r="H50" s="357">
        <v>0</v>
      </c>
      <c r="I50" s="357">
        <v>0</v>
      </c>
      <c r="J50" s="357">
        <v>0</v>
      </c>
      <c r="K50" s="357">
        <v>0</v>
      </c>
      <c r="L50" s="358">
        <f t="shared" si="2"/>
        <v>0</v>
      </c>
      <c r="M50" s="357">
        <v>0</v>
      </c>
      <c r="N50" s="357">
        <v>0</v>
      </c>
      <c r="O50" s="357">
        <v>0</v>
      </c>
      <c r="P50" s="357">
        <v>0</v>
      </c>
      <c r="Q50" s="357">
        <v>0</v>
      </c>
      <c r="R50" s="358">
        <f t="shared" si="0"/>
        <v>0</v>
      </c>
      <c r="S50" s="357">
        <v>0</v>
      </c>
      <c r="T50" s="220">
        <v>0</v>
      </c>
      <c r="U50" s="220">
        <v>0</v>
      </c>
      <c r="V50" s="220">
        <v>0</v>
      </c>
      <c r="W50" s="220">
        <v>0</v>
      </c>
      <c r="X50" s="221">
        <v>0</v>
      </c>
      <c r="Y50" s="221">
        <v>0</v>
      </c>
      <c r="Z50" s="221">
        <v>0</v>
      </c>
      <c r="AA50" s="221">
        <v>0</v>
      </c>
      <c r="AB50" s="221">
        <v>0</v>
      </c>
      <c r="AC50" s="221">
        <v>0</v>
      </c>
      <c r="AD50" s="219">
        <f>IF(AG50="1+1obch",Parametre!$C$158,IF(AG50="3-pruh",Parametre!$C$159,IF(AG50="2+2neroz",Parametre!$C$160,IF(AG50="2+2rozd",Parametre!$C$161,IF(AG50="1+1D/RC",Parametre!$C$162,IF(AG50="RC",Parametre!$C$163,IF(AG50="D",Parametre!$C$164,0)))))))</f>
        <v>0.26500000000000001</v>
      </c>
      <c r="AE50" s="219">
        <f>IF(AG50="1+1obch",Parametre!$D$158,IF(AG50="3-pruh",Parametre!$D$159,IF(AG50="2+2neroz",Parametre!$D$160,IF(AG50="2+2rozd",Parametre!$D$161,IF(AG50="1+1D/RC",Parametre!$D$162,IF(AG50="RC",Parametre!$D$163,IF(AG50="D",Parametre!$D$164,0)))))))</f>
        <v>1.216</v>
      </c>
      <c r="AF50" s="219">
        <f>IF(AG50="1+1obch",Parametre!$E$158,IF(AG50="3-pruh",Parametre!$E$159,IF(AG50="2+2neroz",Parametre!$E$160,IF(AG50="2+2rozd",Parametre!$E$161,IF(AG50="1+1D/RC",Parametre!$E$162,IF(AG50="RC",Parametre!$E$163,IF(AG50="D",Parametre!$E$164,0)))))))</f>
        <v>12.846</v>
      </c>
      <c r="AG50" s="221" t="s">
        <v>378</v>
      </c>
      <c r="AH50" s="220">
        <v>0</v>
      </c>
      <c r="AI50" s="220">
        <v>0</v>
      </c>
      <c r="AJ50" s="220">
        <v>0</v>
      </c>
      <c r="AK50" s="220">
        <v>0</v>
      </c>
      <c r="AL50" s="221"/>
    </row>
    <row r="51" spans="1:38" s="203" customFormat="1" x14ac:dyDescent="0.3">
      <c r="A51" s="217">
        <v>47</v>
      </c>
      <c r="B51" s="218"/>
      <c r="C51" s="218"/>
      <c r="D51" s="219"/>
      <c r="E51" s="358">
        <f t="shared" si="1"/>
        <v>0</v>
      </c>
      <c r="F51" s="357">
        <v>0</v>
      </c>
      <c r="G51" s="357">
        <v>0</v>
      </c>
      <c r="H51" s="357">
        <v>0</v>
      </c>
      <c r="I51" s="357">
        <v>0</v>
      </c>
      <c r="J51" s="357">
        <v>0</v>
      </c>
      <c r="K51" s="357">
        <v>0</v>
      </c>
      <c r="L51" s="358">
        <f t="shared" si="2"/>
        <v>0</v>
      </c>
      <c r="M51" s="357">
        <v>0</v>
      </c>
      <c r="N51" s="357">
        <v>0</v>
      </c>
      <c r="O51" s="357">
        <v>0</v>
      </c>
      <c r="P51" s="357">
        <v>0</v>
      </c>
      <c r="Q51" s="357">
        <v>0</v>
      </c>
      <c r="R51" s="358">
        <f t="shared" si="0"/>
        <v>0</v>
      </c>
      <c r="S51" s="357">
        <v>0</v>
      </c>
      <c r="T51" s="220">
        <v>0</v>
      </c>
      <c r="U51" s="220">
        <v>0</v>
      </c>
      <c r="V51" s="220">
        <v>0</v>
      </c>
      <c r="W51" s="220">
        <v>0</v>
      </c>
      <c r="X51" s="221">
        <v>0</v>
      </c>
      <c r="Y51" s="221">
        <v>0</v>
      </c>
      <c r="Z51" s="221">
        <v>0</v>
      </c>
      <c r="AA51" s="221">
        <v>0</v>
      </c>
      <c r="AB51" s="221">
        <v>0</v>
      </c>
      <c r="AC51" s="221">
        <v>0</v>
      </c>
      <c r="AD51" s="219">
        <f>IF(AG51="1+1obch",Parametre!$C$158,IF(AG51="3-pruh",Parametre!$C$159,IF(AG51="2+2neroz",Parametre!$C$160,IF(AG51="2+2rozd",Parametre!$C$161,IF(AG51="1+1D/RC",Parametre!$C$162,IF(AG51="RC",Parametre!$C$163,IF(AG51="D",Parametre!$C$164,0)))))))</f>
        <v>0.26500000000000001</v>
      </c>
      <c r="AE51" s="219">
        <f>IF(AG51="1+1obch",Parametre!$D$158,IF(AG51="3-pruh",Parametre!$D$159,IF(AG51="2+2neroz",Parametre!$D$160,IF(AG51="2+2rozd",Parametre!$D$161,IF(AG51="1+1D/RC",Parametre!$D$162,IF(AG51="RC",Parametre!$D$163,IF(AG51="D",Parametre!$D$164,0)))))))</f>
        <v>1.216</v>
      </c>
      <c r="AF51" s="219">
        <f>IF(AG51="1+1obch",Parametre!$E$158,IF(AG51="3-pruh",Parametre!$E$159,IF(AG51="2+2neroz",Parametre!$E$160,IF(AG51="2+2rozd",Parametre!$E$161,IF(AG51="1+1D/RC",Parametre!$E$162,IF(AG51="RC",Parametre!$E$163,IF(AG51="D",Parametre!$E$164,0)))))))</f>
        <v>12.846</v>
      </c>
      <c r="AG51" s="221" t="s">
        <v>378</v>
      </c>
      <c r="AH51" s="220">
        <v>0</v>
      </c>
      <c r="AI51" s="220">
        <v>0</v>
      </c>
      <c r="AJ51" s="220">
        <v>0</v>
      </c>
      <c r="AK51" s="220">
        <v>0</v>
      </c>
      <c r="AL51" s="221"/>
    </row>
    <row r="52" spans="1:38" s="203" customFormat="1" x14ac:dyDescent="0.3">
      <c r="A52" s="217">
        <v>48</v>
      </c>
      <c r="B52" s="218"/>
      <c r="C52" s="218"/>
      <c r="D52" s="219"/>
      <c r="E52" s="358">
        <f t="shared" si="1"/>
        <v>0</v>
      </c>
      <c r="F52" s="357">
        <v>0</v>
      </c>
      <c r="G52" s="357">
        <v>0</v>
      </c>
      <c r="H52" s="357">
        <v>0</v>
      </c>
      <c r="I52" s="357">
        <v>0</v>
      </c>
      <c r="J52" s="357">
        <v>0</v>
      </c>
      <c r="K52" s="357">
        <v>0</v>
      </c>
      <c r="L52" s="358">
        <f t="shared" si="2"/>
        <v>0</v>
      </c>
      <c r="M52" s="357">
        <v>0</v>
      </c>
      <c r="N52" s="357">
        <v>0</v>
      </c>
      <c r="O52" s="357">
        <v>0</v>
      </c>
      <c r="P52" s="357">
        <v>0</v>
      </c>
      <c r="Q52" s="357">
        <v>0</v>
      </c>
      <c r="R52" s="358">
        <f t="shared" si="0"/>
        <v>0</v>
      </c>
      <c r="S52" s="357">
        <v>0</v>
      </c>
      <c r="T52" s="220">
        <v>0</v>
      </c>
      <c r="U52" s="220">
        <v>0</v>
      </c>
      <c r="V52" s="220">
        <v>0</v>
      </c>
      <c r="W52" s="220">
        <v>0</v>
      </c>
      <c r="X52" s="221">
        <v>0</v>
      </c>
      <c r="Y52" s="221">
        <v>0</v>
      </c>
      <c r="Z52" s="221">
        <v>0</v>
      </c>
      <c r="AA52" s="221">
        <v>0</v>
      </c>
      <c r="AB52" s="221">
        <v>0</v>
      </c>
      <c r="AC52" s="221">
        <v>0</v>
      </c>
      <c r="AD52" s="219">
        <f>IF(AG52="1+1obch",Parametre!$C$158,IF(AG52="3-pruh",Parametre!$C$159,IF(AG52="2+2neroz",Parametre!$C$160,IF(AG52="2+2rozd",Parametre!$C$161,IF(AG52="1+1D/RC",Parametre!$C$162,IF(AG52="RC",Parametre!$C$163,IF(AG52="D",Parametre!$C$164,0)))))))</f>
        <v>0.24099999999999999</v>
      </c>
      <c r="AE52" s="219">
        <f>IF(AG52="1+1obch",Parametre!$D$158,IF(AG52="3-pruh",Parametre!$D$159,IF(AG52="2+2neroz",Parametre!$D$160,IF(AG52="2+2rozd",Parametre!$D$161,IF(AG52="1+1D/RC",Parametre!$D$162,IF(AG52="RC",Parametre!$D$163,IF(AG52="D",Parametre!$D$164,0)))))))</f>
        <v>0.97299999999999998</v>
      </c>
      <c r="AF52" s="219">
        <f>IF(AG52="1+1obch",Parametre!$E$158,IF(AG52="3-pruh",Parametre!$E$159,IF(AG52="2+2neroz",Parametre!$E$160,IF(AG52="2+2rozd",Parametre!$E$161,IF(AG52="1+1D/RC",Parametre!$E$162,IF(AG52="RC",Parametre!$E$163,IF(AG52="D",Parametre!$E$164,0)))))))</f>
        <v>6.8970000000000002</v>
      </c>
      <c r="AG52" s="221" t="s">
        <v>379</v>
      </c>
      <c r="AH52" s="220">
        <v>0</v>
      </c>
      <c r="AI52" s="220">
        <v>0</v>
      </c>
      <c r="AJ52" s="220">
        <v>0</v>
      </c>
      <c r="AK52" s="220">
        <v>0</v>
      </c>
      <c r="AL52" s="221"/>
    </row>
    <row r="53" spans="1:38" s="203" customFormat="1" x14ac:dyDescent="0.3">
      <c r="A53" s="217">
        <v>49</v>
      </c>
      <c r="B53" s="218"/>
      <c r="C53" s="218"/>
      <c r="D53" s="219"/>
      <c r="E53" s="358">
        <f t="shared" si="1"/>
        <v>0</v>
      </c>
      <c r="F53" s="357">
        <v>0</v>
      </c>
      <c r="G53" s="357">
        <v>0</v>
      </c>
      <c r="H53" s="357">
        <v>0</v>
      </c>
      <c r="I53" s="357">
        <v>0</v>
      </c>
      <c r="J53" s="357">
        <v>0</v>
      </c>
      <c r="K53" s="357">
        <v>0</v>
      </c>
      <c r="L53" s="358">
        <f t="shared" si="2"/>
        <v>0</v>
      </c>
      <c r="M53" s="357">
        <v>0</v>
      </c>
      <c r="N53" s="357">
        <v>0</v>
      </c>
      <c r="O53" s="357">
        <v>0</v>
      </c>
      <c r="P53" s="357">
        <v>0</v>
      </c>
      <c r="Q53" s="357">
        <v>0</v>
      </c>
      <c r="R53" s="358">
        <f t="shared" si="0"/>
        <v>0</v>
      </c>
      <c r="S53" s="357">
        <v>0</v>
      </c>
      <c r="T53" s="220">
        <v>0</v>
      </c>
      <c r="U53" s="220">
        <v>0</v>
      </c>
      <c r="V53" s="220">
        <v>0</v>
      </c>
      <c r="W53" s="220">
        <v>0</v>
      </c>
      <c r="X53" s="221">
        <v>0</v>
      </c>
      <c r="Y53" s="221">
        <v>0</v>
      </c>
      <c r="Z53" s="221">
        <v>0</v>
      </c>
      <c r="AA53" s="221">
        <v>0</v>
      </c>
      <c r="AB53" s="221">
        <v>0</v>
      </c>
      <c r="AC53" s="221">
        <v>0</v>
      </c>
      <c r="AD53" s="219">
        <f>IF(AG53="1+1obch",Parametre!$C$158,IF(AG53="3-pruh",Parametre!$C$159,IF(AG53="2+2neroz",Parametre!$C$160,IF(AG53="2+2rozd",Parametre!$C$161,IF(AG53="1+1D/RC",Parametre!$C$162,IF(AG53="RC",Parametre!$C$163,IF(AG53="D",Parametre!$C$164,0)))))))</f>
        <v>0.24099999999999999</v>
      </c>
      <c r="AE53" s="219">
        <f>IF(AG53="1+1obch",Parametre!$D$158,IF(AG53="3-pruh",Parametre!$D$159,IF(AG53="2+2neroz",Parametre!$D$160,IF(AG53="2+2rozd",Parametre!$D$161,IF(AG53="1+1D/RC",Parametre!$D$162,IF(AG53="RC",Parametre!$D$163,IF(AG53="D",Parametre!$D$164,0)))))))</f>
        <v>0.97299999999999998</v>
      </c>
      <c r="AF53" s="219">
        <f>IF(AG53="1+1obch",Parametre!$E$158,IF(AG53="3-pruh",Parametre!$E$159,IF(AG53="2+2neroz",Parametre!$E$160,IF(AG53="2+2rozd",Parametre!$E$161,IF(AG53="1+1D/RC",Parametre!$E$162,IF(AG53="RC",Parametre!$E$163,IF(AG53="D",Parametre!$E$164,0)))))))</f>
        <v>6.8970000000000002</v>
      </c>
      <c r="AG53" s="221" t="s">
        <v>379</v>
      </c>
      <c r="AH53" s="220">
        <v>0</v>
      </c>
      <c r="AI53" s="220">
        <v>0</v>
      </c>
      <c r="AJ53" s="220">
        <v>0</v>
      </c>
      <c r="AK53" s="220">
        <v>0</v>
      </c>
      <c r="AL53" s="221"/>
    </row>
    <row r="54" spans="1:38" s="203" customFormat="1" x14ac:dyDescent="0.3">
      <c r="A54" s="217">
        <v>50</v>
      </c>
      <c r="B54" s="218"/>
      <c r="C54" s="218"/>
      <c r="D54" s="219"/>
      <c r="E54" s="358">
        <f t="shared" si="1"/>
        <v>0</v>
      </c>
      <c r="F54" s="357">
        <v>0</v>
      </c>
      <c r="G54" s="357">
        <v>0</v>
      </c>
      <c r="H54" s="357">
        <v>0</v>
      </c>
      <c r="I54" s="357">
        <v>0</v>
      </c>
      <c r="J54" s="357">
        <v>0</v>
      </c>
      <c r="K54" s="357">
        <v>0</v>
      </c>
      <c r="L54" s="358">
        <f t="shared" si="2"/>
        <v>0</v>
      </c>
      <c r="M54" s="357">
        <v>0</v>
      </c>
      <c r="N54" s="357">
        <v>0</v>
      </c>
      <c r="O54" s="357">
        <v>0</v>
      </c>
      <c r="P54" s="357">
        <v>0</v>
      </c>
      <c r="Q54" s="357">
        <v>0</v>
      </c>
      <c r="R54" s="358">
        <f t="shared" si="0"/>
        <v>0</v>
      </c>
      <c r="S54" s="357">
        <v>0</v>
      </c>
      <c r="T54" s="220">
        <v>0</v>
      </c>
      <c r="U54" s="220">
        <v>0</v>
      </c>
      <c r="V54" s="220">
        <v>0</v>
      </c>
      <c r="W54" s="220">
        <v>0</v>
      </c>
      <c r="X54" s="221">
        <v>0</v>
      </c>
      <c r="Y54" s="221">
        <v>0</v>
      </c>
      <c r="Z54" s="221">
        <v>0</v>
      </c>
      <c r="AA54" s="221">
        <v>0</v>
      </c>
      <c r="AB54" s="221">
        <v>0</v>
      </c>
      <c r="AC54" s="221">
        <v>0</v>
      </c>
      <c r="AD54" s="219">
        <f>IF(AG54="1+1obch",Parametre!$C$158,IF(AG54="3-pruh",Parametre!$C$159,IF(AG54="2+2neroz",Parametre!$C$160,IF(AG54="2+2rozd",Parametre!$C$161,IF(AG54="1+1D/RC",Parametre!$C$162,IF(AG54="RC",Parametre!$C$163,IF(AG54="D",Parametre!$C$164,0)))))))</f>
        <v>0.78200000000000003</v>
      </c>
      <c r="AE54" s="219">
        <f>IF(AG54="1+1obch",Parametre!$D$158,IF(AG54="3-pruh",Parametre!$D$159,IF(AG54="2+2neroz",Parametre!$D$160,IF(AG54="2+2rozd",Parametre!$D$161,IF(AG54="1+1D/RC",Parametre!$D$162,IF(AG54="RC",Parametre!$D$163,IF(AG54="D",Parametre!$D$164,0)))))))</f>
        <v>1.1499999999999999</v>
      </c>
      <c r="AF54" s="219">
        <f>IF(AG54="1+1obch",Parametre!$E$158,IF(AG54="3-pruh",Parametre!$E$159,IF(AG54="2+2neroz",Parametre!$E$160,IF(AG54="2+2rozd",Parametre!$E$161,IF(AG54="1+1D/RC",Parametre!$E$162,IF(AG54="RC",Parametre!$E$163,IF(AG54="D",Parametre!$E$164,0)))))))</f>
        <v>6.9029999999999996</v>
      </c>
      <c r="AG54" s="221" t="s">
        <v>377</v>
      </c>
      <c r="AH54" s="220">
        <v>0</v>
      </c>
      <c r="AI54" s="220">
        <v>0</v>
      </c>
      <c r="AJ54" s="220">
        <v>0</v>
      </c>
      <c r="AK54" s="220">
        <v>0</v>
      </c>
      <c r="AL54" s="221"/>
    </row>
    <row r="55" spans="1:38" x14ac:dyDescent="0.3">
      <c r="A55" s="326"/>
      <c r="B55" s="326"/>
      <c r="C55" s="326"/>
      <c r="D55" s="327">
        <f>SUM(D5:D54)</f>
        <v>0</v>
      </c>
      <c r="E55" s="328">
        <f>SUM(E5:E54)</f>
        <v>0</v>
      </c>
      <c r="F55" s="328">
        <f>SUM(F5:F54)</f>
        <v>0</v>
      </c>
      <c r="G55" s="328">
        <f t="shared" ref="G55:S55" si="9">SUM(G5:G54)</f>
        <v>0</v>
      </c>
      <c r="H55" s="328">
        <f t="shared" si="9"/>
        <v>0</v>
      </c>
      <c r="I55" s="328">
        <f t="shared" si="9"/>
        <v>0</v>
      </c>
      <c r="J55" s="328">
        <f t="shared" si="9"/>
        <v>0</v>
      </c>
      <c r="K55" s="328">
        <f t="shared" si="9"/>
        <v>0</v>
      </c>
      <c r="L55" s="328">
        <f t="shared" si="9"/>
        <v>0</v>
      </c>
      <c r="M55" s="328">
        <f t="shared" si="9"/>
        <v>0</v>
      </c>
      <c r="N55" s="328">
        <f t="shared" si="9"/>
        <v>0</v>
      </c>
      <c r="O55" s="328">
        <f t="shared" si="9"/>
        <v>0</v>
      </c>
      <c r="P55" s="328">
        <f t="shared" si="9"/>
        <v>0</v>
      </c>
      <c r="Q55" s="328">
        <f t="shared" si="9"/>
        <v>0</v>
      </c>
      <c r="R55" s="328">
        <f t="shared" si="9"/>
        <v>0</v>
      </c>
      <c r="S55" s="328">
        <f t="shared" si="9"/>
        <v>0</v>
      </c>
      <c r="T55" s="359">
        <f>SUM(T5:T54)</f>
        <v>0</v>
      </c>
      <c r="U55" s="359">
        <f t="shared" ref="U55:W55" si="10">SUM(U5:U54)</f>
        <v>0</v>
      </c>
      <c r="V55" s="359">
        <f t="shared" si="10"/>
        <v>0</v>
      </c>
      <c r="W55" s="359">
        <f t="shared" si="10"/>
        <v>0</v>
      </c>
      <c r="X55" s="326">
        <f>SUM(X5:X54)</f>
        <v>0</v>
      </c>
      <c r="Y55" s="326">
        <f t="shared" ref="Y55:AC55" si="11">SUM(Y5:Y54)</f>
        <v>0</v>
      </c>
      <c r="Z55" s="326">
        <f t="shared" si="11"/>
        <v>0</v>
      </c>
      <c r="AA55" s="326">
        <f t="shared" si="11"/>
        <v>0</v>
      </c>
      <c r="AB55" s="326">
        <f t="shared" si="11"/>
        <v>0</v>
      </c>
      <c r="AC55" s="326">
        <f t="shared" si="11"/>
        <v>0</v>
      </c>
      <c r="AD55" s="326"/>
      <c r="AE55" s="326"/>
      <c r="AF55" s="326"/>
      <c r="AG55" s="326"/>
      <c r="AH55" s="378">
        <f t="shared" ref="AH55:AK55" si="12">SUM(AH5:AH54)</f>
        <v>0</v>
      </c>
      <c r="AI55" s="378">
        <f t="shared" si="12"/>
        <v>0</v>
      </c>
      <c r="AJ55" s="378">
        <f t="shared" si="12"/>
        <v>0</v>
      </c>
      <c r="AK55" s="378">
        <f t="shared" si="12"/>
        <v>0</v>
      </c>
      <c r="AL55" s="215"/>
    </row>
    <row r="57" spans="1:38" x14ac:dyDescent="0.3">
      <c r="A57" s="361" t="s">
        <v>522</v>
      </c>
      <c r="B57" s="361"/>
      <c r="C57" s="361"/>
      <c r="D57" s="361"/>
      <c r="E57" s="362">
        <f>SUM(F57:K57)</f>
        <v>0</v>
      </c>
      <c r="F57" s="363">
        <f>F55*Parametre!C27</f>
        <v>0</v>
      </c>
      <c r="G57" s="363">
        <f>G55*Parametre!C28</f>
        <v>0</v>
      </c>
      <c r="H57" s="363">
        <f>H55*Parametre!C35</f>
        <v>0</v>
      </c>
      <c r="I57" s="363">
        <f>I55*Parametre!C36</f>
        <v>0</v>
      </c>
      <c r="J57" s="363">
        <f>J55*Parametre!C31</f>
        <v>0</v>
      </c>
      <c r="K57" s="363">
        <f>K55*Parametre!C32</f>
        <v>0</v>
      </c>
      <c r="L57" s="362">
        <f>SUM(M57:Q57)</f>
        <v>0</v>
      </c>
      <c r="M57" s="363">
        <f>M55*Parametre!C29</f>
        <v>0</v>
      </c>
      <c r="N57" s="363">
        <f>N55*Parametre!C30</f>
        <v>0</v>
      </c>
      <c r="O57" s="363">
        <f>O55*Parametre!C37</f>
        <v>0</v>
      </c>
      <c r="P57" s="363">
        <f>P55*Parametre!C33</f>
        <v>0</v>
      </c>
      <c r="Q57" s="363">
        <f>Q55*Parametre!C34</f>
        <v>0</v>
      </c>
      <c r="R57" s="362">
        <f>SUM(S57:S57)</f>
        <v>0</v>
      </c>
      <c r="S57" s="363">
        <f>S55*Parametre!C38</f>
        <v>0</v>
      </c>
    </row>
    <row r="58" spans="1:38" x14ac:dyDescent="0.3">
      <c r="E58" s="348" t="s">
        <v>529</v>
      </c>
      <c r="L58" s="348" t="s">
        <v>530</v>
      </c>
      <c r="R58" s="348" t="s">
        <v>531</v>
      </c>
    </row>
  </sheetData>
  <mergeCells count="12">
    <mergeCell ref="AH4:AK4"/>
    <mergeCell ref="F4:K4"/>
    <mergeCell ref="M4:Q4"/>
    <mergeCell ref="U4:W4"/>
    <mergeCell ref="X4:AC4"/>
    <mergeCell ref="AD4:AF4"/>
    <mergeCell ref="AH1:AK1"/>
    <mergeCell ref="A1:D1"/>
    <mergeCell ref="E1:T1"/>
    <mergeCell ref="U1:W1"/>
    <mergeCell ref="X1:AC1"/>
    <mergeCell ref="AD1:AG1"/>
  </mergeCells>
  <pageMargins left="0.7" right="0.7" top="0.75" bottom="0.75" header="0.3" footer="0.3"/>
  <pageSetup paperSize="9" orientation="portrait" r:id="rId1"/>
  <ignoredErrors>
    <ignoredError sqref="E50:E54 L50:L54 R50:R54 R5:R35 L5:L35 E6:E35 R39:R46 L39:L46 E39:E46" formulaRang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Parametre!$G$158:$G$164</xm:f>
          </x14:formula1>
          <xm:sqref>AG45:AG54</xm:sqref>
        </x14:dataValidation>
        <x14:dataValidation type="list" allowBlank="1" showInputMessage="1" showErrorMessage="1">
          <x14:formula1>
            <xm:f>Parametre!$G$150:$G$153</xm:f>
          </x14:formula1>
          <xm:sqref>AG5:AG44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A1:BB455"/>
  <sheetViews>
    <sheetView zoomScale="80" zoomScaleNormal="80" workbookViewId="0">
      <selection activeCell="BF29" sqref="BF29"/>
    </sheetView>
  </sheetViews>
  <sheetFormatPr defaultColWidth="9.1328125" defaultRowHeight="10.15" x14ac:dyDescent="0.3"/>
  <cols>
    <col min="1" max="2" width="5.796875" style="204" customWidth="1"/>
    <col min="3" max="3" width="21.86328125" style="204" customWidth="1"/>
    <col min="4" max="4" width="7.53125" style="204" customWidth="1"/>
    <col min="5" max="54" width="3.796875" style="204" bestFit="1" customWidth="1"/>
    <col min="55" max="16384" width="9.1328125" style="204"/>
  </cols>
  <sheetData>
    <row r="1" spans="1:54" x14ac:dyDescent="0.3">
      <c r="A1" s="204" t="s">
        <v>389</v>
      </c>
    </row>
    <row r="2" spans="1:54" s="207" customFormat="1" x14ac:dyDescent="0.3">
      <c r="A2" s="355" t="s">
        <v>383</v>
      </c>
      <c r="B2" s="356"/>
      <c r="C2" s="356"/>
      <c r="D2" s="356"/>
      <c r="E2" s="225">
        <v>1</v>
      </c>
      <c r="F2" s="225">
        <v>2</v>
      </c>
      <c r="G2" s="225">
        <v>3</v>
      </c>
      <c r="H2" s="225">
        <v>4</v>
      </c>
      <c r="I2" s="225">
        <v>5</v>
      </c>
      <c r="J2" s="225">
        <v>6</v>
      </c>
      <c r="K2" s="225">
        <v>7</v>
      </c>
      <c r="L2" s="225">
        <v>8</v>
      </c>
      <c r="M2" s="225">
        <v>9</v>
      </c>
      <c r="N2" s="225">
        <v>10</v>
      </c>
      <c r="O2" s="225">
        <v>11</v>
      </c>
      <c r="P2" s="225">
        <v>12</v>
      </c>
      <c r="Q2" s="225">
        <v>13</v>
      </c>
      <c r="R2" s="225">
        <v>14</v>
      </c>
      <c r="S2" s="225">
        <v>15</v>
      </c>
      <c r="T2" s="225">
        <v>16</v>
      </c>
      <c r="U2" s="225">
        <v>17</v>
      </c>
      <c r="V2" s="225">
        <v>18</v>
      </c>
      <c r="W2" s="225">
        <v>19</v>
      </c>
      <c r="X2" s="225">
        <v>20</v>
      </c>
      <c r="Y2" s="225">
        <v>21</v>
      </c>
      <c r="Z2" s="225">
        <v>22</v>
      </c>
      <c r="AA2" s="225">
        <v>23</v>
      </c>
      <c r="AB2" s="225">
        <v>24</v>
      </c>
      <c r="AC2" s="225">
        <v>25</v>
      </c>
      <c r="AD2" s="225">
        <v>26</v>
      </c>
      <c r="AE2" s="225">
        <v>27</v>
      </c>
      <c r="AF2" s="225">
        <v>28</v>
      </c>
      <c r="AG2" s="225">
        <v>29</v>
      </c>
      <c r="AH2" s="225">
        <v>30</v>
      </c>
      <c r="AI2" s="225">
        <v>31</v>
      </c>
      <c r="AJ2" s="225">
        <v>32</v>
      </c>
      <c r="AK2" s="225">
        <v>33</v>
      </c>
      <c r="AL2" s="225">
        <v>34</v>
      </c>
      <c r="AM2" s="225">
        <v>35</v>
      </c>
      <c r="AN2" s="225">
        <v>36</v>
      </c>
      <c r="AO2" s="225">
        <v>37</v>
      </c>
      <c r="AP2" s="225">
        <v>38</v>
      </c>
      <c r="AQ2" s="225">
        <v>39</v>
      </c>
      <c r="AR2" s="225">
        <v>40</v>
      </c>
      <c r="AS2" s="225">
        <v>41</v>
      </c>
      <c r="AT2" s="225">
        <v>42</v>
      </c>
      <c r="AU2" s="225">
        <v>43</v>
      </c>
      <c r="AV2" s="225">
        <v>44</v>
      </c>
      <c r="AW2" s="225">
        <v>45</v>
      </c>
      <c r="AX2" s="225">
        <v>46</v>
      </c>
      <c r="AY2" s="225">
        <v>47</v>
      </c>
      <c r="AZ2" s="225">
        <v>48</v>
      </c>
      <c r="BA2" s="225">
        <v>49</v>
      </c>
      <c r="BB2" s="225">
        <v>50</v>
      </c>
    </row>
    <row r="3" spans="1:54" s="208" customFormat="1" ht="20.25" x14ac:dyDescent="0.35">
      <c r="A3" s="211" t="s">
        <v>101</v>
      </c>
      <c r="B3" s="211" t="s">
        <v>345</v>
      </c>
      <c r="C3" s="211" t="s">
        <v>346</v>
      </c>
      <c r="D3" s="211" t="s">
        <v>102</v>
      </c>
      <c r="E3" s="224">
        <f>Parametre!C13</f>
        <v>2024</v>
      </c>
      <c r="F3" s="224">
        <f>E3+1</f>
        <v>2025</v>
      </c>
      <c r="G3" s="224">
        <f t="shared" ref="G3:AH3" si="0">F3+1</f>
        <v>2026</v>
      </c>
      <c r="H3" s="224">
        <f t="shared" si="0"/>
        <v>2027</v>
      </c>
      <c r="I3" s="224">
        <f t="shared" si="0"/>
        <v>2028</v>
      </c>
      <c r="J3" s="224">
        <f t="shared" si="0"/>
        <v>2029</v>
      </c>
      <c r="K3" s="224">
        <f t="shared" si="0"/>
        <v>2030</v>
      </c>
      <c r="L3" s="224">
        <f t="shared" si="0"/>
        <v>2031</v>
      </c>
      <c r="M3" s="224">
        <f t="shared" si="0"/>
        <v>2032</v>
      </c>
      <c r="N3" s="224">
        <f>M3+1</f>
        <v>2033</v>
      </c>
      <c r="O3" s="224">
        <f t="shared" si="0"/>
        <v>2034</v>
      </c>
      <c r="P3" s="224">
        <f t="shared" si="0"/>
        <v>2035</v>
      </c>
      <c r="Q3" s="224">
        <f t="shared" si="0"/>
        <v>2036</v>
      </c>
      <c r="R3" s="224">
        <f t="shared" si="0"/>
        <v>2037</v>
      </c>
      <c r="S3" s="224">
        <f t="shared" si="0"/>
        <v>2038</v>
      </c>
      <c r="T3" s="224">
        <f t="shared" si="0"/>
        <v>2039</v>
      </c>
      <c r="U3" s="224">
        <f t="shared" si="0"/>
        <v>2040</v>
      </c>
      <c r="V3" s="224">
        <f t="shared" si="0"/>
        <v>2041</v>
      </c>
      <c r="W3" s="224">
        <f t="shared" si="0"/>
        <v>2042</v>
      </c>
      <c r="X3" s="224">
        <f t="shared" si="0"/>
        <v>2043</v>
      </c>
      <c r="Y3" s="224">
        <f t="shared" si="0"/>
        <v>2044</v>
      </c>
      <c r="Z3" s="224">
        <f t="shared" si="0"/>
        <v>2045</v>
      </c>
      <c r="AA3" s="224">
        <f t="shared" si="0"/>
        <v>2046</v>
      </c>
      <c r="AB3" s="224">
        <f t="shared" si="0"/>
        <v>2047</v>
      </c>
      <c r="AC3" s="224">
        <f t="shared" si="0"/>
        <v>2048</v>
      </c>
      <c r="AD3" s="224">
        <f t="shared" si="0"/>
        <v>2049</v>
      </c>
      <c r="AE3" s="224">
        <f t="shared" si="0"/>
        <v>2050</v>
      </c>
      <c r="AF3" s="224">
        <f t="shared" si="0"/>
        <v>2051</v>
      </c>
      <c r="AG3" s="224">
        <f t="shared" si="0"/>
        <v>2052</v>
      </c>
      <c r="AH3" s="224">
        <f t="shared" si="0"/>
        <v>2053</v>
      </c>
      <c r="AI3" s="224">
        <f t="shared" ref="AI3" si="1">AH3+1</f>
        <v>2054</v>
      </c>
      <c r="AJ3" s="224">
        <f t="shared" ref="AJ3" si="2">AI3+1</f>
        <v>2055</v>
      </c>
      <c r="AK3" s="224">
        <f t="shared" ref="AK3" si="3">AJ3+1</f>
        <v>2056</v>
      </c>
      <c r="AL3" s="224">
        <f t="shared" ref="AL3" si="4">AK3+1</f>
        <v>2057</v>
      </c>
      <c r="AM3" s="224">
        <f t="shared" ref="AM3" si="5">AL3+1</f>
        <v>2058</v>
      </c>
      <c r="AN3" s="224">
        <f t="shared" ref="AN3" si="6">AM3+1</f>
        <v>2059</v>
      </c>
      <c r="AO3" s="224">
        <f t="shared" ref="AO3" si="7">AN3+1</f>
        <v>2060</v>
      </c>
      <c r="AP3" s="224">
        <f t="shared" ref="AP3" si="8">AO3+1</f>
        <v>2061</v>
      </c>
      <c r="AQ3" s="224">
        <f t="shared" ref="AQ3" si="9">AP3+1</f>
        <v>2062</v>
      </c>
      <c r="AR3" s="224">
        <f t="shared" ref="AR3" si="10">AQ3+1</f>
        <v>2063</v>
      </c>
      <c r="AS3" s="224">
        <f t="shared" ref="AS3" si="11">AR3+1</f>
        <v>2064</v>
      </c>
      <c r="AT3" s="224">
        <f t="shared" ref="AT3" si="12">AS3+1</f>
        <v>2065</v>
      </c>
      <c r="AU3" s="224">
        <f t="shared" ref="AU3" si="13">AT3+1</f>
        <v>2066</v>
      </c>
      <c r="AV3" s="224">
        <f t="shared" ref="AV3" si="14">AU3+1</f>
        <v>2067</v>
      </c>
      <c r="AW3" s="224">
        <f t="shared" ref="AW3" si="15">AV3+1</f>
        <v>2068</v>
      </c>
      <c r="AX3" s="224">
        <f t="shared" ref="AX3" si="16">AW3+1</f>
        <v>2069</v>
      </c>
      <c r="AY3" s="224">
        <f t="shared" ref="AY3" si="17">AX3+1</f>
        <v>2070</v>
      </c>
      <c r="AZ3" s="224">
        <f t="shared" ref="AZ3" si="18">AY3+1</f>
        <v>2071</v>
      </c>
      <c r="BA3" s="224">
        <f t="shared" ref="BA3" si="19">AZ3+1</f>
        <v>2072</v>
      </c>
      <c r="BB3" s="224">
        <f t="shared" ref="BB3" si="20">BA3+1</f>
        <v>2073</v>
      </c>
    </row>
    <row r="4" spans="1:54" s="208" customFormat="1" ht="11.25" customHeight="1" x14ac:dyDescent="0.35">
      <c r="A4" s="223" t="s">
        <v>382</v>
      </c>
      <c r="B4" s="206"/>
      <c r="C4" s="206"/>
      <c r="D4" s="214" t="s">
        <v>348</v>
      </c>
    </row>
    <row r="5" spans="1:54" s="203" customFormat="1" x14ac:dyDescent="0.3">
      <c r="A5" s="206">
        <f>IF(ISBLANK('Úseky 0'!A5),"",'Úseky 0'!A5)</f>
        <v>1</v>
      </c>
      <c r="B5" s="206" t="str">
        <f>IF(ISBLANK('Úseky 0'!B5),"",'Úseky 0'!B5)</f>
        <v/>
      </c>
      <c r="C5" s="206" t="str">
        <f>IF(ISBLANK('Úseky 0'!C5),"",'Úseky 0'!C5)</f>
        <v/>
      </c>
      <c r="D5" s="213" t="str">
        <f>IF(ISBLANK('Úseky 0'!D5),"",'Úseky 0'!D5)</f>
        <v/>
      </c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</row>
    <row r="6" spans="1:54" s="203" customFormat="1" x14ac:dyDescent="0.3">
      <c r="A6" s="206">
        <f>IF(ISBLANK('Úseky 0'!A6),"",'Úseky 0'!A6)</f>
        <v>2</v>
      </c>
      <c r="B6" s="206" t="str">
        <f>IF(ISBLANK('Úseky 0'!B6),"",'Úseky 0'!B6)</f>
        <v/>
      </c>
      <c r="C6" s="206" t="str">
        <f>IF(ISBLANK('Úseky 0'!C6),"",'Úseky 0'!C6)</f>
        <v/>
      </c>
      <c r="D6" s="213" t="str">
        <f>IF(ISBLANK('Úseky 0'!D6),"",'Úseky 0'!D6)</f>
        <v/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</row>
    <row r="7" spans="1:54" s="203" customFormat="1" x14ac:dyDescent="0.3">
      <c r="A7" s="206">
        <f>IF(ISBLANK('Úseky 0'!A7),"",'Úseky 0'!A7)</f>
        <v>3</v>
      </c>
      <c r="B7" s="206" t="str">
        <f>IF(ISBLANK('Úseky 0'!B7),"",'Úseky 0'!B7)</f>
        <v/>
      </c>
      <c r="C7" s="206" t="str">
        <f>IF(ISBLANK('Úseky 0'!C7),"",'Úseky 0'!C7)</f>
        <v/>
      </c>
      <c r="D7" s="213" t="str">
        <f>IF(ISBLANK('Úseky 0'!D7),"",'Úseky 0'!D7)</f>
        <v/>
      </c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</row>
    <row r="8" spans="1:54" s="203" customFormat="1" x14ac:dyDescent="0.3">
      <c r="A8" s="206">
        <f>IF(ISBLANK('Úseky 0'!A8),"",'Úseky 0'!A8)</f>
        <v>4</v>
      </c>
      <c r="B8" s="206" t="str">
        <f>IF(ISBLANK('Úseky 0'!B8),"",'Úseky 0'!B8)</f>
        <v/>
      </c>
      <c r="C8" s="206" t="str">
        <f>IF(ISBLANK('Úseky 0'!C8),"",'Úseky 0'!C8)</f>
        <v/>
      </c>
      <c r="D8" s="213" t="str">
        <f>IF(ISBLANK('Úseky 0'!D8),"",'Úseky 0'!D8)</f>
        <v/>
      </c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</row>
    <row r="9" spans="1:54" s="203" customFormat="1" x14ac:dyDescent="0.3">
      <c r="A9" s="206">
        <f>IF(ISBLANK('Úseky 0'!A9),"",'Úseky 0'!A9)</f>
        <v>5</v>
      </c>
      <c r="B9" s="206" t="str">
        <f>IF(ISBLANK('Úseky 0'!B9),"",'Úseky 0'!B9)</f>
        <v/>
      </c>
      <c r="C9" s="206" t="str">
        <f>IF(ISBLANK('Úseky 0'!C9),"",'Úseky 0'!C9)</f>
        <v/>
      </c>
      <c r="D9" s="213" t="str">
        <f>IF(ISBLANK('Úseky 0'!D9),"",'Úseky 0'!D9)</f>
        <v/>
      </c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  <c r="BA9" s="229"/>
      <c r="BB9" s="229"/>
    </row>
    <row r="10" spans="1:54" s="203" customFormat="1" x14ac:dyDescent="0.3">
      <c r="A10" s="206">
        <f>IF(ISBLANK('Úseky 0'!A10),"",'Úseky 0'!A10)</f>
        <v>6</v>
      </c>
      <c r="B10" s="206" t="str">
        <f>IF(ISBLANK('Úseky 0'!B10),"",'Úseky 0'!B10)</f>
        <v/>
      </c>
      <c r="C10" s="206" t="str">
        <f>IF(ISBLANK('Úseky 0'!C10),"",'Úseky 0'!C10)</f>
        <v/>
      </c>
      <c r="D10" s="213" t="str">
        <f>IF(ISBLANK('Úseky 0'!D10),"",'Úseky 0'!D10)</f>
        <v/>
      </c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</row>
    <row r="11" spans="1:54" s="203" customFormat="1" x14ac:dyDescent="0.3">
      <c r="A11" s="206">
        <f>IF(ISBLANK('Úseky 0'!A11),"",'Úseky 0'!A11)</f>
        <v>7</v>
      </c>
      <c r="B11" s="206" t="str">
        <f>IF(ISBLANK('Úseky 0'!B11),"",'Úseky 0'!B11)</f>
        <v/>
      </c>
      <c r="C11" s="206" t="str">
        <f>IF(ISBLANK('Úseky 0'!C11),"",'Úseky 0'!C11)</f>
        <v/>
      </c>
      <c r="D11" s="213" t="str">
        <f>IF(ISBLANK('Úseky 0'!D11),"",'Úseky 0'!D11)</f>
        <v/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</row>
    <row r="12" spans="1:54" s="203" customFormat="1" x14ac:dyDescent="0.3">
      <c r="A12" s="206">
        <f>IF(ISBLANK('Úseky 0'!A12),"",'Úseky 0'!A12)</f>
        <v>8</v>
      </c>
      <c r="B12" s="206" t="str">
        <f>IF(ISBLANK('Úseky 0'!B12),"",'Úseky 0'!B12)</f>
        <v/>
      </c>
      <c r="C12" s="206" t="str">
        <f>IF(ISBLANK('Úseky 0'!C12),"",'Úseky 0'!C12)</f>
        <v/>
      </c>
      <c r="D12" s="213" t="str">
        <f>IF(ISBLANK('Úseky 0'!D12),"",'Úseky 0'!D12)</f>
        <v/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</row>
    <row r="13" spans="1:54" s="203" customFormat="1" x14ac:dyDescent="0.3">
      <c r="A13" s="206">
        <f>IF(ISBLANK('Úseky 0'!A13),"",'Úseky 0'!A13)</f>
        <v>9</v>
      </c>
      <c r="B13" s="206" t="str">
        <f>IF(ISBLANK('Úseky 0'!B13),"",'Úseky 0'!B13)</f>
        <v/>
      </c>
      <c r="C13" s="206" t="str">
        <f>IF(ISBLANK('Úseky 0'!C13),"",'Úseky 0'!C13)</f>
        <v/>
      </c>
      <c r="D13" s="213" t="str">
        <f>IF(ISBLANK('Úseky 0'!D13),"",'Úseky 0'!D13)</f>
        <v/>
      </c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</row>
    <row r="14" spans="1:54" s="203" customFormat="1" x14ac:dyDescent="0.3">
      <c r="A14" s="206">
        <f>IF(ISBLANK('Úseky 0'!A14),"",'Úseky 0'!A14)</f>
        <v>10</v>
      </c>
      <c r="B14" s="206" t="str">
        <f>IF(ISBLANK('Úseky 0'!B14),"",'Úseky 0'!B14)</f>
        <v/>
      </c>
      <c r="C14" s="206" t="str">
        <f>IF(ISBLANK('Úseky 0'!C14),"",'Úseky 0'!C14)</f>
        <v/>
      </c>
      <c r="D14" s="213" t="str">
        <f>IF(ISBLANK('Úseky 0'!D14),"",'Úseky 0'!D14)</f>
        <v/>
      </c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</row>
    <row r="15" spans="1:54" s="203" customFormat="1" x14ac:dyDescent="0.3">
      <c r="A15" s="206">
        <f>IF(ISBLANK('Úseky 0'!A15),"",'Úseky 0'!A15)</f>
        <v>11</v>
      </c>
      <c r="B15" s="206" t="str">
        <f>IF(ISBLANK('Úseky 0'!B15),"",'Úseky 0'!B15)</f>
        <v/>
      </c>
      <c r="C15" s="206" t="str">
        <f>IF(ISBLANK('Úseky 0'!C15),"",'Úseky 0'!C15)</f>
        <v/>
      </c>
      <c r="D15" s="213" t="str">
        <f>IF(ISBLANK('Úseky 0'!D15),"",'Úseky 0'!D15)</f>
        <v/>
      </c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</row>
    <row r="16" spans="1:54" s="203" customFormat="1" x14ac:dyDescent="0.3">
      <c r="A16" s="206">
        <f>IF(ISBLANK('Úseky 0'!A16),"",'Úseky 0'!A16)</f>
        <v>12</v>
      </c>
      <c r="B16" s="206" t="str">
        <f>IF(ISBLANK('Úseky 0'!B16),"",'Úseky 0'!B16)</f>
        <v/>
      </c>
      <c r="C16" s="206" t="str">
        <f>IF(ISBLANK('Úseky 0'!C16),"",'Úseky 0'!C16)</f>
        <v/>
      </c>
      <c r="D16" s="213" t="str">
        <f>IF(ISBLANK('Úseky 0'!D16),"",'Úseky 0'!D16)</f>
        <v/>
      </c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</row>
    <row r="17" spans="1:54" s="203" customFormat="1" x14ac:dyDescent="0.3">
      <c r="A17" s="206">
        <f>IF(ISBLANK('Úseky 0'!A17),"",'Úseky 0'!A17)</f>
        <v>13</v>
      </c>
      <c r="B17" s="206" t="str">
        <f>IF(ISBLANK('Úseky 0'!B17),"",'Úseky 0'!B17)</f>
        <v/>
      </c>
      <c r="C17" s="206" t="str">
        <f>IF(ISBLANK('Úseky 0'!C17),"",'Úseky 0'!C17)</f>
        <v/>
      </c>
      <c r="D17" s="213" t="str">
        <f>IF(ISBLANK('Úseky 0'!D17),"",'Úseky 0'!D17)</f>
        <v/>
      </c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</row>
    <row r="18" spans="1:54" s="203" customFormat="1" x14ac:dyDescent="0.3">
      <c r="A18" s="206">
        <f>IF(ISBLANK('Úseky 0'!A18),"",'Úseky 0'!A18)</f>
        <v>14</v>
      </c>
      <c r="B18" s="206" t="str">
        <f>IF(ISBLANK('Úseky 0'!B18),"",'Úseky 0'!B18)</f>
        <v/>
      </c>
      <c r="C18" s="206" t="str">
        <f>IF(ISBLANK('Úseky 0'!C18),"",'Úseky 0'!C18)</f>
        <v/>
      </c>
      <c r="D18" s="213" t="str">
        <f>IF(ISBLANK('Úseky 0'!D18),"",'Úseky 0'!D18)</f>
        <v/>
      </c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</row>
    <row r="19" spans="1:54" s="203" customFormat="1" x14ac:dyDescent="0.3">
      <c r="A19" s="206">
        <f>IF(ISBLANK('Úseky 0'!A19),"",'Úseky 0'!A19)</f>
        <v>15</v>
      </c>
      <c r="B19" s="206" t="str">
        <f>IF(ISBLANK('Úseky 0'!B19),"",'Úseky 0'!B19)</f>
        <v/>
      </c>
      <c r="C19" s="206" t="str">
        <f>IF(ISBLANK('Úseky 0'!C19),"",'Úseky 0'!C19)</f>
        <v/>
      </c>
      <c r="D19" s="213" t="str">
        <f>IF(ISBLANK('Úseky 0'!D19),"",'Úseky 0'!D19)</f>
        <v/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</row>
    <row r="20" spans="1:54" s="203" customFormat="1" x14ac:dyDescent="0.3">
      <c r="A20" s="206">
        <f>IF(ISBLANK('Úseky 0'!A20),"",'Úseky 0'!A20)</f>
        <v>16</v>
      </c>
      <c r="B20" s="206" t="str">
        <f>IF(ISBLANK('Úseky 0'!B20),"",'Úseky 0'!B20)</f>
        <v/>
      </c>
      <c r="C20" s="206" t="str">
        <f>IF(ISBLANK('Úseky 0'!C20),"",'Úseky 0'!C20)</f>
        <v/>
      </c>
      <c r="D20" s="213" t="str">
        <f>IF(ISBLANK('Úseky 0'!D20),"",'Úseky 0'!D20)</f>
        <v/>
      </c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</row>
    <row r="21" spans="1:54" s="203" customFormat="1" x14ac:dyDescent="0.3">
      <c r="A21" s="206">
        <f>IF(ISBLANK('Úseky 0'!A21),"",'Úseky 0'!A21)</f>
        <v>17</v>
      </c>
      <c r="B21" s="206" t="str">
        <f>IF(ISBLANK('Úseky 0'!B21),"",'Úseky 0'!B21)</f>
        <v/>
      </c>
      <c r="C21" s="206" t="str">
        <f>IF(ISBLANK('Úseky 0'!C21),"",'Úseky 0'!C21)</f>
        <v/>
      </c>
      <c r="D21" s="213" t="str">
        <f>IF(ISBLANK('Úseky 0'!D21),"",'Úseky 0'!D21)</f>
        <v/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</row>
    <row r="22" spans="1:54" s="203" customFormat="1" x14ac:dyDescent="0.3">
      <c r="A22" s="206">
        <f>IF(ISBLANK('Úseky 0'!A22),"",'Úseky 0'!A22)</f>
        <v>18</v>
      </c>
      <c r="B22" s="206" t="str">
        <f>IF(ISBLANK('Úseky 0'!B22),"",'Úseky 0'!B22)</f>
        <v/>
      </c>
      <c r="C22" s="206" t="str">
        <f>IF(ISBLANK('Úseky 0'!C22),"",'Úseky 0'!C22)</f>
        <v/>
      </c>
      <c r="D22" s="213" t="str">
        <f>IF(ISBLANK('Úseky 0'!D22),"",'Úseky 0'!D22)</f>
        <v/>
      </c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</row>
    <row r="23" spans="1:54" s="203" customFormat="1" x14ac:dyDescent="0.3">
      <c r="A23" s="206">
        <f>IF(ISBLANK('Úseky 0'!A23),"",'Úseky 0'!A23)</f>
        <v>19</v>
      </c>
      <c r="B23" s="206" t="str">
        <f>IF(ISBLANK('Úseky 0'!B23),"",'Úseky 0'!B23)</f>
        <v/>
      </c>
      <c r="C23" s="206" t="str">
        <f>IF(ISBLANK('Úseky 0'!C23),"",'Úseky 0'!C23)</f>
        <v/>
      </c>
      <c r="D23" s="213" t="str">
        <f>IF(ISBLANK('Úseky 0'!D23),"",'Úseky 0'!D23)</f>
        <v/>
      </c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</row>
    <row r="24" spans="1:54" s="203" customFormat="1" x14ac:dyDescent="0.3">
      <c r="A24" s="206">
        <f>IF(ISBLANK('Úseky 0'!A24),"",'Úseky 0'!A24)</f>
        <v>20</v>
      </c>
      <c r="B24" s="206" t="str">
        <f>IF(ISBLANK('Úseky 0'!B24),"",'Úseky 0'!B24)</f>
        <v/>
      </c>
      <c r="C24" s="206" t="str">
        <f>IF(ISBLANK('Úseky 0'!C24),"",'Úseky 0'!C24)</f>
        <v/>
      </c>
      <c r="D24" s="213" t="str">
        <f>IF(ISBLANK('Úseky 0'!D24),"",'Úseky 0'!D24)</f>
        <v/>
      </c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29"/>
      <c r="AZ24" s="229"/>
      <c r="BA24" s="229"/>
      <c r="BB24" s="229"/>
    </row>
    <row r="25" spans="1:54" s="203" customFormat="1" x14ac:dyDescent="0.3">
      <c r="A25" s="206">
        <f>IF(ISBLANK('Úseky 0'!A25),"",'Úseky 0'!A25)</f>
        <v>21</v>
      </c>
      <c r="B25" s="206" t="str">
        <f>IF(ISBLANK('Úseky 0'!B25),"",'Úseky 0'!B25)</f>
        <v/>
      </c>
      <c r="C25" s="206" t="str">
        <f>IF(ISBLANK('Úseky 0'!C25),"",'Úseky 0'!C25)</f>
        <v/>
      </c>
      <c r="D25" s="213" t="str">
        <f>IF(ISBLANK('Úseky 0'!D25),"",'Úseky 0'!D25)</f>
        <v/>
      </c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29"/>
      <c r="AZ25" s="229"/>
      <c r="BA25" s="229"/>
      <c r="BB25" s="229"/>
    </row>
    <row r="26" spans="1:54" s="203" customFormat="1" x14ac:dyDescent="0.3">
      <c r="A26" s="206">
        <f>IF(ISBLANK('Úseky 0'!A26),"",'Úseky 0'!A26)</f>
        <v>22</v>
      </c>
      <c r="B26" s="206" t="str">
        <f>IF(ISBLANK('Úseky 0'!B26),"",'Úseky 0'!B26)</f>
        <v/>
      </c>
      <c r="C26" s="206" t="str">
        <f>IF(ISBLANK('Úseky 0'!C26),"",'Úseky 0'!C26)</f>
        <v/>
      </c>
      <c r="D26" s="213" t="str">
        <f>IF(ISBLANK('Úseky 0'!D26),"",'Úseky 0'!D26)</f>
        <v/>
      </c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</row>
    <row r="27" spans="1:54" s="203" customFormat="1" x14ac:dyDescent="0.3">
      <c r="A27" s="206">
        <f>IF(ISBLANK('Úseky 0'!A27),"",'Úseky 0'!A27)</f>
        <v>23</v>
      </c>
      <c r="B27" s="206" t="str">
        <f>IF(ISBLANK('Úseky 0'!B27),"",'Úseky 0'!B27)</f>
        <v/>
      </c>
      <c r="C27" s="206" t="str">
        <f>IF(ISBLANK('Úseky 0'!C27),"",'Úseky 0'!C27)</f>
        <v/>
      </c>
      <c r="D27" s="213" t="str">
        <f>IF(ISBLANK('Úseky 0'!D27),"",'Úseky 0'!D27)</f>
        <v/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</row>
    <row r="28" spans="1:54" s="203" customFormat="1" x14ac:dyDescent="0.3">
      <c r="A28" s="206">
        <f>IF(ISBLANK('Úseky 0'!A28),"",'Úseky 0'!A28)</f>
        <v>24</v>
      </c>
      <c r="B28" s="206" t="str">
        <f>IF(ISBLANK('Úseky 0'!B28),"",'Úseky 0'!B28)</f>
        <v/>
      </c>
      <c r="C28" s="206" t="str">
        <f>IF(ISBLANK('Úseky 0'!C28),"",'Úseky 0'!C28)</f>
        <v/>
      </c>
      <c r="D28" s="213" t="str">
        <f>IF(ISBLANK('Úseky 0'!D28),"",'Úseky 0'!D28)</f>
        <v/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29"/>
      <c r="AZ28" s="229"/>
      <c r="BA28" s="229"/>
      <c r="BB28" s="229"/>
    </row>
    <row r="29" spans="1:54" s="203" customFormat="1" x14ac:dyDescent="0.3">
      <c r="A29" s="206">
        <f>IF(ISBLANK('Úseky 0'!A29),"",'Úseky 0'!A29)</f>
        <v>25</v>
      </c>
      <c r="B29" s="206" t="str">
        <f>IF(ISBLANK('Úseky 0'!B29),"",'Úseky 0'!B29)</f>
        <v/>
      </c>
      <c r="C29" s="206" t="str">
        <f>IF(ISBLANK('Úseky 0'!C29),"",'Úseky 0'!C29)</f>
        <v/>
      </c>
      <c r="D29" s="213" t="str">
        <f>IF(ISBLANK('Úseky 0'!D29),"",'Úseky 0'!D29)</f>
        <v/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</row>
    <row r="30" spans="1:54" s="203" customFormat="1" x14ac:dyDescent="0.3">
      <c r="A30" s="206">
        <f>IF(ISBLANK('Úseky 0'!A30),"",'Úseky 0'!A30)</f>
        <v>26</v>
      </c>
      <c r="B30" s="206" t="str">
        <f>IF(ISBLANK('Úseky 0'!B30),"",'Úseky 0'!B30)</f>
        <v/>
      </c>
      <c r="C30" s="206" t="str">
        <f>IF(ISBLANK('Úseky 0'!C30),"",'Úseky 0'!C30)</f>
        <v/>
      </c>
      <c r="D30" s="213" t="str">
        <f>IF(ISBLANK('Úseky 0'!D30),"",'Úseky 0'!D30)</f>
        <v/>
      </c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</row>
    <row r="31" spans="1:54" s="203" customFormat="1" x14ac:dyDescent="0.3">
      <c r="A31" s="206">
        <f>IF(ISBLANK('Úseky 0'!A31),"",'Úseky 0'!A31)</f>
        <v>27</v>
      </c>
      <c r="B31" s="206" t="str">
        <f>IF(ISBLANK('Úseky 0'!B31),"",'Úseky 0'!B31)</f>
        <v/>
      </c>
      <c r="C31" s="206" t="str">
        <f>IF(ISBLANK('Úseky 0'!C31),"",'Úseky 0'!C31)</f>
        <v/>
      </c>
      <c r="D31" s="213" t="str">
        <f>IF(ISBLANK('Úseky 0'!D31),"",'Úseky 0'!D31)</f>
        <v/>
      </c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29"/>
      <c r="AZ31" s="229"/>
      <c r="BA31" s="229"/>
      <c r="BB31" s="229"/>
    </row>
    <row r="32" spans="1:54" s="203" customFormat="1" x14ac:dyDescent="0.3">
      <c r="A32" s="206">
        <f>IF(ISBLANK('Úseky 0'!A32),"",'Úseky 0'!A32)</f>
        <v>28</v>
      </c>
      <c r="B32" s="206" t="str">
        <f>IF(ISBLANK('Úseky 0'!B32),"",'Úseky 0'!B32)</f>
        <v/>
      </c>
      <c r="C32" s="206" t="str">
        <f>IF(ISBLANK('Úseky 0'!C32),"",'Úseky 0'!C32)</f>
        <v/>
      </c>
      <c r="D32" s="213" t="str">
        <f>IF(ISBLANK('Úseky 0'!D32),"",'Úseky 0'!D32)</f>
        <v/>
      </c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9"/>
      <c r="AY32" s="229"/>
      <c r="AZ32" s="229"/>
      <c r="BA32" s="229"/>
      <c r="BB32" s="229"/>
    </row>
    <row r="33" spans="1:54" s="203" customFormat="1" x14ac:dyDescent="0.3">
      <c r="A33" s="206">
        <f>IF(ISBLANK('Úseky 0'!A33),"",'Úseky 0'!A33)</f>
        <v>29</v>
      </c>
      <c r="B33" s="206" t="str">
        <f>IF(ISBLANK('Úseky 0'!B33),"",'Úseky 0'!B33)</f>
        <v/>
      </c>
      <c r="C33" s="206" t="str">
        <f>IF(ISBLANK('Úseky 0'!C33),"",'Úseky 0'!C33)</f>
        <v/>
      </c>
      <c r="D33" s="213" t="str">
        <f>IF(ISBLANK('Úseky 0'!D33),"",'Úseky 0'!D33)</f>
        <v/>
      </c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9"/>
      <c r="AY33" s="229"/>
      <c r="AZ33" s="229"/>
      <c r="BA33" s="229"/>
      <c r="BB33" s="229"/>
    </row>
    <row r="34" spans="1:54" s="203" customFormat="1" x14ac:dyDescent="0.3">
      <c r="A34" s="206">
        <f>IF(ISBLANK('Úseky 0'!A34),"",'Úseky 0'!A34)</f>
        <v>30</v>
      </c>
      <c r="B34" s="206" t="str">
        <f>IF(ISBLANK('Úseky 0'!B34),"",'Úseky 0'!B34)</f>
        <v/>
      </c>
      <c r="C34" s="206" t="str">
        <f>IF(ISBLANK('Úseky 0'!C34),"",'Úseky 0'!C34)</f>
        <v/>
      </c>
      <c r="D34" s="213" t="str">
        <f>IF(ISBLANK('Úseky 0'!D34),"",'Úseky 0'!D34)</f>
        <v/>
      </c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</row>
    <row r="35" spans="1:54" s="203" customFormat="1" x14ac:dyDescent="0.3">
      <c r="A35" s="206">
        <f>IF(ISBLANK('Úseky 0'!A35),"",'Úseky 0'!A35)</f>
        <v>31</v>
      </c>
      <c r="B35" s="206" t="str">
        <f>IF(ISBLANK('Úseky 0'!B35),"",'Úseky 0'!B35)</f>
        <v/>
      </c>
      <c r="C35" s="206" t="str">
        <f>IF(ISBLANK('Úseky 0'!C35),"",'Úseky 0'!C35)</f>
        <v/>
      </c>
      <c r="D35" s="213" t="str">
        <f>IF(ISBLANK('Úseky 0'!D35),"",'Úseky 0'!D35)</f>
        <v/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</row>
    <row r="36" spans="1:54" s="203" customFormat="1" x14ac:dyDescent="0.3">
      <c r="A36" s="206">
        <f>IF(ISBLANK('Úseky 0'!A36),"",'Úseky 0'!A36)</f>
        <v>32</v>
      </c>
      <c r="B36" s="206" t="str">
        <f>IF(ISBLANK('Úseky 0'!B36),"",'Úseky 0'!B36)</f>
        <v/>
      </c>
      <c r="C36" s="206" t="str">
        <f>IF(ISBLANK('Úseky 0'!C36),"",'Úseky 0'!C36)</f>
        <v/>
      </c>
      <c r="D36" s="213" t="str">
        <f>IF(ISBLANK('Úseky 0'!D36),"",'Úseky 0'!D36)</f>
        <v/>
      </c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</row>
    <row r="37" spans="1:54" s="203" customFormat="1" x14ac:dyDescent="0.3">
      <c r="A37" s="206">
        <f>IF(ISBLANK('Úseky 0'!A37),"",'Úseky 0'!A37)</f>
        <v>33</v>
      </c>
      <c r="B37" s="206" t="str">
        <f>IF(ISBLANK('Úseky 0'!B37),"",'Úseky 0'!B37)</f>
        <v/>
      </c>
      <c r="C37" s="206" t="str">
        <f>IF(ISBLANK('Úseky 0'!C37),"",'Úseky 0'!C37)</f>
        <v/>
      </c>
      <c r="D37" s="213" t="str">
        <f>IF(ISBLANK('Úseky 0'!D37),"",'Úseky 0'!D37)</f>
        <v/>
      </c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</row>
    <row r="38" spans="1:54" s="203" customFormat="1" x14ac:dyDescent="0.3">
      <c r="A38" s="206">
        <f>IF(ISBLANK('Úseky 0'!A38),"",'Úseky 0'!A38)</f>
        <v>34</v>
      </c>
      <c r="B38" s="206" t="str">
        <f>IF(ISBLANK('Úseky 0'!B38),"",'Úseky 0'!B38)</f>
        <v/>
      </c>
      <c r="C38" s="206" t="str">
        <f>IF(ISBLANK('Úseky 0'!C38),"",'Úseky 0'!C38)</f>
        <v/>
      </c>
      <c r="D38" s="213" t="str">
        <f>IF(ISBLANK('Úseky 0'!D38),"",'Úseky 0'!D38)</f>
        <v/>
      </c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</row>
    <row r="39" spans="1:54" s="203" customFormat="1" x14ac:dyDescent="0.3">
      <c r="A39" s="206">
        <f>IF(ISBLANK('Úseky 0'!A39),"",'Úseky 0'!A39)</f>
        <v>35</v>
      </c>
      <c r="B39" s="206" t="str">
        <f>IF(ISBLANK('Úseky 0'!B39),"",'Úseky 0'!B39)</f>
        <v/>
      </c>
      <c r="C39" s="206" t="str">
        <f>IF(ISBLANK('Úseky 0'!C39),"",'Úseky 0'!C39)</f>
        <v/>
      </c>
      <c r="D39" s="213" t="str">
        <f>IF(ISBLANK('Úseky 0'!D39),"",'Úseky 0'!D39)</f>
        <v/>
      </c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</row>
    <row r="40" spans="1:54" s="203" customFormat="1" x14ac:dyDescent="0.3">
      <c r="A40" s="206">
        <f>IF(ISBLANK('Úseky 0'!A40),"",'Úseky 0'!A40)</f>
        <v>36</v>
      </c>
      <c r="B40" s="206" t="str">
        <f>IF(ISBLANK('Úseky 0'!B40),"",'Úseky 0'!B40)</f>
        <v/>
      </c>
      <c r="C40" s="206" t="str">
        <f>IF(ISBLANK('Úseky 0'!C40),"",'Úseky 0'!C40)</f>
        <v/>
      </c>
      <c r="D40" s="213" t="str">
        <f>IF(ISBLANK('Úseky 0'!D40),"",'Úseky 0'!D40)</f>
        <v/>
      </c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</row>
    <row r="41" spans="1:54" s="203" customFormat="1" x14ac:dyDescent="0.3">
      <c r="A41" s="206">
        <f>IF(ISBLANK('Úseky 0'!A41),"",'Úseky 0'!A41)</f>
        <v>37</v>
      </c>
      <c r="B41" s="206" t="str">
        <f>IF(ISBLANK('Úseky 0'!B41),"",'Úseky 0'!B41)</f>
        <v/>
      </c>
      <c r="C41" s="206" t="str">
        <f>IF(ISBLANK('Úseky 0'!C41),"",'Úseky 0'!C41)</f>
        <v/>
      </c>
      <c r="D41" s="213" t="str">
        <f>IF(ISBLANK('Úseky 0'!D41),"",'Úseky 0'!D41)</f>
        <v/>
      </c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</row>
    <row r="42" spans="1:54" s="203" customFormat="1" x14ac:dyDescent="0.3">
      <c r="A42" s="206">
        <f>IF(ISBLANK('Úseky 0'!A42),"",'Úseky 0'!A42)</f>
        <v>38</v>
      </c>
      <c r="B42" s="206" t="str">
        <f>IF(ISBLANK('Úseky 0'!B42),"",'Úseky 0'!B42)</f>
        <v/>
      </c>
      <c r="C42" s="206" t="str">
        <f>IF(ISBLANK('Úseky 0'!C42),"",'Úseky 0'!C42)</f>
        <v/>
      </c>
      <c r="D42" s="213" t="str">
        <f>IF(ISBLANK('Úseky 0'!D42),"",'Úseky 0'!D42)</f>
        <v/>
      </c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</row>
    <row r="43" spans="1:54" s="203" customFormat="1" x14ac:dyDescent="0.3">
      <c r="A43" s="206">
        <f>IF(ISBLANK('Úseky 0'!A43),"",'Úseky 0'!A43)</f>
        <v>39</v>
      </c>
      <c r="B43" s="206" t="str">
        <f>IF(ISBLANK('Úseky 0'!B43),"",'Úseky 0'!B43)</f>
        <v/>
      </c>
      <c r="C43" s="206" t="str">
        <f>IF(ISBLANK('Úseky 0'!C43),"",'Úseky 0'!C43)</f>
        <v/>
      </c>
      <c r="D43" s="213" t="str">
        <f>IF(ISBLANK('Úseky 0'!D43),"",'Úseky 0'!D43)</f>
        <v/>
      </c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  <c r="AU43" s="229"/>
      <c r="AV43" s="229"/>
      <c r="AW43" s="229"/>
      <c r="AX43" s="229"/>
      <c r="AY43" s="229"/>
      <c r="AZ43" s="229"/>
      <c r="BA43" s="229"/>
      <c r="BB43" s="229"/>
    </row>
    <row r="44" spans="1:54" s="203" customFormat="1" x14ac:dyDescent="0.3">
      <c r="A44" s="206">
        <f>IF(ISBLANK('Úseky 0'!A44),"",'Úseky 0'!A44)</f>
        <v>40</v>
      </c>
      <c r="B44" s="206" t="str">
        <f>IF(ISBLANK('Úseky 0'!B44),"",'Úseky 0'!B44)</f>
        <v/>
      </c>
      <c r="C44" s="206" t="str">
        <f>IF(ISBLANK('Úseky 0'!C44),"",'Úseky 0'!C44)</f>
        <v/>
      </c>
      <c r="D44" s="213" t="str">
        <f>IF(ISBLANK('Úseky 0'!D44),"",'Úseky 0'!D44)</f>
        <v/>
      </c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</row>
    <row r="47" spans="1:54" x14ac:dyDescent="0.3">
      <c r="A47" s="370" t="s">
        <v>527</v>
      </c>
      <c r="B47" s="371"/>
      <c r="C47" s="371"/>
      <c r="D47" s="371"/>
      <c r="E47" s="225">
        <v>1</v>
      </c>
      <c r="F47" s="225">
        <v>2</v>
      </c>
      <c r="G47" s="225">
        <v>3</v>
      </c>
      <c r="H47" s="225">
        <v>4</v>
      </c>
      <c r="I47" s="225">
        <v>5</v>
      </c>
      <c r="J47" s="225">
        <v>6</v>
      </c>
      <c r="K47" s="225">
        <v>7</v>
      </c>
      <c r="L47" s="225">
        <v>8</v>
      </c>
      <c r="M47" s="225">
        <v>9</v>
      </c>
      <c r="N47" s="225">
        <v>10</v>
      </c>
      <c r="O47" s="225">
        <v>11</v>
      </c>
      <c r="P47" s="225">
        <v>12</v>
      </c>
      <c r="Q47" s="225">
        <v>13</v>
      </c>
      <c r="R47" s="225">
        <v>14</v>
      </c>
      <c r="S47" s="225">
        <v>15</v>
      </c>
      <c r="T47" s="225">
        <v>16</v>
      </c>
      <c r="U47" s="225">
        <v>17</v>
      </c>
      <c r="V47" s="225">
        <v>18</v>
      </c>
      <c r="W47" s="225">
        <v>19</v>
      </c>
      <c r="X47" s="225">
        <v>20</v>
      </c>
      <c r="Y47" s="225">
        <v>21</v>
      </c>
      <c r="Z47" s="225">
        <v>22</v>
      </c>
      <c r="AA47" s="225">
        <v>23</v>
      </c>
      <c r="AB47" s="225">
        <v>24</v>
      </c>
      <c r="AC47" s="225">
        <v>25</v>
      </c>
      <c r="AD47" s="225">
        <v>26</v>
      </c>
      <c r="AE47" s="225">
        <v>27</v>
      </c>
      <c r="AF47" s="225">
        <v>28</v>
      </c>
      <c r="AG47" s="225">
        <v>29</v>
      </c>
      <c r="AH47" s="225">
        <v>30</v>
      </c>
      <c r="AI47" s="225">
        <v>31</v>
      </c>
      <c r="AJ47" s="225">
        <v>32</v>
      </c>
      <c r="AK47" s="225">
        <v>33</v>
      </c>
      <c r="AL47" s="225">
        <v>34</v>
      </c>
      <c r="AM47" s="225">
        <v>35</v>
      </c>
      <c r="AN47" s="225">
        <v>36</v>
      </c>
      <c r="AO47" s="225">
        <v>37</v>
      </c>
      <c r="AP47" s="225">
        <v>38</v>
      </c>
      <c r="AQ47" s="225">
        <v>39</v>
      </c>
      <c r="AR47" s="225">
        <v>40</v>
      </c>
      <c r="AS47" s="225">
        <v>41</v>
      </c>
      <c r="AT47" s="225">
        <v>42</v>
      </c>
      <c r="AU47" s="225">
        <v>43</v>
      </c>
      <c r="AV47" s="225">
        <v>44</v>
      </c>
      <c r="AW47" s="225">
        <v>45</v>
      </c>
      <c r="AX47" s="225">
        <v>46</v>
      </c>
      <c r="AY47" s="225">
        <v>47</v>
      </c>
      <c r="AZ47" s="225">
        <v>48</v>
      </c>
      <c r="BA47" s="225">
        <v>49</v>
      </c>
      <c r="BB47" s="225">
        <v>50</v>
      </c>
    </row>
    <row r="48" spans="1:54" ht="20.25" x14ac:dyDescent="0.3">
      <c r="A48" s="211" t="s">
        <v>101</v>
      </c>
      <c r="B48" s="211" t="s">
        <v>345</v>
      </c>
      <c r="C48" s="211" t="s">
        <v>346</v>
      </c>
      <c r="D48" s="211" t="s">
        <v>102</v>
      </c>
      <c r="E48" s="224">
        <f>E3</f>
        <v>2024</v>
      </c>
      <c r="F48" s="224">
        <f>E48+1</f>
        <v>2025</v>
      </c>
      <c r="G48" s="224">
        <f t="shared" ref="G48" si="21">F48+1</f>
        <v>2026</v>
      </c>
      <c r="H48" s="224">
        <f t="shared" ref="H48" si="22">G48+1</f>
        <v>2027</v>
      </c>
      <c r="I48" s="224">
        <f t="shared" ref="I48" si="23">H48+1</f>
        <v>2028</v>
      </c>
      <c r="J48" s="224">
        <f t="shared" ref="J48" si="24">I48+1</f>
        <v>2029</v>
      </c>
      <c r="K48" s="224">
        <f t="shared" ref="K48" si="25">J48+1</f>
        <v>2030</v>
      </c>
      <c r="L48" s="224">
        <f t="shared" ref="L48" si="26">K48+1</f>
        <v>2031</v>
      </c>
      <c r="M48" s="224">
        <f t="shared" ref="M48" si="27">L48+1</f>
        <v>2032</v>
      </c>
      <c r="N48" s="224">
        <f>M48+1</f>
        <v>2033</v>
      </c>
      <c r="O48" s="224">
        <f t="shared" ref="O48" si="28">N48+1</f>
        <v>2034</v>
      </c>
      <c r="P48" s="224">
        <f t="shared" ref="P48" si="29">O48+1</f>
        <v>2035</v>
      </c>
      <c r="Q48" s="224">
        <f t="shared" ref="Q48" si="30">P48+1</f>
        <v>2036</v>
      </c>
      <c r="R48" s="224">
        <f t="shared" ref="R48" si="31">Q48+1</f>
        <v>2037</v>
      </c>
      <c r="S48" s="224">
        <f t="shared" ref="S48" si="32">R48+1</f>
        <v>2038</v>
      </c>
      <c r="T48" s="224">
        <f t="shared" ref="T48" si="33">S48+1</f>
        <v>2039</v>
      </c>
      <c r="U48" s="224">
        <f t="shared" ref="U48" si="34">T48+1</f>
        <v>2040</v>
      </c>
      <c r="V48" s="224">
        <f t="shared" ref="V48" si="35">U48+1</f>
        <v>2041</v>
      </c>
      <c r="W48" s="224">
        <f t="shared" ref="W48" si="36">V48+1</f>
        <v>2042</v>
      </c>
      <c r="X48" s="224">
        <f t="shared" ref="X48" si="37">W48+1</f>
        <v>2043</v>
      </c>
      <c r="Y48" s="224">
        <f t="shared" ref="Y48" si="38">X48+1</f>
        <v>2044</v>
      </c>
      <c r="Z48" s="224">
        <f t="shared" ref="Z48" si="39">Y48+1</f>
        <v>2045</v>
      </c>
      <c r="AA48" s="224">
        <f t="shared" ref="AA48" si="40">Z48+1</f>
        <v>2046</v>
      </c>
      <c r="AB48" s="224">
        <f t="shared" ref="AB48" si="41">AA48+1</f>
        <v>2047</v>
      </c>
      <c r="AC48" s="224">
        <f t="shared" ref="AC48" si="42">AB48+1</f>
        <v>2048</v>
      </c>
      <c r="AD48" s="224">
        <f t="shared" ref="AD48" si="43">AC48+1</f>
        <v>2049</v>
      </c>
      <c r="AE48" s="224">
        <f t="shared" ref="AE48" si="44">AD48+1</f>
        <v>2050</v>
      </c>
      <c r="AF48" s="224">
        <f t="shared" ref="AF48" si="45">AE48+1</f>
        <v>2051</v>
      </c>
      <c r="AG48" s="224">
        <f t="shared" ref="AG48" si="46">AF48+1</f>
        <v>2052</v>
      </c>
      <c r="AH48" s="224">
        <f t="shared" ref="AH48" si="47">AG48+1</f>
        <v>2053</v>
      </c>
      <c r="AI48" s="224">
        <f t="shared" ref="AI48" si="48">AH48+1</f>
        <v>2054</v>
      </c>
      <c r="AJ48" s="224">
        <f t="shared" ref="AJ48" si="49">AI48+1</f>
        <v>2055</v>
      </c>
      <c r="AK48" s="224">
        <f t="shared" ref="AK48" si="50">AJ48+1</f>
        <v>2056</v>
      </c>
      <c r="AL48" s="224">
        <f t="shared" ref="AL48" si="51">AK48+1</f>
        <v>2057</v>
      </c>
      <c r="AM48" s="224">
        <f t="shared" ref="AM48" si="52">AL48+1</f>
        <v>2058</v>
      </c>
      <c r="AN48" s="224">
        <f t="shared" ref="AN48" si="53">AM48+1</f>
        <v>2059</v>
      </c>
      <c r="AO48" s="224">
        <f t="shared" ref="AO48" si="54">AN48+1</f>
        <v>2060</v>
      </c>
      <c r="AP48" s="224">
        <f t="shared" ref="AP48" si="55">AO48+1</f>
        <v>2061</v>
      </c>
      <c r="AQ48" s="224">
        <f t="shared" ref="AQ48" si="56">AP48+1</f>
        <v>2062</v>
      </c>
      <c r="AR48" s="224">
        <f t="shared" ref="AR48" si="57">AQ48+1</f>
        <v>2063</v>
      </c>
      <c r="AS48" s="224">
        <f t="shared" ref="AS48" si="58">AR48+1</f>
        <v>2064</v>
      </c>
      <c r="AT48" s="224">
        <f t="shared" ref="AT48" si="59">AS48+1</f>
        <v>2065</v>
      </c>
      <c r="AU48" s="224">
        <f t="shared" ref="AU48" si="60">AT48+1</f>
        <v>2066</v>
      </c>
      <c r="AV48" s="224">
        <f t="shared" ref="AV48" si="61">AU48+1</f>
        <v>2067</v>
      </c>
      <c r="AW48" s="224">
        <f t="shared" ref="AW48" si="62">AV48+1</f>
        <v>2068</v>
      </c>
      <c r="AX48" s="224">
        <f t="shared" ref="AX48" si="63">AW48+1</f>
        <v>2069</v>
      </c>
      <c r="AY48" s="224">
        <f t="shared" ref="AY48" si="64">AX48+1</f>
        <v>2070</v>
      </c>
      <c r="AZ48" s="224">
        <f t="shared" ref="AZ48" si="65">AY48+1</f>
        <v>2071</v>
      </c>
      <c r="BA48" s="224">
        <f t="shared" ref="BA48" si="66">AZ48+1</f>
        <v>2072</v>
      </c>
      <c r="BB48" s="224">
        <f t="shared" ref="BB48" si="67">BA48+1</f>
        <v>2073</v>
      </c>
    </row>
    <row r="49" spans="1:54" x14ac:dyDescent="0.3">
      <c r="A49" s="223" t="s">
        <v>382</v>
      </c>
      <c r="B49" s="206"/>
      <c r="C49" s="206"/>
      <c r="D49" s="347" t="s">
        <v>348</v>
      </c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</row>
    <row r="50" spans="1:54" x14ac:dyDescent="0.3">
      <c r="A50" s="206">
        <f>IF(ISBLANK('Úseky 0'!A5),"",'Úseky 0'!A5)</f>
        <v>1</v>
      </c>
      <c r="B50" s="205" t="str">
        <f>IF(ISBLANK('Úseky 0'!B5),"",'Úseky 0'!B5)</f>
        <v/>
      </c>
      <c r="C50" s="205" t="str">
        <f>IF(ISBLANK('Úseky 0'!C5),"",'Úseky 0'!C5)</f>
        <v/>
      </c>
      <c r="D50" s="213" t="str">
        <f>IF(ISBLANK('Úseky 0'!D5),"",'Úseky 0'!D5)</f>
        <v/>
      </c>
      <c r="E50" s="229">
        <f t="shared" ref="E50:AJ50" si="68">IFERROR(E5*$D50*365,0)</f>
        <v>0</v>
      </c>
      <c r="F50" s="229">
        <f t="shared" si="68"/>
        <v>0</v>
      </c>
      <c r="G50" s="229">
        <f t="shared" si="68"/>
        <v>0</v>
      </c>
      <c r="H50" s="229">
        <f t="shared" si="68"/>
        <v>0</v>
      </c>
      <c r="I50" s="229">
        <f t="shared" si="68"/>
        <v>0</v>
      </c>
      <c r="J50" s="229">
        <f t="shared" si="68"/>
        <v>0</v>
      </c>
      <c r="K50" s="229">
        <f t="shared" si="68"/>
        <v>0</v>
      </c>
      <c r="L50" s="229">
        <f t="shared" si="68"/>
        <v>0</v>
      </c>
      <c r="M50" s="229">
        <f t="shared" si="68"/>
        <v>0</v>
      </c>
      <c r="N50" s="229">
        <f t="shared" si="68"/>
        <v>0</v>
      </c>
      <c r="O50" s="229">
        <f t="shared" si="68"/>
        <v>0</v>
      </c>
      <c r="P50" s="229">
        <f t="shared" si="68"/>
        <v>0</v>
      </c>
      <c r="Q50" s="229">
        <f t="shared" si="68"/>
        <v>0</v>
      </c>
      <c r="R50" s="229">
        <f t="shared" si="68"/>
        <v>0</v>
      </c>
      <c r="S50" s="229">
        <f t="shared" si="68"/>
        <v>0</v>
      </c>
      <c r="T50" s="229">
        <f t="shared" si="68"/>
        <v>0</v>
      </c>
      <c r="U50" s="229">
        <f t="shared" si="68"/>
        <v>0</v>
      </c>
      <c r="V50" s="229">
        <f t="shared" si="68"/>
        <v>0</v>
      </c>
      <c r="W50" s="229">
        <f t="shared" si="68"/>
        <v>0</v>
      </c>
      <c r="X50" s="229">
        <f t="shared" si="68"/>
        <v>0</v>
      </c>
      <c r="Y50" s="229">
        <f t="shared" si="68"/>
        <v>0</v>
      </c>
      <c r="Z50" s="229">
        <f t="shared" si="68"/>
        <v>0</v>
      </c>
      <c r="AA50" s="229">
        <f t="shared" si="68"/>
        <v>0</v>
      </c>
      <c r="AB50" s="229">
        <f t="shared" si="68"/>
        <v>0</v>
      </c>
      <c r="AC50" s="229">
        <f t="shared" si="68"/>
        <v>0</v>
      </c>
      <c r="AD50" s="229">
        <f t="shared" si="68"/>
        <v>0</v>
      </c>
      <c r="AE50" s="229">
        <f t="shared" si="68"/>
        <v>0</v>
      </c>
      <c r="AF50" s="229">
        <f t="shared" si="68"/>
        <v>0</v>
      </c>
      <c r="AG50" s="229">
        <f t="shared" si="68"/>
        <v>0</v>
      </c>
      <c r="AH50" s="229">
        <f t="shared" si="68"/>
        <v>0</v>
      </c>
      <c r="AI50" s="229">
        <f t="shared" si="68"/>
        <v>0</v>
      </c>
      <c r="AJ50" s="229">
        <f t="shared" si="68"/>
        <v>0</v>
      </c>
      <c r="AK50" s="229">
        <f t="shared" ref="AK50:BB50" si="69">IFERROR(AK5*$D50*365,0)</f>
        <v>0</v>
      </c>
      <c r="AL50" s="229">
        <f t="shared" si="69"/>
        <v>0</v>
      </c>
      <c r="AM50" s="229">
        <f t="shared" si="69"/>
        <v>0</v>
      </c>
      <c r="AN50" s="229">
        <f t="shared" si="69"/>
        <v>0</v>
      </c>
      <c r="AO50" s="229">
        <f t="shared" si="69"/>
        <v>0</v>
      </c>
      <c r="AP50" s="229">
        <f t="shared" si="69"/>
        <v>0</v>
      </c>
      <c r="AQ50" s="229">
        <f t="shared" si="69"/>
        <v>0</v>
      </c>
      <c r="AR50" s="229">
        <f t="shared" si="69"/>
        <v>0</v>
      </c>
      <c r="AS50" s="229">
        <f t="shared" si="69"/>
        <v>0</v>
      </c>
      <c r="AT50" s="229">
        <f t="shared" si="69"/>
        <v>0</v>
      </c>
      <c r="AU50" s="229">
        <f t="shared" si="69"/>
        <v>0</v>
      </c>
      <c r="AV50" s="229">
        <f t="shared" si="69"/>
        <v>0</v>
      </c>
      <c r="AW50" s="229">
        <f t="shared" si="69"/>
        <v>0</v>
      </c>
      <c r="AX50" s="229">
        <f t="shared" si="69"/>
        <v>0</v>
      </c>
      <c r="AY50" s="229">
        <f t="shared" si="69"/>
        <v>0</v>
      </c>
      <c r="AZ50" s="229">
        <f t="shared" si="69"/>
        <v>0</v>
      </c>
      <c r="BA50" s="229">
        <f t="shared" si="69"/>
        <v>0</v>
      </c>
      <c r="BB50" s="229">
        <f t="shared" si="69"/>
        <v>0</v>
      </c>
    </row>
    <row r="51" spans="1:54" x14ac:dyDescent="0.3">
      <c r="A51" s="206">
        <f>IF(ISBLANK('Úseky 0'!A6),"",'Úseky 0'!A6)</f>
        <v>2</v>
      </c>
      <c r="B51" s="205" t="str">
        <f>IF(ISBLANK('Úseky 0'!B6),"",'Úseky 0'!B6)</f>
        <v/>
      </c>
      <c r="C51" s="205" t="str">
        <f>IF(ISBLANK('Úseky 0'!C6),"",'Úseky 0'!C6)</f>
        <v/>
      </c>
      <c r="D51" s="213" t="str">
        <f>IF(ISBLANK('Úseky 0'!D6),"",'Úseky 0'!D6)</f>
        <v/>
      </c>
      <c r="E51" s="229">
        <f t="shared" ref="E51:AJ51" si="70">IFERROR(E6*$D51*365,0)</f>
        <v>0</v>
      </c>
      <c r="F51" s="229">
        <f t="shared" si="70"/>
        <v>0</v>
      </c>
      <c r="G51" s="229">
        <f t="shared" si="70"/>
        <v>0</v>
      </c>
      <c r="H51" s="229">
        <f t="shared" si="70"/>
        <v>0</v>
      </c>
      <c r="I51" s="229">
        <f t="shared" si="70"/>
        <v>0</v>
      </c>
      <c r="J51" s="229">
        <f t="shared" si="70"/>
        <v>0</v>
      </c>
      <c r="K51" s="229">
        <f t="shared" si="70"/>
        <v>0</v>
      </c>
      <c r="L51" s="229">
        <f t="shared" si="70"/>
        <v>0</v>
      </c>
      <c r="M51" s="229">
        <f t="shared" si="70"/>
        <v>0</v>
      </c>
      <c r="N51" s="229">
        <f t="shared" si="70"/>
        <v>0</v>
      </c>
      <c r="O51" s="229">
        <f t="shared" si="70"/>
        <v>0</v>
      </c>
      <c r="P51" s="229">
        <f t="shared" si="70"/>
        <v>0</v>
      </c>
      <c r="Q51" s="229">
        <f t="shared" si="70"/>
        <v>0</v>
      </c>
      <c r="R51" s="229">
        <f t="shared" si="70"/>
        <v>0</v>
      </c>
      <c r="S51" s="229">
        <f t="shared" si="70"/>
        <v>0</v>
      </c>
      <c r="T51" s="229">
        <f t="shared" si="70"/>
        <v>0</v>
      </c>
      <c r="U51" s="229">
        <f t="shared" si="70"/>
        <v>0</v>
      </c>
      <c r="V51" s="229">
        <f t="shared" si="70"/>
        <v>0</v>
      </c>
      <c r="W51" s="229">
        <f t="shared" si="70"/>
        <v>0</v>
      </c>
      <c r="X51" s="229">
        <f t="shared" si="70"/>
        <v>0</v>
      </c>
      <c r="Y51" s="229">
        <f t="shared" si="70"/>
        <v>0</v>
      </c>
      <c r="Z51" s="229">
        <f t="shared" si="70"/>
        <v>0</v>
      </c>
      <c r="AA51" s="229">
        <f t="shared" si="70"/>
        <v>0</v>
      </c>
      <c r="AB51" s="229">
        <f t="shared" si="70"/>
        <v>0</v>
      </c>
      <c r="AC51" s="229">
        <f t="shared" si="70"/>
        <v>0</v>
      </c>
      <c r="AD51" s="229">
        <f t="shared" si="70"/>
        <v>0</v>
      </c>
      <c r="AE51" s="229">
        <f t="shared" si="70"/>
        <v>0</v>
      </c>
      <c r="AF51" s="229">
        <f t="shared" si="70"/>
        <v>0</v>
      </c>
      <c r="AG51" s="229">
        <f t="shared" si="70"/>
        <v>0</v>
      </c>
      <c r="AH51" s="229">
        <f t="shared" si="70"/>
        <v>0</v>
      </c>
      <c r="AI51" s="229">
        <f t="shared" si="70"/>
        <v>0</v>
      </c>
      <c r="AJ51" s="229">
        <f t="shared" si="70"/>
        <v>0</v>
      </c>
      <c r="AK51" s="229">
        <f t="shared" ref="AK51:BB51" si="71">IFERROR(AK6*$D51*365,0)</f>
        <v>0</v>
      </c>
      <c r="AL51" s="229">
        <f t="shared" si="71"/>
        <v>0</v>
      </c>
      <c r="AM51" s="229">
        <f t="shared" si="71"/>
        <v>0</v>
      </c>
      <c r="AN51" s="229">
        <f t="shared" si="71"/>
        <v>0</v>
      </c>
      <c r="AO51" s="229">
        <f t="shared" si="71"/>
        <v>0</v>
      </c>
      <c r="AP51" s="229">
        <f t="shared" si="71"/>
        <v>0</v>
      </c>
      <c r="AQ51" s="229">
        <f t="shared" si="71"/>
        <v>0</v>
      </c>
      <c r="AR51" s="229">
        <f t="shared" si="71"/>
        <v>0</v>
      </c>
      <c r="AS51" s="229">
        <f t="shared" si="71"/>
        <v>0</v>
      </c>
      <c r="AT51" s="229">
        <f t="shared" si="71"/>
        <v>0</v>
      </c>
      <c r="AU51" s="229">
        <f t="shared" si="71"/>
        <v>0</v>
      </c>
      <c r="AV51" s="229">
        <f t="shared" si="71"/>
        <v>0</v>
      </c>
      <c r="AW51" s="229">
        <f t="shared" si="71"/>
        <v>0</v>
      </c>
      <c r="AX51" s="229">
        <f t="shared" si="71"/>
        <v>0</v>
      </c>
      <c r="AY51" s="229">
        <f t="shared" si="71"/>
        <v>0</v>
      </c>
      <c r="AZ51" s="229">
        <f t="shared" si="71"/>
        <v>0</v>
      </c>
      <c r="BA51" s="229">
        <f t="shared" si="71"/>
        <v>0</v>
      </c>
      <c r="BB51" s="229">
        <f t="shared" si="71"/>
        <v>0</v>
      </c>
    </row>
    <row r="52" spans="1:54" x14ac:dyDescent="0.3">
      <c r="A52" s="206">
        <f>IF(ISBLANK('Úseky 0'!A7),"",'Úseky 0'!A7)</f>
        <v>3</v>
      </c>
      <c r="B52" s="205" t="str">
        <f>IF(ISBLANK('Úseky 0'!B7),"",'Úseky 0'!B7)</f>
        <v/>
      </c>
      <c r="C52" s="205" t="str">
        <f>IF(ISBLANK('Úseky 0'!C7),"",'Úseky 0'!C7)</f>
        <v/>
      </c>
      <c r="D52" s="213" t="str">
        <f>IF(ISBLANK('Úseky 0'!D7),"",'Úseky 0'!D7)</f>
        <v/>
      </c>
      <c r="E52" s="229">
        <f t="shared" ref="E52:AJ52" si="72">IFERROR(E7*$D52*365,0)</f>
        <v>0</v>
      </c>
      <c r="F52" s="229">
        <f t="shared" si="72"/>
        <v>0</v>
      </c>
      <c r="G52" s="229">
        <f t="shared" si="72"/>
        <v>0</v>
      </c>
      <c r="H52" s="229">
        <f t="shared" si="72"/>
        <v>0</v>
      </c>
      <c r="I52" s="229">
        <f t="shared" si="72"/>
        <v>0</v>
      </c>
      <c r="J52" s="229">
        <f t="shared" si="72"/>
        <v>0</v>
      </c>
      <c r="K52" s="229">
        <f t="shared" si="72"/>
        <v>0</v>
      </c>
      <c r="L52" s="229">
        <f t="shared" si="72"/>
        <v>0</v>
      </c>
      <c r="M52" s="229">
        <f t="shared" si="72"/>
        <v>0</v>
      </c>
      <c r="N52" s="229">
        <f t="shared" si="72"/>
        <v>0</v>
      </c>
      <c r="O52" s="229">
        <f t="shared" si="72"/>
        <v>0</v>
      </c>
      <c r="P52" s="229">
        <f t="shared" si="72"/>
        <v>0</v>
      </c>
      <c r="Q52" s="229">
        <f t="shared" si="72"/>
        <v>0</v>
      </c>
      <c r="R52" s="229">
        <f t="shared" si="72"/>
        <v>0</v>
      </c>
      <c r="S52" s="229">
        <f t="shared" si="72"/>
        <v>0</v>
      </c>
      <c r="T52" s="229">
        <f t="shared" si="72"/>
        <v>0</v>
      </c>
      <c r="U52" s="229">
        <f t="shared" si="72"/>
        <v>0</v>
      </c>
      <c r="V52" s="229">
        <f t="shared" si="72"/>
        <v>0</v>
      </c>
      <c r="W52" s="229">
        <f t="shared" si="72"/>
        <v>0</v>
      </c>
      <c r="X52" s="229">
        <f t="shared" si="72"/>
        <v>0</v>
      </c>
      <c r="Y52" s="229">
        <f t="shared" si="72"/>
        <v>0</v>
      </c>
      <c r="Z52" s="229">
        <f t="shared" si="72"/>
        <v>0</v>
      </c>
      <c r="AA52" s="229">
        <f t="shared" si="72"/>
        <v>0</v>
      </c>
      <c r="AB52" s="229">
        <f t="shared" si="72"/>
        <v>0</v>
      </c>
      <c r="AC52" s="229">
        <f t="shared" si="72"/>
        <v>0</v>
      </c>
      <c r="AD52" s="229">
        <f t="shared" si="72"/>
        <v>0</v>
      </c>
      <c r="AE52" s="229">
        <f t="shared" si="72"/>
        <v>0</v>
      </c>
      <c r="AF52" s="229">
        <f t="shared" si="72"/>
        <v>0</v>
      </c>
      <c r="AG52" s="229">
        <f t="shared" si="72"/>
        <v>0</v>
      </c>
      <c r="AH52" s="229">
        <f t="shared" si="72"/>
        <v>0</v>
      </c>
      <c r="AI52" s="229">
        <f t="shared" si="72"/>
        <v>0</v>
      </c>
      <c r="AJ52" s="229">
        <f t="shared" si="72"/>
        <v>0</v>
      </c>
      <c r="AK52" s="229">
        <f t="shared" ref="AK52:BB52" si="73">IFERROR(AK7*$D52*365,0)</f>
        <v>0</v>
      </c>
      <c r="AL52" s="229">
        <f t="shared" si="73"/>
        <v>0</v>
      </c>
      <c r="AM52" s="229">
        <f t="shared" si="73"/>
        <v>0</v>
      </c>
      <c r="AN52" s="229">
        <f t="shared" si="73"/>
        <v>0</v>
      </c>
      <c r="AO52" s="229">
        <f t="shared" si="73"/>
        <v>0</v>
      </c>
      <c r="AP52" s="229">
        <f t="shared" si="73"/>
        <v>0</v>
      </c>
      <c r="AQ52" s="229">
        <f t="shared" si="73"/>
        <v>0</v>
      </c>
      <c r="AR52" s="229">
        <f t="shared" si="73"/>
        <v>0</v>
      </c>
      <c r="AS52" s="229">
        <f t="shared" si="73"/>
        <v>0</v>
      </c>
      <c r="AT52" s="229">
        <f t="shared" si="73"/>
        <v>0</v>
      </c>
      <c r="AU52" s="229">
        <f t="shared" si="73"/>
        <v>0</v>
      </c>
      <c r="AV52" s="229">
        <f t="shared" si="73"/>
        <v>0</v>
      </c>
      <c r="AW52" s="229">
        <f t="shared" si="73"/>
        <v>0</v>
      </c>
      <c r="AX52" s="229">
        <f t="shared" si="73"/>
        <v>0</v>
      </c>
      <c r="AY52" s="229">
        <f t="shared" si="73"/>
        <v>0</v>
      </c>
      <c r="AZ52" s="229">
        <f t="shared" si="73"/>
        <v>0</v>
      </c>
      <c r="BA52" s="229">
        <f t="shared" si="73"/>
        <v>0</v>
      </c>
      <c r="BB52" s="229">
        <f t="shared" si="73"/>
        <v>0</v>
      </c>
    </row>
    <row r="53" spans="1:54" x14ac:dyDescent="0.3">
      <c r="A53" s="206">
        <f>IF(ISBLANK('Úseky 0'!A8),"",'Úseky 0'!A8)</f>
        <v>4</v>
      </c>
      <c r="B53" s="205" t="str">
        <f>IF(ISBLANK('Úseky 0'!B8),"",'Úseky 0'!B8)</f>
        <v/>
      </c>
      <c r="C53" s="205" t="str">
        <f>IF(ISBLANK('Úseky 0'!C8),"",'Úseky 0'!C8)</f>
        <v/>
      </c>
      <c r="D53" s="213" t="str">
        <f>IF(ISBLANK('Úseky 0'!D8),"",'Úseky 0'!D8)</f>
        <v/>
      </c>
      <c r="E53" s="229">
        <f t="shared" ref="E53:AJ53" si="74">IFERROR(E8*$D53*365,0)</f>
        <v>0</v>
      </c>
      <c r="F53" s="229">
        <f t="shared" si="74"/>
        <v>0</v>
      </c>
      <c r="G53" s="229">
        <f t="shared" si="74"/>
        <v>0</v>
      </c>
      <c r="H53" s="229">
        <f t="shared" si="74"/>
        <v>0</v>
      </c>
      <c r="I53" s="229">
        <f t="shared" si="74"/>
        <v>0</v>
      </c>
      <c r="J53" s="229">
        <f t="shared" si="74"/>
        <v>0</v>
      </c>
      <c r="K53" s="229">
        <f t="shared" si="74"/>
        <v>0</v>
      </c>
      <c r="L53" s="229">
        <f t="shared" si="74"/>
        <v>0</v>
      </c>
      <c r="M53" s="229">
        <f t="shared" si="74"/>
        <v>0</v>
      </c>
      <c r="N53" s="229">
        <f t="shared" si="74"/>
        <v>0</v>
      </c>
      <c r="O53" s="229">
        <f t="shared" si="74"/>
        <v>0</v>
      </c>
      <c r="P53" s="229">
        <f t="shared" si="74"/>
        <v>0</v>
      </c>
      <c r="Q53" s="229">
        <f t="shared" si="74"/>
        <v>0</v>
      </c>
      <c r="R53" s="229">
        <f t="shared" si="74"/>
        <v>0</v>
      </c>
      <c r="S53" s="229">
        <f t="shared" si="74"/>
        <v>0</v>
      </c>
      <c r="T53" s="229">
        <f t="shared" si="74"/>
        <v>0</v>
      </c>
      <c r="U53" s="229">
        <f t="shared" si="74"/>
        <v>0</v>
      </c>
      <c r="V53" s="229">
        <f t="shared" si="74"/>
        <v>0</v>
      </c>
      <c r="W53" s="229">
        <f t="shared" si="74"/>
        <v>0</v>
      </c>
      <c r="X53" s="229">
        <f t="shared" si="74"/>
        <v>0</v>
      </c>
      <c r="Y53" s="229">
        <f t="shared" si="74"/>
        <v>0</v>
      </c>
      <c r="Z53" s="229">
        <f t="shared" si="74"/>
        <v>0</v>
      </c>
      <c r="AA53" s="229">
        <f t="shared" si="74"/>
        <v>0</v>
      </c>
      <c r="AB53" s="229">
        <f t="shared" si="74"/>
        <v>0</v>
      </c>
      <c r="AC53" s="229">
        <f t="shared" si="74"/>
        <v>0</v>
      </c>
      <c r="AD53" s="229">
        <f t="shared" si="74"/>
        <v>0</v>
      </c>
      <c r="AE53" s="229">
        <f t="shared" si="74"/>
        <v>0</v>
      </c>
      <c r="AF53" s="229">
        <f t="shared" si="74"/>
        <v>0</v>
      </c>
      <c r="AG53" s="229">
        <f t="shared" si="74"/>
        <v>0</v>
      </c>
      <c r="AH53" s="229">
        <f t="shared" si="74"/>
        <v>0</v>
      </c>
      <c r="AI53" s="229">
        <f t="shared" si="74"/>
        <v>0</v>
      </c>
      <c r="AJ53" s="229">
        <f t="shared" si="74"/>
        <v>0</v>
      </c>
      <c r="AK53" s="229">
        <f t="shared" ref="AK53:BB53" si="75">IFERROR(AK8*$D53*365,0)</f>
        <v>0</v>
      </c>
      <c r="AL53" s="229">
        <f t="shared" si="75"/>
        <v>0</v>
      </c>
      <c r="AM53" s="229">
        <f t="shared" si="75"/>
        <v>0</v>
      </c>
      <c r="AN53" s="229">
        <f t="shared" si="75"/>
        <v>0</v>
      </c>
      <c r="AO53" s="229">
        <f t="shared" si="75"/>
        <v>0</v>
      </c>
      <c r="AP53" s="229">
        <f t="shared" si="75"/>
        <v>0</v>
      </c>
      <c r="AQ53" s="229">
        <f t="shared" si="75"/>
        <v>0</v>
      </c>
      <c r="AR53" s="229">
        <f t="shared" si="75"/>
        <v>0</v>
      </c>
      <c r="AS53" s="229">
        <f t="shared" si="75"/>
        <v>0</v>
      </c>
      <c r="AT53" s="229">
        <f t="shared" si="75"/>
        <v>0</v>
      </c>
      <c r="AU53" s="229">
        <f t="shared" si="75"/>
        <v>0</v>
      </c>
      <c r="AV53" s="229">
        <f t="shared" si="75"/>
        <v>0</v>
      </c>
      <c r="AW53" s="229">
        <f t="shared" si="75"/>
        <v>0</v>
      </c>
      <c r="AX53" s="229">
        <f t="shared" si="75"/>
        <v>0</v>
      </c>
      <c r="AY53" s="229">
        <f t="shared" si="75"/>
        <v>0</v>
      </c>
      <c r="AZ53" s="229">
        <f t="shared" si="75"/>
        <v>0</v>
      </c>
      <c r="BA53" s="229">
        <f t="shared" si="75"/>
        <v>0</v>
      </c>
      <c r="BB53" s="229">
        <f t="shared" si="75"/>
        <v>0</v>
      </c>
    </row>
    <row r="54" spans="1:54" x14ac:dyDescent="0.3">
      <c r="A54" s="206">
        <f>IF(ISBLANK('Úseky 0'!A9),"",'Úseky 0'!A9)</f>
        <v>5</v>
      </c>
      <c r="B54" s="205" t="str">
        <f>IF(ISBLANK('Úseky 0'!B9),"",'Úseky 0'!B9)</f>
        <v/>
      </c>
      <c r="C54" s="205" t="str">
        <f>IF(ISBLANK('Úseky 0'!C9),"",'Úseky 0'!C9)</f>
        <v/>
      </c>
      <c r="D54" s="213" t="str">
        <f>IF(ISBLANK('Úseky 0'!D9),"",'Úseky 0'!D9)</f>
        <v/>
      </c>
      <c r="E54" s="229">
        <f t="shared" ref="E54:AJ54" si="76">IFERROR(E9*$D54*365,0)</f>
        <v>0</v>
      </c>
      <c r="F54" s="229">
        <f t="shared" si="76"/>
        <v>0</v>
      </c>
      <c r="G54" s="229">
        <f t="shared" si="76"/>
        <v>0</v>
      </c>
      <c r="H54" s="229">
        <f t="shared" si="76"/>
        <v>0</v>
      </c>
      <c r="I54" s="229">
        <f t="shared" si="76"/>
        <v>0</v>
      </c>
      <c r="J54" s="229">
        <f t="shared" si="76"/>
        <v>0</v>
      </c>
      <c r="K54" s="229">
        <f t="shared" si="76"/>
        <v>0</v>
      </c>
      <c r="L54" s="229">
        <f t="shared" si="76"/>
        <v>0</v>
      </c>
      <c r="M54" s="229">
        <f t="shared" si="76"/>
        <v>0</v>
      </c>
      <c r="N54" s="229">
        <f t="shared" si="76"/>
        <v>0</v>
      </c>
      <c r="O54" s="229">
        <f t="shared" si="76"/>
        <v>0</v>
      </c>
      <c r="P54" s="229">
        <f t="shared" si="76"/>
        <v>0</v>
      </c>
      <c r="Q54" s="229">
        <f t="shared" si="76"/>
        <v>0</v>
      </c>
      <c r="R54" s="229">
        <f t="shared" si="76"/>
        <v>0</v>
      </c>
      <c r="S54" s="229">
        <f t="shared" si="76"/>
        <v>0</v>
      </c>
      <c r="T54" s="229">
        <f t="shared" si="76"/>
        <v>0</v>
      </c>
      <c r="U54" s="229">
        <f t="shared" si="76"/>
        <v>0</v>
      </c>
      <c r="V54" s="229">
        <f t="shared" si="76"/>
        <v>0</v>
      </c>
      <c r="W54" s="229">
        <f t="shared" si="76"/>
        <v>0</v>
      </c>
      <c r="X54" s="229">
        <f t="shared" si="76"/>
        <v>0</v>
      </c>
      <c r="Y54" s="229">
        <f t="shared" si="76"/>
        <v>0</v>
      </c>
      <c r="Z54" s="229">
        <f t="shared" si="76"/>
        <v>0</v>
      </c>
      <c r="AA54" s="229">
        <f t="shared" si="76"/>
        <v>0</v>
      </c>
      <c r="AB54" s="229">
        <f t="shared" si="76"/>
        <v>0</v>
      </c>
      <c r="AC54" s="229">
        <f t="shared" si="76"/>
        <v>0</v>
      </c>
      <c r="AD54" s="229">
        <f t="shared" si="76"/>
        <v>0</v>
      </c>
      <c r="AE54" s="229">
        <f t="shared" si="76"/>
        <v>0</v>
      </c>
      <c r="AF54" s="229">
        <f t="shared" si="76"/>
        <v>0</v>
      </c>
      <c r="AG54" s="229">
        <f t="shared" si="76"/>
        <v>0</v>
      </c>
      <c r="AH54" s="229">
        <f t="shared" si="76"/>
        <v>0</v>
      </c>
      <c r="AI54" s="229">
        <f t="shared" si="76"/>
        <v>0</v>
      </c>
      <c r="AJ54" s="229">
        <f t="shared" si="76"/>
        <v>0</v>
      </c>
      <c r="AK54" s="229">
        <f t="shared" ref="AK54:BB54" si="77">IFERROR(AK9*$D54*365,0)</f>
        <v>0</v>
      </c>
      <c r="AL54" s="229">
        <f t="shared" si="77"/>
        <v>0</v>
      </c>
      <c r="AM54" s="229">
        <f t="shared" si="77"/>
        <v>0</v>
      </c>
      <c r="AN54" s="229">
        <f t="shared" si="77"/>
        <v>0</v>
      </c>
      <c r="AO54" s="229">
        <f t="shared" si="77"/>
        <v>0</v>
      </c>
      <c r="AP54" s="229">
        <f t="shared" si="77"/>
        <v>0</v>
      </c>
      <c r="AQ54" s="229">
        <f t="shared" si="77"/>
        <v>0</v>
      </c>
      <c r="AR54" s="229">
        <f t="shared" si="77"/>
        <v>0</v>
      </c>
      <c r="AS54" s="229">
        <f t="shared" si="77"/>
        <v>0</v>
      </c>
      <c r="AT54" s="229">
        <f t="shared" si="77"/>
        <v>0</v>
      </c>
      <c r="AU54" s="229">
        <f t="shared" si="77"/>
        <v>0</v>
      </c>
      <c r="AV54" s="229">
        <f t="shared" si="77"/>
        <v>0</v>
      </c>
      <c r="AW54" s="229">
        <f t="shared" si="77"/>
        <v>0</v>
      </c>
      <c r="AX54" s="229">
        <f t="shared" si="77"/>
        <v>0</v>
      </c>
      <c r="AY54" s="229">
        <f t="shared" si="77"/>
        <v>0</v>
      </c>
      <c r="AZ54" s="229">
        <f t="shared" si="77"/>
        <v>0</v>
      </c>
      <c r="BA54" s="229">
        <f t="shared" si="77"/>
        <v>0</v>
      </c>
      <c r="BB54" s="229">
        <f t="shared" si="77"/>
        <v>0</v>
      </c>
    </row>
    <row r="55" spans="1:54" x14ac:dyDescent="0.3">
      <c r="A55" s="206">
        <f>IF(ISBLANK('Úseky 0'!A10),"",'Úseky 0'!A10)</f>
        <v>6</v>
      </c>
      <c r="B55" s="205" t="str">
        <f>IF(ISBLANK('Úseky 0'!B10),"",'Úseky 0'!B10)</f>
        <v/>
      </c>
      <c r="C55" s="205" t="str">
        <f>IF(ISBLANK('Úseky 0'!C10),"",'Úseky 0'!C10)</f>
        <v/>
      </c>
      <c r="D55" s="213" t="str">
        <f>IF(ISBLANK('Úseky 0'!D10),"",'Úseky 0'!D10)</f>
        <v/>
      </c>
      <c r="E55" s="229">
        <f t="shared" ref="E55:AJ55" si="78">IFERROR(E10*$D55*365,0)</f>
        <v>0</v>
      </c>
      <c r="F55" s="229">
        <f t="shared" si="78"/>
        <v>0</v>
      </c>
      <c r="G55" s="229">
        <f t="shared" si="78"/>
        <v>0</v>
      </c>
      <c r="H55" s="229">
        <f t="shared" si="78"/>
        <v>0</v>
      </c>
      <c r="I55" s="229">
        <f t="shared" si="78"/>
        <v>0</v>
      </c>
      <c r="J55" s="229">
        <f t="shared" si="78"/>
        <v>0</v>
      </c>
      <c r="K55" s="229">
        <f t="shared" si="78"/>
        <v>0</v>
      </c>
      <c r="L55" s="229">
        <f t="shared" si="78"/>
        <v>0</v>
      </c>
      <c r="M55" s="229">
        <f t="shared" si="78"/>
        <v>0</v>
      </c>
      <c r="N55" s="229">
        <f t="shared" si="78"/>
        <v>0</v>
      </c>
      <c r="O55" s="229">
        <f t="shared" si="78"/>
        <v>0</v>
      </c>
      <c r="P55" s="229">
        <f t="shared" si="78"/>
        <v>0</v>
      </c>
      <c r="Q55" s="229">
        <f t="shared" si="78"/>
        <v>0</v>
      </c>
      <c r="R55" s="229">
        <f t="shared" si="78"/>
        <v>0</v>
      </c>
      <c r="S55" s="229">
        <f t="shared" si="78"/>
        <v>0</v>
      </c>
      <c r="T55" s="229">
        <f t="shared" si="78"/>
        <v>0</v>
      </c>
      <c r="U55" s="229">
        <f t="shared" si="78"/>
        <v>0</v>
      </c>
      <c r="V55" s="229">
        <f t="shared" si="78"/>
        <v>0</v>
      </c>
      <c r="W55" s="229">
        <f t="shared" si="78"/>
        <v>0</v>
      </c>
      <c r="X55" s="229">
        <f t="shared" si="78"/>
        <v>0</v>
      </c>
      <c r="Y55" s="229">
        <f t="shared" si="78"/>
        <v>0</v>
      </c>
      <c r="Z55" s="229">
        <f t="shared" si="78"/>
        <v>0</v>
      </c>
      <c r="AA55" s="229">
        <f t="shared" si="78"/>
        <v>0</v>
      </c>
      <c r="AB55" s="229">
        <f t="shared" si="78"/>
        <v>0</v>
      </c>
      <c r="AC55" s="229">
        <f t="shared" si="78"/>
        <v>0</v>
      </c>
      <c r="AD55" s="229">
        <f t="shared" si="78"/>
        <v>0</v>
      </c>
      <c r="AE55" s="229">
        <f t="shared" si="78"/>
        <v>0</v>
      </c>
      <c r="AF55" s="229">
        <f t="shared" si="78"/>
        <v>0</v>
      </c>
      <c r="AG55" s="229">
        <f t="shared" si="78"/>
        <v>0</v>
      </c>
      <c r="AH55" s="229">
        <f t="shared" si="78"/>
        <v>0</v>
      </c>
      <c r="AI55" s="229">
        <f t="shared" si="78"/>
        <v>0</v>
      </c>
      <c r="AJ55" s="229">
        <f t="shared" si="78"/>
        <v>0</v>
      </c>
      <c r="AK55" s="229">
        <f t="shared" ref="AK55:BB55" si="79">IFERROR(AK10*$D55*365,0)</f>
        <v>0</v>
      </c>
      <c r="AL55" s="229">
        <f t="shared" si="79"/>
        <v>0</v>
      </c>
      <c r="AM55" s="229">
        <f t="shared" si="79"/>
        <v>0</v>
      </c>
      <c r="AN55" s="229">
        <f t="shared" si="79"/>
        <v>0</v>
      </c>
      <c r="AO55" s="229">
        <f t="shared" si="79"/>
        <v>0</v>
      </c>
      <c r="AP55" s="229">
        <f t="shared" si="79"/>
        <v>0</v>
      </c>
      <c r="AQ55" s="229">
        <f t="shared" si="79"/>
        <v>0</v>
      </c>
      <c r="AR55" s="229">
        <f t="shared" si="79"/>
        <v>0</v>
      </c>
      <c r="AS55" s="229">
        <f t="shared" si="79"/>
        <v>0</v>
      </c>
      <c r="AT55" s="229">
        <f t="shared" si="79"/>
        <v>0</v>
      </c>
      <c r="AU55" s="229">
        <f t="shared" si="79"/>
        <v>0</v>
      </c>
      <c r="AV55" s="229">
        <f t="shared" si="79"/>
        <v>0</v>
      </c>
      <c r="AW55" s="229">
        <f t="shared" si="79"/>
        <v>0</v>
      </c>
      <c r="AX55" s="229">
        <f t="shared" si="79"/>
        <v>0</v>
      </c>
      <c r="AY55" s="229">
        <f t="shared" si="79"/>
        <v>0</v>
      </c>
      <c r="AZ55" s="229">
        <f t="shared" si="79"/>
        <v>0</v>
      </c>
      <c r="BA55" s="229">
        <f t="shared" si="79"/>
        <v>0</v>
      </c>
      <c r="BB55" s="229">
        <f t="shared" si="79"/>
        <v>0</v>
      </c>
    </row>
    <row r="56" spans="1:54" x14ac:dyDescent="0.3">
      <c r="A56" s="206">
        <f>IF(ISBLANK('Úseky 0'!A11),"",'Úseky 0'!A11)</f>
        <v>7</v>
      </c>
      <c r="B56" s="205" t="str">
        <f>IF(ISBLANK('Úseky 0'!B11),"",'Úseky 0'!B11)</f>
        <v/>
      </c>
      <c r="C56" s="205" t="str">
        <f>IF(ISBLANK('Úseky 0'!C11),"",'Úseky 0'!C11)</f>
        <v/>
      </c>
      <c r="D56" s="213" t="str">
        <f>IF(ISBLANK('Úseky 0'!D11),"",'Úseky 0'!D11)</f>
        <v/>
      </c>
      <c r="E56" s="229">
        <f t="shared" ref="E56:AJ56" si="80">IFERROR(E11*$D56*365,0)</f>
        <v>0</v>
      </c>
      <c r="F56" s="229">
        <f t="shared" si="80"/>
        <v>0</v>
      </c>
      <c r="G56" s="229">
        <f t="shared" si="80"/>
        <v>0</v>
      </c>
      <c r="H56" s="229">
        <f t="shared" si="80"/>
        <v>0</v>
      </c>
      <c r="I56" s="229">
        <f t="shared" si="80"/>
        <v>0</v>
      </c>
      <c r="J56" s="229">
        <f t="shared" si="80"/>
        <v>0</v>
      </c>
      <c r="K56" s="229">
        <f t="shared" si="80"/>
        <v>0</v>
      </c>
      <c r="L56" s="229">
        <f t="shared" si="80"/>
        <v>0</v>
      </c>
      <c r="M56" s="229">
        <f t="shared" si="80"/>
        <v>0</v>
      </c>
      <c r="N56" s="229">
        <f t="shared" si="80"/>
        <v>0</v>
      </c>
      <c r="O56" s="229">
        <f t="shared" si="80"/>
        <v>0</v>
      </c>
      <c r="P56" s="229">
        <f t="shared" si="80"/>
        <v>0</v>
      </c>
      <c r="Q56" s="229">
        <f t="shared" si="80"/>
        <v>0</v>
      </c>
      <c r="R56" s="229">
        <f t="shared" si="80"/>
        <v>0</v>
      </c>
      <c r="S56" s="229">
        <f t="shared" si="80"/>
        <v>0</v>
      </c>
      <c r="T56" s="229">
        <f t="shared" si="80"/>
        <v>0</v>
      </c>
      <c r="U56" s="229">
        <f t="shared" si="80"/>
        <v>0</v>
      </c>
      <c r="V56" s="229">
        <f t="shared" si="80"/>
        <v>0</v>
      </c>
      <c r="W56" s="229">
        <f t="shared" si="80"/>
        <v>0</v>
      </c>
      <c r="X56" s="229">
        <f t="shared" si="80"/>
        <v>0</v>
      </c>
      <c r="Y56" s="229">
        <f t="shared" si="80"/>
        <v>0</v>
      </c>
      <c r="Z56" s="229">
        <f t="shared" si="80"/>
        <v>0</v>
      </c>
      <c r="AA56" s="229">
        <f t="shared" si="80"/>
        <v>0</v>
      </c>
      <c r="AB56" s="229">
        <f t="shared" si="80"/>
        <v>0</v>
      </c>
      <c r="AC56" s="229">
        <f t="shared" si="80"/>
        <v>0</v>
      </c>
      <c r="AD56" s="229">
        <f t="shared" si="80"/>
        <v>0</v>
      </c>
      <c r="AE56" s="229">
        <f t="shared" si="80"/>
        <v>0</v>
      </c>
      <c r="AF56" s="229">
        <f t="shared" si="80"/>
        <v>0</v>
      </c>
      <c r="AG56" s="229">
        <f t="shared" si="80"/>
        <v>0</v>
      </c>
      <c r="AH56" s="229">
        <f t="shared" si="80"/>
        <v>0</v>
      </c>
      <c r="AI56" s="229">
        <f t="shared" si="80"/>
        <v>0</v>
      </c>
      <c r="AJ56" s="229">
        <f t="shared" si="80"/>
        <v>0</v>
      </c>
      <c r="AK56" s="229">
        <f t="shared" ref="AK56:BB56" si="81">IFERROR(AK11*$D56*365,0)</f>
        <v>0</v>
      </c>
      <c r="AL56" s="229">
        <f t="shared" si="81"/>
        <v>0</v>
      </c>
      <c r="AM56" s="229">
        <f t="shared" si="81"/>
        <v>0</v>
      </c>
      <c r="AN56" s="229">
        <f t="shared" si="81"/>
        <v>0</v>
      </c>
      <c r="AO56" s="229">
        <f t="shared" si="81"/>
        <v>0</v>
      </c>
      <c r="AP56" s="229">
        <f t="shared" si="81"/>
        <v>0</v>
      </c>
      <c r="AQ56" s="229">
        <f t="shared" si="81"/>
        <v>0</v>
      </c>
      <c r="AR56" s="229">
        <f t="shared" si="81"/>
        <v>0</v>
      </c>
      <c r="AS56" s="229">
        <f t="shared" si="81"/>
        <v>0</v>
      </c>
      <c r="AT56" s="229">
        <f t="shared" si="81"/>
        <v>0</v>
      </c>
      <c r="AU56" s="229">
        <f t="shared" si="81"/>
        <v>0</v>
      </c>
      <c r="AV56" s="229">
        <f t="shared" si="81"/>
        <v>0</v>
      </c>
      <c r="AW56" s="229">
        <f t="shared" si="81"/>
        <v>0</v>
      </c>
      <c r="AX56" s="229">
        <f t="shared" si="81"/>
        <v>0</v>
      </c>
      <c r="AY56" s="229">
        <f t="shared" si="81"/>
        <v>0</v>
      </c>
      <c r="AZ56" s="229">
        <f t="shared" si="81"/>
        <v>0</v>
      </c>
      <c r="BA56" s="229">
        <f t="shared" si="81"/>
        <v>0</v>
      </c>
      <c r="BB56" s="229">
        <f t="shared" si="81"/>
        <v>0</v>
      </c>
    </row>
    <row r="57" spans="1:54" x14ac:dyDescent="0.3">
      <c r="A57" s="206">
        <f>IF(ISBLANK('Úseky 0'!A12),"",'Úseky 0'!A12)</f>
        <v>8</v>
      </c>
      <c r="B57" s="205" t="str">
        <f>IF(ISBLANK('Úseky 0'!B12),"",'Úseky 0'!B12)</f>
        <v/>
      </c>
      <c r="C57" s="205" t="str">
        <f>IF(ISBLANK('Úseky 0'!C12),"",'Úseky 0'!C12)</f>
        <v/>
      </c>
      <c r="D57" s="213" t="str">
        <f>IF(ISBLANK('Úseky 0'!D12),"",'Úseky 0'!D12)</f>
        <v/>
      </c>
      <c r="E57" s="229">
        <f t="shared" ref="E57:AJ57" si="82">IFERROR(E12*$D57*365,0)</f>
        <v>0</v>
      </c>
      <c r="F57" s="229">
        <f t="shared" si="82"/>
        <v>0</v>
      </c>
      <c r="G57" s="229">
        <f t="shared" si="82"/>
        <v>0</v>
      </c>
      <c r="H57" s="229">
        <f t="shared" si="82"/>
        <v>0</v>
      </c>
      <c r="I57" s="229">
        <f t="shared" si="82"/>
        <v>0</v>
      </c>
      <c r="J57" s="229">
        <f t="shared" si="82"/>
        <v>0</v>
      </c>
      <c r="K57" s="229">
        <f t="shared" si="82"/>
        <v>0</v>
      </c>
      <c r="L57" s="229">
        <f t="shared" si="82"/>
        <v>0</v>
      </c>
      <c r="M57" s="229">
        <f t="shared" si="82"/>
        <v>0</v>
      </c>
      <c r="N57" s="229">
        <f t="shared" si="82"/>
        <v>0</v>
      </c>
      <c r="O57" s="229">
        <f t="shared" si="82"/>
        <v>0</v>
      </c>
      <c r="P57" s="229">
        <f t="shared" si="82"/>
        <v>0</v>
      </c>
      <c r="Q57" s="229">
        <f t="shared" si="82"/>
        <v>0</v>
      </c>
      <c r="R57" s="229">
        <f t="shared" si="82"/>
        <v>0</v>
      </c>
      <c r="S57" s="229">
        <f t="shared" si="82"/>
        <v>0</v>
      </c>
      <c r="T57" s="229">
        <f t="shared" si="82"/>
        <v>0</v>
      </c>
      <c r="U57" s="229">
        <f t="shared" si="82"/>
        <v>0</v>
      </c>
      <c r="V57" s="229">
        <f t="shared" si="82"/>
        <v>0</v>
      </c>
      <c r="W57" s="229">
        <f t="shared" si="82"/>
        <v>0</v>
      </c>
      <c r="X57" s="229">
        <f t="shared" si="82"/>
        <v>0</v>
      </c>
      <c r="Y57" s="229">
        <f t="shared" si="82"/>
        <v>0</v>
      </c>
      <c r="Z57" s="229">
        <f t="shared" si="82"/>
        <v>0</v>
      </c>
      <c r="AA57" s="229">
        <f t="shared" si="82"/>
        <v>0</v>
      </c>
      <c r="AB57" s="229">
        <f t="shared" si="82"/>
        <v>0</v>
      </c>
      <c r="AC57" s="229">
        <f t="shared" si="82"/>
        <v>0</v>
      </c>
      <c r="AD57" s="229">
        <f t="shared" si="82"/>
        <v>0</v>
      </c>
      <c r="AE57" s="229">
        <f t="shared" si="82"/>
        <v>0</v>
      </c>
      <c r="AF57" s="229">
        <f t="shared" si="82"/>
        <v>0</v>
      </c>
      <c r="AG57" s="229">
        <f t="shared" si="82"/>
        <v>0</v>
      </c>
      <c r="AH57" s="229">
        <f t="shared" si="82"/>
        <v>0</v>
      </c>
      <c r="AI57" s="229">
        <f t="shared" si="82"/>
        <v>0</v>
      </c>
      <c r="AJ57" s="229">
        <f t="shared" si="82"/>
        <v>0</v>
      </c>
      <c r="AK57" s="229">
        <f t="shared" ref="AK57:BB57" si="83">IFERROR(AK12*$D57*365,0)</f>
        <v>0</v>
      </c>
      <c r="AL57" s="229">
        <f t="shared" si="83"/>
        <v>0</v>
      </c>
      <c r="AM57" s="229">
        <f t="shared" si="83"/>
        <v>0</v>
      </c>
      <c r="AN57" s="229">
        <f t="shared" si="83"/>
        <v>0</v>
      </c>
      <c r="AO57" s="229">
        <f t="shared" si="83"/>
        <v>0</v>
      </c>
      <c r="AP57" s="229">
        <f t="shared" si="83"/>
        <v>0</v>
      </c>
      <c r="AQ57" s="229">
        <f t="shared" si="83"/>
        <v>0</v>
      </c>
      <c r="AR57" s="229">
        <f t="shared" si="83"/>
        <v>0</v>
      </c>
      <c r="AS57" s="229">
        <f t="shared" si="83"/>
        <v>0</v>
      </c>
      <c r="AT57" s="229">
        <f t="shared" si="83"/>
        <v>0</v>
      </c>
      <c r="AU57" s="229">
        <f t="shared" si="83"/>
        <v>0</v>
      </c>
      <c r="AV57" s="229">
        <f t="shared" si="83"/>
        <v>0</v>
      </c>
      <c r="AW57" s="229">
        <f t="shared" si="83"/>
        <v>0</v>
      </c>
      <c r="AX57" s="229">
        <f t="shared" si="83"/>
        <v>0</v>
      </c>
      <c r="AY57" s="229">
        <f t="shared" si="83"/>
        <v>0</v>
      </c>
      <c r="AZ57" s="229">
        <f t="shared" si="83"/>
        <v>0</v>
      </c>
      <c r="BA57" s="229">
        <f t="shared" si="83"/>
        <v>0</v>
      </c>
      <c r="BB57" s="229">
        <f t="shared" si="83"/>
        <v>0</v>
      </c>
    </row>
    <row r="58" spans="1:54" x14ac:dyDescent="0.3">
      <c r="A58" s="206">
        <f>IF(ISBLANK('Úseky 0'!A13),"",'Úseky 0'!A13)</f>
        <v>9</v>
      </c>
      <c r="B58" s="205" t="str">
        <f>IF(ISBLANK('Úseky 0'!B13),"",'Úseky 0'!B13)</f>
        <v/>
      </c>
      <c r="C58" s="205" t="str">
        <f>IF(ISBLANK('Úseky 0'!C13),"",'Úseky 0'!C13)</f>
        <v/>
      </c>
      <c r="D58" s="213" t="str">
        <f>IF(ISBLANK('Úseky 0'!D13),"",'Úseky 0'!D13)</f>
        <v/>
      </c>
      <c r="E58" s="229">
        <f t="shared" ref="E58:AJ58" si="84">IFERROR(E13*$D58*365,0)</f>
        <v>0</v>
      </c>
      <c r="F58" s="229">
        <f t="shared" si="84"/>
        <v>0</v>
      </c>
      <c r="G58" s="229">
        <f t="shared" si="84"/>
        <v>0</v>
      </c>
      <c r="H58" s="229">
        <f t="shared" si="84"/>
        <v>0</v>
      </c>
      <c r="I58" s="229">
        <f t="shared" si="84"/>
        <v>0</v>
      </c>
      <c r="J58" s="229">
        <f t="shared" si="84"/>
        <v>0</v>
      </c>
      <c r="K58" s="229">
        <f t="shared" si="84"/>
        <v>0</v>
      </c>
      <c r="L58" s="229">
        <f t="shared" si="84"/>
        <v>0</v>
      </c>
      <c r="M58" s="229">
        <f t="shared" si="84"/>
        <v>0</v>
      </c>
      <c r="N58" s="229">
        <f t="shared" si="84"/>
        <v>0</v>
      </c>
      <c r="O58" s="229">
        <f t="shared" si="84"/>
        <v>0</v>
      </c>
      <c r="P58" s="229">
        <f t="shared" si="84"/>
        <v>0</v>
      </c>
      <c r="Q58" s="229">
        <f t="shared" si="84"/>
        <v>0</v>
      </c>
      <c r="R58" s="229">
        <f t="shared" si="84"/>
        <v>0</v>
      </c>
      <c r="S58" s="229">
        <f t="shared" si="84"/>
        <v>0</v>
      </c>
      <c r="T58" s="229">
        <f t="shared" si="84"/>
        <v>0</v>
      </c>
      <c r="U58" s="229">
        <f t="shared" si="84"/>
        <v>0</v>
      </c>
      <c r="V58" s="229">
        <f t="shared" si="84"/>
        <v>0</v>
      </c>
      <c r="W58" s="229">
        <f t="shared" si="84"/>
        <v>0</v>
      </c>
      <c r="X58" s="229">
        <f t="shared" si="84"/>
        <v>0</v>
      </c>
      <c r="Y58" s="229">
        <f t="shared" si="84"/>
        <v>0</v>
      </c>
      <c r="Z58" s="229">
        <f t="shared" si="84"/>
        <v>0</v>
      </c>
      <c r="AA58" s="229">
        <f t="shared" si="84"/>
        <v>0</v>
      </c>
      <c r="AB58" s="229">
        <f t="shared" si="84"/>
        <v>0</v>
      </c>
      <c r="AC58" s="229">
        <f t="shared" si="84"/>
        <v>0</v>
      </c>
      <c r="AD58" s="229">
        <f t="shared" si="84"/>
        <v>0</v>
      </c>
      <c r="AE58" s="229">
        <f t="shared" si="84"/>
        <v>0</v>
      </c>
      <c r="AF58" s="229">
        <f t="shared" si="84"/>
        <v>0</v>
      </c>
      <c r="AG58" s="229">
        <f t="shared" si="84"/>
        <v>0</v>
      </c>
      <c r="AH58" s="229">
        <f t="shared" si="84"/>
        <v>0</v>
      </c>
      <c r="AI58" s="229">
        <f t="shared" si="84"/>
        <v>0</v>
      </c>
      <c r="AJ58" s="229">
        <f t="shared" si="84"/>
        <v>0</v>
      </c>
      <c r="AK58" s="229">
        <f t="shared" ref="AK58:BB58" si="85">IFERROR(AK13*$D58*365,0)</f>
        <v>0</v>
      </c>
      <c r="AL58" s="229">
        <f t="shared" si="85"/>
        <v>0</v>
      </c>
      <c r="AM58" s="229">
        <f t="shared" si="85"/>
        <v>0</v>
      </c>
      <c r="AN58" s="229">
        <f t="shared" si="85"/>
        <v>0</v>
      </c>
      <c r="AO58" s="229">
        <f t="shared" si="85"/>
        <v>0</v>
      </c>
      <c r="AP58" s="229">
        <f t="shared" si="85"/>
        <v>0</v>
      </c>
      <c r="AQ58" s="229">
        <f t="shared" si="85"/>
        <v>0</v>
      </c>
      <c r="AR58" s="229">
        <f t="shared" si="85"/>
        <v>0</v>
      </c>
      <c r="AS58" s="229">
        <f t="shared" si="85"/>
        <v>0</v>
      </c>
      <c r="AT58" s="229">
        <f t="shared" si="85"/>
        <v>0</v>
      </c>
      <c r="AU58" s="229">
        <f t="shared" si="85"/>
        <v>0</v>
      </c>
      <c r="AV58" s="229">
        <f t="shared" si="85"/>
        <v>0</v>
      </c>
      <c r="AW58" s="229">
        <f t="shared" si="85"/>
        <v>0</v>
      </c>
      <c r="AX58" s="229">
        <f t="shared" si="85"/>
        <v>0</v>
      </c>
      <c r="AY58" s="229">
        <f t="shared" si="85"/>
        <v>0</v>
      </c>
      <c r="AZ58" s="229">
        <f t="shared" si="85"/>
        <v>0</v>
      </c>
      <c r="BA58" s="229">
        <f t="shared" si="85"/>
        <v>0</v>
      </c>
      <c r="BB58" s="229">
        <f t="shared" si="85"/>
        <v>0</v>
      </c>
    </row>
    <row r="59" spans="1:54" x14ac:dyDescent="0.3">
      <c r="A59" s="206">
        <f>IF(ISBLANK('Úseky 0'!A14),"",'Úseky 0'!A14)</f>
        <v>10</v>
      </c>
      <c r="B59" s="205" t="str">
        <f>IF(ISBLANK('Úseky 0'!B14),"",'Úseky 0'!B14)</f>
        <v/>
      </c>
      <c r="C59" s="205" t="str">
        <f>IF(ISBLANK('Úseky 0'!C14),"",'Úseky 0'!C14)</f>
        <v/>
      </c>
      <c r="D59" s="213" t="str">
        <f>IF(ISBLANK('Úseky 0'!D14),"",'Úseky 0'!D14)</f>
        <v/>
      </c>
      <c r="E59" s="229">
        <f t="shared" ref="E59:AJ59" si="86">IFERROR(E14*$D59*365,0)</f>
        <v>0</v>
      </c>
      <c r="F59" s="229">
        <f t="shared" si="86"/>
        <v>0</v>
      </c>
      <c r="G59" s="229">
        <f t="shared" si="86"/>
        <v>0</v>
      </c>
      <c r="H59" s="229">
        <f t="shared" si="86"/>
        <v>0</v>
      </c>
      <c r="I59" s="229">
        <f t="shared" si="86"/>
        <v>0</v>
      </c>
      <c r="J59" s="229">
        <f t="shared" si="86"/>
        <v>0</v>
      </c>
      <c r="K59" s="229">
        <f t="shared" si="86"/>
        <v>0</v>
      </c>
      <c r="L59" s="229">
        <f t="shared" si="86"/>
        <v>0</v>
      </c>
      <c r="M59" s="229">
        <f t="shared" si="86"/>
        <v>0</v>
      </c>
      <c r="N59" s="229">
        <f t="shared" si="86"/>
        <v>0</v>
      </c>
      <c r="O59" s="229">
        <f t="shared" si="86"/>
        <v>0</v>
      </c>
      <c r="P59" s="229">
        <f t="shared" si="86"/>
        <v>0</v>
      </c>
      <c r="Q59" s="229">
        <f t="shared" si="86"/>
        <v>0</v>
      </c>
      <c r="R59" s="229">
        <f t="shared" si="86"/>
        <v>0</v>
      </c>
      <c r="S59" s="229">
        <f t="shared" si="86"/>
        <v>0</v>
      </c>
      <c r="T59" s="229">
        <f t="shared" si="86"/>
        <v>0</v>
      </c>
      <c r="U59" s="229">
        <f t="shared" si="86"/>
        <v>0</v>
      </c>
      <c r="V59" s="229">
        <f t="shared" si="86"/>
        <v>0</v>
      </c>
      <c r="W59" s="229">
        <f t="shared" si="86"/>
        <v>0</v>
      </c>
      <c r="X59" s="229">
        <f t="shared" si="86"/>
        <v>0</v>
      </c>
      <c r="Y59" s="229">
        <f t="shared" si="86"/>
        <v>0</v>
      </c>
      <c r="Z59" s="229">
        <f t="shared" si="86"/>
        <v>0</v>
      </c>
      <c r="AA59" s="229">
        <f t="shared" si="86"/>
        <v>0</v>
      </c>
      <c r="AB59" s="229">
        <f t="shared" si="86"/>
        <v>0</v>
      </c>
      <c r="AC59" s="229">
        <f t="shared" si="86"/>
        <v>0</v>
      </c>
      <c r="AD59" s="229">
        <f t="shared" si="86"/>
        <v>0</v>
      </c>
      <c r="AE59" s="229">
        <f t="shared" si="86"/>
        <v>0</v>
      </c>
      <c r="AF59" s="229">
        <f t="shared" si="86"/>
        <v>0</v>
      </c>
      <c r="AG59" s="229">
        <f t="shared" si="86"/>
        <v>0</v>
      </c>
      <c r="AH59" s="229">
        <f t="shared" si="86"/>
        <v>0</v>
      </c>
      <c r="AI59" s="229">
        <f t="shared" si="86"/>
        <v>0</v>
      </c>
      <c r="AJ59" s="229">
        <f t="shared" si="86"/>
        <v>0</v>
      </c>
      <c r="AK59" s="229">
        <f t="shared" ref="AK59:BB59" si="87">IFERROR(AK14*$D59*365,0)</f>
        <v>0</v>
      </c>
      <c r="AL59" s="229">
        <f t="shared" si="87"/>
        <v>0</v>
      </c>
      <c r="AM59" s="229">
        <f t="shared" si="87"/>
        <v>0</v>
      </c>
      <c r="AN59" s="229">
        <f t="shared" si="87"/>
        <v>0</v>
      </c>
      <c r="AO59" s="229">
        <f t="shared" si="87"/>
        <v>0</v>
      </c>
      <c r="AP59" s="229">
        <f t="shared" si="87"/>
        <v>0</v>
      </c>
      <c r="AQ59" s="229">
        <f t="shared" si="87"/>
        <v>0</v>
      </c>
      <c r="AR59" s="229">
        <f t="shared" si="87"/>
        <v>0</v>
      </c>
      <c r="AS59" s="229">
        <f t="shared" si="87"/>
        <v>0</v>
      </c>
      <c r="AT59" s="229">
        <f t="shared" si="87"/>
        <v>0</v>
      </c>
      <c r="AU59" s="229">
        <f t="shared" si="87"/>
        <v>0</v>
      </c>
      <c r="AV59" s="229">
        <f t="shared" si="87"/>
        <v>0</v>
      </c>
      <c r="AW59" s="229">
        <f t="shared" si="87"/>
        <v>0</v>
      </c>
      <c r="AX59" s="229">
        <f t="shared" si="87"/>
        <v>0</v>
      </c>
      <c r="AY59" s="229">
        <f t="shared" si="87"/>
        <v>0</v>
      </c>
      <c r="AZ59" s="229">
        <f t="shared" si="87"/>
        <v>0</v>
      </c>
      <c r="BA59" s="229">
        <f t="shared" si="87"/>
        <v>0</v>
      </c>
      <c r="BB59" s="229">
        <f t="shared" si="87"/>
        <v>0</v>
      </c>
    </row>
    <row r="60" spans="1:54" x14ac:dyDescent="0.3">
      <c r="A60" s="206">
        <f>IF(ISBLANK('Úseky 0'!A15),"",'Úseky 0'!A15)</f>
        <v>11</v>
      </c>
      <c r="B60" s="205" t="str">
        <f>IF(ISBLANK('Úseky 0'!B15),"",'Úseky 0'!B15)</f>
        <v/>
      </c>
      <c r="C60" s="205" t="str">
        <f>IF(ISBLANK('Úseky 0'!C15),"",'Úseky 0'!C15)</f>
        <v/>
      </c>
      <c r="D60" s="213" t="str">
        <f>IF(ISBLANK('Úseky 0'!D15),"",'Úseky 0'!D15)</f>
        <v/>
      </c>
      <c r="E60" s="229">
        <f t="shared" ref="E60:AJ60" si="88">IFERROR(E15*$D60*365,0)</f>
        <v>0</v>
      </c>
      <c r="F60" s="229">
        <f t="shared" si="88"/>
        <v>0</v>
      </c>
      <c r="G60" s="229">
        <f t="shared" si="88"/>
        <v>0</v>
      </c>
      <c r="H60" s="229">
        <f t="shared" si="88"/>
        <v>0</v>
      </c>
      <c r="I60" s="229">
        <f t="shared" si="88"/>
        <v>0</v>
      </c>
      <c r="J60" s="229">
        <f t="shared" si="88"/>
        <v>0</v>
      </c>
      <c r="K60" s="229">
        <f t="shared" si="88"/>
        <v>0</v>
      </c>
      <c r="L60" s="229">
        <f t="shared" si="88"/>
        <v>0</v>
      </c>
      <c r="M60" s="229">
        <f t="shared" si="88"/>
        <v>0</v>
      </c>
      <c r="N60" s="229">
        <f t="shared" si="88"/>
        <v>0</v>
      </c>
      <c r="O60" s="229">
        <f t="shared" si="88"/>
        <v>0</v>
      </c>
      <c r="P60" s="229">
        <f t="shared" si="88"/>
        <v>0</v>
      </c>
      <c r="Q60" s="229">
        <f t="shared" si="88"/>
        <v>0</v>
      </c>
      <c r="R60" s="229">
        <f t="shared" si="88"/>
        <v>0</v>
      </c>
      <c r="S60" s="229">
        <f t="shared" si="88"/>
        <v>0</v>
      </c>
      <c r="T60" s="229">
        <f t="shared" si="88"/>
        <v>0</v>
      </c>
      <c r="U60" s="229">
        <f t="shared" si="88"/>
        <v>0</v>
      </c>
      <c r="V60" s="229">
        <f t="shared" si="88"/>
        <v>0</v>
      </c>
      <c r="W60" s="229">
        <f t="shared" si="88"/>
        <v>0</v>
      </c>
      <c r="X60" s="229">
        <f t="shared" si="88"/>
        <v>0</v>
      </c>
      <c r="Y60" s="229">
        <f t="shared" si="88"/>
        <v>0</v>
      </c>
      <c r="Z60" s="229">
        <f t="shared" si="88"/>
        <v>0</v>
      </c>
      <c r="AA60" s="229">
        <f t="shared" si="88"/>
        <v>0</v>
      </c>
      <c r="AB60" s="229">
        <f t="shared" si="88"/>
        <v>0</v>
      </c>
      <c r="AC60" s="229">
        <f t="shared" si="88"/>
        <v>0</v>
      </c>
      <c r="AD60" s="229">
        <f t="shared" si="88"/>
        <v>0</v>
      </c>
      <c r="AE60" s="229">
        <f t="shared" si="88"/>
        <v>0</v>
      </c>
      <c r="AF60" s="229">
        <f t="shared" si="88"/>
        <v>0</v>
      </c>
      <c r="AG60" s="229">
        <f t="shared" si="88"/>
        <v>0</v>
      </c>
      <c r="AH60" s="229">
        <f t="shared" si="88"/>
        <v>0</v>
      </c>
      <c r="AI60" s="229">
        <f t="shared" si="88"/>
        <v>0</v>
      </c>
      <c r="AJ60" s="229">
        <f t="shared" si="88"/>
        <v>0</v>
      </c>
      <c r="AK60" s="229">
        <f t="shared" ref="AK60:BB60" si="89">IFERROR(AK15*$D60*365,0)</f>
        <v>0</v>
      </c>
      <c r="AL60" s="229">
        <f t="shared" si="89"/>
        <v>0</v>
      </c>
      <c r="AM60" s="229">
        <f t="shared" si="89"/>
        <v>0</v>
      </c>
      <c r="AN60" s="229">
        <f t="shared" si="89"/>
        <v>0</v>
      </c>
      <c r="AO60" s="229">
        <f t="shared" si="89"/>
        <v>0</v>
      </c>
      <c r="AP60" s="229">
        <f t="shared" si="89"/>
        <v>0</v>
      </c>
      <c r="AQ60" s="229">
        <f t="shared" si="89"/>
        <v>0</v>
      </c>
      <c r="AR60" s="229">
        <f t="shared" si="89"/>
        <v>0</v>
      </c>
      <c r="AS60" s="229">
        <f t="shared" si="89"/>
        <v>0</v>
      </c>
      <c r="AT60" s="229">
        <f t="shared" si="89"/>
        <v>0</v>
      </c>
      <c r="AU60" s="229">
        <f t="shared" si="89"/>
        <v>0</v>
      </c>
      <c r="AV60" s="229">
        <f t="shared" si="89"/>
        <v>0</v>
      </c>
      <c r="AW60" s="229">
        <f t="shared" si="89"/>
        <v>0</v>
      </c>
      <c r="AX60" s="229">
        <f t="shared" si="89"/>
        <v>0</v>
      </c>
      <c r="AY60" s="229">
        <f t="shared" si="89"/>
        <v>0</v>
      </c>
      <c r="AZ60" s="229">
        <f t="shared" si="89"/>
        <v>0</v>
      </c>
      <c r="BA60" s="229">
        <f t="shared" si="89"/>
        <v>0</v>
      </c>
      <c r="BB60" s="229">
        <f t="shared" si="89"/>
        <v>0</v>
      </c>
    </row>
    <row r="61" spans="1:54" x14ac:dyDescent="0.3">
      <c r="A61" s="206">
        <f>IF(ISBLANK('Úseky 0'!A16),"",'Úseky 0'!A16)</f>
        <v>12</v>
      </c>
      <c r="B61" s="205" t="str">
        <f>IF(ISBLANK('Úseky 0'!B16),"",'Úseky 0'!B16)</f>
        <v/>
      </c>
      <c r="C61" s="205" t="str">
        <f>IF(ISBLANK('Úseky 0'!C16),"",'Úseky 0'!C16)</f>
        <v/>
      </c>
      <c r="D61" s="213" t="str">
        <f>IF(ISBLANK('Úseky 0'!D16),"",'Úseky 0'!D16)</f>
        <v/>
      </c>
      <c r="E61" s="229">
        <f t="shared" ref="E61:AJ61" si="90">IFERROR(E16*$D61*365,0)</f>
        <v>0</v>
      </c>
      <c r="F61" s="229">
        <f t="shared" si="90"/>
        <v>0</v>
      </c>
      <c r="G61" s="229">
        <f t="shared" si="90"/>
        <v>0</v>
      </c>
      <c r="H61" s="229">
        <f t="shared" si="90"/>
        <v>0</v>
      </c>
      <c r="I61" s="229">
        <f t="shared" si="90"/>
        <v>0</v>
      </c>
      <c r="J61" s="229">
        <f t="shared" si="90"/>
        <v>0</v>
      </c>
      <c r="K61" s="229">
        <f t="shared" si="90"/>
        <v>0</v>
      </c>
      <c r="L61" s="229">
        <f t="shared" si="90"/>
        <v>0</v>
      </c>
      <c r="M61" s="229">
        <f t="shared" si="90"/>
        <v>0</v>
      </c>
      <c r="N61" s="229">
        <f t="shared" si="90"/>
        <v>0</v>
      </c>
      <c r="O61" s="229">
        <f t="shared" si="90"/>
        <v>0</v>
      </c>
      <c r="P61" s="229">
        <f t="shared" si="90"/>
        <v>0</v>
      </c>
      <c r="Q61" s="229">
        <f t="shared" si="90"/>
        <v>0</v>
      </c>
      <c r="R61" s="229">
        <f t="shared" si="90"/>
        <v>0</v>
      </c>
      <c r="S61" s="229">
        <f t="shared" si="90"/>
        <v>0</v>
      </c>
      <c r="T61" s="229">
        <f t="shared" si="90"/>
        <v>0</v>
      </c>
      <c r="U61" s="229">
        <f t="shared" si="90"/>
        <v>0</v>
      </c>
      <c r="V61" s="229">
        <f t="shared" si="90"/>
        <v>0</v>
      </c>
      <c r="W61" s="229">
        <f t="shared" si="90"/>
        <v>0</v>
      </c>
      <c r="X61" s="229">
        <f t="shared" si="90"/>
        <v>0</v>
      </c>
      <c r="Y61" s="229">
        <f t="shared" si="90"/>
        <v>0</v>
      </c>
      <c r="Z61" s="229">
        <f t="shared" si="90"/>
        <v>0</v>
      </c>
      <c r="AA61" s="229">
        <f t="shared" si="90"/>
        <v>0</v>
      </c>
      <c r="AB61" s="229">
        <f t="shared" si="90"/>
        <v>0</v>
      </c>
      <c r="AC61" s="229">
        <f t="shared" si="90"/>
        <v>0</v>
      </c>
      <c r="AD61" s="229">
        <f t="shared" si="90"/>
        <v>0</v>
      </c>
      <c r="AE61" s="229">
        <f t="shared" si="90"/>
        <v>0</v>
      </c>
      <c r="AF61" s="229">
        <f t="shared" si="90"/>
        <v>0</v>
      </c>
      <c r="AG61" s="229">
        <f t="shared" si="90"/>
        <v>0</v>
      </c>
      <c r="AH61" s="229">
        <f t="shared" si="90"/>
        <v>0</v>
      </c>
      <c r="AI61" s="229">
        <f t="shared" si="90"/>
        <v>0</v>
      </c>
      <c r="AJ61" s="229">
        <f t="shared" si="90"/>
        <v>0</v>
      </c>
      <c r="AK61" s="229">
        <f t="shared" ref="AK61:BB61" si="91">IFERROR(AK16*$D61*365,0)</f>
        <v>0</v>
      </c>
      <c r="AL61" s="229">
        <f t="shared" si="91"/>
        <v>0</v>
      </c>
      <c r="AM61" s="229">
        <f t="shared" si="91"/>
        <v>0</v>
      </c>
      <c r="AN61" s="229">
        <f t="shared" si="91"/>
        <v>0</v>
      </c>
      <c r="AO61" s="229">
        <f t="shared" si="91"/>
        <v>0</v>
      </c>
      <c r="AP61" s="229">
        <f t="shared" si="91"/>
        <v>0</v>
      </c>
      <c r="AQ61" s="229">
        <f t="shared" si="91"/>
        <v>0</v>
      </c>
      <c r="AR61" s="229">
        <f t="shared" si="91"/>
        <v>0</v>
      </c>
      <c r="AS61" s="229">
        <f t="shared" si="91"/>
        <v>0</v>
      </c>
      <c r="AT61" s="229">
        <f t="shared" si="91"/>
        <v>0</v>
      </c>
      <c r="AU61" s="229">
        <f t="shared" si="91"/>
        <v>0</v>
      </c>
      <c r="AV61" s="229">
        <f t="shared" si="91"/>
        <v>0</v>
      </c>
      <c r="AW61" s="229">
        <f t="shared" si="91"/>
        <v>0</v>
      </c>
      <c r="AX61" s="229">
        <f t="shared" si="91"/>
        <v>0</v>
      </c>
      <c r="AY61" s="229">
        <f t="shared" si="91"/>
        <v>0</v>
      </c>
      <c r="AZ61" s="229">
        <f t="shared" si="91"/>
        <v>0</v>
      </c>
      <c r="BA61" s="229">
        <f t="shared" si="91"/>
        <v>0</v>
      </c>
      <c r="BB61" s="229">
        <f t="shared" si="91"/>
        <v>0</v>
      </c>
    </row>
    <row r="62" spans="1:54" x14ac:dyDescent="0.3">
      <c r="A62" s="206">
        <f>IF(ISBLANK('Úseky 0'!A17),"",'Úseky 0'!A17)</f>
        <v>13</v>
      </c>
      <c r="B62" s="205" t="str">
        <f>IF(ISBLANK('Úseky 0'!B17),"",'Úseky 0'!B17)</f>
        <v/>
      </c>
      <c r="C62" s="205" t="str">
        <f>IF(ISBLANK('Úseky 0'!C17),"",'Úseky 0'!C17)</f>
        <v/>
      </c>
      <c r="D62" s="213" t="str">
        <f>IF(ISBLANK('Úseky 0'!D17),"",'Úseky 0'!D17)</f>
        <v/>
      </c>
      <c r="E62" s="229">
        <f t="shared" ref="E62:AJ62" si="92">IFERROR(E17*$D62*365,0)</f>
        <v>0</v>
      </c>
      <c r="F62" s="229">
        <f t="shared" si="92"/>
        <v>0</v>
      </c>
      <c r="G62" s="229">
        <f t="shared" si="92"/>
        <v>0</v>
      </c>
      <c r="H62" s="229">
        <f t="shared" si="92"/>
        <v>0</v>
      </c>
      <c r="I62" s="229">
        <f t="shared" si="92"/>
        <v>0</v>
      </c>
      <c r="J62" s="229">
        <f t="shared" si="92"/>
        <v>0</v>
      </c>
      <c r="K62" s="229">
        <f t="shared" si="92"/>
        <v>0</v>
      </c>
      <c r="L62" s="229">
        <f t="shared" si="92"/>
        <v>0</v>
      </c>
      <c r="M62" s="229">
        <f t="shared" si="92"/>
        <v>0</v>
      </c>
      <c r="N62" s="229">
        <f t="shared" si="92"/>
        <v>0</v>
      </c>
      <c r="O62" s="229">
        <f t="shared" si="92"/>
        <v>0</v>
      </c>
      <c r="P62" s="229">
        <f t="shared" si="92"/>
        <v>0</v>
      </c>
      <c r="Q62" s="229">
        <f t="shared" si="92"/>
        <v>0</v>
      </c>
      <c r="R62" s="229">
        <f t="shared" si="92"/>
        <v>0</v>
      </c>
      <c r="S62" s="229">
        <f t="shared" si="92"/>
        <v>0</v>
      </c>
      <c r="T62" s="229">
        <f t="shared" si="92"/>
        <v>0</v>
      </c>
      <c r="U62" s="229">
        <f t="shared" si="92"/>
        <v>0</v>
      </c>
      <c r="V62" s="229">
        <f t="shared" si="92"/>
        <v>0</v>
      </c>
      <c r="W62" s="229">
        <f t="shared" si="92"/>
        <v>0</v>
      </c>
      <c r="X62" s="229">
        <f t="shared" si="92"/>
        <v>0</v>
      </c>
      <c r="Y62" s="229">
        <f t="shared" si="92"/>
        <v>0</v>
      </c>
      <c r="Z62" s="229">
        <f t="shared" si="92"/>
        <v>0</v>
      </c>
      <c r="AA62" s="229">
        <f t="shared" si="92"/>
        <v>0</v>
      </c>
      <c r="AB62" s="229">
        <f t="shared" si="92"/>
        <v>0</v>
      </c>
      <c r="AC62" s="229">
        <f t="shared" si="92"/>
        <v>0</v>
      </c>
      <c r="AD62" s="229">
        <f t="shared" si="92"/>
        <v>0</v>
      </c>
      <c r="AE62" s="229">
        <f t="shared" si="92"/>
        <v>0</v>
      </c>
      <c r="AF62" s="229">
        <f t="shared" si="92"/>
        <v>0</v>
      </c>
      <c r="AG62" s="229">
        <f t="shared" si="92"/>
        <v>0</v>
      </c>
      <c r="AH62" s="229">
        <f t="shared" si="92"/>
        <v>0</v>
      </c>
      <c r="AI62" s="229">
        <f t="shared" si="92"/>
        <v>0</v>
      </c>
      <c r="AJ62" s="229">
        <f t="shared" si="92"/>
        <v>0</v>
      </c>
      <c r="AK62" s="229">
        <f t="shared" ref="AK62:BB62" si="93">IFERROR(AK17*$D62*365,0)</f>
        <v>0</v>
      </c>
      <c r="AL62" s="229">
        <f t="shared" si="93"/>
        <v>0</v>
      </c>
      <c r="AM62" s="229">
        <f t="shared" si="93"/>
        <v>0</v>
      </c>
      <c r="AN62" s="229">
        <f t="shared" si="93"/>
        <v>0</v>
      </c>
      <c r="AO62" s="229">
        <f t="shared" si="93"/>
        <v>0</v>
      </c>
      <c r="AP62" s="229">
        <f t="shared" si="93"/>
        <v>0</v>
      </c>
      <c r="AQ62" s="229">
        <f t="shared" si="93"/>
        <v>0</v>
      </c>
      <c r="AR62" s="229">
        <f t="shared" si="93"/>
        <v>0</v>
      </c>
      <c r="AS62" s="229">
        <f t="shared" si="93"/>
        <v>0</v>
      </c>
      <c r="AT62" s="229">
        <f t="shared" si="93"/>
        <v>0</v>
      </c>
      <c r="AU62" s="229">
        <f t="shared" si="93"/>
        <v>0</v>
      </c>
      <c r="AV62" s="229">
        <f t="shared" si="93"/>
        <v>0</v>
      </c>
      <c r="AW62" s="229">
        <f t="shared" si="93"/>
        <v>0</v>
      </c>
      <c r="AX62" s="229">
        <f t="shared" si="93"/>
        <v>0</v>
      </c>
      <c r="AY62" s="229">
        <f t="shared" si="93"/>
        <v>0</v>
      </c>
      <c r="AZ62" s="229">
        <f t="shared" si="93"/>
        <v>0</v>
      </c>
      <c r="BA62" s="229">
        <f t="shared" si="93"/>
        <v>0</v>
      </c>
      <c r="BB62" s="229">
        <f t="shared" si="93"/>
        <v>0</v>
      </c>
    </row>
    <row r="63" spans="1:54" x14ac:dyDescent="0.3">
      <c r="A63" s="206">
        <f>IF(ISBLANK('Úseky 0'!A18),"",'Úseky 0'!A18)</f>
        <v>14</v>
      </c>
      <c r="B63" s="205" t="str">
        <f>IF(ISBLANK('Úseky 0'!B18),"",'Úseky 0'!B18)</f>
        <v/>
      </c>
      <c r="C63" s="205" t="str">
        <f>IF(ISBLANK('Úseky 0'!C18),"",'Úseky 0'!C18)</f>
        <v/>
      </c>
      <c r="D63" s="213" t="str">
        <f>IF(ISBLANK('Úseky 0'!D18),"",'Úseky 0'!D18)</f>
        <v/>
      </c>
      <c r="E63" s="229">
        <f t="shared" ref="E63:AJ63" si="94">IFERROR(E18*$D63*365,0)</f>
        <v>0</v>
      </c>
      <c r="F63" s="229">
        <f t="shared" si="94"/>
        <v>0</v>
      </c>
      <c r="G63" s="229">
        <f t="shared" si="94"/>
        <v>0</v>
      </c>
      <c r="H63" s="229">
        <f t="shared" si="94"/>
        <v>0</v>
      </c>
      <c r="I63" s="229">
        <f t="shared" si="94"/>
        <v>0</v>
      </c>
      <c r="J63" s="229">
        <f t="shared" si="94"/>
        <v>0</v>
      </c>
      <c r="K63" s="229">
        <f t="shared" si="94"/>
        <v>0</v>
      </c>
      <c r="L63" s="229">
        <f t="shared" si="94"/>
        <v>0</v>
      </c>
      <c r="M63" s="229">
        <f t="shared" si="94"/>
        <v>0</v>
      </c>
      <c r="N63" s="229">
        <f t="shared" si="94"/>
        <v>0</v>
      </c>
      <c r="O63" s="229">
        <f t="shared" si="94"/>
        <v>0</v>
      </c>
      <c r="P63" s="229">
        <f t="shared" si="94"/>
        <v>0</v>
      </c>
      <c r="Q63" s="229">
        <f t="shared" si="94"/>
        <v>0</v>
      </c>
      <c r="R63" s="229">
        <f t="shared" si="94"/>
        <v>0</v>
      </c>
      <c r="S63" s="229">
        <f t="shared" si="94"/>
        <v>0</v>
      </c>
      <c r="T63" s="229">
        <f t="shared" si="94"/>
        <v>0</v>
      </c>
      <c r="U63" s="229">
        <f t="shared" si="94"/>
        <v>0</v>
      </c>
      <c r="V63" s="229">
        <f t="shared" si="94"/>
        <v>0</v>
      </c>
      <c r="W63" s="229">
        <f t="shared" si="94"/>
        <v>0</v>
      </c>
      <c r="X63" s="229">
        <f t="shared" si="94"/>
        <v>0</v>
      </c>
      <c r="Y63" s="229">
        <f t="shared" si="94"/>
        <v>0</v>
      </c>
      <c r="Z63" s="229">
        <f t="shared" si="94"/>
        <v>0</v>
      </c>
      <c r="AA63" s="229">
        <f t="shared" si="94"/>
        <v>0</v>
      </c>
      <c r="AB63" s="229">
        <f t="shared" si="94"/>
        <v>0</v>
      </c>
      <c r="AC63" s="229">
        <f t="shared" si="94"/>
        <v>0</v>
      </c>
      <c r="AD63" s="229">
        <f t="shared" si="94"/>
        <v>0</v>
      </c>
      <c r="AE63" s="229">
        <f t="shared" si="94"/>
        <v>0</v>
      </c>
      <c r="AF63" s="229">
        <f t="shared" si="94"/>
        <v>0</v>
      </c>
      <c r="AG63" s="229">
        <f t="shared" si="94"/>
        <v>0</v>
      </c>
      <c r="AH63" s="229">
        <f t="shared" si="94"/>
        <v>0</v>
      </c>
      <c r="AI63" s="229">
        <f t="shared" si="94"/>
        <v>0</v>
      </c>
      <c r="AJ63" s="229">
        <f t="shared" si="94"/>
        <v>0</v>
      </c>
      <c r="AK63" s="229">
        <f t="shared" ref="AK63:BB63" si="95">IFERROR(AK18*$D63*365,0)</f>
        <v>0</v>
      </c>
      <c r="AL63" s="229">
        <f t="shared" si="95"/>
        <v>0</v>
      </c>
      <c r="AM63" s="229">
        <f t="shared" si="95"/>
        <v>0</v>
      </c>
      <c r="AN63" s="229">
        <f t="shared" si="95"/>
        <v>0</v>
      </c>
      <c r="AO63" s="229">
        <f t="shared" si="95"/>
        <v>0</v>
      </c>
      <c r="AP63" s="229">
        <f t="shared" si="95"/>
        <v>0</v>
      </c>
      <c r="AQ63" s="229">
        <f t="shared" si="95"/>
        <v>0</v>
      </c>
      <c r="AR63" s="229">
        <f t="shared" si="95"/>
        <v>0</v>
      </c>
      <c r="AS63" s="229">
        <f t="shared" si="95"/>
        <v>0</v>
      </c>
      <c r="AT63" s="229">
        <f t="shared" si="95"/>
        <v>0</v>
      </c>
      <c r="AU63" s="229">
        <f t="shared" si="95"/>
        <v>0</v>
      </c>
      <c r="AV63" s="229">
        <f t="shared" si="95"/>
        <v>0</v>
      </c>
      <c r="AW63" s="229">
        <f t="shared" si="95"/>
        <v>0</v>
      </c>
      <c r="AX63" s="229">
        <f t="shared" si="95"/>
        <v>0</v>
      </c>
      <c r="AY63" s="229">
        <f t="shared" si="95"/>
        <v>0</v>
      </c>
      <c r="AZ63" s="229">
        <f t="shared" si="95"/>
        <v>0</v>
      </c>
      <c r="BA63" s="229">
        <f t="shared" si="95"/>
        <v>0</v>
      </c>
      <c r="BB63" s="229">
        <f t="shared" si="95"/>
        <v>0</v>
      </c>
    </row>
    <row r="64" spans="1:54" x14ac:dyDescent="0.3">
      <c r="A64" s="206">
        <f>IF(ISBLANK('Úseky 0'!A19),"",'Úseky 0'!A19)</f>
        <v>15</v>
      </c>
      <c r="B64" s="205" t="str">
        <f>IF(ISBLANK('Úseky 0'!B19),"",'Úseky 0'!B19)</f>
        <v/>
      </c>
      <c r="C64" s="205" t="str">
        <f>IF(ISBLANK('Úseky 0'!C19),"",'Úseky 0'!C19)</f>
        <v/>
      </c>
      <c r="D64" s="213" t="str">
        <f>IF(ISBLANK('Úseky 0'!D19),"",'Úseky 0'!D19)</f>
        <v/>
      </c>
      <c r="E64" s="229">
        <f t="shared" ref="E64:AJ64" si="96">IFERROR(E19*$D64*365,0)</f>
        <v>0</v>
      </c>
      <c r="F64" s="229">
        <f t="shared" si="96"/>
        <v>0</v>
      </c>
      <c r="G64" s="229">
        <f t="shared" si="96"/>
        <v>0</v>
      </c>
      <c r="H64" s="229">
        <f t="shared" si="96"/>
        <v>0</v>
      </c>
      <c r="I64" s="229">
        <f t="shared" si="96"/>
        <v>0</v>
      </c>
      <c r="J64" s="229">
        <f t="shared" si="96"/>
        <v>0</v>
      </c>
      <c r="K64" s="229">
        <f t="shared" si="96"/>
        <v>0</v>
      </c>
      <c r="L64" s="229">
        <f t="shared" si="96"/>
        <v>0</v>
      </c>
      <c r="M64" s="229">
        <f t="shared" si="96"/>
        <v>0</v>
      </c>
      <c r="N64" s="229">
        <f t="shared" si="96"/>
        <v>0</v>
      </c>
      <c r="O64" s="229">
        <f t="shared" si="96"/>
        <v>0</v>
      </c>
      <c r="P64" s="229">
        <f t="shared" si="96"/>
        <v>0</v>
      </c>
      <c r="Q64" s="229">
        <f t="shared" si="96"/>
        <v>0</v>
      </c>
      <c r="R64" s="229">
        <f t="shared" si="96"/>
        <v>0</v>
      </c>
      <c r="S64" s="229">
        <f t="shared" si="96"/>
        <v>0</v>
      </c>
      <c r="T64" s="229">
        <f t="shared" si="96"/>
        <v>0</v>
      </c>
      <c r="U64" s="229">
        <f t="shared" si="96"/>
        <v>0</v>
      </c>
      <c r="V64" s="229">
        <f t="shared" si="96"/>
        <v>0</v>
      </c>
      <c r="W64" s="229">
        <f t="shared" si="96"/>
        <v>0</v>
      </c>
      <c r="X64" s="229">
        <f t="shared" si="96"/>
        <v>0</v>
      </c>
      <c r="Y64" s="229">
        <f t="shared" si="96"/>
        <v>0</v>
      </c>
      <c r="Z64" s="229">
        <f t="shared" si="96"/>
        <v>0</v>
      </c>
      <c r="AA64" s="229">
        <f t="shared" si="96"/>
        <v>0</v>
      </c>
      <c r="AB64" s="229">
        <f t="shared" si="96"/>
        <v>0</v>
      </c>
      <c r="AC64" s="229">
        <f t="shared" si="96"/>
        <v>0</v>
      </c>
      <c r="AD64" s="229">
        <f t="shared" si="96"/>
        <v>0</v>
      </c>
      <c r="AE64" s="229">
        <f t="shared" si="96"/>
        <v>0</v>
      </c>
      <c r="AF64" s="229">
        <f t="shared" si="96"/>
        <v>0</v>
      </c>
      <c r="AG64" s="229">
        <f t="shared" si="96"/>
        <v>0</v>
      </c>
      <c r="AH64" s="229">
        <f t="shared" si="96"/>
        <v>0</v>
      </c>
      <c r="AI64" s="229">
        <f t="shared" si="96"/>
        <v>0</v>
      </c>
      <c r="AJ64" s="229">
        <f t="shared" si="96"/>
        <v>0</v>
      </c>
      <c r="AK64" s="229">
        <f t="shared" ref="AK64:BB64" si="97">IFERROR(AK19*$D64*365,0)</f>
        <v>0</v>
      </c>
      <c r="AL64" s="229">
        <f t="shared" si="97"/>
        <v>0</v>
      </c>
      <c r="AM64" s="229">
        <f t="shared" si="97"/>
        <v>0</v>
      </c>
      <c r="AN64" s="229">
        <f t="shared" si="97"/>
        <v>0</v>
      </c>
      <c r="AO64" s="229">
        <f t="shared" si="97"/>
        <v>0</v>
      </c>
      <c r="AP64" s="229">
        <f t="shared" si="97"/>
        <v>0</v>
      </c>
      <c r="AQ64" s="229">
        <f t="shared" si="97"/>
        <v>0</v>
      </c>
      <c r="AR64" s="229">
        <f t="shared" si="97"/>
        <v>0</v>
      </c>
      <c r="AS64" s="229">
        <f t="shared" si="97"/>
        <v>0</v>
      </c>
      <c r="AT64" s="229">
        <f t="shared" si="97"/>
        <v>0</v>
      </c>
      <c r="AU64" s="229">
        <f t="shared" si="97"/>
        <v>0</v>
      </c>
      <c r="AV64" s="229">
        <f t="shared" si="97"/>
        <v>0</v>
      </c>
      <c r="AW64" s="229">
        <f t="shared" si="97"/>
        <v>0</v>
      </c>
      <c r="AX64" s="229">
        <f t="shared" si="97"/>
        <v>0</v>
      </c>
      <c r="AY64" s="229">
        <f t="shared" si="97"/>
        <v>0</v>
      </c>
      <c r="AZ64" s="229">
        <f t="shared" si="97"/>
        <v>0</v>
      </c>
      <c r="BA64" s="229">
        <f t="shared" si="97"/>
        <v>0</v>
      </c>
      <c r="BB64" s="229">
        <f t="shared" si="97"/>
        <v>0</v>
      </c>
    </row>
    <row r="65" spans="1:54" x14ac:dyDescent="0.3">
      <c r="A65" s="206">
        <f>IF(ISBLANK('Úseky 0'!A20),"",'Úseky 0'!A20)</f>
        <v>16</v>
      </c>
      <c r="B65" s="205" t="str">
        <f>IF(ISBLANK('Úseky 0'!B20),"",'Úseky 0'!B20)</f>
        <v/>
      </c>
      <c r="C65" s="205" t="str">
        <f>IF(ISBLANK('Úseky 0'!C20),"",'Úseky 0'!C20)</f>
        <v/>
      </c>
      <c r="D65" s="213" t="str">
        <f>IF(ISBLANK('Úseky 0'!D20),"",'Úseky 0'!D20)</f>
        <v/>
      </c>
      <c r="E65" s="229">
        <f t="shared" ref="E65:AJ65" si="98">IFERROR(E20*$D65*365,0)</f>
        <v>0</v>
      </c>
      <c r="F65" s="229">
        <f t="shared" si="98"/>
        <v>0</v>
      </c>
      <c r="G65" s="229">
        <f t="shared" si="98"/>
        <v>0</v>
      </c>
      <c r="H65" s="229">
        <f t="shared" si="98"/>
        <v>0</v>
      </c>
      <c r="I65" s="229">
        <f t="shared" si="98"/>
        <v>0</v>
      </c>
      <c r="J65" s="229">
        <f t="shared" si="98"/>
        <v>0</v>
      </c>
      <c r="K65" s="229">
        <f t="shared" si="98"/>
        <v>0</v>
      </c>
      <c r="L65" s="229">
        <f t="shared" si="98"/>
        <v>0</v>
      </c>
      <c r="M65" s="229">
        <f t="shared" si="98"/>
        <v>0</v>
      </c>
      <c r="N65" s="229">
        <f t="shared" si="98"/>
        <v>0</v>
      </c>
      <c r="O65" s="229">
        <f t="shared" si="98"/>
        <v>0</v>
      </c>
      <c r="P65" s="229">
        <f t="shared" si="98"/>
        <v>0</v>
      </c>
      <c r="Q65" s="229">
        <f t="shared" si="98"/>
        <v>0</v>
      </c>
      <c r="R65" s="229">
        <f t="shared" si="98"/>
        <v>0</v>
      </c>
      <c r="S65" s="229">
        <f t="shared" si="98"/>
        <v>0</v>
      </c>
      <c r="T65" s="229">
        <f t="shared" si="98"/>
        <v>0</v>
      </c>
      <c r="U65" s="229">
        <f t="shared" si="98"/>
        <v>0</v>
      </c>
      <c r="V65" s="229">
        <f t="shared" si="98"/>
        <v>0</v>
      </c>
      <c r="W65" s="229">
        <f t="shared" si="98"/>
        <v>0</v>
      </c>
      <c r="X65" s="229">
        <f t="shared" si="98"/>
        <v>0</v>
      </c>
      <c r="Y65" s="229">
        <f t="shared" si="98"/>
        <v>0</v>
      </c>
      <c r="Z65" s="229">
        <f t="shared" si="98"/>
        <v>0</v>
      </c>
      <c r="AA65" s="229">
        <f t="shared" si="98"/>
        <v>0</v>
      </c>
      <c r="AB65" s="229">
        <f t="shared" si="98"/>
        <v>0</v>
      </c>
      <c r="AC65" s="229">
        <f t="shared" si="98"/>
        <v>0</v>
      </c>
      <c r="AD65" s="229">
        <f t="shared" si="98"/>
        <v>0</v>
      </c>
      <c r="AE65" s="229">
        <f t="shared" si="98"/>
        <v>0</v>
      </c>
      <c r="AF65" s="229">
        <f t="shared" si="98"/>
        <v>0</v>
      </c>
      <c r="AG65" s="229">
        <f t="shared" si="98"/>
        <v>0</v>
      </c>
      <c r="AH65" s="229">
        <f t="shared" si="98"/>
        <v>0</v>
      </c>
      <c r="AI65" s="229">
        <f t="shared" si="98"/>
        <v>0</v>
      </c>
      <c r="AJ65" s="229">
        <f t="shared" si="98"/>
        <v>0</v>
      </c>
      <c r="AK65" s="229">
        <f t="shared" ref="AK65:BB65" si="99">IFERROR(AK20*$D65*365,0)</f>
        <v>0</v>
      </c>
      <c r="AL65" s="229">
        <f t="shared" si="99"/>
        <v>0</v>
      </c>
      <c r="AM65" s="229">
        <f t="shared" si="99"/>
        <v>0</v>
      </c>
      <c r="AN65" s="229">
        <f t="shared" si="99"/>
        <v>0</v>
      </c>
      <c r="AO65" s="229">
        <f t="shared" si="99"/>
        <v>0</v>
      </c>
      <c r="AP65" s="229">
        <f t="shared" si="99"/>
        <v>0</v>
      </c>
      <c r="AQ65" s="229">
        <f t="shared" si="99"/>
        <v>0</v>
      </c>
      <c r="AR65" s="229">
        <f t="shared" si="99"/>
        <v>0</v>
      </c>
      <c r="AS65" s="229">
        <f t="shared" si="99"/>
        <v>0</v>
      </c>
      <c r="AT65" s="229">
        <f t="shared" si="99"/>
        <v>0</v>
      </c>
      <c r="AU65" s="229">
        <f t="shared" si="99"/>
        <v>0</v>
      </c>
      <c r="AV65" s="229">
        <f t="shared" si="99"/>
        <v>0</v>
      </c>
      <c r="AW65" s="229">
        <f t="shared" si="99"/>
        <v>0</v>
      </c>
      <c r="AX65" s="229">
        <f t="shared" si="99"/>
        <v>0</v>
      </c>
      <c r="AY65" s="229">
        <f t="shared" si="99"/>
        <v>0</v>
      </c>
      <c r="AZ65" s="229">
        <f t="shared" si="99"/>
        <v>0</v>
      </c>
      <c r="BA65" s="229">
        <f t="shared" si="99"/>
        <v>0</v>
      </c>
      <c r="BB65" s="229">
        <f t="shared" si="99"/>
        <v>0</v>
      </c>
    </row>
    <row r="66" spans="1:54" x14ac:dyDescent="0.3">
      <c r="A66" s="206">
        <f>IF(ISBLANK('Úseky 0'!A21),"",'Úseky 0'!A21)</f>
        <v>17</v>
      </c>
      <c r="B66" s="205" t="str">
        <f>IF(ISBLANK('Úseky 0'!B21),"",'Úseky 0'!B21)</f>
        <v/>
      </c>
      <c r="C66" s="205" t="str">
        <f>IF(ISBLANK('Úseky 0'!C21),"",'Úseky 0'!C21)</f>
        <v/>
      </c>
      <c r="D66" s="213" t="str">
        <f>IF(ISBLANK('Úseky 0'!D21),"",'Úseky 0'!D21)</f>
        <v/>
      </c>
      <c r="E66" s="229">
        <f t="shared" ref="E66:AJ66" si="100">IFERROR(E21*$D66*365,0)</f>
        <v>0</v>
      </c>
      <c r="F66" s="229">
        <f t="shared" si="100"/>
        <v>0</v>
      </c>
      <c r="G66" s="229">
        <f t="shared" si="100"/>
        <v>0</v>
      </c>
      <c r="H66" s="229">
        <f t="shared" si="100"/>
        <v>0</v>
      </c>
      <c r="I66" s="229">
        <f t="shared" si="100"/>
        <v>0</v>
      </c>
      <c r="J66" s="229">
        <f t="shared" si="100"/>
        <v>0</v>
      </c>
      <c r="K66" s="229">
        <f t="shared" si="100"/>
        <v>0</v>
      </c>
      <c r="L66" s="229">
        <f t="shared" si="100"/>
        <v>0</v>
      </c>
      <c r="M66" s="229">
        <f t="shared" si="100"/>
        <v>0</v>
      </c>
      <c r="N66" s="229">
        <f t="shared" si="100"/>
        <v>0</v>
      </c>
      <c r="O66" s="229">
        <f t="shared" si="100"/>
        <v>0</v>
      </c>
      <c r="P66" s="229">
        <f t="shared" si="100"/>
        <v>0</v>
      </c>
      <c r="Q66" s="229">
        <f t="shared" si="100"/>
        <v>0</v>
      </c>
      <c r="R66" s="229">
        <f t="shared" si="100"/>
        <v>0</v>
      </c>
      <c r="S66" s="229">
        <f t="shared" si="100"/>
        <v>0</v>
      </c>
      <c r="T66" s="229">
        <f t="shared" si="100"/>
        <v>0</v>
      </c>
      <c r="U66" s="229">
        <f t="shared" si="100"/>
        <v>0</v>
      </c>
      <c r="V66" s="229">
        <f t="shared" si="100"/>
        <v>0</v>
      </c>
      <c r="W66" s="229">
        <f t="shared" si="100"/>
        <v>0</v>
      </c>
      <c r="X66" s="229">
        <f t="shared" si="100"/>
        <v>0</v>
      </c>
      <c r="Y66" s="229">
        <f t="shared" si="100"/>
        <v>0</v>
      </c>
      <c r="Z66" s="229">
        <f t="shared" si="100"/>
        <v>0</v>
      </c>
      <c r="AA66" s="229">
        <f t="shared" si="100"/>
        <v>0</v>
      </c>
      <c r="AB66" s="229">
        <f t="shared" si="100"/>
        <v>0</v>
      </c>
      <c r="AC66" s="229">
        <f t="shared" si="100"/>
        <v>0</v>
      </c>
      <c r="AD66" s="229">
        <f t="shared" si="100"/>
        <v>0</v>
      </c>
      <c r="AE66" s="229">
        <f t="shared" si="100"/>
        <v>0</v>
      </c>
      <c r="AF66" s="229">
        <f t="shared" si="100"/>
        <v>0</v>
      </c>
      <c r="AG66" s="229">
        <f t="shared" si="100"/>
        <v>0</v>
      </c>
      <c r="AH66" s="229">
        <f t="shared" si="100"/>
        <v>0</v>
      </c>
      <c r="AI66" s="229">
        <f t="shared" si="100"/>
        <v>0</v>
      </c>
      <c r="AJ66" s="229">
        <f t="shared" si="100"/>
        <v>0</v>
      </c>
      <c r="AK66" s="229">
        <f t="shared" ref="AK66:BB66" si="101">IFERROR(AK21*$D66*365,0)</f>
        <v>0</v>
      </c>
      <c r="AL66" s="229">
        <f t="shared" si="101"/>
        <v>0</v>
      </c>
      <c r="AM66" s="229">
        <f t="shared" si="101"/>
        <v>0</v>
      </c>
      <c r="AN66" s="229">
        <f t="shared" si="101"/>
        <v>0</v>
      </c>
      <c r="AO66" s="229">
        <f t="shared" si="101"/>
        <v>0</v>
      </c>
      <c r="AP66" s="229">
        <f t="shared" si="101"/>
        <v>0</v>
      </c>
      <c r="AQ66" s="229">
        <f t="shared" si="101"/>
        <v>0</v>
      </c>
      <c r="AR66" s="229">
        <f t="shared" si="101"/>
        <v>0</v>
      </c>
      <c r="AS66" s="229">
        <f t="shared" si="101"/>
        <v>0</v>
      </c>
      <c r="AT66" s="229">
        <f t="shared" si="101"/>
        <v>0</v>
      </c>
      <c r="AU66" s="229">
        <f t="shared" si="101"/>
        <v>0</v>
      </c>
      <c r="AV66" s="229">
        <f t="shared" si="101"/>
        <v>0</v>
      </c>
      <c r="AW66" s="229">
        <f t="shared" si="101"/>
        <v>0</v>
      </c>
      <c r="AX66" s="229">
        <f t="shared" si="101"/>
        <v>0</v>
      </c>
      <c r="AY66" s="229">
        <f t="shared" si="101"/>
        <v>0</v>
      </c>
      <c r="AZ66" s="229">
        <f t="shared" si="101"/>
        <v>0</v>
      </c>
      <c r="BA66" s="229">
        <f t="shared" si="101"/>
        <v>0</v>
      </c>
      <c r="BB66" s="229">
        <f t="shared" si="101"/>
        <v>0</v>
      </c>
    </row>
    <row r="67" spans="1:54" x14ac:dyDescent="0.3">
      <c r="A67" s="206">
        <f>IF(ISBLANK('Úseky 0'!A22),"",'Úseky 0'!A22)</f>
        <v>18</v>
      </c>
      <c r="B67" s="205" t="str">
        <f>IF(ISBLANK('Úseky 0'!B22),"",'Úseky 0'!B22)</f>
        <v/>
      </c>
      <c r="C67" s="205" t="str">
        <f>IF(ISBLANK('Úseky 0'!C22),"",'Úseky 0'!C22)</f>
        <v/>
      </c>
      <c r="D67" s="213" t="str">
        <f>IF(ISBLANK('Úseky 0'!D22),"",'Úseky 0'!D22)</f>
        <v/>
      </c>
      <c r="E67" s="229">
        <f t="shared" ref="E67:AJ67" si="102">IFERROR(E22*$D67*365,0)</f>
        <v>0</v>
      </c>
      <c r="F67" s="229">
        <f t="shared" si="102"/>
        <v>0</v>
      </c>
      <c r="G67" s="229">
        <f t="shared" si="102"/>
        <v>0</v>
      </c>
      <c r="H67" s="229">
        <f t="shared" si="102"/>
        <v>0</v>
      </c>
      <c r="I67" s="229">
        <f t="shared" si="102"/>
        <v>0</v>
      </c>
      <c r="J67" s="229">
        <f t="shared" si="102"/>
        <v>0</v>
      </c>
      <c r="K67" s="229">
        <f t="shared" si="102"/>
        <v>0</v>
      </c>
      <c r="L67" s="229">
        <f t="shared" si="102"/>
        <v>0</v>
      </c>
      <c r="M67" s="229">
        <f t="shared" si="102"/>
        <v>0</v>
      </c>
      <c r="N67" s="229">
        <f t="shared" si="102"/>
        <v>0</v>
      </c>
      <c r="O67" s="229">
        <f t="shared" si="102"/>
        <v>0</v>
      </c>
      <c r="P67" s="229">
        <f t="shared" si="102"/>
        <v>0</v>
      </c>
      <c r="Q67" s="229">
        <f t="shared" si="102"/>
        <v>0</v>
      </c>
      <c r="R67" s="229">
        <f t="shared" si="102"/>
        <v>0</v>
      </c>
      <c r="S67" s="229">
        <f t="shared" si="102"/>
        <v>0</v>
      </c>
      <c r="T67" s="229">
        <f t="shared" si="102"/>
        <v>0</v>
      </c>
      <c r="U67" s="229">
        <f t="shared" si="102"/>
        <v>0</v>
      </c>
      <c r="V67" s="229">
        <f t="shared" si="102"/>
        <v>0</v>
      </c>
      <c r="W67" s="229">
        <f t="shared" si="102"/>
        <v>0</v>
      </c>
      <c r="X67" s="229">
        <f t="shared" si="102"/>
        <v>0</v>
      </c>
      <c r="Y67" s="229">
        <f t="shared" si="102"/>
        <v>0</v>
      </c>
      <c r="Z67" s="229">
        <f t="shared" si="102"/>
        <v>0</v>
      </c>
      <c r="AA67" s="229">
        <f t="shared" si="102"/>
        <v>0</v>
      </c>
      <c r="AB67" s="229">
        <f t="shared" si="102"/>
        <v>0</v>
      </c>
      <c r="AC67" s="229">
        <f t="shared" si="102"/>
        <v>0</v>
      </c>
      <c r="AD67" s="229">
        <f t="shared" si="102"/>
        <v>0</v>
      </c>
      <c r="AE67" s="229">
        <f t="shared" si="102"/>
        <v>0</v>
      </c>
      <c r="AF67" s="229">
        <f t="shared" si="102"/>
        <v>0</v>
      </c>
      <c r="AG67" s="229">
        <f t="shared" si="102"/>
        <v>0</v>
      </c>
      <c r="AH67" s="229">
        <f t="shared" si="102"/>
        <v>0</v>
      </c>
      <c r="AI67" s="229">
        <f t="shared" si="102"/>
        <v>0</v>
      </c>
      <c r="AJ67" s="229">
        <f t="shared" si="102"/>
        <v>0</v>
      </c>
      <c r="AK67" s="229">
        <f t="shared" ref="AK67:BB67" si="103">IFERROR(AK22*$D67*365,0)</f>
        <v>0</v>
      </c>
      <c r="AL67" s="229">
        <f t="shared" si="103"/>
        <v>0</v>
      </c>
      <c r="AM67" s="229">
        <f t="shared" si="103"/>
        <v>0</v>
      </c>
      <c r="AN67" s="229">
        <f t="shared" si="103"/>
        <v>0</v>
      </c>
      <c r="AO67" s="229">
        <f t="shared" si="103"/>
        <v>0</v>
      </c>
      <c r="AP67" s="229">
        <f t="shared" si="103"/>
        <v>0</v>
      </c>
      <c r="AQ67" s="229">
        <f t="shared" si="103"/>
        <v>0</v>
      </c>
      <c r="AR67" s="229">
        <f t="shared" si="103"/>
        <v>0</v>
      </c>
      <c r="AS67" s="229">
        <f t="shared" si="103"/>
        <v>0</v>
      </c>
      <c r="AT67" s="229">
        <f t="shared" si="103"/>
        <v>0</v>
      </c>
      <c r="AU67" s="229">
        <f t="shared" si="103"/>
        <v>0</v>
      </c>
      <c r="AV67" s="229">
        <f t="shared" si="103"/>
        <v>0</v>
      </c>
      <c r="AW67" s="229">
        <f t="shared" si="103"/>
        <v>0</v>
      </c>
      <c r="AX67" s="229">
        <f t="shared" si="103"/>
        <v>0</v>
      </c>
      <c r="AY67" s="229">
        <f t="shared" si="103"/>
        <v>0</v>
      </c>
      <c r="AZ67" s="229">
        <f t="shared" si="103"/>
        <v>0</v>
      </c>
      <c r="BA67" s="229">
        <f t="shared" si="103"/>
        <v>0</v>
      </c>
      <c r="BB67" s="229">
        <f t="shared" si="103"/>
        <v>0</v>
      </c>
    </row>
    <row r="68" spans="1:54" x14ac:dyDescent="0.3">
      <c r="A68" s="206">
        <f>IF(ISBLANK('Úseky 0'!A23),"",'Úseky 0'!A23)</f>
        <v>19</v>
      </c>
      <c r="B68" s="205" t="str">
        <f>IF(ISBLANK('Úseky 0'!B23),"",'Úseky 0'!B23)</f>
        <v/>
      </c>
      <c r="C68" s="205" t="str">
        <f>IF(ISBLANK('Úseky 0'!C23),"",'Úseky 0'!C23)</f>
        <v/>
      </c>
      <c r="D68" s="213" t="str">
        <f>IF(ISBLANK('Úseky 0'!D23),"",'Úseky 0'!D23)</f>
        <v/>
      </c>
      <c r="E68" s="229">
        <f t="shared" ref="E68:AJ68" si="104">IFERROR(E23*$D68*365,0)</f>
        <v>0</v>
      </c>
      <c r="F68" s="229">
        <f t="shared" si="104"/>
        <v>0</v>
      </c>
      <c r="G68" s="229">
        <f t="shared" si="104"/>
        <v>0</v>
      </c>
      <c r="H68" s="229">
        <f t="shared" si="104"/>
        <v>0</v>
      </c>
      <c r="I68" s="229">
        <f t="shared" si="104"/>
        <v>0</v>
      </c>
      <c r="J68" s="229">
        <f t="shared" si="104"/>
        <v>0</v>
      </c>
      <c r="K68" s="229">
        <f t="shared" si="104"/>
        <v>0</v>
      </c>
      <c r="L68" s="229">
        <f t="shared" si="104"/>
        <v>0</v>
      </c>
      <c r="M68" s="229">
        <f t="shared" si="104"/>
        <v>0</v>
      </c>
      <c r="N68" s="229">
        <f t="shared" si="104"/>
        <v>0</v>
      </c>
      <c r="O68" s="229">
        <f t="shared" si="104"/>
        <v>0</v>
      </c>
      <c r="P68" s="229">
        <f t="shared" si="104"/>
        <v>0</v>
      </c>
      <c r="Q68" s="229">
        <f t="shared" si="104"/>
        <v>0</v>
      </c>
      <c r="R68" s="229">
        <f t="shared" si="104"/>
        <v>0</v>
      </c>
      <c r="S68" s="229">
        <f t="shared" si="104"/>
        <v>0</v>
      </c>
      <c r="T68" s="229">
        <f t="shared" si="104"/>
        <v>0</v>
      </c>
      <c r="U68" s="229">
        <f t="shared" si="104"/>
        <v>0</v>
      </c>
      <c r="V68" s="229">
        <f t="shared" si="104"/>
        <v>0</v>
      </c>
      <c r="W68" s="229">
        <f t="shared" si="104"/>
        <v>0</v>
      </c>
      <c r="X68" s="229">
        <f t="shared" si="104"/>
        <v>0</v>
      </c>
      <c r="Y68" s="229">
        <f t="shared" si="104"/>
        <v>0</v>
      </c>
      <c r="Z68" s="229">
        <f t="shared" si="104"/>
        <v>0</v>
      </c>
      <c r="AA68" s="229">
        <f t="shared" si="104"/>
        <v>0</v>
      </c>
      <c r="AB68" s="229">
        <f t="shared" si="104"/>
        <v>0</v>
      </c>
      <c r="AC68" s="229">
        <f t="shared" si="104"/>
        <v>0</v>
      </c>
      <c r="AD68" s="229">
        <f t="shared" si="104"/>
        <v>0</v>
      </c>
      <c r="AE68" s="229">
        <f t="shared" si="104"/>
        <v>0</v>
      </c>
      <c r="AF68" s="229">
        <f t="shared" si="104"/>
        <v>0</v>
      </c>
      <c r="AG68" s="229">
        <f t="shared" si="104"/>
        <v>0</v>
      </c>
      <c r="AH68" s="229">
        <f t="shared" si="104"/>
        <v>0</v>
      </c>
      <c r="AI68" s="229">
        <f t="shared" si="104"/>
        <v>0</v>
      </c>
      <c r="AJ68" s="229">
        <f t="shared" si="104"/>
        <v>0</v>
      </c>
      <c r="AK68" s="229">
        <f t="shared" ref="AK68:BB68" si="105">IFERROR(AK23*$D68*365,0)</f>
        <v>0</v>
      </c>
      <c r="AL68" s="229">
        <f t="shared" si="105"/>
        <v>0</v>
      </c>
      <c r="AM68" s="229">
        <f t="shared" si="105"/>
        <v>0</v>
      </c>
      <c r="AN68" s="229">
        <f t="shared" si="105"/>
        <v>0</v>
      </c>
      <c r="AO68" s="229">
        <f t="shared" si="105"/>
        <v>0</v>
      </c>
      <c r="AP68" s="229">
        <f t="shared" si="105"/>
        <v>0</v>
      </c>
      <c r="AQ68" s="229">
        <f t="shared" si="105"/>
        <v>0</v>
      </c>
      <c r="AR68" s="229">
        <f t="shared" si="105"/>
        <v>0</v>
      </c>
      <c r="AS68" s="229">
        <f t="shared" si="105"/>
        <v>0</v>
      </c>
      <c r="AT68" s="229">
        <f t="shared" si="105"/>
        <v>0</v>
      </c>
      <c r="AU68" s="229">
        <f t="shared" si="105"/>
        <v>0</v>
      </c>
      <c r="AV68" s="229">
        <f t="shared" si="105"/>
        <v>0</v>
      </c>
      <c r="AW68" s="229">
        <f t="shared" si="105"/>
        <v>0</v>
      </c>
      <c r="AX68" s="229">
        <f t="shared" si="105"/>
        <v>0</v>
      </c>
      <c r="AY68" s="229">
        <f t="shared" si="105"/>
        <v>0</v>
      </c>
      <c r="AZ68" s="229">
        <f t="shared" si="105"/>
        <v>0</v>
      </c>
      <c r="BA68" s="229">
        <f t="shared" si="105"/>
        <v>0</v>
      </c>
      <c r="BB68" s="229">
        <f t="shared" si="105"/>
        <v>0</v>
      </c>
    </row>
    <row r="69" spans="1:54" x14ac:dyDescent="0.3">
      <c r="A69" s="206">
        <f>IF(ISBLANK('Úseky 0'!A24),"",'Úseky 0'!A24)</f>
        <v>20</v>
      </c>
      <c r="B69" s="205" t="str">
        <f>IF(ISBLANK('Úseky 0'!B24),"",'Úseky 0'!B24)</f>
        <v/>
      </c>
      <c r="C69" s="205" t="str">
        <f>IF(ISBLANK('Úseky 0'!C24),"",'Úseky 0'!C24)</f>
        <v/>
      </c>
      <c r="D69" s="213" t="str">
        <f>IF(ISBLANK('Úseky 0'!D24),"",'Úseky 0'!D24)</f>
        <v/>
      </c>
      <c r="E69" s="229">
        <f t="shared" ref="E69:AJ69" si="106">IFERROR(E24*$D69*365,0)</f>
        <v>0</v>
      </c>
      <c r="F69" s="229">
        <f t="shared" si="106"/>
        <v>0</v>
      </c>
      <c r="G69" s="229">
        <f t="shared" si="106"/>
        <v>0</v>
      </c>
      <c r="H69" s="229">
        <f t="shared" si="106"/>
        <v>0</v>
      </c>
      <c r="I69" s="229">
        <f t="shared" si="106"/>
        <v>0</v>
      </c>
      <c r="J69" s="229">
        <f t="shared" si="106"/>
        <v>0</v>
      </c>
      <c r="K69" s="229">
        <f t="shared" si="106"/>
        <v>0</v>
      </c>
      <c r="L69" s="229">
        <f t="shared" si="106"/>
        <v>0</v>
      </c>
      <c r="M69" s="229">
        <f t="shared" si="106"/>
        <v>0</v>
      </c>
      <c r="N69" s="229">
        <f t="shared" si="106"/>
        <v>0</v>
      </c>
      <c r="O69" s="229">
        <f t="shared" si="106"/>
        <v>0</v>
      </c>
      <c r="P69" s="229">
        <f t="shared" si="106"/>
        <v>0</v>
      </c>
      <c r="Q69" s="229">
        <f t="shared" si="106"/>
        <v>0</v>
      </c>
      <c r="R69" s="229">
        <f t="shared" si="106"/>
        <v>0</v>
      </c>
      <c r="S69" s="229">
        <f t="shared" si="106"/>
        <v>0</v>
      </c>
      <c r="T69" s="229">
        <f t="shared" si="106"/>
        <v>0</v>
      </c>
      <c r="U69" s="229">
        <f t="shared" si="106"/>
        <v>0</v>
      </c>
      <c r="V69" s="229">
        <f t="shared" si="106"/>
        <v>0</v>
      </c>
      <c r="W69" s="229">
        <f t="shared" si="106"/>
        <v>0</v>
      </c>
      <c r="X69" s="229">
        <f t="shared" si="106"/>
        <v>0</v>
      </c>
      <c r="Y69" s="229">
        <f t="shared" si="106"/>
        <v>0</v>
      </c>
      <c r="Z69" s="229">
        <f t="shared" si="106"/>
        <v>0</v>
      </c>
      <c r="AA69" s="229">
        <f t="shared" si="106"/>
        <v>0</v>
      </c>
      <c r="AB69" s="229">
        <f t="shared" si="106"/>
        <v>0</v>
      </c>
      <c r="AC69" s="229">
        <f t="shared" si="106"/>
        <v>0</v>
      </c>
      <c r="AD69" s="229">
        <f t="shared" si="106"/>
        <v>0</v>
      </c>
      <c r="AE69" s="229">
        <f t="shared" si="106"/>
        <v>0</v>
      </c>
      <c r="AF69" s="229">
        <f t="shared" si="106"/>
        <v>0</v>
      </c>
      <c r="AG69" s="229">
        <f t="shared" si="106"/>
        <v>0</v>
      </c>
      <c r="AH69" s="229">
        <f t="shared" si="106"/>
        <v>0</v>
      </c>
      <c r="AI69" s="229">
        <f t="shared" si="106"/>
        <v>0</v>
      </c>
      <c r="AJ69" s="229">
        <f t="shared" si="106"/>
        <v>0</v>
      </c>
      <c r="AK69" s="229">
        <f t="shared" ref="AK69:BB69" si="107">IFERROR(AK24*$D69*365,0)</f>
        <v>0</v>
      </c>
      <c r="AL69" s="229">
        <f t="shared" si="107"/>
        <v>0</v>
      </c>
      <c r="AM69" s="229">
        <f t="shared" si="107"/>
        <v>0</v>
      </c>
      <c r="AN69" s="229">
        <f t="shared" si="107"/>
        <v>0</v>
      </c>
      <c r="AO69" s="229">
        <f t="shared" si="107"/>
        <v>0</v>
      </c>
      <c r="AP69" s="229">
        <f t="shared" si="107"/>
        <v>0</v>
      </c>
      <c r="AQ69" s="229">
        <f t="shared" si="107"/>
        <v>0</v>
      </c>
      <c r="AR69" s="229">
        <f t="shared" si="107"/>
        <v>0</v>
      </c>
      <c r="AS69" s="229">
        <f t="shared" si="107"/>
        <v>0</v>
      </c>
      <c r="AT69" s="229">
        <f t="shared" si="107"/>
        <v>0</v>
      </c>
      <c r="AU69" s="229">
        <f t="shared" si="107"/>
        <v>0</v>
      </c>
      <c r="AV69" s="229">
        <f t="shared" si="107"/>
        <v>0</v>
      </c>
      <c r="AW69" s="229">
        <f t="shared" si="107"/>
        <v>0</v>
      </c>
      <c r="AX69" s="229">
        <f t="shared" si="107"/>
        <v>0</v>
      </c>
      <c r="AY69" s="229">
        <f t="shared" si="107"/>
        <v>0</v>
      </c>
      <c r="AZ69" s="229">
        <f t="shared" si="107"/>
        <v>0</v>
      </c>
      <c r="BA69" s="229">
        <f t="shared" si="107"/>
        <v>0</v>
      </c>
      <c r="BB69" s="229">
        <f t="shared" si="107"/>
        <v>0</v>
      </c>
    </row>
    <row r="70" spans="1:54" x14ac:dyDescent="0.3">
      <c r="A70" s="206">
        <f>IF(ISBLANK('Úseky 0'!A25),"",'Úseky 0'!A25)</f>
        <v>21</v>
      </c>
      <c r="B70" s="205" t="str">
        <f>IF(ISBLANK('Úseky 0'!B25),"",'Úseky 0'!B25)</f>
        <v/>
      </c>
      <c r="C70" s="205" t="str">
        <f>IF(ISBLANK('Úseky 0'!C25),"",'Úseky 0'!C25)</f>
        <v/>
      </c>
      <c r="D70" s="213" t="str">
        <f>IF(ISBLANK('Úseky 0'!D25),"",'Úseky 0'!D25)</f>
        <v/>
      </c>
      <c r="E70" s="229">
        <f t="shared" ref="E70:AJ70" si="108">IFERROR(E25*$D70*365,0)</f>
        <v>0</v>
      </c>
      <c r="F70" s="229">
        <f t="shared" si="108"/>
        <v>0</v>
      </c>
      <c r="G70" s="229">
        <f t="shared" si="108"/>
        <v>0</v>
      </c>
      <c r="H70" s="229">
        <f t="shared" si="108"/>
        <v>0</v>
      </c>
      <c r="I70" s="229">
        <f t="shared" si="108"/>
        <v>0</v>
      </c>
      <c r="J70" s="229">
        <f t="shared" si="108"/>
        <v>0</v>
      </c>
      <c r="K70" s="229">
        <f t="shared" si="108"/>
        <v>0</v>
      </c>
      <c r="L70" s="229">
        <f t="shared" si="108"/>
        <v>0</v>
      </c>
      <c r="M70" s="229">
        <f t="shared" si="108"/>
        <v>0</v>
      </c>
      <c r="N70" s="229">
        <f t="shared" si="108"/>
        <v>0</v>
      </c>
      <c r="O70" s="229">
        <f t="shared" si="108"/>
        <v>0</v>
      </c>
      <c r="P70" s="229">
        <f t="shared" si="108"/>
        <v>0</v>
      </c>
      <c r="Q70" s="229">
        <f t="shared" si="108"/>
        <v>0</v>
      </c>
      <c r="R70" s="229">
        <f t="shared" si="108"/>
        <v>0</v>
      </c>
      <c r="S70" s="229">
        <f t="shared" si="108"/>
        <v>0</v>
      </c>
      <c r="T70" s="229">
        <f t="shared" si="108"/>
        <v>0</v>
      </c>
      <c r="U70" s="229">
        <f t="shared" si="108"/>
        <v>0</v>
      </c>
      <c r="V70" s="229">
        <f t="shared" si="108"/>
        <v>0</v>
      </c>
      <c r="W70" s="229">
        <f t="shared" si="108"/>
        <v>0</v>
      </c>
      <c r="X70" s="229">
        <f t="shared" si="108"/>
        <v>0</v>
      </c>
      <c r="Y70" s="229">
        <f t="shared" si="108"/>
        <v>0</v>
      </c>
      <c r="Z70" s="229">
        <f t="shared" si="108"/>
        <v>0</v>
      </c>
      <c r="AA70" s="229">
        <f t="shared" si="108"/>
        <v>0</v>
      </c>
      <c r="AB70" s="229">
        <f t="shared" si="108"/>
        <v>0</v>
      </c>
      <c r="AC70" s="229">
        <f t="shared" si="108"/>
        <v>0</v>
      </c>
      <c r="AD70" s="229">
        <f t="shared" si="108"/>
        <v>0</v>
      </c>
      <c r="AE70" s="229">
        <f t="shared" si="108"/>
        <v>0</v>
      </c>
      <c r="AF70" s="229">
        <f t="shared" si="108"/>
        <v>0</v>
      </c>
      <c r="AG70" s="229">
        <f t="shared" si="108"/>
        <v>0</v>
      </c>
      <c r="AH70" s="229">
        <f t="shared" si="108"/>
        <v>0</v>
      </c>
      <c r="AI70" s="229">
        <f t="shared" si="108"/>
        <v>0</v>
      </c>
      <c r="AJ70" s="229">
        <f t="shared" si="108"/>
        <v>0</v>
      </c>
      <c r="AK70" s="229">
        <f t="shared" ref="AK70:BB70" si="109">IFERROR(AK25*$D70*365,0)</f>
        <v>0</v>
      </c>
      <c r="AL70" s="229">
        <f t="shared" si="109"/>
        <v>0</v>
      </c>
      <c r="AM70" s="229">
        <f t="shared" si="109"/>
        <v>0</v>
      </c>
      <c r="AN70" s="229">
        <f t="shared" si="109"/>
        <v>0</v>
      </c>
      <c r="AO70" s="229">
        <f t="shared" si="109"/>
        <v>0</v>
      </c>
      <c r="AP70" s="229">
        <f t="shared" si="109"/>
        <v>0</v>
      </c>
      <c r="AQ70" s="229">
        <f t="shared" si="109"/>
        <v>0</v>
      </c>
      <c r="AR70" s="229">
        <f t="shared" si="109"/>
        <v>0</v>
      </c>
      <c r="AS70" s="229">
        <f t="shared" si="109"/>
        <v>0</v>
      </c>
      <c r="AT70" s="229">
        <f t="shared" si="109"/>
        <v>0</v>
      </c>
      <c r="AU70" s="229">
        <f t="shared" si="109"/>
        <v>0</v>
      </c>
      <c r="AV70" s="229">
        <f t="shared" si="109"/>
        <v>0</v>
      </c>
      <c r="AW70" s="229">
        <f t="shared" si="109"/>
        <v>0</v>
      </c>
      <c r="AX70" s="229">
        <f t="shared" si="109"/>
        <v>0</v>
      </c>
      <c r="AY70" s="229">
        <f t="shared" si="109"/>
        <v>0</v>
      </c>
      <c r="AZ70" s="229">
        <f t="shared" si="109"/>
        <v>0</v>
      </c>
      <c r="BA70" s="229">
        <f t="shared" si="109"/>
        <v>0</v>
      </c>
      <c r="BB70" s="229">
        <f t="shared" si="109"/>
        <v>0</v>
      </c>
    </row>
    <row r="71" spans="1:54" x14ac:dyDescent="0.3">
      <c r="A71" s="206">
        <f>IF(ISBLANK('Úseky 0'!A26),"",'Úseky 0'!A26)</f>
        <v>22</v>
      </c>
      <c r="B71" s="205" t="str">
        <f>IF(ISBLANK('Úseky 0'!B26),"",'Úseky 0'!B26)</f>
        <v/>
      </c>
      <c r="C71" s="205" t="str">
        <f>IF(ISBLANK('Úseky 0'!C26),"",'Úseky 0'!C26)</f>
        <v/>
      </c>
      <c r="D71" s="213" t="str">
        <f>IF(ISBLANK('Úseky 0'!D26),"",'Úseky 0'!D26)</f>
        <v/>
      </c>
      <c r="E71" s="229">
        <f t="shared" ref="E71:AJ71" si="110">IFERROR(E26*$D71*365,0)</f>
        <v>0</v>
      </c>
      <c r="F71" s="229">
        <f t="shared" si="110"/>
        <v>0</v>
      </c>
      <c r="G71" s="229">
        <f t="shared" si="110"/>
        <v>0</v>
      </c>
      <c r="H71" s="229">
        <f t="shared" si="110"/>
        <v>0</v>
      </c>
      <c r="I71" s="229">
        <f t="shared" si="110"/>
        <v>0</v>
      </c>
      <c r="J71" s="229">
        <f t="shared" si="110"/>
        <v>0</v>
      </c>
      <c r="K71" s="229">
        <f t="shared" si="110"/>
        <v>0</v>
      </c>
      <c r="L71" s="229">
        <f t="shared" si="110"/>
        <v>0</v>
      </c>
      <c r="M71" s="229">
        <f t="shared" si="110"/>
        <v>0</v>
      </c>
      <c r="N71" s="229">
        <f t="shared" si="110"/>
        <v>0</v>
      </c>
      <c r="O71" s="229">
        <f t="shared" si="110"/>
        <v>0</v>
      </c>
      <c r="P71" s="229">
        <f t="shared" si="110"/>
        <v>0</v>
      </c>
      <c r="Q71" s="229">
        <f t="shared" si="110"/>
        <v>0</v>
      </c>
      <c r="R71" s="229">
        <f t="shared" si="110"/>
        <v>0</v>
      </c>
      <c r="S71" s="229">
        <f t="shared" si="110"/>
        <v>0</v>
      </c>
      <c r="T71" s="229">
        <f t="shared" si="110"/>
        <v>0</v>
      </c>
      <c r="U71" s="229">
        <f t="shared" si="110"/>
        <v>0</v>
      </c>
      <c r="V71" s="229">
        <f t="shared" si="110"/>
        <v>0</v>
      </c>
      <c r="W71" s="229">
        <f t="shared" si="110"/>
        <v>0</v>
      </c>
      <c r="X71" s="229">
        <f t="shared" si="110"/>
        <v>0</v>
      </c>
      <c r="Y71" s="229">
        <f t="shared" si="110"/>
        <v>0</v>
      </c>
      <c r="Z71" s="229">
        <f t="shared" si="110"/>
        <v>0</v>
      </c>
      <c r="AA71" s="229">
        <f t="shared" si="110"/>
        <v>0</v>
      </c>
      <c r="AB71" s="229">
        <f t="shared" si="110"/>
        <v>0</v>
      </c>
      <c r="AC71" s="229">
        <f t="shared" si="110"/>
        <v>0</v>
      </c>
      <c r="AD71" s="229">
        <f t="shared" si="110"/>
        <v>0</v>
      </c>
      <c r="AE71" s="229">
        <f t="shared" si="110"/>
        <v>0</v>
      </c>
      <c r="AF71" s="229">
        <f t="shared" si="110"/>
        <v>0</v>
      </c>
      <c r="AG71" s="229">
        <f t="shared" si="110"/>
        <v>0</v>
      </c>
      <c r="AH71" s="229">
        <f t="shared" si="110"/>
        <v>0</v>
      </c>
      <c r="AI71" s="229">
        <f t="shared" si="110"/>
        <v>0</v>
      </c>
      <c r="AJ71" s="229">
        <f t="shared" si="110"/>
        <v>0</v>
      </c>
      <c r="AK71" s="229">
        <f t="shared" ref="AK71:BB71" si="111">IFERROR(AK26*$D71*365,0)</f>
        <v>0</v>
      </c>
      <c r="AL71" s="229">
        <f t="shared" si="111"/>
        <v>0</v>
      </c>
      <c r="AM71" s="229">
        <f t="shared" si="111"/>
        <v>0</v>
      </c>
      <c r="AN71" s="229">
        <f t="shared" si="111"/>
        <v>0</v>
      </c>
      <c r="AO71" s="229">
        <f t="shared" si="111"/>
        <v>0</v>
      </c>
      <c r="AP71" s="229">
        <f t="shared" si="111"/>
        <v>0</v>
      </c>
      <c r="AQ71" s="229">
        <f t="shared" si="111"/>
        <v>0</v>
      </c>
      <c r="AR71" s="229">
        <f t="shared" si="111"/>
        <v>0</v>
      </c>
      <c r="AS71" s="229">
        <f t="shared" si="111"/>
        <v>0</v>
      </c>
      <c r="AT71" s="229">
        <f t="shared" si="111"/>
        <v>0</v>
      </c>
      <c r="AU71" s="229">
        <f t="shared" si="111"/>
        <v>0</v>
      </c>
      <c r="AV71" s="229">
        <f t="shared" si="111"/>
        <v>0</v>
      </c>
      <c r="AW71" s="229">
        <f t="shared" si="111"/>
        <v>0</v>
      </c>
      <c r="AX71" s="229">
        <f t="shared" si="111"/>
        <v>0</v>
      </c>
      <c r="AY71" s="229">
        <f t="shared" si="111"/>
        <v>0</v>
      </c>
      <c r="AZ71" s="229">
        <f t="shared" si="111"/>
        <v>0</v>
      </c>
      <c r="BA71" s="229">
        <f t="shared" si="111"/>
        <v>0</v>
      </c>
      <c r="BB71" s="229">
        <f t="shared" si="111"/>
        <v>0</v>
      </c>
    </row>
    <row r="72" spans="1:54" x14ac:dyDescent="0.3">
      <c r="A72" s="206">
        <f>IF(ISBLANK('Úseky 0'!A27),"",'Úseky 0'!A27)</f>
        <v>23</v>
      </c>
      <c r="B72" s="205" t="str">
        <f>IF(ISBLANK('Úseky 0'!B27),"",'Úseky 0'!B27)</f>
        <v/>
      </c>
      <c r="C72" s="205" t="str">
        <f>IF(ISBLANK('Úseky 0'!C27),"",'Úseky 0'!C27)</f>
        <v/>
      </c>
      <c r="D72" s="213" t="str">
        <f>IF(ISBLANK('Úseky 0'!D27),"",'Úseky 0'!D27)</f>
        <v/>
      </c>
      <c r="E72" s="229">
        <f t="shared" ref="E72:AJ72" si="112">IFERROR(E27*$D72*365,0)</f>
        <v>0</v>
      </c>
      <c r="F72" s="229">
        <f t="shared" si="112"/>
        <v>0</v>
      </c>
      <c r="G72" s="229">
        <f t="shared" si="112"/>
        <v>0</v>
      </c>
      <c r="H72" s="229">
        <f t="shared" si="112"/>
        <v>0</v>
      </c>
      <c r="I72" s="229">
        <f t="shared" si="112"/>
        <v>0</v>
      </c>
      <c r="J72" s="229">
        <f t="shared" si="112"/>
        <v>0</v>
      </c>
      <c r="K72" s="229">
        <f t="shared" si="112"/>
        <v>0</v>
      </c>
      <c r="L72" s="229">
        <f t="shared" si="112"/>
        <v>0</v>
      </c>
      <c r="M72" s="229">
        <f t="shared" si="112"/>
        <v>0</v>
      </c>
      <c r="N72" s="229">
        <f t="shared" si="112"/>
        <v>0</v>
      </c>
      <c r="O72" s="229">
        <f t="shared" si="112"/>
        <v>0</v>
      </c>
      <c r="P72" s="229">
        <f t="shared" si="112"/>
        <v>0</v>
      </c>
      <c r="Q72" s="229">
        <f t="shared" si="112"/>
        <v>0</v>
      </c>
      <c r="R72" s="229">
        <f t="shared" si="112"/>
        <v>0</v>
      </c>
      <c r="S72" s="229">
        <f t="shared" si="112"/>
        <v>0</v>
      </c>
      <c r="T72" s="229">
        <f t="shared" si="112"/>
        <v>0</v>
      </c>
      <c r="U72" s="229">
        <f t="shared" si="112"/>
        <v>0</v>
      </c>
      <c r="V72" s="229">
        <f t="shared" si="112"/>
        <v>0</v>
      </c>
      <c r="W72" s="229">
        <f t="shared" si="112"/>
        <v>0</v>
      </c>
      <c r="X72" s="229">
        <f t="shared" si="112"/>
        <v>0</v>
      </c>
      <c r="Y72" s="229">
        <f t="shared" si="112"/>
        <v>0</v>
      </c>
      <c r="Z72" s="229">
        <f t="shared" si="112"/>
        <v>0</v>
      </c>
      <c r="AA72" s="229">
        <f t="shared" si="112"/>
        <v>0</v>
      </c>
      <c r="AB72" s="229">
        <f t="shared" si="112"/>
        <v>0</v>
      </c>
      <c r="AC72" s="229">
        <f t="shared" si="112"/>
        <v>0</v>
      </c>
      <c r="AD72" s="229">
        <f t="shared" si="112"/>
        <v>0</v>
      </c>
      <c r="AE72" s="229">
        <f t="shared" si="112"/>
        <v>0</v>
      </c>
      <c r="AF72" s="229">
        <f t="shared" si="112"/>
        <v>0</v>
      </c>
      <c r="AG72" s="229">
        <f t="shared" si="112"/>
        <v>0</v>
      </c>
      <c r="AH72" s="229">
        <f t="shared" si="112"/>
        <v>0</v>
      </c>
      <c r="AI72" s="229">
        <f t="shared" si="112"/>
        <v>0</v>
      </c>
      <c r="AJ72" s="229">
        <f t="shared" si="112"/>
        <v>0</v>
      </c>
      <c r="AK72" s="229">
        <f t="shared" ref="AK72:BB72" si="113">IFERROR(AK27*$D72*365,0)</f>
        <v>0</v>
      </c>
      <c r="AL72" s="229">
        <f t="shared" si="113"/>
        <v>0</v>
      </c>
      <c r="AM72" s="229">
        <f t="shared" si="113"/>
        <v>0</v>
      </c>
      <c r="AN72" s="229">
        <f t="shared" si="113"/>
        <v>0</v>
      </c>
      <c r="AO72" s="229">
        <f t="shared" si="113"/>
        <v>0</v>
      </c>
      <c r="AP72" s="229">
        <f t="shared" si="113"/>
        <v>0</v>
      </c>
      <c r="AQ72" s="229">
        <f t="shared" si="113"/>
        <v>0</v>
      </c>
      <c r="AR72" s="229">
        <f t="shared" si="113"/>
        <v>0</v>
      </c>
      <c r="AS72" s="229">
        <f t="shared" si="113"/>
        <v>0</v>
      </c>
      <c r="AT72" s="229">
        <f t="shared" si="113"/>
        <v>0</v>
      </c>
      <c r="AU72" s="229">
        <f t="shared" si="113"/>
        <v>0</v>
      </c>
      <c r="AV72" s="229">
        <f t="shared" si="113"/>
        <v>0</v>
      </c>
      <c r="AW72" s="229">
        <f t="shared" si="113"/>
        <v>0</v>
      </c>
      <c r="AX72" s="229">
        <f t="shared" si="113"/>
        <v>0</v>
      </c>
      <c r="AY72" s="229">
        <f t="shared" si="113"/>
        <v>0</v>
      </c>
      <c r="AZ72" s="229">
        <f t="shared" si="113"/>
        <v>0</v>
      </c>
      <c r="BA72" s="229">
        <f t="shared" si="113"/>
        <v>0</v>
      </c>
      <c r="BB72" s="229">
        <f t="shared" si="113"/>
        <v>0</v>
      </c>
    </row>
    <row r="73" spans="1:54" x14ac:dyDescent="0.3">
      <c r="A73" s="206">
        <f>IF(ISBLANK('Úseky 0'!A28),"",'Úseky 0'!A28)</f>
        <v>24</v>
      </c>
      <c r="B73" s="205" t="str">
        <f>IF(ISBLANK('Úseky 0'!B28),"",'Úseky 0'!B28)</f>
        <v/>
      </c>
      <c r="C73" s="205" t="str">
        <f>IF(ISBLANK('Úseky 0'!C28),"",'Úseky 0'!C28)</f>
        <v/>
      </c>
      <c r="D73" s="213" t="str">
        <f>IF(ISBLANK('Úseky 0'!D28),"",'Úseky 0'!D28)</f>
        <v/>
      </c>
      <c r="E73" s="229">
        <f t="shared" ref="E73:AJ73" si="114">IFERROR(E28*$D73*365,0)</f>
        <v>0</v>
      </c>
      <c r="F73" s="229">
        <f t="shared" si="114"/>
        <v>0</v>
      </c>
      <c r="G73" s="229">
        <f t="shared" si="114"/>
        <v>0</v>
      </c>
      <c r="H73" s="229">
        <f t="shared" si="114"/>
        <v>0</v>
      </c>
      <c r="I73" s="229">
        <f t="shared" si="114"/>
        <v>0</v>
      </c>
      <c r="J73" s="229">
        <f t="shared" si="114"/>
        <v>0</v>
      </c>
      <c r="K73" s="229">
        <f t="shared" si="114"/>
        <v>0</v>
      </c>
      <c r="L73" s="229">
        <f t="shared" si="114"/>
        <v>0</v>
      </c>
      <c r="M73" s="229">
        <f t="shared" si="114"/>
        <v>0</v>
      </c>
      <c r="N73" s="229">
        <f t="shared" si="114"/>
        <v>0</v>
      </c>
      <c r="O73" s="229">
        <f t="shared" si="114"/>
        <v>0</v>
      </c>
      <c r="P73" s="229">
        <f t="shared" si="114"/>
        <v>0</v>
      </c>
      <c r="Q73" s="229">
        <f t="shared" si="114"/>
        <v>0</v>
      </c>
      <c r="R73" s="229">
        <f t="shared" si="114"/>
        <v>0</v>
      </c>
      <c r="S73" s="229">
        <f t="shared" si="114"/>
        <v>0</v>
      </c>
      <c r="T73" s="229">
        <f t="shared" si="114"/>
        <v>0</v>
      </c>
      <c r="U73" s="229">
        <f t="shared" si="114"/>
        <v>0</v>
      </c>
      <c r="V73" s="229">
        <f t="shared" si="114"/>
        <v>0</v>
      </c>
      <c r="W73" s="229">
        <f t="shared" si="114"/>
        <v>0</v>
      </c>
      <c r="X73" s="229">
        <f t="shared" si="114"/>
        <v>0</v>
      </c>
      <c r="Y73" s="229">
        <f t="shared" si="114"/>
        <v>0</v>
      </c>
      <c r="Z73" s="229">
        <f t="shared" si="114"/>
        <v>0</v>
      </c>
      <c r="AA73" s="229">
        <f t="shared" si="114"/>
        <v>0</v>
      </c>
      <c r="AB73" s="229">
        <f t="shared" si="114"/>
        <v>0</v>
      </c>
      <c r="AC73" s="229">
        <f t="shared" si="114"/>
        <v>0</v>
      </c>
      <c r="AD73" s="229">
        <f t="shared" si="114"/>
        <v>0</v>
      </c>
      <c r="AE73" s="229">
        <f t="shared" si="114"/>
        <v>0</v>
      </c>
      <c r="AF73" s="229">
        <f t="shared" si="114"/>
        <v>0</v>
      </c>
      <c r="AG73" s="229">
        <f t="shared" si="114"/>
        <v>0</v>
      </c>
      <c r="AH73" s="229">
        <f t="shared" si="114"/>
        <v>0</v>
      </c>
      <c r="AI73" s="229">
        <f t="shared" si="114"/>
        <v>0</v>
      </c>
      <c r="AJ73" s="229">
        <f t="shared" si="114"/>
        <v>0</v>
      </c>
      <c r="AK73" s="229">
        <f t="shared" ref="AK73:BB73" si="115">IFERROR(AK28*$D73*365,0)</f>
        <v>0</v>
      </c>
      <c r="AL73" s="229">
        <f t="shared" si="115"/>
        <v>0</v>
      </c>
      <c r="AM73" s="229">
        <f t="shared" si="115"/>
        <v>0</v>
      </c>
      <c r="AN73" s="229">
        <f t="shared" si="115"/>
        <v>0</v>
      </c>
      <c r="AO73" s="229">
        <f t="shared" si="115"/>
        <v>0</v>
      </c>
      <c r="AP73" s="229">
        <f t="shared" si="115"/>
        <v>0</v>
      </c>
      <c r="AQ73" s="229">
        <f t="shared" si="115"/>
        <v>0</v>
      </c>
      <c r="AR73" s="229">
        <f t="shared" si="115"/>
        <v>0</v>
      </c>
      <c r="AS73" s="229">
        <f t="shared" si="115"/>
        <v>0</v>
      </c>
      <c r="AT73" s="229">
        <f t="shared" si="115"/>
        <v>0</v>
      </c>
      <c r="AU73" s="229">
        <f t="shared" si="115"/>
        <v>0</v>
      </c>
      <c r="AV73" s="229">
        <f t="shared" si="115"/>
        <v>0</v>
      </c>
      <c r="AW73" s="229">
        <f t="shared" si="115"/>
        <v>0</v>
      </c>
      <c r="AX73" s="229">
        <f t="shared" si="115"/>
        <v>0</v>
      </c>
      <c r="AY73" s="229">
        <f t="shared" si="115"/>
        <v>0</v>
      </c>
      <c r="AZ73" s="229">
        <f t="shared" si="115"/>
        <v>0</v>
      </c>
      <c r="BA73" s="229">
        <f t="shared" si="115"/>
        <v>0</v>
      </c>
      <c r="BB73" s="229">
        <f t="shared" si="115"/>
        <v>0</v>
      </c>
    </row>
    <row r="74" spans="1:54" x14ac:dyDescent="0.3">
      <c r="A74" s="206">
        <f>IF(ISBLANK('Úseky 0'!A29),"",'Úseky 0'!A29)</f>
        <v>25</v>
      </c>
      <c r="B74" s="205" t="str">
        <f>IF(ISBLANK('Úseky 0'!B29),"",'Úseky 0'!B29)</f>
        <v/>
      </c>
      <c r="C74" s="205" t="str">
        <f>IF(ISBLANK('Úseky 0'!C29),"",'Úseky 0'!C29)</f>
        <v/>
      </c>
      <c r="D74" s="213" t="str">
        <f>IF(ISBLANK('Úseky 0'!D29),"",'Úseky 0'!D29)</f>
        <v/>
      </c>
      <c r="E74" s="229">
        <f t="shared" ref="E74:AJ74" si="116">IFERROR(E29*$D74*365,0)</f>
        <v>0</v>
      </c>
      <c r="F74" s="229">
        <f t="shared" si="116"/>
        <v>0</v>
      </c>
      <c r="G74" s="229">
        <f t="shared" si="116"/>
        <v>0</v>
      </c>
      <c r="H74" s="229">
        <f t="shared" si="116"/>
        <v>0</v>
      </c>
      <c r="I74" s="229">
        <f t="shared" si="116"/>
        <v>0</v>
      </c>
      <c r="J74" s="229">
        <f t="shared" si="116"/>
        <v>0</v>
      </c>
      <c r="K74" s="229">
        <f t="shared" si="116"/>
        <v>0</v>
      </c>
      <c r="L74" s="229">
        <f t="shared" si="116"/>
        <v>0</v>
      </c>
      <c r="M74" s="229">
        <f t="shared" si="116"/>
        <v>0</v>
      </c>
      <c r="N74" s="229">
        <f t="shared" si="116"/>
        <v>0</v>
      </c>
      <c r="O74" s="229">
        <f t="shared" si="116"/>
        <v>0</v>
      </c>
      <c r="P74" s="229">
        <f t="shared" si="116"/>
        <v>0</v>
      </c>
      <c r="Q74" s="229">
        <f t="shared" si="116"/>
        <v>0</v>
      </c>
      <c r="R74" s="229">
        <f t="shared" si="116"/>
        <v>0</v>
      </c>
      <c r="S74" s="229">
        <f t="shared" si="116"/>
        <v>0</v>
      </c>
      <c r="T74" s="229">
        <f t="shared" si="116"/>
        <v>0</v>
      </c>
      <c r="U74" s="229">
        <f t="shared" si="116"/>
        <v>0</v>
      </c>
      <c r="V74" s="229">
        <f t="shared" si="116"/>
        <v>0</v>
      </c>
      <c r="W74" s="229">
        <f t="shared" si="116"/>
        <v>0</v>
      </c>
      <c r="X74" s="229">
        <f t="shared" si="116"/>
        <v>0</v>
      </c>
      <c r="Y74" s="229">
        <f t="shared" si="116"/>
        <v>0</v>
      </c>
      <c r="Z74" s="229">
        <f t="shared" si="116"/>
        <v>0</v>
      </c>
      <c r="AA74" s="229">
        <f t="shared" si="116"/>
        <v>0</v>
      </c>
      <c r="AB74" s="229">
        <f t="shared" si="116"/>
        <v>0</v>
      </c>
      <c r="AC74" s="229">
        <f t="shared" si="116"/>
        <v>0</v>
      </c>
      <c r="AD74" s="229">
        <f t="shared" si="116"/>
        <v>0</v>
      </c>
      <c r="AE74" s="229">
        <f t="shared" si="116"/>
        <v>0</v>
      </c>
      <c r="AF74" s="229">
        <f t="shared" si="116"/>
        <v>0</v>
      </c>
      <c r="AG74" s="229">
        <f t="shared" si="116"/>
        <v>0</v>
      </c>
      <c r="AH74" s="229">
        <f t="shared" si="116"/>
        <v>0</v>
      </c>
      <c r="AI74" s="229">
        <f t="shared" si="116"/>
        <v>0</v>
      </c>
      <c r="AJ74" s="229">
        <f t="shared" si="116"/>
        <v>0</v>
      </c>
      <c r="AK74" s="229">
        <f t="shared" ref="AK74:BB74" si="117">IFERROR(AK29*$D74*365,0)</f>
        <v>0</v>
      </c>
      <c r="AL74" s="229">
        <f t="shared" si="117"/>
        <v>0</v>
      </c>
      <c r="AM74" s="229">
        <f t="shared" si="117"/>
        <v>0</v>
      </c>
      <c r="AN74" s="229">
        <f t="shared" si="117"/>
        <v>0</v>
      </c>
      <c r="AO74" s="229">
        <f t="shared" si="117"/>
        <v>0</v>
      </c>
      <c r="AP74" s="229">
        <f t="shared" si="117"/>
        <v>0</v>
      </c>
      <c r="AQ74" s="229">
        <f t="shared" si="117"/>
        <v>0</v>
      </c>
      <c r="AR74" s="229">
        <f t="shared" si="117"/>
        <v>0</v>
      </c>
      <c r="AS74" s="229">
        <f t="shared" si="117"/>
        <v>0</v>
      </c>
      <c r="AT74" s="229">
        <f t="shared" si="117"/>
        <v>0</v>
      </c>
      <c r="AU74" s="229">
        <f t="shared" si="117"/>
        <v>0</v>
      </c>
      <c r="AV74" s="229">
        <f t="shared" si="117"/>
        <v>0</v>
      </c>
      <c r="AW74" s="229">
        <f t="shared" si="117"/>
        <v>0</v>
      </c>
      <c r="AX74" s="229">
        <f t="shared" si="117"/>
        <v>0</v>
      </c>
      <c r="AY74" s="229">
        <f t="shared" si="117"/>
        <v>0</v>
      </c>
      <c r="AZ74" s="229">
        <f t="shared" si="117"/>
        <v>0</v>
      </c>
      <c r="BA74" s="229">
        <f t="shared" si="117"/>
        <v>0</v>
      </c>
      <c r="BB74" s="229">
        <f t="shared" si="117"/>
        <v>0</v>
      </c>
    </row>
    <row r="75" spans="1:54" x14ac:dyDescent="0.3">
      <c r="A75" s="206">
        <f>IF(ISBLANK('Úseky 0'!A30),"",'Úseky 0'!A30)</f>
        <v>26</v>
      </c>
      <c r="B75" s="205" t="str">
        <f>IF(ISBLANK('Úseky 0'!B30),"",'Úseky 0'!B30)</f>
        <v/>
      </c>
      <c r="C75" s="205" t="str">
        <f>IF(ISBLANK('Úseky 0'!C30),"",'Úseky 0'!C30)</f>
        <v/>
      </c>
      <c r="D75" s="213" t="str">
        <f>IF(ISBLANK('Úseky 0'!D30),"",'Úseky 0'!D30)</f>
        <v/>
      </c>
      <c r="E75" s="229">
        <f t="shared" ref="E75:AJ75" si="118">IFERROR(E30*$D75*365,0)</f>
        <v>0</v>
      </c>
      <c r="F75" s="229">
        <f t="shared" si="118"/>
        <v>0</v>
      </c>
      <c r="G75" s="229">
        <f t="shared" si="118"/>
        <v>0</v>
      </c>
      <c r="H75" s="229">
        <f t="shared" si="118"/>
        <v>0</v>
      </c>
      <c r="I75" s="229">
        <f t="shared" si="118"/>
        <v>0</v>
      </c>
      <c r="J75" s="229">
        <f t="shared" si="118"/>
        <v>0</v>
      </c>
      <c r="K75" s="229">
        <f t="shared" si="118"/>
        <v>0</v>
      </c>
      <c r="L75" s="229">
        <f t="shared" si="118"/>
        <v>0</v>
      </c>
      <c r="M75" s="229">
        <f t="shared" si="118"/>
        <v>0</v>
      </c>
      <c r="N75" s="229">
        <f t="shared" si="118"/>
        <v>0</v>
      </c>
      <c r="O75" s="229">
        <f t="shared" si="118"/>
        <v>0</v>
      </c>
      <c r="P75" s="229">
        <f t="shared" si="118"/>
        <v>0</v>
      </c>
      <c r="Q75" s="229">
        <f t="shared" si="118"/>
        <v>0</v>
      </c>
      <c r="R75" s="229">
        <f t="shared" si="118"/>
        <v>0</v>
      </c>
      <c r="S75" s="229">
        <f t="shared" si="118"/>
        <v>0</v>
      </c>
      <c r="T75" s="229">
        <f t="shared" si="118"/>
        <v>0</v>
      </c>
      <c r="U75" s="229">
        <f t="shared" si="118"/>
        <v>0</v>
      </c>
      <c r="V75" s="229">
        <f t="shared" si="118"/>
        <v>0</v>
      </c>
      <c r="W75" s="229">
        <f t="shared" si="118"/>
        <v>0</v>
      </c>
      <c r="X75" s="229">
        <f t="shared" si="118"/>
        <v>0</v>
      </c>
      <c r="Y75" s="229">
        <f t="shared" si="118"/>
        <v>0</v>
      </c>
      <c r="Z75" s="229">
        <f t="shared" si="118"/>
        <v>0</v>
      </c>
      <c r="AA75" s="229">
        <f t="shared" si="118"/>
        <v>0</v>
      </c>
      <c r="AB75" s="229">
        <f t="shared" si="118"/>
        <v>0</v>
      </c>
      <c r="AC75" s="229">
        <f t="shared" si="118"/>
        <v>0</v>
      </c>
      <c r="AD75" s="229">
        <f t="shared" si="118"/>
        <v>0</v>
      </c>
      <c r="AE75" s="229">
        <f t="shared" si="118"/>
        <v>0</v>
      </c>
      <c r="AF75" s="229">
        <f t="shared" si="118"/>
        <v>0</v>
      </c>
      <c r="AG75" s="229">
        <f t="shared" si="118"/>
        <v>0</v>
      </c>
      <c r="AH75" s="229">
        <f t="shared" si="118"/>
        <v>0</v>
      </c>
      <c r="AI75" s="229">
        <f t="shared" si="118"/>
        <v>0</v>
      </c>
      <c r="AJ75" s="229">
        <f t="shared" si="118"/>
        <v>0</v>
      </c>
      <c r="AK75" s="229">
        <f t="shared" ref="AK75:BB75" si="119">IFERROR(AK30*$D75*365,0)</f>
        <v>0</v>
      </c>
      <c r="AL75" s="229">
        <f t="shared" si="119"/>
        <v>0</v>
      </c>
      <c r="AM75" s="229">
        <f t="shared" si="119"/>
        <v>0</v>
      </c>
      <c r="AN75" s="229">
        <f t="shared" si="119"/>
        <v>0</v>
      </c>
      <c r="AO75" s="229">
        <f t="shared" si="119"/>
        <v>0</v>
      </c>
      <c r="AP75" s="229">
        <f t="shared" si="119"/>
        <v>0</v>
      </c>
      <c r="AQ75" s="229">
        <f t="shared" si="119"/>
        <v>0</v>
      </c>
      <c r="AR75" s="229">
        <f t="shared" si="119"/>
        <v>0</v>
      </c>
      <c r="AS75" s="229">
        <f t="shared" si="119"/>
        <v>0</v>
      </c>
      <c r="AT75" s="229">
        <f t="shared" si="119"/>
        <v>0</v>
      </c>
      <c r="AU75" s="229">
        <f t="shared" si="119"/>
        <v>0</v>
      </c>
      <c r="AV75" s="229">
        <f t="shared" si="119"/>
        <v>0</v>
      </c>
      <c r="AW75" s="229">
        <f t="shared" si="119"/>
        <v>0</v>
      </c>
      <c r="AX75" s="229">
        <f t="shared" si="119"/>
        <v>0</v>
      </c>
      <c r="AY75" s="229">
        <f t="shared" si="119"/>
        <v>0</v>
      </c>
      <c r="AZ75" s="229">
        <f t="shared" si="119"/>
        <v>0</v>
      </c>
      <c r="BA75" s="229">
        <f t="shared" si="119"/>
        <v>0</v>
      </c>
      <c r="BB75" s="229">
        <f t="shared" si="119"/>
        <v>0</v>
      </c>
    </row>
    <row r="76" spans="1:54" x14ac:dyDescent="0.3">
      <c r="A76" s="206">
        <f>IF(ISBLANK('Úseky 0'!A31),"",'Úseky 0'!A31)</f>
        <v>27</v>
      </c>
      <c r="B76" s="205" t="str">
        <f>IF(ISBLANK('Úseky 0'!B31),"",'Úseky 0'!B31)</f>
        <v/>
      </c>
      <c r="C76" s="205" t="str">
        <f>IF(ISBLANK('Úseky 0'!C31),"",'Úseky 0'!C31)</f>
        <v/>
      </c>
      <c r="D76" s="213" t="str">
        <f>IF(ISBLANK('Úseky 0'!D31),"",'Úseky 0'!D31)</f>
        <v/>
      </c>
      <c r="E76" s="229">
        <f t="shared" ref="E76:AJ76" si="120">IFERROR(E31*$D76*365,0)</f>
        <v>0</v>
      </c>
      <c r="F76" s="229">
        <f t="shared" si="120"/>
        <v>0</v>
      </c>
      <c r="G76" s="229">
        <f t="shared" si="120"/>
        <v>0</v>
      </c>
      <c r="H76" s="229">
        <f t="shared" si="120"/>
        <v>0</v>
      </c>
      <c r="I76" s="229">
        <f t="shared" si="120"/>
        <v>0</v>
      </c>
      <c r="J76" s="229">
        <f t="shared" si="120"/>
        <v>0</v>
      </c>
      <c r="K76" s="229">
        <f t="shared" si="120"/>
        <v>0</v>
      </c>
      <c r="L76" s="229">
        <f t="shared" si="120"/>
        <v>0</v>
      </c>
      <c r="M76" s="229">
        <f t="shared" si="120"/>
        <v>0</v>
      </c>
      <c r="N76" s="229">
        <f t="shared" si="120"/>
        <v>0</v>
      </c>
      <c r="O76" s="229">
        <f t="shared" si="120"/>
        <v>0</v>
      </c>
      <c r="P76" s="229">
        <f t="shared" si="120"/>
        <v>0</v>
      </c>
      <c r="Q76" s="229">
        <f t="shared" si="120"/>
        <v>0</v>
      </c>
      <c r="R76" s="229">
        <f t="shared" si="120"/>
        <v>0</v>
      </c>
      <c r="S76" s="229">
        <f t="shared" si="120"/>
        <v>0</v>
      </c>
      <c r="T76" s="229">
        <f t="shared" si="120"/>
        <v>0</v>
      </c>
      <c r="U76" s="229">
        <f t="shared" si="120"/>
        <v>0</v>
      </c>
      <c r="V76" s="229">
        <f t="shared" si="120"/>
        <v>0</v>
      </c>
      <c r="W76" s="229">
        <f t="shared" si="120"/>
        <v>0</v>
      </c>
      <c r="X76" s="229">
        <f t="shared" si="120"/>
        <v>0</v>
      </c>
      <c r="Y76" s="229">
        <f t="shared" si="120"/>
        <v>0</v>
      </c>
      <c r="Z76" s="229">
        <f t="shared" si="120"/>
        <v>0</v>
      </c>
      <c r="AA76" s="229">
        <f t="shared" si="120"/>
        <v>0</v>
      </c>
      <c r="AB76" s="229">
        <f t="shared" si="120"/>
        <v>0</v>
      </c>
      <c r="AC76" s="229">
        <f t="shared" si="120"/>
        <v>0</v>
      </c>
      <c r="AD76" s="229">
        <f t="shared" si="120"/>
        <v>0</v>
      </c>
      <c r="AE76" s="229">
        <f t="shared" si="120"/>
        <v>0</v>
      </c>
      <c r="AF76" s="229">
        <f t="shared" si="120"/>
        <v>0</v>
      </c>
      <c r="AG76" s="229">
        <f t="shared" si="120"/>
        <v>0</v>
      </c>
      <c r="AH76" s="229">
        <f t="shared" si="120"/>
        <v>0</v>
      </c>
      <c r="AI76" s="229">
        <f t="shared" si="120"/>
        <v>0</v>
      </c>
      <c r="AJ76" s="229">
        <f t="shared" si="120"/>
        <v>0</v>
      </c>
      <c r="AK76" s="229">
        <f t="shared" ref="AK76:BB76" si="121">IFERROR(AK31*$D76*365,0)</f>
        <v>0</v>
      </c>
      <c r="AL76" s="229">
        <f t="shared" si="121"/>
        <v>0</v>
      </c>
      <c r="AM76" s="229">
        <f t="shared" si="121"/>
        <v>0</v>
      </c>
      <c r="AN76" s="229">
        <f t="shared" si="121"/>
        <v>0</v>
      </c>
      <c r="AO76" s="229">
        <f t="shared" si="121"/>
        <v>0</v>
      </c>
      <c r="AP76" s="229">
        <f t="shared" si="121"/>
        <v>0</v>
      </c>
      <c r="AQ76" s="229">
        <f t="shared" si="121"/>
        <v>0</v>
      </c>
      <c r="AR76" s="229">
        <f t="shared" si="121"/>
        <v>0</v>
      </c>
      <c r="AS76" s="229">
        <f t="shared" si="121"/>
        <v>0</v>
      </c>
      <c r="AT76" s="229">
        <f t="shared" si="121"/>
        <v>0</v>
      </c>
      <c r="AU76" s="229">
        <f t="shared" si="121"/>
        <v>0</v>
      </c>
      <c r="AV76" s="229">
        <f t="shared" si="121"/>
        <v>0</v>
      </c>
      <c r="AW76" s="229">
        <f t="shared" si="121"/>
        <v>0</v>
      </c>
      <c r="AX76" s="229">
        <f t="shared" si="121"/>
        <v>0</v>
      </c>
      <c r="AY76" s="229">
        <f t="shared" si="121"/>
        <v>0</v>
      </c>
      <c r="AZ76" s="229">
        <f t="shared" si="121"/>
        <v>0</v>
      </c>
      <c r="BA76" s="229">
        <f t="shared" si="121"/>
        <v>0</v>
      </c>
      <c r="BB76" s="229">
        <f t="shared" si="121"/>
        <v>0</v>
      </c>
    </row>
    <row r="77" spans="1:54" x14ac:dyDescent="0.3">
      <c r="A77" s="206">
        <f>IF(ISBLANK('Úseky 0'!A32),"",'Úseky 0'!A32)</f>
        <v>28</v>
      </c>
      <c r="B77" s="205" t="str">
        <f>IF(ISBLANK('Úseky 0'!B32),"",'Úseky 0'!B32)</f>
        <v/>
      </c>
      <c r="C77" s="205" t="str">
        <f>IF(ISBLANK('Úseky 0'!C32),"",'Úseky 0'!C32)</f>
        <v/>
      </c>
      <c r="D77" s="213" t="str">
        <f>IF(ISBLANK('Úseky 0'!D32),"",'Úseky 0'!D32)</f>
        <v/>
      </c>
      <c r="E77" s="229">
        <f t="shared" ref="E77:AJ77" si="122">IFERROR(E32*$D77*365,0)</f>
        <v>0</v>
      </c>
      <c r="F77" s="229">
        <f t="shared" si="122"/>
        <v>0</v>
      </c>
      <c r="G77" s="229">
        <f t="shared" si="122"/>
        <v>0</v>
      </c>
      <c r="H77" s="229">
        <f t="shared" si="122"/>
        <v>0</v>
      </c>
      <c r="I77" s="229">
        <f t="shared" si="122"/>
        <v>0</v>
      </c>
      <c r="J77" s="229">
        <f t="shared" si="122"/>
        <v>0</v>
      </c>
      <c r="K77" s="229">
        <f t="shared" si="122"/>
        <v>0</v>
      </c>
      <c r="L77" s="229">
        <f t="shared" si="122"/>
        <v>0</v>
      </c>
      <c r="M77" s="229">
        <f t="shared" si="122"/>
        <v>0</v>
      </c>
      <c r="N77" s="229">
        <f t="shared" si="122"/>
        <v>0</v>
      </c>
      <c r="O77" s="229">
        <f t="shared" si="122"/>
        <v>0</v>
      </c>
      <c r="P77" s="229">
        <f t="shared" si="122"/>
        <v>0</v>
      </c>
      <c r="Q77" s="229">
        <f t="shared" si="122"/>
        <v>0</v>
      </c>
      <c r="R77" s="229">
        <f t="shared" si="122"/>
        <v>0</v>
      </c>
      <c r="S77" s="229">
        <f t="shared" si="122"/>
        <v>0</v>
      </c>
      <c r="T77" s="229">
        <f t="shared" si="122"/>
        <v>0</v>
      </c>
      <c r="U77" s="229">
        <f t="shared" si="122"/>
        <v>0</v>
      </c>
      <c r="V77" s="229">
        <f t="shared" si="122"/>
        <v>0</v>
      </c>
      <c r="W77" s="229">
        <f t="shared" si="122"/>
        <v>0</v>
      </c>
      <c r="X77" s="229">
        <f t="shared" si="122"/>
        <v>0</v>
      </c>
      <c r="Y77" s="229">
        <f t="shared" si="122"/>
        <v>0</v>
      </c>
      <c r="Z77" s="229">
        <f t="shared" si="122"/>
        <v>0</v>
      </c>
      <c r="AA77" s="229">
        <f t="shared" si="122"/>
        <v>0</v>
      </c>
      <c r="AB77" s="229">
        <f t="shared" si="122"/>
        <v>0</v>
      </c>
      <c r="AC77" s="229">
        <f t="shared" si="122"/>
        <v>0</v>
      </c>
      <c r="AD77" s="229">
        <f t="shared" si="122"/>
        <v>0</v>
      </c>
      <c r="AE77" s="229">
        <f t="shared" si="122"/>
        <v>0</v>
      </c>
      <c r="AF77" s="229">
        <f t="shared" si="122"/>
        <v>0</v>
      </c>
      <c r="AG77" s="229">
        <f t="shared" si="122"/>
        <v>0</v>
      </c>
      <c r="AH77" s="229">
        <f t="shared" si="122"/>
        <v>0</v>
      </c>
      <c r="AI77" s="229">
        <f t="shared" si="122"/>
        <v>0</v>
      </c>
      <c r="AJ77" s="229">
        <f t="shared" si="122"/>
        <v>0</v>
      </c>
      <c r="AK77" s="229">
        <f t="shared" ref="AK77:BB77" si="123">IFERROR(AK32*$D77*365,0)</f>
        <v>0</v>
      </c>
      <c r="AL77" s="229">
        <f t="shared" si="123"/>
        <v>0</v>
      </c>
      <c r="AM77" s="229">
        <f t="shared" si="123"/>
        <v>0</v>
      </c>
      <c r="AN77" s="229">
        <f t="shared" si="123"/>
        <v>0</v>
      </c>
      <c r="AO77" s="229">
        <f t="shared" si="123"/>
        <v>0</v>
      </c>
      <c r="AP77" s="229">
        <f t="shared" si="123"/>
        <v>0</v>
      </c>
      <c r="AQ77" s="229">
        <f t="shared" si="123"/>
        <v>0</v>
      </c>
      <c r="AR77" s="229">
        <f t="shared" si="123"/>
        <v>0</v>
      </c>
      <c r="AS77" s="229">
        <f t="shared" si="123"/>
        <v>0</v>
      </c>
      <c r="AT77" s="229">
        <f t="shared" si="123"/>
        <v>0</v>
      </c>
      <c r="AU77" s="229">
        <f t="shared" si="123"/>
        <v>0</v>
      </c>
      <c r="AV77" s="229">
        <f t="shared" si="123"/>
        <v>0</v>
      </c>
      <c r="AW77" s="229">
        <f t="shared" si="123"/>
        <v>0</v>
      </c>
      <c r="AX77" s="229">
        <f t="shared" si="123"/>
        <v>0</v>
      </c>
      <c r="AY77" s="229">
        <f t="shared" si="123"/>
        <v>0</v>
      </c>
      <c r="AZ77" s="229">
        <f t="shared" si="123"/>
        <v>0</v>
      </c>
      <c r="BA77" s="229">
        <f t="shared" si="123"/>
        <v>0</v>
      </c>
      <c r="BB77" s="229">
        <f t="shared" si="123"/>
        <v>0</v>
      </c>
    </row>
    <row r="78" spans="1:54" x14ac:dyDescent="0.3">
      <c r="A78" s="206">
        <f>IF(ISBLANK('Úseky 0'!A33),"",'Úseky 0'!A33)</f>
        <v>29</v>
      </c>
      <c r="B78" s="205" t="str">
        <f>IF(ISBLANK('Úseky 0'!B33),"",'Úseky 0'!B33)</f>
        <v/>
      </c>
      <c r="C78" s="205" t="str">
        <f>IF(ISBLANK('Úseky 0'!C33),"",'Úseky 0'!C33)</f>
        <v/>
      </c>
      <c r="D78" s="213" t="str">
        <f>IF(ISBLANK('Úseky 0'!D33),"",'Úseky 0'!D33)</f>
        <v/>
      </c>
      <c r="E78" s="229">
        <f t="shared" ref="E78:AJ78" si="124">IFERROR(E33*$D78*365,0)</f>
        <v>0</v>
      </c>
      <c r="F78" s="229">
        <f t="shared" si="124"/>
        <v>0</v>
      </c>
      <c r="G78" s="229">
        <f t="shared" si="124"/>
        <v>0</v>
      </c>
      <c r="H78" s="229">
        <f t="shared" si="124"/>
        <v>0</v>
      </c>
      <c r="I78" s="229">
        <f t="shared" si="124"/>
        <v>0</v>
      </c>
      <c r="J78" s="229">
        <f t="shared" si="124"/>
        <v>0</v>
      </c>
      <c r="K78" s="229">
        <f t="shared" si="124"/>
        <v>0</v>
      </c>
      <c r="L78" s="229">
        <f t="shared" si="124"/>
        <v>0</v>
      </c>
      <c r="M78" s="229">
        <f t="shared" si="124"/>
        <v>0</v>
      </c>
      <c r="N78" s="229">
        <f t="shared" si="124"/>
        <v>0</v>
      </c>
      <c r="O78" s="229">
        <f t="shared" si="124"/>
        <v>0</v>
      </c>
      <c r="P78" s="229">
        <f t="shared" si="124"/>
        <v>0</v>
      </c>
      <c r="Q78" s="229">
        <f t="shared" si="124"/>
        <v>0</v>
      </c>
      <c r="R78" s="229">
        <f t="shared" si="124"/>
        <v>0</v>
      </c>
      <c r="S78" s="229">
        <f t="shared" si="124"/>
        <v>0</v>
      </c>
      <c r="T78" s="229">
        <f t="shared" si="124"/>
        <v>0</v>
      </c>
      <c r="U78" s="229">
        <f t="shared" si="124"/>
        <v>0</v>
      </c>
      <c r="V78" s="229">
        <f t="shared" si="124"/>
        <v>0</v>
      </c>
      <c r="W78" s="229">
        <f t="shared" si="124"/>
        <v>0</v>
      </c>
      <c r="X78" s="229">
        <f t="shared" si="124"/>
        <v>0</v>
      </c>
      <c r="Y78" s="229">
        <f t="shared" si="124"/>
        <v>0</v>
      </c>
      <c r="Z78" s="229">
        <f t="shared" si="124"/>
        <v>0</v>
      </c>
      <c r="AA78" s="229">
        <f t="shared" si="124"/>
        <v>0</v>
      </c>
      <c r="AB78" s="229">
        <f t="shared" si="124"/>
        <v>0</v>
      </c>
      <c r="AC78" s="229">
        <f t="shared" si="124"/>
        <v>0</v>
      </c>
      <c r="AD78" s="229">
        <f t="shared" si="124"/>
        <v>0</v>
      </c>
      <c r="AE78" s="229">
        <f t="shared" si="124"/>
        <v>0</v>
      </c>
      <c r="AF78" s="229">
        <f t="shared" si="124"/>
        <v>0</v>
      </c>
      <c r="AG78" s="229">
        <f t="shared" si="124"/>
        <v>0</v>
      </c>
      <c r="AH78" s="229">
        <f t="shared" si="124"/>
        <v>0</v>
      </c>
      <c r="AI78" s="229">
        <f t="shared" si="124"/>
        <v>0</v>
      </c>
      <c r="AJ78" s="229">
        <f t="shared" si="124"/>
        <v>0</v>
      </c>
      <c r="AK78" s="229">
        <f t="shared" ref="AK78:BB78" si="125">IFERROR(AK33*$D78*365,0)</f>
        <v>0</v>
      </c>
      <c r="AL78" s="229">
        <f t="shared" si="125"/>
        <v>0</v>
      </c>
      <c r="AM78" s="229">
        <f t="shared" si="125"/>
        <v>0</v>
      </c>
      <c r="AN78" s="229">
        <f t="shared" si="125"/>
        <v>0</v>
      </c>
      <c r="AO78" s="229">
        <f t="shared" si="125"/>
        <v>0</v>
      </c>
      <c r="AP78" s="229">
        <f t="shared" si="125"/>
        <v>0</v>
      </c>
      <c r="AQ78" s="229">
        <f t="shared" si="125"/>
        <v>0</v>
      </c>
      <c r="AR78" s="229">
        <f t="shared" si="125"/>
        <v>0</v>
      </c>
      <c r="AS78" s="229">
        <f t="shared" si="125"/>
        <v>0</v>
      </c>
      <c r="AT78" s="229">
        <f t="shared" si="125"/>
        <v>0</v>
      </c>
      <c r="AU78" s="229">
        <f t="shared" si="125"/>
        <v>0</v>
      </c>
      <c r="AV78" s="229">
        <f t="shared" si="125"/>
        <v>0</v>
      </c>
      <c r="AW78" s="229">
        <f t="shared" si="125"/>
        <v>0</v>
      </c>
      <c r="AX78" s="229">
        <f t="shared" si="125"/>
        <v>0</v>
      </c>
      <c r="AY78" s="229">
        <f t="shared" si="125"/>
        <v>0</v>
      </c>
      <c r="AZ78" s="229">
        <f t="shared" si="125"/>
        <v>0</v>
      </c>
      <c r="BA78" s="229">
        <f t="shared" si="125"/>
        <v>0</v>
      </c>
      <c r="BB78" s="229">
        <f t="shared" si="125"/>
        <v>0</v>
      </c>
    </row>
    <row r="79" spans="1:54" x14ac:dyDescent="0.3">
      <c r="A79" s="206">
        <f>IF(ISBLANK('Úseky 0'!A34),"",'Úseky 0'!A34)</f>
        <v>30</v>
      </c>
      <c r="B79" s="205" t="str">
        <f>IF(ISBLANK('Úseky 0'!B34),"",'Úseky 0'!B34)</f>
        <v/>
      </c>
      <c r="C79" s="205" t="str">
        <f>IF(ISBLANK('Úseky 0'!C34),"",'Úseky 0'!C34)</f>
        <v/>
      </c>
      <c r="D79" s="213" t="str">
        <f>IF(ISBLANK('Úseky 0'!D34),"",'Úseky 0'!D34)</f>
        <v/>
      </c>
      <c r="E79" s="229">
        <f t="shared" ref="E79:BB79" si="126">IFERROR(E34*$D79*365,0)</f>
        <v>0</v>
      </c>
      <c r="F79" s="229">
        <f t="shared" si="126"/>
        <v>0</v>
      </c>
      <c r="G79" s="229">
        <f t="shared" si="126"/>
        <v>0</v>
      </c>
      <c r="H79" s="229">
        <f t="shared" si="126"/>
        <v>0</v>
      </c>
      <c r="I79" s="229">
        <f t="shared" si="126"/>
        <v>0</v>
      </c>
      <c r="J79" s="229">
        <f t="shared" si="126"/>
        <v>0</v>
      </c>
      <c r="K79" s="229">
        <f t="shared" si="126"/>
        <v>0</v>
      </c>
      <c r="L79" s="229">
        <f t="shared" si="126"/>
        <v>0</v>
      </c>
      <c r="M79" s="229">
        <f t="shared" si="126"/>
        <v>0</v>
      </c>
      <c r="N79" s="229">
        <f t="shared" si="126"/>
        <v>0</v>
      </c>
      <c r="O79" s="229">
        <f t="shared" si="126"/>
        <v>0</v>
      </c>
      <c r="P79" s="229">
        <f t="shared" si="126"/>
        <v>0</v>
      </c>
      <c r="Q79" s="229">
        <f t="shared" si="126"/>
        <v>0</v>
      </c>
      <c r="R79" s="229">
        <f t="shared" si="126"/>
        <v>0</v>
      </c>
      <c r="S79" s="229">
        <f t="shared" si="126"/>
        <v>0</v>
      </c>
      <c r="T79" s="229">
        <f t="shared" si="126"/>
        <v>0</v>
      </c>
      <c r="U79" s="229">
        <f t="shared" si="126"/>
        <v>0</v>
      </c>
      <c r="V79" s="229">
        <f t="shared" si="126"/>
        <v>0</v>
      </c>
      <c r="W79" s="229">
        <f t="shared" si="126"/>
        <v>0</v>
      </c>
      <c r="X79" s="229">
        <f t="shared" si="126"/>
        <v>0</v>
      </c>
      <c r="Y79" s="229">
        <f t="shared" si="126"/>
        <v>0</v>
      </c>
      <c r="Z79" s="229">
        <f t="shared" si="126"/>
        <v>0</v>
      </c>
      <c r="AA79" s="229">
        <f t="shared" si="126"/>
        <v>0</v>
      </c>
      <c r="AB79" s="229">
        <f t="shared" si="126"/>
        <v>0</v>
      </c>
      <c r="AC79" s="229">
        <f t="shared" si="126"/>
        <v>0</v>
      </c>
      <c r="AD79" s="229">
        <f t="shared" si="126"/>
        <v>0</v>
      </c>
      <c r="AE79" s="229">
        <f t="shared" si="126"/>
        <v>0</v>
      </c>
      <c r="AF79" s="229">
        <f t="shared" si="126"/>
        <v>0</v>
      </c>
      <c r="AG79" s="229">
        <f t="shared" si="126"/>
        <v>0</v>
      </c>
      <c r="AH79" s="229">
        <f t="shared" si="126"/>
        <v>0</v>
      </c>
      <c r="AI79" s="229">
        <f t="shared" si="126"/>
        <v>0</v>
      </c>
      <c r="AJ79" s="229">
        <f t="shared" si="126"/>
        <v>0</v>
      </c>
      <c r="AK79" s="229">
        <f t="shared" si="126"/>
        <v>0</v>
      </c>
      <c r="AL79" s="229">
        <f t="shared" si="126"/>
        <v>0</v>
      </c>
      <c r="AM79" s="229">
        <f t="shared" si="126"/>
        <v>0</v>
      </c>
      <c r="AN79" s="229">
        <f t="shared" si="126"/>
        <v>0</v>
      </c>
      <c r="AO79" s="229">
        <f t="shared" si="126"/>
        <v>0</v>
      </c>
      <c r="AP79" s="229">
        <f t="shared" si="126"/>
        <v>0</v>
      </c>
      <c r="AQ79" s="229">
        <f t="shared" si="126"/>
        <v>0</v>
      </c>
      <c r="AR79" s="229">
        <f t="shared" si="126"/>
        <v>0</v>
      </c>
      <c r="AS79" s="229">
        <f t="shared" si="126"/>
        <v>0</v>
      </c>
      <c r="AT79" s="229">
        <f t="shared" si="126"/>
        <v>0</v>
      </c>
      <c r="AU79" s="229">
        <f t="shared" si="126"/>
        <v>0</v>
      </c>
      <c r="AV79" s="229">
        <f t="shared" si="126"/>
        <v>0</v>
      </c>
      <c r="AW79" s="229">
        <f t="shared" si="126"/>
        <v>0</v>
      </c>
      <c r="AX79" s="229">
        <f t="shared" si="126"/>
        <v>0</v>
      </c>
      <c r="AY79" s="229">
        <f t="shared" si="126"/>
        <v>0</v>
      </c>
      <c r="AZ79" s="229">
        <f t="shared" si="126"/>
        <v>0</v>
      </c>
      <c r="BA79" s="229">
        <f t="shared" si="126"/>
        <v>0</v>
      </c>
      <c r="BB79" s="229">
        <f t="shared" si="126"/>
        <v>0</v>
      </c>
    </row>
    <row r="80" spans="1:54" x14ac:dyDescent="0.3">
      <c r="A80" s="206">
        <f>IF(ISBLANK('Úseky 0'!A35),"",'Úseky 0'!A35)</f>
        <v>31</v>
      </c>
      <c r="B80" s="205" t="str">
        <f>IF(ISBLANK('Úseky 0'!B35),"",'Úseky 0'!B35)</f>
        <v/>
      </c>
      <c r="C80" s="205" t="str">
        <f>IF(ISBLANK('Úseky 0'!C35),"",'Úseky 0'!C35)</f>
        <v/>
      </c>
      <c r="D80" s="213" t="str">
        <f>IF(ISBLANK('Úseky 0'!D35),"",'Úseky 0'!D35)</f>
        <v/>
      </c>
      <c r="E80" s="229">
        <f t="shared" ref="E80:BB80" si="127">IFERROR(E35*$D80*365,0)</f>
        <v>0</v>
      </c>
      <c r="F80" s="229">
        <f t="shared" si="127"/>
        <v>0</v>
      </c>
      <c r="G80" s="229">
        <f t="shared" si="127"/>
        <v>0</v>
      </c>
      <c r="H80" s="229">
        <f t="shared" si="127"/>
        <v>0</v>
      </c>
      <c r="I80" s="229">
        <f t="shared" si="127"/>
        <v>0</v>
      </c>
      <c r="J80" s="229">
        <f t="shared" si="127"/>
        <v>0</v>
      </c>
      <c r="K80" s="229">
        <f t="shared" si="127"/>
        <v>0</v>
      </c>
      <c r="L80" s="229">
        <f t="shared" si="127"/>
        <v>0</v>
      </c>
      <c r="M80" s="229">
        <f t="shared" si="127"/>
        <v>0</v>
      </c>
      <c r="N80" s="229">
        <f t="shared" si="127"/>
        <v>0</v>
      </c>
      <c r="O80" s="229">
        <f t="shared" si="127"/>
        <v>0</v>
      </c>
      <c r="P80" s="229">
        <f t="shared" si="127"/>
        <v>0</v>
      </c>
      <c r="Q80" s="229">
        <f t="shared" si="127"/>
        <v>0</v>
      </c>
      <c r="R80" s="229">
        <f t="shared" si="127"/>
        <v>0</v>
      </c>
      <c r="S80" s="229">
        <f t="shared" si="127"/>
        <v>0</v>
      </c>
      <c r="T80" s="229">
        <f t="shared" si="127"/>
        <v>0</v>
      </c>
      <c r="U80" s="229">
        <f t="shared" si="127"/>
        <v>0</v>
      </c>
      <c r="V80" s="229">
        <f t="shared" si="127"/>
        <v>0</v>
      </c>
      <c r="W80" s="229">
        <f t="shared" si="127"/>
        <v>0</v>
      </c>
      <c r="X80" s="229">
        <f t="shared" si="127"/>
        <v>0</v>
      </c>
      <c r="Y80" s="229">
        <f t="shared" si="127"/>
        <v>0</v>
      </c>
      <c r="Z80" s="229">
        <f t="shared" si="127"/>
        <v>0</v>
      </c>
      <c r="AA80" s="229">
        <f t="shared" si="127"/>
        <v>0</v>
      </c>
      <c r="AB80" s="229">
        <f t="shared" si="127"/>
        <v>0</v>
      </c>
      <c r="AC80" s="229">
        <f t="shared" si="127"/>
        <v>0</v>
      </c>
      <c r="AD80" s="229">
        <f t="shared" si="127"/>
        <v>0</v>
      </c>
      <c r="AE80" s="229">
        <f t="shared" si="127"/>
        <v>0</v>
      </c>
      <c r="AF80" s="229">
        <f t="shared" si="127"/>
        <v>0</v>
      </c>
      <c r="AG80" s="229">
        <f t="shared" si="127"/>
        <v>0</v>
      </c>
      <c r="AH80" s="229">
        <f t="shared" si="127"/>
        <v>0</v>
      </c>
      <c r="AI80" s="229">
        <f t="shared" si="127"/>
        <v>0</v>
      </c>
      <c r="AJ80" s="229">
        <f t="shared" si="127"/>
        <v>0</v>
      </c>
      <c r="AK80" s="229">
        <f t="shared" si="127"/>
        <v>0</v>
      </c>
      <c r="AL80" s="229">
        <f t="shared" si="127"/>
        <v>0</v>
      </c>
      <c r="AM80" s="229">
        <f t="shared" si="127"/>
        <v>0</v>
      </c>
      <c r="AN80" s="229">
        <f t="shared" si="127"/>
        <v>0</v>
      </c>
      <c r="AO80" s="229">
        <f t="shared" si="127"/>
        <v>0</v>
      </c>
      <c r="AP80" s="229">
        <f t="shared" si="127"/>
        <v>0</v>
      </c>
      <c r="AQ80" s="229">
        <f t="shared" si="127"/>
        <v>0</v>
      </c>
      <c r="AR80" s="229">
        <f t="shared" si="127"/>
        <v>0</v>
      </c>
      <c r="AS80" s="229">
        <f t="shared" si="127"/>
        <v>0</v>
      </c>
      <c r="AT80" s="229">
        <f t="shared" si="127"/>
        <v>0</v>
      </c>
      <c r="AU80" s="229">
        <f t="shared" si="127"/>
        <v>0</v>
      </c>
      <c r="AV80" s="229">
        <f t="shared" si="127"/>
        <v>0</v>
      </c>
      <c r="AW80" s="229">
        <f t="shared" si="127"/>
        <v>0</v>
      </c>
      <c r="AX80" s="229">
        <f t="shared" si="127"/>
        <v>0</v>
      </c>
      <c r="AY80" s="229">
        <f t="shared" si="127"/>
        <v>0</v>
      </c>
      <c r="AZ80" s="229">
        <f t="shared" si="127"/>
        <v>0</v>
      </c>
      <c r="BA80" s="229">
        <f t="shared" si="127"/>
        <v>0</v>
      </c>
      <c r="BB80" s="229">
        <f t="shared" si="127"/>
        <v>0</v>
      </c>
    </row>
    <row r="81" spans="1:54" x14ac:dyDescent="0.3">
      <c r="A81" s="206">
        <f>IF(ISBLANK('Úseky 0'!A36),"",'Úseky 0'!A36)</f>
        <v>32</v>
      </c>
      <c r="B81" s="205" t="str">
        <f>IF(ISBLANK('Úseky 0'!B36),"",'Úseky 0'!B36)</f>
        <v/>
      </c>
      <c r="C81" s="205" t="str">
        <f>IF(ISBLANK('Úseky 0'!C36),"",'Úseky 0'!C36)</f>
        <v/>
      </c>
      <c r="D81" s="213" t="str">
        <f>IF(ISBLANK('Úseky 0'!D36),"",'Úseky 0'!D36)</f>
        <v/>
      </c>
      <c r="E81" s="229">
        <f t="shared" ref="E81:BB81" si="128">IFERROR(E36*$D81*365,0)</f>
        <v>0</v>
      </c>
      <c r="F81" s="229">
        <f t="shared" si="128"/>
        <v>0</v>
      </c>
      <c r="G81" s="229">
        <f t="shared" si="128"/>
        <v>0</v>
      </c>
      <c r="H81" s="229">
        <f t="shared" si="128"/>
        <v>0</v>
      </c>
      <c r="I81" s="229">
        <f t="shared" si="128"/>
        <v>0</v>
      </c>
      <c r="J81" s="229">
        <f t="shared" si="128"/>
        <v>0</v>
      </c>
      <c r="K81" s="229">
        <f t="shared" si="128"/>
        <v>0</v>
      </c>
      <c r="L81" s="229">
        <f t="shared" si="128"/>
        <v>0</v>
      </c>
      <c r="M81" s="229">
        <f t="shared" si="128"/>
        <v>0</v>
      </c>
      <c r="N81" s="229">
        <f t="shared" si="128"/>
        <v>0</v>
      </c>
      <c r="O81" s="229">
        <f t="shared" si="128"/>
        <v>0</v>
      </c>
      <c r="P81" s="229">
        <f t="shared" si="128"/>
        <v>0</v>
      </c>
      <c r="Q81" s="229">
        <f t="shared" si="128"/>
        <v>0</v>
      </c>
      <c r="R81" s="229">
        <f t="shared" si="128"/>
        <v>0</v>
      </c>
      <c r="S81" s="229">
        <f t="shared" si="128"/>
        <v>0</v>
      </c>
      <c r="T81" s="229">
        <f t="shared" si="128"/>
        <v>0</v>
      </c>
      <c r="U81" s="229">
        <f t="shared" si="128"/>
        <v>0</v>
      </c>
      <c r="V81" s="229">
        <f t="shared" si="128"/>
        <v>0</v>
      </c>
      <c r="W81" s="229">
        <f t="shared" si="128"/>
        <v>0</v>
      </c>
      <c r="X81" s="229">
        <f t="shared" si="128"/>
        <v>0</v>
      </c>
      <c r="Y81" s="229">
        <f t="shared" si="128"/>
        <v>0</v>
      </c>
      <c r="Z81" s="229">
        <f t="shared" si="128"/>
        <v>0</v>
      </c>
      <c r="AA81" s="229">
        <f t="shared" si="128"/>
        <v>0</v>
      </c>
      <c r="AB81" s="229">
        <f t="shared" si="128"/>
        <v>0</v>
      </c>
      <c r="AC81" s="229">
        <f t="shared" si="128"/>
        <v>0</v>
      </c>
      <c r="AD81" s="229">
        <f t="shared" si="128"/>
        <v>0</v>
      </c>
      <c r="AE81" s="229">
        <f t="shared" si="128"/>
        <v>0</v>
      </c>
      <c r="AF81" s="229">
        <f t="shared" si="128"/>
        <v>0</v>
      </c>
      <c r="AG81" s="229">
        <f t="shared" si="128"/>
        <v>0</v>
      </c>
      <c r="AH81" s="229">
        <f t="shared" si="128"/>
        <v>0</v>
      </c>
      <c r="AI81" s="229">
        <f t="shared" si="128"/>
        <v>0</v>
      </c>
      <c r="AJ81" s="229">
        <f t="shared" si="128"/>
        <v>0</v>
      </c>
      <c r="AK81" s="229">
        <f t="shared" si="128"/>
        <v>0</v>
      </c>
      <c r="AL81" s="229">
        <f t="shared" si="128"/>
        <v>0</v>
      </c>
      <c r="AM81" s="229">
        <f t="shared" si="128"/>
        <v>0</v>
      </c>
      <c r="AN81" s="229">
        <f t="shared" si="128"/>
        <v>0</v>
      </c>
      <c r="AO81" s="229">
        <f t="shared" si="128"/>
        <v>0</v>
      </c>
      <c r="AP81" s="229">
        <f t="shared" si="128"/>
        <v>0</v>
      </c>
      <c r="AQ81" s="229">
        <f t="shared" si="128"/>
        <v>0</v>
      </c>
      <c r="AR81" s="229">
        <f t="shared" si="128"/>
        <v>0</v>
      </c>
      <c r="AS81" s="229">
        <f t="shared" si="128"/>
        <v>0</v>
      </c>
      <c r="AT81" s="229">
        <f t="shared" si="128"/>
        <v>0</v>
      </c>
      <c r="AU81" s="229">
        <f t="shared" si="128"/>
        <v>0</v>
      </c>
      <c r="AV81" s="229">
        <f t="shared" si="128"/>
        <v>0</v>
      </c>
      <c r="AW81" s="229">
        <f t="shared" si="128"/>
        <v>0</v>
      </c>
      <c r="AX81" s="229">
        <f t="shared" si="128"/>
        <v>0</v>
      </c>
      <c r="AY81" s="229">
        <f t="shared" si="128"/>
        <v>0</v>
      </c>
      <c r="AZ81" s="229">
        <f t="shared" si="128"/>
        <v>0</v>
      </c>
      <c r="BA81" s="229">
        <f t="shared" si="128"/>
        <v>0</v>
      </c>
      <c r="BB81" s="229">
        <f t="shared" si="128"/>
        <v>0</v>
      </c>
    </row>
    <row r="82" spans="1:54" x14ac:dyDescent="0.3">
      <c r="A82" s="206">
        <f>IF(ISBLANK('Úseky 0'!A37),"",'Úseky 0'!A37)</f>
        <v>33</v>
      </c>
      <c r="B82" s="205" t="str">
        <f>IF(ISBLANK('Úseky 0'!B37),"",'Úseky 0'!B37)</f>
        <v/>
      </c>
      <c r="C82" s="205" t="str">
        <f>IF(ISBLANK('Úseky 0'!C37),"",'Úseky 0'!C37)</f>
        <v/>
      </c>
      <c r="D82" s="213" t="str">
        <f>IF(ISBLANK('Úseky 0'!D37),"",'Úseky 0'!D37)</f>
        <v/>
      </c>
      <c r="E82" s="229">
        <f t="shared" ref="E82:AJ82" si="129">IFERROR(E37*$D82*365,0)</f>
        <v>0</v>
      </c>
      <c r="F82" s="229">
        <f t="shared" si="129"/>
        <v>0</v>
      </c>
      <c r="G82" s="229">
        <f t="shared" si="129"/>
        <v>0</v>
      </c>
      <c r="H82" s="229">
        <f t="shared" si="129"/>
        <v>0</v>
      </c>
      <c r="I82" s="229">
        <f t="shared" si="129"/>
        <v>0</v>
      </c>
      <c r="J82" s="229">
        <f t="shared" si="129"/>
        <v>0</v>
      </c>
      <c r="K82" s="229">
        <f t="shared" si="129"/>
        <v>0</v>
      </c>
      <c r="L82" s="229">
        <f t="shared" si="129"/>
        <v>0</v>
      </c>
      <c r="M82" s="229">
        <f t="shared" si="129"/>
        <v>0</v>
      </c>
      <c r="N82" s="229">
        <f t="shared" si="129"/>
        <v>0</v>
      </c>
      <c r="O82" s="229">
        <f t="shared" si="129"/>
        <v>0</v>
      </c>
      <c r="P82" s="229">
        <f t="shared" si="129"/>
        <v>0</v>
      </c>
      <c r="Q82" s="229">
        <f t="shared" si="129"/>
        <v>0</v>
      </c>
      <c r="R82" s="229">
        <f t="shared" si="129"/>
        <v>0</v>
      </c>
      <c r="S82" s="229">
        <f t="shared" si="129"/>
        <v>0</v>
      </c>
      <c r="T82" s="229">
        <f t="shared" si="129"/>
        <v>0</v>
      </c>
      <c r="U82" s="229">
        <f t="shared" si="129"/>
        <v>0</v>
      </c>
      <c r="V82" s="229">
        <f t="shared" si="129"/>
        <v>0</v>
      </c>
      <c r="W82" s="229">
        <f t="shared" si="129"/>
        <v>0</v>
      </c>
      <c r="X82" s="229">
        <f t="shared" si="129"/>
        <v>0</v>
      </c>
      <c r="Y82" s="229">
        <f t="shared" si="129"/>
        <v>0</v>
      </c>
      <c r="Z82" s="229">
        <f t="shared" si="129"/>
        <v>0</v>
      </c>
      <c r="AA82" s="229">
        <f t="shared" si="129"/>
        <v>0</v>
      </c>
      <c r="AB82" s="229">
        <f t="shared" si="129"/>
        <v>0</v>
      </c>
      <c r="AC82" s="229">
        <f t="shared" si="129"/>
        <v>0</v>
      </c>
      <c r="AD82" s="229">
        <f t="shared" si="129"/>
        <v>0</v>
      </c>
      <c r="AE82" s="229">
        <f t="shared" si="129"/>
        <v>0</v>
      </c>
      <c r="AF82" s="229">
        <f t="shared" si="129"/>
        <v>0</v>
      </c>
      <c r="AG82" s="229">
        <f t="shared" si="129"/>
        <v>0</v>
      </c>
      <c r="AH82" s="229">
        <f t="shared" si="129"/>
        <v>0</v>
      </c>
      <c r="AI82" s="229">
        <f t="shared" si="129"/>
        <v>0</v>
      </c>
      <c r="AJ82" s="229">
        <f t="shared" si="129"/>
        <v>0</v>
      </c>
      <c r="AK82" s="229">
        <f t="shared" ref="AK82:BB82" si="130">IFERROR(AK37*$D82*365,0)</f>
        <v>0</v>
      </c>
      <c r="AL82" s="229">
        <f t="shared" si="130"/>
        <v>0</v>
      </c>
      <c r="AM82" s="229">
        <f t="shared" si="130"/>
        <v>0</v>
      </c>
      <c r="AN82" s="229">
        <f t="shared" si="130"/>
        <v>0</v>
      </c>
      <c r="AO82" s="229">
        <f t="shared" si="130"/>
        <v>0</v>
      </c>
      <c r="AP82" s="229">
        <f t="shared" si="130"/>
        <v>0</v>
      </c>
      <c r="AQ82" s="229">
        <f t="shared" si="130"/>
        <v>0</v>
      </c>
      <c r="AR82" s="229">
        <f t="shared" si="130"/>
        <v>0</v>
      </c>
      <c r="AS82" s="229">
        <f t="shared" si="130"/>
        <v>0</v>
      </c>
      <c r="AT82" s="229">
        <f t="shared" si="130"/>
        <v>0</v>
      </c>
      <c r="AU82" s="229">
        <f t="shared" si="130"/>
        <v>0</v>
      </c>
      <c r="AV82" s="229">
        <f t="shared" si="130"/>
        <v>0</v>
      </c>
      <c r="AW82" s="229">
        <f t="shared" si="130"/>
        <v>0</v>
      </c>
      <c r="AX82" s="229">
        <f t="shared" si="130"/>
        <v>0</v>
      </c>
      <c r="AY82" s="229">
        <f t="shared" si="130"/>
        <v>0</v>
      </c>
      <c r="AZ82" s="229">
        <f t="shared" si="130"/>
        <v>0</v>
      </c>
      <c r="BA82" s="229">
        <f t="shared" si="130"/>
        <v>0</v>
      </c>
      <c r="BB82" s="229">
        <f t="shared" si="130"/>
        <v>0</v>
      </c>
    </row>
    <row r="83" spans="1:54" x14ac:dyDescent="0.3">
      <c r="A83" s="206">
        <f>IF(ISBLANK('Úseky 0'!A38),"",'Úseky 0'!A38)</f>
        <v>34</v>
      </c>
      <c r="B83" s="205" t="str">
        <f>IF(ISBLANK('Úseky 0'!B38),"",'Úseky 0'!B38)</f>
        <v/>
      </c>
      <c r="C83" s="205" t="str">
        <f>IF(ISBLANK('Úseky 0'!C38),"",'Úseky 0'!C38)</f>
        <v/>
      </c>
      <c r="D83" s="213" t="str">
        <f>IF(ISBLANK('Úseky 0'!D38),"",'Úseky 0'!D38)</f>
        <v/>
      </c>
      <c r="E83" s="229">
        <f t="shared" ref="E83:AJ83" si="131">IFERROR(E38*$D83*365,0)</f>
        <v>0</v>
      </c>
      <c r="F83" s="229">
        <f t="shared" si="131"/>
        <v>0</v>
      </c>
      <c r="G83" s="229">
        <f t="shared" si="131"/>
        <v>0</v>
      </c>
      <c r="H83" s="229">
        <f t="shared" si="131"/>
        <v>0</v>
      </c>
      <c r="I83" s="229">
        <f t="shared" si="131"/>
        <v>0</v>
      </c>
      <c r="J83" s="229">
        <f t="shared" si="131"/>
        <v>0</v>
      </c>
      <c r="K83" s="229">
        <f t="shared" si="131"/>
        <v>0</v>
      </c>
      <c r="L83" s="229">
        <f t="shared" si="131"/>
        <v>0</v>
      </c>
      <c r="M83" s="229">
        <f t="shared" si="131"/>
        <v>0</v>
      </c>
      <c r="N83" s="229">
        <f t="shared" si="131"/>
        <v>0</v>
      </c>
      <c r="O83" s="229">
        <f t="shared" si="131"/>
        <v>0</v>
      </c>
      <c r="P83" s="229">
        <f t="shared" si="131"/>
        <v>0</v>
      </c>
      <c r="Q83" s="229">
        <f t="shared" si="131"/>
        <v>0</v>
      </c>
      <c r="R83" s="229">
        <f t="shared" si="131"/>
        <v>0</v>
      </c>
      <c r="S83" s="229">
        <f t="shared" si="131"/>
        <v>0</v>
      </c>
      <c r="T83" s="229">
        <f t="shared" si="131"/>
        <v>0</v>
      </c>
      <c r="U83" s="229">
        <f t="shared" si="131"/>
        <v>0</v>
      </c>
      <c r="V83" s="229">
        <f t="shared" si="131"/>
        <v>0</v>
      </c>
      <c r="W83" s="229">
        <f t="shared" si="131"/>
        <v>0</v>
      </c>
      <c r="X83" s="229">
        <f t="shared" si="131"/>
        <v>0</v>
      </c>
      <c r="Y83" s="229">
        <f t="shared" si="131"/>
        <v>0</v>
      </c>
      <c r="Z83" s="229">
        <f t="shared" si="131"/>
        <v>0</v>
      </c>
      <c r="AA83" s="229">
        <f t="shared" si="131"/>
        <v>0</v>
      </c>
      <c r="AB83" s="229">
        <f t="shared" si="131"/>
        <v>0</v>
      </c>
      <c r="AC83" s="229">
        <f t="shared" si="131"/>
        <v>0</v>
      </c>
      <c r="AD83" s="229">
        <f t="shared" si="131"/>
        <v>0</v>
      </c>
      <c r="AE83" s="229">
        <f t="shared" si="131"/>
        <v>0</v>
      </c>
      <c r="AF83" s="229">
        <f t="shared" si="131"/>
        <v>0</v>
      </c>
      <c r="AG83" s="229">
        <f t="shared" si="131"/>
        <v>0</v>
      </c>
      <c r="AH83" s="229">
        <f t="shared" si="131"/>
        <v>0</v>
      </c>
      <c r="AI83" s="229">
        <f t="shared" si="131"/>
        <v>0</v>
      </c>
      <c r="AJ83" s="229">
        <f t="shared" si="131"/>
        <v>0</v>
      </c>
      <c r="AK83" s="229">
        <f t="shared" ref="AK83:BB83" si="132">IFERROR(AK38*$D83*365,0)</f>
        <v>0</v>
      </c>
      <c r="AL83" s="229">
        <f t="shared" si="132"/>
        <v>0</v>
      </c>
      <c r="AM83" s="229">
        <f t="shared" si="132"/>
        <v>0</v>
      </c>
      <c r="AN83" s="229">
        <f t="shared" si="132"/>
        <v>0</v>
      </c>
      <c r="AO83" s="229">
        <f t="shared" si="132"/>
        <v>0</v>
      </c>
      <c r="AP83" s="229">
        <f t="shared" si="132"/>
        <v>0</v>
      </c>
      <c r="AQ83" s="229">
        <f t="shared" si="132"/>
        <v>0</v>
      </c>
      <c r="AR83" s="229">
        <f t="shared" si="132"/>
        <v>0</v>
      </c>
      <c r="AS83" s="229">
        <f t="shared" si="132"/>
        <v>0</v>
      </c>
      <c r="AT83" s="229">
        <f t="shared" si="132"/>
        <v>0</v>
      </c>
      <c r="AU83" s="229">
        <f t="shared" si="132"/>
        <v>0</v>
      </c>
      <c r="AV83" s="229">
        <f t="shared" si="132"/>
        <v>0</v>
      </c>
      <c r="AW83" s="229">
        <f t="shared" si="132"/>
        <v>0</v>
      </c>
      <c r="AX83" s="229">
        <f t="shared" si="132"/>
        <v>0</v>
      </c>
      <c r="AY83" s="229">
        <f t="shared" si="132"/>
        <v>0</v>
      </c>
      <c r="AZ83" s="229">
        <f t="shared" si="132"/>
        <v>0</v>
      </c>
      <c r="BA83" s="229">
        <f t="shared" si="132"/>
        <v>0</v>
      </c>
      <c r="BB83" s="229">
        <f t="shared" si="132"/>
        <v>0</v>
      </c>
    </row>
    <row r="84" spans="1:54" x14ac:dyDescent="0.3">
      <c r="A84" s="206">
        <f>IF(ISBLANK('Úseky 0'!A39),"",'Úseky 0'!A39)</f>
        <v>35</v>
      </c>
      <c r="B84" s="205" t="str">
        <f>IF(ISBLANK('Úseky 0'!B39),"",'Úseky 0'!B39)</f>
        <v/>
      </c>
      <c r="C84" s="205" t="str">
        <f>IF(ISBLANK('Úseky 0'!C39),"",'Úseky 0'!C39)</f>
        <v/>
      </c>
      <c r="D84" s="213" t="str">
        <f>IF(ISBLANK('Úseky 0'!D39),"",'Úseky 0'!D39)</f>
        <v/>
      </c>
      <c r="E84" s="229">
        <f t="shared" ref="E84:AJ84" si="133">IFERROR(E39*$D84*365,0)</f>
        <v>0</v>
      </c>
      <c r="F84" s="229">
        <f t="shared" si="133"/>
        <v>0</v>
      </c>
      <c r="G84" s="229">
        <f t="shared" si="133"/>
        <v>0</v>
      </c>
      <c r="H84" s="229">
        <f t="shared" si="133"/>
        <v>0</v>
      </c>
      <c r="I84" s="229">
        <f t="shared" si="133"/>
        <v>0</v>
      </c>
      <c r="J84" s="229">
        <f t="shared" si="133"/>
        <v>0</v>
      </c>
      <c r="K84" s="229">
        <f t="shared" si="133"/>
        <v>0</v>
      </c>
      <c r="L84" s="229">
        <f t="shared" si="133"/>
        <v>0</v>
      </c>
      <c r="M84" s="229">
        <f t="shared" si="133"/>
        <v>0</v>
      </c>
      <c r="N84" s="229">
        <f t="shared" si="133"/>
        <v>0</v>
      </c>
      <c r="O84" s="229">
        <f t="shared" si="133"/>
        <v>0</v>
      </c>
      <c r="P84" s="229">
        <f t="shared" si="133"/>
        <v>0</v>
      </c>
      <c r="Q84" s="229">
        <f t="shared" si="133"/>
        <v>0</v>
      </c>
      <c r="R84" s="229">
        <f t="shared" si="133"/>
        <v>0</v>
      </c>
      <c r="S84" s="229">
        <f t="shared" si="133"/>
        <v>0</v>
      </c>
      <c r="T84" s="229">
        <f t="shared" si="133"/>
        <v>0</v>
      </c>
      <c r="U84" s="229">
        <f t="shared" si="133"/>
        <v>0</v>
      </c>
      <c r="V84" s="229">
        <f t="shared" si="133"/>
        <v>0</v>
      </c>
      <c r="W84" s="229">
        <f t="shared" si="133"/>
        <v>0</v>
      </c>
      <c r="X84" s="229">
        <f t="shared" si="133"/>
        <v>0</v>
      </c>
      <c r="Y84" s="229">
        <f t="shared" si="133"/>
        <v>0</v>
      </c>
      <c r="Z84" s="229">
        <f t="shared" si="133"/>
        <v>0</v>
      </c>
      <c r="AA84" s="229">
        <f t="shared" si="133"/>
        <v>0</v>
      </c>
      <c r="AB84" s="229">
        <f t="shared" si="133"/>
        <v>0</v>
      </c>
      <c r="AC84" s="229">
        <f t="shared" si="133"/>
        <v>0</v>
      </c>
      <c r="AD84" s="229">
        <f t="shared" si="133"/>
        <v>0</v>
      </c>
      <c r="AE84" s="229">
        <f t="shared" si="133"/>
        <v>0</v>
      </c>
      <c r="AF84" s="229">
        <f t="shared" si="133"/>
        <v>0</v>
      </c>
      <c r="AG84" s="229">
        <f t="shared" si="133"/>
        <v>0</v>
      </c>
      <c r="AH84" s="229">
        <f t="shared" si="133"/>
        <v>0</v>
      </c>
      <c r="AI84" s="229">
        <f t="shared" si="133"/>
        <v>0</v>
      </c>
      <c r="AJ84" s="229">
        <f t="shared" si="133"/>
        <v>0</v>
      </c>
      <c r="AK84" s="229">
        <f t="shared" ref="AK84:BB84" si="134">IFERROR(AK39*$D84*365,0)</f>
        <v>0</v>
      </c>
      <c r="AL84" s="229">
        <f t="shared" si="134"/>
        <v>0</v>
      </c>
      <c r="AM84" s="229">
        <f t="shared" si="134"/>
        <v>0</v>
      </c>
      <c r="AN84" s="229">
        <f t="shared" si="134"/>
        <v>0</v>
      </c>
      <c r="AO84" s="229">
        <f t="shared" si="134"/>
        <v>0</v>
      </c>
      <c r="AP84" s="229">
        <f t="shared" si="134"/>
        <v>0</v>
      </c>
      <c r="AQ84" s="229">
        <f t="shared" si="134"/>
        <v>0</v>
      </c>
      <c r="AR84" s="229">
        <f t="shared" si="134"/>
        <v>0</v>
      </c>
      <c r="AS84" s="229">
        <f t="shared" si="134"/>
        <v>0</v>
      </c>
      <c r="AT84" s="229">
        <f t="shared" si="134"/>
        <v>0</v>
      </c>
      <c r="AU84" s="229">
        <f t="shared" si="134"/>
        <v>0</v>
      </c>
      <c r="AV84" s="229">
        <f t="shared" si="134"/>
        <v>0</v>
      </c>
      <c r="AW84" s="229">
        <f t="shared" si="134"/>
        <v>0</v>
      </c>
      <c r="AX84" s="229">
        <f t="shared" si="134"/>
        <v>0</v>
      </c>
      <c r="AY84" s="229">
        <f t="shared" si="134"/>
        <v>0</v>
      </c>
      <c r="AZ84" s="229">
        <f t="shared" si="134"/>
        <v>0</v>
      </c>
      <c r="BA84" s="229">
        <f t="shared" si="134"/>
        <v>0</v>
      </c>
      <c r="BB84" s="229">
        <f t="shared" si="134"/>
        <v>0</v>
      </c>
    </row>
    <row r="85" spans="1:54" x14ac:dyDescent="0.3">
      <c r="A85" s="206">
        <f>IF(ISBLANK('Úseky 0'!A40),"",'Úseky 0'!A40)</f>
        <v>36</v>
      </c>
      <c r="B85" s="205" t="str">
        <f>IF(ISBLANK('Úseky 0'!B40),"",'Úseky 0'!B40)</f>
        <v/>
      </c>
      <c r="C85" s="205" t="str">
        <f>IF(ISBLANK('Úseky 0'!C40),"",'Úseky 0'!C40)</f>
        <v/>
      </c>
      <c r="D85" s="213" t="str">
        <f>IF(ISBLANK('Úseky 0'!D40),"",'Úseky 0'!D40)</f>
        <v/>
      </c>
      <c r="E85" s="229">
        <f t="shared" ref="E85:AJ85" si="135">IFERROR(E40*$D85*365,0)</f>
        <v>0</v>
      </c>
      <c r="F85" s="229">
        <f t="shared" si="135"/>
        <v>0</v>
      </c>
      <c r="G85" s="229">
        <f t="shared" si="135"/>
        <v>0</v>
      </c>
      <c r="H85" s="229">
        <f t="shared" si="135"/>
        <v>0</v>
      </c>
      <c r="I85" s="229">
        <f t="shared" si="135"/>
        <v>0</v>
      </c>
      <c r="J85" s="229">
        <f t="shared" si="135"/>
        <v>0</v>
      </c>
      <c r="K85" s="229">
        <f t="shared" si="135"/>
        <v>0</v>
      </c>
      <c r="L85" s="229">
        <f t="shared" si="135"/>
        <v>0</v>
      </c>
      <c r="M85" s="229">
        <f t="shared" si="135"/>
        <v>0</v>
      </c>
      <c r="N85" s="229">
        <f t="shared" si="135"/>
        <v>0</v>
      </c>
      <c r="O85" s="229">
        <f t="shared" si="135"/>
        <v>0</v>
      </c>
      <c r="P85" s="229">
        <f t="shared" si="135"/>
        <v>0</v>
      </c>
      <c r="Q85" s="229">
        <f t="shared" si="135"/>
        <v>0</v>
      </c>
      <c r="R85" s="229">
        <f t="shared" si="135"/>
        <v>0</v>
      </c>
      <c r="S85" s="229">
        <f t="shared" si="135"/>
        <v>0</v>
      </c>
      <c r="T85" s="229">
        <f t="shared" si="135"/>
        <v>0</v>
      </c>
      <c r="U85" s="229">
        <f t="shared" si="135"/>
        <v>0</v>
      </c>
      <c r="V85" s="229">
        <f t="shared" si="135"/>
        <v>0</v>
      </c>
      <c r="W85" s="229">
        <f t="shared" si="135"/>
        <v>0</v>
      </c>
      <c r="X85" s="229">
        <f t="shared" si="135"/>
        <v>0</v>
      </c>
      <c r="Y85" s="229">
        <f t="shared" si="135"/>
        <v>0</v>
      </c>
      <c r="Z85" s="229">
        <f t="shared" si="135"/>
        <v>0</v>
      </c>
      <c r="AA85" s="229">
        <f t="shared" si="135"/>
        <v>0</v>
      </c>
      <c r="AB85" s="229">
        <f t="shared" si="135"/>
        <v>0</v>
      </c>
      <c r="AC85" s="229">
        <f t="shared" si="135"/>
        <v>0</v>
      </c>
      <c r="AD85" s="229">
        <f t="shared" si="135"/>
        <v>0</v>
      </c>
      <c r="AE85" s="229">
        <f t="shared" si="135"/>
        <v>0</v>
      </c>
      <c r="AF85" s="229">
        <f t="shared" si="135"/>
        <v>0</v>
      </c>
      <c r="AG85" s="229">
        <f t="shared" si="135"/>
        <v>0</v>
      </c>
      <c r="AH85" s="229">
        <f t="shared" si="135"/>
        <v>0</v>
      </c>
      <c r="AI85" s="229">
        <f t="shared" si="135"/>
        <v>0</v>
      </c>
      <c r="AJ85" s="229">
        <f t="shared" si="135"/>
        <v>0</v>
      </c>
      <c r="AK85" s="229">
        <f t="shared" ref="AK85:BB85" si="136">IFERROR(AK40*$D85*365,0)</f>
        <v>0</v>
      </c>
      <c r="AL85" s="229">
        <f t="shared" si="136"/>
        <v>0</v>
      </c>
      <c r="AM85" s="229">
        <f t="shared" si="136"/>
        <v>0</v>
      </c>
      <c r="AN85" s="229">
        <f t="shared" si="136"/>
        <v>0</v>
      </c>
      <c r="AO85" s="229">
        <f t="shared" si="136"/>
        <v>0</v>
      </c>
      <c r="AP85" s="229">
        <f t="shared" si="136"/>
        <v>0</v>
      </c>
      <c r="AQ85" s="229">
        <f t="shared" si="136"/>
        <v>0</v>
      </c>
      <c r="AR85" s="229">
        <f t="shared" si="136"/>
        <v>0</v>
      </c>
      <c r="AS85" s="229">
        <f t="shared" si="136"/>
        <v>0</v>
      </c>
      <c r="AT85" s="229">
        <f t="shared" si="136"/>
        <v>0</v>
      </c>
      <c r="AU85" s="229">
        <f t="shared" si="136"/>
        <v>0</v>
      </c>
      <c r="AV85" s="229">
        <f t="shared" si="136"/>
        <v>0</v>
      </c>
      <c r="AW85" s="229">
        <f t="shared" si="136"/>
        <v>0</v>
      </c>
      <c r="AX85" s="229">
        <f t="shared" si="136"/>
        <v>0</v>
      </c>
      <c r="AY85" s="229">
        <f t="shared" si="136"/>
        <v>0</v>
      </c>
      <c r="AZ85" s="229">
        <f t="shared" si="136"/>
        <v>0</v>
      </c>
      <c r="BA85" s="229">
        <f t="shared" si="136"/>
        <v>0</v>
      </c>
      <c r="BB85" s="229">
        <f t="shared" si="136"/>
        <v>0</v>
      </c>
    </row>
    <row r="86" spans="1:54" x14ac:dyDescent="0.3">
      <c r="A86" s="206">
        <f>IF(ISBLANK('Úseky 0'!A41),"",'Úseky 0'!A41)</f>
        <v>37</v>
      </c>
      <c r="B86" s="205" t="str">
        <f>IF(ISBLANK('Úseky 0'!B41),"",'Úseky 0'!B41)</f>
        <v/>
      </c>
      <c r="C86" s="205" t="str">
        <f>IF(ISBLANK('Úseky 0'!C41),"",'Úseky 0'!C41)</f>
        <v/>
      </c>
      <c r="D86" s="213" t="str">
        <f>IF(ISBLANK('Úseky 0'!D41),"",'Úseky 0'!D41)</f>
        <v/>
      </c>
      <c r="E86" s="229">
        <f t="shared" ref="E86:AJ86" si="137">IFERROR(E41*$D86*365,0)</f>
        <v>0</v>
      </c>
      <c r="F86" s="229">
        <f t="shared" si="137"/>
        <v>0</v>
      </c>
      <c r="G86" s="229">
        <f t="shared" si="137"/>
        <v>0</v>
      </c>
      <c r="H86" s="229">
        <f t="shared" si="137"/>
        <v>0</v>
      </c>
      <c r="I86" s="229">
        <f t="shared" si="137"/>
        <v>0</v>
      </c>
      <c r="J86" s="229">
        <f t="shared" si="137"/>
        <v>0</v>
      </c>
      <c r="K86" s="229">
        <f t="shared" si="137"/>
        <v>0</v>
      </c>
      <c r="L86" s="229">
        <f t="shared" si="137"/>
        <v>0</v>
      </c>
      <c r="M86" s="229">
        <f t="shared" si="137"/>
        <v>0</v>
      </c>
      <c r="N86" s="229">
        <f t="shared" si="137"/>
        <v>0</v>
      </c>
      <c r="O86" s="229">
        <f t="shared" si="137"/>
        <v>0</v>
      </c>
      <c r="P86" s="229">
        <f t="shared" si="137"/>
        <v>0</v>
      </c>
      <c r="Q86" s="229">
        <f t="shared" si="137"/>
        <v>0</v>
      </c>
      <c r="R86" s="229">
        <f t="shared" si="137"/>
        <v>0</v>
      </c>
      <c r="S86" s="229">
        <f t="shared" si="137"/>
        <v>0</v>
      </c>
      <c r="T86" s="229">
        <f t="shared" si="137"/>
        <v>0</v>
      </c>
      <c r="U86" s="229">
        <f t="shared" si="137"/>
        <v>0</v>
      </c>
      <c r="V86" s="229">
        <f t="shared" si="137"/>
        <v>0</v>
      </c>
      <c r="W86" s="229">
        <f t="shared" si="137"/>
        <v>0</v>
      </c>
      <c r="X86" s="229">
        <f t="shared" si="137"/>
        <v>0</v>
      </c>
      <c r="Y86" s="229">
        <f t="shared" si="137"/>
        <v>0</v>
      </c>
      <c r="Z86" s="229">
        <f t="shared" si="137"/>
        <v>0</v>
      </c>
      <c r="AA86" s="229">
        <f t="shared" si="137"/>
        <v>0</v>
      </c>
      <c r="AB86" s="229">
        <f t="shared" si="137"/>
        <v>0</v>
      </c>
      <c r="AC86" s="229">
        <f t="shared" si="137"/>
        <v>0</v>
      </c>
      <c r="AD86" s="229">
        <f t="shared" si="137"/>
        <v>0</v>
      </c>
      <c r="AE86" s="229">
        <f t="shared" si="137"/>
        <v>0</v>
      </c>
      <c r="AF86" s="229">
        <f t="shared" si="137"/>
        <v>0</v>
      </c>
      <c r="AG86" s="229">
        <f t="shared" si="137"/>
        <v>0</v>
      </c>
      <c r="AH86" s="229">
        <f t="shared" si="137"/>
        <v>0</v>
      </c>
      <c r="AI86" s="229">
        <f t="shared" si="137"/>
        <v>0</v>
      </c>
      <c r="AJ86" s="229">
        <f t="shared" si="137"/>
        <v>0</v>
      </c>
      <c r="AK86" s="229">
        <f t="shared" ref="AK86:BB86" si="138">IFERROR(AK41*$D86*365,0)</f>
        <v>0</v>
      </c>
      <c r="AL86" s="229">
        <f t="shared" si="138"/>
        <v>0</v>
      </c>
      <c r="AM86" s="229">
        <f t="shared" si="138"/>
        <v>0</v>
      </c>
      <c r="AN86" s="229">
        <f t="shared" si="138"/>
        <v>0</v>
      </c>
      <c r="AO86" s="229">
        <f t="shared" si="138"/>
        <v>0</v>
      </c>
      <c r="AP86" s="229">
        <f t="shared" si="138"/>
        <v>0</v>
      </c>
      <c r="AQ86" s="229">
        <f t="shared" si="138"/>
        <v>0</v>
      </c>
      <c r="AR86" s="229">
        <f t="shared" si="138"/>
        <v>0</v>
      </c>
      <c r="AS86" s="229">
        <f t="shared" si="138"/>
        <v>0</v>
      </c>
      <c r="AT86" s="229">
        <f t="shared" si="138"/>
        <v>0</v>
      </c>
      <c r="AU86" s="229">
        <f t="shared" si="138"/>
        <v>0</v>
      </c>
      <c r="AV86" s="229">
        <f t="shared" si="138"/>
        <v>0</v>
      </c>
      <c r="AW86" s="229">
        <f t="shared" si="138"/>
        <v>0</v>
      </c>
      <c r="AX86" s="229">
        <f t="shared" si="138"/>
        <v>0</v>
      </c>
      <c r="AY86" s="229">
        <f t="shared" si="138"/>
        <v>0</v>
      </c>
      <c r="AZ86" s="229">
        <f t="shared" si="138"/>
        <v>0</v>
      </c>
      <c r="BA86" s="229">
        <f t="shared" si="138"/>
        <v>0</v>
      </c>
      <c r="BB86" s="229">
        <f t="shared" si="138"/>
        <v>0</v>
      </c>
    </row>
    <row r="87" spans="1:54" x14ac:dyDescent="0.3">
      <c r="A87" s="206">
        <f>IF(ISBLANK('Úseky 0'!A42),"",'Úseky 0'!A42)</f>
        <v>38</v>
      </c>
      <c r="B87" s="205" t="str">
        <f>IF(ISBLANK('Úseky 0'!B42),"",'Úseky 0'!B42)</f>
        <v/>
      </c>
      <c r="C87" s="205" t="str">
        <f>IF(ISBLANK('Úseky 0'!C42),"",'Úseky 0'!C42)</f>
        <v/>
      </c>
      <c r="D87" s="213" t="str">
        <f>IF(ISBLANK('Úseky 0'!D42),"",'Úseky 0'!D42)</f>
        <v/>
      </c>
      <c r="E87" s="229">
        <f t="shared" ref="E87:AJ87" si="139">IFERROR(E42*$D87*365,0)</f>
        <v>0</v>
      </c>
      <c r="F87" s="229">
        <f t="shared" si="139"/>
        <v>0</v>
      </c>
      <c r="G87" s="229">
        <f t="shared" si="139"/>
        <v>0</v>
      </c>
      <c r="H87" s="229">
        <f t="shared" si="139"/>
        <v>0</v>
      </c>
      <c r="I87" s="229">
        <f t="shared" si="139"/>
        <v>0</v>
      </c>
      <c r="J87" s="229">
        <f t="shared" si="139"/>
        <v>0</v>
      </c>
      <c r="K87" s="229">
        <f t="shared" si="139"/>
        <v>0</v>
      </c>
      <c r="L87" s="229">
        <f t="shared" si="139"/>
        <v>0</v>
      </c>
      <c r="M87" s="229">
        <f t="shared" si="139"/>
        <v>0</v>
      </c>
      <c r="N87" s="229">
        <f t="shared" si="139"/>
        <v>0</v>
      </c>
      <c r="O87" s="229">
        <f t="shared" si="139"/>
        <v>0</v>
      </c>
      <c r="P87" s="229">
        <f t="shared" si="139"/>
        <v>0</v>
      </c>
      <c r="Q87" s="229">
        <f t="shared" si="139"/>
        <v>0</v>
      </c>
      <c r="R87" s="229">
        <f t="shared" si="139"/>
        <v>0</v>
      </c>
      <c r="S87" s="229">
        <f t="shared" si="139"/>
        <v>0</v>
      </c>
      <c r="T87" s="229">
        <f t="shared" si="139"/>
        <v>0</v>
      </c>
      <c r="U87" s="229">
        <f t="shared" si="139"/>
        <v>0</v>
      </c>
      <c r="V87" s="229">
        <f t="shared" si="139"/>
        <v>0</v>
      </c>
      <c r="W87" s="229">
        <f t="shared" si="139"/>
        <v>0</v>
      </c>
      <c r="X87" s="229">
        <f t="shared" si="139"/>
        <v>0</v>
      </c>
      <c r="Y87" s="229">
        <f t="shared" si="139"/>
        <v>0</v>
      </c>
      <c r="Z87" s="229">
        <f t="shared" si="139"/>
        <v>0</v>
      </c>
      <c r="AA87" s="229">
        <f t="shared" si="139"/>
        <v>0</v>
      </c>
      <c r="AB87" s="229">
        <f t="shared" si="139"/>
        <v>0</v>
      </c>
      <c r="AC87" s="229">
        <f t="shared" si="139"/>
        <v>0</v>
      </c>
      <c r="AD87" s="229">
        <f t="shared" si="139"/>
        <v>0</v>
      </c>
      <c r="AE87" s="229">
        <f t="shared" si="139"/>
        <v>0</v>
      </c>
      <c r="AF87" s="229">
        <f t="shared" si="139"/>
        <v>0</v>
      </c>
      <c r="AG87" s="229">
        <f t="shared" si="139"/>
        <v>0</v>
      </c>
      <c r="AH87" s="229">
        <f t="shared" si="139"/>
        <v>0</v>
      </c>
      <c r="AI87" s="229">
        <f t="shared" si="139"/>
        <v>0</v>
      </c>
      <c r="AJ87" s="229">
        <f t="shared" si="139"/>
        <v>0</v>
      </c>
      <c r="AK87" s="229">
        <f t="shared" ref="AK87:BB87" si="140">IFERROR(AK42*$D87*365,0)</f>
        <v>0</v>
      </c>
      <c r="AL87" s="229">
        <f t="shared" si="140"/>
        <v>0</v>
      </c>
      <c r="AM87" s="229">
        <f t="shared" si="140"/>
        <v>0</v>
      </c>
      <c r="AN87" s="229">
        <f t="shared" si="140"/>
        <v>0</v>
      </c>
      <c r="AO87" s="229">
        <f t="shared" si="140"/>
        <v>0</v>
      </c>
      <c r="AP87" s="229">
        <f t="shared" si="140"/>
        <v>0</v>
      </c>
      <c r="AQ87" s="229">
        <f t="shared" si="140"/>
        <v>0</v>
      </c>
      <c r="AR87" s="229">
        <f t="shared" si="140"/>
        <v>0</v>
      </c>
      <c r="AS87" s="229">
        <f t="shared" si="140"/>
        <v>0</v>
      </c>
      <c r="AT87" s="229">
        <f t="shared" si="140"/>
        <v>0</v>
      </c>
      <c r="AU87" s="229">
        <f t="shared" si="140"/>
        <v>0</v>
      </c>
      <c r="AV87" s="229">
        <f t="shared" si="140"/>
        <v>0</v>
      </c>
      <c r="AW87" s="229">
        <f t="shared" si="140"/>
        <v>0</v>
      </c>
      <c r="AX87" s="229">
        <f t="shared" si="140"/>
        <v>0</v>
      </c>
      <c r="AY87" s="229">
        <f t="shared" si="140"/>
        <v>0</v>
      </c>
      <c r="AZ87" s="229">
        <f t="shared" si="140"/>
        <v>0</v>
      </c>
      <c r="BA87" s="229">
        <f t="shared" si="140"/>
        <v>0</v>
      </c>
      <c r="BB87" s="229">
        <f t="shared" si="140"/>
        <v>0</v>
      </c>
    </row>
    <row r="88" spans="1:54" x14ac:dyDescent="0.3">
      <c r="A88" s="206">
        <f>IF(ISBLANK('Úseky 0'!A43),"",'Úseky 0'!A43)</f>
        <v>39</v>
      </c>
      <c r="B88" s="205" t="str">
        <f>IF(ISBLANK('Úseky 0'!B43),"",'Úseky 0'!B43)</f>
        <v/>
      </c>
      <c r="C88" s="205" t="str">
        <f>IF(ISBLANK('Úseky 0'!C43),"",'Úseky 0'!C43)</f>
        <v/>
      </c>
      <c r="D88" s="213" t="str">
        <f>IF(ISBLANK('Úseky 0'!D43),"",'Úseky 0'!D43)</f>
        <v/>
      </c>
      <c r="E88" s="229">
        <f t="shared" ref="E88:AJ88" si="141">IFERROR(E43*$D88*365,0)</f>
        <v>0</v>
      </c>
      <c r="F88" s="229">
        <f t="shared" si="141"/>
        <v>0</v>
      </c>
      <c r="G88" s="229">
        <f t="shared" si="141"/>
        <v>0</v>
      </c>
      <c r="H88" s="229">
        <f t="shared" si="141"/>
        <v>0</v>
      </c>
      <c r="I88" s="229">
        <f t="shared" si="141"/>
        <v>0</v>
      </c>
      <c r="J88" s="229">
        <f t="shared" si="141"/>
        <v>0</v>
      </c>
      <c r="K88" s="229">
        <f t="shared" si="141"/>
        <v>0</v>
      </c>
      <c r="L88" s="229">
        <f t="shared" si="141"/>
        <v>0</v>
      </c>
      <c r="M88" s="229">
        <f t="shared" si="141"/>
        <v>0</v>
      </c>
      <c r="N88" s="229">
        <f t="shared" si="141"/>
        <v>0</v>
      </c>
      <c r="O88" s="229">
        <f t="shared" si="141"/>
        <v>0</v>
      </c>
      <c r="P88" s="229">
        <f t="shared" si="141"/>
        <v>0</v>
      </c>
      <c r="Q88" s="229">
        <f t="shared" si="141"/>
        <v>0</v>
      </c>
      <c r="R88" s="229">
        <f t="shared" si="141"/>
        <v>0</v>
      </c>
      <c r="S88" s="229">
        <f t="shared" si="141"/>
        <v>0</v>
      </c>
      <c r="T88" s="229">
        <f t="shared" si="141"/>
        <v>0</v>
      </c>
      <c r="U88" s="229">
        <f t="shared" si="141"/>
        <v>0</v>
      </c>
      <c r="V88" s="229">
        <f t="shared" si="141"/>
        <v>0</v>
      </c>
      <c r="W88" s="229">
        <f t="shared" si="141"/>
        <v>0</v>
      </c>
      <c r="X88" s="229">
        <f t="shared" si="141"/>
        <v>0</v>
      </c>
      <c r="Y88" s="229">
        <f t="shared" si="141"/>
        <v>0</v>
      </c>
      <c r="Z88" s="229">
        <f t="shared" si="141"/>
        <v>0</v>
      </c>
      <c r="AA88" s="229">
        <f t="shared" si="141"/>
        <v>0</v>
      </c>
      <c r="AB88" s="229">
        <f t="shared" si="141"/>
        <v>0</v>
      </c>
      <c r="AC88" s="229">
        <f t="shared" si="141"/>
        <v>0</v>
      </c>
      <c r="AD88" s="229">
        <f t="shared" si="141"/>
        <v>0</v>
      </c>
      <c r="AE88" s="229">
        <f t="shared" si="141"/>
        <v>0</v>
      </c>
      <c r="AF88" s="229">
        <f t="shared" si="141"/>
        <v>0</v>
      </c>
      <c r="AG88" s="229">
        <f t="shared" si="141"/>
        <v>0</v>
      </c>
      <c r="AH88" s="229">
        <f t="shared" si="141"/>
        <v>0</v>
      </c>
      <c r="AI88" s="229">
        <f t="shared" si="141"/>
        <v>0</v>
      </c>
      <c r="AJ88" s="229">
        <f t="shared" si="141"/>
        <v>0</v>
      </c>
      <c r="AK88" s="229">
        <f t="shared" ref="AK88:BB88" si="142">IFERROR(AK43*$D88*365,0)</f>
        <v>0</v>
      </c>
      <c r="AL88" s="229">
        <f t="shared" si="142"/>
        <v>0</v>
      </c>
      <c r="AM88" s="229">
        <f t="shared" si="142"/>
        <v>0</v>
      </c>
      <c r="AN88" s="229">
        <f t="shared" si="142"/>
        <v>0</v>
      </c>
      <c r="AO88" s="229">
        <f t="shared" si="142"/>
        <v>0</v>
      </c>
      <c r="AP88" s="229">
        <f t="shared" si="142"/>
        <v>0</v>
      </c>
      <c r="AQ88" s="229">
        <f t="shared" si="142"/>
        <v>0</v>
      </c>
      <c r="AR88" s="229">
        <f t="shared" si="142"/>
        <v>0</v>
      </c>
      <c r="AS88" s="229">
        <f t="shared" si="142"/>
        <v>0</v>
      </c>
      <c r="AT88" s="229">
        <f t="shared" si="142"/>
        <v>0</v>
      </c>
      <c r="AU88" s="229">
        <f t="shared" si="142"/>
        <v>0</v>
      </c>
      <c r="AV88" s="229">
        <f t="shared" si="142"/>
        <v>0</v>
      </c>
      <c r="AW88" s="229">
        <f t="shared" si="142"/>
        <v>0</v>
      </c>
      <c r="AX88" s="229">
        <f t="shared" si="142"/>
        <v>0</v>
      </c>
      <c r="AY88" s="229">
        <f t="shared" si="142"/>
        <v>0</v>
      </c>
      <c r="AZ88" s="229">
        <f t="shared" si="142"/>
        <v>0</v>
      </c>
      <c r="BA88" s="229">
        <f t="shared" si="142"/>
        <v>0</v>
      </c>
      <c r="BB88" s="229">
        <f t="shared" si="142"/>
        <v>0</v>
      </c>
    </row>
    <row r="89" spans="1:54" x14ac:dyDescent="0.3">
      <c r="A89" s="206">
        <f>IF(ISBLANK('Úseky 0'!A44),"",'Úseky 0'!A44)</f>
        <v>40</v>
      </c>
      <c r="B89" s="205" t="str">
        <f>IF(ISBLANK('Úseky 0'!B44),"",'Úseky 0'!B44)</f>
        <v/>
      </c>
      <c r="C89" s="205" t="str">
        <f>IF(ISBLANK('Úseky 0'!C44),"",'Úseky 0'!C44)</f>
        <v/>
      </c>
      <c r="D89" s="213" t="str">
        <f>IF(ISBLANK('Úseky 0'!D44),"",'Úseky 0'!D44)</f>
        <v/>
      </c>
      <c r="E89" s="354">
        <f t="shared" ref="E89:AO89" si="143">IFERROR(E44*$D89*365,0)</f>
        <v>0</v>
      </c>
      <c r="F89" s="354">
        <f t="shared" si="143"/>
        <v>0</v>
      </c>
      <c r="G89" s="354">
        <f t="shared" si="143"/>
        <v>0</v>
      </c>
      <c r="H89" s="354">
        <f t="shared" si="143"/>
        <v>0</v>
      </c>
      <c r="I89" s="354">
        <f t="shared" si="143"/>
        <v>0</v>
      </c>
      <c r="J89" s="354">
        <f t="shared" si="143"/>
        <v>0</v>
      </c>
      <c r="K89" s="354">
        <f t="shared" si="143"/>
        <v>0</v>
      </c>
      <c r="L89" s="354">
        <f t="shared" si="143"/>
        <v>0</v>
      </c>
      <c r="M89" s="354">
        <f t="shared" si="143"/>
        <v>0</v>
      </c>
      <c r="N89" s="354">
        <f t="shared" si="143"/>
        <v>0</v>
      </c>
      <c r="O89" s="354">
        <f t="shared" si="143"/>
        <v>0</v>
      </c>
      <c r="P89" s="354">
        <f t="shared" si="143"/>
        <v>0</v>
      </c>
      <c r="Q89" s="354">
        <f t="shared" si="143"/>
        <v>0</v>
      </c>
      <c r="R89" s="354">
        <f t="shared" si="143"/>
        <v>0</v>
      </c>
      <c r="S89" s="354">
        <f t="shared" si="143"/>
        <v>0</v>
      </c>
      <c r="T89" s="354">
        <f t="shared" si="143"/>
        <v>0</v>
      </c>
      <c r="U89" s="354">
        <f t="shared" si="143"/>
        <v>0</v>
      </c>
      <c r="V89" s="354">
        <f t="shared" si="143"/>
        <v>0</v>
      </c>
      <c r="W89" s="354">
        <f t="shared" si="143"/>
        <v>0</v>
      </c>
      <c r="X89" s="354">
        <f t="shared" si="143"/>
        <v>0</v>
      </c>
      <c r="Y89" s="354">
        <f t="shared" si="143"/>
        <v>0</v>
      </c>
      <c r="Z89" s="354">
        <f t="shared" si="143"/>
        <v>0</v>
      </c>
      <c r="AA89" s="354">
        <f t="shared" si="143"/>
        <v>0</v>
      </c>
      <c r="AB89" s="354">
        <f t="shared" si="143"/>
        <v>0</v>
      </c>
      <c r="AC89" s="354">
        <f t="shared" si="143"/>
        <v>0</v>
      </c>
      <c r="AD89" s="354">
        <f t="shared" si="143"/>
        <v>0</v>
      </c>
      <c r="AE89" s="354">
        <f t="shared" si="143"/>
        <v>0</v>
      </c>
      <c r="AF89" s="354">
        <f t="shared" si="143"/>
        <v>0</v>
      </c>
      <c r="AG89" s="354">
        <f t="shared" si="143"/>
        <v>0</v>
      </c>
      <c r="AH89" s="354">
        <f t="shared" si="143"/>
        <v>0</v>
      </c>
      <c r="AI89" s="354">
        <f t="shared" si="143"/>
        <v>0</v>
      </c>
      <c r="AJ89" s="354">
        <f t="shared" si="143"/>
        <v>0</v>
      </c>
      <c r="AK89" s="354">
        <f t="shared" si="143"/>
        <v>0</v>
      </c>
      <c r="AL89" s="354">
        <f t="shared" si="143"/>
        <v>0</v>
      </c>
      <c r="AM89" s="354">
        <f t="shared" si="143"/>
        <v>0</v>
      </c>
      <c r="AN89" s="354">
        <f t="shared" si="143"/>
        <v>0</v>
      </c>
      <c r="AO89" s="354">
        <f t="shared" si="143"/>
        <v>0</v>
      </c>
      <c r="AP89" s="354">
        <f t="shared" ref="AP89:BB89" si="144">IFERROR(AP44*$D89*365,0)</f>
        <v>0</v>
      </c>
      <c r="AQ89" s="354">
        <f t="shared" si="144"/>
        <v>0</v>
      </c>
      <c r="AR89" s="354">
        <f t="shared" si="144"/>
        <v>0</v>
      </c>
      <c r="AS89" s="354">
        <f t="shared" si="144"/>
        <v>0</v>
      </c>
      <c r="AT89" s="354">
        <f t="shared" si="144"/>
        <v>0</v>
      </c>
      <c r="AU89" s="354">
        <f t="shared" si="144"/>
        <v>0</v>
      </c>
      <c r="AV89" s="354">
        <f t="shared" si="144"/>
        <v>0</v>
      </c>
      <c r="AW89" s="354">
        <f t="shared" si="144"/>
        <v>0</v>
      </c>
      <c r="AX89" s="354">
        <f t="shared" si="144"/>
        <v>0</v>
      </c>
      <c r="AY89" s="354">
        <f t="shared" si="144"/>
        <v>0</v>
      </c>
      <c r="AZ89" s="354">
        <f t="shared" si="144"/>
        <v>0</v>
      </c>
      <c r="BA89" s="354">
        <f t="shared" si="144"/>
        <v>0</v>
      </c>
      <c r="BB89" s="354">
        <f t="shared" si="144"/>
        <v>0</v>
      </c>
    </row>
    <row r="90" spans="1:54" x14ac:dyDescent="0.3">
      <c r="E90" s="229">
        <f>SUM(E50:E89)</f>
        <v>0</v>
      </c>
      <c r="F90" s="229">
        <f t="shared" ref="F90:BB90" si="145">SUM(F50:F89)</f>
        <v>0</v>
      </c>
      <c r="G90" s="229">
        <f t="shared" si="145"/>
        <v>0</v>
      </c>
      <c r="H90" s="229">
        <f t="shared" si="145"/>
        <v>0</v>
      </c>
      <c r="I90" s="229">
        <f t="shared" si="145"/>
        <v>0</v>
      </c>
      <c r="J90" s="229">
        <f t="shared" si="145"/>
        <v>0</v>
      </c>
      <c r="K90" s="229">
        <f t="shared" si="145"/>
        <v>0</v>
      </c>
      <c r="L90" s="229">
        <f t="shared" si="145"/>
        <v>0</v>
      </c>
      <c r="M90" s="229">
        <f t="shared" si="145"/>
        <v>0</v>
      </c>
      <c r="N90" s="229">
        <f t="shared" si="145"/>
        <v>0</v>
      </c>
      <c r="O90" s="229">
        <f t="shared" si="145"/>
        <v>0</v>
      </c>
      <c r="P90" s="229">
        <f t="shared" si="145"/>
        <v>0</v>
      </c>
      <c r="Q90" s="229">
        <f t="shared" si="145"/>
        <v>0</v>
      </c>
      <c r="R90" s="229">
        <f t="shared" si="145"/>
        <v>0</v>
      </c>
      <c r="S90" s="229">
        <f t="shared" si="145"/>
        <v>0</v>
      </c>
      <c r="T90" s="229">
        <f t="shared" si="145"/>
        <v>0</v>
      </c>
      <c r="U90" s="229">
        <f t="shared" si="145"/>
        <v>0</v>
      </c>
      <c r="V90" s="229">
        <f t="shared" si="145"/>
        <v>0</v>
      </c>
      <c r="W90" s="229">
        <f t="shared" si="145"/>
        <v>0</v>
      </c>
      <c r="X90" s="229">
        <f t="shared" si="145"/>
        <v>0</v>
      </c>
      <c r="Y90" s="229">
        <f t="shared" si="145"/>
        <v>0</v>
      </c>
      <c r="Z90" s="229">
        <f t="shared" si="145"/>
        <v>0</v>
      </c>
      <c r="AA90" s="229">
        <f t="shared" si="145"/>
        <v>0</v>
      </c>
      <c r="AB90" s="229">
        <f t="shared" si="145"/>
        <v>0</v>
      </c>
      <c r="AC90" s="229">
        <f t="shared" si="145"/>
        <v>0</v>
      </c>
      <c r="AD90" s="229">
        <f t="shared" si="145"/>
        <v>0</v>
      </c>
      <c r="AE90" s="229">
        <f t="shared" si="145"/>
        <v>0</v>
      </c>
      <c r="AF90" s="229">
        <f t="shared" si="145"/>
        <v>0</v>
      </c>
      <c r="AG90" s="229">
        <f t="shared" si="145"/>
        <v>0</v>
      </c>
      <c r="AH90" s="229">
        <f t="shared" si="145"/>
        <v>0</v>
      </c>
      <c r="AI90" s="229">
        <f t="shared" si="145"/>
        <v>0</v>
      </c>
      <c r="AJ90" s="229">
        <f t="shared" si="145"/>
        <v>0</v>
      </c>
      <c r="AK90" s="229">
        <f t="shared" si="145"/>
        <v>0</v>
      </c>
      <c r="AL90" s="229">
        <f t="shared" si="145"/>
        <v>0</v>
      </c>
      <c r="AM90" s="229">
        <f t="shared" si="145"/>
        <v>0</v>
      </c>
      <c r="AN90" s="229">
        <f t="shared" si="145"/>
        <v>0</v>
      </c>
      <c r="AO90" s="229">
        <f t="shared" si="145"/>
        <v>0</v>
      </c>
      <c r="AP90" s="229">
        <f t="shared" si="145"/>
        <v>0</v>
      </c>
      <c r="AQ90" s="229">
        <f t="shared" si="145"/>
        <v>0</v>
      </c>
      <c r="AR90" s="229">
        <f t="shared" si="145"/>
        <v>0</v>
      </c>
      <c r="AS90" s="229">
        <f t="shared" si="145"/>
        <v>0</v>
      </c>
      <c r="AT90" s="229">
        <f t="shared" si="145"/>
        <v>0</v>
      </c>
      <c r="AU90" s="229">
        <f t="shared" si="145"/>
        <v>0</v>
      </c>
      <c r="AV90" s="229">
        <f t="shared" si="145"/>
        <v>0</v>
      </c>
      <c r="AW90" s="229">
        <f t="shared" si="145"/>
        <v>0</v>
      </c>
      <c r="AX90" s="229">
        <f t="shared" si="145"/>
        <v>0</v>
      </c>
      <c r="AY90" s="229">
        <f t="shared" si="145"/>
        <v>0</v>
      </c>
      <c r="AZ90" s="229">
        <f t="shared" si="145"/>
        <v>0</v>
      </c>
      <c r="BA90" s="229">
        <f t="shared" si="145"/>
        <v>0</v>
      </c>
      <c r="BB90" s="229">
        <f t="shared" si="145"/>
        <v>0</v>
      </c>
    </row>
    <row r="93" spans="1:54" s="207" customFormat="1" x14ac:dyDescent="0.3">
      <c r="A93" s="355" t="s">
        <v>383</v>
      </c>
      <c r="B93" s="356"/>
      <c r="C93" s="356"/>
      <c r="D93" s="356"/>
      <c r="E93" s="225">
        <v>1</v>
      </c>
      <c r="F93" s="225">
        <v>2</v>
      </c>
      <c r="G93" s="225">
        <v>3</v>
      </c>
      <c r="H93" s="225">
        <v>4</v>
      </c>
      <c r="I93" s="225">
        <v>5</v>
      </c>
      <c r="J93" s="225">
        <v>6</v>
      </c>
      <c r="K93" s="225">
        <v>7</v>
      </c>
      <c r="L93" s="225">
        <v>8</v>
      </c>
      <c r="M93" s="225">
        <v>9</v>
      </c>
      <c r="N93" s="225">
        <v>10</v>
      </c>
      <c r="O93" s="225">
        <v>11</v>
      </c>
      <c r="P93" s="225">
        <v>12</v>
      </c>
      <c r="Q93" s="225">
        <v>13</v>
      </c>
      <c r="R93" s="225">
        <v>14</v>
      </c>
      <c r="S93" s="225">
        <v>15</v>
      </c>
      <c r="T93" s="225">
        <v>16</v>
      </c>
      <c r="U93" s="225">
        <v>17</v>
      </c>
      <c r="V93" s="225">
        <v>18</v>
      </c>
      <c r="W93" s="225">
        <v>19</v>
      </c>
      <c r="X93" s="225">
        <v>20</v>
      </c>
      <c r="Y93" s="225">
        <v>21</v>
      </c>
      <c r="Z93" s="225">
        <v>22</v>
      </c>
      <c r="AA93" s="225">
        <v>23</v>
      </c>
      <c r="AB93" s="225">
        <v>24</v>
      </c>
      <c r="AC93" s="225">
        <v>25</v>
      </c>
      <c r="AD93" s="225">
        <v>26</v>
      </c>
      <c r="AE93" s="225">
        <v>27</v>
      </c>
      <c r="AF93" s="225">
        <v>28</v>
      </c>
      <c r="AG93" s="225">
        <v>29</v>
      </c>
      <c r="AH93" s="225">
        <v>30</v>
      </c>
      <c r="AI93" s="225">
        <v>31</v>
      </c>
      <c r="AJ93" s="225">
        <v>32</v>
      </c>
      <c r="AK93" s="225">
        <v>33</v>
      </c>
      <c r="AL93" s="225">
        <v>34</v>
      </c>
      <c r="AM93" s="225">
        <v>35</v>
      </c>
      <c r="AN93" s="225">
        <v>36</v>
      </c>
      <c r="AO93" s="225">
        <v>37</v>
      </c>
      <c r="AP93" s="225">
        <v>38</v>
      </c>
      <c r="AQ93" s="225">
        <v>39</v>
      </c>
      <c r="AR93" s="225">
        <v>40</v>
      </c>
      <c r="AS93" s="225">
        <v>41</v>
      </c>
      <c r="AT93" s="225">
        <v>42</v>
      </c>
      <c r="AU93" s="225">
        <v>43</v>
      </c>
      <c r="AV93" s="225">
        <v>44</v>
      </c>
      <c r="AW93" s="225">
        <v>45</v>
      </c>
      <c r="AX93" s="225">
        <v>46</v>
      </c>
      <c r="AY93" s="225">
        <v>47</v>
      </c>
      <c r="AZ93" s="225">
        <v>48</v>
      </c>
      <c r="BA93" s="225">
        <v>49</v>
      </c>
      <c r="BB93" s="225">
        <v>50</v>
      </c>
    </row>
    <row r="94" spans="1:54" s="208" customFormat="1" ht="20.25" x14ac:dyDescent="0.35">
      <c r="A94" s="211" t="s">
        <v>101</v>
      </c>
      <c r="B94" s="211" t="s">
        <v>345</v>
      </c>
      <c r="C94" s="211" t="s">
        <v>346</v>
      </c>
      <c r="D94" s="211" t="s">
        <v>102</v>
      </c>
      <c r="E94" s="224">
        <f>E3</f>
        <v>2024</v>
      </c>
      <c r="F94" s="224">
        <f>E94+1</f>
        <v>2025</v>
      </c>
      <c r="G94" s="224">
        <f t="shared" ref="G94:M94" si="146">F94+1</f>
        <v>2026</v>
      </c>
      <c r="H94" s="224">
        <f t="shared" si="146"/>
        <v>2027</v>
      </c>
      <c r="I94" s="224">
        <f t="shared" si="146"/>
        <v>2028</v>
      </c>
      <c r="J94" s="224">
        <f t="shared" si="146"/>
        <v>2029</v>
      </c>
      <c r="K94" s="224">
        <f t="shared" si="146"/>
        <v>2030</v>
      </c>
      <c r="L94" s="224">
        <f t="shared" si="146"/>
        <v>2031</v>
      </c>
      <c r="M94" s="224">
        <f t="shared" si="146"/>
        <v>2032</v>
      </c>
      <c r="N94" s="224">
        <f>M94+1</f>
        <v>2033</v>
      </c>
      <c r="O94" s="224">
        <f t="shared" ref="O94:AH94" si="147">N94+1</f>
        <v>2034</v>
      </c>
      <c r="P94" s="224">
        <f t="shared" si="147"/>
        <v>2035</v>
      </c>
      <c r="Q94" s="224">
        <f t="shared" si="147"/>
        <v>2036</v>
      </c>
      <c r="R94" s="224">
        <f t="shared" si="147"/>
        <v>2037</v>
      </c>
      <c r="S94" s="224">
        <f t="shared" si="147"/>
        <v>2038</v>
      </c>
      <c r="T94" s="224">
        <f t="shared" si="147"/>
        <v>2039</v>
      </c>
      <c r="U94" s="224">
        <f t="shared" si="147"/>
        <v>2040</v>
      </c>
      <c r="V94" s="224">
        <f t="shared" si="147"/>
        <v>2041</v>
      </c>
      <c r="W94" s="224">
        <f t="shared" si="147"/>
        <v>2042</v>
      </c>
      <c r="X94" s="224">
        <f t="shared" si="147"/>
        <v>2043</v>
      </c>
      <c r="Y94" s="224">
        <f t="shared" si="147"/>
        <v>2044</v>
      </c>
      <c r="Z94" s="224">
        <f t="shared" si="147"/>
        <v>2045</v>
      </c>
      <c r="AA94" s="224">
        <f t="shared" si="147"/>
        <v>2046</v>
      </c>
      <c r="AB94" s="224">
        <f t="shared" si="147"/>
        <v>2047</v>
      </c>
      <c r="AC94" s="224">
        <f t="shared" si="147"/>
        <v>2048</v>
      </c>
      <c r="AD94" s="224">
        <f t="shared" si="147"/>
        <v>2049</v>
      </c>
      <c r="AE94" s="224">
        <f t="shared" si="147"/>
        <v>2050</v>
      </c>
      <c r="AF94" s="224">
        <f t="shared" si="147"/>
        <v>2051</v>
      </c>
      <c r="AG94" s="224">
        <f t="shared" si="147"/>
        <v>2052</v>
      </c>
      <c r="AH94" s="224">
        <f t="shared" si="147"/>
        <v>2053</v>
      </c>
      <c r="AI94" s="224">
        <f t="shared" ref="AI94" si="148">AH94+1</f>
        <v>2054</v>
      </c>
      <c r="AJ94" s="224">
        <f t="shared" ref="AJ94" si="149">AI94+1</f>
        <v>2055</v>
      </c>
      <c r="AK94" s="224">
        <f t="shared" ref="AK94" si="150">AJ94+1</f>
        <v>2056</v>
      </c>
      <c r="AL94" s="224">
        <f t="shared" ref="AL94" si="151">AK94+1</f>
        <v>2057</v>
      </c>
      <c r="AM94" s="224">
        <f t="shared" ref="AM94" si="152">AL94+1</f>
        <v>2058</v>
      </c>
      <c r="AN94" s="224">
        <f t="shared" ref="AN94" si="153">AM94+1</f>
        <v>2059</v>
      </c>
      <c r="AO94" s="224">
        <f t="shared" ref="AO94" si="154">AN94+1</f>
        <v>2060</v>
      </c>
      <c r="AP94" s="224">
        <f t="shared" ref="AP94" si="155">AO94+1</f>
        <v>2061</v>
      </c>
      <c r="AQ94" s="224">
        <f t="shared" ref="AQ94" si="156">AP94+1</f>
        <v>2062</v>
      </c>
      <c r="AR94" s="224">
        <f t="shared" ref="AR94" si="157">AQ94+1</f>
        <v>2063</v>
      </c>
      <c r="AS94" s="224">
        <f t="shared" ref="AS94" si="158">AR94+1</f>
        <v>2064</v>
      </c>
      <c r="AT94" s="224">
        <f t="shared" ref="AT94" si="159">AS94+1</f>
        <v>2065</v>
      </c>
      <c r="AU94" s="224">
        <f t="shared" ref="AU94" si="160">AT94+1</f>
        <v>2066</v>
      </c>
      <c r="AV94" s="224">
        <f t="shared" ref="AV94" si="161">AU94+1</f>
        <v>2067</v>
      </c>
      <c r="AW94" s="224">
        <f t="shared" ref="AW94" si="162">AV94+1</f>
        <v>2068</v>
      </c>
      <c r="AX94" s="224">
        <f t="shared" ref="AX94" si="163">AW94+1</f>
        <v>2069</v>
      </c>
      <c r="AY94" s="224">
        <f t="shared" ref="AY94" si="164">AX94+1</f>
        <v>2070</v>
      </c>
      <c r="AZ94" s="224">
        <f t="shared" ref="AZ94" si="165">AY94+1</f>
        <v>2071</v>
      </c>
      <c r="BA94" s="224">
        <f t="shared" ref="BA94" si="166">AZ94+1</f>
        <v>2072</v>
      </c>
      <c r="BB94" s="224">
        <f t="shared" ref="BB94" si="167">BA94+1</f>
        <v>2073</v>
      </c>
    </row>
    <row r="95" spans="1:54" s="208" customFormat="1" ht="11.25" customHeight="1" x14ac:dyDescent="0.35">
      <c r="A95" s="223" t="s">
        <v>384</v>
      </c>
      <c r="B95" s="206"/>
      <c r="C95" s="206"/>
      <c r="D95" s="214" t="s">
        <v>348</v>
      </c>
    </row>
    <row r="96" spans="1:54" s="203" customFormat="1" x14ac:dyDescent="0.3">
      <c r="A96" s="206">
        <f>IF(ISBLANK('Úseky 0'!A5),"",'Úseky 0'!A5)</f>
        <v>1</v>
      </c>
      <c r="B96" s="205" t="str">
        <f>IF(ISBLANK('Úseky 0'!B5),"",'Úseky 0'!B5)</f>
        <v/>
      </c>
      <c r="C96" s="205" t="str">
        <f>IF(ISBLANK('Úseky 0'!C5),"",'Úseky 0'!C5)</f>
        <v/>
      </c>
      <c r="D96" s="213" t="str">
        <f>IF(ISBLANK('Úseky 0'!D5),"",'Úseky 0'!D5)</f>
        <v/>
      </c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  <c r="AK96" s="229"/>
      <c r="AL96" s="229"/>
      <c r="AM96" s="229"/>
      <c r="AN96" s="229"/>
      <c r="AO96" s="229"/>
      <c r="AP96" s="229"/>
      <c r="AQ96" s="229"/>
      <c r="AR96" s="229"/>
      <c r="AS96" s="229"/>
      <c r="AT96" s="229"/>
      <c r="AU96" s="229"/>
      <c r="AV96" s="229"/>
      <c r="AW96" s="229"/>
      <c r="AX96" s="229"/>
      <c r="AY96" s="229"/>
      <c r="AZ96" s="229"/>
      <c r="BA96" s="229"/>
      <c r="BB96" s="229"/>
    </row>
    <row r="97" spans="1:54" s="203" customFormat="1" x14ac:dyDescent="0.3">
      <c r="A97" s="206">
        <f>IF(ISBLANK('Úseky 0'!A6),"",'Úseky 0'!A6)</f>
        <v>2</v>
      </c>
      <c r="B97" s="205" t="str">
        <f>IF(ISBLANK('Úseky 0'!B6),"",'Úseky 0'!B6)</f>
        <v/>
      </c>
      <c r="C97" s="205" t="str">
        <f>IF(ISBLANK('Úseky 0'!C6),"",'Úseky 0'!C6)</f>
        <v/>
      </c>
      <c r="D97" s="213" t="str">
        <f>IF(ISBLANK('Úseky 0'!D6),"",'Úseky 0'!D6)</f>
        <v/>
      </c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229"/>
      <c r="AU97" s="229"/>
      <c r="AV97" s="229"/>
      <c r="AW97" s="229"/>
      <c r="AX97" s="229"/>
      <c r="AY97" s="229"/>
      <c r="AZ97" s="229"/>
      <c r="BA97" s="229"/>
      <c r="BB97" s="229"/>
    </row>
    <row r="98" spans="1:54" s="203" customFormat="1" x14ac:dyDescent="0.3">
      <c r="A98" s="206">
        <f>IF(ISBLANK('Úseky 0'!A7),"",'Úseky 0'!A7)</f>
        <v>3</v>
      </c>
      <c r="B98" s="205" t="str">
        <f>IF(ISBLANK('Úseky 0'!B7),"",'Úseky 0'!B7)</f>
        <v/>
      </c>
      <c r="C98" s="205" t="str">
        <f>IF(ISBLANK('Úseky 0'!C7),"",'Úseky 0'!C7)</f>
        <v/>
      </c>
      <c r="D98" s="213" t="str">
        <f>IF(ISBLANK('Úseky 0'!D7),"",'Úseky 0'!D7)</f>
        <v/>
      </c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</row>
    <row r="99" spans="1:54" s="203" customFormat="1" x14ac:dyDescent="0.3">
      <c r="A99" s="206">
        <f>IF(ISBLANK('Úseky 0'!A8),"",'Úseky 0'!A8)</f>
        <v>4</v>
      </c>
      <c r="B99" s="205" t="str">
        <f>IF(ISBLANK('Úseky 0'!B8),"",'Úseky 0'!B8)</f>
        <v/>
      </c>
      <c r="C99" s="205" t="str">
        <f>IF(ISBLANK('Úseky 0'!C8),"",'Úseky 0'!C8)</f>
        <v/>
      </c>
      <c r="D99" s="213" t="str">
        <f>IF(ISBLANK('Úseky 0'!D8),"",'Úseky 0'!D8)</f>
        <v/>
      </c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29"/>
      <c r="AN99" s="229"/>
      <c r="AO99" s="229"/>
      <c r="AP99" s="229"/>
      <c r="AQ99" s="229"/>
      <c r="AR99" s="229"/>
      <c r="AS99" s="229"/>
      <c r="AT99" s="229"/>
      <c r="AU99" s="229"/>
      <c r="AV99" s="229"/>
      <c r="AW99" s="229"/>
      <c r="AX99" s="229"/>
      <c r="AY99" s="229"/>
      <c r="AZ99" s="229"/>
      <c r="BA99" s="229"/>
      <c r="BB99" s="229"/>
    </row>
    <row r="100" spans="1:54" s="203" customFormat="1" x14ac:dyDescent="0.3">
      <c r="A100" s="206">
        <f>IF(ISBLANK('Úseky 0'!A9),"",'Úseky 0'!A9)</f>
        <v>5</v>
      </c>
      <c r="B100" s="205" t="str">
        <f>IF(ISBLANK('Úseky 0'!B9),"",'Úseky 0'!B9)</f>
        <v/>
      </c>
      <c r="C100" s="205" t="str">
        <f>IF(ISBLANK('Úseky 0'!C9),"",'Úseky 0'!C9)</f>
        <v/>
      </c>
      <c r="D100" s="213" t="str">
        <f>IF(ISBLANK('Úseky 0'!D9),"",'Úseky 0'!D9)</f>
        <v/>
      </c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</row>
    <row r="101" spans="1:54" s="203" customFormat="1" x14ac:dyDescent="0.3">
      <c r="A101" s="206">
        <f>IF(ISBLANK('Úseky 0'!A10),"",'Úseky 0'!A10)</f>
        <v>6</v>
      </c>
      <c r="B101" s="205" t="str">
        <f>IF(ISBLANK('Úseky 0'!B10),"",'Úseky 0'!B10)</f>
        <v/>
      </c>
      <c r="C101" s="205" t="str">
        <f>IF(ISBLANK('Úseky 0'!C10),"",'Úseky 0'!C10)</f>
        <v/>
      </c>
      <c r="D101" s="213" t="str">
        <f>IF(ISBLANK('Úseky 0'!D10),"",'Úseky 0'!D10)</f>
        <v/>
      </c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</row>
    <row r="102" spans="1:54" s="203" customFormat="1" x14ac:dyDescent="0.3">
      <c r="A102" s="206">
        <f>IF(ISBLANK('Úseky 0'!A11),"",'Úseky 0'!A11)</f>
        <v>7</v>
      </c>
      <c r="B102" s="205" t="str">
        <f>IF(ISBLANK('Úseky 0'!B11),"",'Úseky 0'!B11)</f>
        <v/>
      </c>
      <c r="C102" s="205" t="str">
        <f>IF(ISBLANK('Úseky 0'!C11),"",'Úseky 0'!C11)</f>
        <v/>
      </c>
      <c r="D102" s="213" t="str">
        <f>IF(ISBLANK('Úseky 0'!D11),"",'Úseky 0'!D11)</f>
        <v/>
      </c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  <c r="AH102" s="229"/>
      <c r="AI102" s="229"/>
      <c r="AJ102" s="229"/>
      <c r="AK102" s="229"/>
      <c r="AL102" s="229"/>
      <c r="AM102" s="229"/>
      <c r="AN102" s="229"/>
      <c r="AO102" s="229"/>
      <c r="AP102" s="229"/>
      <c r="AQ102" s="229"/>
      <c r="AR102" s="229"/>
      <c r="AS102" s="229"/>
      <c r="AT102" s="229"/>
      <c r="AU102" s="229"/>
      <c r="AV102" s="229"/>
      <c r="AW102" s="229"/>
      <c r="AX102" s="229"/>
      <c r="AY102" s="229"/>
      <c r="AZ102" s="229"/>
      <c r="BA102" s="229"/>
      <c r="BB102" s="229"/>
    </row>
    <row r="103" spans="1:54" s="203" customFormat="1" x14ac:dyDescent="0.3">
      <c r="A103" s="206">
        <f>IF(ISBLANK('Úseky 0'!A12),"",'Úseky 0'!A12)</f>
        <v>8</v>
      </c>
      <c r="B103" s="205" t="str">
        <f>IF(ISBLANK('Úseky 0'!B12),"",'Úseky 0'!B12)</f>
        <v/>
      </c>
      <c r="C103" s="205" t="str">
        <f>IF(ISBLANK('Úseky 0'!C12),"",'Úseky 0'!C12)</f>
        <v/>
      </c>
      <c r="D103" s="213" t="str">
        <f>IF(ISBLANK('Úseky 0'!D12),"",'Úseky 0'!D12)</f>
        <v/>
      </c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29"/>
      <c r="AE103" s="229"/>
      <c r="AF103" s="229"/>
      <c r="AG103" s="229"/>
      <c r="AH103" s="229"/>
      <c r="AI103" s="229"/>
      <c r="AJ103" s="229"/>
      <c r="AK103" s="229"/>
      <c r="AL103" s="229"/>
      <c r="AM103" s="229"/>
      <c r="AN103" s="229"/>
      <c r="AO103" s="229"/>
      <c r="AP103" s="229"/>
      <c r="AQ103" s="229"/>
      <c r="AR103" s="229"/>
      <c r="AS103" s="229"/>
      <c r="AT103" s="229"/>
      <c r="AU103" s="229"/>
      <c r="AV103" s="229"/>
      <c r="AW103" s="229"/>
      <c r="AX103" s="229"/>
      <c r="AY103" s="229"/>
      <c r="AZ103" s="229"/>
      <c r="BA103" s="229"/>
      <c r="BB103" s="229"/>
    </row>
    <row r="104" spans="1:54" s="203" customFormat="1" x14ac:dyDescent="0.3">
      <c r="A104" s="206">
        <f>IF(ISBLANK('Úseky 0'!A13),"",'Úseky 0'!A13)</f>
        <v>9</v>
      </c>
      <c r="B104" s="205" t="str">
        <f>IF(ISBLANK('Úseky 0'!B13),"",'Úseky 0'!B13)</f>
        <v/>
      </c>
      <c r="C104" s="205" t="str">
        <f>IF(ISBLANK('Úseky 0'!C13),"",'Úseky 0'!C13)</f>
        <v/>
      </c>
      <c r="D104" s="213" t="str">
        <f>IF(ISBLANK('Úseky 0'!D13),"",'Úseky 0'!D13)</f>
        <v/>
      </c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  <c r="AH104" s="229"/>
      <c r="AI104" s="229"/>
      <c r="AJ104" s="229"/>
      <c r="AK104" s="229"/>
      <c r="AL104" s="229"/>
      <c r="AM104" s="229"/>
      <c r="AN104" s="229"/>
      <c r="AO104" s="229"/>
      <c r="AP104" s="229"/>
      <c r="AQ104" s="229"/>
      <c r="AR104" s="229"/>
      <c r="AS104" s="229"/>
      <c r="AT104" s="229"/>
      <c r="AU104" s="229"/>
      <c r="AV104" s="229"/>
      <c r="AW104" s="229"/>
      <c r="AX104" s="229"/>
      <c r="AY104" s="229"/>
      <c r="AZ104" s="229"/>
      <c r="BA104" s="229"/>
      <c r="BB104" s="229"/>
    </row>
    <row r="105" spans="1:54" s="203" customFormat="1" x14ac:dyDescent="0.3">
      <c r="A105" s="206">
        <f>IF(ISBLANK('Úseky 0'!A14),"",'Úseky 0'!A14)</f>
        <v>10</v>
      </c>
      <c r="B105" s="205" t="str">
        <f>IF(ISBLANK('Úseky 0'!B14),"",'Úseky 0'!B14)</f>
        <v/>
      </c>
      <c r="C105" s="205" t="str">
        <f>IF(ISBLANK('Úseky 0'!C14),"",'Úseky 0'!C14)</f>
        <v/>
      </c>
      <c r="D105" s="213" t="str">
        <f>IF(ISBLANK('Úseky 0'!D14),"",'Úseky 0'!D14)</f>
        <v/>
      </c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29"/>
      <c r="AE105" s="229"/>
      <c r="AF105" s="229"/>
      <c r="AG105" s="229"/>
      <c r="AH105" s="229"/>
      <c r="AI105" s="229"/>
      <c r="AJ105" s="229"/>
      <c r="AK105" s="229"/>
      <c r="AL105" s="229"/>
      <c r="AM105" s="229"/>
      <c r="AN105" s="229"/>
      <c r="AO105" s="229"/>
      <c r="AP105" s="229"/>
      <c r="AQ105" s="229"/>
      <c r="AR105" s="229"/>
      <c r="AS105" s="229"/>
      <c r="AT105" s="229"/>
      <c r="AU105" s="229"/>
      <c r="AV105" s="229"/>
      <c r="AW105" s="229"/>
      <c r="AX105" s="229"/>
      <c r="AY105" s="229"/>
      <c r="AZ105" s="229"/>
      <c r="BA105" s="229"/>
      <c r="BB105" s="229"/>
    </row>
    <row r="106" spans="1:54" s="203" customFormat="1" x14ac:dyDescent="0.3">
      <c r="A106" s="206">
        <f>IF(ISBLANK('Úseky 0'!A15),"",'Úseky 0'!A15)</f>
        <v>11</v>
      </c>
      <c r="B106" s="205" t="str">
        <f>IF(ISBLANK('Úseky 0'!B15),"",'Úseky 0'!B15)</f>
        <v/>
      </c>
      <c r="C106" s="205" t="str">
        <f>IF(ISBLANK('Úseky 0'!C15),"",'Úseky 0'!C15)</f>
        <v/>
      </c>
      <c r="D106" s="213" t="str">
        <f>IF(ISBLANK('Úseky 0'!D15),"",'Úseky 0'!D15)</f>
        <v/>
      </c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29"/>
      <c r="AE106" s="229"/>
      <c r="AF106" s="229"/>
      <c r="AG106" s="229"/>
      <c r="AH106" s="229"/>
      <c r="AI106" s="229"/>
      <c r="AJ106" s="229"/>
      <c r="AK106" s="229"/>
      <c r="AL106" s="229"/>
      <c r="AM106" s="229"/>
      <c r="AN106" s="229"/>
      <c r="AO106" s="229"/>
      <c r="AP106" s="229"/>
      <c r="AQ106" s="229"/>
      <c r="AR106" s="229"/>
      <c r="AS106" s="229"/>
      <c r="AT106" s="229"/>
      <c r="AU106" s="229"/>
      <c r="AV106" s="229"/>
      <c r="AW106" s="229"/>
      <c r="AX106" s="229"/>
      <c r="AY106" s="229"/>
      <c r="AZ106" s="229"/>
      <c r="BA106" s="229"/>
      <c r="BB106" s="229"/>
    </row>
    <row r="107" spans="1:54" s="203" customFormat="1" x14ac:dyDescent="0.3">
      <c r="A107" s="206">
        <f>IF(ISBLANK('Úseky 0'!A16),"",'Úseky 0'!A16)</f>
        <v>12</v>
      </c>
      <c r="B107" s="205" t="str">
        <f>IF(ISBLANK('Úseky 0'!B16),"",'Úseky 0'!B16)</f>
        <v/>
      </c>
      <c r="C107" s="205" t="str">
        <f>IF(ISBLANK('Úseky 0'!C16),"",'Úseky 0'!C16)</f>
        <v/>
      </c>
      <c r="D107" s="213" t="str">
        <f>IF(ISBLANK('Úseky 0'!D16),"",'Úseky 0'!D16)</f>
        <v/>
      </c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229"/>
      <c r="AH107" s="229"/>
      <c r="AI107" s="229"/>
      <c r="AJ107" s="229"/>
      <c r="AK107" s="229"/>
      <c r="AL107" s="229"/>
      <c r="AM107" s="229"/>
      <c r="AN107" s="229"/>
      <c r="AO107" s="229"/>
      <c r="AP107" s="229"/>
      <c r="AQ107" s="229"/>
      <c r="AR107" s="229"/>
      <c r="AS107" s="229"/>
      <c r="AT107" s="229"/>
      <c r="AU107" s="229"/>
      <c r="AV107" s="229"/>
      <c r="AW107" s="229"/>
      <c r="AX107" s="229"/>
      <c r="AY107" s="229"/>
      <c r="AZ107" s="229"/>
      <c r="BA107" s="229"/>
      <c r="BB107" s="229"/>
    </row>
    <row r="108" spans="1:54" s="203" customFormat="1" x14ac:dyDescent="0.3">
      <c r="A108" s="206">
        <f>IF(ISBLANK('Úseky 0'!A17),"",'Úseky 0'!A17)</f>
        <v>13</v>
      </c>
      <c r="B108" s="205" t="str">
        <f>IF(ISBLANK('Úseky 0'!B17),"",'Úseky 0'!B17)</f>
        <v/>
      </c>
      <c r="C108" s="205" t="str">
        <f>IF(ISBLANK('Úseky 0'!C17),"",'Úseky 0'!C17)</f>
        <v/>
      </c>
      <c r="D108" s="213" t="str">
        <f>IF(ISBLANK('Úseky 0'!D17),"",'Úseky 0'!D17)</f>
        <v/>
      </c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  <c r="AA108" s="229"/>
      <c r="AB108" s="229"/>
      <c r="AC108" s="229"/>
      <c r="AD108" s="229"/>
      <c r="AE108" s="229"/>
      <c r="AF108" s="229"/>
      <c r="AG108" s="229"/>
      <c r="AH108" s="229"/>
      <c r="AI108" s="229"/>
      <c r="AJ108" s="229"/>
      <c r="AK108" s="229"/>
      <c r="AL108" s="229"/>
      <c r="AM108" s="229"/>
      <c r="AN108" s="229"/>
      <c r="AO108" s="229"/>
      <c r="AP108" s="229"/>
      <c r="AQ108" s="229"/>
      <c r="AR108" s="229"/>
      <c r="AS108" s="229"/>
      <c r="AT108" s="229"/>
      <c r="AU108" s="229"/>
      <c r="AV108" s="229"/>
      <c r="AW108" s="229"/>
      <c r="AX108" s="229"/>
      <c r="AY108" s="229"/>
      <c r="AZ108" s="229"/>
      <c r="BA108" s="229"/>
      <c r="BB108" s="229"/>
    </row>
    <row r="109" spans="1:54" s="203" customFormat="1" x14ac:dyDescent="0.3">
      <c r="A109" s="206">
        <f>IF(ISBLANK('Úseky 0'!A18),"",'Úseky 0'!A18)</f>
        <v>14</v>
      </c>
      <c r="B109" s="205" t="str">
        <f>IF(ISBLANK('Úseky 0'!B18),"",'Úseky 0'!B18)</f>
        <v/>
      </c>
      <c r="C109" s="205" t="str">
        <f>IF(ISBLANK('Úseky 0'!C18),"",'Úseky 0'!C18)</f>
        <v/>
      </c>
      <c r="D109" s="213" t="str">
        <f>IF(ISBLANK('Úseky 0'!D18),"",'Úseky 0'!D18)</f>
        <v/>
      </c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/>
      <c r="AM109" s="229"/>
      <c r="AN109" s="229"/>
      <c r="AO109" s="229"/>
      <c r="AP109" s="229"/>
      <c r="AQ109" s="229"/>
      <c r="AR109" s="229"/>
      <c r="AS109" s="229"/>
      <c r="AT109" s="229"/>
      <c r="AU109" s="229"/>
      <c r="AV109" s="229"/>
      <c r="AW109" s="229"/>
      <c r="AX109" s="229"/>
      <c r="AY109" s="229"/>
      <c r="AZ109" s="229"/>
      <c r="BA109" s="229"/>
      <c r="BB109" s="229"/>
    </row>
    <row r="110" spans="1:54" s="203" customFormat="1" x14ac:dyDescent="0.3">
      <c r="A110" s="206">
        <f>IF(ISBLANK('Úseky 0'!A19),"",'Úseky 0'!A19)</f>
        <v>15</v>
      </c>
      <c r="B110" s="205" t="str">
        <f>IF(ISBLANK('Úseky 0'!B19),"",'Úseky 0'!B19)</f>
        <v/>
      </c>
      <c r="C110" s="205" t="str">
        <f>IF(ISBLANK('Úseky 0'!C19),"",'Úseky 0'!C19)</f>
        <v/>
      </c>
      <c r="D110" s="213" t="str">
        <f>IF(ISBLANK('Úseky 0'!D19),"",'Úseky 0'!D19)</f>
        <v/>
      </c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  <c r="AA110" s="229"/>
      <c r="AB110" s="229"/>
      <c r="AC110" s="229"/>
      <c r="AD110" s="229"/>
      <c r="AE110" s="229"/>
      <c r="AF110" s="229"/>
      <c r="AG110" s="229"/>
      <c r="AH110" s="229"/>
      <c r="AI110" s="229"/>
      <c r="AJ110" s="229"/>
      <c r="AK110" s="229"/>
      <c r="AL110" s="229"/>
      <c r="AM110" s="229"/>
      <c r="AN110" s="229"/>
      <c r="AO110" s="229"/>
      <c r="AP110" s="229"/>
      <c r="AQ110" s="229"/>
      <c r="AR110" s="229"/>
      <c r="AS110" s="229"/>
      <c r="AT110" s="229"/>
      <c r="AU110" s="229"/>
      <c r="AV110" s="229"/>
      <c r="AW110" s="229"/>
      <c r="AX110" s="229"/>
      <c r="AY110" s="229"/>
      <c r="AZ110" s="229"/>
      <c r="BA110" s="229"/>
      <c r="BB110" s="229"/>
    </row>
    <row r="111" spans="1:54" s="203" customFormat="1" x14ac:dyDescent="0.3">
      <c r="A111" s="206">
        <f>IF(ISBLANK('Úseky 0'!A20),"",'Úseky 0'!A20)</f>
        <v>16</v>
      </c>
      <c r="B111" s="205" t="str">
        <f>IF(ISBLANK('Úseky 0'!B20),"",'Úseky 0'!B20)</f>
        <v/>
      </c>
      <c r="C111" s="205" t="str">
        <f>IF(ISBLANK('Úseky 0'!C20),"",'Úseky 0'!C20)</f>
        <v/>
      </c>
      <c r="D111" s="213" t="str">
        <f>IF(ISBLANK('Úseky 0'!D20),"",'Úseky 0'!D20)</f>
        <v/>
      </c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29"/>
      <c r="AF111" s="229"/>
      <c r="AG111" s="229"/>
      <c r="AH111" s="229"/>
      <c r="AI111" s="229"/>
      <c r="AJ111" s="229"/>
      <c r="AK111" s="229"/>
      <c r="AL111" s="229"/>
      <c r="AM111" s="229"/>
      <c r="AN111" s="229"/>
      <c r="AO111" s="229"/>
      <c r="AP111" s="229"/>
      <c r="AQ111" s="229"/>
      <c r="AR111" s="229"/>
      <c r="AS111" s="229"/>
      <c r="AT111" s="229"/>
      <c r="AU111" s="229"/>
      <c r="AV111" s="229"/>
      <c r="AW111" s="229"/>
      <c r="AX111" s="229"/>
      <c r="AY111" s="229"/>
      <c r="AZ111" s="229"/>
      <c r="BA111" s="229"/>
      <c r="BB111" s="229"/>
    </row>
    <row r="112" spans="1:54" s="203" customFormat="1" x14ac:dyDescent="0.3">
      <c r="A112" s="206">
        <f>IF(ISBLANK('Úseky 0'!A21),"",'Úseky 0'!A21)</f>
        <v>17</v>
      </c>
      <c r="B112" s="205" t="str">
        <f>IF(ISBLANK('Úseky 0'!B21),"",'Úseky 0'!B21)</f>
        <v/>
      </c>
      <c r="C112" s="205" t="str">
        <f>IF(ISBLANK('Úseky 0'!C21),"",'Úseky 0'!C21)</f>
        <v/>
      </c>
      <c r="D112" s="213" t="str">
        <f>IF(ISBLANK('Úseky 0'!D21),"",'Úseky 0'!D21)</f>
        <v/>
      </c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  <c r="AH112" s="229"/>
      <c r="AI112" s="229"/>
      <c r="AJ112" s="229"/>
      <c r="AK112" s="229"/>
      <c r="AL112" s="229"/>
      <c r="AM112" s="229"/>
      <c r="AN112" s="229"/>
      <c r="AO112" s="229"/>
      <c r="AP112" s="229"/>
      <c r="AQ112" s="229"/>
      <c r="AR112" s="229"/>
      <c r="AS112" s="229"/>
      <c r="AT112" s="229"/>
      <c r="AU112" s="229"/>
      <c r="AV112" s="229"/>
      <c r="AW112" s="229"/>
      <c r="AX112" s="229"/>
      <c r="AY112" s="229"/>
      <c r="AZ112" s="229"/>
      <c r="BA112" s="229"/>
      <c r="BB112" s="229"/>
    </row>
    <row r="113" spans="1:54" s="203" customFormat="1" x14ac:dyDescent="0.3">
      <c r="A113" s="206">
        <f>IF(ISBLANK('Úseky 0'!A22),"",'Úseky 0'!A22)</f>
        <v>18</v>
      </c>
      <c r="B113" s="205" t="str">
        <f>IF(ISBLANK('Úseky 0'!B22),"",'Úseky 0'!B22)</f>
        <v/>
      </c>
      <c r="C113" s="205" t="str">
        <f>IF(ISBLANK('Úseky 0'!C22),"",'Úseky 0'!C22)</f>
        <v/>
      </c>
      <c r="D113" s="213" t="str">
        <f>IF(ISBLANK('Úseky 0'!D22),"",'Úseky 0'!D22)</f>
        <v/>
      </c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29"/>
      <c r="AE113" s="229"/>
      <c r="AF113" s="229"/>
      <c r="AG113" s="229"/>
      <c r="AH113" s="229"/>
      <c r="AI113" s="229"/>
      <c r="AJ113" s="229"/>
      <c r="AK113" s="229"/>
      <c r="AL113" s="229"/>
      <c r="AM113" s="229"/>
      <c r="AN113" s="229"/>
      <c r="AO113" s="229"/>
      <c r="AP113" s="229"/>
      <c r="AQ113" s="229"/>
      <c r="AR113" s="229"/>
      <c r="AS113" s="229"/>
      <c r="AT113" s="229"/>
      <c r="AU113" s="229"/>
      <c r="AV113" s="229"/>
      <c r="AW113" s="229"/>
      <c r="AX113" s="229"/>
      <c r="AY113" s="229"/>
      <c r="AZ113" s="229"/>
      <c r="BA113" s="229"/>
      <c r="BB113" s="229"/>
    </row>
    <row r="114" spans="1:54" s="203" customFormat="1" x14ac:dyDescent="0.3">
      <c r="A114" s="206">
        <f>IF(ISBLANK('Úseky 0'!A23),"",'Úseky 0'!A23)</f>
        <v>19</v>
      </c>
      <c r="B114" s="205" t="str">
        <f>IF(ISBLANK('Úseky 0'!B23),"",'Úseky 0'!B23)</f>
        <v/>
      </c>
      <c r="C114" s="205" t="str">
        <f>IF(ISBLANK('Úseky 0'!C23),"",'Úseky 0'!C23)</f>
        <v/>
      </c>
      <c r="D114" s="213" t="str">
        <f>IF(ISBLANK('Úseky 0'!D23),"",'Úseky 0'!D23)</f>
        <v/>
      </c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  <c r="AO114" s="229"/>
      <c r="AP114" s="229"/>
      <c r="AQ114" s="229"/>
      <c r="AR114" s="229"/>
      <c r="AS114" s="229"/>
      <c r="AT114" s="229"/>
      <c r="AU114" s="229"/>
      <c r="AV114" s="229"/>
      <c r="AW114" s="229"/>
      <c r="AX114" s="229"/>
      <c r="AY114" s="229"/>
      <c r="AZ114" s="229"/>
      <c r="BA114" s="229"/>
      <c r="BB114" s="229"/>
    </row>
    <row r="115" spans="1:54" s="203" customFormat="1" x14ac:dyDescent="0.3">
      <c r="A115" s="206">
        <f>IF(ISBLANK('Úseky 0'!A24),"",'Úseky 0'!A24)</f>
        <v>20</v>
      </c>
      <c r="B115" s="205" t="str">
        <f>IF(ISBLANK('Úseky 0'!B24),"",'Úseky 0'!B24)</f>
        <v/>
      </c>
      <c r="C115" s="205" t="str">
        <f>IF(ISBLANK('Úseky 0'!C24),"",'Úseky 0'!C24)</f>
        <v/>
      </c>
      <c r="D115" s="213" t="str">
        <f>IF(ISBLANK('Úseky 0'!D24),"",'Úseky 0'!D24)</f>
        <v/>
      </c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29"/>
      <c r="AE115" s="229"/>
      <c r="AF115" s="229"/>
      <c r="AG115" s="229"/>
      <c r="AH115" s="229"/>
      <c r="AI115" s="229"/>
      <c r="AJ115" s="229"/>
      <c r="AK115" s="229"/>
      <c r="AL115" s="229"/>
      <c r="AM115" s="229"/>
      <c r="AN115" s="229"/>
      <c r="AO115" s="229"/>
      <c r="AP115" s="229"/>
      <c r="AQ115" s="229"/>
      <c r="AR115" s="229"/>
      <c r="AS115" s="229"/>
      <c r="AT115" s="229"/>
      <c r="AU115" s="229"/>
      <c r="AV115" s="229"/>
      <c r="AW115" s="229"/>
      <c r="AX115" s="229"/>
      <c r="AY115" s="229"/>
      <c r="AZ115" s="229"/>
      <c r="BA115" s="229"/>
      <c r="BB115" s="229"/>
    </row>
    <row r="116" spans="1:54" s="203" customFormat="1" x14ac:dyDescent="0.3">
      <c r="A116" s="206">
        <f>IF(ISBLANK('Úseky 0'!A25),"",'Úseky 0'!A25)</f>
        <v>21</v>
      </c>
      <c r="B116" s="205" t="str">
        <f>IF(ISBLANK('Úseky 0'!B25),"",'Úseky 0'!B25)</f>
        <v/>
      </c>
      <c r="C116" s="205" t="str">
        <f>IF(ISBLANK('Úseky 0'!C25),"",'Úseky 0'!C25)</f>
        <v/>
      </c>
      <c r="D116" s="213" t="str">
        <f>IF(ISBLANK('Úseky 0'!D25),"",'Úseky 0'!D25)</f>
        <v/>
      </c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  <c r="AF116" s="229"/>
      <c r="AG116" s="229"/>
      <c r="AH116" s="229"/>
      <c r="AI116" s="229"/>
      <c r="AJ116" s="229"/>
      <c r="AK116" s="229"/>
      <c r="AL116" s="229"/>
      <c r="AM116" s="229"/>
      <c r="AN116" s="229"/>
      <c r="AO116" s="229"/>
      <c r="AP116" s="229"/>
      <c r="AQ116" s="229"/>
      <c r="AR116" s="229"/>
      <c r="AS116" s="229"/>
      <c r="AT116" s="229"/>
      <c r="AU116" s="229"/>
      <c r="AV116" s="229"/>
      <c r="AW116" s="229"/>
      <c r="AX116" s="229"/>
      <c r="AY116" s="229"/>
      <c r="AZ116" s="229"/>
      <c r="BA116" s="229"/>
      <c r="BB116" s="229"/>
    </row>
    <row r="117" spans="1:54" s="203" customFormat="1" x14ac:dyDescent="0.3">
      <c r="A117" s="206">
        <f>IF(ISBLANK('Úseky 0'!A26),"",'Úseky 0'!A26)</f>
        <v>22</v>
      </c>
      <c r="B117" s="205" t="str">
        <f>IF(ISBLANK('Úseky 0'!B26),"",'Úseky 0'!B26)</f>
        <v/>
      </c>
      <c r="C117" s="205" t="str">
        <f>IF(ISBLANK('Úseky 0'!C26),"",'Úseky 0'!C26)</f>
        <v/>
      </c>
      <c r="D117" s="213" t="str">
        <f>IF(ISBLANK('Úseky 0'!D26),"",'Úseky 0'!D26)</f>
        <v/>
      </c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  <c r="AF117" s="229"/>
      <c r="AG117" s="229"/>
      <c r="AH117" s="229"/>
      <c r="AI117" s="229"/>
      <c r="AJ117" s="229"/>
      <c r="AK117" s="229"/>
      <c r="AL117" s="229"/>
      <c r="AM117" s="229"/>
      <c r="AN117" s="229"/>
      <c r="AO117" s="229"/>
      <c r="AP117" s="229"/>
      <c r="AQ117" s="229"/>
      <c r="AR117" s="229"/>
      <c r="AS117" s="229"/>
      <c r="AT117" s="229"/>
      <c r="AU117" s="229"/>
      <c r="AV117" s="229"/>
      <c r="AW117" s="229"/>
      <c r="AX117" s="229"/>
      <c r="AY117" s="229"/>
      <c r="AZ117" s="229"/>
      <c r="BA117" s="229"/>
      <c r="BB117" s="229"/>
    </row>
    <row r="118" spans="1:54" s="203" customFormat="1" x14ac:dyDescent="0.3">
      <c r="A118" s="206">
        <f>IF(ISBLANK('Úseky 0'!A27),"",'Úseky 0'!A27)</f>
        <v>23</v>
      </c>
      <c r="B118" s="205" t="str">
        <f>IF(ISBLANK('Úseky 0'!B27),"",'Úseky 0'!B27)</f>
        <v/>
      </c>
      <c r="C118" s="205" t="str">
        <f>IF(ISBLANK('Úseky 0'!C27),"",'Úseky 0'!C27)</f>
        <v/>
      </c>
      <c r="D118" s="213" t="str">
        <f>IF(ISBLANK('Úseky 0'!D27),"",'Úseky 0'!D27)</f>
        <v/>
      </c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  <c r="AO118" s="229"/>
      <c r="AP118" s="229"/>
      <c r="AQ118" s="229"/>
      <c r="AR118" s="229"/>
      <c r="AS118" s="229"/>
      <c r="AT118" s="229"/>
      <c r="AU118" s="229"/>
      <c r="AV118" s="229"/>
      <c r="AW118" s="229"/>
      <c r="AX118" s="229"/>
      <c r="AY118" s="229"/>
      <c r="AZ118" s="229"/>
      <c r="BA118" s="229"/>
      <c r="BB118" s="229"/>
    </row>
    <row r="119" spans="1:54" s="203" customFormat="1" x14ac:dyDescent="0.3">
      <c r="A119" s="206">
        <f>IF(ISBLANK('Úseky 0'!A28),"",'Úseky 0'!A28)</f>
        <v>24</v>
      </c>
      <c r="B119" s="205" t="str">
        <f>IF(ISBLANK('Úseky 0'!B28),"",'Úseky 0'!B28)</f>
        <v/>
      </c>
      <c r="C119" s="205" t="str">
        <f>IF(ISBLANK('Úseky 0'!C28),"",'Úseky 0'!C28)</f>
        <v/>
      </c>
      <c r="D119" s="213" t="str">
        <f>IF(ISBLANK('Úseky 0'!D28),"",'Úseky 0'!D28)</f>
        <v/>
      </c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  <c r="AH119" s="229"/>
      <c r="AI119" s="229"/>
      <c r="AJ119" s="229"/>
      <c r="AK119" s="229"/>
      <c r="AL119" s="229"/>
      <c r="AM119" s="229"/>
      <c r="AN119" s="229"/>
      <c r="AO119" s="229"/>
      <c r="AP119" s="229"/>
      <c r="AQ119" s="229"/>
      <c r="AR119" s="229"/>
      <c r="AS119" s="229"/>
      <c r="AT119" s="229"/>
      <c r="AU119" s="229"/>
      <c r="AV119" s="229"/>
      <c r="AW119" s="229"/>
      <c r="AX119" s="229"/>
      <c r="AY119" s="229"/>
      <c r="AZ119" s="229"/>
      <c r="BA119" s="229"/>
      <c r="BB119" s="229"/>
    </row>
    <row r="120" spans="1:54" s="203" customFormat="1" x14ac:dyDescent="0.3">
      <c r="A120" s="206">
        <f>IF(ISBLANK('Úseky 0'!A29),"",'Úseky 0'!A29)</f>
        <v>25</v>
      </c>
      <c r="B120" s="205" t="str">
        <f>IF(ISBLANK('Úseky 0'!B29),"",'Úseky 0'!B29)</f>
        <v/>
      </c>
      <c r="C120" s="205" t="str">
        <f>IF(ISBLANK('Úseky 0'!C29),"",'Úseky 0'!C29)</f>
        <v/>
      </c>
      <c r="D120" s="213" t="str">
        <f>IF(ISBLANK('Úseky 0'!D29),"",'Úseky 0'!D29)</f>
        <v/>
      </c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  <c r="AF120" s="229"/>
      <c r="AG120" s="229"/>
      <c r="AH120" s="229"/>
      <c r="AI120" s="229"/>
      <c r="AJ120" s="229"/>
      <c r="AK120" s="229"/>
      <c r="AL120" s="229"/>
      <c r="AM120" s="229"/>
      <c r="AN120" s="229"/>
      <c r="AO120" s="229"/>
      <c r="AP120" s="229"/>
      <c r="AQ120" s="229"/>
      <c r="AR120" s="229"/>
      <c r="AS120" s="229"/>
      <c r="AT120" s="229"/>
      <c r="AU120" s="229"/>
      <c r="AV120" s="229"/>
      <c r="AW120" s="229"/>
      <c r="AX120" s="229"/>
      <c r="AY120" s="229"/>
      <c r="AZ120" s="229"/>
      <c r="BA120" s="229"/>
      <c r="BB120" s="229"/>
    </row>
    <row r="121" spans="1:54" s="203" customFormat="1" x14ac:dyDescent="0.3">
      <c r="A121" s="206">
        <f>IF(ISBLANK('Úseky 0'!A30),"",'Úseky 0'!A30)</f>
        <v>26</v>
      </c>
      <c r="B121" s="205" t="str">
        <f>IF(ISBLANK('Úseky 0'!B30),"",'Úseky 0'!B30)</f>
        <v/>
      </c>
      <c r="C121" s="205" t="str">
        <f>IF(ISBLANK('Úseky 0'!C30),"",'Úseky 0'!C30)</f>
        <v/>
      </c>
      <c r="D121" s="213" t="str">
        <f>IF(ISBLANK('Úseky 0'!D30),"",'Úseky 0'!D30)</f>
        <v/>
      </c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29"/>
      <c r="AM121" s="229"/>
      <c r="AN121" s="229"/>
      <c r="AO121" s="229"/>
      <c r="AP121" s="229"/>
      <c r="AQ121" s="229"/>
      <c r="AR121" s="229"/>
      <c r="AS121" s="229"/>
      <c r="AT121" s="229"/>
      <c r="AU121" s="229"/>
      <c r="AV121" s="229"/>
      <c r="AW121" s="229"/>
      <c r="AX121" s="229"/>
      <c r="AY121" s="229"/>
      <c r="AZ121" s="229"/>
      <c r="BA121" s="229"/>
      <c r="BB121" s="229"/>
    </row>
    <row r="122" spans="1:54" s="203" customFormat="1" x14ac:dyDescent="0.3">
      <c r="A122" s="206">
        <f>IF(ISBLANK('Úseky 0'!A31),"",'Úseky 0'!A31)</f>
        <v>27</v>
      </c>
      <c r="B122" s="205" t="str">
        <f>IF(ISBLANK('Úseky 0'!B31),"",'Úseky 0'!B31)</f>
        <v/>
      </c>
      <c r="C122" s="205" t="str">
        <f>IF(ISBLANK('Úseky 0'!C31),"",'Úseky 0'!C31)</f>
        <v/>
      </c>
      <c r="D122" s="213" t="str">
        <f>IF(ISBLANK('Úseky 0'!D31),"",'Úseky 0'!D31)</f>
        <v/>
      </c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29"/>
      <c r="AM122" s="229"/>
      <c r="AN122" s="229"/>
      <c r="AO122" s="229"/>
      <c r="AP122" s="229"/>
      <c r="AQ122" s="229"/>
      <c r="AR122" s="229"/>
      <c r="AS122" s="229"/>
      <c r="AT122" s="229"/>
      <c r="AU122" s="229"/>
      <c r="AV122" s="229"/>
      <c r="AW122" s="229"/>
      <c r="AX122" s="229"/>
      <c r="AY122" s="229"/>
      <c r="AZ122" s="229"/>
      <c r="BA122" s="229"/>
      <c r="BB122" s="229"/>
    </row>
    <row r="123" spans="1:54" s="203" customFormat="1" x14ac:dyDescent="0.3">
      <c r="A123" s="206">
        <f>IF(ISBLANK('Úseky 0'!A32),"",'Úseky 0'!A32)</f>
        <v>28</v>
      </c>
      <c r="B123" s="205" t="str">
        <f>IF(ISBLANK('Úseky 0'!B32),"",'Úseky 0'!B32)</f>
        <v/>
      </c>
      <c r="C123" s="205" t="str">
        <f>IF(ISBLANK('Úseky 0'!C32),"",'Úseky 0'!C32)</f>
        <v/>
      </c>
      <c r="D123" s="213" t="str">
        <f>IF(ISBLANK('Úseky 0'!D32),"",'Úseky 0'!D32)</f>
        <v/>
      </c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  <c r="AH123" s="229"/>
      <c r="AI123" s="229"/>
      <c r="AJ123" s="229"/>
      <c r="AK123" s="229"/>
      <c r="AL123" s="229"/>
      <c r="AM123" s="229"/>
      <c r="AN123" s="229"/>
      <c r="AO123" s="229"/>
      <c r="AP123" s="229"/>
      <c r="AQ123" s="229"/>
      <c r="AR123" s="229"/>
      <c r="AS123" s="229"/>
      <c r="AT123" s="229"/>
      <c r="AU123" s="229"/>
      <c r="AV123" s="229"/>
      <c r="AW123" s="229"/>
      <c r="AX123" s="229"/>
      <c r="AY123" s="229"/>
      <c r="AZ123" s="229"/>
      <c r="BA123" s="229"/>
      <c r="BB123" s="229"/>
    </row>
    <row r="124" spans="1:54" s="203" customFormat="1" x14ac:dyDescent="0.3">
      <c r="A124" s="206">
        <f>IF(ISBLANK('Úseky 0'!A33),"",'Úseky 0'!A33)</f>
        <v>29</v>
      </c>
      <c r="B124" s="205" t="str">
        <f>IF(ISBLANK('Úseky 0'!B33),"",'Úseky 0'!B33)</f>
        <v/>
      </c>
      <c r="C124" s="205" t="str">
        <f>IF(ISBLANK('Úseky 0'!C33),"",'Úseky 0'!C33)</f>
        <v/>
      </c>
      <c r="D124" s="213" t="str">
        <f>IF(ISBLANK('Úseky 0'!D33),"",'Úseky 0'!D33)</f>
        <v/>
      </c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  <c r="AF124" s="229"/>
      <c r="AG124" s="229"/>
      <c r="AH124" s="229"/>
      <c r="AI124" s="229"/>
      <c r="AJ124" s="229"/>
      <c r="AK124" s="229"/>
      <c r="AL124" s="229"/>
      <c r="AM124" s="229"/>
      <c r="AN124" s="229"/>
      <c r="AO124" s="229"/>
      <c r="AP124" s="229"/>
      <c r="AQ124" s="229"/>
      <c r="AR124" s="229"/>
      <c r="AS124" s="229"/>
      <c r="AT124" s="229"/>
      <c r="AU124" s="229"/>
      <c r="AV124" s="229"/>
      <c r="AW124" s="229"/>
      <c r="AX124" s="229"/>
      <c r="AY124" s="229"/>
      <c r="AZ124" s="229"/>
      <c r="BA124" s="229"/>
      <c r="BB124" s="229"/>
    </row>
    <row r="125" spans="1:54" s="203" customFormat="1" x14ac:dyDescent="0.3">
      <c r="A125" s="206">
        <f>IF(ISBLANK('Úseky 0'!A34),"",'Úseky 0'!A34)</f>
        <v>30</v>
      </c>
      <c r="B125" s="205" t="str">
        <f>IF(ISBLANK('Úseky 0'!B34),"",'Úseky 0'!B34)</f>
        <v/>
      </c>
      <c r="C125" s="205" t="str">
        <f>IF(ISBLANK('Úseky 0'!C34),"",'Úseky 0'!C34)</f>
        <v/>
      </c>
      <c r="D125" s="213" t="str">
        <f>IF(ISBLANK('Úseky 0'!D34),"",'Úseky 0'!D34)</f>
        <v/>
      </c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  <c r="AA125" s="229"/>
      <c r="AB125" s="229"/>
      <c r="AC125" s="229"/>
      <c r="AD125" s="229"/>
      <c r="AE125" s="229"/>
      <c r="AF125" s="229"/>
      <c r="AG125" s="229"/>
      <c r="AH125" s="229"/>
      <c r="AI125" s="229"/>
      <c r="AJ125" s="229"/>
      <c r="AK125" s="229"/>
      <c r="AL125" s="229"/>
      <c r="AM125" s="229"/>
      <c r="AN125" s="229"/>
      <c r="AO125" s="229"/>
      <c r="AP125" s="229"/>
      <c r="AQ125" s="229"/>
      <c r="AR125" s="229"/>
      <c r="AS125" s="229"/>
      <c r="AT125" s="229"/>
      <c r="AU125" s="229"/>
      <c r="AV125" s="229"/>
      <c r="AW125" s="229"/>
      <c r="AX125" s="229"/>
      <c r="AY125" s="229"/>
      <c r="AZ125" s="229"/>
      <c r="BA125" s="229"/>
      <c r="BB125" s="229"/>
    </row>
    <row r="126" spans="1:54" s="203" customFormat="1" x14ac:dyDescent="0.3">
      <c r="A126" s="206">
        <f>IF(ISBLANK('Úseky 0'!A35),"",'Úseky 0'!A35)</f>
        <v>31</v>
      </c>
      <c r="B126" s="205" t="str">
        <f>IF(ISBLANK('Úseky 0'!B35),"",'Úseky 0'!B35)</f>
        <v/>
      </c>
      <c r="C126" s="205" t="str">
        <f>IF(ISBLANK('Úseky 0'!C35),"",'Úseky 0'!C35)</f>
        <v/>
      </c>
      <c r="D126" s="213" t="str">
        <f>IF(ISBLANK('Úseky 0'!D35),"",'Úseky 0'!D35)</f>
        <v/>
      </c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  <c r="AH126" s="229"/>
      <c r="AI126" s="229"/>
      <c r="AJ126" s="229"/>
      <c r="AK126" s="229"/>
      <c r="AL126" s="229"/>
      <c r="AM126" s="229"/>
      <c r="AN126" s="229"/>
      <c r="AO126" s="229"/>
      <c r="AP126" s="229"/>
      <c r="AQ126" s="229"/>
      <c r="AR126" s="229"/>
      <c r="AS126" s="229"/>
      <c r="AT126" s="229"/>
      <c r="AU126" s="229"/>
      <c r="AV126" s="229"/>
      <c r="AW126" s="229"/>
      <c r="AX126" s="229"/>
      <c r="AY126" s="229"/>
      <c r="AZ126" s="229"/>
      <c r="BA126" s="229"/>
      <c r="BB126" s="229"/>
    </row>
    <row r="127" spans="1:54" s="203" customFormat="1" x14ac:dyDescent="0.3">
      <c r="A127" s="206">
        <f>IF(ISBLANK('Úseky 0'!A36),"",'Úseky 0'!A36)</f>
        <v>32</v>
      </c>
      <c r="B127" s="205" t="str">
        <f>IF(ISBLANK('Úseky 0'!B36),"",'Úseky 0'!B36)</f>
        <v/>
      </c>
      <c r="C127" s="205" t="str">
        <f>IF(ISBLANK('Úseky 0'!C36),"",'Úseky 0'!C36)</f>
        <v/>
      </c>
      <c r="D127" s="213" t="str">
        <f>IF(ISBLANK('Úseky 0'!D36),"",'Úseky 0'!D36)</f>
        <v/>
      </c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  <c r="AF127" s="229"/>
      <c r="AG127" s="229"/>
      <c r="AH127" s="229"/>
      <c r="AI127" s="229"/>
      <c r="AJ127" s="229"/>
      <c r="AK127" s="229"/>
      <c r="AL127" s="229"/>
      <c r="AM127" s="229"/>
      <c r="AN127" s="229"/>
      <c r="AO127" s="229"/>
      <c r="AP127" s="229"/>
      <c r="AQ127" s="229"/>
      <c r="AR127" s="229"/>
      <c r="AS127" s="229"/>
      <c r="AT127" s="229"/>
      <c r="AU127" s="229"/>
      <c r="AV127" s="229"/>
      <c r="AW127" s="229"/>
      <c r="AX127" s="229"/>
      <c r="AY127" s="229"/>
      <c r="AZ127" s="229"/>
      <c r="BA127" s="229"/>
      <c r="BB127" s="229"/>
    </row>
    <row r="128" spans="1:54" s="203" customFormat="1" x14ac:dyDescent="0.3">
      <c r="A128" s="206">
        <f>IF(ISBLANK('Úseky 0'!A37),"",'Úseky 0'!A37)</f>
        <v>33</v>
      </c>
      <c r="B128" s="205" t="str">
        <f>IF(ISBLANK('Úseky 0'!B37),"",'Úseky 0'!B37)</f>
        <v/>
      </c>
      <c r="C128" s="205" t="str">
        <f>IF(ISBLANK('Úseky 0'!C37),"",'Úseky 0'!C37)</f>
        <v/>
      </c>
      <c r="D128" s="213" t="str">
        <f>IF(ISBLANK('Úseky 0'!D37),"",'Úseky 0'!D37)</f>
        <v/>
      </c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  <c r="AH128" s="229"/>
      <c r="AI128" s="229"/>
      <c r="AJ128" s="229"/>
      <c r="AK128" s="229"/>
      <c r="AL128" s="229"/>
      <c r="AM128" s="229"/>
      <c r="AN128" s="229"/>
      <c r="AO128" s="229"/>
      <c r="AP128" s="229"/>
      <c r="AQ128" s="229"/>
      <c r="AR128" s="229"/>
      <c r="AS128" s="229"/>
      <c r="AT128" s="229"/>
      <c r="AU128" s="229"/>
      <c r="AV128" s="229"/>
      <c r="AW128" s="229"/>
      <c r="AX128" s="229"/>
      <c r="AY128" s="229"/>
      <c r="AZ128" s="229"/>
      <c r="BA128" s="229"/>
      <c r="BB128" s="229"/>
    </row>
    <row r="129" spans="1:54" s="203" customFormat="1" x14ac:dyDescent="0.3">
      <c r="A129" s="206">
        <f>IF(ISBLANK('Úseky 0'!A38),"",'Úseky 0'!A38)</f>
        <v>34</v>
      </c>
      <c r="B129" s="205" t="str">
        <f>IF(ISBLANK('Úseky 0'!B38),"",'Úseky 0'!B38)</f>
        <v/>
      </c>
      <c r="C129" s="205" t="str">
        <f>IF(ISBLANK('Úseky 0'!C38),"",'Úseky 0'!C38)</f>
        <v/>
      </c>
      <c r="D129" s="213" t="str">
        <f>IF(ISBLANK('Úseky 0'!D38),"",'Úseky 0'!D38)</f>
        <v/>
      </c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229"/>
      <c r="AX129" s="229"/>
      <c r="AY129" s="229"/>
      <c r="AZ129" s="229"/>
      <c r="BA129" s="229"/>
      <c r="BB129" s="229"/>
    </row>
    <row r="130" spans="1:54" s="203" customFormat="1" x14ac:dyDescent="0.3">
      <c r="A130" s="206">
        <f>IF(ISBLANK('Úseky 0'!A39),"",'Úseky 0'!A39)</f>
        <v>35</v>
      </c>
      <c r="B130" s="205" t="str">
        <f>IF(ISBLANK('Úseky 0'!B39),"",'Úseky 0'!B39)</f>
        <v/>
      </c>
      <c r="C130" s="205" t="str">
        <f>IF(ISBLANK('Úseky 0'!C39),"",'Úseky 0'!C39)</f>
        <v/>
      </c>
      <c r="D130" s="213" t="str">
        <f>IF(ISBLANK('Úseky 0'!D39),"",'Úseky 0'!D39)</f>
        <v/>
      </c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229"/>
      <c r="AX130" s="229"/>
      <c r="AY130" s="229"/>
      <c r="AZ130" s="229"/>
      <c r="BA130" s="229"/>
      <c r="BB130" s="229"/>
    </row>
    <row r="131" spans="1:54" s="203" customFormat="1" x14ac:dyDescent="0.3">
      <c r="A131" s="206">
        <f>IF(ISBLANK('Úseky 0'!A40),"",'Úseky 0'!A40)</f>
        <v>36</v>
      </c>
      <c r="B131" s="205" t="str">
        <f>IF(ISBLANK('Úseky 0'!B40),"",'Úseky 0'!B40)</f>
        <v/>
      </c>
      <c r="C131" s="205" t="str">
        <f>IF(ISBLANK('Úseky 0'!C40),"",'Úseky 0'!C40)</f>
        <v/>
      </c>
      <c r="D131" s="213" t="str">
        <f>IF(ISBLANK('Úseky 0'!D40),"",'Úseky 0'!D40)</f>
        <v/>
      </c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229"/>
      <c r="AX131" s="229"/>
      <c r="AY131" s="229"/>
      <c r="AZ131" s="229"/>
      <c r="BA131" s="229"/>
      <c r="BB131" s="229"/>
    </row>
    <row r="132" spans="1:54" s="203" customFormat="1" x14ac:dyDescent="0.3">
      <c r="A132" s="206">
        <f>IF(ISBLANK('Úseky 0'!A41),"",'Úseky 0'!A41)</f>
        <v>37</v>
      </c>
      <c r="B132" s="205" t="str">
        <f>IF(ISBLANK('Úseky 0'!B41),"",'Úseky 0'!B41)</f>
        <v/>
      </c>
      <c r="C132" s="205" t="str">
        <f>IF(ISBLANK('Úseky 0'!C41),"",'Úseky 0'!C41)</f>
        <v/>
      </c>
      <c r="D132" s="213" t="str">
        <f>IF(ISBLANK('Úseky 0'!D41),"",'Úseky 0'!D41)</f>
        <v/>
      </c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229"/>
      <c r="AX132" s="229"/>
      <c r="AY132" s="229"/>
      <c r="AZ132" s="229"/>
      <c r="BA132" s="229"/>
      <c r="BB132" s="229"/>
    </row>
    <row r="133" spans="1:54" s="203" customFormat="1" x14ac:dyDescent="0.3">
      <c r="A133" s="206">
        <f>IF(ISBLANK('Úseky 0'!A42),"",'Úseky 0'!A42)</f>
        <v>38</v>
      </c>
      <c r="B133" s="205" t="str">
        <f>IF(ISBLANK('Úseky 0'!B42),"",'Úseky 0'!B42)</f>
        <v/>
      </c>
      <c r="C133" s="205" t="str">
        <f>IF(ISBLANK('Úseky 0'!C42),"",'Úseky 0'!C42)</f>
        <v/>
      </c>
      <c r="D133" s="213" t="str">
        <f>IF(ISBLANK('Úseky 0'!D42),"",'Úseky 0'!D42)</f>
        <v/>
      </c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229"/>
      <c r="AX133" s="229"/>
      <c r="AY133" s="229"/>
      <c r="AZ133" s="229"/>
      <c r="BA133" s="229"/>
      <c r="BB133" s="229"/>
    </row>
    <row r="134" spans="1:54" s="203" customFormat="1" x14ac:dyDescent="0.3">
      <c r="A134" s="206">
        <f>IF(ISBLANK('Úseky 0'!A43),"",'Úseky 0'!A43)</f>
        <v>39</v>
      </c>
      <c r="B134" s="205" t="str">
        <f>IF(ISBLANK('Úseky 0'!B43),"",'Úseky 0'!B43)</f>
        <v/>
      </c>
      <c r="C134" s="205" t="str">
        <f>IF(ISBLANK('Úseky 0'!C43),"",'Úseky 0'!C43)</f>
        <v/>
      </c>
      <c r="D134" s="213" t="str">
        <f>IF(ISBLANK('Úseky 0'!D43),"",'Úseky 0'!D43)</f>
        <v/>
      </c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229"/>
      <c r="AX134" s="229"/>
      <c r="AY134" s="229"/>
      <c r="AZ134" s="229"/>
      <c r="BA134" s="229"/>
      <c r="BB134" s="229"/>
    </row>
    <row r="135" spans="1:54" s="203" customFormat="1" x14ac:dyDescent="0.3">
      <c r="A135" s="206">
        <f>IF(ISBLANK('Úseky 0'!A44),"",'Úseky 0'!A44)</f>
        <v>40</v>
      </c>
      <c r="B135" s="205" t="str">
        <f>IF(ISBLANK('Úseky 0'!B44),"",'Úseky 0'!B44)</f>
        <v/>
      </c>
      <c r="C135" s="205" t="str">
        <f>IF(ISBLANK('Úseky 0'!C44),"",'Úseky 0'!C44)</f>
        <v/>
      </c>
      <c r="D135" s="213" t="str">
        <f>IF(ISBLANK('Úseky 0'!D44),"",'Úseky 0'!D44)</f>
        <v/>
      </c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229"/>
      <c r="AX135" s="229"/>
      <c r="AY135" s="229"/>
      <c r="AZ135" s="229"/>
      <c r="BA135" s="229"/>
      <c r="BB135" s="229"/>
    </row>
    <row r="138" spans="1:54" x14ac:dyDescent="0.3">
      <c r="A138" s="367" t="s">
        <v>527</v>
      </c>
      <c r="B138" s="225"/>
      <c r="C138" s="225"/>
      <c r="D138" s="225"/>
      <c r="E138" s="225">
        <v>1</v>
      </c>
      <c r="F138" s="225">
        <v>2</v>
      </c>
      <c r="G138" s="225">
        <v>3</v>
      </c>
      <c r="H138" s="225">
        <v>4</v>
      </c>
      <c r="I138" s="225">
        <v>5</v>
      </c>
      <c r="J138" s="225">
        <v>6</v>
      </c>
      <c r="K138" s="225">
        <v>7</v>
      </c>
      <c r="L138" s="225">
        <v>8</v>
      </c>
      <c r="M138" s="225">
        <v>9</v>
      </c>
      <c r="N138" s="225">
        <v>10</v>
      </c>
      <c r="O138" s="225">
        <v>11</v>
      </c>
      <c r="P138" s="225">
        <v>12</v>
      </c>
      <c r="Q138" s="225">
        <v>13</v>
      </c>
      <c r="R138" s="225">
        <v>14</v>
      </c>
      <c r="S138" s="225">
        <v>15</v>
      </c>
      <c r="T138" s="225">
        <v>16</v>
      </c>
      <c r="U138" s="225">
        <v>17</v>
      </c>
      <c r="V138" s="225">
        <v>18</v>
      </c>
      <c r="W138" s="225">
        <v>19</v>
      </c>
      <c r="X138" s="225">
        <v>20</v>
      </c>
      <c r="Y138" s="225">
        <v>21</v>
      </c>
      <c r="Z138" s="225">
        <v>22</v>
      </c>
      <c r="AA138" s="225">
        <v>23</v>
      </c>
      <c r="AB138" s="225">
        <v>24</v>
      </c>
      <c r="AC138" s="225">
        <v>25</v>
      </c>
      <c r="AD138" s="225">
        <v>26</v>
      </c>
      <c r="AE138" s="225">
        <v>27</v>
      </c>
      <c r="AF138" s="225">
        <v>28</v>
      </c>
      <c r="AG138" s="225">
        <v>29</v>
      </c>
      <c r="AH138" s="225">
        <v>30</v>
      </c>
      <c r="AI138" s="225">
        <v>31</v>
      </c>
      <c r="AJ138" s="225">
        <v>32</v>
      </c>
      <c r="AK138" s="225">
        <v>33</v>
      </c>
      <c r="AL138" s="225">
        <v>34</v>
      </c>
      <c r="AM138" s="225">
        <v>35</v>
      </c>
      <c r="AN138" s="225">
        <v>36</v>
      </c>
      <c r="AO138" s="225">
        <v>37</v>
      </c>
      <c r="AP138" s="225">
        <v>38</v>
      </c>
      <c r="AQ138" s="225">
        <v>39</v>
      </c>
      <c r="AR138" s="225">
        <v>40</v>
      </c>
      <c r="AS138" s="225">
        <v>41</v>
      </c>
      <c r="AT138" s="225">
        <v>42</v>
      </c>
      <c r="AU138" s="225">
        <v>43</v>
      </c>
      <c r="AV138" s="225">
        <v>44</v>
      </c>
      <c r="AW138" s="225">
        <v>45</v>
      </c>
      <c r="AX138" s="225">
        <v>46</v>
      </c>
      <c r="AY138" s="225">
        <v>47</v>
      </c>
      <c r="AZ138" s="225">
        <v>48</v>
      </c>
      <c r="BA138" s="225">
        <v>49</v>
      </c>
      <c r="BB138" s="225">
        <v>50</v>
      </c>
    </row>
    <row r="139" spans="1:54" ht="20.25" x14ac:dyDescent="0.3">
      <c r="A139" s="211" t="s">
        <v>101</v>
      </c>
      <c r="B139" s="211" t="s">
        <v>345</v>
      </c>
      <c r="C139" s="211" t="s">
        <v>346</v>
      </c>
      <c r="D139" s="211" t="s">
        <v>102</v>
      </c>
      <c r="E139" s="224">
        <f>E3</f>
        <v>2024</v>
      </c>
      <c r="F139" s="224">
        <f>E139+1</f>
        <v>2025</v>
      </c>
      <c r="G139" s="224">
        <f t="shared" ref="G139:BB139" si="168">F139+1</f>
        <v>2026</v>
      </c>
      <c r="H139" s="224">
        <f t="shared" si="168"/>
        <v>2027</v>
      </c>
      <c r="I139" s="224">
        <f t="shared" si="168"/>
        <v>2028</v>
      </c>
      <c r="J139" s="224">
        <f t="shared" si="168"/>
        <v>2029</v>
      </c>
      <c r="K139" s="224">
        <f t="shared" si="168"/>
        <v>2030</v>
      </c>
      <c r="L139" s="224">
        <f t="shared" si="168"/>
        <v>2031</v>
      </c>
      <c r="M139" s="224">
        <f t="shared" si="168"/>
        <v>2032</v>
      </c>
      <c r="N139" s="224">
        <f t="shared" si="168"/>
        <v>2033</v>
      </c>
      <c r="O139" s="224">
        <f t="shared" si="168"/>
        <v>2034</v>
      </c>
      <c r="P139" s="224">
        <f t="shared" si="168"/>
        <v>2035</v>
      </c>
      <c r="Q139" s="224">
        <f t="shared" si="168"/>
        <v>2036</v>
      </c>
      <c r="R139" s="224">
        <f t="shared" si="168"/>
        <v>2037</v>
      </c>
      <c r="S139" s="224">
        <f t="shared" si="168"/>
        <v>2038</v>
      </c>
      <c r="T139" s="224">
        <f t="shared" si="168"/>
        <v>2039</v>
      </c>
      <c r="U139" s="224">
        <f t="shared" si="168"/>
        <v>2040</v>
      </c>
      <c r="V139" s="224">
        <f t="shared" si="168"/>
        <v>2041</v>
      </c>
      <c r="W139" s="224">
        <f t="shared" si="168"/>
        <v>2042</v>
      </c>
      <c r="X139" s="224">
        <f t="shared" si="168"/>
        <v>2043</v>
      </c>
      <c r="Y139" s="224">
        <f t="shared" si="168"/>
        <v>2044</v>
      </c>
      <c r="Z139" s="224">
        <f t="shared" si="168"/>
        <v>2045</v>
      </c>
      <c r="AA139" s="224">
        <f t="shared" si="168"/>
        <v>2046</v>
      </c>
      <c r="AB139" s="224">
        <f t="shared" si="168"/>
        <v>2047</v>
      </c>
      <c r="AC139" s="224">
        <f t="shared" si="168"/>
        <v>2048</v>
      </c>
      <c r="AD139" s="224">
        <f t="shared" si="168"/>
        <v>2049</v>
      </c>
      <c r="AE139" s="224">
        <f t="shared" si="168"/>
        <v>2050</v>
      </c>
      <c r="AF139" s="224">
        <f t="shared" si="168"/>
        <v>2051</v>
      </c>
      <c r="AG139" s="224">
        <f t="shared" si="168"/>
        <v>2052</v>
      </c>
      <c r="AH139" s="224">
        <f t="shared" si="168"/>
        <v>2053</v>
      </c>
      <c r="AI139" s="224">
        <f t="shared" si="168"/>
        <v>2054</v>
      </c>
      <c r="AJ139" s="224">
        <f t="shared" si="168"/>
        <v>2055</v>
      </c>
      <c r="AK139" s="224">
        <f t="shared" si="168"/>
        <v>2056</v>
      </c>
      <c r="AL139" s="224">
        <f t="shared" si="168"/>
        <v>2057</v>
      </c>
      <c r="AM139" s="224">
        <f t="shared" si="168"/>
        <v>2058</v>
      </c>
      <c r="AN139" s="224">
        <f t="shared" si="168"/>
        <v>2059</v>
      </c>
      <c r="AO139" s="224">
        <f t="shared" si="168"/>
        <v>2060</v>
      </c>
      <c r="AP139" s="224">
        <f t="shared" si="168"/>
        <v>2061</v>
      </c>
      <c r="AQ139" s="224">
        <f t="shared" si="168"/>
        <v>2062</v>
      </c>
      <c r="AR139" s="224">
        <f t="shared" si="168"/>
        <v>2063</v>
      </c>
      <c r="AS139" s="224">
        <f t="shared" si="168"/>
        <v>2064</v>
      </c>
      <c r="AT139" s="224">
        <f t="shared" si="168"/>
        <v>2065</v>
      </c>
      <c r="AU139" s="224">
        <f t="shared" si="168"/>
        <v>2066</v>
      </c>
      <c r="AV139" s="224">
        <f t="shared" si="168"/>
        <v>2067</v>
      </c>
      <c r="AW139" s="224">
        <f t="shared" si="168"/>
        <v>2068</v>
      </c>
      <c r="AX139" s="224">
        <f t="shared" si="168"/>
        <v>2069</v>
      </c>
      <c r="AY139" s="224">
        <f t="shared" si="168"/>
        <v>2070</v>
      </c>
      <c r="AZ139" s="224">
        <f t="shared" si="168"/>
        <v>2071</v>
      </c>
      <c r="BA139" s="224">
        <f t="shared" si="168"/>
        <v>2072</v>
      </c>
      <c r="BB139" s="224">
        <f t="shared" si="168"/>
        <v>2073</v>
      </c>
    </row>
    <row r="140" spans="1:54" x14ac:dyDescent="0.3">
      <c r="A140" s="223" t="s">
        <v>384</v>
      </c>
      <c r="B140" s="206"/>
      <c r="C140" s="206"/>
      <c r="D140" s="347" t="s">
        <v>348</v>
      </c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</row>
    <row r="141" spans="1:54" x14ac:dyDescent="0.3">
      <c r="A141" s="206">
        <f>IF(ISBLANK('Úseky 0'!A5),"",'Úseky 0'!A5)</f>
        <v>1</v>
      </c>
      <c r="B141" s="205" t="str">
        <f>IF(ISBLANK('Úseky 0'!B5),"",'Úseky 0'!B5)</f>
        <v/>
      </c>
      <c r="C141" s="205" t="str">
        <f>IF(ISBLANK('Úseky 0'!C5),"",'Úseky 0'!C5)</f>
        <v/>
      </c>
      <c r="D141" s="213" t="str">
        <f>IF(ISBLANK('Úseky 0'!D5),"",'Úseky 0'!D5)</f>
        <v/>
      </c>
      <c r="E141" s="229">
        <f t="shared" ref="E141:AJ141" si="169">IFERROR(E96*$D141*365,0)</f>
        <v>0</v>
      </c>
      <c r="F141" s="229">
        <f t="shared" si="169"/>
        <v>0</v>
      </c>
      <c r="G141" s="229">
        <f t="shared" si="169"/>
        <v>0</v>
      </c>
      <c r="H141" s="229">
        <f t="shared" si="169"/>
        <v>0</v>
      </c>
      <c r="I141" s="229">
        <f t="shared" si="169"/>
        <v>0</v>
      </c>
      <c r="J141" s="229">
        <f t="shared" si="169"/>
        <v>0</v>
      </c>
      <c r="K141" s="229">
        <f t="shared" si="169"/>
        <v>0</v>
      </c>
      <c r="L141" s="229">
        <f t="shared" si="169"/>
        <v>0</v>
      </c>
      <c r="M141" s="229">
        <f t="shared" si="169"/>
        <v>0</v>
      </c>
      <c r="N141" s="229">
        <f t="shared" si="169"/>
        <v>0</v>
      </c>
      <c r="O141" s="229">
        <f t="shared" si="169"/>
        <v>0</v>
      </c>
      <c r="P141" s="229">
        <f t="shared" si="169"/>
        <v>0</v>
      </c>
      <c r="Q141" s="229">
        <f t="shared" si="169"/>
        <v>0</v>
      </c>
      <c r="R141" s="229">
        <f t="shared" si="169"/>
        <v>0</v>
      </c>
      <c r="S141" s="229">
        <f t="shared" si="169"/>
        <v>0</v>
      </c>
      <c r="T141" s="229">
        <f t="shared" si="169"/>
        <v>0</v>
      </c>
      <c r="U141" s="229">
        <f t="shared" si="169"/>
        <v>0</v>
      </c>
      <c r="V141" s="229">
        <f t="shared" si="169"/>
        <v>0</v>
      </c>
      <c r="W141" s="229">
        <f t="shared" si="169"/>
        <v>0</v>
      </c>
      <c r="X141" s="229">
        <f t="shared" si="169"/>
        <v>0</v>
      </c>
      <c r="Y141" s="229">
        <f t="shared" si="169"/>
        <v>0</v>
      </c>
      <c r="Z141" s="229">
        <f t="shared" si="169"/>
        <v>0</v>
      </c>
      <c r="AA141" s="229">
        <f t="shared" si="169"/>
        <v>0</v>
      </c>
      <c r="AB141" s="229">
        <f t="shared" si="169"/>
        <v>0</v>
      </c>
      <c r="AC141" s="229">
        <f t="shared" si="169"/>
        <v>0</v>
      </c>
      <c r="AD141" s="229">
        <f t="shared" si="169"/>
        <v>0</v>
      </c>
      <c r="AE141" s="229">
        <f t="shared" si="169"/>
        <v>0</v>
      </c>
      <c r="AF141" s="229">
        <f t="shared" si="169"/>
        <v>0</v>
      </c>
      <c r="AG141" s="229">
        <f t="shared" si="169"/>
        <v>0</v>
      </c>
      <c r="AH141" s="229">
        <f t="shared" si="169"/>
        <v>0</v>
      </c>
      <c r="AI141" s="229">
        <f t="shared" si="169"/>
        <v>0</v>
      </c>
      <c r="AJ141" s="229">
        <f t="shared" si="169"/>
        <v>0</v>
      </c>
      <c r="AK141" s="229">
        <f t="shared" ref="AK141:BB141" si="170">IFERROR(AK96*$D141*365,0)</f>
        <v>0</v>
      </c>
      <c r="AL141" s="229">
        <f t="shared" si="170"/>
        <v>0</v>
      </c>
      <c r="AM141" s="229">
        <f t="shared" si="170"/>
        <v>0</v>
      </c>
      <c r="AN141" s="229">
        <f t="shared" si="170"/>
        <v>0</v>
      </c>
      <c r="AO141" s="229">
        <f t="shared" si="170"/>
        <v>0</v>
      </c>
      <c r="AP141" s="229">
        <f t="shared" si="170"/>
        <v>0</v>
      </c>
      <c r="AQ141" s="229">
        <f t="shared" si="170"/>
        <v>0</v>
      </c>
      <c r="AR141" s="229">
        <f t="shared" si="170"/>
        <v>0</v>
      </c>
      <c r="AS141" s="229">
        <f t="shared" si="170"/>
        <v>0</v>
      </c>
      <c r="AT141" s="229">
        <f t="shared" si="170"/>
        <v>0</v>
      </c>
      <c r="AU141" s="229">
        <f t="shared" si="170"/>
        <v>0</v>
      </c>
      <c r="AV141" s="229">
        <f t="shared" si="170"/>
        <v>0</v>
      </c>
      <c r="AW141" s="229">
        <f t="shared" si="170"/>
        <v>0</v>
      </c>
      <c r="AX141" s="229">
        <f t="shared" si="170"/>
        <v>0</v>
      </c>
      <c r="AY141" s="229">
        <f t="shared" si="170"/>
        <v>0</v>
      </c>
      <c r="AZ141" s="229">
        <f t="shared" si="170"/>
        <v>0</v>
      </c>
      <c r="BA141" s="229">
        <f t="shared" si="170"/>
        <v>0</v>
      </c>
      <c r="BB141" s="229">
        <f t="shared" si="170"/>
        <v>0</v>
      </c>
    </row>
    <row r="142" spans="1:54" x14ac:dyDescent="0.3">
      <c r="A142" s="206">
        <f>IF(ISBLANK('Úseky 0'!A6),"",'Úseky 0'!A6)</f>
        <v>2</v>
      </c>
      <c r="B142" s="205" t="str">
        <f>IF(ISBLANK('Úseky 0'!B6),"",'Úseky 0'!B6)</f>
        <v/>
      </c>
      <c r="C142" s="205" t="str">
        <f>IF(ISBLANK('Úseky 0'!C6),"",'Úseky 0'!C6)</f>
        <v/>
      </c>
      <c r="D142" s="213" t="str">
        <f>IF(ISBLANK('Úseky 0'!D6),"",'Úseky 0'!D6)</f>
        <v/>
      </c>
      <c r="E142" s="229">
        <f t="shared" ref="E142:AJ142" si="171">IFERROR(E97*$D142*365,0)</f>
        <v>0</v>
      </c>
      <c r="F142" s="229">
        <f t="shared" si="171"/>
        <v>0</v>
      </c>
      <c r="G142" s="229">
        <f t="shared" si="171"/>
        <v>0</v>
      </c>
      <c r="H142" s="229">
        <f t="shared" si="171"/>
        <v>0</v>
      </c>
      <c r="I142" s="229">
        <f t="shared" si="171"/>
        <v>0</v>
      </c>
      <c r="J142" s="229">
        <f t="shared" si="171"/>
        <v>0</v>
      </c>
      <c r="K142" s="229">
        <f t="shared" si="171"/>
        <v>0</v>
      </c>
      <c r="L142" s="229">
        <f t="shared" si="171"/>
        <v>0</v>
      </c>
      <c r="M142" s="229">
        <f t="shared" si="171"/>
        <v>0</v>
      </c>
      <c r="N142" s="229">
        <f t="shared" si="171"/>
        <v>0</v>
      </c>
      <c r="O142" s="229">
        <f t="shared" si="171"/>
        <v>0</v>
      </c>
      <c r="P142" s="229">
        <f t="shared" si="171"/>
        <v>0</v>
      </c>
      <c r="Q142" s="229">
        <f t="shared" si="171"/>
        <v>0</v>
      </c>
      <c r="R142" s="229">
        <f t="shared" si="171"/>
        <v>0</v>
      </c>
      <c r="S142" s="229">
        <f t="shared" si="171"/>
        <v>0</v>
      </c>
      <c r="T142" s="229">
        <f t="shared" si="171"/>
        <v>0</v>
      </c>
      <c r="U142" s="229">
        <f t="shared" si="171"/>
        <v>0</v>
      </c>
      <c r="V142" s="229">
        <f t="shared" si="171"/>
        <v>0</v>
      </c>
      <c r="W142" s="229">
        <f t="shared" si="171"/>
        <v>0</v>
      </c>
      <c r="X142" s="229">
        <f t="shared" si="171"/>
        <v>0</v>
      </c>
      <c r="Y142" s="229">
        <f t="shared" si="171"/>
        <v>0</v>
      </c>
      <c r="Z142" s="229">
        <f t="shared" si="171"/>
        <v>0</v>
      </c>
      <c r="AA142" s="229">
        <f t="shared" si="171"/>
        <v>0</v>
      </c>
      <c r="AB142" s="229">
        <f t="shared" si="171"/>
        <v>0</v>
      </c>
      <c r="AC142" s="229">
        <f t="shared" si="171"/>
        <v>0</v>
      </c>
      <c r="AD142" s="229">
        <f t="shared" si="171"/>
        <v>0</v>
      </c>
      <c r="AE142" s="229">
        <f t="shared" si="171"/>
        <v>0</v>
      </c>
      <c r="AF142" s="229">
        <f t="shared" si="171"/>
        <v>0</v>
      </c>
      <c r="AG142" s="229">
        <f t="shared" si="171"/>
        <v>0</v>
      </c>
      <c r="AH142" s="229">
        <f t="shared" si="171"/>
        <v>0</v>
      </c>
      <c r="AI142" s="229">
        <f t="shared" si="171"/>
        <v>0</v>
      </c>
      <c r="AJ142" s="229">
        <f t="shared" si="171"/>
        <v>0</v>
      </c>
      <c r="AK142" s="229">
        <f t="shared" ref="AK142:BB142" si="172">IFERROR(AK97*$D142*365,0)</f>
        <v>0</v>
      </c>
      <c r="AL142" s="229">
        <f t="shared" si="172"/>
        <v>0</v>
      </c>
      <c r="AM142" s="229">
        <f t="shared" si="172"/>
        <v>0</v>
      </c>
      <c r="AN142" s="229">
        <f t="shared" si="172"/>
        <v>0</v>
      </c>
      <c r="AO142" s="229">
        <f t="shared" si="172"/>
        <v>0</v>
      </c>
      <c r="AP142" s="229">
        <f t="shared" si="172"/>
        <v>0</v>
      </c>
      <c r="AQ142" s="229">
        <f t="shared" si="172"/>
        <v>0</v>
      </c>
      <c r="AR142" s="229">
        <f t="shared" si="172"/>
        <v>0</v>
      </c>
      <c r="AS142" s="229">
        <f t="shared" si="172"/>
        <v>0</v>
      </c>
      <c r="AT142" s="229">
        <f t="shared" si="172"/>
        <v>0</v>
      </c>
      <c r="AU142" s="229">
        <f t="shared" si="172"/>
        <v>0</v>
      </c>
      <c r="AV142" s="229">
        <f t="shared" si="172"/>
        <v>0</v>
      </c>
      <c r="AW142" s="229">
        <f t="shared" si="172"/>
        <v>0</v>
      </c>
      <c r="AX142" s="229">
        <f t="shared" si="172"/>
        <v>0</v>
      </c>
      <c r="AY142" s="229">
        <f t="shared" si="172"/>
        <v>0</v>
      </c>
      <c r="AZ142" s="229">
        <f t="shared" si="172"/>
        <v>0</v>
      </c>
      <c r="BA142" s="229">
        <f t="shared" si="172"/>
        <v>0</v>
      </c>
      <c r="BB142" s="229">
        <f t="shared" si="172"/>
        <v>0</v>
      </c>
    </row>
    <row r="143" spans="1:54" x14ac:dyDescent="0.3">
      <c r="A143" s="206">
        <f>IF(ISBLANK('Úseky 0'!A7),"",'Úseky 0'!A7)</f>
        <v>3</v>
      </c>
      <c r="B143" s="205" t="str">
        <f>IF(ISBLANK('Úseky 0'!B7),"",'Úseky 0'!B7)</f>
        <v/>
      </c>
      <c r="C143" s="205" t="str">
        <f>IF(ISBLANK('Úseky 0'!C7),"",'Úseky 0'!C7)</f>
        <v/>
      </c>
      <c r="D143" s="213" t="str">
        <f>IF(ISBLANK('Úseky 0'!D7),"",'Úseky 0'!D7)</f>
        <v/>
      </c>
      <c r="E143" s="229">
        <f t="shared" ref="E143:AJ143" si="173">IFERROR(E98*$D143*365,0)</f>
        <v>0</v>
      </c>
      <c r="F143" s="229">
        <f t="shared" si="173"/>
        <v>0</v>
      </c>
      <c r="G143" s="229">
        <f t="shared" si="173"/>
        <v>0</v>
      </c>
      <c r="H143" s="229">
        <f t="shared" si="173"/>
        <v>0</v>
      </c>
      <c r="I143" s="229">
        <f t="shared" si="173"/>
        <v>0</v>
      </c>
      <c r="J143" s="229">
        <f t="shared" si="173"/>
        <v>0</v>
      </c>
      <c r="K143" s="229">
        <f t="shared" si="173"/>
        <v>0</v>
      </c>
      <c r="L143" s="229">
        <f t="shared" si="173"/>
        <v>0</v>
      </c>
      <c r="M143" s="229">
        <f t="shared" si="173"/>
        <v>0</v>
      </c>
      <c r="N143" s="229">
        <f t="shared" si="173"/>
        <v>0</v>
      </c>
      <c r="O143" s="229">
        <f t="shared" si="173"/>
        <v>0</v>
      </c>
      <c r="P143" s="229">
        <f t="shared" si="173"/>
        <v>0</v>
      </c>
      <c r="Q143" s="229">
        <f t="shared" si="173"/>
        <v>0</v>
      </c>
      <c r="R143" s="229">
        <f t="shared" si="173"/>
        <v>0</v>
      </c>
      <c r="S143" s="229">
        <f t="shared" si="173"/>
        <v>0</v>
      </c>
      <c r="T143" s="229">
        <f t="shared" si="173"/>
        <v>0</v>
      </c>
      <c r="U143" s="229">
        <f t="shared" si="173"/>
        <v>0</v>
      </c>
      <c r="V143" s="229">
        <f t="shared" si="173"/>
        <v>0</v>
      </c>
      <c r="W143" s="229">
        <f t="shared" si="173"/>
        <v>0</v>
      </c>
      <c r="X143" s="229">
        <f t="shared" si="173"/>
        <v>0</v>
      </c>
      <c r="Y143" s="229">
        <f t="shared" si="173"/>
        <v>0</v>
      </c>
      <c r="Z143" s="229">
        <f t="shared" si="173"/>
        <v>0</v>
      </c>
      <c r="AA143" s="229">
        <f t="shared" si="173"/>
        <v>0</v>
      </c>
      <c r="AB143" s="229">
        <f t="shared" si="173"/>
        <v>0</v>
      </c>
      <c r="AC143" s="229">
        <f t="shared" si="173"/>
        <v>0</v>
      </c>
      <c r="AD143" s="229">
        <f t="shared" si="173"/>
        <v>0</v>
      </c>
      <c r="AE143" s="229">
        <f t="shared" si="173"/>
        <v>0</v>
      </c>
      <c r="AF143" s="229">
        <f t="shared" si="173"/>
        <v>0</v>
      </c>
      <c r="AG143" s="229">
        <f t="shared" si="173"/>
        <v>0</v>
      </c>
      <c r="AH143" s="229">
        <f t="shared" si="173"/>
        <v>0</v>
      </c>
      <c r="AI143" s="229">
        <f t="shared" si="173"/>
        <v>0</v>
      </c>
      <c r="AJ143" s="229">
        <f t="shared" si="173"/>
        <v>0</v>
      </c>
      <c r="AK143" s="229">
        <f t="shared" ref="AK143:BB143" si="174">IFERROR(AK98*$D143*365,0)</f>
        <v>0</v>
      </c>
      <c r="AL143" s="229">
        <f t="shared" si="174"/>
        <v>0</v>
      </c>
      <c r="AM143" s="229">
        <f t="shared" si="174"/>
        <v>0</v>
      </c>
      <c r="AN143" s="229">
        <f t="shared" si="174"/>
        <v>0</v>
      </c>
      <c r="AO143" s="229">
        <f t="shared" si="174"/>
        <v>0</v>
      </c>
      <c r="AP143" s="229">
        <f t="shared" si="174"/>
        <v>0</v>
      </c>
      <c r="AQ143" s="229">
        <f t="shared" si="174"/>
        <v>0</v>
      </c>
      <c r="AR143" s="229">
        <f t="shared" si="174"/>
        <v>0</v>
      </c>
      <c r="AS143" s="229">
        <f t="shared" si="174"/>
        <v>0</v>
      </c>
      <c r="AT143" s="229">
        <f t="shared" si="174"/>
        <v>0</v>
      </c>
      <c r="AU143" s="229">
        <f t="shared" si="174"/>
        <v>0</v>
      </c>
      <c r="AV143" s="229">
        <f t="shared" si="174"/>
        <v>0</v>
      </c>
      <c r="AW143" s="229">
        <f t="shared" si="174"/>
        <v>0</v>
      </c>
      <c r="AX143" s="229">
        <f t="shared" si="174"/>
        <v>0</v>
      </c>
      <c r="AY143" s="229">
        <f t="shared" si="174"/>
        <v>0</v>
      </c>
      <c r="AZ143" s="229">
        <f t="shared" si="174"/>
        <v>0</v>
      </c>
      <c r="BA143" s="229">
        <f t="shared" si="174"/>
        <v>0</v>
      </c>
      <c r="BB143" s="229">
        <f t="shared" si="174"/>
        <v>0</v>
      </c>
    </row>
    <row r="144" spans="1:54" x14ac:dyDescent="0.3">
      <c r="A144" s="206">
        <f>IF(ISBLANK('Úseky 0'!A8),"",'Úseky 0'!A8)</f>
        <v>4</v>
      </c>
      <c r="B144" s="205" t="str">
        <f>IF(ISBLANK('Úseky 0'!B8),"",'Úseky 0'!B8)</f>
        <v/>
      </c>
      <c r="C144" s="205" t="str">
        <f>IF(ISBLANK('Úseky 0'!C8),"",'Úseky 0'!C8)</f>
        <v/>
      </c>
      <c r="D144" s="213" t="str">
        <f>IF(ISBLANK('Úseky 0'!D8),"",'Úseky 0'!D8)</f>
        <v/>
      </c>
      <c r="E144" s="229">
        <f t="shared" ref="E144:AJ144" si="175">IFERROR(E99*$D144*365,0)</f>
        <v>0</v>
      </c>
      <c r="F144" s="229">
        <f t="shared" si="175"/>
        <v>0</v>
      </c>
      <c r="G144" s="229">
        <f t="shared" si="175"/>
        <v>0</v>
      </c>
      <c r="H144" s="229">
        <f t="shared" si="175"/>
        <v>0</v>
      </c>
      <c r="I144" s="229">
        <f t="shared" si="175"/>
        <v>0</v>
      </c>
      <c r="J144" s="229">
        <f t="shared" si="175"/>
        <v>0</v>
      </c>
      <c r="K144" s="229">
        <f t="shared" si="175"/>
        <v>0</v>
      </c>
      <c r="L144" s="229">
        <f t="shared" si="175"/>
        <v>0</v>
      </c>
      <c r="M144" s="229">
        <f t="shared" si="175"/>
        <v>0</v>
      </c>
      <c r="N144" s="229">
        <f t="shared" si="175"/>
        <v>0</v>
      </c>
      <c r="O144" s="229">
        <f t="shared" si="175"/>
        <v>0</v>
      </c>
      <c r="P144" s="229">
        <f t="shared" si="175"/>
        <v>0</v>
      </c>
      <c r="Q144" s="229">
        <f t="shared" si="175"/>
        <v>0</v>
      </c>
      <c r="R144" s="229">
        <f t="shared" si="175"/>
        <v>0</v>
      </c>
      <c r="S144" s="229">
        <f t="shared" si="175"/>
        <v>0</v>
      </c>
      <c r="T144" s="229">
        <f t="shared" si="175"/>
        <v>0</v>
      </c>
      <c r="U144" s="229">
        <f t="shared" si="175"/>
        <v>0</v>
      </c>
      <c r="V144" s="229">
        <f t="shared" si="175"/>
        <v>0</v>
      </c>
      <c r="W144" s="229">
        <f t="shared" si="175"/>
        <v>0</v>
      </c>
      <c r="X144" s="229">
        <f t="shared" si="175"/>
        <v>0</v>
      </c>
      <c r="Y144" s="229">
        <f t="shared" si="175"/>
        <v>0</v>
      </c>
      <c r="Z144" s="229">
        <f t="shared" si="175"/>
        <v>0</v>
      </c>
      <c r="AA144" s="229">
        <f t="shared" si="175"/>
        <v>0</v>
      </c>
      <c r="AB144" s="229">
        <f t="shared" si="175"/>
        <v>0</v>
      </c>
      <c r="AC144" s="229">
        <f t="shared" si="175"/>
        <v>0</v>
      </c>
      <c r="AD144" s="229">
        <f t="shared" si="175"/>
        <v>0</v>
      </c>
      <c r="AE144" s="229">
        <f t="shared" si="175"/>
        <v>0</v>
      </c>
      <c r="AF144" s="229">
        <f t="shared" si="175"/>
        <v>0</v>
      </c>
      <c r="AG144" s="229">
        <f t="shared" si="175"/>
        <v>0</v>
      </c>
      <c r="AH144" s="229">
        <f t="shared" si="175"/>
        <v>0</v>
      </c>
      <c r="AI144" s="229">
        <f t="shared" si="175"/>
        <v>0</v>
      </c>
      <c r="AJ144" s="229">
        <f t="shared" si="175"/>
        <v>0</v>
      </c>
      <c r="AK144" s="229">
        <f t="shared" ref="AK144:BB144" si="176">IFERROR(AK99*$D144*365,0)</f>
        <v>0</v>
      </c>
      <c r="AL144" s="229">
        <f t="shared" si="176"/>
        <v>0</v>
      </c>
      <c r="AM144" s="229">
        <f t="shared" si="176"/>
        <v>0</v>
      </c>
      <c r="AN144" s="229">
        <f t="shared" si="176"/>
        <v>0</v>
      </c>
      <c r="AO144" s="229">
        <f t="shared" si="176"/>
        <v>0</v>
      </c>
      <c r="AP144" s="229">
        <f t="shared" si="176"/>
        <v>0</v>
      </c>
      <c r="AQ144" s="229">
        <f t="shared" si="176"/>
        <v>0</v>
      </c>
      <c r="AR144" s="229">
        <f t="shared" si="176"/>
        <v>0</v>
      </c>
      <c r="AS144" s="229">
        <f t="shared" si="176"/>
        <v>0</v>
      </c>
      <c r="AT144" s="229">
        <f t="shared" si="176"/>
        <v>0</v>
      </c>
      <c r="AU144" s="229">
        <f t="shared" si="176"/>
        <v>0</v>
      </c>
      <c r="AV144" s="229">
        <f t="shared" si="176"/>
        <v>0</v>
      </c>
      <c r="AW144" s="229">
        <f t="shared" si="176"/>
        <v>0</v>
      </c>
      <c r="AX144" s="229">
        <f t="shared" si="176"/>
        <v>0</v>
      </c>
      <c r="AY144" s="229">
        <f t="shared" si="176"/>
        <v>0</v>
      </c>
      <c r="AZ144" s="229">
        <f t="shared" si="176"/>
        <v>0</v>
      </c>
      <c r="BA144" s="229">
        <f t="shared" si="176"/>
        <v>0</v>
      </c>
      <c r="BB144" s="229">
        <f t="shared" si="176"/>
        <v>0</v>
      </c>
    </row>
    <row r="145" spans="1:54" x14ac:dyDescent="0.3">
      <c r="A145" s="206">
        <f>IF(ISBLANK('Úseky 0'!A9),"",'Úseky 0'!A9)</f>
        <v>5</v>
      </c>
      <c r="B145" s="205" t="str">
        <f>IF(ISBLANK('Úseky 0'!B9),"",'Úseky 0'!B9)</f>
        <v/>
      </c>
      <c r="C145" s="205" t="str">
        <f>IF(ISBLANK('Úseky 0'!C9),"",'Úseky 0'!C9)</f>
        <v/>
      </c>
      <c r="D145" s="213" t="str">
        <f>IF(ISBLANK('Úseky 0'!D9),"",'Úseky 0'!D9)</f>
        <v/>
      </c>
      <c r="E145" s="229">
        <f t="shared" ref="E145:AJ145" si="177">IFERROR(E100*$D145*365,0)</f>
        <v>0</v>
      </c>
      <c r="F145" s="229">
        <f t="shared" si="177"/>
        <v>0</v>
      </c>
      <c r="G145" s="229">
        <f t="shared" si="177"/>
        <v>0</v>
      </c>
      <c r="H145" s="229">
        <f t="shared" si="177"/>
        <v>0</v>
      </c>
      <c r="I145" s="229">
        <f t="shared" si="177"/>
        <v>0</v>
      </c>
      <c r="J145" s="229">
        <f t="shared" si="177"/>
        <v>0</v>
      </c>
      <c r="K145" s="229">
        <f t="shared" si="177"/>
        <v>0</v>
      </c>
      <c r="L145" s="229">
        <f t="shared" si="177"/>
        <v>0</v>
      </c>
      <c r="M145" s="229">
        <f t="shared" si="177"/>
        <v>0</v>
      </c>
      <c r="N145" s="229">
        <f t="shared" si="177"/>
        <v>0</v>
      </c>
      <c r="O145" s="229">
        <f t="shared" si="177"/>
        <v>0</v>
      </c>
      <c r="P145" s="229">
        <f t="shared" si="177"/>
        <v>0</v>
      </c>
      <c r="Q145" s="229">
        <f t="shared" si="177"/>
        <v>0</v>
      </c>
      <c r="R145" s="229">
        <f t="shared" si="177"/>
        <v>0</v>
      </c>
      <c r="S145" s="229">
        <f t="shared" si="177"/>
        <v>0</v>
      </c>
      <c r="T145" s="229">
        <f t="shared" si="177"/>
        <v>0</v>
      </c>
      <c r="U145" s="229">
        <f t="shared" si="177"/>
        <v>0</v>
      </c>
      <c r="V145" s="229">
        <f t="shared" si="177"/>
        <v>0</v>
      </c>
      <c r="W145" s="229">
        <f t="shared" si="177"/>
        <v>0</v>
      </c>
      <c r="X145" s="229">
        <f t="shared" si="177"/>
        <v>0</v>
      </c>
      <c r="Y145" s="229">
        <f t="shared" si="177"/>
        <v>0</v>
      </c>
      <c r="Z145" s="229">
        <f t="shared" si="177"/>
        <v>0</v>
      </c>
      <c r="AA145" s="229">
        <f t="shared" si="177"/>
        <v>0</v>
      </c>
      <c r="AB145" s="229">
        <f t="shared" si="177"/>
        <v>0</v>
      </c>
      <c r="AC145" s="229">
        <f t="shared" si="177"/>
        <v>0</v>
      </c>
      <c r="AD145" s="229">
        <f t="shared" si="177"/>
        <v>0</v>
      </c>
      <c r="AE145" s="229">
        <f t="shared" si="177"/>
        <v>0</v>
      </c>
      <c r="AF145" s="229">
        <f t="shared" si="177"/>
        <v>0</v>
      </c>
      <c r="AG145" s="229">
        <f t="shared" si="177"/>
        <v>0</v>
      </c>
      <c r="AH145" s="229">
        <f t="shared" si="177"/>
        <v>0</v>
      </c>
      <c r="AI145" s="229">
        <f t="shared" si="177"/>
        <v>0</v>
      </c>
      <c r="AJ145" s="229">
        <f t="shared" si="177"/>
        <v>0</v>
      </c>
      <c r="AK145" s="229">
        <f t="shared" ref="AK145:BB145" si="178">IFERROR(AK100*$D145*365,0)</f>
        <v>0</v>
      </c>
      <c r="AL145" s="229">
        <f t="shared" si="178"/>
        <v>0</v>
      </c>
      <c r="AM145" s="229">
        <f t="shared" si="178"/>
        <v>0</v>
      </c>
      <c r="AN145" s="229">
        <f t="shared" si="178"/>
        <v>0</v>
      </c>
      <c r="AO145" s="229">
        <f t="shared" si="178"/>
        <v>0</v>
      </c>
      <c r="AP145" s="229">
        <f t="shared" si="178"/>
        <v>0</v>
      </c>
      <c r="AQ145" s="229">
        <f t="shared" si="178"/>
        <v>0</v>
      </c>
      <c r="AR145" s="229">
        <f t="shared" si="178"/>
        <v>0</v>
      </c>
      <c r="AS145" s="229">
        <f t="shared" si="178"/>
        <v>0</v>
      </c>
      <c r="AT145" s="229">
        <f t="shared" si="178"/>
        <v>0</v>
      </c>
      <c r="AU145" s="229">
        <f t="shared" si="178"/>
        <v>0</v>
      </c>
      <c r="AV145" s="229">
        <f t="shared" si="178"/>
        <v>0</v>
      </c>
      <c r="AW145" s="229">
        <f t="shared" si="178"/>
        <v>0</v>
      </c>
      <c r="AX145" s="229">
        <f t="shared" si="178"/>
        <v>0</v>
      </c>
      <c r="AY145" s="229">
        <f t="shared" si="178"/>
        <v>0</v>
      </c>
      <c r="AZ145" s="229">
        <f t="shared" si="178"/>
        <v>0</v>
      </c>
      <c r="BA145" s="229">
        <f t="shared" si="178"/>
        <v>0</v>
      </c>
      <c r="BB145" s="229">
        <f t="shared" si="178"/>
        <v>0</v>
      </c>
    </row>
    <row r="146" spans="1:54" x14ac:dyDescent="0.3">
      <c r="A146" s="206">
        <f>IF(ISBLANK('Úseky 0'!A10),"",'Úseky 0'!A10)</f>
        <v>6</v>
      </c>
      <c r="B146" s="205" t="str">
        <f>IF(ISBLANK('Úseky 0'!B10),"",'Úseky 0'!B10)</f>
        <v/>
      </c>
      <c r="C146" s="205" t="str">
        <f>IF(ISBLANK('Úseky 0'!C10),"",'Úseky 0'!C10)</f>
        <v/>
      </c>
      <c r="D146" s="213" t="str">
        <f>IF(ISBLANK('Úseky 0'!D10),"",'Úseky 0'!D10)</f>
        <v/>
      </c>
      <c r="E146" s="229">
        <f t="shared" ref="E146:AJ146" si="179">IFERROR(E101*$D146*365,0)</f>
        <v>0</v>
      </c>
      <c r="F146" s="229">
        <f t="shared" si="179"/>
        <v>0</v>
      </c>
      <c r="G146" s="229">
        <f t="shared" si="179"/>
        <v>0</v>
      </c>
      <c r="H146" s="229">
        <f t="shared" si="179"/>
        <v>0</v>
      </c>
      <c r="I146" s="229">
        <f t="shared" si="179"/>
        <v>0</v>
      </c>
      <c r="J146" s="229">
        <f t="shared" si="179"/>
        <v>0</v>
      </c>
      <c r="K146" s="229">
        <f t="shared" si="179"/>
        <v>0</v>
      </c>
      <c r="L146" s="229">
        <f t="shared" si="179"/>
        <v>0</v>
      </c>
      <c r="M146" s="229">
        <f t="shared" si="179"/>
        <v>0</v>
      </c>
      <c r="N146" s="229">
        <f t="shared" si="179"/>
        <v>0</v>
      </c>
      <c r="O146" s="229">
        <f t="shared" si="179"/>
        <v>0</v>
      </c>
      <c r="P146" s="229">
        <f t="shared" si="179"/>
        <v>0</v>
      </c>
      <c r="Q146" s="229">
        <f t="shared" si="179"/>
        <v>0</v>
      </c>
      <c r="R146" s="229">
        <f t="shared" si="179"/>
        <v>0</v>
      </c>
      <c r="S146" s="229">
        <f t="shared" si="179"/>
        <v>0</v>
      </c>
      <c r="T146" s="229">
        <f t="shared" si="179"/>
        <v>0</v>
      </c>
      <c r="U146" s="229">
        <f t="shared" si="179"/>
        <v>0</v>
      </c>
      <c r="V146" s="229">
        <f t="shared" si="179"/>
        <v>0</v>
      </c>
      <c r="W146" s="229">
        <f t="shared" si="179"/>
        <v>0</v>
      </c>
      <c r="X146" s="229">
        <f t="shared" si="179"/>
        <v>0</v>
      </c>
      <c r="Y146" s="229">
        <f t="shared" si="179"/>
        <v>0</v>
      </c>
      <c r="Z146" s="229">
        <f t="shared" si="179"/>
        <v>0</v>
      </c>
      <c r="AA146" s="229">
        <f t="shared" si="179"/>
        <v>0</v>
      </c>
      <c r="AB146" s="229">
        <f t="shared" si="179"/>
        <v>0</v>
      </c>
      <c r="AC146" s="229">
        <f t="shared" si="179"/>
        <v>0</v>
      </c>
      <c r="AD146" s="229">
        <f t="shared" si="179"/>
        <v>0</v>
      </c>
      <c r="AE146" s="229">
        <f t="shared" si="179"/>
        <v>0</v>
      </c>
      <c r="AF146" s="229">
        <f t="shared" si="179"/>
        <v>0</v>
      </c>
      <c r="AG146" s="229">
        <f t="shared" si="179"/>
        <v>0</v>
      </c>
      <c r="AH146" s="229">
        <f t="shared" si="179"/>
        <v>0</v>
      </c>
      <c r="AI146" s="229">
        <f t="shared" si="179"/>
        <v>0</v>
      </c>
      <c r="AJ146" s="229">
        <f t="shared" si="179"/>
        <v>0</v>
      </c>
      <c r="AK146" s="229">
        <f t="shared" ref="AK146:BB146" si="180">IFERROR(AK101*$D146*365,0)</f>
        <v>0</v>
      </c>
      <c r="AL146" s="229">
        <f t="shared" si="180"/>
        <v>0</v>
      </c>
      <c r="AM146" s="229">
        <f t="shared" si="180"/>
        <v>0</v>
      </c>
      <c r="AN146" s="229">
        <f t="shared" si="180"/>
        <v>0</v>
      </c>
      <c r="AO146" s="229">
        <f t="shared" si="180"/>
        <v>0</v>
      </c>
      <c r="AP146" s="229">
        <f t="shared" si="180"/>
        <v>0</v>
      </c>
      <c r="AQ146" s="229">
        <f t="shared" si="180"/>
        <v>0</v>
      </c>
      <c r="AR146" s="229">
        <f t="shared" si="180"/>
        <v>0</v>
      </c>
      <c r="AS146" s="229">
        <f t="shared" si="180"/>
        <v>0</v>
      </c>
      <c r="AT146" s="229">
        <f t="shared" si="180"/>
        <v>0</v>
      </c>
      <c r="AU146" s="229">
        <f t="shared" si="180"/>
        <v>0</v>
      </c>
      <c r="AV146" s="229">
        <f t="shared" si="180"/>
        <v>0</v>
      </c>
      <c r="AW146" s="229">
        <f t="shared" si="180"/>
        <v>0</v>
      </c>
      <c r="AX146" s="229">
        <f t="shared" si="180"/>
        <v>0</v>
      </c>
      <c r="AY146" s="229">
        <f t="shared" si="180"/>
        <v>0</v>
      </c>
      <c r="AZ146" s="229">
        <f t="shared" si="180"/>
        <v>0</v>
      </c>
      <c r="BA146" s="229">
        <f t="shared" si="180"/>
        <v>0</v>
      </c>
      <c r="BB146" s="229">
        <f t="shared" si="180"/>
        <v>0</v>
      </c>
    </row>
    <row r="147" spans="1:54" x14ac:dyDescent="0.3">
      <c r="A147" s="206">
        <f>IF(ISBLANK('Úseky 0'!A11),"",'Úseky 0'!A11)</f>
        <v>7</v>
      </c>
      <c r="B147" s="205" t="str">
        <f>IF(ISBLANK('Úseky 0'!B11),"",'Úseky 0'!B11)</f>
        <v/>
      </c>
      <c r="C147" s="205" t="str">
        <f>IF(ISBLANK('Úseky 0'!C11),"",'Úseky 0'!C11)</f>
        <v/>
      </c>
      <c r="D147" s="213" t="str">
        <f>IF(ISBLANK('Úseky 0'!D11),"",'Úseky 0'!D11)</f>
        <v/>
      </c>
      <c r="E147" s="229">
        <f t="shared" ref="E147:AJ147" si="181">IFERROR(E102*$D147*365,0)</f>
        <v>0</v>
      </c>
      <c r="F147" s="229">
        <f t="shared" si="181"/>
        <v>0</v>
      </c>
      <c r="G147" s="229">
        <f t="shared" si="181"/>
        <v>0</v>
      </c>
      <c r="H147" s="229">
        <f t="shared" si="181"/>
        <v>0</v>
      </c>
      <c r="I147" s="229">
        <f t="shared" si="181"/>
        <v>0</v>
      </c>
      <c r="J147" s="229">
        <f t="shared" si="181"/>
        <v>0</v>
      </c>
      <c r="K147" s="229">
        <f t="shared" si="181"/>
        <v>0</v>
      </c>
      <c r="L147" s="229">
        <f t="shared" si="181"/>
        <v>0</v>
      </c>
      <c r="M147" s="229">
        <f t="shared" si="181"/>
        <v>0</v>
      </c>
      <c r="N147" s="229">
        <f t="shared" si="181"/>
        <v>0</v>
      </c>
      <c r="O147" s="229">
        <f t="shared" si="181"/>
        <v>0</v>
      </c>
      <c r="P147" s="229">
        <f t="shared" si="181"/>
        <v>0</v>
      </c>
      <c r="Q147" s="229">
        <f t="shared" si="181"/>
        <v>0</v>
      </c>
      <c r="R147" s="229">
        <f t="shared" si="181"/>
        <v>0</v>
      </c>
      <c r="S147" s="229">
        <f t="shared" si="181"/>
        <v>0</v>
      </c>
      <c r="T147" s="229">
        <f t="shared" si="181"/>
        <v>0</v>
      </c>
      <c r="U147" s="229">
        <f t="shared" si="181"/>
        <v>0</v>
      </c>
      <c r="V147" s="229">
        <f t="shared" si="181"/>
        <v>0</v>
      </c>
      <c r="W147" s="229">
        <f t="shared" si="181"/>
        <v>0</v>
      </c>
      <c r="X147" s="229">
        <f t="shared" si="181"/>
        <v>0</v>
      </c>
      <c r="Y147" s="229">
        <f t="shared" si="181"/>
        <v>0</v>
      </c>
      <c r="Z147" s="229">
        <f t="shared" si="181"/>
        <v>0</v>
      </c>
      <c r="AA147" s="229">
        <f t="shared" si="181"/>
        <v>0</v>
      </c>
      <c r="AB147" s="229">
        <f t="shared" si="181"/>
        <v>0</v>
      </c>
      <c r="AC147" s="229">
        <f t="shared" si="181"/>
        <v>0</v>
      </c>
      <c r="AD147" s="229">
        <f t="shared" si="181"/>
        <v>0</v>
      </c>
      <c r="AE147" s="229">
        <f t="shared" si="181"/>
        <v>0</v>
      </c>
      <c r="AF147" s="229">
        <f t="shared" si="181"/>
        <v>0</v>
      </c>
      <c r="AG147" s="229">
        <f t="shared" si="181"/>
        <v>0</v>
      </c>
      <c r="AH147" s="229">
        <f t="shared" si="181"/>
        <v>0</v>
      </c>
      <c r="AI147" s="229">
        <f t="shared" si="181"/>
        <v>0</v>
      </c>
      <c r="AJ147" s="229">
        <f t="shared" si="181"/>
        <v>0</v>
      </c>
      <c r="AK147" s="229">
        <f t="shared" ref="AK147:BB147" si="182">IFERROR(AK102*$D147*365,0)</f>
        <v>0</v>
      </c>
      <c r="AL147" s="229">
        <f t="shared" si="182"/>
        <v>0</v>
      </c>
      <c r="AM147" s="229">
        <f t="shared" si="182"/>
        <v>0</v>
      </c>
      <c r="AN147" s="229">
        <f t="shared" si="182"/>
        <v>0</v>
      </c>
      <c r="AO147" s="229">
        <f t="shared" si="182"/>
        <v>0</v>
      </c>
      <c r="AP147" s="229">
        <f t="shared" si="182"/>
        <v>0</v>
      </c>
      <c r="AQ147" s="229">
        <f t="shared" si="182"/>
        <v>0</v>
      </c>
      <c r="AR147" s="229">
        <f t="shared" si="182"/>
        <v>0</v>
      </c>
      <c r="AS147" s="229">
        <f t="shared" si="182"/>
        <v>0</v>
      </c>
      <c r="AT147" s="229">
        <f t="shared" si="182"/>
        <v>0</v>
      </c>
      <c r="AU147" s="229">
        <f t="shared" si="182"/>
        <v>0</v>
      </c>
      <c r="AV147" s="229">
        <f t="shared" si="182"/>
        <v>0</v>
      </c>
      <c r="AW147" s="229">
        <f t="shared" si="182"/>
        <v>0</v>
      </c>
      <c r="AX147" s="229">
        <f t="shared" si="182"/>
        <v>0</v>
      </c>
      <c r="AY147" s="229">
        <f t="shared" si="182"/>
        <v>0</v>
      </c>
      <c r="AZ147" s="229">
        <f t="shared" si="182"/>
        <v>0</v>
      </c>
      <c r="BA147" s="229">
        <f t="shared" si="182"/>
        <v>0</v>
      </c>
      <c r="BB147" s="229">
        <f t="shared" si="182"/>
        <v>0</v>
      </c>
    </row>
    <row r="148" spans="1:54" x14ac:dyDescent="0.3">
      <c r="A148" s="206">
        <f>IF(ISBLANK('Úseky 0'!A12),"",'Úseky 0'!A12)</f>
        <v>8</v>
      </c>
      <c r="B148" s="205" t="str">
        <f>IF(ISBLANK('Úseky 0'!B12),"",'Úseky 0'!B12)</f>
        <v/>
      </c>
      <c r="C148" s="205" t="str">
        <f>IF(ISBLANK('Úseky 0'!C12),"",'Úseky 0'!C12)</f>
        <v/>
      </c>
      <c r="D148" s="213" t="str">
        <f>IF(ISBLANK('Úseky 0'!D12),"",'Úseky 0'!D12)</f>
        <v/>
      </c>
      <c r="E148" s="229">
        <f t="shared" ref="E148:AJ148" si="183">IFERROR(E103*$D148*365,0)</f>
        <v>0</v>
      </c>
      <c r="F148" s="229">
        <f t="shared" si="183"/>
        <v>0</v>
      </c>
      <c r="G148" s="229">
        <f t="shared" si="183"/>
        <v>0</v>
      </c>
      <c r="H148" s="229">
        <f t="shared" si="183"/>
        <v>0</v>
      </c>
      <c r="I148" s="229">
        <f t="shared" si="183"/>
        <v>0</v>
      </c>
      <c r="J148" s="229">
        <f t="shared" si="183"/>
        <v>0</v>
      </c>
      <c r="K148" s="229">
        <f t="shared" si="183"/>
        <v>0</v>
      </c>
      <c r="L148" s="229">
        <f t="shared" si="183"/>
        <v>0</v>
      </c>
      <c r="M148" s="229">
        <f t="shared" si="183"/>
        <v>0</v>
      </c>
      <c r="N148" s="229">
        <f t="shared" si="183"/>
        <v>0</v>
      </c>
      <c r="O148" s="229">
        <f t="shared" si="183"/>
        <v>0</v>
      </c>
      <c r="P148" s="229">
        <f t="shared" si="183"/>
        <v>0</v>
      </c>
      <c r="Q148" s="229">
        <f t="shared" si="183"/>
        <v>0</v>
      </c>
      <c r="R148" s="229">
        <f t="shared" si="183"/>
        <v>0</v>
      </c>
      <c r="S148" s="229">
        <f t="shared" si="183"/>
        <v>0</v>
      </c>
      <c r="T148" s="229">
        <f t="shared" si="183"/>
        <v>0</v>
      </c>
      <c r="U148" s="229">
        <f t="shared" si="183"/>
        <v>0</v>
      </c>
      <c r="V148" s="229">
        <f t="shared" si="183"/>
        <v>0</v>
      </c>
      <c r="W148" s="229">
        <f t="shared" si="183"/>
        <v>0</v>
      </c>
      <c r="X148" s="229">
        <f t="shared" si="183"/>
        <v>0</v>
      </c>
      <c r="Y148" s="229">
        <f t="shared" si="183"/>
        <v>0</v>
      </c>
      <c r="Z148" s="229">
        <f t="shared" si="183"/>
        <v>0</v>
      </c>
      <c r="AA148" s="229">
        <f t="shared" si="183"/>
        <v>0</v>
      </c>
      <c r="AB148" s="229">
        <f t="shared" si="183"/>
        <v>0</v>
      </c>
      <c r="AC148" s="229">
        <f t="shared" si="183"/>
        <v>0</v>
      </c>
      <c r="AD148" s="229">
        <f t="shared" si="183"/>
        <v>0</v>
      </c>
      <c r="AE148" s="229">
        <f t="shared" si="183"/>
        <v>0</v>
      </c>
      <c r="AF148" s="229">
        <f t="shared" si="183"/>
        <v>0</v>
      </c>
      <c r="AG148" s="229">
        <f t="shared" si="183"/>
        <v>0</v>
      </c>
      <c r="AH148" s="229">
        <f t="shared" si="183"/>
        <v>0</v>
      </c>
      <c r="AI148" s="229">
        <f t="shared" si="183"/>
        <v>0</v>
      </c>
      <c r="AJ148" s="229">
        <f t="shared" si="183"/>
        <v>0</v>
      </c>
      <c r="AK148" s="229">
        <f t="shared" ref="AK148:BB148" si="184">IFERROR(AK103*$D148*365,0)</f>
        <v>0</v>
      </c>
      <c r="AL148" s="229">
        <f t="shared" si="184"/>
        <v>0</v>
      </c>
      <c r="AM148" s="229">
        <f t="shared" si="184"/>
        <v>0</v>
      </c>
      <c r="AN148" s="229">
        <f t="shared" si="184"/>
        <v>0</v>
      </c>
      <c r="AO148" s="229">
        <f t="shared" si="184"/>
        <v>0</v>
      </c>
      <c r="AP148" s="229">
        <f t="shared" si="184"/>
        <v>0</v>
      </c>
      <c r="AQ148" s="229">
        <f t="shared" si="184"/>
        <v>0</v>
      </c>
      <c r="AR148" s="229">
        <f t="shared" si="184"/>
        <v>0</v>
      </c>
      <c r="AS148" s="229">
        <f t="shared" si="184"/>
        <v>0</v>
      </c>
      <c r="AT148" s="229">
        <f t="shared" si="184"/>
        <v>0</v>
      </c>
      <c r="AU148" s="229">
        <f t="shared" si="184"/>
        <v>0</v>
      </c>
      <c r="AV148" s="229">
        <f t="shared" si="184"/>
        <v>0</v>
      </c>
      <c r="AW148" s="229">
        <f t="shared" si="184"/>
        <v>0</v>
      </c>
      <c r="AX148" s="229">
        <f t="shared" si="184"/>
        <v>0</v>
      </c>
      <c r="AY148" s="229">
        <f t="shared" si="184"/>
        <v>0</v>
      </c>
      <c r="AZ148" s="229">
        <f t="shared" si="184"/>
        <v>0</v>
      </c>
      <c r="BA148" s="229">
        <f t="shared" si="184"/>
        <v>0</v>
      </c>
      <c r="BB148" s="229">
        <f t="shared" si="184"/>
        <v>0</v>
      </c>
    </row>
    <row r="149" spans="1:54" x14ac:dyDescent="0.3">
      <c r="A149" s="206">
        <f>IF(ISBLANK('Úseky 0'!A13),"",'Úseky 0'!A13)</f>
        <v>9</v>
      </c>
      <c r="B149" s="205" t="str">
        <f>IF(ISBLANK('Úseky 0'!B13),"",'Úseky 0'!B13)</f>
        <v/>
      </c>
      <c r="C149" s="205" t="str">
        <f>IF(ISBLANK('Úseky 0'!C13),"",'Úseky 0'!C13)</f>
        <v/>
      </c>
      <c r="D149" s="213" t="str">
        <f>IF(ISBLANK('Úseky 0'!D13),"",'Úseky 0'!D13)</f>
        <v/>
      </c>
      <c r="E149" s="229">
        <f t="shared" ref="E149:AJ149" si="185">IFERROR(E104*$D149*365,0)</f>
        <v>0</v>
      </c>
      <c r="F149" s="229">
        <f t="shared" si="185"/>
        <v>0</v>
      </c>
      <c r="G149" s="229">
        <f t="shared" si="185"/>
        <v>0</v>
      </c>
      <c r="H149" s="229">
        <f t="shared" si="185"/>
        <v>0</v>
      </c>
      <c r="I149" s="229">
        <f t="shared" si="185"/>
        <v>0</v>
      </c>
      <c r="J149" s="229">
        <f t="shared" si="185"/>
        <v>0</v>
      </c>
      <c r="K149" s="229">
        <f t="shared" si="185"/>
        <v>0</v>
      </c>
      <c r="L149" s="229">
        <f t="shared" si="185"/>
        <v>0</v>
      </c>
      <c r="M149" s="229">
        <f t="shared" si="185"/>
        <v>0</v>
      </c>
      <c r="N149" s="229">
        <f t="shared" si="185"/>
        <v>0</v>
      </c>
      <c r="O149" s="229">
        <f t="shared" si="185"/>
        <v>0</v>
      </c>
      <c r="P149" s="229">
        <f t="shared" si="185"/>
        <v>0</v>
      </c>
      <c r="Q149" s="229">
        <f t="shared" si="185"/>
        <v>0</v>
      </c>
      <c r="R149" s="229">
        <f t="shared" si="185"/>
        <v>0</v>
      </c>
      <c r="S149" s="229">
        <f t="shared" si="185"/>
        <v>0</v>
      </c>
      <c r="T149" s="229">
        <f t="shared" si="185"/>
        <v>0</v>
      </c>
      <c r="U149" s="229">
        <f t="shared" si="185"/>
        <v>0</v>
      </c>
      <c r="V149" s="229">
        <f t="shared" si="185"/>
        <v>0</v>
      </c>
      <c r="W149" s="229">
        <f t="shared" si="185"/>
        <v>0</v>
      </c>
      <c r="X149" s="229">
        <f t="shared" si="185"/>
        <v>0</v>
      </c>
      <c r="Y149" s="229">
        <f t="shared" si="185"/>
        <v>0</v>
      </c>
      <c r="Z149" s="229">
        <f t="shared" si="185"/>
        <v>0</v>
      </c>
      <c r="AA149" s="229">
        <f t="shared" si="185"/>
        <v>0</v>
      </c>
      <c r="AB149" s="229">
        <f t="shared" si="185"/>
        <v>0</v>
      </c>
      <c r="AC149" s="229">
        <f t="shared" si="185"/>
        <v>0</v>
      </c>
      <c r="AD149" s="229">
        <f t="shared" si="185"/>
        <v>0</v>
      </c>
      <c r="AE149" s="229">
        <f t="shared" si="185"/>
        <v>0</v>
      </c>
      <c r="AF149" s="229">
        <f t="shared" si="185"/>
        <v>0</v>
      </c>
      <c r="AG149" s="229">
        <f t="shared" si="185"/>
        <v>0</v>
      </c>
      <c r="AH149" s="229">
        <f t="shared" si="185"/>
        <v>0</v>
      </c>
      <c r="AI149" s="229">
        <f t="shared" si="185"/>
        <v>0</v>
      </c>
      <c r="AJ149" s="229">
        <f t="shared" si="185"/>
        <v>0</v>
      </c>
      <c r="AK149" s="229">
        <f t="shared" ref="AK149:BB149" si="186">IFERROR(AK104*$D149*365,0)</f>
        <v>0</v>
      </c>
      <c r="AL149" s="229">
        <f t="shared" si="186"/>
        <v>0</v>
      </c>
      <c r="AM149" s="229">
        <f t="shared" si="186"/>
        <v>0</v>
      </c>
      <c r="AN149" s="229">
        <f t="shared" si="186"/>
        <v>0</v>
      </c>
      <c r="AO149" s="229">
        <f t="shared" si="186"/>
        <v>0</v>
      </c>
      <c r="AP149" s="229">
        <f t="shared" si="186"/>
        <v>0</v>
      </c>
      <c r="AQ149" s="229">
        <f t="shared" si="186"/>
        <v>0</v>
      </c>
      <c r="AR149" s="229">
        <f t="shared" si="186"/>
        <v>0</v>
      </c>
      <c r="AS149" s="229">
        <f t="shared" si="186"/>
        <v>0</v>
      </c>
      <c r="AT149" s="229">
        <f t="shared" si="186"/>
        <v>0</v>
      </c>
      <c r="AU149" s="229">
        <f t="shared" si="186"/>
        <v>0</v>
      </c>
      <c r="AV149" s="229">
        <f t="shared" si="186"/>
        <v>0</v>
      </c>
      <c r="AW149" s="229">
        <f t="shared" si="186"/>
        <v>0</v>
      </c>
      <c r="AX149" s="229">
        <f t="shared" si="186"/>
        <v>0</v>
      </c>
      <c r="AY149" s="229">
        <f t="shared" si="186"/>
        <v>0</v>
      </c>
      <c r="AZ149" s="229">
        <f t="shared" si="186"/>
        <v>0</v>
      </c>
      <c r="BA149" s="229">
        <f t="shared" si="186"/>
        <v>0</v>
      </c>
      <c r="BB149" s="229">
        <f t="shared" si="186"/>
        <v>0</v>
      </c>
    </row>
    <row r="150" spans="1:54" x14ac:dyDescent="0.3">
      <c r="A150" s="206">
        <f>IF(ISBLANK('Úseky 0'!A14),"",'Úseky 0'!A14)</f>
        <v>10</v>
      </c>
      <c r="B150" s="205" t="str">
        <f>IF(ISBLANK('Úseky 0'!B14),"",'Úseky 0'!B14)</f>
        <v/>
      </c>
      <c r="C150" s="205" t="str">
        <f>IF(ISBLANK('Úseky 0'!C14),"",'Úseky 0'!C14)</f>
        <v/>
      </c>
      <c r="D150" s="213" t="str">
        <f>IF(ISBLANK('Úseky 0'!D14),"",'Úseky 0'!D14)</f>
        <v/>
      </c>
      <c r="E150" s="229">
        <f t="shared" ref="E150:AJ150" si="187">IFERROR(E105*$D150*365,0)</f>
        <v>0</v>
      </c>
      <c r="F150" s="229">
        <f t="shared" si="187"/>
        <v>0</v>
      </c>
      <c r="G150" s="229">
        <f t="shared" si="187"/>
        <v>0</v>
      </c>
      <c r="H150" s="229">
        <f t="shared" si="187"/>
        <v>0</v>
      </c>
      <c r="I150" s="229">
        <f t="shared" si="187"/>
        <v>0</v>
      </c>
      <c r="J150" s="229">
        <f t="shared" si="187"/>
        <v>0</v>
      </c>
      <c r="K150" s="229">
        <f t="shared" si="187"/>
        <v>0</v>
      </c>
      <c r="L150" s="229">
        <f t="shared" si="187"/>
        <v>0</v>
      </c>
      <c r="M150" s="229">
        <f t="shared" si="187"/>
        <v>0</v>
      </c>
      <c r="N150" s="229">
        <f t="shared" si="187"/>
        <v>0</v>
      </c>
      <c r="O150" s="229">
        <f t="shared" si="187"/>
        <v>0</v>
      </c>
      <c r="P150" s="229">
        <f t="shared" si="187"/>
        <v>0</v>
      </c>
      <c r="Q150" s="229">
        <f t="shared" si="187"/>
        <v>0</v>
      </c>
      <c r="R150" s="229">
        <f t="shared" si="187"/>
        <v>0</v>
      </c>
      <c r="S150" s="229">
        <f t="shared" si="187"/>
        <v>0</v>
      </c>
      <c r="T150" s="229">
        <f t="shared" si="187"/>
        <v>0</v>
      </c>
      <c r="U150" s="229">
        <f t="shared" si="187"/>
        <v>0</v>
      </c>
      <c r="V150" s="229">
        <f t="shared" si="187"/>
        <v>0</v>
      </c>
      <c r="W150" s="229">
        <f t="shared" si="187"/>
        <v>0</v>
      </c>
      <c r="X150" s="229">
        <f t="shared" si="187"/>
        <v>0</v>
      </c>
      <c r="Y150" s="229">
        <f t="shared" si="187"/>
        <v>0</v>
      </c>
      <c r="Z150" s="229">
        <f t="shared" si="187"/>
        <v>0</v>
      </c>
      <c r="AA150" s="229">
        <f t="shared" si="187"/>
        <v>0</v>
      </c>
      <c r="AB150" s="229">
        <f t="shared" si="187"/>
        <v>0</v>
      </c>
      <c r="AC150" s="229">
        <f t="shared" si="187"/>
        <v>0</v>
      </c>
      <c r="AD150" s="229">
        <f t="shared" si="187"/>
        <v>0</v>
      </c>
      <c r="AE150" s="229">
        <f t="shared" si="187"/>
        <v>0</v>
      </c>
      <c r="AF150" s="229">
        <f t="shared" si="187"/>
        <v>0</v>
      </c>
      <c r="AG150" s="229">
        <f t="shared" si="187"/>
        <v>0</v>
      </c>
      <c r="AH150" s="229">
        <f t="shared" si="187"/>
        <v>0</v>
      </c>
      <c r="AI150" s="229">
        <f t="shared" si="187"/>
        <v>0</v>
      </c>
      <c r="AJ150" s="229">
        <f t="shared" si="187"/>
        <v>0</v>
      </c>
      <c r="AK150" s="229">
        <f t="shared" ref="AK150:BB150" si="188">IFERROR(AK105*$D150*365,0)</f>
        <v>0</v>
      </c>
      <c r="AL150" s="229">
        <f t="shared" si="188"/>
        <v>0</v>
      </c>
      <c r="AM150" s="229">
        <f t="shared" si="188"/>
        <v>0</v>
      </c>
      <c r="AN150" s="229">
        <f t="shared" si="188"/>
        <v>0</v>
      </c>
      <c r="AO150" s="229">
        <f t="shared" si="188"/>
        <v>0</v>
      </c>
      <c r="AP150" s="229">
        <f t="shared" si="188"/>
        <v>0</v>
      </c>
      <c r="AQ150" s="229">
        <f t="shared" si="188"/>
        <v>0</v>
      </c>
      <c r="AR150" s="229">
        <f t="shared" si="188"/>
        <v>0</v>
      </c>
      <c r="AS150" s="229">
        <f t="shared" si="188"/>
        <v>0</v>
      </c>
      <c r="AT150" s="229">
        <f t="shared" si="188"/>
        <v>0</v>
      </c>
      <c r="AU150" s="229">
        <f t="shared" si="188"/>
        <v>0</v>
      </c>
      <c r="AV150" s="229">
        <f t="shared" si="188"/>
        <v>0</v>
      </c>
      <c r="AW150" s="229">
        <f t="shared" si="188"/>
        <v>0</v>
      </c>
      <c r="AX150" s="229">
        <f t="shared" si="188"/>
        <v>0</v>
      </c>
      <c r="AY150" s="229">
        <f t="shared" si="188"/>
        <v>0</v>
      </c>
      <c r="AZ150" s="229">
        <f t="shared" si="188"/>
        <v>0</v>
      </c>
      <c r="BA150" s="229">
        <f t="shared" si="188"/>
        <v>0</v>
      </c>
      <c r="BB150" s="229">
        <f t="shared" si="188"/>
        <v>0</v>
      </c>
    </row>
    <row r="151" spans="1:54" x14ac:dyDescent="0.3">
      <c r="A151" s="206">
        <f>IF(ISBLANK('Úseky 0'!A15),"",'Úseky 0'!A15)</f>
        <v>11</v>
      </c>
      <c r="B151" s="205" t="str">
        <f>IF(ISBLANK('Úseky 0'!B15),"",'Úseky 0'!B15)</f>
        <v/>
      </c>
      <c r="C151" s="205" t="str">
        <f>IF(ISBLANK('Úseky 0'!C15),"",'Úseky 0'!C15)</f>
        <v/>
      </c>
      <c r="D151" s="213" t="str">
        <f>IF(ISBLANK('Úseky 0'!D15),"",'Úseky 0'!D15)</f>
        <v/>
      </c>
      <c r="E151" s="229">
        <f t="shared" ref="E151:AJ151" si="189">IFERROR(E106*$D151*365,0)</f>
        <v>0</v>
      </c>
      <c r="F151" s="229">
        <f t="shared" si="189"/>
        <v>0</v>
      </c>
      <c r="G151" s="229">
        <f t="shared" si="189"/>
        <v>0</v>
      </c>
      <c r="H151" s="229">
        <f t="shared" si="189"/>
        <v>0</v>
      </c>
      <c r="I151" s="229">
        <f t="shared" si="189"/>
        <v>0</v>
      </c>
      <c r="J151" s="229">
        <f t="shared" si="189"/>
        <v>0</v>
      </c>
      <c r="K151" s="229">
        <f t="shared" si="189"/>
        <v>0</v>
      </c>
      <c r="L151" s="229">
        <f t="shared" si="189"/>
        <v>0</v>
      </c>
      <c r="M151" s="229">
        <f t="shared" si="189"/>
        <v>0</v>
      </c>
      <c r="N151" s="229">
        <f t="shared" si="189"/>
        <v>0</v>
      </c>
      <c r="O151" s="229">
        <f t="shared" si="189"/>
        <v>0</v>
      </c>
      <c r="P151" s="229">
        <f t="shared" si="189"/>
        <v>0</v>
      </c>
      <c r="Q151" s="229">
        <f t="shared" si="189"/>
        <v>0</v>
      </c>
      <c r="R151" s="229">
        <f t="shared" si="189"/>
        <v>0</v>
      </c>
      <c r="S151" s="229">
        <f t="shared" si="189"/>
        <v>0</v>
      </c>
      <c r="T151" s="229">
        <f t="shared" si="189"/>
        <v>0</v>
      </c>
      <c r="U151" s="229">
        <f t="shared" si="189"/>
        <v>0</v>
      </c>
      <c r="V151" s="229">
        <f t="shared" si="189"/>
        <v>0</v>
      </c>
      <c r="W151" s="229">
        <f t="shared" si="189"/>
        <v>0</v>
      </c>
      <c r="X151" s="229">
        <f t="shared" si="189"/>
        <v>0</v>
      </c>
      <c r="Y151" s="229">
        <f t="shared" si="189"/>
        <v>0</v>
      </c>
      <c r="Z151" s="229">
        <f t="shared" si="189"/>
        <v>0</v>
      </c>
      <c r="AA151" s="229">
        <f t="shared" si="189"/>
        <v>0</v>
      </c>
      <c r="AB151" s="229">
        <f t="shared" si="189"/>
        <v>0</v>
      </c>
      <c r="AC151" s="229">
        <f t="shared" si="189"/>
        <v>0</v>
      </c>
      <c r="AD151" s="229">
        <f t="shared" si="189"/>
        <v>0</v>
      </c>
      <c r="AE151" s="229">
        <f t="shared" si="189"/>
        <v>0</v>
      </c>
      <c r="AF151" s="229">
        <f t="shared" si="189"/>
        <v>0</v>
      </c>
      <c r="AG151" s="229">
        <f t="shared" si="189"/>
        <v>0</v>
      </c>
      <c r="AH151" s="229">
        <f t="shared" si="189"/>
        <v>0</v>
      </c>
      <c r="AI151" s="229">
        <f t="shared" si="189"/>
        <v>0</v>
      </c>
      <c r="AJ151" s="229">
        <f t="shared" si="189"/>
        <v>0</v>
      </c>
      <c r="AK151" s="229">
        <f t="shared" ref="AK151:BB151" si="190">IFERROR(AK106*$D151*365,0)</f>
        <v>0</v>
      </c>
      <c r="AL151" s="229">
        <f t="shared" si="190"/>
        <v>0</v>
      </c>
      <c r="AM151" s="229">
        <f t="shared" si="190"/>
        <v>0</v>
      </c>
      <c r="AN151" s="229">
        <f t="shared" si="190"/>
        <v>0</v>
      </c>
      <c r="AO151" s="229">
        <f t="shared" si="190"/>
        <v>0</v>
      </c>
      <c r="AP151" s="229">
        <f t="shared" si="190"/>
        <v>0</v>
      </c>
      <c r="AQ151" s="229">
        <f t="shared" si="190"/>
        <v>0</v>
      </c>
      <c r="AR151" s="229">
        <f t="shared" si="190"/>
        <v>0</v>
      </c>
      <c r="AS151" s="229">
        <f t="shared" si="190"/>
        <v>0</v>
      </c>
      <c r="AT151" s="229">
        <f t="shared" si="190"/>
        <v>0</v>
      </c>
      <c r="AU151" s="229">
        <f t="shared" si="190"/>
        <v>0</v>
      </c>
      <c r="AV151" s="229">
        <f t="shared" si="190"/>
        <v>0</v>
      </c>
      <c r="AW151" s="229">
        <f t="shared" si="190"/>
        <v>0</v>
      </c>
      <c r="AX151" s="229">
        <f t="shared" si="190"/>
        <v>0</v>
      </c>
      <c r="AY151" s="229">
        <f t="shared" si="190"/>
        <v>0</v>
      </c>
      <c r="AZ151" s="229">
        <f t="shared" si="190"/>
        <v>0</v>
      </c>
      <c r="BA151" s="229">
        <f t="shared" si="190"/>
        <v>0</v>
      </c>
      <c r="BB151" s="229">
        <f t="shared" si="190"/>
        <v>0</v>
      </c>
    </row>
    <row r="152" spans="1:54" x14ac:dyDescent="0.3">
      <c r="A152" s="206">
        <f>IF(ISBLANK('Úseky 0'!A16),"",'Úseky 0'!A16)</f>
        <v>12</v>
      </c>
      <c r="B152" s="205" t="str">
        <f>IF(ISBLANK('Úseky 0'!B16),"",'Úseky 0'!B16)</f>
        <v/>
      </c>
      <c r="C152" s="205" t="str">
        <f>IF(ISBLANK('Úseky 0'!C16),"",'Úseky 0'!C16)</f>
        <v/>
      </c>
      <c r="D152" s="213" t="str">
        <f>IF(ISBLANK('Úseky 0'!D16),"",'Úseky 0'!D16)</f>
        <v/>
      </c>
      <c r="E152" s="229">
        <f t="shared" ref="E152:AJ152" si="191">IFERROR(E107*$D152*365,0)</f>
        <v>0</v>
      </c>
      <c r="F152" s="229">
        <f t="shared" si="191"/>
        <v>0</v>
      </c>
      <c r="G152" s="229">
        <f t="shared" si="191"/>
        <v>0</v>
      </c>
      <c r="H152" s="229">
        <f t="shared" si="191"/>
        <v>0</v>
      </c>
      <c r="I152" s="229">
        <f t="shared" si="191"/>
        <v>0</v>
      </c>
      <c r="J152" s="229">
        <f t="shared" si="191"/>
        <v>0</v>
      </c>
      <c r="K152" s="229">
        <f t="shared" si="191"/>
        <v>0</v>
      </c>
      <c r="L152" s="229">
        <f t="shared" si="191"/>
        <v>0</v>
      </c>
      <c r="M152" s="229">
        <f t="shared" si="191"/>
        <v>0</v>
      </c>
      <c r="N152" s="229">
        <f t="shared" si="191"/>
        <v>0</v>
      </c>
      <c r="O152" s="229">
        <f t="shared" si="191"/>
        <v>0</v>
      </c>
      <c r="P152" s="229">
        <f t="shared" si="191"/>
        <v>0</v>
      </c>
      <c r="Q152" s="229">
        <f t="shared" si="191"/>
        <v>0</v>
      </c>
      <c r="R152" s="229">
        <f t="shared" si="191"/>
        <v>0</v>
      </c>
      <c r="S152" s="229">
        <f t="shared" si="191"/>
        <v>0</v>
      </c>
      <c r="T152" s="229">
        <f t="shared" si="191"/>
        <v>0</v>
      </c>
      <c r="U152" s="229">
        <f t="shared" si="191"/>
        <v>0</v>
      </c>
      <c r="V152" s="229">
        <f t="shared" si="191"/>
        <v>0</v>
      </c>
      <c r="W152" s="229">
        <f t="shared" si="191"/>
        <v>0</v>
      </c>
      <c r="X152" s="229">
        <f t="shared" si="191"/>
        <v>0</v>
      </c>
      <c r="Y152" s="229">
        <f t="shared" si="191"/>
        <v>0</v>
      </c>
      <c r="Z152" s="229">
        <f t="shared" si="191"/>
        <v>0</v>
      </c>
      <c r="AA152" s="229">
        <f t="shared" si="191"/>
        <v>0</v>
      </c>
      <c r="AB152" s="229">
        <f t="shared" si="191"/>
        <v>0</v>
      </c>
      <c r="AC152" s="229">
        <f t="shared" si="191"/>
        <v>0</v>
      </c>
      <c r="AD152" s="229">
        <f t="shared" si="191"/>
        <v>0</v>
      </c>
      <c r="AE152" s="229">
        <f t="shared" si="191"/>
        <v>0</v>
      </c>
      <c r="AF152" s="229">
        <f t="shared" si="191"/>
        <v>0</v>
      </c>
      <c r="AG152" s="229">
        <f t="shared" si="191"/>
        <v>0</v>
      </c>
      <c r="AH152" s="229">
        <f t="shared" si="191"/>
        <v>0</v>
      </c>
      <c r="AI152" s="229">
        <f t="shared" si="191"/>
        <v>0</v>
      </c>
      <c r="AJ152" s="229">
        <f t="shared" si="191"/>
        <v>0</v>
      </c>
      <c r="AK152" s="229">
        <f t="shared" ref="AK152:BB152" si="192">IFERROR(AK107*$D152*365,0)</f>
        <v>0</v>
      </c>
      <c r="AL152" s="229">
        <f t="shared" si="192"/>
        <v>0</v>
      </c>
      <c r="AM152" s="229">
        <f t="shared" si="192"/>
        <v>0</v>
      </c>
      <c r="AN152" s="229">
        <f t="shared" si="192"/>
        <v>0</v>
      </c>
      <c r="AO152" s="229">
        <f t="shared" si="192"/>
        <v>0</v>
      </c>
      <c r="AP152" s="229">
        <f t="shared" si="192"/>
        <v>0</v>
      </c>
      <c r="AQ152" s="229">
        <f t="shared" si="192"/>
        <v>0</v>
      </c>
      <c r="AR152" s="229">
        <f t="shared" si="192"/>
        <v>0</v>
      </c>
      <c r="AS152" s="229">
        <f t="shared" si="192"/>
        <v>0</v>
      </c>
      <c r="AT152" s="229">
        <f t="shared" si="192"/>
        <v>0</v>
      </c>
      <c r="AU152" s="229">
        <f t="shared" si="192"/>
        <v>0</v>
      </c>
      <c r="AV152" s="229">
        <f t="shared" si="192"/>
        <v>0</v>
      </c>
      <c r="AW152" s="229">
        <f t="shared" si="192"/>
        <v>0</v>
      </c>
      <c r="AX152" s="229">
        <f t="shared" si="192"/>
        <v>0</v>
      </c>
      <c r="AY152" s="229">
        <f t="shared" si="192"/>
        <v>0</v>
      </c>
      <c r="AZ152" s="229">
        <f t="shared" si="192"/>
        <v>0</v>
      </c>
      <c r="BA152" s="229">
        <f t="shared" si="192"/>
        <v>0</v>
      </c>
      <c r="BB152" s="229">
        <f t="shared" si="192"/>
        <v>0</v>
      </c>
    </row>
    <row r="153" spans="1:54" x14ac:dyDescent="0.3">
      <c r="A153" s="206">
        <f>IF(ISBLANK('Úseky 0'!A17),"",'Úseky 0'!A17)</f>
        <v>13</v>
      </c>
      <c r="B153" s="205" t="str">
        <f>IF(ISBLANK('Úseky 0'!B17),"",'Úseky 0'!B17)</f>
        <v/>
      </c>
      <c r="C153" s="205" t="str">
        <f>IF(ISBLANK('Úseky 0'!C17),"",'Úseky 0'!C17)</f>
        <v/>
      </c>
      <c r="D153" s="213" t="str">
        <f>IF(ISBLANK('Úseky 0'!D17),"",'Úseky 0'!D17)</f>
        <v/>
      </c>
      <c r="E153" s="229">
        <f t="shared" ref="E153:AJ153" si="193">IFERROR(E108*$D153*365,0)</f>
        <v>0</v>
      </c>
      <c r="F153" s="229">
        <f t="shared" si="193"/>
        <v>0</v>
      </c>
      <c r="G153" s="229">
        <f t="shared" si="193"/>
        <v>0</v>
      </c>
      <c r="H153" s="229">
        <f t="shared" si="193"/>
        <v>0</v>
      </c>
      <c r="I153" s="229">
        <f t="shared" si="193"/>
        <v>0</v>
      </c>
      <c r="J153" s="229">
        <f t="shared" si="193"/>
        <v>0</v>
      </c>
      <c r="K153" s="229">
        <f t="shared" si="193"/>
        <v>0</v>
      </c>
      <c r="L153" s="229">
        <f t="shared" si="193"/>
        <v>0</v>
      </c>
      <c r="M153" s="229">
        <f t="shared" si="193"/>
        <v>0</v>
      </c>
      <c r="N153" s="229">
        <f t="shared" si="193"/>
        <v>0</v>
      </c>
      <c r="O153" s="229">
        <f t="shared" si="193"/>
        <v>0</v>
      </c>
      <c r="P153" s="229">
        <f t="shared" si="193"/>
        <v>0</v>
      </c>
      <c r="Q153" s="229">
        <f t="shared" si="193"/>
        <v>0</v>
      </c>
      <c r="R153" s="229">
        <f t="shared" si="193"/>
        <v>0</v>
      </c>
      <c r="S153" s="229">
        <f t="shared" si="193"/>
        <v>0</v>
      </c>
      <c r="T153" s="229">
        <f t="shared" si="193"/>
        <v>0</v>
      </c>
      <c r="U153" s="229">
        <f t="shared" si="193"/>
        <v>0</v>
      </c>
      <c r="V153" s="229">
        <f t="shared" si="193"/>
        <v>0</v>
      </c>
      <c r="W153" s="229">
        <f t="shared" si="193"/>
        <v>0</v>
      </c>
      <c r="X153" s="229">
        <f t="shared" si="193"/>
        <v>0</v>
      </c>
      <c r="Y153" s="229">
        <f t="shared" si="193"/>
        <v>0</v>
      </c>
      <c r="Z153" s="229">
        <f t="shared" si="193"/>
        <v>0</v>
      </c>
      <c r="AA153" s="229">
        <f t="shared" si="193"/>
        <v>0</v>
      </c>
      <c r="AB153" s="229">
        <f t="shared" si="193"/>
        <v>0</v>
      </c>
      <c r="AC153" s="229">
        <f t="shared" si="193"/>
        <v>0</v>
      </c>
      <c r="AD153" s="229">
        <f t="shared" si="193"/>
        <v>0</v>
      </c>
      <c r="AE153" s="229">
        <f t="shared" si="193"/>
        <v>0</v>
      </c>
      <c r="AF153" s="229">
        <f t="shared" si="193"/>
        <v>0</v>
      </c>
      <c r="AG153" s="229">
        <f t="shared" si="193"/>
        <v>0</v>
      </c>
      <c r="AH153" s="229">
        <f t="shared" si="193"/>
        <v>0</v>
      </c>
      <c r="AI153" s="229">
        <f t="shared" si="193"/>
        <v>0</v>
      </c>
      <c r="AJ153" s="229">
        <f t="shared" si="193"/>
        <v>0</v>
      </c>
      <c r="AK153" s="229">
        <f t="shared" ref="AK153:BB153" si="194">IFERROR(AK108*$D153*365,0)</f>
        <v>0</v>
      </c>
      <c r="AL153" s="229">
        <f t="shared" si="194"/>
        <v>0</v>
      </c>
      <c r="AM153" s="229">
        <f t="shared" si="194"/>
        <v>0</v>
      </c>
      <c r="AN153" s="229">
        <f t="shared" si="194"/>
        <v>0</v>
      </c>
      <c r="AO153" s="229">
        <f t="shared" si="194"/>
        <v>0</v>
      </c>
      <c r="AP153" s="229">
        <f t="shared" si="194"/>
        <v>0</v>
      </c>
      <c r="AQ153" s="229">
        <f t="shared" si="194"/>
        <v>0</v>
      </c>
      <c r="AR153" s="229">
        <f t="shared" si="194"/>
        <v>0</v>
      </c>
      <c r="AS153" s="229">
        <f t="shared" si="194"/>
        <v>0</v>
      </c>
      <c r="AT153" s="229">
        <f t="shared" si="194"/>
        <v>0</v>
      </c>
      <c r="AU153" s="229">
        <f t="shared" si="194"/>
        <v>0</v>
      </c>
      <c r="AV153" s="229">
        <f t="shared" si="194"/>
        <v>0</v>
      </c>
      <c r="AW153" s="229">
        <f t="shared" si="194"/>
        <v>0</v>
      </c>
      <c r="AX153" s="229">
        <f t="shared" si="194"/>
        <v>0</v>
      </c>
      <c r="AY153" s="229">
        <f t="shared" si="194"/>
        <v>0</v>
      </c>
      <c r="AZ153" s="229">
        <f t="shared" si="194"/>
        <v>0</v>
      </c>
      <c r="BA153" s="229">
        <f t="shared" si="194"/>
        <v>0</v>
      </c>
      <c r="BB153" s="229">
        <f t="shared" si="194"/>
        <v>0</v>
      </c>
    </row>
    <row r="154" spans="1:54" x14ac:dyDescent="0.3">
      <c r="A154" s="206">
        <f>IF(ISBLANK('Úseky 0'!A18),"",'Úseky 0'!A18)</f>
        <v>14</v>
      </c>
      <c r="B154" s="205" t="str">
        <f>IF(ISBLANK('Úseky 0'!B18),"",'Úseky 0'!B18)</f>
        <v/>
      </c>
      <c r="C154" s="205" t="str">
        <f>IF(ISBLANK('Úseky 0'!C18),"",'Úseky 0'!C18)</f>
        <v/>
      </c>
      <c r="D154" s="213" t="str">
        <f>IF(ISBLANK('Úseky 0'!D18),"",'Úseky 0'!D18)</f>
        <v/>
      </c>
      <c r="E154" s="229">
        <f t="shared" ref="E154:AJ154" si="195">IFERROR(E109*$D154*365,0)</f>
        <v>0</v>
      </c>
      <c r="F154" s="229">
        <f t="shared" si="195"/>
        <v>0</v>
      </c>
      <c r="G154" s="229">
        <f t="shared" si="195"/>
        <v>0</v>
      </c>
      <c r="H154" s="229">
        <f t="shared" si="195"/>
        <v>0</v>
      </c>
      <c r="I154" s="229">
        <f t="shared" si="195"/>
        <v>0</v>
      </c>
      <c r="J154" s="229">
        <f t="shared" si="195"/>
        <v>0</v>
      </c>
      <c r="K154" s="229">
        <f t="shared" si="195"/>
        <v>0</v>
      </c>
      <c r="L154" s="229">
        <f t="shared" si="195"/>
        <v>0</v>
      </c>
      <c r="M154" s="229">
        <f t="shared" si="195"/>
        <v>0</v>
      </c>
      <c r="N154" s="229">
        <f t="shared" si="195"/>
        <v>0</v>
      </c>
      <c r="O154" s="229">
        <f t="shared" si="195"/>
        <v>0</v>
      </c>
      <c r="P154" s="229">
        <f t="shared" si="195"/>
        <v>0</v>
      </c>
      <c r="Q154" s="229">
        <f t="shared" si="195"/>
        <v>0</v>
      </c>
      <c r="R154" s="229">
        <f t="shared" si="195"/>
        <v>0</v>
      </c>
      <c r="S154" s="229">
        <f t="shared" si="195"/>
        <v>0</v>
      </c>
      <c r="T154" s="229">
        <f t="shared" si="195"/>
        <v>0</v>
      </c>
      <c r="U154" s="229">
        <f t="shared" si="195"/>
        <v>0</v>
      </c>
      <c r="V154" s="229">
        <f t="shared" si="195"/>
        <v>0</v>
      </c>
      <c r="W154" s="229">
        <f t="shared" si="195"/>
        <v>0</v>
      </c>
      <c r="X154" s="229">
        <f t="shared" si="195"/>
        <v>0</v>
      </c>
      <c r="Y154" s="229">
        <f t="shared" si="195"/>
        <v>0</v>
      </c>
      <c r="Z154" s="229">
        <f t="shared" si="195"/>
        <v>0</v>
      </c>
      <c r="AA154" s="229">
        <f t="shared" si="195"/>
        <v>0</v>
      </c>
      <c r="AB154" s="229">
        <f t="shared" si="195"/>
        <v>0</v>
      </c>
      <c r="AC154" s="229">
        <f t="shared" si="195"/>
        <v>0</v>
      </c>
      <c r="AD154" s="229">
        <f t="shared" si="195"/>
        <v>0</v>
      </c>
      <c r="AE154" s="229">
        <f t="shared" si="195"/>
        <v>0</v>
      </c>
      <c r="AF154" s="229">
        <f t="shared" si="195"/>
        <v>0</v>
      </c>
      <c r="AG154" s="229">
        <f t="shared" si="195"/>
        <v>0</v>
      </c>
      <c r="AH154" s="229">
        <f t="shared" si="195"/>
        <v>0</v>
      </c>
      <c r="AI154" s="229">
        <f t="shared" si="195"/>
        <v>0</v>
      </c>
      <c r="AJ154" s="229">
        <f t="shared" si="195"/>
        <v>0</v>
      </c>
      <c r="AK154" s="229">
        <f t="shared" ref="AK154:BB154" si="196">IFERROR(AK109*$D154*365,0)</f>
        <v>0</v>
      </c>
      <c r="AL154" s="229">
        <f t="shared" si="196"/>
        <v>0</v>
      </c>
      <c r="AM154" s="229">
        <f t="shared" si="196"/>
        <v>0</v>
      </c>
      <c r="AN154" s="229">
        <f t="shared" si="196"/>
        <v>0</v>
      </c>
      <c r="AO154" s="229">
        <f t="shared" si="196"/>
        <v>0</v>
      </c>
      <c r="AP154" s="229">
        <f t="shared" si="196"/>
        <v>0</v>
      </c>
      <c r="AQ154" s="229">
        <f t="shared" si="196"/>
        <v>0</v>
      </c>
      <c r="AR154" s="229">
        <f t="shared" si="196"/>
        <v>0</v>
      </c>
      <c r="AS154" s="229">
        <f t="shared" si="196"/>
        <v>0</v>
      </c>
      <c r="AT154" s="229">
        <f t="shared" si="196"/>
        <v>0</v>
      </c>
      <c r="AU154" s="229">
        <f t="shared" si="196"/>
        <v>0</v>
      </c>
      <c r="AV154" s="229">
        <f t="shared" si="196"/>
        <v>0</v>
      </c>
      <c r="AW154" s="229">
        <f t="shared" si="196"/>
        <v>0</v>
      </c>
      <c r="AX154" s="229">
        <f t="shared" si="196"/>
        <v>0</v>
      </c>
      <c r="AY154" s="229">
        <f t="shared" si="196"/>
        <v>0</v>
      </c>
      <c r="AZ154" s="229">
        <f t="shared" si="196"/>
        <v>0</v>
      </c>
      <c r="BA154" s="229">
        <f t="shared" si="196"/>
        <v>0</v>
      </c>
      <c r="BB154" s="229">
        <f t="shared" si="196"/>
        <v>0</v>
      </c>
    </row>
    <row r="155" spans="1:54" x14ac:dyDescent="0.3">
      <c r="A155" s="206">
        <f>IF(ISBLANK('Úseky 0'!A19),"",'Úseky 0'!A19)</f>
        <v>15</v>
      </c>
      <c r="B155" s="205" t="str">
        <f>IF(ISBLANK('Úseky 0'!B19),"",'Úseky 0'!B19)</f>
        <v/>
      </c>
      <c r="C155" s="205" t="str">
        <f>IF(ISBLANK('Úseky 0'!C19),"",'Úseky 0'!C19)</f>
        <v/>
      </c>
      <c r="D155" s="213" t="str">
        <f>IF(ISBLANK('Úseky 0'!D19),"",'Úseky 0'!D19)</f>
        <v/>
      </c>
      <c r="E155" s="229">
        <f t="shared" ref="E155:AJ155" si="197">IFERROR(E110*$D155*365,0)</f>
        <v>0</v>
      </c>
      <c r="F155" s="229">
        <f t="shared" si="197"/>
        <v>0</v>
      </c>
      <c r="G155" s="229">
        <f t="shared" si="197"/>
        <v>0</v>
      </c>
      <c r="H155" s="229">
        <f t="shared" si="197"/>
        <v>0</v>
      </c>
      <c r="I155" s="229">
        <f t="shared" si="197"/>
        <v>0</v>
      </c>
      <c r="J155" s="229">
        <f t="shared" si="197"/>
        <v>0</v>
      </c>
      <c r="K155" s="229">
        <f t="shared" si="197"/>
        <v>0</v>
      </c>
      <c r="L155" s="229">
        <f t="shared" si="197"/>
        <v>0</v>
      </c>
      <c r="M155" s="229">
        <f t="shared" si="197"/>
        <v>0</v>
      </c>
      <c r="N155" s="229">
        <f t="shared" si="197"/>
        <v>0</v>
      </c>
      <c r="O155" s="229">
        <f t="shared" si="197"/>
        <v>0</v>
      </c>
      <c r="P155" s="229">
        <f t="shared" si="197"/>
        <v>0</v>
      </c>
      <c r="Q155" s="229">
        <f t="shared" si="197"/>
        <v>0</v>
      </c>
      <c r="R155" s="229">
        <f t="shared" si="197"/>
        <v>0</v>
      </c>
      <c r="S155" s="229">
        <f t="shared" si="197"/>
        <v>0</v>
      </c>
      <c r="T155" s="229">
        <f t="shared" si="197"/>
        <v>0</v>
      </c>
      <c r="U155" s="229">
        <f t="shared" si="197"/>
        <v>0</v>
      </c>
      <c r="V155" s="229">
        <f t="shared" si="197"/>
        <v>0</v>
      </c>
      <c r="W155" s="229">
        <f t="shared" si="197"/>
        <v>0</v>
      </c>
      <c r="X155" s="229">
        <f t="shared" si="197"/>
        <v>0</v>
      </c>
      <c r="Y155" s="229">
        <f t="shared" si="197"/>
        <v>0</v>
      </c>
      <c r="Z155" s="229">
        <f t="shared" si="197"/>
        <v>0</v>
      </c>
      <c r="AA155" s="229">
        <f t="shared" si="197"/>
        <v>0</v>
      </c>
      <c r="AB155" s="229">
        <f t="shared" si="197"/>
        <v>0</v>
      </c>
      <c r="AC155" s="229">
        <f t="shared" si="197"/>
        <v>0</v>
      </c>
      <c r="AD155" s="229">
        <f t="shared" si="197"/>
        <v>0</v>
      </c>
      <c r="AE155" s="229">
        <f t="shared" si="197"/>
        <v>0</v>
      </c>
      <c r="AF155" s="229">
        <f t="shared" si="197"/>
        <v>0</v>
      </c>
      <c r="AG155" s="229">
        <f t="shared" si="197"/>
        <v>0</v>
      </c>
      <c r="AH155" s="229">
        <f t="shared" si="197"/>
        <v>0</v>
      </c>
      <c r="AI155" s="229">
        <f t="shared" si="197"/>
        <v>0</v>
      </c>
      <c r="AJ155" s="229">
        <f t="shared" si="197"/>
        <v>0</v>
      </c>
      <c r="AK155" s="229">
        <f t="shared" ref="AK155:BB155" si="198">IFERROR(AK110*$D155*365,0)</f>
        <v>0</v>
      </c>
      <c r="AL155" s="229">
        <f t="shared" si="198"/>
        <v>0</v>
      </c>
      <c r="AM155" s="229">
        <f t="shared" si="198"/>
        <v>0</v>
      </c>
      <c r="AN155" s="229">
        <f t="shared" si="198"/>
        <v>0</v>
      </c>
      <c r="AO155" s="229">
        <f t="shared" si="198"/>
        <v>0</v>
      </c>
      <c r="AP155" s="229">
        <f t="shared" si="198"/>
        <v>0</v>
      </c>
      <c r="AQ155" s="229">
        <f t="shared" si="198"/>
        <v>0</v>
      </c>
      <c r="AR155" s="229">
        <f t="shared" si="198"/>
        <v>0</v>
      </c>
      <c r="AS155" s="229">
        <f t="shared" si="198"/>
        <v>0</v>
      </c>
      <c r="AT155" s="229">
        <f t="shared" si="198"/>
        <v>0</v>
      </c>
      <c r="AU155" s="229">
        <f t="shared" si="198"/>
        <v>0</v>
      </c>
      <c r="AV155" s="229">
        <f t="shared" si="198"/>
        <v>0</v>
      </c>
      <c r="AW155" s="229">
        <f t="shared" si="198"/>
        <v>0</v>
      </c>
      <c r="AX155" s="229">
        <f t="shared" si="198"/>
        <v>0</v>
      </c>
      <c r="AY155" s="229">
        <f t="shared" si="198"/>
        <v>0</v>
      </c>
      <c r="AZ155" s="229">
        <f t="shared" si="198"/>
        <v>0</v>
      </c>
      <c r="BA155" s="229">
        <f t="shared" si="198"/>
        <v>0</v>
      </c>
      <c r="BB155" s="229">
        <f t="shared" si="198"/>
        <v>0</v>
      </c>
    </row>
    <row r="156" spans="1:54" x14ac:dyDescent="0.3">
      <c r="A156" s="206">
        <f>IF(ISBLANK('Úseky 0'!A20),"",'Úseky 0'!A20)</f>
        <v>16</v>
      </c>
      <c r="B156" s="205" t="str">
        <f>IF(ISBLANK('Úseky 0'!B20),"",'Úseky 0'!B20)</f>
        <v/>
      </c>
      <c r="C156" s="205" t="str">
        <f>IF(ISBLANK('Úseky 0'!C20),"",'Úseky 0'!C20)</f>
        <v/>
      </c>
      <c r="D156" s="213" t="str">
        <f>IF(ISBLANK('Úseky 0'!D20),"",'Úseky 0'!D20)</f>
        <v/>
      </c>
      <c r="E156" s="229">
        <f t="shared" ref="E156:AJ156" si="199">IFERROR(E111*$D156*365,0)</f>
        <v>0</v>
      </c>
      <c r="F156" s="229">
        <f t="shared" si="199"/>
        <v>0</v>
      </c>
      <c r="G156" s="229">
        <f t="shared" si="199"/>
        <v>0</v>
      </c>
      <c r="H156" s="229">
        <f t="shared" si="199"/>
        <v>0</v>
      </c>
      <c r="I156" s="229">
        <f t="shared" si="199"/>
        <v>0</v>
      </c>
      <c r="J156" s="229">
        <f t="shared" si="199"/>
        <v>0</v>
      </c>
      <c r="K156" s="229">
        <f t="shared" si="199"/>
        <v>0</v>
      </c>
      <c r="L156" s="229">
        <f t="shared" si="199"/>
        <v>0</v>
      </c>
      <c r="M156" s="229">
        <f t="shared" si="199"/>
        <v>0</v>
      </c>
      <c r="N156" s="229">
        <f t="shared" si="199"/>
        <v>0</v>
      </c>
      <c r="O156" s="229">
        <f t="shared" si="199"/>
        <v>0</v>
      </c>
      <c r="P156" s="229">
        <f t="shared" si="199"/>
        <v>0</v>
      </c>
      <c r="Q156" s="229">
        <f t="shared" si="199"/>
        <v>0</v>
      </c>
      <c r="R156" s="229">
        <f t="shared" si="199"/>
        <v>0</v>
      </c>
      <c r="S156" s="229">
        <f t="shared" si="199"/>
        <v>0</v>
      </c>
      <c r="T156" s="229">
        <f t="shared" si="199"/>
        <v>0</v>
      </c>
      <c r="U156" s="229">
        <f t="shared" si="199"/>
        <v>0</v>
      </c>
      <c r="V156" s="229">
        <f t="shared" si="199"/>
        <v>0</v>
      </c>
      <c r="W156" s="229">
        <f t="shared" si="199"/>
        <v>0</v>
      </c>
      <c r="X156" s="229">
        <f t="shared" si="199"/>
        <v>0</v>
      </c>
      <c r="Y156" s="229">
        <f t="shared" si="199"/>
        <v>0</v>
      </c>
      <c r="Z156" s="229">
        <f t="shared" si="199"/>
        <v>0</v>
      </c>
      <c r="AA156" s="229">
        <f t="shared" si="199"/>
        <v>0</v>
      </c>
      <c r="AB156" s="229">
        <f t="shared" si="199"/>
        <v>0</v>
      </c>
      <c r="AC156" s="229">
        <f t="shared" si="199"/>
        <v>0</v>
      </c>
      <c r="AD156" s="229">
        <f t="shared" si="199"/>
        <v>0</v>
      </c>
      <c r="AE156" s="229">
        <f t="shared" si="199"/>
        <v>0</v>
      </c>
      <c r="AF156" s="229">
        <f t="shared" si="199"/>
        <v>0</v>
      </c>
      <c r="AG156" s="229">
        <f t="shared" si="199"/>
        <v>0</v>
      </c>
      <c r="AH156" s="229">
        <f t="shared" si="199"/>
        <v>0</v>
      </c>
      <c r="AI156" s="229">
        <f t="shared" si="199"/>
        <v>0</v>
      </c>
      <c r="AJ156" s="229">
        <f t="shared" si="199"/>
        <v>0</v>
      </c>
      <c r="AK156" s="229">
        <f t="shared" ref="AK156:BB156" si="200">IFERROR(AK111*$D156*365,0)</f>
        <v>0</v>
      </c>
      <c r="AL156" s="229">
        <f t="shared" si="200"/>
        <v>0</v>
      </c>
      <c r="AM156" s="229">
        <f t="shared" si="200"/>
        <v>0</v>
      </c>
      <c r="AN156" s="229">
        <f t="shared" si="200"/>
        <v>0</v>
      </c>
      <c r="AO156" s="229">
        <f t="shared" si="200"/>
        <v>0</v>
      </c>
      <c r="AP156" s="229">
        <f t="shared" si="200"/>
        <v>0</v>
      </c>
      <c r="AQ156" s="229">
        <f t="shared" si="200"/>
        <v>0</v>
      </c>
      <c r="AR156" s="229">
        <f t="shared" si="200"/>
        <v>0</v>
      </c>
      <c r="AS156" s="229">
        <f t="shared" si="200"/>
        <v>0</v>
      </c>
      <c r="AT156" s="229">
        <f t="shared" si="200"/>
        <v>0</v>
      </c>
      <c r="AU156" s="229">
        <f t="shared" si="200"/>
        <v>0</v>
      </c>
      <c r="AV156" s="229">
        <f t="shared" si="200"/>
        <v>0</v>
      </c>
      <c r="AW156" s="229">
        <f t="shared" si="200"/>
        <v>0</v>
      </c>
      <c r="AX156" s="229">
        <f t="shared" si="200"/>
        <v>0</v>
      </c>
      <c r="AY156" s="229">
        <f t="shared" si="200"/>
        <v>0</v>
      </c>
      <c r="AZ156" s="229">
        <f t="shared" si="200"/>
        <v>0</v>
      </c>
      <c r="BA156" s="229">
        <f t="shared" si="200"/>
        <v>0</v>
      </c>
      <c r="BB156" s="229">
        <f t="shared" si="200"/>
        <v>0</v>
      </c>
    </row>
    <row r="157" spans="1:54" x14ac:dyDescent="0.3">
      <c r="A157" s="206">
        <f>IF(ISBLANK('Úseky 0'!A21),"",'Úseky 0'!A21)</f>
        <v>17</v>
      </c>
      <c r="B157" s="205" t="str">
        <f>IF(ISBLANK('Úseky 0'!B21),"",'Úseky 0'!B21)</f>
        <v/>
      </c>
      <c r="C157" s="205" t="str">
        <f>IF(ISBLANK('Úseky 0'!C21),"",'Úseky 0'!C21)</f>
        <v/>
      </c>
      <c r="D157" s="213" t="str">
        <f>IF(ISBLANK('Úseky 0'!D21),"",'Úseky 0'!D21)</f>
        <v/>
      </c>
      <c r="E157" s="229">
        <f t="shared" ref="E157:AJ157" si="201">IFERROR(E112*$D157*365,0)</f>
        <v>0</v>
      </c>
      <c r="F157" s="229">
        <f t="shared" si="201"/>
        <v>0</v>
      </c>
      <c r="G157" s="229">
        <f t="shared" si="201"/>
        <v>0</v>
      </c>
      <c r="H157" s="229">
        <f t="shared" si="201"/>
        <v>0</v>
      </c>
      <c r="I157" s="229">
        <f t="shared" si="201"/>
        <v>0</v>
      </c>
      <c r="J157" s="229">
        <f t="shared" si="201"/>
        <v>0</v>
      </c>
      <c r="K157" s="229">
        <f t="shared" si="201"/>
        <v>0</v>
      </c>
      <c r="L157" s="229">
        <f t="shared" si="201"/>
        <v>0</v>
      </c>
      <c r="M157" s="229">
        <f t="shared" si="201"/>
        <v>0</v>
      </c>
      <c r="N157" s="229">
        <f t="shared" si="201"/>
        <v>0</v>
      </c>
      <c r="O157" s="229">
        <f t="shared" si="201"/>
        <v>0</v>
      </c>
      <c r="P157" s="229">
        <f t="shared" si="201"/>
        <v>0</v>
      </c>
      <c r="Q157" s="229">
        <f t="shared" si="201"/>
        <v>0</v>
      </c>
      <c r="R157" s="229">
        <f t="shared" si="201"/>
        <v>0</v>
      </c>
      <c r="S157" s="229">
        <f t="shared" si="201"/>
        <v>0</v>
      </c>
      <c r="T157" s="229">
        <f t="shared" si="201"/>
        <v>0</v>
      </c>
      <c r="U157" s="229">
        <f t="shared" si="201"/>
        <v>0</v>
      </c>
      <c r="V157" s="229">
        <f t="shared" si="201"/>
        <v>0</v>
      </c>
      <c r="W157" s="229">
        <f t="shared" si="201"/>
        <v>0</v>
      </c>
      <c r="X157" s="229">
        <f t="shared" si="201"/>
        <v>0</v>
      </c>
      <c r="Y157" s="229">
        <f t="shared" si="201"/>
        <v>0</v>
      </c>
      <c r="Z157" s="229">
        <f t="shared" si="201"/>
        <v>0</v>
      </c>
      <c r="AA157" s="229">
        <f t="shared" si="201"/>
        <v>0</v>
      </c>
      <c r="AB157" s="229">
        <f t="shared" si="201"/>
        <v>0</v>
      </c>
      <c r="AC157" s="229">
        <f t="shared" si="201"/>
        <v>0</v>
      </c>
      <c r="AD157" s="229">
        <f t="shared" si="201"/>
        <v>0</v>
      </c>
      <c r="AE157" s="229">
        <f t="shared" si="201"/>
        <v>0</v>
      </c>
      <c r="AF157" s="229">
        <f t="shared" si="201"/>
        <v>0</v>
      </c>
      <c r="AG157" s="229">
        <f t="shared" si="201"/>
        <v>0</v>
      </c>
      <c r="AH157" s="229">
        <f t="shared" si="201"/>
        <v>0</v>
      </c>
      <c r="AI157" s="229">
        <f t="shared" si="201"/>
        <v>0</v>
      </c>
      <c r="AJ157" s="229">
        <f t="shared" si="201"/>
        <v>0</v>
      </c>
      <c r="AK157" s="229">
        <f t="shared" ref="AK157:BB157" si="202">IFERROR(AK112*$D157*365,0)</f>
        <v>0</v>
      </c>
      <c r="AL157" s="229">
        <f t="shared" si="202"/>
        <v>0</v>
      </c>
      <c r="AM157" s="229">
        <f t="shared" si="202"/>
        <v>0</v>
      </c>
      <c r="AN157" s="229">
        <f t="shared" si="202"/>
        <v>0</v>
      </c>
      <c r="AO157" s="229">
        <f t="shared" si="202"/>
        <v>0</v>
      </c>
      <c r="AP157" s="229">
        <f t="shared" si="202"/>
        <v>0</v>
      </c>
      <c r="AQ157" s="229">
        <f t="shared" si="202"/>
        <v>0</v>
      </c>
      <c r="AR157" s="229">
        <f t="shared" si="202"/>
        <v>0</v>
      </c>
      <c r="AS157" s="229">
        <f t="shared" si="202"/>
        <v>0</v>
      </c>
      <c r="AT157" s="229">
        <f t="shared" si="202"/>
        <v>0</v>
      </c>
      <c r="AU157" s="229">
        <f t="shared" si="202"/>
        <v>0</v>
      </c>
      <c r="AV157" s="229">
        <f t="shared" si="202"/>
        <v>0</v>
      </c>
      <c r="AW157" s="229">
        <f t="shared" si="202"/>
        <v>0</v>
      </c>
      <c r="AX157" s="229">
        <f t="shared" si="202"/>
        <v>0</v>
      </c>
      <c r="AY157" s="229">
        <f t="shared" si="202"/>
        <v>0</v>
      </c>
      <c r="AZ157" s="229">
        <f t="shared" si="202"/>
        <v>0</v>
      </c>
      <c r="BA157" s="229">
        <f t="shared" si="202"/>
        <v>0</v>
      </c>
      <c r="BB157" s="229">
        <f t="shared" si="202"/>
        <v>0</v>
      </c>
    </row>
    <row r="158" spans="1:54" x14ac:dyDescent="0.3">
      <c r="A158" s="206">
        <f>IF(ISBLANK('Úseky 0'!A22),"",'Úseky 0'!A22)</f>
        <v>18</v>
      </c>
      <c r="B158" s="205" t="str">
        <f>IF(ISBLANK('Úseky 0'!B22),"",'Úseky 0'!B22)</f>
        <v/>
      </c>
      <c r="C158" s="205" t="str">
        <f>IF(ISBLANK('Úseky 0'!C22),"",'Úseky 0'!C22)</f>
        <v/>
      </c>
      <c r="D158" s="213" t="str">
        <f>IF(ISBLANK('Úseky 0'!D22),"",'Úseky 0'!D22)</f>
        <v/>
      </c>
      <c r="E158" s="229">
        <f t="shared" ref="E158:AJ158" si="203">IFERROR(E113*$D158*365,0)</f>
        <v>0</v>
      </c>
      <c r="F158" s="229">
        <f t="shared" si="203"/>
        <v>0</v>
      </c>
      <c r="G158" s="229">
        <f t="shared" si="203"/>
        <v>0</v>
      </c>
      <c r="H158" s="229">
        <f t="shared" si="203"/>
        <v>0</v>
      </c>
      <c r="I158" s="229">
        <f t="shared" si="203"/>
        <v>0</v>
      </c>
      <c r="J158" s="229">
        <f t="shared" si="203"/>
        <v>0</v>
      </c>
      <c r="K158" s="229">
        <f t="shared" si="203"/>
        <v>0</v>
      </c>
      <c r="L158" s="229">
        <f t="shared" si="203"/>
        <v>0</v>
      </c>
      <c r="M158" s="229">
        <f t="shared" si="203"/>
        <v>0</v>
      </c>
      <c r="N158" s="229">
        <f t="shared" si="203"/>
        <v>0</v>
      </c>
      <c r="O158" s="229">
        <f t="shared" si="203"/>
        <v>0</v>
      </c>
      <c r="P158" s="229">
        <f t="shared" si="203"/>
        <v>0</v>
      </c>
      <c r="Q158" s="229">
        <f t="shared" si="203"/>
        <v>0</v>
      </c>
      <c r="R158" s="229">
        <f t="shared" si="203"/>
        <v>0</v>
      </c>
      <c r="S158" s="229">
        <f t="shared" si="203"/>
        <v>0</v>
      </c>
      <c r="T158" s="229">
        <f t="shared" si="203"/>
        <v>0</v>
      </c>
      <c r="U158" s="229">
        <f t="shared" si="203"/>
        <v>0</v>
      </c>
      <c r="V158" s="229">
        <f t="shared" si="203"/>
        <v>0</v>
      </c>
      <c r="W158" s="229">
        <f t="shared" si="203"/>
        <v>0</v>
      </c>
      <c r="X158" s="229">
        <f t="shared" si="203"/>
        <v>0</v>
      </c>
      <c r="Y158" s="229">
        <f t="shared" si="203"/>
        <v>0</v>
      </c>
      <c r="Z158" s="229">
        <f t="shared" si="203"/>
        <v>0</v>
      </c>
      <c r="AA158" s="229">
        <f t="shared" si="203"/>
        <v>0</v>
      </c>
      <c r="AB158" s="229">
        <f t="shared" si="203"/>
        <v>0</v>
      </c>
      <c r="AC158" s="229">
        <f t="shared" si="203"/>
        <v>0</v>
      </c>
      <c r="AD158" s="229">
        <f t="shared" si="203"/>
        <v>0</v>
      </c>
      <c r="AE158" s="229">
        <f t="shared" si="203"/>
        <v>0</v>
      </c>
      <c r="AF158" s="229">
        <f t="shared" si="203"/>
        <v>0</v>
      </c>
      <c r="AG158" s="229">
        <f t="shared" si="203"/>
        <v>0</v>
      </c>
      <c r="AH158" s="229">
        <f t="shared" si="203"/>
        <v>0</v>
      </c>
      <c r="AI158" s="229">
        <f t="shared" si="203"/>
        <v>0</v>
      </c>
      <c r="AJ158" s="229">
        <f t="shared" si="203"/>
        <v>0</v>
      </c>
      <c r="AK158" s="229">
        <f t="shared" ref="AK158:BB158" si="204">IFERROR(AK113*$D158*365,0)</f>
        <v>0</v>
      </c>
      <c r="AL158" s="229">
        <f t="shared" si="204"/>
        <v>0</v>
      </c>
      <c r="AM158" s="229">
        <f t="shared" si="204"/>
        <v>0</v>
      </c>
      <c r="AN158" s="229">
        <f t="shared" si="204"/>
        <v>0</v>
      </c>
      <c r="AO158" s="229">
        <f t="shared" si="204"/>
        <v>0</v>
      </c>
      <c r="AP158" s="229">
        <f t="shared" si="204"/>
        <v>0</v>
      </c>
      <c r="AQ158" s="229">
        <f t="shared" si="204"/>
        <v>0</v>
      </c>
      <c r="AR158" s="229">
        <f t="shared" si="204"/>
        <v>0</v>
      </c>
      <c r="AS158" s="229">
        <f t="shared" si="204"/>
        <v>0</v>
      </c>
      <c r="AT158" s="229">
        <f t="shared" si="204"/>
        <v>0</v>
      </c>
      <c r="AU158" s="229">
        <f t="shared" si="204"/>
        <v>0</v>
      </c>
      <c r="AV158" s="229">
        <f t="shared" si="204"/>
        <v>0</v>
      </c>
      <c r="AW158" s="229">
        <f t="shared" si="204"/>
        <v>0</v>
      </c>
      <c r="AX158" s="229">
        <f t="shared" si="204"/>
        <v>0</v>
      </c>
      <c r="AY158" s="229">
        <f t="shared" si="204"/>
        <v>0</v>
      </c>
      <c r="AZ158" s="229">
        <f t="shared" si="204"/>
        <v>0</v>
      </c>
      <c r="BA158" s="229">
        <f t="shared" si="204"/>
        <v>0</v>
      </c>
      <c r="BB158" s="229">
        <f t="shared" si="204"/>
        <v>0</v>
      </c>
    </row>
    <row r="159" spans="1:54" x14ac:dyDescent="0.3">
      <c r="A159" s="206">
        <f>IF(ISBLANK('Úseky 0'!A23),"",'Úseky 0'!A23)</f>
        <v>19</v>
      </c>
      <c r="B159" s="205" t="str">
        <f>IF(ISBLANK('Úseky 0'!B23),"",'Úseky 0'!B23)</f>
        <v/>
      </c>
      <c r="C159" s="205" t="str">
        <f>IF(ISBLANK('Úseky 0'!C23),"",'Úseky 0'!C23)</f>
        <v/>
      </c>
      <c r="D159" s="213" t="str">
        <f>IF(ISBLANK('Úseky 0'!D23),"",'Úseky 0'!D23)</f>
        <v/>
      </c>
      <c r="E159" s="229">
        <f t="shared" ref="E159:AJ159" si="205">IFERROR(E114*$D159*365,0)</f>
        <v>0</v>
      </c>
      <c r="F159" s="229">
        <f t="shared" si="205"/>
        <v>0</v>
      </c>
      <c r="G159" s="229">
        <f t="shared" si="205"/>
        <v>0</v>
      </c>
      <c r="H159" s="229">
        <f t="shared" si="205"/>
        <v>0</v>
      </c>
      <c r="I159" s="229">
        <f t="shared" si="205"/>
        <v>0</v>
      </c>
      <c r="J159" s="229">
        <f t="shared" si="205"/>
        <v>0</v>
      </c>
      <c r="K159" s="229">
        <f t="shared" si="205"/>
        <v>0</v>
      </c>
      <c r="L159" s="229">
        <f t="shared" si="205"/>
        <v>0</v>
      </c>
      <c r="M159" s="229">
        <f t="shared" si="205"/>
        <v>0</v>
      </c>
      <c r="N159" s="229">
        <f t="shared" si="205"/>
        <v>0</v>
      </c>
      <c r="O159" s="229">
        <f t="shared" si="205"/>
        <v>0</v>
      </c>
      <c r="P159" s="229">
        <f t="shared" si="205"/>
        <v>0</v>
      </c>
      <c r="Q159" s="229">
        <f t="shared" si="205"/>
        <v>0</v>
      </c>
      <c r="R159" s="229">
        <f t="shared" si="205"/>
        <v>0</v>
      </c>
      <c r="S159" s="229">
        <f t="shared" si="205"/>
        <v>0</v>
      </c>
      <c r="T159" s="229">
        <f t="shared" si="205"/>
        <v>0</v>
      </c>
      <c r="U159" s="229">
        <f t="shared" si="205"/>
        <v>0</v>
      </c>
      <c r="V159" s="229">
        <f t="shared" si="205"/>
        <v>0</v>
      </c>
      <c r="W159" s="229">
        <f t="shared" si="205"/>
        <v>0</v>
      </c>
      <c r="X159" s="229">
        <f t="shared" si="205"/>
        <v>0</v>
      </c>
      <c r="Y159" s="229">
        <f t="shared" si="205"/>
        <v>0</v>
      </c>
      <c r="Z159" s="229">
        <f t="shared" si="205"/>
        <v>0</v>
      </c>
      <c r="AA159" s="229">
        <f t="shared" si="205"/>
        <v>0</v>
      </c>
      <c r="AB159" s="229">
        <f t="shared" si="205"/>
        <v>0</v>
      </c>
      <c r="AC159" s="229">
        <f t="shared" si="205"/>
        <v>0</v>
      </c>
      <c r="AD159" s="229">
        <f t="shared" si="205"/>
        <v>0</v>
      </c>
      <c r="AE159" s="229">
        <f t="shared" si="205"/>
        <v>0</v>
      </c>
      <c r="AF159" s="229">
        <f t="shared" si="205"/>
        <v>0</v>
      </c>
      <c r="AG159" s="229">
        <f t="shared" si="205"/>
        <v>0</v>
      </c>
      <c r="AH159" s="229">
        <f t="shared" si="205"/>
        <v>0</v>
      </c>
      <c r="AI159" s="229">
        <f t="shared" si="205"/>
        <v>0</v>
      </c>
      <c r="AJ159" s="229">
        <f t="shared" si="205"/>
        <v>0</v>
      </c>
      <c r="AK159" s="229">
        <f t="shared" ref="AK159:BB159" si="206">IFERROR(AK114*$D159*365,0)</f>
        <v>0</v>
      </c>
      <c r="AL159" s="229">
        <f t="shared" si="206"/>
        <v>0</v>
      </c>
      <c r="AM159" s="229">
        <f t="shared" si="206"/>
        <v>0</v>
      </c>
      <c r="AN159" s="229">
        <f t="shared" si="206"/>
        <v>0</v>
      </c>
      <c r="AO159" s="229">
        <f t="shared" si="206"/>
        <v>0</v>
      </c>
      <c r="AP159" s="229">
        <f t="shared" si="206"/>
        <v>0</v>
      </c>
      <c r="AQ159" s="229">
        <f t="shared" si="206"/>
        <v>0</v>
      </c>
      <c r="AR159" s="229">
        <f t="shared" si="206"/>
        <v>0</v>
      </c>
      <c r="AS159" s="229">
        <f t="shared" si="206"/>
        <v>0</v>
      </c>
      <c r="AT159" s="229">
        <f t="shared" si="206"/>
        <v>0</v>
      </c>
      <c r="AU159" s="229">
        <f t="shared" si="206"/>
        <v>0</v>
      </c>
      <c r="AV159" s="229">
        <f t="shared" si="206"/>
        <v>0</v>
      </c>
      <c r="AW159" s="229">
        <f t="shared" si="206"/>
        <v>0</v>
      </c>
      <c r="AX159" s="229">
        <f t="shared" si="206"/>
        <v>0</v>
      </c>
      <c r="AY159" s="229">
        <f t="shared" si="206"/>
        <v>0</v>
      </c>
      <c r="AZ159" s="229">
        <f t="shared" si="206"/>
        <v>0</v>
      </c>
      <c r="BA159" s="229">
        <f t="shared" si="206"/>
        <v>0</v>
      </c>
      <c r="BB159" s="229">
        <f t="shared" si="206"/>
        <v>0</v>
      </c>
    </row>
    <row r="160" spans="1:54" x14ac:dyDescent="0.3">
      <c r="A160" s="206">
        <f>IF(ISBLANK('Úseky 0'!A24),"",'Úseky 0'!A24)</f>
        <v>20</v>
      </c>
      <c r="B160" s="205" t="str">
        <f>IF(ISBLANK('Úseky 0'!B24),"",'Úseky 0'!B24)</f>
        <v/>
      </c>
      <c r="C160" s="205" t="str">
        <f>IF(ISBLANK('Úseky 0'!C24),"",'Úseky 0'!C24)</f>
        <v/>
      </c>
      <c r="D160" s="213" t="str">
        <f>IF(ISBLANK('Úseky 0'!D24),"",'Úseky 0'!D24)</f>
        <v/>
      </c>
      <c r="E160" s="229">
        <f t="shared" ref="E160:AJ160" si="207">IFERROR(E115*$D160*365,0)</f>
        <v>0</v>
      </c>
      <c r="F160" s="229">
        <f t="shared" si="207"/>
        <v>0</v>
      </c>
      <c r="G160" s="229">
        <f t="shared" si="207"/>
        <v>0</v>
      </c>
      <c r="H160" s="229">
        <f t="shared" si="207"/>
        <v>0</v>
      </c>
      <c r="I160" s="229">
        <f t="shared" si="207"/>
        <v>0</v>
      </c>
      <c r="J160" s="229">
        <f t="shared" si="207"/>
        <v>0</v>
      </c>
      <c r="K160" s="229">
        <f t="shared" si="207"/>
        <v>0</v>
      </c>
      <c r="L160" s="229">
        <f t="shared" si="207"/>
        <v>0</v>
      </c>
      <c r="M160" s="229">
        <f t="shared" si="207"/>
        <v>0</v>
      </c>
      <c r="N160" s="229">
        <f t="shared" si="207"/>
        <v>0</v>
      </c>
      <c r="O160" s="229">
        <f t="shared" si="207"/>
        <v>0</v>
      </c>
      <c r="P160" s="229">
        <f t="shared" si="207"/>
        <v>0</v>
      </c>
      <c r="Q160" s="229">
        <f t="shared" si="207"/>
        <v>0</v>
      </c>
      <c r="R160" s="229">
        <f t="shared" si="207"/>
        <v>0</v>
      </c>
      <c r="S160" s="229">
        <f t="shared" si="207"/>
        <v>0</v>
      </c>
      <c r="T160" s="229">
        <f t="shared" si="207"/>
        <v>0</v>
      </c>
      <c r="U160" s="229">
        <f t="shared" si="207"/>
        <v>0</v>
      </c>
      <c r="V160" s="229">
        <f t="shared" si="207"/>
        <v>0</v>
      </c>
      <c r="W160" s="229">
        <f t="shared" si="207"/>
        <v>0</v>
      </c>
      <c r="X160" s="229">
        <f t="shared" si="207"/>
        <v>0</v>
      </c>
      <c r="Y160" s="229">
        <f t="shared" si="207"/>
        <v>0</v>
      </c>
      <c r="Z160" s="229">
        <f t="shared" si="207"/>
        <v>0</v>
      </c>
      <c r="AA160" s="229">
        <f t="shared" si="207"/>
        <v>0</v>
      </c>
      <c r="AB160" s="229">
        <f t="shared" si="207"/>
        <v>0</v>
      </c>
      <c r="AC160" s="229">
        <f t="shared" si="207"/>
        <v>0</v>
      </c>
      <c r="AD160" s="229">
        <f t="shared" si="207"/>
        <v>0</v>
      </c>
      <c r="AE160" s="229">
        <f t="shared" si="207"/>
        <v>0</v>
      </c>
      <c r="AF160" s="229">
        <f t="shared" si="207"/>
        <v>0</v>
      </c>
      <c r="AG160" s="229">
        <f t="shared" si="207"/>
        <v>0</v>
      </c>
      <c r="AH160" s="229">
        <f t="shared" si="207"/>
        <v>0</v>
      </c>
      <c r="AI160" s="229">
        <f t="shared" si="207"/>
        <v>0</v>
      </c>
      <c r="AJ160" s="229">
        <f t="shared" si="207"/>
        <v>0</v>
      </c>
      <c r="AK160" s="229">
        <f t="shared" ref="AK160:BB160" si="208">IFERROR(AK115*$D160*365,0)</f>
        <v>0</v>
      </c>
      <c r="AL160" s="229">
        <f t="shared" si="208"/>
        <v>0</v>
      </c>
      <c r="AM160" s="229">
        <f t="shared" si="208"/>
        <v>0</v>
      </c>
      <c r="AN160" s="229">
        <f t="shared" si="208"/>
        <v>0</v>
      </c>
      <c r="AO160" s="229">
        <f t="shared" si="208"/>
        <v>0</v>
      </c>
      <c r="AP160" s="229">
        <f t="shared" si="208"/>
        <v>0</v>
      </c>
      <c r="AQ160" s="229">
        <f t="shared" si="208"/>
        <v>0</v>
      </c>
      <c r="AR160" s="229">
        <f t="shared" si="208"/>
        <v>0</v>
      </c>
      <c r="AS160" s="229">
        <f t="shared" si="208"/>
        <v>0</v>
      </c>
      <c r="AT160" s="229">
        <f t="shared" si="208"/>
        <v>0</v>
      </c>
      <c r="AU160" s="229">
        <f t="shared" si="208"/>
        <v>0</v>
      </c>
      <c r="AV160" s="229">
        <f t="shared" si="208"/>
        <v>0</v>
      </c>
      <c r="AW160" s="229">
        <f t="shared" si="208"/>
        <v>0</v>
      </c>
      <c r="AX160" s="229">
        <f t="shared" si="208"/>
        <v>0</v>
      </c>
      <c r="AY160" s="229">
        <f t="shared" si="208"/>
        <v>0</v>
      </c>
      <c r="AZ160" s="229">
        <f t="shared" si="208"/>
        <v>0</v>
      </c>
      <c r="BA160" s="229">
        <f t="shared" si="208"/>
        <v>0</v>
      </c>
      <c r="BB160" s="229">
        <f t="shared" si="208"/>
        <v>0</v>
      </c>
    </row>
    <row r="161" spans="1:54" x14ac:dyDescent="0.3">
      <c r="A161" s="206">
        <f>IF(ISBLANK('Úseky 0'!A25),"",'Úseky 0'!A25)</f>
        <v>21</v>
      </c>
      <c r="B161" s="205" t="str">
        <f>IF(ISBLANK('Úseky 0'!B25),"",'Úseky 0'!B25)</f>
        <v/>
      </c>
      <c r="C161" s="205" t="str">
        <f>IF(ISBLANK('Úseky 0'!C25),"",'Úseky 0'!C25)</f>
        <v/>
      </c>
      <c r="D161" s="213" t="str">
        <f>IF(ISBLANK('Úseky 0'!D25),"",'Úseky 0'!D25)</f>
        <v/>
      </c>
      <c r="E161" s="229">
        <f t="shared" ref="E161:AJ161" si="209">IFERROR(E116*$D161*365,0)</f>
        <v>0</v>
      </c>
      <c r="F161" s="229">
        <f t="shared" si="209"/>
        <v>0</v>
      </c>
      <c r="G161" s="229">
        <f t="shared" si="209"/>
        <v>0</v>
      </c>
      <c r="H161" s="229">
        <f t="shared" si="209"/>
        <v>0</v>
      </c>
      <c r="I161" s="229">
        <f t="shared" si="209"/>
        <v>0</v>
      </c>
      <c r="J161" s="229">
        <f t="shared" si="209"/>
        <v>0</v>
      </c>
      <c r="K161" s="229">
        <f t="shared" si="209"/>
        <v>0</v>
      </c>
      <c r="L161" s="229">
        <f t="shared" si="209"/>
        <v>0</v>
      </c>
      <c r="M161" s="229">
        <f t="shared" si="209"/>
        <v>0</v>
      </c>
      <c r="N161" s="229">
        <f t="shared" si="209"/>
        <v>0</v>
      </c>
      <c r="O161" s="229">
        <f t="shared" si="209"/>
        <v>0</v>
      </c>
      <c r="P161" s="229">
        <f t="shared" si="209"/>
        <v>0</v>
      </c>
      <c r="Q161" s="229">
        <f t="shared" si="209"/>
        <v>0</v>
      </c>
      <c r="R161" s="229">
        <f t="shared" si="209"/>
        <v>0</v>
      </c>
      <c r="S161" s="229">
        <f t="shared" si="209"/>
        <v>0</v>
      </c>
      <c r="T161" s="229">
        <f t="shared" si="209"/>
        <v>0</v>
      </c>
      <c r="U161" s="229">
        <f t="shared" si="209"/>
        <v>0</v>
      </c>
      <c r="V161" s="229">
        <f t="shared" si="209"/>
        <v>0</v>
      </c>
      <c r="W161" s="229">
        <f t="shared" si="209"/>
        <v>0</v>
      </c>
      <c r="X161" s="229">
        <f t="shared" si="209"/>
        <v>0</v>
      </c>
      <c r="Y161" s="229">
        <f t="shared" si="209"/>
        <v>0</v>
      </c>
      <c r="Z161" s="229">
        <f t="shared" si="209"/>
        <v>0</v>
      </c>
      <c r="AA161" s="229">
        <f t="shared" si="209"/>
        <v>0</v>
      </c>
      <c r="AB161" s="229">
        <f t="shared" si="209"/>
        <v>0</v>
      </c>
      <c r="AC161" s="229">
        <f t="shared" si="209"/>
        <v>0</v>
      </c>
      <c r="AD161" s="229">
        <f t="shared" si="209"/>
        <v>0</v>
      </c>
      <c r="AE161" s="229">
        <f t="shared" si="209"/>
        <v>0</v>
      </c>
      <c r="AF161" s="229">
        <f t="shared" si="209"/>
        <v>0</v>
      </c>
      <c r="AG161" s="229">
        <f t="shared" si="209"/>
        <v>0</v>
      </c>
      <c r="AH161" s="229">
        <f t="shared" si="209"/>
        <v>0</v>
      </c>
      <c r="AI161" s="229">
        <f t="shared" si="209"/>
        <v>0</v>
      </c>
      <c r="AJ161" s="229">
        <f t="shared" si="209"/>
        <v>0</v>
      </c>
      <c r="AK161" s="229">
        <f t="shared" ref="AK161:BB161" si="210">IFERROR(AK116*$D161*365,0)</f>
        <v>0</v>
      </c>
      <c r="AL161" s="229">
        <f t="shared" si="210"/>
        <v>0</v>
      </c>
      <c r="AM161" s="229">
        <f t="shared" si="210"/>
        <v>0</v>
      </c>
      <c r="AN161" s="229">
        <f t="shared" si="210"/>
        <v>0</v>
      </c>
      <c r="AO161" s="229">
        <f t="shared" si="210"/>
        <v>0</v>
      </c>
      <c r="AP161" s="229">
        <f t="shared" si="210"/>
        <v>0</v>
      </c>
      <c r="AQ161" s="229">
        <f t="shared" si="210"/>
        <v>0</v>
      </c>
      <c r="AR161" s="229">
        <f t="shared" si="210"/>
        <v>0</v>
      </c>
      <c r="AS161" s="229">
        <f t="shared" si="210"/>
        <v>0</v>
      </c>
      <c r="AT161" s="229">
        <f t="shared" si="210"/>
        <v>0</v>
      </c>
      <c r="AU161" s="229">
        <f t="shared" si="210"/>
        <v>0</v>
      </c>
      <c r="AV161" s="229">
        <f t="shared" si="210"/>
        <v>0</v>
      </c>
      <c r="AW161" s="229">
        <f t="shared" si="210"/>
        <v>0</v>
      </c>
      <c r="AX161" s="229">
        <f t="shared" si="210"/>
        <v>0</v>
      </c>
      <c r="AY161" s="229">
        <f t="shared" si="210"/>
        <v>0</v>
      </c>
      <c r="AZ161" s="229">
        <f t="shared" si="210"/>
        <v>0</v>
      </c>
      <c r="BA161" s="229">
        <f t="shared" si="210"/>
        <v>0</v>
      </c>
      <c r="BB161" s="229">
        <f t="shared" si="210"/>
        <v>0</v>
      </c>
    </row>
    <row r="162" spans="1:54" x14ac:dyDescent="0.3">
      <c r="A162" s="206">
        <f>IF(ISBLANK('Úseky 0'!A26),"",'Úseky 0'!A26)</f>
        <v>22</v>
      </c>
      <c r="B162" s="205" t="str">
        <f>IF(ISBLANK('Úseky 0'!B26),"",'Úseky 0'!B26)</f>
        <v/>
      </c>
      <c r="C162" s="205" t="str">
        <f>IF(ISBLANK('Úseky 0'!C26),"",'Úseky 0'!C26)</f>
        <v/>
      </c>
      <c r="D162" s="213" t="str">
        <f>IF(ISBLANK('Úseky 0'!D26),"",'Úseky 0'!D26)</f>
        <v/>
      </c>
      <c r="E162" s="229">
        <f t="shared" ref="E162:AJ162" si="211">IFERROR(E117*$D162*365,0)</f>
        <v>0</v>
      </c>
      <c r="F162" s="229">
        <f t="shared" si="211"/>
        <v>0</v>
      </c>
      <c r="G162" s="229">
        <f t="shared" si="211"/>
        <v>0</v>
      </c>
      <c r="H162" s="229">
        <f t="shared" si="211"/>
        <v>0</v>
      </c>
      <c r="I162" s="229">
        <f t="shared" si="211"/>
        <v>0</v>
      </c>
      <c r="J162" s="229">
        <f t="shared" si="211"/>
        <v>0</v>
      </c>
      <c r="K162" s="229">
        <f t="shared" si="211"/>
        <v>0</v>
      </c>
      <c r="L162" s="229">
        <f t="shared" si="211"/>
        <v>0</v>
      </c>
      <c r="M162" s="229">
        <f t="shared" si="211"/>
        <v>0</v>
      </c>
      <c r="N162" s="229">
        <f t="shared" si="211"/>
        <v>0</v>
      </c>
      <c r="O162" s="229">
        <f t="shared" si="211"/>
        <v>0</v>
      </c>
      <c r="P162" s="229">
        <f t="shared" si="211"/>
        <v>0</v>
      </c>
      <c r="Q162" s="229">
        <f t="shared" si="211"/>
        <v>0</v>
      </c>
      <c r="R162" s="229">
        <f t="shared" si="211"/>
        <v>0</v>
      </c>
      <c r="S162" s="229">
        <f t="shared" si="211"/>
        <v>0</v>
      </c>
      <c r="T162" s="229">
        <f t="shared" si="211"/>
        <v>0</v>
      </c>
      <c r="U162" s="229">
        <f t="shared" si="211"/>
        <v>0</v>
      </c>
      <c r="V162" s="229">
        <f t="shared" si="211"/>
        <v>0</v>
      </c>
      <c r="W162" s="229">
        <f t="shared" si="211"/>
        <v>0</v>
      </c>
      <c r="X162" s="229">
        <f t="shared" si="211"/>
        <v>0</v>
      </c>
      <c r="Y162" s="229">
        <f t="shared" si="211"/>
        <v>0</v>
      </c>
      <c r="Z162" s="229">
        <f t="shared" si="211"/>
        <v>0</v>
      </c>
      <c r="AA162" s="229">
        <f t="shared" si="211"/>
        <v>0</v>
      </c>
      <c r="AB162" s="229">
        <f t="shared" si="211"/>
        <v>0</v>
      </c>
      <c r="AC162" s="229">
        <f t="shared" si="211"/>
        <v>0</v>
      </c>
      <c r="AD162" s="229">
        <f t="shared" si="211"/>
        <v>0</v>
      </c>
      <c r="AE162" s="229">
        <f t="shared" si="211"/>
        <v>0</v>
      </c>
      <c r="AF162" s="229">
        <f t="shared" si="211"/>
        <v>0</v>
      </c>
      <c r="AG162" s="229">
        <f t="shared" si="211"/>
        <v>0</v>
      </c>
      <c r="AH162" s="229">
        <f t="shared" si="211"/>
        <v>0</v>
      </c>
      <c r="AI162" s="229">
        <f t="shared" si="211"/>
        <v>0</v>
      </c>
      <c r="AJ162" s="229">
        <f t="shared" si="211"/>
        <v>0</v>
      </c>
      <c r="AK162" s="229">
        <f t="shared" ref="AK162:BB162" si="212">IFERROR(AK117*$D162*365,0)</f>
        <v>0</v>
      </c>
      <c r="AL162" s="229">
        <f t="shared" si="212"/>
        <v>0</v>
      </c>
      <c r="AM162" s="229">
        <f t="shared" si="212"/>
        <v>0</v>
      </c>
      <c r="AN162" s="229">
        <f t="shared" si="212"/>
        <v>0</v>
      </c>
      <c r="AO162" s="229">
        <f t="shared" si="212"/>
        <v>0</v>
      </c>
      <c r="AP162" s="229">
        <f t="shared" si="212"/>
        <v>0</v>
      </c>
      <c r="AQ162" s="229">
        <f t="shared" si="212"/>
        <v>0</v>
      </c>
      <c r="AR162" s="229">
        <f t="shared" si="212"/>
        <v>0</v>
      </c>
      <c r="AS162" s="229">
        <f t="shared" si="212"/>
        <v>0</v>
      </c>
      <c r="AT162" s="229">
        <f t="shared" si="212"/>
        <v>0</v>
      </c>
      <c r="AU162" s="229">
        <f t="shared" si="212"/>
        <v>0</v>
      </c>
      <c r="AV162" s="229">
        <f t="shared" si="212"/>
        <v>0</v>
      </c>
      <c r="AW162" s="229">
        <f t="shared" si="212"/>
        <v>0</v>
      </c>
      <c r="AX162" s="229">
        <f t="shared" si="212"/>
        <v>0</v>
      </c>
      <c r="AY162" s="229">
        <f t="shared" si="212"/>
        <v>0</v>
      </c>
      <c r="AZ162" s="229">
        <f t="shared" si="212"/>
        <v>0</v>
      </c>
      <c r="BA162" s="229">
        <f t="shared" si="212"/>
        <v>0</v>
      </c>
      <c r="BB162" s="229">
        <f t="shared" si="212"/>
        <v>0</v>
      </c>
    </row>
    <row r="163" spans="1:54" x14ac:dyDescent="0.3">
      <c r="A163" s="206">
        <f>IF(ISBLANK('Úseky 0'!A27),"",'Úseky 0'!A27)</f>
        <v>23</v>
      </c>
      <c r="B163" s="205" t="str">
        <f>IF(ISBLANK('Úseky 0'!B27),"",'Úseky 0'!B27)</f>
        <v/>
      </c>
      <c r="C163" s="205" t="str">
        <f>IF(ISBLANK('Úseky 0'!C27),"",'Úseky 0'!C27)</f>
        <v/>
      </c>
      <c r="D163" s="213" t="str">
        <f>IF(ISBLANK('Úseky 0'!D27),"",'Úseky 0'!D27)</f>
        <v/>
      </c>
      <c r="E163" s="229">
        <f t="shared" ref="E163:AJ163" si="213">IFERROR(E118*$D163*365,0)</f>
        <v>0</v>
      </c>
      <c r="F163" s="229">
        <f t="shared" si="213"/>
        <v>0</v>
      </c>
      <c r="G163" s="229">
        <f t="shared" si="213"/>
        <v>0</v>
      </c>
      <c r="H163" s="229">
        <f t="shared" si="213"/>
        <v>0</v>
      </c>
      <c r="I163" s="229">
        <f t="shared" si="213"/>
        <v>0</v>
      </c>
      <c r="J163" s="229">
        <f t="shared" si="213"/>
        <v>0</v>
      </c>
      <c r="K163" s="229">
        <f t="shared" si="213"/>
        <v>0</v>
      </c>
      <c r="L163" s="229">
        <f t="shared" si="213"/>
        <v>0</v>
      </c>
      <c r="M163" s="229">
        <f t="shared" si="213"/>
        <v>0</v>
      </c>
      <c r="N163" s="229">
        <f t="shared" si="213"/>
        <v>0</v>
      </c>
      <c r="O163" s="229">
        <f t="shared" si="213"/>
        <v>0</v>
      </c>
      <c r="P163" s="229">
        <f t="shared" si="213"/>
        <v>0</v>
      </c>
      <c r="Q163" s="229">
        <f t="shared" si="213"/>
        <v>0</v>
      </c>
      <c r="R163" s="229">
        <f t="shared" si="213"/>
        <v>0</v>
      </c>
      <c r="S163" s="229">
        <f t="shared" si="213"/>
        <v>0</v>
      </c>
      <c r="T163" s="229">
        <f t="shared" si="213"/>
        <v>0</v>
      </c>
      <c r="U163" s="229">
        <f t="shared" si="213"/>
        <v>0</v>
      </c>
      <c r="V163" s="229">
        <f t="shared" si="213"/>
        <v>0</v>
      </c>
      <c r="W163" s="229">
        <f t="shared" si="213"/>
        <v>0</v>
      </c>
      <c r="X163" s="229">
        <f t="shared" si="213"/>
        <v>0</v>
      </c>
      <c r="Y163" s="229">
        <f t="shared" si="213"/>
        <v>0</v>
      </c>
      <c r="Z163" s="229">
        <f t="shared" si="213"/>
        <v>0</v>
      </c>
      <c r="AA163" s="229">
        <f t="shared" si="213"/>
        <v>0</v>
      </c>
      <c r="AB163" s="229">
        <f t="shared" si="213"/>
        <v>0</v>
      </c>
      <c r="AC163" s="229">
        <f t="shared" si="213"/>
        <v>0</v>
      </c>
      <c r="AD163" s="229">
        <f t="shared" si="213"/>
        <v>0</v>
      </c>
      <c r="AE163" s="229">
        <f t="shared" si="213"/>
        <v>0</v>
      </c>
      <c r="AF163" s="229">
        <f t="shared" si="213"/>
        <v>0</v>
      </c>
      <c r="AG163" s="229">
        <f t="shared" si="213"/>
        <v>0</v>
      </c>
      <c r="AH163" s="229">
        <f t="shared" si="213"/>
        <v>0</v>
      </c>
      <c r="AI163" s="229">
        <f t="shared" si="213"/>
        <v>0</v>
      </c>
      <c r="AJ163" s="229">
        <f t="shared" si="213"/>
        <v>0</v>
      </c>
      <c r="AK163" s="229">
        <f t="shared" ref="AK163:BB163" si="214">IFERROR(AK118*$D163*365,0)</f>
        <v>0</v>
      </c>
      <c r="AL163" s="229">
        <f t="shared" si="214"/>
        <v>0</v>
      </c>
      <c r="AM163" s="229">
        <f t="shared" si="214"/>
        <v>0</v>
      </c>
      <c r="AN163" s="229">
        <f t="shared" si="214"/>
        <v>0</v>
      </c>
      <c r="AO163" s="229">
        <f t="shared" si="214"/>
        <v>0</v>
      </c>
      <c r="AP163" s="229">
        <f t="shared" si="214"/>
        <v>0</v>
      </c>
      <c r="AQ163" s="229">
        <f t="shared" si="214"/>
        <v>0</v>
      </c>
      <c r="AR163" s="229">
        <f t="shared" si="214"/>
        <v>0</v>
      </c>
      <c r="AS163" s="229">
        <f t="shared" si="214"/>
        <v>0</v>
      </c>
      <c r="AT163" s="229">
        <f t="shared" si="214"/>
        <v>0</v>
      </c>
      <c r="AU163" s="229">
        <f t="shared" si="214"/>
        <v>0</v>
      </c>
      <c r="AV163" s="229">
        <f t="shared" si="214"/>
        <v>0</v>
      </c>
      <c r="AW163" s="229">
        <f t="shared" si="214"/>
        <v>0</v>
      </c>
      <c r="AX163" s="229">
        <f t="shared" si="214"/>
        <v>0</v>
      </c>
      <c r="AY163" s="229">
        <f t="shared" si="214"/>
        <v>0</v>
      </c>
      <c r="AZ163" s="229">
        <f t="shared" si="214"/>
        <v>0</v>
      </c>
      <c r="BA163" s="229">
        <f t="shared" si="214"/>
        <v>0</v>
      </c>
      <c r="BB163" s="229">
        <f t="shared" si="214"/>
        <v>0</v>
      </c>
    </row>
    <row r="164" spans="1:54" x14ac:dyDescent="0.3">
      <c r="A164" s="206">
        <f>IF(ISBLANK('Úseky 0'!A28),"",'Úseky 0'!A28)</f>
        <v>24</v>
      </c>
      <c r="B164" s="205" t="str">
        <f>IF(ISBLANK('Úseky 0'!B28),"",'Úseky 0'!B28)</f>
        <v/>
      </c>
      <c r="C164" s="205" t="str">
        <f>IF(ISBLANK('Úseky 0'!C28),"",'Úseky 0'!C28)</f>
        <v/>
      </c>
      <c r="D164" s="213" t="str">
        <f>IF(ISBLANK('Úseky 0'!D28),"",'Úseky 0'!D28)</f>
        <v/>
      </c>
      <c r="E164" s="229">
        <f t="shared" ref="E164:AJ164" si="215">IFERROR(E119*$D164*365,0)</f>
        <v>0</v>
      </c>
      <c r="F164" s="229">
        <f t="shared" si="215"/>
        <v>0</v>
      </c>
      <c r="G164" s="229">
        <f t="shared" si="215"/>
        <v>0</v>
      </c>
      <c r="H164" s="229">
        <f t="shared" si="215"/>
        <v>0</v>
      </c>
      <c r="I164" s="229">
        <f t="shared" si="215"/>
        <v>0</v>
      </c>
      <c r="J164" s="229">
        <f t="shared" si="215"/>
        <v>0</v>
      </c>
      <c r="K164" s="229">
        <f t="shared" si="215"/>
        <v>0</v>
      </c>
      <c r="L164" s="229">
        <f t="shared" si="215"/>
        <v>0</v>
      </c>
      <c r="M164" s="229">
        <f t="shared" si="215"/>
        <v>0</v>
      </c>
      <c r="N164" s="229">
        <f t="shared" si="215"/>
        <v>0</v>
      </c>
      <c r="O164" s="229">
        <f t="shared" si="215"/>
        <v>0</v>
      </c>
      <c r="P164" s="229">
        <f t="shared" si="215"/>
        <v>0</v>
      </c>
      <c r="Q164" s="229">
        <f t="shared" si="215"/>
        <v>0</v>
      </c>
      <c r="R164" s="229">
        <f t="shared" si="215"/>
        <v>0</v>
      </c>
      <c r="S164" s="229">
        <f t="shared" si="215"/>
        <v>0</v>
      </c>
      <c r="T164" s="229">
        <f t="shared" si="215"/>
        <v>0</v>
      </c>
      <c r="U164" s="229">
        <f t="shared" si="215"/>
        <v>0</v>
      </c>
      <c r="V164" s="229">
        <f t="shared" si="215"/>
        <v>0</v>
      </c>
      <c r="W164" s="229">
        <f t="shared" si="215"/>
        <v>0</v>
      </c>
      <c r="X164" s="229">
        <f t="shared" si="215"/>
        <v>0</v>
      </c>
      <c r="Y164" s="229">
        <f t="shared" si="215"/>
        <v>0</v>
      </c>
      <c r="Z164" s="229">
        <f t="shared" si="215"/>
        <v>0</v>
      </c>
      <c r="AA164" s="229">
        <f t="shared" si="215"/>
        <v>0</v>
      </c>
      <c r="AB164" s="229">
        <f t="shared" si="215"/>
        <v>0</v>
      </c>
      <c r="AC164" s="229">
        <f t="shared" si="215"/>
        <v>0</v>
      </c>
      <c r="AD164" s="229">
        <f t="shared" si="215"/>
        <v>0</v>
      </c>
      <c r="AE164" s="229">
        <f t="shared" si="215"/>
        <v>0</v>
      </c>
      <c r="AF164" s="229">
        <f t="shared" si="215"/>
        <v>0</v>
      </c>
      <c r="AG164" s="229">
        <f t="shared" si="215"/>
        <v>0</v>
      </c>
      <c r="AH164" s="229">
        <f t="shared" si="215"/>
        <v>0</v>
      </c>
      <c r="AI164" s="229">
        <f t="shared" si="215"/>
        <v>0</v>
      </c>
      <c r="AJ164" s="229">
        <f t="shared" si="215"/>
        <v>0</v>
      </c>
      <c r="AK164" s="229">
        <f t="shared" ref="AK164:BB164" si="216">IFERROR(AK119*$D164*365,0)</f>
        <v>0</v>
      </c>
      <c r="AL164" s="229">
        <f t="shared" si="216"/>
        <v>0</v>
      </c>
      <c r="AM164" s="229">
        <f t="shared" si="216"/>
        <v>0</v>
      </c>
      <c r="AN164" s="229">
        <f t="shared" si="216"/>
        <v>0</v>
      </c>
      <c r="AO164" s="229">
        <f t="shared" si="216"/>
        <v>0</v>
      </c>
      <c r="AP164" s="229">
        <f t="shared" si="216"/>
        <v>0</v>
      </c>
      <c r="AQ164" s="229">
        <f t="shared" si="216"/>
        <v>0</v>
      </c>
      <c r="AR164" s="229">
        <f t="shared" si="216"/>
        <v>0</v>
      </c>
      <c r="AS164" s="229">
        <f t="shared" si="216"/>
        <v>0</v>
      </c>
      <c r="AT164" s="229">
        <f t="shared" si="216"/>
        <v>0</v>
      </c>
      <c r="AU164" s="229">
        <f t="shared" si="216"/>
        <v>0</v>
      </c>
      <c r="AV164" s="229">
        <f t="shared" si="216"/>
        <v>0</v>
      </c>
      <c r="AW164" s="229">
        <f t="shared" si="216"/>
        <v>0</v>
      </c>
      <c r="AX164" s="229">
        <f t="shared" si="216"/>
        <v>0</v>
      </c>
      <c r="AY164" s="229">
        <f t="shared" si="216"/>
        <v>0</v>
      </c>
      <c r="AZ164" s="229">
        <f t="shared" si="216"/>
        <v>0</v>
      </c>
      <c r="BA164" s="229">
        <f t="shared" si="216"/>
        <v>0</v>
      </c>
      <c r="BB164" s="229">
        <f t="shared" si="216"/>
        <v>0</v>
      </c>
    </row>
    <row r="165" spans="1:54" x14ac:dyDescent="0.3">
      <c r="A165" s="206">
        <f>IF(ISBLANK('Úseky 0'!A29),"",'Úseky 0'!A29)</f>
        <v>25</v>
      </c>
      <c r="B165" s="205" t="str">
        <f>IF(ISBLANK('Úseky 0'!B29),"",'Úseky 0'!B29)</f>
        <v/>
      </c>
      <c r="C165" s="205" t="str">
        <f>IF(ISBLANK('Úseky 0'!C29),"",'Úseky 0'!C29)</f>
        <v/>
      </c>
      <c r="D165" s="213" t="str">
        <f>IF(ISBLANK('Úseky 0'!D29),"",'Úseky 0'!D29)</f>
        <v/>
      </c>
      <c r="E165" s="229">
        <f t="shared" ref="E165:AJ165" si="217">IFERROR(E120*$D165*365,0)</f>
        <v>0</v>
      </c>
      <c r="F165" s="229">
        <f t="shared" si="217"/>
        <v>0</v>
      </c>
      <c r="G165" s="229">
        <f t="shared" si="217"/>
        <v>0</v>
      </c>
      <c r="H165" s="229">
        <f t="shared" si="217"/>
        <v>0</v>
      </c>
      <c r="I165" s="229">
        <f t="shared" si="217"/>
        <v>0</v>
      </c>
      <c r="J165" s="229">
        <f t="shared" si="217"/>
        <v>0</v>
      </c>
      <c r="K165" s="229">
        <f t="shared" si="217"/>
        <v>0</v>
      </c>
      <c r="L165" s="229">
        <f t="shared" si="217"/>
        <v>0</v>
      </c>
      <c r="M165" s="229">
        <f t="shared" si="217"/>
        <v>0</v>
      </c>
      <c r="N165" s="229">
        <f t="shared" si="217"/>
        <v>0</v>
      </c>
      <c r="O165" s="229">
        <f t="shared" si="217"/>
        <v>0</v>
      </c>
      <c r="P165" s="229">
        <f t="shared" si="217"/>
        <v>0</v>
      </c>
      <c r="Q165" s="229">
        <f t="shared" si="217"/>
        <v>0</v>
      </c>
      <c r="R165" s="229">
        <f t="shared" si="217"/>
        <v>0</v>
      </c>
      <c r="S165" s="229">
        <f t="shared" si="217"/>
        <v>0</v>
      </c>
      <c r="T165" s="229">
        <f t="shared" si="217"/>
        <v>0</v>
      </c>
      <c r="U165" s="229">
        <f t="shared" si="217"/>
        <v>0</v>
      </c>
      <c r="V165" s="229">
        <f t="shared" si="217"/>
        <v>0</v>
      </c>
      <c r="W165" s="229">
        <f t="shared" si="217"/>
        <v>0</v>
      </c>
      <c r="X165" s="229">
        <f t="shared" si="217"/>
        <v>0</v>
      </c>
      <c r="Y165" s="229">
        <f t="shared" si="217"/>
        <v>0</v>
      </c>
      <c r="Z165" s="229">
        <f t="shared" si="217"/>
        <v>0</v>
      </c>
      <c r="AA165" s="229">
        <f t="shared" si="217"/>
        <v>0</v>
      </c>
      <c r="AB165" s="229">
        <f t="shared" si="217"/>
        <v>0</v>
      </c>
      <c r="AC165" s="229">
        <f t="shared" si="217"/>
        <v>0</v>
      </c>
      <c r="AD165" s="229">
        <f t="shared" si="217"/>
        <v>0</v>
      </c>
      <c r="AE165" s="229">
        <f t="shared" si="217"/>
        <v>0</v>
      </c>
      <c r="AF165" s="229">
        <f t="shared" si="217"/>
        <v>0</v>
      </c>
      <c r="AG165" s="229">
        <f t="shared" si="217"/>
        <v>0</v>
      </c>
      <c r="AH165" s="229">
        <f t="shared" si="217"/>
        <v>0</v>
      </c>
      <c r="AI165" s="229">
        <f t="shared" si="217"/>
        <v>0</v>
      </c>
      <c r="AJ165" s="229">
        <f t="shared" si="217"/>
        <v>0</v>
      </c>
      <c r="AK165" s="229">
        <f t="shared" ref="AK165:BB165" si="218">IFERROR(AK120*$D165*365,0)</f>
        <v>0</v>
      </c>
      <c r="AL165" s="229">
        <f t="shared" si="218"/>
        <v>0</v>
      </c>
      <c r="AM165" s="229">
        <f t="shared" si="218"/>
        <v>0</v>
      </c>
      <c r="AN165" s="229">
        <f t="shared" si="218"/>
        <v>0</v>
      </c>
      <c r="AO165" s="229">
        <f t="shared" si="218"/>
        <v>0</v>
      </c>
      <c r="AP165" s="229">
        <f t="shared" si="218"/>
        <v>0</v>
      </c>
      <c r="AQ165" s="229">
        <f t="shared" si="218"/>
        <v>0</v>
      </c>
      <c r="AR165" s="229">
        <f t="shared" si="218"/>
        <v>0</v>
      </c>
      <c r="AS165" s="229">
        <f t="shared" si="218"/>
        <v>0</v>
      </c>
      <c r="AT165" s="229">
        <f t="shared" si="218"/>
        <v>0</v>
      </c>
      <c r="AU165" s="229">
        <f t="shared" si="218"/>
        <v>0</v>
      </c>
      <c r="AV165" s="229">
        <f t="shared" si="218"/>
        <v>0</v>
      </c>
      <c r="AW165" s="229">
        <f t="shared" si="218"/>
        <v>0</v>
      </c>
      <c r="AX165" s="229">
        <f t="shared" si="218"/>
        <v>0</v>
      </c>
      <c r="AY165" s="229">
        <f t="shared" si="218"/>
        <v>0</v>
      </c>
      <c r="AZ165" s="229">
        <f t="shared" si="218"/>
        <v>0</v>
      </c>
      <c r="BA165" s="229">
        <f t="shared" si="218"/>
        <v>0</v>
      </c>
      <c r="BB165" s="229">
        <f t="shared" si="218"/>
        <v>0</v>
      </c>
    </row>
    <row r="166" spans="1:54" x14ac:dyDescent="0.3">
      <c r="A166" s="206">
        <f>IF(ISBLANK('Úseky 0'!A30),"",'Úseky 0'!A30)</f>
        <v>26</v>
      </c>
      <c r="B166" s="205" t="str">
        <f>IF(ISBLANK('Úseky 0'!B30),"",'Úseky 0'!B30)</f>
        <v/>
      </c>
      <c r="C166" s="205" t="str">
        <f>IF(ISBLANK('Úseky 0'!C30),"",'Úseky 0'!C30)</f>
        <v/>
      </c>
      <c r="D166" s="213" t="str">
        <f>IF(ISBLANK('Úseky 0'!D30),"",'Úseky 0'!D30)</f>
        <v/>
      </c>
      <c r="E166" s="229">
        <f t="shared" ref="E166:AJ166" si="219">IFERROR(E121*$D166*365,0)</f>
        <v>0</v>
      </c>
      <c r="F166" s="229">
        <f t="shared" si="219"/>
        <v>0</v>
      </c>
      <c r="G166" s="229">
        <f t="shared" si="219"/>
        <v>0</v>
      </c>
      <c r="H166" s="229">
        <f t="shared" si="219"/>
        <v>0</v>
      </c>
      <c r="I166" s="229">
        <f t="shared" si="219"/>
        <v>0</v>
      </c>
      <c r="J166" s="229">
        <f t="shared" si="219"/>
        <v>0</v>
      </c>
      <c r="K166" s="229">
        <f t="shared" si="219"/>
        <v>0</v>
      </c>
      <c r="L166" s="229">
        <f t="shared" si="219"/>
        <v>0</v>
      </c>
      <c r="M166" s="229">
        <f t="shared" si="219"/>
        <v>0</v>
      </c>
      <c r="N166" s="229">
        <f t="shared" si="219"/>
        <v>0</v>
      </c>
      <c r="O166" s="229">
        <f t="shared" si="219"/>
        <v>0</v>
      </c>
      <c r="P166" s="229">
        <f t="shared" si="219"/>
        <v>0</v>
      </c>
      <c r="Q166" s="229">
        <f t="shared" si="219"/>
        <v>0</v>
      </c>
      <c r="R166" s="229">
        <f t="shared" si="219"/>
        <v>0</v>
      </c>
      <c r="S166" s="229">
        <f t="shared" si="219"/>
        <v>0</v>
      </c>
      <c r="T166" s="229">
        <f t="shared" si="219"/>
        <v>0</v>
      </c>
      <c r="U166" s="229">
        <f t="shared" si="219"/>
        <v>0</v>
      </c>
      <c r="V166" s="229">
        <f t="shared" si="219"/>
        <v>0</v>
      </c>
      <c r="W166" s="229">
        <f t="shared" si="219"/>
        <v>0</v>
      </c>
      <c r="X166" s="229">
        <f t="shared" si="219"/>
        <v>0</v>
      </c>
      <c r="Y166" s="229">
        <f t="shared" si="219"/>
        <v>0</v>
      </c>
      <c r="Z166" s="229">
        <f t="shared" si="219"/>
        <v>0</v>
      </c>
      <c r="AA166" s="229">
        <f t="shared" si="219"/>
        <v>0</v>
      </c>
      <c r="AB166" s="229">
        <f t="shared" si="219"/>
        <v>0</v>
      </c>
      <c r="AC166" s="229">
        <f t="shared" si="219"/>
        <v>0</v>
      </c>
      <c r="AD166" s="229">
        <f t="shared" si="219"/>
        <v>0</v>
      </c>
      <c r="AE166" s="229">
        <f t="shared" si="219"/>
        <v>0</v>
      </c>
      <c r="AF166" s="229">
        <f t="shared" si="219"/>
        <v>0</v>
      </c>
      <c r="AG166" s="229">
        <f t="shared" si="219"/>
        <v>0</v>
      </c>
      <c r="AH166" s="229">
        <f t="shared" si="219"/>
        <v>0</v>
      </c>
      <c r="AI166" s="229">
        <f t="shared" si="219"/>
        <v>0</v>
      </c>
      <c r="AJ166" s="229">
        <f t="shared" si="219"/>
        <v>0</v>
      </c>
      <c r="AK166" s="229">
        <f t="shared" ref="AK166:BB166" si="220">IFERROR(AK121*$D166*365,0)</f>
        <v>0</v>
      </c>
      <c r="AL166" s="229">
        <f t="shared" si="220"/>
        <v>0</v>
      </c>
      <c r="AM166" s="229">
        <f t="shared" si="220"/>
        <v>0</v>
      </c>
      <c r="AN166" s="229">
        <f t="shared" si="220"/>
        <v>0</v>
      </c>
      <c r="AO166" s="229">
        <f t="shared" si="220"/>
        <v>0</v>
      </c>
      <c r="AP166" s="229">
        <f t="shared" si="220"/>
        <v>0</v>
      </c>
      <c r="AQ166" s="229">
        <f t="shared" si="220"/>
        <v>0</v>
      </c>
      <c r="AR166" s="229">
        <f t="shared" si="220"/>
        <v>0</v>
      </c>
      <c r="AS166" s="229">
        <f t="shared" si="220"/>
        <v>0</v>
      </c>
      <c r="AT166" s="229">
        <f t="shared" si="220"/>
        <v>0</v>
      </c>
      <c r="AU166" s="229">
        <f t="shared" si="220"/>
        <v>0</v>
      </c>
      <c r="AV166" s="229">
        <f t="shared" si="220"/>
        <v>0</v>
      </c>
      <c r="AW166" s="229">
        <f t="shared" si="220"/>
        <v>0</v>
      </c>
      <c r="AX166" s="229">
        <f t="shared" si="220"/>
        <v>0</v>
      </c>
      <c r="AY166" s="229">
        <f t="shared" si="220"/>
        <v>0</v>
      </c>
      <c r="AZ166" s="229">
        <f t="shared" si="220"/>
        <v>0</v>
      </c>
      <c r="BA166" s="229">
        <f t="shared" si="220"/>
        <v>0</v>
      </c>
      <c r="BB166" s="229">
        <f t="shared" si="220"/>
        <v>0</v>
      </c>
    </row>
    <row r="167" spans="1:54" x14ac:dyDescent="0.3">
      <c r="A167" s="206">
        <f>IF(ISBLANK('Úseky 0'!A31),"",'Úseky 0'!A31)</f>
        <v>27</v>
      </c>
      <c r="B167" s="205" t="str">
        <f>IF(ISBLANK('Úseky 0'!B31),"",'Úseky 0'!B31)</f>
        <v/>
      </c>
      <c r="C167" s="205" t="str">
        <f>IF(ISBLANK('Úseky 0'!C31),"",'Úseky 0'!C31)</f>
        <v/>
      </c>
      <c r="D167" s="213" t="str">
        <f>IF(ISBLANK('Úseky 0'!D31),"",'Úseky 0'!D31)</f>
        <v/>
      </c>
      <c r="E167" s="229">
        <f t="shared" ref="E167:AJ167" si="221">IFERROR(E122*$D167*365,0)</f>
        <v>0</v>
      </c>
      <c r="F167" s="229">
        <f t="shared" si="221"/>
        <v>0</v>
      </c>
      <c r="G167" s="229">
        <f t="shared" si="221"/>
        <v>0</v>
      </c>
      <c r="H167" s="229">
        <f t="shared" si="221"/>
        <v>0</v>
      </c>
      <c r="I167" s="229">
        <f t="shared" si="221"/>
        <v>0</v>
      </c>
      <c r="J167" s="229">
        <f t="shared" si="221"/>
        <v>0</v>
      </c>
      <c r="K167" s="229">
        <f t="shared" si="221"/>
        <v>0</v>
      </c>
      <c r="L167" s="229">
        <f t="shared" si="221"/>
        <v>0</v>
      </c>
      <c r="M167" s="229">
        <f t="shared" si="221"/>
        <v>0</v>
      </c>
      <c r="N167" s="229">
        <f t="shared" si="221"/>
        <v>0</v>
      </c>
      <c r="O167" s="229">
        <f t="shared" si="221"/>
        <v>0</v>
      </c>
      <c r="P167" s="229">
        <f t="shared" si="221"/>
        <v>0</v>
      </c>
      <c r="Q167" s="229">
        <f t="shared" si="221"/>
        <v>0</v>
      </c>
      <c r="R167" s="229">
        <f t="shared" si="221"/>
        <v>0</v>
      </c>
      <c r="S167" s="229">
        <f t="shared" si="221"/>
        <v>0</v>
      </c>
      <c r="T167" s="229">
        <f t="shared" si="221"/>
        <v>0</v>
      </c>
      <c r="U167" s="229">
        <f t="shared" si="221"/>
        <v>0</v>
      </c>
      <c r="V167" s="229">
        <f t="shared" si="221"/>
        <v>0</v>
      </c>
      <c r="W167" s="229">
        <f t="shared" si="221"/>
        <v>0</v>
      </c>
      <c r="X167" s="229">
        <f t="shared" si="221"/>
        <v>0</v>
      </c>
      <c r="Y167" s="229">
        <f t="shared" si="221"/>
        <v>0</v>
      </c>
      <c r="Z167" s="229">
        <f t="shared" si="221"/>
        <v>0</v>
      </c>
      <c r="AA167" s="229">
        <f t="shared" si="221"/>
        <v>0</v>
      </c>
      <c r="AB167" s="229">
        <f t="shared" si="221"/>
        <v>0</v>
      </c>
      <c r="AC167" s="229">
        <f t="shared" si="221"/>
        <v>0</v>
      </c>
      <c r="AD167" s="229">
        <f t="shared" si="221"/>
        <v>0</v>
      </c>
      <c r="AE167" s="229">
        <f t="shared" si="221"/>
        <v>0</v>
      </c>
      <c r="AF167" s="229">
        <f t="shared" si="221"/>
        <v>0</v>
      </c>
      <c r="AG167" s="229">
        <f t="shared" si="221"/>
        <v>0</v>
      </c>
      <c r="AH167" s="229">
        <f t="shared" si="221"/>
        <v>0</v>
      </c>
      <c r="AI167" s="229">
        <f t="shared" si="221"/>
        <v>0</v>
      </c>
      <c r="AJ167" s="229">
        <f t="shared" si="221"/>
        <v>0</v>
      </c>
      <c r="AK167" s="229">
        <f t="shared" ref="AK167:BB167" si="222">IFERROR(AK122*$D167*365,0)</f>
        <v>0</v>
      </c>
      <c r="AL167" s="229">
        <f t="shared" si="222"/>
        <v>0</v>
      </c>
      <c r="AM167" s="229">
        <f t="shared" si="222"/>
        <v>0</v>
      </c>
      <c r="AN167" s="229">
        <f t="shared" si="222"/>
        <v>0</v>
      </c>
      <c r="AO167" s="229">
        <f t="shared" si="222"/>
        <v>0</v>
      </c>
      <c r="AP167" s="229">
        <f t="shared" si="222"/>
        <v>0</v>
      </c>
      <c r="AQ167" s="229">
        <f t="shared" si="222"/>
        <v>0</v>
      </c>
      <c r="AR167" s="229">
        <f t="shared" si="222"/>
        <v>0</v>
      </c>
      <c r="AS167" s="229">
        <f t="shared" si="222"/>
        <v>0</v>
      </c>
      <c r="AT167" s="229">
        <f t="shared" si="222"/>
        <v>0</v>
      </c>
      <c r="AU167" s="229">
        <f t="shared" si="222"/>
        <v>0</v>
      </c>
      <c r="AV167" s="229">
        <f t="shared" si="222"/>
        <v>0</v>
      </c>
      <c r="AW167" s="229">
        <f t="shared" si="222"/>
        <v>0</v>
      </c>
      <c r="AX167" s="229">
        <f t="shared" si="222"/>
        <v>0</v>
      </c>
      <c r="AY167" s="229">
        <f t="shared" si="222"/>
        <v>0</v>
      </c>
      <c r="AZ167" s="229">
        <f t="shared" si="222"/>
        <v>0</v>
      </c>
      <c r="BA167" s="229">
        <f t="shared" si="222"/>
        <v>0</v>
      </c>
      <c r="BB167" s="229">
        <f t="shared" si="222"/>
        <v>0</v>
      </c>
    </row>
    <row r="168" spans="1:54" x14ac:dyDescent="0.3">
      <c r="A168" s="206">
        <f>IF(ISBLANK('Úseky 0'!A32),"",'Úseky 0'!A32)</f>
        <v>28</v>
      </c>
      <c r="B168" s="205" t="str">
        <f>IF(ISBLANK('Úseky 0'!B32),"",'Úseky 0'!B32)</f>
        <v/>
      </c>
      <c r="C168" s="205" t="str">
        <f>IF(ISBLANK('Úseky 0'!C32),"",'Úseky 0'!C32)</f>
        <v/>
      </c>
      <c r="D168" s="213" t="str">
        <f>IF(ISBLANK('Úseky 0'!D32),"",'Úseky 0'!D32)</f>
        <v/>
      </c>
      <c r="E168" s="229">
        <f t="shared" ref="E168:AJ168" si="223">IFERROR(E123*$D168*365,0)</f>
        <v>0</v>
      </c>
      <c r="F168" s="229">
        <f t="shared" si="223"/>
        <v>0</v>
      </c>
      <c r="G168" s="229">
        <f t="shared" si="223"/>
        <v>0</v>
      </c>
      <c r="H168" s="229">
        <f t="shared" si="223"/>
        <v>0</v>
      </c>
      <c r="I168" s="229">
        <f t="shared" si="223"/>
        <v>0</v>
      </c>
      <c r="J168" s="229">
        <f t="shared" si="223"/>
        <v>0</v>
      </c>
      <c r="K168" s="229">
        <f t="shared" si="223"/>
        <v>0</v>
      </c>
      <c r="L168" s="229">
        <f t="shared" si="223"/>
        <v>0</v>
      </c>
      <c r="M168" s="229">
        <f t="shared" si="223"/>
        <v>0</v>
      </c>
      <c r="N168" s="229">
        <f t="shared" si="223"/>
        <v>0</v>
      </c>
      <c r="O168" s="229">
        <f t="shared" si="223"/>
        <v>0</v>
      </c>
      <c r="P168" s="229">
        <f t="shared" si="223"/>
        <v>0</v>
      </c>
      <c r="Q168" s="229">
        <f t="shared" si="223"/>
        <v>0</v>
      </c>
      <c r="R168" s="229">
        <f t="shared" si="223"/>
        <v>0</v>
      </c>
      <c r="S168" s="229">
        <f t="shared" si="223"/>
        <v>0</v>
      </c>
      <c r="T168" s="229">
        <f t="shared" si="223"/>
        <v>0</v>
      </c>
      <c r="U168" s="229">
        <f t="shared" si="223"/>
        <v>0</v>
      </c>
      <c r="V168" s="229">
        <f t="shared" si="223"/>
        <v>0</v>
      </c>
      <c r="W168" s="229">
        <f t="shared" si="223"/>
        <v>0</v>
      </c>
      <c r="X168" s="229">
        <f t="shared" si="223"/>
        <v>0</v>
      </c>
      <c r="Y168" s="229">
        <f t="shared" si="223"/>
        <v>0</v>
      </c>
      <c r="Z168" s="229">
        <f t="shared" si="223"/>
        <v>0</v>
      </c>
      <c r="AA168" s="229">
        <f t="shared" si="223"/>
        <v>0</v>
      </c>
      <c r="AB168" s="229">
        <f t="shared" si="223"/>
        <v>0</v>
      </c>
      <c r="AC168" s="229">
        <f t="shared" si="223"/>
        <v>0</v>
      </c>
      <c r="AD168" s="229">
        <f t="shared" si="223"/>
        <v>0</v>
      </c>
      <c r="AE168" s="229">
        <f t="shared" si="223"/>
        <v>0</v>
      </c>
      <c r="AF168" s="229">
        <f t="shared" si="223"/>
        <v>0</v>
      </c>
      <c r="AG168" s="229">
        <f t="shared" si="223"/>
        <v>0</v>
      </c>
      <c r="AH168" s="229">
        <f t="shared" si="223"/>
        <v>0</v>
      </c>
      <c r="AI168" s="229">
        <f t="shared" si="223"/>
        <v>0</v>
      </c>
      <c r="AJ168" s="229">
        <f t="shared" si="223"/>
        <v>0</v>
      </c>
      <c r="AK168" s="229">
        <f t="shared" ref="AK168:BB168" si="224">IFERROR(AK123*$D168*365,0)</f>
        <v>0</v>
      </c>
      <c r="AL168" s="229">
        <f t="shared" si="224"/>
        <v>0</v>
      </c>
      <c r="AM168" s="229">
        <f t="shared" si="224"/>
        <v>0</v>
      </c>
      <c r="AN168" s="229">
        <f t="shared" si="224"/>
        <v>0</v>
      </c>
      <c r="AO168" s="229">
        <f t="shared" si="224"/>
        <v>0</v>
      </c>
      <c r="AP168" s="229">
        <f t="shared" si="224"/>
        <v>0</v>
      </c>
      <c r="AQ168" s="229">
        <f t="shared" si="224"/>
        <v>0</v>
      </c>
      <c r="AR168" s="229">
        <f t="shared" si="224"/>
        <v>0</v>
      </c>
      <c r="AS168" s="229">
        <f t="shared" si="224"/>
        <v>0</v>
      </c>
      <c r="AT168" s="229">
        <f t="shared" si="224"/>
        <v>0</v>
      </c>
      <c r="AU168" s="229">
        <f t="shared" si="224"/>
        <v>0</v>
      </c>
      <c r="AV168" s="229">
        <f t="shared" si="224"/>
        <v>0</v>
      </c>
      <c r="AW168" s="229">
        <f t="shared" si="224"/>
        <v>0</v>
      </c>
      <c r="AX168" s="229">
        <f t="shared" si="224"/>
        <v>0</v>
      </c>
      <c r="AY168" s="229">
        <f t="shared" si="224"/>
        <v>0</v>
      </c>
      <c r="AZ168" s="229">
        <f t="shared" si="224"/>
        <v>0</v>
      </c>
      <c r="BA168" s="229">
        <f t="shared" si="224"/>
        <v>0</v>
      </c>
      <c r="BB168" s="229">
        <f t="shared" si="224"/>
        <v>0</v>
      </c>
    </row>
    <row r="169" spans="1:54" x14ac:dyDescent="0.3">
      <c r="A169" s="206">
        <f>IF(ISBLANK('Úseky 0'!A33),"",'Úseky 0'!A33)</f>
        <v>29</v>
      </c>
      <c r="B169" s="205" t="str">
        <f>IF(ISBLANK('Úseky 0'!B33),"",'Úseky 0'!B33)</f>
        <v/>
      </c>
      <c r="C169" s="205" t="str">
        <f>IF(ISBLANK('Úseky 0'!C33),"",'Úseky 0'!C33)</f>
        <v/>
      </c>
      <c r="D169" s="213" t="str">
        <f>IF(ISBLANK('Úseky 0'!D33),"",'Úseky 0'!D33)</f>
        <v/>
      </c>
      <c r="E169" s="229">
        <f t="shared" ref="E169:AJ169" si="225">IFERROR(E124*$D169*365,0)</f>
        <v>0</v>
      </c>
      <c r="F169" s="229">
        <f t="shared" si="225"/>
        <v>0</v>
      </c>
      <c r="G169" s="229">
        <f t="shared" si="225"/>
        <v>0</v>
      </c>
      <c r="H169" s="229">
        <f t="shared" si="225"/>
        <v>0</v>
      </c>
      <c r="I169" s="229">
        <f t="shared" si="225"/>
        <v>0</v>
      </c>
      <c r="J169" s="229">
        <f t="shared" si="225"/>
        <v>0</v>
      </c>
      <c r="K169" s="229">
        <f t="shared" si="225"/>
        <v>0</v>
      </c>
      <c r="L169" s="229">
        <f t="shared" si="225"/>
        <v>0</v>
      </c>
      <c r="M169" s="229">
        <f t="shared" si="225"/>
        <v>0</v>
      </c>
      <c r="N169" s="229">
        <f t="shared" si="225"/>
        <v>0</v>
      </c>
      <c r="O169" s="229">
        <f t="shared" si="225"/>
        <v>0</v>
      </c>
      <c r="P169" s="229">
        <f t="shared" si="225"/>
        <v>0</v>
      </c>
      <c r="Q169" s="229">
        <f t="shared" si="225"/>
        <v>0</v>
      </c>
      <c r="R169" s="229">
        <f t="shared" si="225"/>
        <v>0</v>
      </c>
      <c r="S169" s="229">
        <f t="shared" si="225"/>
        <v>0</v>
      </c>
      <c r="T169" s="229">
        <f t="shared" si="225"/>
        <v>0</v>
      </c>
      <c r="U169" s="229">
        <f t="shared" si="225"/>
        <v>0</v>
      </c>
      <c r="V169" s="229">
        <f t="shared" si="225"/>
        <v>0</v>
      </c>
      <c r="W169" s="229">
        <f t="shared" si="225"/>
        <v>0</v>
      </c>
      <c r="X169" s="229">
        <f t="shared" si="225"/>
        <v>0</v>
      </c>
      <c r="Y169" s="229">
        <f t="shared" si="225"/>
        <v>0</v>
      </c>
      <c r="Z169" s="229">
        <f t="shared" si="225"/>
        <v>0</v>
      </c>
      <c r="AA169" s="229">
        <f t="shared" si="225"/>
        <v>0</v>
      </c>
      <c r="AB169" s="229">
        <f t="shared" si="225"/>
        <v>0</v>
      </c>
      <c r="AC169" s="229">
        <f t="shared" si="225"/>
        <v>0</v>
      </c>
      <c r="AD169" s="229">
        <f t="shared" si="225"/>
        <v>0</v>
      </c>
      <c r="AE169" s="229">
        <f t="shared" si="225"/>
        <v>0</v>
      </c>
      <c r="AF169" s="229">
        <f t="shared" si="225"/>
        <v>0</v>
      </c>
      <c r="AG169" s="229">
        <f t="shared" si="225"/>
        <v>0</v>
      </c>
      <c r="AH169" s="229">
        <f t="shared" si="225"/>
        <v>0</v>
      </c>
      <c r="AI169" s="229">
        <f t="shared" si="225"/>
        <v>0</v>
      </c>
      <c r="AJ169" s="229">
        <f t="shared" si="225"/>
        <v>0</v>
      </c>
      <c r="AK169" s="229">
        <f t="shared" ref="AK169:BB169" si="226">IFERROR(AK124*$D169*365,0)</f>
        <v>0</v>
      </c>
      <c r="AL169" s="229">
        <f t="shared" si="226"/>
        <v>0</v>
      </c>
      <c r="AM169" s="229">
        <f t="shared" si="226"/>
        <v>0</v>
      </c>
      <c r="AN169" s="229">
        <f t="shared" si="226"/>
        <v>0</v>
      </c>
      <c r="AO169" s="229">
        <f t="shared" si="226"/>
        <v>0</v>
      </c>
      <c r="AP169" s="229">
        <f t="shared" si="226"/>
        <v>0</v>
      </c>
      <c r="AQ169" s="229">
        <f t="shared" si="226"/>
        <v>0</v>
      </c>
      <c r="AR169" s="229">
        <f t="shared" si="226"/>
        <v>0</v>
      </c>
      <c r="AS169" s="229">
        <f t="shared" si="226"/>
        <v>0</v>
      </c>
      <c r="AT169" s="229">
        <f t="shared" si="226"/>
        <v>0</v>
      </c>
      <c r="AU169" s="229">
        <f t="shared" si="226"/>
        <v>0</v>
      </c>
      <c r="AV169" s="229">
        <f t="shared" si="226"/>
        <v>0</v>
      </c>
      <c r="AW169" s="229">
        <f t="shared" si="226"/>
        <v>0</v>
      </c>
      <c r="AX169" s="229">
        <f t="shared" si="226"/>
        <v>0</v>
      </c>
      <c r="AY169" s="229">
        <f t="shared" si="226"/>
        <v>0</v>
      </c>
      <c r="AZ169" s="229">
        <f t="shared" si="226"/>
        <v>0</v>
      </c>
      <c r="BA169" s="229">
        <f t="shared" si="226"/>
        <v>0</v>
      </c>
      <c r="BB169" s="229">
        <f t="shared" si="226"/>
        <v>0</v>
      </c>
    </row>
    <row r="170" spans="1:54" x14ac:dyDescent="0.3">
      <c r="A170" s="206">
        <f>IF(ISBLANK('Úseky 0'!A34),"",'Úseky 0'!A34)</f>
        <v>30</v>
      </c>
      <c r="B170" s="205" t="str">
        <f>IF(ISBLANK('Úseky 0'!B34),"",'Úseky 0'!B34)</f>
        <v/>
      </c>
      <c r="C170" s="205" t="str">
        <f>IF(ISBLANK('Úseky 0'!C34),"",'Úseky 0'!C34)</f>
        <v/>
      </c>
      <c r="D170" s="213" t="str">
        <f>IF(ISBLANK('Úseky 0'!D34),"",'Úseky 0'!D34)</f>
        <v/>
      </c>
      <c r="E170" s="229">
        <f t="shared" ref="E170:BB170" si="227">IFERROR(E125*$D170*365,0)</f>
        <v>0</v>
      </c>
      <c r="F170" s="229">
        <f t="shared" si="227"/>
        <v>0</v>
      </c>
      <c r="G170" s="229">
        <f t="shared" si="227"/>
        <v>0</v>
      </c>
      <c r="H170" s="229">
        <f t="shared" si="227"/>
        <v>0</v>
      </c>
      <c r="I170" s="229">
        <f t="shared" si="227"/>
        <v>0</v>
      </c>
      <c r="J170" s="229">
        <f t="shared" si="227"/>
        <v>0</v>
      </c>
      <c r="K170" s="229">
        <f t="shared" si="227"/>
        <v>0</v>
      </c>
      <c r="L170" s="229">
        <f t="shared" si="227"/>
        <v>0</v>
      </c>
      <c r="M170" s="229">
        <f t="shared" si="227"/>
        <v>0</v>
      </c>
      <c r="N170" s="229">
        <f t="shared" si="227"/>
        <v>0</v>
      </c>
      <c r="O170" s="229">
        <f t="shared" si="227"/>
        <v>0</v>
      </c>
      <c r="P170" s="229">
        <f t="shared" si="227"/>
        <v>0</v>
      </c>
      <c r="Q170" s="229">
        <f t="shared" si="227"/>
        <v>0</v>
      </c>
      <c r="R170" s="229">
        <f t="shared" si="227"/>
        <v>0</v>
      </c>
      <c r="S170" s="229">
        <f t="shared" si="227"/>
        <v>0</v>
      </c>
      <c r="T170" s="229">
        <f t="shared" si="227"/>
        <v>0</v>
      </c>
      <c r="U170" s="229">
        <f t="shared" si="227"/>
        <v>0</v>
      </c>
      <c r="V170" s="229">
        <f t="shared" si="227"/>
        <v>0</v>
      </c>
      <c r="W170" s="229">
        <f t="shared" si="227"/>
        <v>0</v>
      </c>
      <c r="X170" s="229">
        <f t="shared" si="227"/>
        <v>0</v>
      </c>
      <c r="Y170" s="229">
        <f t="shared" si="227"/>
        <v>0</v>
      </c>
      <c r="Z170" s="229">
        <f t="shared" si="227"/>
        <v>0</v>
      </c>
      <c r="AA170" s="229">
        <f t="shared" si="227"/>
        <v>0</v>
      </c>
      <c r="AB170" s="229">
        <f t="shared" si="227"/>
        <v>0</v>
      </c>
      <c r="AC170" s="229">
        <f t="shared" si="227"/>
        <v>0</v>
      </c>
      <c r="AD170" s="229">
        <f t="shared" si="227"/>
        <v>0</v>
      </c>
      <c r="AE170" s="229">
        <f t="shared" si="227"/>
        <v>0</v>
      </c>
      <c r="AF170" s="229">
        <f t="shared" si="227"/>
        <v>0</v>
      </c>
      <c r="AG170" s="229">
        <f t="shared" si="227"/>
        <v>0</v>
      </c>
      <c r="AH170" s="229">
        <f t="shared" si="227"/>
        <v>0</v>
      </c>
      <c r="AI170" s="229">
        <f t="shared" si="227"/>
        <v>0</v>
      </c>
      <c r="AJ170" s="229">
        <f t="shared" si="227"/>
        <v>0</v>
      </c>
      <c r="AK170" s="229">
        <f t="shared" si="227"/>
        <v>0</v>
      </c>
      <c r="AL170" s="229">
        <f t="shared" si="227"/>
        <v>0</v>
      </c>
      <c r="AM170" s="229">
        <f t="shared" si="227"/>
        <v>0</v>
      </c>
      <c r="AN170" s="229">
        <f t="shared" si="227"/>
        <v>0</v>
      </c>
      <c r="AO170" s="229">
        <f t="shared" si="227"/>
        <v>0</v>
      </c>
      <c r="AP170" s="229">
        <f t="shared" si="227"/>
        <v>0</v>
      </c>
      <c r="AQ170" s="229">
        <f t="shared" si="227"/>
        <v>0</v>
      </c>
      <c r="AR170" s="229">
        <f t="shared" si="227"/>
        <v>0</v>
      </c>
      <c r="AS170" s="229">
        <f t="shared" si="227"/>
        <v>0</v>
      </c>
      <c r="AT170" s="229">
        <f t="shared" si="227"/>
        <v>0</v>
      </c>
      <c r="AU170" s="229">
        <f t="shared" si="227"/>
        <v>0</v>
      </c>
      <c r="AV170" s="229">
        <f t="shared" si="227"/>
        <v>0</v>
      </c>
      <c r="AW170" s="229">
        <f t="shared" si="227"/>
        <v>0</v>
      </c>
      <c r="AX170" s="229">
        <f t="shared" si="227"/>
        <v>0</v>
      </c>
      <c r="AY170" s="229">
        <f t="shared" si="227"/>
        <v>0</v>
      </c>
      <c r="AZ170" s="229">
        <f t="shared" si="227"/>
        <v>0</v>
      </c>
      <c r="BA170" s="229">
        <f t="shared" si="227"/>
        <v>0</v>
      </c>
      <c r="BB170" s="229">
        <f t="shared" si="227"/>
        <v>0</v>
      </c>
    </row>
    <row r="171" spans="1:54" x14ac:dyDescent="0.3">
      <c r="A171" s="206">
        <f>IF(ISBLANK('Úseky 0'!A35),"",'Úseky 0'!A35)</f>
        <v>31</v>
      </c>
      <c r="B171" s="205" t="str">
        <f>IF(ISBLANK('Úseky 0'!B35),"",'Úseky 0'!B35)</f>
        <v/>
      </c>
      <c r="C171" s="205" t="str">
        <f>IF(ISBLANK('Úseky 0'!C35),"",'Úseky 0'!C35)</f>
        <v/>
      </c>
      <c r="D171" s="213" t="str">
        <f>IF(ISBLANK('Úseky 0'!D35),"",'Úseky 0'!D35)</f>
        <v/>
      </c>
      <c r="E171" s="229">
        <f t="shared" ref="E171:BB171" si="228">IFERROR(E126*$D171*365,0)</f>
        <v>0</v>
      </c>
      <c r="F171" s="229">
        <f t="shared" si="228"/>
        <v>0</v>
      </c>
      <c r="G171" s="229">
        <f t="shared" si="228"/>
        <v>0</v>
      </c>
      <c r="H171" s="229">
        <f t="shared" si="228"/>
        <v>0</v>
      </c>
      <c r="I171" s="229">
        <f t="shared" si="228"/>
        <v>0</v>
      </c>
      <c r="J171" s="229">
        <f t="shared" si="228"/>
        <v>0</v>
      </c>
      <c r="K171" s="229">
        <f t="shared" si="228"/>
        <v>0</v>
      </c>
      <c r="L171" s="229">
        <f t="shared" si="228"/>
        <v>0</v>
      </c>
      <c r="M171" s="229">
        <f t="shared" si="228"/>
        <v>0</v>
      </c>
      <c r="N171" s="229">
        <f t="shared" si="228"/>
        <v>0</v>
      </c>
      <c r="O171" s="229">
        <f t="shared" si="228"/>
        <v>0</v>
      </c>
      <c r="P171" s="229">
        <f t="shared" si="228"/>
        <v>0</v>
      </c>
      <c r="Q171" s="229">
        <f t="shared" si="228"/>
        <v>0</v>
      </c>
      <c r="R171" s="229">
        <f t="shared" si="228"/>
        <v>0</v>
      </c>
      <c r="S171" s="229">
        <f t="shared" si="228"/>
        <v>0</v>
      </c>
      <c r="T171" s="229">
        <f t="shared" si="228"/>
        <v>0</v>
      </c>
      <c r="U171" s="229">
        <f t="shared" si="228"/>
        <v>0</v>
      </c>
      <c r="V171" s="229">
        <f t="shared" si="228"/>
        <v>0</v>
      </c>
      <c r="W171" s="229">
        <f t="shared" si="228"/>
        <v>0</v>
      </c>
      <c r="X171" s="229">
        <f t="shared" si="228"/>
        <v>0</v>
      </c>
      <c r="Y171" s="229">
        <f t="shared" si="228"/>
        <v>0</v>
      </c>
      <c r="Z171" s="229">
        <f t="shared" si="228"/>
        <v>0</v>
      </c>
      <c r="AA171" s="229">
        <f t="shared" si="228"/>
        <v>0</v>
      </c>
      <c r="AB171" s="229">
        <f t="shared" si="228"/>
        <v>0</v>
      </c>
      <c r="AC171" s="229">
        <f t="shared" si="228"/>
        <v>0</v>
      </c>
      <c r="AD171" s="229">
        <f t="shared" si="228"/>
        <v>0</v>
      </c>
      <c r="AE171" s="229">
        <f t="shared" si="228"/>
        <v>0</v>
      </c>
      <c r="AF171" s="229">
        <f t="shared" si="228"/>
        <v>0</v>
      </c>
      <c r="AG171" s="229">
        <f t="shared" si="228"/>
        <v>0</v>
      </c>
      <c r="AH171" s="229">
        <f t="shared" si="228"/>
        <v>0</v>
      </c>
      <c r="AI171" s="229">
        <f t="shared" si="228"/>
        <v>0</v>
      </c>
      <c r="AJ171" s="229">
        <f t="shared" si="228"/>
        <v>0</v>
      </c>
      <c r="AK171" s="229">
        <f t="shared" si="228"/>
        <v>0</v>
      </c>
      <c r="AL171" s="229">
        <f t="shared" si="228"/>
        <v>0</v>
      </c>
      <c r="AM171" s="229">
        <f t="shared" si="228"/>
        <v>0</v>
      </c>
      <c r="AN171" s="229">
        <f t="shared" si="228"/>
        <v>0</v>
      </c>
      <c r="AO171" s="229">
        <f t="shared" si="228"/>
        <v>0</v>
      </c>
      <c r="AP171" s="229">
        <f t="shared" si="228"/>
        <v>0</v>
      </c>
      <c r="AQ171" s="229">
        <f t="shared" si="228"/>
        <v>0</v>
      </c>
      <c r="AR171" s="229">
        <f t="shared" si="228"/>
        <v>0</v>
      </c>
      <c r="AS171" s="229">
        <f t="shared" si="228"/>
        <v>0</v>
      </c>
      <c r="AT171" s="229">
        <f t="shared" si="228"/>
        <v>0</v>
      </c>
      <c r="AU171" s="229">
        <f t="shared" si="228"/>
        <v>0</v>
      </c>
      <c r="AV171" s="229">
        <f t="shared" si="228"/>
        <v>0</v>
      </c>
      <c r="AW171" s="229">
        <f t="shared" si="228"/>
        <v>0</v>
      </c>
      <c r="AX171" s="229">
        <f t="shared" si="228"/>
        <v>0</v>
      </c>
      <c r="AY171" s="229">
        <f t="shared" si="228"/>
        <v>0</v>
      </c>
      <c r="AZ171" s="229">
        <f t="shared" si="228"/>
        <v>0</v>
      </c>
      <c r="BA171" s="229">
        <f t="shared" si="228"/>
        <v>0</v>
      </c>
      <c r="BB171" s="229">
        <f t="shared" si="228"/>
        <v>0</v>
      </c>
    </row>
    <row r="172" spans="1:54" x14ac:dyDescent="0.3">
      <c r="A172" s="206">
        <f>IF(ISBLANK('Úseky 0'!A36),"",'Úseky 0'!A36)</f>
        <v>32</v>
      </c>
      <c r="B172" s="205" t="str">
        <f>IF(ISBLANK('Úseky 0'!B36),"",'Úseky 0'!B36)</f>
        <v/>
      </c>
      <c r="C172" s="205" t="str">
        <f>IF(ISBLANK('Úseky 0'!C36),"",'Úseky 0'!C36)</f>
        <v/>
      </c>
      <c r="D172" s="213" t="str">
        <f>IF(ISBLANK('Úseky 0'!D36),"",'Úseky 0'!D36)</f>
        <v/>
      </c>
      <c r="E172" s="229">
        <f t="shared" ref="E172:BB172" si="229">IFERROR(E127*$D172*365,0)</f>
        <v>0</v>
      </c>
      <c r="F172" s="229">
        <f t="shared" si="229"/>
        <v>0</v>
      </c>
      <c r="G172" s="229">
        <f t="shared" si="229"/>
        <v>0</v>
      </c>
      <c r="H172" s="229">
        <f t="shared" si="229"/>
        <v>0</v>
      </c>
      <c r="I172" s="229">
        <f t="shared" si="229"/>
        <v>0</v>
      </c>
      <c r="J172" s="229">
        <f t="shared" si="229"/>
        <v>0</v>
      </c>
      <c r="K172" s="229">
        <f t="shared" si="229"/>
        <v>0</v>
      </c>
      <c r="L172" s="229">
        <f t="shared" si="229"/>
        <v>0</v>
      </c>
      <c r="M172" s="229">
        <f t="shared" si="229"/>
        <v>0</v>
      </c>
      <c r="N172" s="229">
        <f t="shared" si="229"/>
        <v>0</v>
      </c>
      <c r="O172" s="229">
        <f t="shared" si="229"/>
        <v>0</v>
      </c>
      <c r="P172" s="229">
        <f t="shared" si="229"/>
        <v>0</v>
      </c>
      <c r="Q172" s="229">
        <f t="shared" si="229"/>
        <v>0</v>
      </c>
      <c r="R172" s="229">
        <f t="shared" si="229"/>
        <v>0</v>
      </c>
      <c r="S172" s="229">
        <f t="shared" si="229"/>
        <v>0</v>
      </c>
      <c r="T172" s="229">
        <f t="shared" si="229"/>
        <v>0</v>
      </c>
      <c r="U172" s="229">
        <f t="shared" si="229"/>
        <v>0</v>
      </c>
      <c r="V172" s="229">
        <f t="shared" si="229"/>
        <v>0</v>
      </c>
      <c r="W172" s="229">
        <f t="shared" si="229"/>
        <v>0</v>
      </c>
      <c r="X172" s="229">
        <f t="shared" si="229"/>
        <v>0</v>
      </c>
      <c r="Y172" s="229">
        <f t="shared" si="229"/>
        <v>0</v>
      </c>
      <c r="Z172" s="229">
        <f t="shared" si="229"/>
        <v>0</v>
      </c>
      <c r="AA172" s="229">
        <f t="shared" si="229"/>
        <v>0</v>
      </c>
      <c r="AB172" s="229">
        <f t="shared" si="229"/>
        <v>0</v>
      </c>
      <c r="AC172" s="229">
        <f t="shared" si="229"/>
        <v>0</v>
      </c>
      <c r="AD172" s="229">
        <f t="shared" si="229"/>
        <v>0</v>
      </c>
      <c r="AE172" s="229">
        <f t="shared" si="229"/>
        <v>0</v>
      </c>
      <c r="AF172" s="229">
        <f t="shared" si="229"/>
        <v>0</v>
      </c>
      <c r="AG172" s="229">
        <f t="shared" si="229"/>
        <v>0</v>
      </c>
      <c r="AH172" s="229">
        <f t="shared" si="229"/>
        <v>0</v>
      </c>
      <c r="AI172" s="229">
        <f t="shared" si="229"/>
        <v>0</v>
      </c>
      <c r="AJ172" s="229">
        <f t="shared" si="229"/>
        <v>0</v>
      </c>
      <c r="AK172" s="229">
        <f t="shared" si="229"/>
        <v>0</v>
      </c>
      <c r="AL172" s="229">
        <f t="shared" si="229"/>
        <v>0</v>
      </c>
      <c r="AM172" s="229">
        <f t="shared" si="229"/>
        <v>0</v>
      </c>
      <c r="AN172" s="229">
        <f t="shared" si="229"/>
        <v>0</v>
      </c>
      <c r="AO172" s="229">
        <f t="shared" si="229"/>
        <v>0</v>
      </c>
      <c r="AP172" s="229">
        <f t="shared" si="229"/>
        <v>0</v>
      </c>
      <c r="AQ172" s="229">
        <f t="shared" si="229"/>
        <v>0</v>
      </c>
      <c r="AR172" s="229">
        <f t="shared" si="229"/>
        <v>0</v>
      </c>
      <c r="AS172" s="229">
        <f t="shared" si="229"/>
        <v>0</v>
      </c>
      <c r="AT172" s="229">
        <f t="shared" si="229"/>
        <v>0</v>
      </c>
      <c r="AU172" s="229">
        <f t="shared" si="229"/>
        <v>0</v>
      </c>
      <c r="AV172" s="229">
        <f t="shared" si="229"/>
        <v>0</v>
      </c>
      <c r="AW172" s="229">
        <f t="shared" si="229"/>
        <v>0</v>
      </c>
      <c r="AX172" s="229">
        <f t="shared" si="229"/>
        <v>0</v>
      </c>
      <c r="AY172" s="229">
        <f t="shared" si="229"/>
        <v>0</v>
      </c>
      <c r="AZ172" s="229">
        <f t="shared" si="229"/>
        <v>0</v>
      </c>
      <c r="BA172" s="229">
        <f t="shared" si="229"/>
        <v>0</v>
      </c>
      <c r="BB172" s="229">
        <f t="shared" si="229"/>
        <v>0</v>
      </c>
    </row>
    <row r="173" spans="1:54" x14ac:dyDescent="0.3">
      <c r="A173" s="206">
        <f>IF(ISBLANK('Úseky 0'!A37),"",'Úseky 0'!A37)</f>
        <v>33</v>
      </c>
      <c r="B173" s="205" t="str">
        <f>IF(ISBLANK('Úseky 0'!B37),"",'Úseky 0'!B37)</f>
        <v/>
      </c>
      <c r="C173" s="205" t="str">
        <f>IF(ISBLANK('Úseky 0'!C37),"",'Úseky 0'!C37)</f>
        <v/>
      </c>
      <c r="D173" s="213" t="str">
        <f>IF(ISBLANK('Úseky 0'!D37),"",'Úseky 0'!D37)</f>
        <v/>
      </c>
      <c r="E173" s="229">
        <f t="shared" ref="E173:AJ173" si="230">IFERROR(E128*$D173*365,0)</f>
        <v>0</v>
      </c>
      <c r="F173" s="229">
        <f t="shared" si="230"/>
        <v>0</v>
      </c>
      <c r="G173" s="229">
        <f t="shared" si="230"/>
        <v>0</v>
      </c>
      <c r="H173" s="229">
        <f t="shared" si="230"/>
        <v>0</v>
      </c>
      <c r="I173" s="229">
        <f t="shared" si="230"/>
        <v>0</v>
      </c>
      <c r="J173" s="229">
        <f t="shared" si="230"/>
        <v>0</v>
      </c>
      <c r="K173" s="229">
        <f t="shared" si="230"/>
        <v>0</v>
      </c>
      <c r="L173" s="229">
        <f t="shared" si="230"/>
        <v>0</v>
      </c>
      <c r="M173" s="229">
        <f t="shared" si="230"/>
        <v>0</v>
      </c>
      <c r="N173" s="229">
        <f t="shared" si="230"/>
        <v>0</v>
      </c>
      <c r="O173" s="229">
        <f t="shared" si="230"/>
        <v>0</v>
      </c>
      <c r="P173" s="229">
        <f t="shared" si="230"/>
        <v>0</v>
      </c>
      <c r="Q173" s="229">
        <f t="shared" si="230"/>
        <v>0</v>
      </c>
      <c r="R173" s="229">
        <f t="shared" si="230"/>
        <v>0</v>
      </c>
      <c r="S173" s="229">
        <f t="shared" si="230"/>
        <v>0</v>
      </c>
      <c r="T173" s="229">
        <f t="shared" si="230"/>
        <v>0</v>
      </c>
      <c r="U173" s="229">
        <f t="shared" si="230"/>
        <v>0</v>
      </c>
      <c r="V173" s="229">
        <f t="shared" si="230"/>
        <v>0</v>
      </c>
      <c r="W173" s="229">
        <f t="shared" si="230"/>
        <v>0</v>
      </c>
      <c r="X173" s="229">
        <f t="shared" si="230"/>
        <v>0</v>
      </c>
      <c r="Y173" s="229">
        <f t="shared" si="230"/>
        <v>0</v>
      </c>
      <c r="Z173" s="229">
        <f t="shared" si="230"/>
        <v>0</v>
      </c>
      <c r="AA173" s="229">
        <f t="shared" si="230"/>
        <v>0</v>
      </c>
      <c r="AB173" s="229">
        <f t="shared" si="230"/>
        <v>0</v>
      </c>
      <c r="AC173" s="229">
        <f t="shared" si="230"/>
        <v>0</v>
      </c>
      <c r="AD173" s="229">
        <f t="shared" si="230"/>
        <v>0</v>
      </c>
      <c r="AE173" s="229">
        <f t="shared" si="230"/>
        <v>0</v>
      </c>
      <c r="AF173" s="229">
        <f t="shared" si="230"/>
        <v>0</v>
      </c>
      <c r="AG173" s="229">
        <f t="shared" si="230"/>
        <v>0</v>
      </c>
      <c r="AH173" s="229">
        <f t="shared" si="230"/>
        <v>0</v>
      </c>
      <c r="AI173" s="229">
        <f t="shared" si="230"/>
        <v>0</v>
      </c>
      <c r="AJ173" s="229">
        <f t="shared" si="230"/>
        <v>0</v>
      </c>
      <c r="AK173" s="229">
        <f t="shared" ref="AK173:BB173" si="231">IFERROR(AK128*$D173*365,0)</f>
        <v>0</v>
      </c>
      <c r="AL173" s="229">
        <f t="shared" si="231"/>
        <v>0</v>
      </c>
      <c r="AM173" s="229">
        <f t="shared" si="231"/>
        <v>0</v>
      </c>
      <c r="AN173" s="229">
        <f t="shared" si="231"/>
        <v>0</v>
      </c>
      <c r="AO173" s="229">
        <f t="shared" si="231"/>
        <v>0</v>
      </c>
      <c r="AP173" s="229">
        <f t="shared" si="231"/>
        <v>0</v>
      </c>
      <c r="AQ173" s="229">
        <f t="shared" si="231"/>
        <v>0</v>
      </c>
      <c r="AR173" s="229">
        <f t="shared" si="231"/>
        <v>0</v>
      </c>
      <c r="AS173" s="229">
        <f t="shared" si="231"/>
        <v>0</v>
      </c>
      <c r="AT173" s="229">
        <f t="shared" si="231"/>
        <v>0</v>
      </c>
      <c r="AU173" s="229">
        <f t="shared" si="231"/>
        <v>0</v>
      </c>
      <c r="AV173" s="229">
        <f t="shared" si="231"/>
        <v>0</v>
      </c>
      <c r="AW173" s="229">
        <f t="shared" si="231"/>
        <v>0</v>
      </c>
      <c r="AX173" s="229">
        <f t="shared" si="231"/>
        <v>0</v>
      </c>
      <c r="AY173" s="229">
        <f t="shared" si="231"/>
        <v>0</v>
      </c>
      <c r="AZ173" s="229">
        <f t="shared" si="231"/>
        <v>0</v>
      </c>
      <c r="BA173" s="229">
        <f t="shared" si="231"/>
        <v>0</v>
      </c>
      <c r="BB173" s="229">
        <f t="shared" si="231"/>
        <v>0</v>
      </c>
    </row>
    <row r="174" spans="1:54" x14ac:dyDescent="0.3">
      <c r="A174" s="206">
        <f>IF(ISBLANK('Úseky 0'!A38),"",'Úseky 0'!A38)</f>
        <v>34</v>
      </c>
      <c r="B174" s="205" t="str">
        <f>IF(ISBLANK('Úseky 0'!B38),"",'Úseky 0'!B38)</f>
        <v/>
      </c>
      <c r="C174" s="205" t="str">
        <f>IF(ISBLANK('Úseky 0'!C38),"",'Úseky 0'!C38)</f>
        <v/>
      </c>
      <c r="D174" s="213" t="str">
        <f>IF(ISBLANK('Úseky 0'!D38),"",'Úseky 0'!D38)</f>
        <v/>
      </c>
      <c r="E174" s="229">
        <f t="shared" ref="E174:AJ174" si="232">IFERROR(E129*$D174*365,0)</f>
        <v>0</v>
      </c>
      <c r="F174" s="229">
        <f t="shared" si="232"/>
        <v>0</v>
      </c>
      <c r="G174" s="229">
        <f t="shared" si="232"/>
        <v>0</v>
      </c>
      <c r="H174" s="229">
        <f t="shared" si="232"/>
        <v>0</v>
      </c>
      <c r="I174" s="229">
        <f t="shared" si="232"/>
        <v>0</v>
      </c>
      <c r="J174" s="229">
        <f t="shared" si="232"/>
        <v>0</v>
      </c>
      <c r="K174" s="229">
        <f t="shared" si="232"/>
        <v>0</v>
      </c>
      <c r="L174" s="229">
        <f t="shared" si="232"/>
        <v>0</v>
      </c>
      <c r="M174" s="229">
        <f t="shared" si="232"/>
        <v>0</v>
      </c>
      <c r="N174" s="229">
        <f t="shared" si="232"/>
        <v>0</v>
      </c>
      <c r="O174" s="229">
        <f t="shared" si="232"/>
        <v>0</v>
      </c>
      <c r="P174" s="229">
        <f t="shared" si="232"/>
        <v>0</v>
      </c>
      <c r="Q174" s="229">
        <f t="shared" si="232"/>
        <v>0</v>
      </c>
      <c r="R174" s="229">
        <f t="shared" si="232"/>
        <v>0</v>
      </c>
      <c r="S174" s="229">
        <f t="shared" si="232"/>
        <v>0</v>
      </c>
      <c r="T174" s="229">
        <f t="shared" si="232"/>
        <v>0</v>
      </c>
      <c r="U174" s="229">
        <f t="shared" si="232"/>
        <v>0</v>
      </c>
      <c r="V174" s="229">
        <f t="shared" si="232"/>
        <v>0</v>
      </c>
      <c r="W174" s="229">
        <f t="shared" si="232"/>
        <v>0</v>
      </c>
      <c r="X174" s="229">
        <f t="shared" si="232"/>
        <v>0</v>
      </c>
      <c r="Y174" s="229">
        <f t="shared" si="232"/>
        <v>0</v>
      </c>
      <c r="Z174" s="229">
        <f t="shared" si="232"/>
        <v>0</v>
      </c>
      <c r="AA174" s="229">
        <f t="shared" si="232"/>
        <v>0</v>
      </c>
      <c r="AB174" s="229">
        <f t="shared" si="232"/>
        <v>0</v>
      </c>
      <c r="AC174" s="229">
        <f t="shared" si="232"/>
        <v>0</v>
      </c>
      <c r="AD174" s="229">
        <f t="shared" si="232"/>
        <v>0</v>
      </c>
      <c r="AE174" s="229">
        <f t="shared" si="232"/>
        <v>0</v>
      </c>
      <c r="AF174" s="229">
        <f t="shared" si="232"/>
        <v>0</v>
      </c>
      <c r="AG174" s="229">
        <f t="shared" si="232"/>
        <v>0</v>
      </c>
      <c r="AH174" s="229">
        <f t="shared" si="232"/>
        <v>0</v>
      </c>
      <c r="AI174" s="229">
        <f t="shared" si="232"/>
        <v>0</v>
      </c>
      <c r="AJ174" s="229">
        <f t="shared" si="232"/>
        <v>0</v>
      </c>
      <c r="AK174" s="229">
        <f t="shared" ref="AK174:BB174" si="233">IFERROR(AK129*$D174*365,0)</f>
        <v>0</v>
      </c>
      <c r="AL174" s="229">
        <f t="shared" si="233"/>
        <v>0</v>
      </c>
      <c r="AM174" s="229">
        <f t="shared" si="233"/>
        <v>0</v>
      </c>
      <c r="AN174" s="229">
        <f t="shared" si="233"/>
        <v>0</v>
      </c>
      <c r="AO174" s="229">
        <f t="shared" si="233"/>
        <v>0</v>
      </c>
      <c r="AP174" s="229">
        <f t="shared" si="233"/>
        <v>0</v>
      </c>
      <c r="AQ174" s="229">
        <f t="shared" si="233"/>
        <v>0</v>
      </c>
      <c r="AR174" s="229">
        <f t="shared" si="233"/>
        <v>0</v>
      </c>
      <c r="AS174" s="229">
        <f t="shared" si="233"/>
        <v>0</v>
      </c>
      <c r="AT174" s="229">
        <f t="shared" si="233"/>
        <v>0</v>
      </c>
      <c r="AU174" s="229">
        <f t="shared" si="233"/>
        <v>0</v>
      </c>
      <c r="AV174" s="229">
        <f t="shared" si="233"/>
        <v>0</v>
      </c>
      <c r="AW174" s="229">
        <f t="shared" si="233"/>
        <v>0</v>
      </c>
      <c r="AX174" s="229">
        <f t="shared" si="233"/>
        <v>0</v>
      </c>
      <c r="AY174" s="229">
        <f t="shared" si="233"/>
        <v>0</v>
      </c>
      <c r="AZ174" s="229">
        <f t="shared" si="233"/>
        <v>0</v>
      </c>
      <c r="BA174" s="229">
        <f t="shared" si="233"/>
        <v>0</v>
      </c>
      <c r="BB174" s="229">
        <f t="shared" si="233"/>
        <v>0</v>
      </c>
    </row>
    <row r="175" spans="1:54" x14ac:dyDescent="0.3">
      <c r="A175" s="206">
        <f>IF(ISBLANK('Úseky 0'!A39),"",'Úseky 0'!A39)</f>
        <v>35</v>
      </c>
      <c r="B175" s="205" t="str">
        <f>IF(ISBLANK('Úseky 0'!B39),"",'Úseky 0'!B39)</f>
        <v/>
      </c>
      <c r="C175" s="205" t="str">
        <f>IF(ISBLANK('Úseky 0'!C39),"",'Úseky 0'!C39)</f>
        <v/>
      </c>
      <c r="D175" s="213" t="str">
        <f>IF(ISBLANK('Úseky 0'!D39),"",'Úseky 0'!D39)</f>
        <v/>
      </c>
      <c r="E175" s="229">
        <f t="shared" ref="E175:AJ175" si="234">IFERROR(E130*$D175*365,0)</f>
        <v>0</v>
      </c>
      <c r="F175" s="229">
        <f t="shared" si="234"/>
        <v>0</v>
      </c>
      <c r="G175" s="229">
        <f t="shared" si="234"/>
        <v>0</v>
      </c>
      <c r="H175" s="229">
        <f t="shared" si="234"/>
        <v>0</v>
      </c>
      <c r="I175" s="229">
        <f t="shared" si="234"/>
        <v>0</v>
      </c>
      <c r="J175" s="229">
        <f t="shared" si="234"/>
        <v>0</v>
      </c>
      <c r="K175" s="229">
        <f t="shared" si="234"/>
        <v>0</v>
      </c>
      <c r="L175" s="229">
        <f t="shared" si="234"/>
        <v>0</v>
      </c>
      <c r="M175" s="229">
        <f t="shared" si="234"/>
        <v>0</v>
      </c>
      <c r="N175" s="229">
        <f t="shared" si="234"/>
        <v>0</v>
      </c>
      <c r="O175" s="229">
        <f t="shared" si="234"/>
        <v>0</v>
      </c>
      <c r="P175" s="229">
        <f t="shared" si="234"/>
        <v>0</v>
      </c>
      <c r="Q175" s="229">
        <f t="shared" si="234"/>
        <v>0</v>
      </c>
      <c r="R175" s="229">
        <f t="shared" si="234"/>
        <v>0</v>
      </c>
      <c r="S175" s="229">
        <f t="shared" si="234"/>
        <v>0</v>
      </c>
      <c r="T175" s="229">
        <f t="shared" si="234"/>
        <v>0</v>
      </c>
      <c r="U175" s="229">
        <f t="shared" si="234"/>
        <v>0</v>
      </c>
      <c r="V175" s="229">
        <f t="shared" si="234"/>
        <v>0</v>
      </c>
      <c r="W175" s="229">
        <f t="shared" si="234"/>
        <v>0</v>
      </c>
      <c r="X175" s="229">
        <f t="shared" si="234"/>
        <v>0</v>
      </c>
      <c r="Y175" s="229">
        <f t="shared" si="234"/>
        <v>0</v>
      </c>
      <c r="Z175" s="229">
        <f t="shared" si="234"/>
        <v>0</v>
      </c>
      <c r="AA175" s="229">
        <f t="shared" si="234"/>
        <v>0</v>
      </c>
      <c r="AB175" s="229">
        <f t="shared" si="234"/>
        <v>0</v>
      </c>
      <c r="AC175" s="229">
        <f t="shared" si="234"/>
        <v>0</v>
      </c>
      <c r="AD175" s="229">
        <f t="shared" si="234"/>
        <v>0</v>
      </c>
      <c r="AE175" s="229">
        <f t="shared" si="234"/>
        <v>0</v>
      </c>
      <c r="AF175" s="229">
        <f t="shared" si="234"/>
        <v>0</v>
      </c>
      <c r="AG175" s="229">
        <f t="shared" si="234"/>
        <v>0</v>
      </c>
      <c r="AH175" s="229">
        <f t="shared" si="234"/>
        <v>0</v>
      </c>
      <c r="AI175" s="229">
        <f t="shared" si="234"/>
        <v>0</v>
      </c>
      <c r="AJ175" s="229">
        <f t="shared" si="234"/>
        <v>0</v>
      </c>
      <c r="AK175" s="229">
        <f t="shared" ref="AK175:BB175" si="235">IFERROR(AK130*$D175*365,0)</f>
        <v>0</v>
      </c>
      <c r="AL175" s="229">
        <f t="shared" si="235"/>
        <v>0</v>
      </c>
      <c r="AM175" s="229">
        <f t="shared" si="235"/>
        <v>0</v>
      </c>
      <c r="AN175" s="229">
        <f t="shared" si="235"/>
        <v>0</v>
      </c>
      <c r="AO175" s="229">
        <f t="shared" si="235"/>
        <v>0</v>
      </c>
      <c r="AP175" s="229">
        <f t="shared" si="235"/>
        <v>0</v>
      </c>
      <c r="AQ175" s="229">
        <f t="shared" si="235"/>
        <v>0</v>
      </c>
      <c r="AR175" s="229">
        <f t="shared" si="235"/>
        <v>0</v>
      </c>
      <c r="AS175" s="229">
        <f t="shared" si="235"/>
        <v>0</v>
      </c>
      <c r="AT175" s="229">
        <f t="shared" si="235"/>
        <v>0</v>
      </c>
      <c r="AU175" s="229">
        <f t="shared" si="235"/>
        <v>0</v>
      </c>
      <c r="AV175" s="229">
        <f t="shared" si="235"/>
        <v>0</v>
      </c>
      <c r="AW175" s="229">
        <f t="shared" si="235"/>
        <v>0</v>
      </c>
      <c r="AX175" s="229">
        <f t="shared" si="235"/>
        <v>0</v>
      </c>
      <c r="AY175" s="229">
        <f t="shared" si="235"/>
        <v>0</v>
      </c>
      <c r="AZ175" s="229">
        <f t="shared" si="235"/>
        <v>0</v>
      </c>
      <c r="BA175" s="229">
        <f t="shared" si="235"/>
        <v>0</v>
      </c>
      <c r="BB175" s="229">
        <f t="shared" si="235"/>
        <v>0</v>
      </c>
    </row>
    <row r="176" spans="1:54" x14ac:dyDescent="0.3">
      <c r="A176" s="206">
        <f>IF(ISBLANK('Úseky 0'!A40),"",'Úseky 0'!A40)</f>
        <v>36</v>
      </c>
      <c r="B176" s="205" t="str">
        <f>IF(ISBLANK('Úseky 0'!B40),"",'Úseky 0'!B40)</f>
        <v/>
      </c>
      <c r="C176" s="205" t="str">
        <f>IF(ISBLANK('Úseky 0'!C40),"",'Úseky 0'!C40)</f>
        <v/>
      </c>
      <c r="D176" s="213" t="str">
        <f>IF(ISBLANK('Úseky 0'!D40),"",'Úseky 0'!D40)</f>
        <v/>
      </c>
      <c r="E176" s="229">
        <f t="shared" ref="E176:AJ176" si="236">IFERROR(E131*$D176*365,0)</f>
        <v>0</v>
      </c>
      <c r="F176" s="229">
        <f t="shared" si="236"/>
        <v>0</v>
      </c>
      <c r="G176" s="229">
        <f t="shared" si="236"/>
        <v>0</v>
      </c>
      <c r="H176" s="229">
        <f t="shared" si="236"/>
        <v>0</v>
      </c>
      <c r="I176" s="229">
        <f t="shared" si="236"/>
        <v>0</v>
      </c>
      <c r="J176" s="229">
        <f t="shared" si="236"/>
        <v>0</v>
      </c>
      <c r="K176" s="229">
        <f t="shared" si="236"/>
        <v>0</v>
      </c>
      <c r="L176" s="229">
        <f t="shared" si="236"/>
        <v>0</v>
      </c>
      <c r="M176" s="229">
        <f t="shared" si="236"/>
        <v>0</v>
      </c>
      <c r="N176" s="229">
        <f t="shared" si="236"/>
        <v>0</v>
      </c>
      <c r="O176" s="229">
        <f t="shared" si="236"/>
        <v>0</v>
      </c>
      <c r="P176" s="229">
        <f t="shared" si="236"/>
        <v>0</v>
      </c>
      <c r="Q176" s="229">
        <f t="shared" si="236"/>
        <v>0</v>
      </c>
      <c r="R176" s="229">
        <f t="shared" si="236"/>
        <v>0</v>
      </c>
      <c r="S176" s="229">
        <f t="shared" si="236"/>
        <v>0</v>
      </c>
      <c r="T176" s="229">
        <f t="shared" si="236"/>
        <v>0</v>
      </c>
      <c r="U176" s="229">
        <f t="shared" si="236"/>
        <v>0</v>
      </c>
      <c r="V176" s="229">
        <f t="shared" si="236"/>
        <v>0</v>
      </c>
      <c r="W176" s="229">
        <f t="shared" si="236"/>
        <v>0</v>
      </c>
      <c r="X176" s="229">
        <f t="shared" si="236"/>
        <v>0</v>
      </c>
      <c r="Y176" s="229">
        <f t="shared" si="236"/>
        <v>0</v>
      </c>
      <c r="Z176" s="229">
        <f t="shared" si="236"/>
        <v>0</v>
      </c>
      <c r="AA176" s="229">
        <f t="shared" si="236"/>
        <v>0</v>
      </c>
      <c r="AB176" s="229">
        <f t="shared" si="236"/>
        <v>0</v>
      </c>
      <c r="AC176" s="229">
        <f t="shared" si="236"/>
        <v>0</v>
      </c>
      <c r="AD176" s="229">
        <f t="shared" si="236"/>
        <v>0</v>
      </c>
      <c r="AE176" s="229">
        <f t="shared" si="236"/>
        <v>0</v>
      </c>
      <c r="AF176" s="229">
        <f t="shared" si="236"/>
        <v>0</v>
      </c>
      <c r="AG176" s="229">
        <f t="shared" si="236"/>
        <v>0</v>
      </c>
      <c r="AH176" s="229">
        <f t="shared" si="236"/>
        <v>0</v>
      </c>
      <c r="AI176" s="229">
        <f t="shared" si="236"/>
        <v>0</v>
      </c>
      <c r="AJ176" s="229">
        <f t="shared" si="236"/>
        <v>0</v>
      </c>
      <c r="AK176" s="229">
        <f t="shared" ref="AK176:BB176" si="237">IFERROR(AK131*$D176*365,0)</f>
        <v>0</v>
      </c>
      <c r="AL176" s="229">
        <f t="shared" si="237"/>
        <v>0</v>
      </c>
      <c r="AM176" s="229">
        <f t="shared" si="237"/>
        <v>0</v>
      </c>
      <c r="AN176" s="229">
        <f t="shared" si="237"/>
        <v>0</v>
      </c>
      <c r="AO176" s="229">
        <f t="shared" si="237"/>
        <v>0</v>
      </c>
      <c r="AP176" s="229">
        <f t="shared" si="237"/>
        <v>0</v>
      </c>
      <c r="AQ176" s="229">
        <f t="shared" si="237"/>
        <v>0</v>
      </c>
      <c r="AR176" s="229">
        <f t="shared" si="237"/>
        <v>0</v>
      </c>
      <c r="AS176" s="229">
        <f t="shared" si="237"/>
        <v>0</v>
      </c>
      <c r="AT176" s="229">
        <f t="shared" si="237"/>
        <v>0</v>
      </c>
      <c r="AU176" s="229">
        <f t="shared" si="237"/>
        <v>0</v>
      </c>
      <c r="AV176" s="229">
        <f t="shared" si="237"/>
        <v>0</v>
      </c>
      <c r="AW176" s="229">
        <f t="shared" si="237"/>
        <v>0</v>
      </c>
      <c r="AX176" s="229">
        <f t="shared" si="237"/>
        <v>0</v>
      </c>
      <c r="AY176" s="229">
        <f t="shared" si="237"/>
        <v>0</v>
      </c>
      <c r="AZ176" s="229">
        <f t="shared" si="237"/>
        <v>0</v>
      </c>
      <c r="BA176" s="229">
        <f t="shared" si="237"/>
        <v>0</v>
      </c>
      <c r="BB176" s="229">
        <f t="shared" si="237"/>
        <v>0</v>
      </c>
    </row>
    <row r="177" spans="1:54" x14ac:dyDescent="0.3">
      <c r="A177" s="206">
        <f>IF(ISBLANK('Úseky 0'!A41),"",'Úseky 0'!A41)</f>
        <v>37</v>
      </c>
      <c r="B177" s="205" t="str">
        <f>IF(ISBLANK('Úseky 0'!B41),"",'Úseky 0'!B41)</f>
        <v/>
      </c>
      <c r="C177" s="205" t="str">
        <f>IF(ISBLANK('Úseky 0'!C41),"",'Úseky 0'!C41)</f>
        <v/>
      </c>
      <c r="D177" s="213" t="str">
        <f>IF(ISBLANK('Úseky 0'!D41),"",'Úseky 0'!D41)</f>
        <v/>
      </c>
      <c r="E177" s="229">
        <f t="shared" ref="E177:AJ177" si="238">IFERROR(E132*$D177*365,0)</f>
        <v>0</v>
      </c>
      <c r="F177" s="229">
        <f t="shared" si="238"/>
        <v>0</v>
      </c>
      <c r="G177" s="229">
        <f t="shared" si="238"/>
        <v>0</v>
      </c>
      <c r="H177" s="229">
        <f t="shared" si="238"/>
        <v>0</v>
      </c>
      <c r="I177" s="229">
        <f t="shared" si="238"/>
        <v>0</v>
      </c>
      <c r="J177" s="229">
        <f t="shared" si="238"/>
        <v>0</v>
      </c>
      <c r="K177" s="229">
        <f t="shared" si="238"/>
        <v>0</v>
      </c>
      <c r="L177" s="229">
        <f t="shared" si="238"/>
        <v>0</v>
      </c>
      <c r="M177" s="229">
        <f t="shared" si="238"/>
        <v>0</v>
      </c>
      <c r="N177" s="229">
        <f t="shared" si="238"/>
        <v>0</v>
      </c>
      <c r="O177" s="229">
        <f t="shared" si="238"/>
        <v>0</v>
      </c>
      <c r="P177" s="229">
        <f t="shared" si="238"/>
        <v>0</v>
      </c>
      <c r="Q177" s="229">
        <f t="shared" si="238"/>
        <v>0</v>
      </c>
      <c r="R177" s="229">
        <f t="shared" si="238"/>
        <v>0</v>
      </c>
      <c r="S177" s="229">
        <f t="shared" si="238"/>
        <v>0</v>
      </c>
      <c r="T177" s="229">
        <f t="shared" si="238"/>
        <v>0</v>
      </c>
      <c r="U177" s="229">
        <f t="shared" si="238"/>
        <v>0</v>
      </c>
      <c r="V177" s="229">
        <f t="shared" si="238"/>
        <v>0</v>
      </c>
      <c r="W177" s="229">
        <f t="shared" si="238"/>
        <v>0</v>
      </c>
      <c r="X177" s="229">
        <f t="shared" si="238"/>
        <v>0</v>
      </c>
      <c r="Y177" s="229">
        <f t="shared" si="238"/>
        <v>0</v>
      </c>
      <c r="Z177" s="229">
        <f t="shared" si="238"/>
        <v>0</v>
      </c>
      <c r="AA177" s="229">
        <f t="shared" si="238"/>
        <v>0</v>
      </c>
      <c r="AB177" s="229">
        <f t="shared" si="238"/>
        <v>0</v>
      </c>
      <c r="AC177" s="229">
        <f t="shared" si="238"/>
        <v>0</v>
      </c>
      <c r="AD177" s="229">
        <f t="shared" si="238"/>
        <v>0</v>
      </c>
      <c r="AE177" s="229">
        <f t="shared" si="238"/>
        <v>0</v>
      </c>
      <c r="AF177" s="229">
        <f t="shared" si="238"/>
        <v>0</v>
      </c>
      <c r="AG177" s="229">
        <f t="shared" si="238"/>
        <v>0</v>
      </c>
      <c r="AH177" s="229">
        <f t="shared" si="238"/>
        <v>0</v>
      </c>
      <c r="AI177" s="229">
        <f t="shared" si="238"/>
        <v>0</v>
      </c>
      <c r="AJ177" s="229">
        <f t="shared" si="238"/>
        <v>0</v>
      </c>
      <c r="AK177" s="229">
        <f t="shared" ref="AK177:BB177" si="239">IFERROR(AK132*$D177*365,0)</f>
        <v>0</v>
      </c>
      <c r="AL177" s="229">
        <f t="shared" si="239"/>
        <v>0</v>
      </c>
      <c r="AM177" s="229">
        <f t="shared" si="239"/>
        <v>0</v>
      </c>
      <c r="AN177" s="229">
        <f t="shared" si="239"/>
        <v>0</v>
      </c>
      <c r="AO177" s="229">
        <f t="shared" si="239"/>
        <v>0</v>
      </c>
      <c r="AP177" s="229">
        <f t="shared" si="239"/>
        <v>0</v>
      </c>
      <c r="AQ177" s="229">
        <f t="shared" si="239"/>
        <v>0</v>
      </c>
      <c r="AR177" s="229">
        <f t="shared" si="239"/>
        <v>0</v>
      </c>
      <c r="AS177" s="229">
        <f t="shared" si="239"/>
        <v>0</v>
      </c>
      <c r="AT177" s="229">
        <f t="shared" si="239"/>
        <v>0</v>
      </c>
      <c r="AU177" s="229">
        <f t="shared" si="239"/>
        <v>0</v>
      </c>
      <c r="AV177" s="229">
        <f t="shared" si="239"/>
        <v>0</v>
      </c>
      <c r="AW177" s="229">
        <f t="shared" si="239"/>
        <v>0</v>
      </c>
      <c r="AX177" s="229">
        <f t="shared" si="239"/>
        <v>0</v>
      </c>
      <c r="AY177" s="229">
        <f t="shared" si="239"/>
        <v>0</v>
      </c>
      <c r="AZ177" s="229">
        <f t="shared" si="239"/>
        <v>0</v>
      </c>
      <c r="BA177" s="229">
        <f t="shared" si="239"/>
        <v>0</v>
      </c>
      <c r="BB177" s="229">
        <f t="shared" si="239"/>
        <v>0</v>
      </c>
    </row>
    <row r="178" spans="1:54" x14ac:dyDescent="0.3">
      <c r="A178" s="206">
        <f>IF(ISBLANK('Úseky 0'!A42),"",'Úseky 0'!A42)</f>
        <v>38</v>
      </c>
      <c r="B178" s="205" t="str">
        <f>IF(ISBLANK('Úseky 0'!B42),"",'Úseky 0'!B42)</f>
        <v/>
      </c>
      <c r="C178" s="205" t="str">
        <f>IF(ISBLANK('Úseky 0'!C42),"",'Úseky 0'!C42)</f>
        <v/>
      </c>
      <c r="D178" s="213" t="str">
        <f>IF(ISBLANK('Úseky 0'!D42),"",'Úseky 0'!D42)</f>
        <v/>
      </c>
      <c r="E178" s="229">
        <f t="shared" ref="E178:AJ178" si="240">IFERROR(E133*$D178*365,0)</f>
        <v>0</v>
      </c>
      <c r="F178" s="229">
        <f t="shared" si="240"/>
        <v>0</v>
      </c>
      <c r="G178" s="229">
        <f t="shared" si="240"/>
        <v>0</v>
      </c>
      <c r="H178" s="229">
        <f t="shared" si="240"/>
        <v>0</v>
      </c>
      <c r="I178" s="229">
        <f t="shared" si="240"/>
        <v>0</v>
      </c>
      <c r="J178" s="229">
        <f t="shared" si="240"/>
        <v>0</v>
      </c>
      <c r="K178" s="229">
        <f t="shared" si="240"/>
        <v>0</v>
      </c>
      <c r="L178" s="229">
        <f t="shared" si="240"/>
        <v>0</v>
      </c>
      <c r="M178" s="229">
        <f t="shared" si="240"/>
        <v>0</v>
      </c>
      <c r="N178" s="229">
        <f t="shared" si="240"/>
        <v>0</v>
      </c>
      <c r="O178" s="229">
        <f t="shared" si="240"/>
        <v>0</v>
      </c>
      <c r="P178" s="229">
        <f t="shared" si="240"/>
        <v>0</v>
      </c>
      <c r="Q178" s="229">
        <f t="shared" si="240"/>
        <v>0</v>
      </c>
      <c r="R178" s="229">
        <f t="shared" si="240"/>
        <v>0</v>
      </c>
      <c r="S178" s="229">
        <f t="shared" si="240"/>
        <v>0</v>
      </c>
      <c r="T178" s="229">
        <f t="shared" si="240"/>
        <v>0</v>
      </c>
      <c r="U178" s="229">
        <f t="shared" si="240"/>
        <v>0</v>
      </c>
      <c r="V178" s="229">
        <f t="shared" si="240"/>
        <v>0</v>
      </c>
      <c r="W178" s="229">
        <f t="shared" si="240"/>
        <v>0</v>
      </c>
      <c r="X178" s="229">
        <f t="shared" si="240"/>
        <v>0</v>
      </c>
      <c r="Y178" s="229">
        <f t="shared" si="240"/>
        <v>0</v>
      </c>
      <c r="Z178" s="229">
        <f t="shared" si="240"/>
        <v>0</v>
      </c>
      <c r="AA178" s="229">
        <f t="shared" si="240"/>
        <v>0</v>
      </c>
      <c r="AB178" s="229">
        <f t="shared" si="240"/>
        <v>0</v>
      </c>
      <c r="AC178" s="229">
        <f t="shared" si="240"/>
        <v>0</v>
      </c>
      <c r="AD178" s="229">
        <f t="shared" si="240"/>
        <v>0</v>
      </c>
      <c r="AE178" s="229">
        <f t="shared" si="240"/>
        <v>0</v>
      </c>
      <c r="AF178" s="229">
        <f t="shared" si="240"/>
        <v>0</v>
      </c>
      <c r="AG178" s="229">
        <f t="shared" si="240"/>
        <v>0</v>
      </c>
      <c r="AH178" s="229">
        <f t="shared" si="240"/>
        <v>0</v>
      </c>
      <c r="AI178" s="229">
        <f t="shared" si="240"/>
        <v>0</v>
      </c>
      <c r="AJ178" s="229">
        <f t="shared" si="240"/>
        <v>0</v>
      </c>
      <c r="AK178" s="229">
        <f t="shared" ref="AK178:BB178" si="241">IFERROR(AK133*$D178*365,0)</f>
        <v>0</v>
      </c>
      <c r="AL178" s="229">
        <f t="shared" si="241"/>
        <v>0</v>
      </c>
      <c r="AM178" s="229">
        <f t="shared" si="241"/>
        <v>0</v>
      </c>
      <c r="AN178" s="229">
        <f t="shared" si="241"/>
        <v>0</v>
      </c>
      <c r="AO178" s="229">
        <f t="shared" si="241"/>
        <v>0</v>
      </c>
      <c r="AP178" s="229">
        <f t="shared" si="241"/>
        <v>0</v>
      </c>
      <c r="AQ178" s="229">
        <f t="shared" si="241"/>
        <v>0</v>
      </c>
      <c r="AR178" s="229">
        <f t="shared" si="241"/>
        <v>0</v>
      </c>
      <c r="AS178" s="229">
        <f t="shared" si="241"/>
        <v>0</v>
      </c>
      <c r="AT178" s="229">
        <f t="shared" si="241"/>
        <v>0</v>
      </c>
      <c r="AU178" s="229">
        <f t="shared" si="241"/>
        <v>0</v>
      </c>
      <c r="AV178" s="229">
        <f t="shared" si="241"/>
        <v>0</v>
      </c>
      <c r="AW178" s="229">
        <f t="shared" si="241"/>
        <v>0</v>
      </c>
      <c r="AX178" s="229">
        <f t="shared" si="241"/>
        <v>0</v>
      </c>
      <c r="AY178" s="229">
        <f t="shared" si="241"/>
        <v>0</v>
      </c>
      <c r="AZ178" s="229">
        <f t="shared" si="241"/>
        <v>0</v>
      </c>
      <c r="BA178" s="229">
        <f t="shared" si="241"/>
        <v>0</v>
      </c>
      <c r="BB178" s="229">
        <f t="shared" si="241"/>
        <v>0</v>
      </c>
    </row>
    <row r="179" spans="1:54" x14ac:dyDescent="0.3">
      <c r="A179" s="206">
        <f>IF(ISBLANK('Úseky 0'!A43),"",'Úseky 0'!A43)</f>
        <v>39</v>
      </c>
      <c r="B179" s="205" t="str">
        <f>IF(ISBLANK('Úseky 0'!B43),"",'Úseky 0'!B43)</f>
        <v/>
      </c>
      <c r="C179" s="205" t="str">
        <f>IF(ISBLANK('Úseky 0'!C43),"",'Úseky 0'!C43)</f>
        <v/>
      </c>
      <c r="D179" s="213" t="str">
        <f>IF(ISBLANK('Úseky 0'!D43),"",'Úseky 0'!D43)</f>
        <v/>
      </c>
      <c r="E179" s="229">
        <f t="shared" ref="E179:AJ179" si="242">IFERROR(E134*$D179*365,0)</f>
        <v>0</v>
      </c>
      <c r="F179" s="229">
        <f t="shared" si="242"/>
        <v>0</v>
      </c>
      <c r="G179" s="229">
        <f t="shared" si="242"/>
        <v>0</v>
      </c>
      <c r="H179" s="229">
        <f t="shared" si="242"/>
        <v>0</v>
      </c>
      <c r="I179" s="229">
        <f t="shared" si="242"/>
        <v>0</v>
      </c>
      <c r="J179" s="229">
        <f t="shared" si="242"/>
        <v>0</v>
      </c>
      <c r="K179" s="229">
        <f t="shared" si="242"/>
        <v>0</v>
      </c>
      <c r="L179" s="229">
        <f t="shared" si="242"/>
        <v>0</v>
      </c>
      <c r="M179" s="229">
        <f t="shared" si="242"/>
        <v>0</v>
      </c>
      <c r="N179" s="229">
        <f t="shared" si="242"/>
        <v>0</v>
      </c>
      <c r="O179" s="229">
        <f t="shared" si="242"/>
        <v>0</v>
      </c>
      <c r="P179" s="229">
        <f t="shared" si="242"/>
        <v>0</v>
      </c>
      <c r="Q179" s="229">
        <f t="shared" si="242"/>
        <v>0</v>
      </c>
      <c r="R179" s="229">
        <f t="shared" si="242"/>
        <v>0</v>
      </c>
      <c r="S179" s="229">
        <f t="shared" si="242"/>
        <v>0</v>
      </c>
      <c r="T179" s="229">
        <f t="shared" si="242"/>
        <v>0</v>
      </c>
      <c r="U179" s="229">
        <f t="shared" si="242"/>
        <v>0</v>
      </c>
      <c r="V179" s="229">
        <f t="shared" si="242"/>
        <v>0</v>
      </c>
      <c r="W179" s="229">
        <f t="shared" si="242"/>
        <v>0</v>
      </c>
      <c r="X179" s="229">
        <f t="shared" si="242"/>
        <v>0</v>
      </c>
      <c r="Y179" s="229">
        <f t="shared" si="242"/>
        <v>0</v>
      </c>
      <c r="Z179" s="229">
        <f t="shared" si="242"/>
        <v>0</v>
      </c>
      <c r="AA179" s="229">
        <f t="shared" si="242"/>
        <v>0</v>
      </c>
      <c r="AB179" s="229">
        <f t="shared" si="242"/>
        <v>0</v>
      </c>
      <c r="AC179" s="229">
        <f t="shared" si="242"/>
        <v>0</v>
      </c>
      <c r="AD179" s="229">
        <f t="shared" si="242"/>
        <v>0</v>
      </c>
      <c r="AE179" s="229">
        <f t="shared" si="242"/>
        <v>0</v>
      </c>
      <c r="AF179" s="229">
        <f t="shared" si="242"/>
        <v>0</v>
      </c>
      <c r="AG179" s="229">
        <f t="shared" si="242"/>
        <v>0</v>
      </c>
      <c r="AH179" s="229">
        <f t="shared" si="242"/>
        <v>0</v>
      </c>
      <c r="AI179" s="229">
        <f t="shared" si="242"/>
        <v>0</v>
      </c>
      <c r="AJ179" s="229">
        <f t="shared" si="242"/>
        <v>0</v>
      </c>
      <c r="AK179" s="229">
        <f t="shared" ref="AK179:BB179" si="243">IFERROR(AK134*$D179*365,0)</f>
        <v>0</v>
      </c>
      <c r="AL179" s="229">
        <f t="shared" si="243"/>
        <v>0</v>
      </c>
      <c r="AM179" s="229">
        <f t="shared" si="243"/>
        <v>0</v>
      </c>
      <c r="AN179" s="229">
        <f t="shared" si="243"/>
        <v>0</v>
      </c>
      <c r="AO179" s="229">
        <f t="shared" si="243"/>
        <v>0</v>
      </c>
      <c r="AP179" s="229">
        <f t="shared" si="243"/>
        <v>0</v>
      </c>
      <c r="AQ179" s="229">
        <f t="shared" si="243"/>
        <v>0</v>
      </c>
      <c r="AR179" s="229">
        <f t="shared" si="243"/>
        <v>0</v>
      </c>
      <c r="AS179" s="229">
        <f t="shared" si="243"/>
        <v>0</v>
      </c>
      <c r="AT179" s="229">
        <f t="shared" si="243"/>
        <v>0</v>
      </c>
      <c r="AU179" s="229">
        <f t="shared" si="243"/>
        <v>0</v>
      </c>
      <c r="AV179" s="229">
        <f t="shared" si="243"/>
        <v>0</v>
      </c>
      <c r="AW179" s="229">
        <f t="shared" si="243"/>
        <v>0</v>
      </c>
      <c r="AX179" s="229">
        <f t="shared" si="243"/>
        <v>0</v>
      </c>
      <c r="AY179" s="229">
        <f t="shared" si="243"/>
        <v>0</v>
      </c>
      <c r="AZ179" s="229">
        <f t="shared" si="243"/>
        <v>0</v>
      </c>
      <c r="BA179" s="229">
        <f t="shared" si="243"/>
        <v>0</v>
      </c>
      <c r="BB179" s="229">
        <f t="shared" si="243"/>
        <v>0</v>
      </c>
    </row>
    <row r="180" spans="1:54" x14ac:dyDescent="0.3">
      <c r="A180" s="206">
        <f>IF(ISBLANK('Úseky 0'!A44),"",'Úseky 0'!A44)</f>
        <v>40</v>
      </c>
      <c r="B180" s="205" t="str">
        <f>IF(ISBLANK('Úseky 0'!B44),"",'Úseky 0'!B44)</f>
        <v/>
      </c>
      <c r="C180" s="205" t="str">
        <f>IF(ISBLANK('Úseky 0'!C44),"",'Úseky 0'!C44)</f>
        <v/>
      </c>
      <c r="D180" s="213" t="str">
        <f>IF(ISBLANK('Úseky 0'!D44),"",'Úseky 0'!D44)</f>
        <v/>
      </c>
      <c r="E180" s="354">
        <f t="shared" ref="E180:AO180" si="244">IFERROR(E135*$D180*365,0)</f>
        <v>0</v>
      </c>
      <c r="F180" s="354">
        <f t="shared" si="244"/>
        <v>0</v>
      </c>
      <c r="G180" s="354">
        <f t="shared" si="244"/>
        <v>0</v>
      </c>
      <c r="H180" s="354">
        <f t="shared" si="244"/>
        <v>0</v>
      </c>
      <c r="I180" s="354">
        <f t="shared" si="244"/>
        <v>0</v>
      </c>
      <c r="J180" s="354">
        <f t="shared" si="244"/>
        <v>0</v>
      </c>
      <c r="K180" s="354">
        <f t="shared" si="244"/>
        <v>0</v>
      </c>
      <c r="L180" s="354">
        <f t="shared" si="244"/>
        <v>0</v>
      </c>
      <c r="M180" s="354">
        <f t="shared" si="244"/>
        <v>0</v>
      </c>
      <c r="N180" s="354">
        <f t="shared" si="244"/>
        <v>0</v>
      </c>
      <c r="O180" s="354">
        <f t="shared" si="244"/>
        <v>0</v>
      </c>
      <c r="P180" s="354">
        <f t="shared" si="244"/>
        <v>0</v>
      </c>
      <c r="Q180" s="354">
        <f t="shared" si="244"/>
        <v>0</v>
      </c>
      <c r="R180" s="354">
        <f t="shared" si="244"/>
        <v>0</v>
      </c>
      <c r="S180" s="354">
        <f t="shared" si="244"/>
        <v>0</v>
      </c>
      <c r="T180" s="354">
        <f t="shared" si="244"/>
        <v>0</v>
      </c>
      <c r="U180" s="354">
        <f t="shared" si="244"/>
        <v>0</v>
      </c>
      <c r="V180" s="354">
        <f t="shared" si="244"/>
        <v>0</v>
      </c>
      <c r="W180" s="354">
        <f t="shared" si="244"/>
        <v>0</v>
      </c>
      <c r="X180" s="354">
        <f t="shared" si="244"/>
        <v>0</v>
      </c>
      <c r="Y180" s="354">
        <f t="shared" si="244"/>
        <v>0</v>
      </c>
      <c r="Z180" s="354">
        <f t="shared" si="244"/>
        <v>0</v>
      </c>
      <c r="AA180" s="354">
        <f t="shared" si="244"/>
        <v>0</v>
      </c>
      <c r="AB180" s="354">
        <f t="shared" si="244"/>
        <v>0</v>
      </c>
      <c r="AC180" s="354">
        <f t="shared" si="244"/>
        <v>0</v>
      </c>
      <c r="AD180" s="354">
        <f t="shared" si="244"/>
        <v>0</v>
      </c>
      <c r="AE180" s="354">
        <f t="shared" si="244"/>
        <v>0</v>
      </c>
      <c r="AF180" s="354">
        <f t="shared" si="244"/>
        <v>0</v>
      </c>
      <c r="AG180" s="354">
        <f t="shared" si="244"/>
        <v>0</v>
      </c>
      <c r="AH180" s="354">
        <f t="shared" si="244"/>
        <v>0</v>
      </c>
      <c r="AI180" s="354">
        <f t="shared" si="244"/>
        <v>0</v>
      </c>
      <c r="AJ180" s="354">
        <f t="shared" si="244"/>
        <v>0</v>
      </c>
      <c r="AK180" s="354">
        <f t="shared" si="244"/>
        <v>0</v>
      </c>
      <c r="AL180" s="354">
        <f t="shared" si="244"/>
        <v>0</v>
      </c>
      <c r="AM180" s="354">
        <f t="shared" si="244"/>
        <v>0</v>
      </c>
      <c r="AN180" s="354">
        <f t="shared" si="244"/>
        <v>0</v>
      </c>
      <c r="AO180" s="354">
        <f t="shared" si="244"/>
        <v>0</v>
      </c>
      <c r="AP180" s="354">
        <f t="shared" ref="AP180:BB180" si="245">IFERROR(AP135*$D180*365,0)</f>
        <v>0</v>
      </c>
      <c r="AQ180" s="354">
        <f t="shared" si="245"/>
        <v>0</v>
      </c>
      <c r="AR180" s="354">
        <f t="shared" si="245"/>
        <v>0</v>
      </c>
      <c r="AS180" s="354">
        <f t="shared" si="245"/>
        <v>0</v>
      </c>
      <c r="AT180" s="354">
        <f t="shared" si="245"/>
        <v>0</v>
      </c>
      <c r="AU180" s="354">
        <f t="shared" si="245"/>
        <v>0</v>
      </c>
      <c r="AV180" s="354">
        <f t="shared" si="245"/>
        <v>0</v>
      </c>
      <c r="AW180" s="354">
        <f t="shared" si="245"/>
        <v>0</v>
      </c>
      <c r="AX180" s="354">
        <f t="shared" si="245"/>
        <v>0</v>
      </c>
      <c r="AY180" s="354">
        <f t="shared" si="245"/>
        <v>0</v>
      </c>
      <c r="AZ180" s="354">
        <f t="shared" si="245"/>
        <v>0</v>
      </c>
      <c r="BA180" s="354">
        <f t="shared" si="245"/>
        <v>0</v>
      </c>
      <c r="BB180" s="354">
        <f t="shared" si="245"/>
        <v>0</v>
      </c>
    </row>
    <row r="181" spans="1:54" x14ac:dyDescent="0.3">
      <c r="E181" s="229">
        <f>SUM(E141:E180)</f>
        <v>0</v>
      </c>
      <c r="F181" s="229">
        <f t="shared" ref="F181:BB181" si="246">SUM(F141:F180)</f>
        <v>0</v>
      </c>
      <c r="G181" s="229">
        <f t="shared" si="246"/>
        <v>0</v>
      </c>
      <c r="H181" s="229">
        <f t="shared" si="246"/>
        <v>0</v>
      </c>
      <c r="I181" s="229">
        <f t="shared" si="246"/>
        <v>0</v>
      </c>
      <c r="J181" s="229">
        <f t="shared" si="246"/>
        <v>0</v>
      </c>
      <c r="K181" s="229">
        <f t="shared" si="246"/>
        <v>0</v>
      </c>
      <c r="L181" s="229">
        <f t="shared" si="246"/>
        <v>0</v>
      </c>
      <c r="M181" s="229">
        <f t="shared" si="246"/>
        <v>0</v>
      </c>
      <c r="N181" s="229">
        <f t="shared" si="246"/>
        <v>0</v>
      </c>
      <c r="O181" s="229">
        <f t="shared" si="246"/>
        <v>0</v>
      </c>
      <c r="P181" s="229">
        <f t="shared" si="246"/>
        <v>0</v>
      </c>
      <c r="Q181" s="229">
        <f t="shared" si="246"/>
        <v>0</v>
      </c>
      <c r="R181" s="229">
        <f t="shared" si="246"/>
        <v>0</v>
      </c>
      <c r="S181" s="229">
        <f t="shared" si="246"/>
        <v>0</v>
      </c>
      <c r="T181" s="229">
        <f t="shared" si="246"/>
        <v>0</v>
      </c>
      <c r="U181" s="229">
        <f t="shared" si="246"/>
        <v>0</v>
      </c>
      <c r="V181" s="229">
        <f t="shared" si="246"/>
        <v>0</v>
      </c>
      <c r="W181" s="229">
        <f t="shared" si="246"/>
        <v>0</v>
      </c>
      <c r="X181" s="229">
        <f t="shared" si="246"/>
        <v>0</v>
      </c>
      <c r="Y181" s="229">
        <f t="shared" si="246"/>
        <v>0</v>
      </c>
      <c r="Z181" s="229">
        <f t="shared" si="246"/>
        <v>0</v>
      </c>
      <c r="AA181" s="229">
        <f t="shared" si="246"/>
        <v>0</v>
      </c>
      <c r="AB181" s="229">
        <f t="shared" si="246"/>
        <v>0</v>
      </c>
      <c r="AC181" s="229">
        <f t="shared" si="246"/>
        <v>0</v>
      </c>
      <c r="AD181" s="229">
        <f t="shared" si="246"/>
        <v>0</v>
      </c>
      <c r="AE181" s="229">
        <f t="shared" si="246"/>
        <v>0</v>
      </c>
      <c r="AF181" s="229">
        <f t="shared" si="246"/>
        <v>0</v>
      </c>
      <c r="AG181" s="229">
        <f t="shared" si="246"/>
        <v>0</v>
      </c>
      <c r="AH181" s="229">
        <f t="shared" si="246"/>
        <v>0</v>
      </c>
      <c r="AI181" s="229">
        <f t="shared" si="246"/>
        <v>0</v>
      </c>
      <c r="AJ181" s="229">
        <f t="shared" si="246"/>
        <v>0</v>
      </c>
      <c r="AK181" s="229">
        <f t="shared" si="246"/>
        <v>0</v>
      </c>
      <c r="AL181" s="229">
        <f t="shared" si="246"/>
        <v>0</v>
      </c>
      <c r="AM181" s="229">
        <f t="shared" si="246"/>
        <v>0</v>
      </c>
      <c r="AN181" s="229">
        <f t="shared" si="246"/>
        <v>0</v>
      </c>
      <c r="AO181" s="229">
        <f t="shared" si="246"/>
        <v>0</v>
      </c>
      <c r="AP181" s="229">
        <f t="shared" si="246"/>
        <v>0</v>
      </c>
      <c r="AQ181" s="229">
        <f t="shared" si="246"/>
        <v>0</v>
      </c>
      <c r="AR181" s="229">
        <f t="shared" si="246"/>
        <v>0</v>
      </c>
      <c r="AS181" s="229">
        <f t="shared" si="246"/>
        <v>0</v>
      </c>
      <c r="AT181" s="229">
        <f t="shared" si="246"/>
        <v>0</v>
      </c>
      <c r="AU181" s="229">
        <f t="shared" si="246"/>
        <v>0</v>
      </c>
      <c r="AV181" s="229">
        <f t="shared" si="246"/>
        <v>0</v>
      </c>
      <c r="AW181" s="229">
        <f t="shared" si="246"/>
        <v>0</v>
      </c>
      <c r="AX181" s="229">
        <f t="shared" si="246"/>
        <v>0</v>
      </c>
      <c r="AY181" s="229">
        <f t="shared" si="246"/>
        <v>0</v>
      </c>
      <c r="AZ181" s="229">
        <f t="shared" si="246"/>
        <v>0</v>
      </c>
      <c r="BA181" s="229">
        <f t="shared" si="246"/>
        <v>0</v>
      </c>
      <c r="BB181" s="229">
        <f t="shared" si="246"/>
        <v>0</v>
      </c>
    </row>
    <row r="184" spans="1:54" s="207" customFormat="1" x14ac:dyDescent="0.3">
      <c r="A184" s="355" t="s">
        <v>383</v>
      </c>
      <c r="B184" s="356"/>
      <c r="C184" s="356"/>
      <c r="D184" s="356"/>
      <c r="E184" s="225">
        <v>1</v>
      </c>
      <c r="F184" s="225">
        <v>2</v>
      </c>
      <c r="G184" s="225">
        <v>3</v>
      </c>
      <c r="H184" s="225">
        <v>4</v>
      </c>
      <c r="I184" s="225">
        <v>5</v>
      </c>
      <c r="J184" s="225">
        <v>6</v>
      </c>
      <c r="K184" s="225">
        <v>7</v>
      </c>
      <c r="L184" s="225">
        <v>8</v>
      </c>
      <c r="M184" s="225">
        <v>9</v>
      </c>
      <c r="N184" s="225">
        <v>10</v>
      </c>
      <c r="O184" s="225">
        <v>11</v>
      </c>
      <c r="P184" s="225">
        <v>12</v>
      </c>
      <c r="Q184" s="225">
        <v>13</v>
      </c>
      <c r="R184" s="225">
        <v>14</v>
      </c>
      <c r="S184" s="225">
        <v>15</v>
      </c>
      <c r="T184" s="225">
        <v>16</v>
      </c>
      <c r="U184" s="225">
        <v>17</v>
      </c>
      <c r="V184" s="225">
        <v>18</v>
      </c>
      <c r="W184" s="225">
        <v>19</v>
      </c>
      <c r="X184" s="225">
        <v>20</v>
      </c>
      <c r="Y184" s="225">
        <v>21</v>
      </c>
      <c r="Z184" s="225">
        <v>22</v>
      </c>
      <c r="AA184" s="225">
        <v>23</v>
      </c>
      <c r="AB184" s="225">
        <v>24</v>
      </c>
      <c r="AC184" s="225">
        <v>25</v>
      </c>
      <c r="AD184" s="225">
        <v>26</v>
      </c>
      <c r="AE184" s="225">
        <v>27</v>
      </c>
      <c r="AF184" s="225">
        <v>28</v>
      </c>
      <c r="AG184" s="225">
        <v>29</v>
      </c>
      <c r="AH184" s="225">
        <v>30</v>
      </c>
      <c r="AI184" s="225">
        <v>31</v>
      </c>
      <c r="AJ184" s="225">
        <v>32</v>
      </c>
      <c r="AK184" s="225">
        <v>33</v>
      </c>
      <c r="AL184" s="225">
        <v>34</v>
      </c>
      <c r="AM184" s="225">
        <v>35</v>
      </c>
      <c r="AN184" s="225">
        <v>36</v>
      </c>
      <c r="AO184" s="225">
        <v>37</v>
      </c>
      <c r="AP184" s="225">
        <v>38</v>
      </c>
      <c r="AQ184" s="225">
        <v>39</v>
      </c>
      <c r="AR184" s="225">
        <v>40</v>
      </c>
      <c r="AS184" s="225">
        <v>41</v>
      </c>
      <c r="AT184" s="225">
        <v>42</v>
      </c>
      <c r="AU184" s="225">
        <v>43</v>
      </c>
      <c r="AV184" s="225">
        <v>44</v>
      </c>
      <c r="AW184" s="225">
        <v>45</v>
      </c>
      <c r="AX184" s="225">
        <v>46</v>
      </c>
      <c r="AY184" s="225">
        <v>47</v>
      </c>
      <c r="AZ184" s="225">
        <v>48</v>
      </c>
      <c r="BA184" s="225">
        <v>49</v>
      </c>
      <c r="BB184" s="225">
        <v>50</v>
      </c>
    </row>
    <row r="185" spans="1:54" s="208" customFormat="1" ht="20.25" x14ac:dyDescent="0.35">
      <c r="A185" s="211" t="s">
        <v>101</v>
      </c>
      <c r="B185" s="211" t="s">
        <v>345</v>
      </c>
      <c r="C185" s="211" t="s">
        <v>346</v>
      </c>
      <c r="D185" s="211" t="s">
        <v>102</v>
      </c>
      <c r="E185" s="224">
        <f>E3</f>
        <v>2024</v>
      </c>
      <c r="F185" s="224">
        <f>E185+1</f>
        <v>2025</v>
      </c>
      <c r="G185" s="224">
        <f t="shared" ref="G185:M185" si="247">F185+1</f>
        <v>2026</v>
      </c>
      <c r="H185" s="224">
        <f t="shared" si="247"/>
        <v>2027</v>
      </c>
      <c r="I185" s="224">
        <f t="shared" si="247"/>
        <v>2028</v>
      </c>
      <c r="J185" s="224">
        <f t="shared" si="247"/>
        <v>2029</v>
      </c>
      <c r="K185" s="224">
        <f t="shared" si="247"/>
        <v>2030</v>
      </c>
      <c r="L185" s="224">
        <f t="shared" si="247"/>
        <v>2031</v>
      </c>
      <c r="M185" s="224">
        <f t="shared" si="247"/>
        <v>2032</v>
      </c>
      <c r="N185" s="224">
        <f>M185+1</f>
        <v>2033</v>
      </c>
      <c r="O185" s="224">
        <f t="shared" ref="O185:AH185" si="248">N185+1</f>
        <v>2034</v>
      </c>
      <c r="P185" s="224">
        <f t="shared" si="248"/>
        <v>2035</v>
      </c>
      <c r="Q185" s="224">
        <f t="shared" si="248"/>
        <v>2036</v>
      </c>
      <c r="R185" s="224">
        <f t="shared" si="248"/>
        <v>2037</v>
      </c>
      <c r="S185" s="224">
        <f t="shared" si="248"/>
        <v>2038</v>
      </c>
      <c r="T185" s="224">
        <f t="shared" si="248"/>
        <v>2039</v>
      </c>
      <c r="U185" s="224">
        <f t="shared" si="248"/>
        <v>2040</v>
      </c>
      <c r="V185" s="224">
        <f t="shared" si="248"/>
        <v>2041</v>
      </c>
      <c r="W185" s="224">
        <f t="shared" si="248"/>
        <v>2042</v>
      </c>
      <c r="X185" s="224">
        <f t="shared" si="248"/>
        <v>2043</v>
      </c>
      <c r="Y185" s="224">
        <f t="shared" si="248"/>
        <v>2044</v>
      </c>
      <c r="Z185" s="224">
        <f t="shared" si="248"/>
        <v>2045</v>
      </c>
      <c r="AA185" s="224">
        <f t="shared" si="248"/>
        <v>2046</v>
      </c>
      <c r="AB185" s="224">
        <f t="shared" si="248"/>
        <v>2047</v>
      </c>
      <c r="AC185" s="224">
        <f t="shared" si="248"/>
        <v>2048</v>
      </c>
      <c r="AD185" s="224">
        <f t="shared" si="248"/>
        <v>2049</v>
      </c>
      <c r="AE185" s="224">
        <f t="shared" si="248"/>
        <v>2050</v>
      </c>
      <c r="AF185" s="224">
        <f t="shared" si="248"/>
        <v>2051</v>
      </c>
      <c r="AG185" s="224">
        <f t="shared" si="248"/>
        <v>2052</v>
      </c>
      <c r="AH185" s="224">
        <f t="shared" si="248"/>
        <v>2053</v>
      </c>
      <c r="AI185" s="224">
        <f t="shared" ref="AI185" si="249">AH185+1</f>
        <v>2054</v>
      </c>
      <c r="AJ185" s="224">
        <f t="shared" ref="AJ185" si="250">AI185+1</f>
        <v>2055</v>
      </c>
      <c r="AK185" s="224">
        <f t="shared" ref="AK185" si="251">AJ185+1</f>
        <v>2056</v>
      </c>
      <c r="AL185" s="224">
        <f t="shared" ref="AL185" si="252">AK185+1</f>
        <v>2057</v>
      </c>
      <c r="AM185" s="224">
        <f t="shared" ref="AM185" si="253">AL185+1</f>
        <v>2058</v>
      </c>
      <c r="AN185" s="224">
        <f t="shared" ref="AN185" si="254">AM185+1</f>
        <v>2059</v>
      </c>
      <c r="AO185" s="224">
        <f t="shared" ref="AO185" si="255">AN185+1</f>
        <v>2060</v>
      </c>
      <c r="AP185" s="224">
        <f t="shared" ref="AP185" si="256">AO185+1</f>
        <v>2061</v>
      </c>
      <c r="AQ185" s="224">
        <f t="shared" ref="AQ185" si="257">AP185+1</f>
        <v>2062</v>
      </c>
      <c r="AR185" s="224">
        <f t="shared" ref="AR185" si="258">AQ185+1</f>
        <v>2063</v>
      </c>
      <c r="AS185" s="224">
        <f t="shared" ref="AS185" si="259">AR185+1</f>
        <v>2064</v>
      </c>
      <c r="AT185" s="224">
        <f t="shared" ref="AT185" si="260">AS185+1</f>
        <v>2065</v>
      </c>
      <c r="AU185" s="224">
        <f t="shared" ref="AU185" si="261">AT185+1</f>
        <v>2066</v>
      </c>
      <c r="AV185" s="224">
        <f t="shared" ref="AV185" si="262">AU185+1</f>
        <v>2067</v>
      </c>
      <c r="AW185" s="224">
        <f t="shared" ref="AW185" si="263">AV185+1</f>
        <v>2068</v>
      </c>
      <c r="AX185" s="224">
        <f t="shared" ref="AX185" si="264">AW185+1</f>
        <v>2069</v>
      </c>
      <c r="AY185" s="224">
        <f t="shared" ref="AY185" si="265">AX185+1</f>
        <v>2070</v>
      </c>
      <c r="AZ185" s="224">
        <f t="shared" ref="AZ185" si="266">AY185+1</f>
        <v>2071</v>
      </c>
      <c r="BA185" s="224">
        <f t="shared" ref="BA185" si="267">AZ185+1</f>
        <v>2072</v>
      </c>
      <c r="BB185" s="224">
        <f t="shared" ref="BB185" si="268">BA185+1</f>
        <v>2073</v>
      </c>
    </row>
    <row r="186" spans="1:54" s="208" customFormat="1" ht="11.25" customHeight="1" x14ac:dyDescent="0.35">
      <c r="A186" s="223" t="s">
        <v>385</v>
      </c>
      <c r="B186" s="206"/>
      <c r="C186" s="206"/>
      <c r="D186" s="214" t="s">
        <v>348</v>
      </c>
    </row>
    <row r="187" spans="1:54" s="203" customFormat="1" x14ac:dyDescent="0.3">
      <c r="A187" s="206">
        <f>IF(ISBLANK('Úseky 0'!A5),"",'Úseky 0'!A5)</f>
        <v>1</v>
      </c>
      <c r="B187" s="205" t="str">
        <f>IF(ISBLANK('Úseky 0'!B5),"",'Úseky 0'!B5)</f>
        <v/>
      </c>
      <c r="C187" s="205" t="str">
        <f>IF(ISBLANK('Úseky 0'!C5),"",'Úseky 0'!C5)</f>
        <v/>
      </c>
      <c r="D187" s="213" t="str">
        <f>IF(ISBLANK('Úseky 0'!D5),"",'Úseky 0'!D5)</f>
        <v/>
      </c>
      <c r="E187" s="229"/>
      <c r="F187" s="229"/>
      <c r="G187" s="229"/>
      <c r="H187" s="229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  <c r="AA187" s="229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29"/>
      <c r="AN187" s="229"/>
      <c r="AO187" s="229"/>
      <c r="AP187" s="229"/>
      <c r="AQ187" s="229"/>
      <c r="AR187" s="229"/>
      <c r="AS187" s="229"/>
      <c r="AT187" s="229"/>
      <c r="AU187" s="229"/>
      <c r="AV187" s="229"/>
      <c r="AW187" s="229"/>
      <c r="AX187" s="229"/>
      <c r="AY187" s="229"/>
      <c r="AZ187" s="229"/>
      <c r="BA187" s="229"/>
      <c r="BB187" s="229"/>
    </row>
    <row r="188" spans="1:54" s="203" customFormat="1" x14ac:dyDescent="0.3">
      <c r="A188" s="206">
        <f>IF(ISBLANK('Úseky 0'!A6),"",'Úseky 0'!A6)</f>
        <v>2</v>
      </c>
      <c r="B188" s="205" t="str">
        <f>IF(ISBLANK('Úseky 0'!B6),"",'Úseky 0'!B6)</f>
        <v/>
      </c>
      <c r="C188" s="205" t="str">
        <f>IF(ISBLANK('Úseky 0'!C6),"",'Úseky 0'!C6)</f>
        <v/>
      </c>
      <c r="D188" s="213" t="str">
        <f>IF(ISBLANK('Úseky 0'!D6),"",'Úseky 0'!D6)</f>
        <v/>
      </c>
      <c r="E188" s="229"/>
      <c r="F188" s="229"/>
      <c r="G188" s="229"/>
      <c r="H188" s="229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  <c r="AA188" s="229"/>
      <c r="AB188" s="229"/>
      <c r="AC188" s="229"/>
      <c r="AD188" s="229"/>
      <c r="AE188" s="229"/>
      <c r="AF188" s="229"/>
      <c r="AG188" s="229"/>
      <c r="AH188" s="229"/>
      <c r="AI188" s="229"/>
      <c r="AJ188" s="229"/>
      <c r="AK188" s="229"/>
      <c r="AL188" s="229"/>
      <c r="AM188" s="229"/>
      <c r="AN188" s="229"/>
      <c r="AO188" s="229"/>
      <c r="AP188" s="229"/>
      <c r="AQ188" s="229"/>
      <c r="AR188" s="229"/>
      <c r="AS188" s="229"/>
      <c r="AT188" s="229"/>
      <c r="AU188" s="229"/>
      <c r="AV188" s="229"/>
      <c r="AW188" s="229"/>
      <c r="AX188" s="229"/>
      <c r="AY188" s="229"/>
      <c r="AZ188" s="229"/>
      <c r="BA188" s="229"/>
      <c r="BB188" s="229"/>
    </row>
    <row r="189" spans="1:54" s="203" customFormat="1" x14ac:dyDescent="0.3">
      <c r="A189" s="206">
        <f>IF(ISBLANK('Úseky 0'!A7),"",'Úseky 0'!A7)</f>
        <v>3</v>
      </c>
      <c r="B189" s="205" t="str">
        <f>IF(ISBLANK('Úseky 0'!B7),"",'Úseky 0'!B7)</f>
        <v/>
      </c>
      <c r="C189" s="205" t="str">
        <f>IF(ISBLANK('Úseky 0'!C7),"",'Úseky 0'!C7)</f>
        <v/>
      </c>
      <c r="D189" s="213" t="str">
        <f>IF(ISBLANK('Úseky 0'!D7),"",'Úseky 0'!D7)</f>
        <v/>
      </c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29"/>
      <c r="AN189" s="229"/>
      <c r="AO189" s="229"/>
      <c r="AP189" s="229"/>
      <c r="AQ189" s="229"/>
      <c r="AR189" s="229"/>
      <c r="AS189" s="229"/>
      <c r="AT189" s="229"/>
      <c r="AU189" s="229"/>
      <c r="AV189" s="229"/>
      <c r="AW189" s="229"/>
      <c r="AX189" s="229"/>
      <c r="AY189" s="229"/>
      <c r="AZ189" s="229"/>
      <c r="BA189" s="229"/>
      <c r="BB189" s="229"/>
    </row>
    <row r="190" spans="1:54" s="203" customFormat="1" x14ac:dyDescent="0.3">
      <c r="A190" s="206">
        <f>IF(ISBLANK('Úseky 0'!A8),"",'Úseky 0'!A8)</f>
        <v>4</v>
      </c>
      <c r="B190" s="205" t="str">
        <f>IF(ISBLANK('Úseky 0'!B8),"",'Úseky 0'!B8)</f>
        <v/>
      </c>
      <c r="C190" s="205" t="str">
        <f>IF(ISBLANK('Úseky 0'!C8),"",'Úseky 0'!C8)</f>
        <v/>
      </c>
      <c r="D190" s="213" t="str">
        <f>IF(ISBLANK('Úseky 0'!D8),"",'Úseky 0'!D8)</f>
        <v/>
      </c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  <c r="AA190" s="229"/>
      <c r="AB190" s="229"/>
      <c r="AC190" s="229"/>
      <c r="AD190" s="229"/>
      <c r="AE190" s="229"/>
      <c r="AF190" s="229"/>
      <c r="AG190" s="229"/>
      <c r="AH190" s="229"/>
      <c r="AI190" s="229"/>
      <c r="AJ190" s="229"/>
      <c r="AK190" s="229"/>
      <c r="AL190" s="229"/>
      <c r="AM190" s="229"/>
      <c r="AN190" s="229"/>
      <c r="AO190" s="229"/>
      <c r="AP190" s="229"/>
      <c r="AQ190" s="229"/>
      <c r="AR190" s="229"/>
      <c r="AS190" s="229"/>
      <c r="AT190" s="229"/>
      <c r="AU190" s="229"/>
      <c r="AV190" s="229"/>
      <c r="AW190" s="229"/>
      <c r="AX190" s="229"/>
      <c r="AY190" s="229"/>
      <c r="AZ190" s="229"/>
      <c r="BA190" s="229"/>
      <c r="BB190" s="229"/>
    </row>
    <row r="191" spans="1:54" s="203" customFormat="1" x14ac:dyDescent="0.3">
      <c r="A191" s="206">
        <f>IF(ISBLANK('Úseky 0'!A9),"",'Úseky 0'!A9)</f>
        <v>5</v>
      </c>
      <c r="B191" s="205" t="str">
        <f>IF(ISBLANK('Úseky 0'!B9),"",'Úseky 0'!B9)</f>
        <v/>
      </c>
      <c r="C191" s="205" t="str">
        <f>IF(ISBLANK('Úseky 0'!C9),"",'Úseky 0'!C9)</f>
        <v/>
      </c>
      <c r="D191" s="213" t="str">
        <f>IF(ISBLANK('Úseky 0'!D9),"",'Úseky 0'!D9)</f>
        <v/>
      </c>
      <c r="E191" s="229"/>
      <c r="F191" s="229"/>
      <c r="G191" s="229"/>
      <c r="H191" s="229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  <c r="AA191" s="229"/>
      <c r="AB191" s="229"/>
      <c r="AC191" s="229"/>
      <c r="AD191" s="229"/>
      <c r="AE191" s="229"/>
      <c r="AF191" s="229"/>
      <c r="AG191" s="229"/>
      <c r="AH191" s="229"/>
      <c r="AI191" s="229"/>
      <c r="AJ191" s="229"/>
      <c r="AK191" s="229"/>
      <c r="AL191" s="229"/>
      <c r="AM191" s="229"/>
      <c r="AN191" s="229"/>
      <c r="AO191" s="229"/>
      <c r="AP191" s="229"/>
      <c r="AQ191" s="229"/>
      <c r="AR191" s="229"/>
      <c r="AS191" s="229"/>
      <c r="AT191" s="229"/>
      <c r="AU191" s="229"/>
      <c r="AV191" s="229"/>
      <c r="AW191" s="229"/>
      <c r="AX191" s="229"/>
      <c r="AY191" s="229"/>
      <c r="AZ191" s="229"/>
      <c r="BA191" s="229"/>
      <c r="BB191" s="229"/>
    </row>
    <row r="192" spans="1:54" s="203" customFormat="1" x14ac:dyDescent="0.3">
      <c r="A192" s="206">
        <f>IF(ISBLANK('Úseky 0'!A10),"",'Úseky 0'!A10)</f>
        <v>6</v>
      </c>
      <c r="B192" s="205" t="str">
        <f>IF(ISBLANK('Úseky 0'!B10),"",'Úseky 0'!B10)</f>
        <v/>
      </c>
      <c r="C192" s="205" t="str">
        <f>IF(ISBLANK('Úseky 0'!C10),"",'Úseky 0'!C10)</f>
        <v/>
      </c>
      <c r="D192" s="213" t="str">
        <f>IF(ISBLANK('Úseky 0'!D10),"",'Úseky 0'!D10)</f>
        <v/>
      </c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29"/>
      <c r="AF192" s="229"/>
      <c r="AG192" s="229"/>
      <c r="AH192" s="229"/>
      <c r="AI192" s="229"/>
      <c r="AJ192" s="229"/>
      <c r="AK192" s="229"/>
      <c r="AL192" s="229"/>
      <c r="AM192" s="229"/>
      <c r="AN192" s="229"/>
      <c r="AO192" s="229"/>
      <c r="AP192" s="229"/>
      <c r="AQ192" s="229"/>
      <c r="AR192" s="229"/>
      <c r="AS192" s="229"/>
      <c r="AT192" s="229"/>
      <c r="AU192" s="229"/>
      <c r="AV192" s="229"/>
      <c r="AW192" s="229"/>
      <c r="AX192" s="229"/>
      <c r="AY192" s="229"/>
      <c r="AZ192" s="229"/>
      <c r="BA192" s="229"/>
      <c r="BB192" s="229"/>
    </row>
    <row r="193" spans="1:54" s="203" customFormat="1" x14ac:dyDescent="0.3">
      <c r="A193" s="206">
        <f>IF(ISBLANK('Úseky 0'!A11),"",'Úseky 0'!A11)</f>
        <v>7</v>
      </c>
      <c r="B193" s="205" t="str">
        <f>IF(ISBLANK('Úseky 0'!B11),"",'Úseky 0'!B11)</f>
        <v/>
      </c>
      <c r="C193" s="205" t="str">
        <f>IF(ISBLANK('Úseky 0'!C11),"",'Úseky 0'!C11)</f>
        <v/>
      </c>
      <c r="D193" s="213" t="str">
        <f>IF(ISBLANK('Úseky 0'!D11),"",'Úseky 0'!D11)</f>
        <v/>
      </c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  <c r="AA193" s="229"/>
      <c r="AB193" s="229"/>
      <c r="AC193" s="229"/>
      <c r="AD193" s="229"/>
      <c r="AE193" s="229"/>
      <c r="AF193" s="229"/>
      <c r="AG193" s="229"/>
      <c r="AH193" s="229"/>
      <c r="AI193" s="229"/>
      <c r="AJ193" s="229"/>
      <c r="AK193" s="229"/>
      <c r="AL193" s="229"/>
      <c r="AM193" s="229"/>
      <c r="AN193" s="229"/>
      <c r="AO193" s="229"/>
      <c r="AP193" s="229"/>
      <c r="AQ193" s="229"/>
      <c r="AR193" s="229"/>
      <c r="AS193" s="229"/>
      <c r="AT193" s="229"/>
      <c r="AU193" s="229"/>
      <c r="AV193" s="229"/>
      <c r="AW193" s="229"/>
      <c r="AX193" s="229"/>
      <c r="AY193" s="229"/>
      <c r="AZ193" s="229"/>
      <c r="BA193" s="229"/>
      <c r="BB193" s="229"/>
    </row>
    <row r="194" spans="1:54" s="203" customFormat="1" x14ac:dyDescent="0.3">
      <c r="A194" s="206">
        <f>IF(ISBLANK('Úseky 0'!A12),"",'Úseky 0'!A12)</f>
        <v>8</v>
      </c>
      <c r="B194" s="205" t="str">
        <f>IF(ISBLANK('Úseky 0'!B12),"",'Úseky 0'!B12)</f>
        <v/>
      </c>
      <c r="C194" s="205" t="str">
        <f>IF(ISBLANK('Úseky 0'!C12),"",'Úseky 0'!C12)</f>
        <v/>
      </c>
      <c r="D194" s="213" t="str">
        <f>IF(ISBLANK('Úseky 0'!D12),"",'Úseky 0'!D12)</f>
        <v/>
      </c>
      <c r="E194" s="229"/>
      <c r="F194" s="229"/>
      <c r="G194" s="229"/>
      <c r="H194" s="229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  <c r="AA194" s="229"/>
      <c r="AB194" s="229"/>
      <c r="AC194" s="229"/>
      <c r="AD194" s="229"/>
      <c r="AE194" s="229"/>
      <c r="AF194" s="229"/>
      <c r="AG194" s="229"/>
      <c r="AH194" s="229"/>
      <c r="AI194" s="229"/>
      <c r="AJ194" s="229"/>
      <c r="AK194" s="229"/>
      <c r="AL194" s="229"/>
      <c r="AM194" s="229"/>
      <c r="AN194" s="229"/>
      <c r="AO194" s="229"/>
      <c r="AP194" s="229"/>
      <c r="AQ194" s="229"/>
      <c r="AR194" s="229"/>
      <c r="AS194" s="229"/>
      <c r="AT194" s="229"/>
      <c r="AU194" s="229"/>
      <c r="AV194" s="229"/>
      <c r="AW194" s="229"/>
      <c r="AX194" s="229"/>
      <c r="AY194" s="229"/>
      <c r="AZ194" s="229"/>
      <c r="BA194" s="229"/>
      <c r="BB194" s="229"/>
    </row>
    <row r="195" spans="1:54" s="203" customFormat="1" x14ac:dyDescent="0.3">
      <c r="A195" s="206">
        <f>IF(ISBLANK('Úseky 0'!A13),"",'Úseky 0'!A13)</f>
        <v>9</v>
      </c>
      <c r="B195" s="205" t="str">
        <f>IF(ISBLANK('Úseky 0'!B13),"",'Úseky 0'!B13)</f>
        <v/>
      </c>
      <c r="C195" s="205" t="str">
        <f>IF(ISBLANK('Úseky 0'!C13),"",'Úseky 0'!C13)</f>
        <v/>
      </c>
      <c r="D195" s="213" t="str">
        <f>IF(ISBLANK('Úseky 0'!D13),"",'Úseky 0'!D13)</f>
        <v/>
      </c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  <c r="AA195" s="229"/>
      <c r="AB195" s="229"/>
      <c r="AC195" s="229"/>
      <c r="AD195" s="229"/>
      <c r="AE195" s="229"/>
      <c r="AF195" s="229"/>
      <c r="AG195" s="229"/>
      <c r="AH195" s="229"/>
      <c r="AI195" s="229"/>
      <c r="AJ195" s="229"/>
      <c r="AK195" s="229"/>
      <c r="AL195" s="229"/>
      <c r="AM195" s="229"/>
      <c r="AN195" s="229"/>
      <c r="AO195" s="229"/>
      <c r="AP195" s="229"/>
      <c r="AQ195" s="229"/>
      <c r="AR195" s="229"/>
      <c r="AS195" s="229"/>
      <c r="AT195" s="229"/>
      <c r="AU195" s="229"/>
      <c r="AV195" s="229"/>
      <c r="AW195" s="229"/>
      <c r="AX195" s="229"/>
      <c r="AY195" s="229"/>
      <c r="AZ195" s="229"/>
      <c r="BA195" s="229"/>
      <c r="BB195" s="229"/>
    </row>
    <row r="196" spans="1:54" s="203" customFormat="1" x14ac:dyDescent="0.3">
      <c r="A196" s="206">
        <f>IF(ISBLANK('Úseky 0'!A14),"",'Úseky 0'!A14)</f>
        <v>10</v>
      </c>
      <c r="B196" s="205" t="str">
        <f>IF(ISBLANK('Úseky 0'!B14),"",'Úseky 0'!B14)</f>
        <v/>
      </c>
      <c r="C196" s="205" t="str">
        <f>IF(ISBLANK('Úseky 0'!C14),"",'Úseky 0'!C14)</f>
        <v/>
      </c>
      <c r="D196" s="213" t="str">
        <f>IF(ISBLANK('Úseky 0'!D14),"",'Úseky 0'!D14)</f>
        <v/>
      </c>
      <c r="E196" s="229"/>
      <c r="F196" s="229"/>
      <c r="G196" s="229"/>
      <c r="H196" s="229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229"/>
      <c r="AK196" s="229"/>
      <c r="AL196" s="229"/>
      <c r="AM196" s="229"/>
      <c r="AN196" s="229"/>
      <c r="AO196" s="229"/>
      <c r="AP196" s="229"/>
      <c r="AQ196" s="229"/>
      <c r="AR196" s="229"/>
      <c r="AS196" s="229"/>
      <c r="AT196" s="229"/>
      <c r="AU196" s="229"/>
      <c r="AV196" s="229"/>
      <c r="AW196" s="229"/>
      <c r="AX196" s="229"/>
      <c r="AY196" s="229"/>
      <c r="AZ196" s="229"/>
      <c r="BA196" s="229"/>
      <c r="BB196" s="229"/>
    </row>
    <row r="197" spans="1:54" s="203" customFormat="1" x14ac:dyDescent="0.3">
      <c r="A197" s="206">
        <f>IF(ISBLANK('Úseky 0'!A15),"",'Úseky 0'!A15)</f>
        <v>11</v>
      </c>
      <c r="B197" s="205" t="str">
        <f>IF(ISBLANK('Úseky 0'!B15),"",'Úseky 0'!B15)</f>
        <v/>
      </c>
      <c r="C197" s="205" t="str">
        <f>IF(ISBLANK('Úseky 0'!C15),"",'Úseky 0'!C15)</f>
        <v/>
      </c>
      <c r="D197" s="213" t="str">
        <f>IF(ISBLANK('Úseky 0'!D15),"",'Úseky 0'!D15)</f>
        <v/>
      </c>
      <c r="E197" s="229"/>
      <c r="F197" s="229"/>
      <c r="G197" s="229"/>
      <c r="H197" s="229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229"/>
      <c r="AK197" s="229"/>
      <c r="AL197" s="229"/>
      <c r="AM197" s="229"/>
      <c r="AN197" s="229"/>
      <c r="AO197" s="229"/>
      <c r="AP197" s="229"/>
      <c r="AQ197" s="229"/>
      <c r="AR197" s="229"/>
      <c r="AS197" s="229"/>
      <c r="AT197" s="229"/>
      <c r="AU197" s="229"/>
      <c r="AV197" s="229"/>
      <c r="AW197" s="229"/>
      <c r="AX197" s="229"/>
      <c r="AY197" s="229"/>
      <c r="AZ197" s="229"/>
      <c r="BA197" s="229"/>
      <c r="BB197" s="229"/>
    </row>
    <row r="198" spans="1:54" s="203" customFormat="1" x14ac:dyDescent="0.3">
      <c r="A198" s="206">
        <f>IF(ISBLANK('Úseky 0'!A16),"",'Úseky 0'!A16)</f>
        <v>12</v>
      </c>
      <c r="B198" s="205" t="str">
        <f>IF(ISBLANK('Úseky 0'!B16),"",'Úseky 0'!B16)</f>
        <v/>
      </c>
      <c r="C198" s="205" t="str">
        <f>IF(ISBLANK('Úseky 0'!C16),"",'Úseky 0'!C16)</f>
        <v/>
      </c>
      <c r="D198" s="213" t="str">
        <f>IF(ISBLANK('Úseky 0'!D16),"",'Úseky 0'!D16)</f>
        <v/>
      </c>
      <c r="E198" s="229"/>
      <c r="F198" s="229"/>
      <c r="G198" s="229"/>
      <c r="H198" s="229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229"/>
      <c r="AK198" s="229"/>
      <c r="AL198" s="229"/>
      <c r="AM198" s="229"/>
      <c r="AN198" s="229"/>
      <c r="AO198" s="229"/>
      <c r="AP198" s="229"/>
      <c r="AQ198" s="229"/>
      <c r="AR198" s="229"/>
      <c r="AS198" s="229"/>
      <c r="AT198" s="229"/>
      <c r="AU198" s="229"/>
      <c r="AV198" s="229"/>
      <c r="AW198" s="229"/>
      <c r="AX198" s="229"/>
      <c r="AY198" s="229"/>
      <c r="AZ198" s="229"/>
      <c r="BA198" s="229"/>
      <c r="BB198" s="229"/>
    </row>
    <row r="199" spans="1:54" s="203" customFormat="1" x14ac:dyDescent="0.3">
      <c r="A199" s="206">
        <f>IF(ISBLANK('Úseky 0'!A17),"",'Úseky 0'!A17)</f>
        <v>13</v>
      </c>
      <c r="B199" s="205" t="str">
        <f>IF(ISBLANK('Úseky 0'!B17),"",'Úseky 0'!B17)</f>
        <v/>
      </c>
      <c r="C199" s="205" t="str">
        <f>IF(ISBLANK('Úseky 0'!C17),"",'Úseky 0'!C17)</f>
        <v/>
      </c>
      <c r="D199" s="213" t="str">
        <f>IF(ISBLANK('Úseky 0'!D17),"",'Úseky 0'!D17)</f>
        <v/>
      </c>
      <c r="E199" s="229"/>
      <c r="F199" s="229"/>
      <c r="G199" s="229"/>
      <c r="H199" s="229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229"/>
      <c r="AK199" s="229"/>
      <c r="AL199" s="229"/>
      <c r="AM199" s="229"/>
      <c r="AN199" s="229"/>
      <c r="AO199" s="229"/>
      <c r="AP199" s="229"/>
      <c r="AQ199" s="229"/>
      <c r="AR199" s="229"/>
      <c r="AS199" s="229"/>
      <c r="AT199" s="229"/>
      <c r="AU199" s="229"/>
      <c r="AV199" s="229"/>
      <c r="AW199" s="229"/>
      <c r="AX199" s="229"/>
      <c r="AY199" s="229"/>
      <c r="AZ199" s="229"/>
      <c r="BA199" s="229"/>
      <c r="BB199" s="229"/>
    </row>
    <row r="200" spans="1:54" s="203" customFormat="1" x14ac:dyDescent="0.3">
      <c r="A200" s="206">
        <f>IF(ISBLANK('Úseky 0'!A18),"",'Úseky 0'!A18)</f>
        <v>14</v>
      </c>
      <c r="B200" s="205" t="str">
        <f>IF(ISBLANK('Úseky 0'!B18),"",'Úseky 0'!B18)</f>
        <v/>
      </c>
      <c r="C200" s="205" t="str">
        <f>IF(ISBLANK('Úseky 0'!C18),"",'Úseky 0'!C18)</f>
        <v/>
      </c>
      <c r="D200" s="213" t="str">
        <f>IF(ISBLANK('Úseky 0'!D18),"",'Úseky 0'!D18)</f>
        <v/>
      </c>
      <c r="E200" s="229"/>
      <c r="F200" s="229"/>
      <c r="G200" s="229"/>
      <c r="H200" s="229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229"/>
      <c r="AK200" s="229"/>
      <c r="AL200" s="229"/>
      <c r="AM200" s="229"/>
      <c r="AN200" s="229"/>
      <c r="AO200" s="229"/>
      <c r="AP200" s="229"/>
      <c r="AQ200" s="229"/>
      <c r="AR200" s="229"/>
      <c r="AS200" s="229"/>
      <c r="AT200" s="229"/>
      <c r="AU200" s="229"/>
      <c r="AV200" s="229"/>
      <c r="AW200" s="229"/>
      <c r="AX200" s="229"/>
      <c r="AY200" s="229"/>
      <c r="AZ200" s="229"/>
      <c r="BA200" s="229"/>
      <c r="BB200" s="229"/>
    </row>
    <row r="201" spans="1:54" s="203" customFormat="1" x14ac:dyDescent="0.3">
      <c r="A201" s="206">
        <f>IF(ISBLANK('Úseky 0'!A19),"",'Úseky 0'!A19)</f>
        <v>15</v>
      </c>
      <c r="B201" s="205" t="str">
        <f>IF(ISBLANK('Úseky 0'!B19),"",'Úseky 0'!B19)</f>
        <v/>
      </c>
      <c r="C201" s="205" t="str">
        <f>IF(ISBLANK('Úseky 0'!C19),"",'Úseky 0'!C19)</f>
        <v/>
      </c>
      <c r="D201" s="213" t="str">
        <f>IF(ISBLANK('Úseky 0'!D19),"",'Úseky 0'!D19)</f>
        <v/>
      </c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229"/>
      <c r="AK201" s="229"/>
      <c r="AL201" s="229"/>
      <c r="AM201" s="229"/>
      <c r="AN201" s="229"/>
      <c r="AO201" s="229"/>
      <c r="AP201" s="229"/>
      <c r="AQ201" s="229"/>
      <c r="AR201" s="229"/>
      <c r="AS201" s="229"/>
      <c r="AT201" s="229"/>
      <c r="AU201" s="229"/>
      <c r="AV201" s="229"/>
      <c r="AW201" s="229"/>
      <c r="AX201" s="229"/>
      <c r="AY201" s="229"/>
      <c r="AZ201" s="229"/>
      <c r="BA201" s="229"/>
      <c r="BB201" s="229"/>
    </row>
    <row r="202" spans="1:54" s="203" customFormat="1" x14ac:dyDescent="0.3">
      <c r="A202" s="206">
        <f>IF(ISBLANK('Úseky 0'!A20),"",'Úseky 0'!A20)</f>
        <v>16</v>
      </c>
      <c r="B202" s="205" t="str">
        <f>IF(ISBLANK('Úseky 0'!B20),"",'Úseky 0'!B20)</f>
        <v/>
      </c>
      <c r="C202" s="205" t="str">
        <f>IF(ISBLANK('Úseky 0'!C20),"",'Úseky 0'!C20)</f>
        <v/>
      </c>
      <c r="D202" s="213" t="str">
        <f>IF(ISBLANK('Úseky 0'!D20),"",'Úseky 0'!D20)</f>
        <v/>
      </c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  <c r="AD202" s="229"/>
      <c r="AE202" s="229"/>
      <c r="AF202" s="229"/>
      <c r="AG202" s="229"/>
      <c r="AH202" s="229"/>
      <c r="AI202" s="229"/>
      <c r="AJ202" s="229"/>
      <c r="AK202" s="229"/>
      <c r="AL202" s="229"/>
      <c r="AM202" s="229"/>
      <c r="AN202" s="229"/>
      <c r="AO202" s="229"/>
      <c r="AP202" s="229"/>
      <c r="AQ202" s="229"/>
      <c r="AR202" s="229"/>
      <c r="AS202" s="229"/>
      <c r="AT202" s="229"/>
      <c r="AU202" s="229"/>
      <c r="AV202" s="229"/>
      <c r="AW202" s="229"/>
      <c r="AX202" s="229"/>
      <c r="AY202" s="229"/>
      <c r="AZ202" s="229"/>
      <c r="BA202" s="229"/>
      <c r="BB202" s="229"/>
    </row>
    <row r="203" spans="1:54" s="203" customFormat="1" x14ac:dyDescent="0.3">
      <c r="A203" s="206">
        <f>IF(ISBLANK('Úseky 0'!A21),"",'Úseky 0'!A21)</f>
        <v>17</v>
      </c>
      <c r="B203" s="205" t="str">
        <f>IF(ISBLANK('Úseky 0'!B21),"",'Úseky 0'!B21)</f>
        <v/>
      </c>
      <c r="C203" s="205" t="str">
        <f>IF(ISBLANK('Úseky 0'!C21),"",'Úseky 0'!C21)</f>
        <v/>
      </c>
      <c r="D203" s="213" t="str">
        <f>IF(ISBLANK('Úseky 0'!D21),"",'Úseky 0'!D21)</f>
        <v/>
      </c>
      <c r="E203" s="229"/>
      <c r="F203" s="229"/>
      <c r="G203" s="229"/>
      <c r="H203" s="229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  <c r="AA203" s="229"/>
      <c r="AB203" s="229"/>
      <c r="AC203" s="229"/>
      <c r="AD203" s="229"/>
      <c r="AE203" s="229"/>
      <c r="AF203" s="229"/>
      <c r="AG203" s="229"/>
      <c r="AH203" s="229"/>
      <c r="AI203" s="229"/>
      <c r="AJ203" s="229"/>
      <c r="AK203" s="229"/>
      <c r="AL203" s="229"/>
      <c r="AM203" s="229"/>
      <c r="AN203" s="229"/>
      <c r="AO203" s="229"/>
      <c r="AP203" s="229"/>
      <c r="AQ203" s="229"/>
      <c r="AR203" s="229"/>
      <c r="AS203" s="229"/>
      <c r="AT203" s="229"/>
      <c r="AU203" s="229"/>
      <c r="AV203" s="229"/>
      <c r="AW203" s="229"/>
      <c r="AX203" s="229"/>
      <c r="AY203" s="229"/>
      <c r="AZ203" s="229"/>
      <c r="BA203" s="229"/>
      <c r="BB203" s="229"/>
    </row>
    <row r="204" spans="1:54" s="203" customFormat="1" x14ac:dyDescent="0.3">
      <c r="A204" s="206">
        <f>IF(ISBLANK('Úseky 0'!A22),"",'Úseky 0'!A22)</f>
        <v>18</v>
      </c>
      <c r="B204" s="205" t="str">
        <f>IF(ISBLANK('Úseky 0'!B22),"",'Úseky 0'!B22)</f>
        <v/>
      </c>
      <c r="C204" s="205" t="str">
        <f>IF(ISBLANK('Úseky 0'!C22),"",'Úseky 0'!C22)</f>
        <v/>
      </c>
      <c r="D204" s="213" t="str">
        <f>IF(ISBLANK('Úseky 0'!D22),"",'Úseky 0'!D22)</f>
        <v/>
      </c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  <c r="AA204" s="229"/>
      <c r="AB204" s="229"/>
      <c r="AC204" s="229"/>
      <c r="AD204" s="229"/>
      <c r="AE204" s="229"/>
      <c r="AF204" s="229"/>
      <c r="AG204" s="229"/>
      <c r="AH204" s="229"/>
      <c r="AI204" s="229"/>
      <c r="AJ204" s="229"/>
      <c r="AK204" s="229"/>
      <c r="AL204" s="229"/>
      <c r="AM204" s="229"/>
      <c r="AN204" s="229"/>
      <c r="AO204" s="229"/>
      <c r="AP204" s="229"/>
      <c r="AQ204" s="229"/>
      <c r="AR204" s="229"/>
      <c r="AS204" s="229"/>
      <c r="AT204" s="229"/>
      <c r="AU204" s="229"/>
      <c r="AV204" s="229"/>
      <c r="AW204" s="229"/>
      <c r="AX204" s="229"/>
      <c r="AY204" s="229"/>
      <c r="AZ204" s="229"/>
      <c r="BA204" s="229"/>
      <c r="BB204" s="229"/>
    </row>
    <row r="205" spans="1:54" s="203" customFormat="1" x14ac:dyDescent="0.3">
      <c r="A205" s="206">
        <f>IF(ISBLANK('Úseky 0'!A23),"",'Úseky 0'!A23)</f>
        <v>19</v>
      </c>
      <c r="B205" s="205" t="str">
        <f>IF(ISBLANK('Úseky 0'!B23),"",'Úseky 0'!B23)</f>
        <v/>
      </c>
      <c r="C205" s="205" t="str">
        <f>IF(ISBLANK('Úseky 0'!C23),"",'Úseky 0'!C23)</f>
        <v/>
      </c>
      <c r="D205" s="213" t="str">
        <f>IF(ISBLANK('Úseky 0'!D23),"",'Úseky 0'!D23)</f>
        <v/>
      </c>
      <c r="E205" s="229"/>
      <c r="F205" s="229"/>
      <c r="G205" s="229"/>
      <c r="H205" s="229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  <c r="AA205" s="229"/>
      <c r="AB205" s="229"/>
      <c r="AC205" s="229"/>
      <c r="AD205" s="229"/>
      <c r="AE205" s="229"/>
      <c r="AF205" s="229"/>
      <c r="AG205" s="229"/>
      <c r="AH205" s="229"/>
      <c r="AI205" s="229"/>
      <c r="AJ205" s="229"/>
      <c r="AK205" s="229"/>
      <c r="AL205" s="229"/>
      <c r="AM205" s="229"/>
      <c r="AN205" s="229"/>
      <c r="AO205" s="229"/>
      <c r="AP205" s="229"/>
      <c r="AQ205" s="229"/>
      <c r="AR205" s="229"/>
      <c r="AS205" s="229"/>
      <c r="AT205" s="229"/>
      <c r="AU205" s="229"/>
      <c r="AV205" s="229"/>
      <c r="AW205" s="229"/>
      <c r="AX205" s="229"/>
      <c r="AY205" s="229"/>
      <c r="AZ205" s="229"/>
      <c r="BA205" s="229"/>
      <c r="BB205" s="229"/>
    </row>
    <row r="206" spans="1:54" s="203" customFormat="1" x14ac:dyDescent="0.3">
      <c r="A206" s="206">
        <f>IF(ISBLANK('Úseky 0'!A24),"",'Úseky 0'!A24)</f>
        <v>20</v>
      </c>
      <c r="B206" s="205" t="str">
        <f>IF(ISBLANK('Úseky 0'!B24),"",'Úseky 0'!B24)</f>
        <v/>
      </c>
      <c r="C206" s="205" t="str">
        <f>IF(ISBLANK('Úseky 0'!C24),"",'Úseky 0'!C24)</f>
        <v/>
      </c>
      <c r="D206" s="213" t="str">
        <f>IF(ISBLANK('Úseky 0'!D24),"",'Úseky 0'!D24)</f>
        <v/>
      </c>
      <c r="E206" s="229"/>
      <c r="F206" s="229"/>
      <c r="G206" s="229"/>
      <c r="H206" s="229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  <c r="AA206" s="229"/>
      <c r="AB206" s="229"/>
      <c r="AC206" s="229"/>
      <c r="AD206" s="229"/>
      <c r="AE206" s="229"/>
      <c r="AF206" s="229"/>
      <c r="AG206" s="229"/>
      <c r="AH206" s="229"/>
      <c r="AI206" s="229"/>
      <c r="AJ206" s="229"/>
      <c r="AK206" s="229"/>
      <c r="AL206" s="229"/>
      <c r="AM206" s="229"/>
      <c r="AN206" s="229"/>
      <c r="AO206" s="229"/>
      <c r="AP206" s="229"/>
      <c r="AQ206" s="229"/>
      <c r="AR206" s="229"/>
      <c r="AS206" s="229"/>
      <c r="AT206" s="229"/>
      <c r="AU206" s="229"/>
      <c r="AV206" s="229"/>
      <c r="AW206" s="229"/>
      <c r="AX206" s="229"/>
      <c r="AY206" s="229"/>
      <c r="AZ206" s="229"/>
      <c r="BA206" s="229"/>
      <c r="BB206" s="229"/>
    </row>
    <row r="207" spans="1:54" s="203" customFormat="1" x14ac:dyDescent="0.3">
      <c r="A207" s="206">
        <f>IF(ISBLANK('Úseky 0'!A25),"",'Úseky 0'!A25)</f>
        <v>21</v>
      </c>
      <c r="B207" s="205" t="str">
        <f>IF(ISBLANK('Úseky 0'!B25),"",'Úseky 0'!B25)</f>
        <v/>
      </c>
      <c r="C207" s="205" t="str">
        <f>IF(ISBLANK('Úseky 0'!C25),"",'Úseky 0'!C25)</f>
        <v/>
      </c>
      <c r="D207" s="213" t="str">
        <f>IF(ISBLANK('Úseky 0'!D25),"",'Úseky 0'!D25)</f>
        <v/>
      </c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  <c r="AA207" s="229"/>
      <c r="AB207" s="229"/>
      <c r="AC207" s="229"/>
      <c r="AD207" s="229"/>
      <c r="AE207" s="229"/>
      <c r="AF207" s="229"/>
      <c r="AG207" s="229"/>
      <c r="AH207" s="229"/>
      <c r="AI207" s="229"/>
      <c r="AJ207" s="229"/>
      <c r="AK207" s="229"/>
      <c r="AL207" s="229"/>
      <c r="AM207" s="229"/>
      <c r="AN207" s="229"/>
      <c r="AO207" s="229"/>
      <c r="AP207" s="229"/>
      <c r="AQ207" s="229"/>
      <c r="AR207" s="229"/>
      <c r="AS207" s="229"/>
      <c r="AT207" s="229"/>
      <c r="AU207" s="229"/>
      <c r="AV207" s="229"/>
      <c r="AW207" s="229"/>
      <c r="AX207" s="229"/>
      <c r="AY207" s="229"/>
      <c r="AZ207" s="229"/>
      <c r="BA207" s="229"/>
      <c r="BB207" s="229"/>
    </row>
    <row r="208" spans="1:54" s="203" customFormat="1" x14ac:dyDescent="0.3">
      <c r="A208" s="206">
        <f>IF(ISBLANK('Úseky 0'!A26),"",'Úseky 0'!A26)</f>
        <v>22</v>
      </c>
      <c r="B208" s="205" t="str">
        <f>IF(ISBLANK('Úseky 0'!B26),"",'Úseky 0'!B26)</f>
        <v/>
      </c>
      <c r="C208" s="205" t="str">
        <f>IF(ISBLANK('Úseky 0'!C26),"",'Úseky 0'!C26)</f>
        <v/>
      </c>
      <c r="D208" s="213" t="str">
        <f>IF(ISBLANK('Úseky 0'!D26),"",'Úseky 0'!D26)</f>
        <v/>
      </c>
      <c r="E208" s="229"/>
      <c r="F208" s="229"/>
      <c r="G208" s="229"/>
      <c r="H208" s="229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G208" s="229"/>
      <c r="AH208" s="229"/>
      <c r="AI208" s="229"/>
      <c r="AJ208" s="229"/>
      <c r="AK208" s="229"/>
      <c r="AL208" s="229"/>
      <c r="AM208" s="229"/>
      <c r="AN208" s="229"/>
      <c r="AO208" s="229"/>
      <c r="AP208" s="229"/>
      <c r="AQ208" s="229"/>
      <c r="AR208" s="229"/>
      <c r="AS208" s="229"/>
      <c r="AT208" s="229"/>
      <c r="AU208" s="229"/>
      <c r="AV208" s="229"/>
      <c r="AW208" s="229"/>
      <c r="AX208" s="229"/>
      <c r="AY208" s="229"/>
      <c r="AZ208" s="229"/>
      <c r="BA208" s="229"/>
      <c r="BB208" s="229"/>
    </row>
    <row r="209" spans="1:54" s="203" customFormat="1" x14ac:dyDescent="0.3">
      <c r="A209" s="206">
        <f>IF(ISBLANK('Úseky 0'!A27),"",'Úseky 0'!A27)</f>
        <v>23</v>
      </c>
      <c r="B209" s="205" t="str">
        <f>IF(ISBLANK('Úseky 0'!B27),"",'Úseky 0'!B27)</f>
        <v/>
      </c>
      <c r="C209" s="205" t="str">
        <f>IF(ISBLANK('Úseky 0'!C27),"",'Úseky 0'!C27)</f>
        <v/>
      </c>
      <c r="D209" s="213" t="str">
        <f>IF(ISBLANK('Úseky 0'!D27),"",'Úseky 0'!D27)</f>
        <v/>
      </c>
      <c r="E209" s="229"/>
      <c r="F209" s="229"/>
      <c r="G209" s="229"/>
      <c r="H209" s="229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  <c r="AA209" s="229"/>
      <c r="AB209" s="229"/>
      <c r="AC209" s="229"/>
      <c r="AD209" s="229"/>
      <c r="AE209" s="229"/>
      <c r="AF209" s="229"/>
      <c r="AG209" s="229"/>
      <c r="AH209" s="229"/>
      <c r="AI209" s="229"/>
      <c r="AJ209" s="229"/>
      <c r="AK209" s="229"/>
      <c r="AL209" s="229"/>
      <c r="AM209" s="229"/>
      <c r="AN209" s="229"/>
      <c r="AO209" s="229"/>
      <c r="AP209" s="229"/>
      <c r="AQ209" s="229"/>
      <c r="AR209" s="229"/>
      <c r="AS209" s="229"/>
      <c r="AT209" s="229"/>
      <c r="AU209" s="229"/>
      <c r="AV209" s="229"/>
      <c r="AW209" s="229"/>
      <c r="AX209" s="229"/>
      <c r="AY209" s="229"/>
      <c r="AZ209" s="229"/>
      <c r="BA209" s="229"/>
      <c r="BB209" s="229"/>
    </row>
    <row r="210" spans="1:54" s="203" customFormat="1" x14ac:dyDescent="0.3">
      <c r="A210" s="206">
        <f>IF(ISBLANK('Úseky 0'!A28),"",'Úseky 0'!A28)</f>
        <v>24</v>
      </c>
      <c r="B210" s="205" t="str">
        <f>IF(ISBLANK('Úseky 0'!B28),"",'Úseky 0'!B28)</f>
        <v/>
      </c>
      <c r="C210" s="205" t="str">
        <f>IF(ISBLANK('Úseky 0'!C28),"",'Úseky 0'!C28)</f>
        <v/>
      </c>
      <c r="D210" s="213" t="str">
        <f>IF(ISBLANK('Úseky 0'!D28),"",'Úseky 0'!D28)</f>
        <v/>
      </c>
      <c r="E210" s="229"/>
      <c r="F210" s="229"/>
      <c r="G210" s="229"/>
      <c r="H210" s="229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  <c r="AA210" s="229"/>
      <c r="AB210" s="229"/>
      <c r="AC210" s="229"/>
      <c r="AD210" s="229"/>
      <c r="AE210" s="229"/>
      <c r="AF210" s="229"/>
      <c r="AG210" s="229"/>
      <c r="AH210" s="229"/>
      <c r="AI210" s="229"/>
      <c r="AJ210" s="229"/>
      <c r="AK210" s="229"/>
      <c r="AL210" s="229"/>
      <c r="AM210" s="229"/>
      <c r="AN210" s="229"/>
      <c r="AO210" s="229"/>
      <c r="AP210" s="229"/>
      <c r="AQ210" s="229"/>
      <c r="AR210" s="229"/>
      <c r="AS210" s="229"/>
      <c r="AT210" s="229"/>
      <c r="AU210" s="229"/>
      <c r="AV210" s="229"/>
      <c r="AW210" s="229"/>
      <c r="AX210" s="229"/>
      <c r="AY210" s="229"/>
      <c r="AZ210" s="229"/>
      <c r="BA210" s="229"/>
      <c r="BB210" s="229"/>
    </row>
    <row r="211" spans="1:54" s="203" customFormat="1" x14ac:dyDescent="0.3">
      <c r="A211" s="206">
        <f>IF(ISBLANK('Úseky 0'!A29),"",'Úseky 0'!A29)</f>
        <v>25</v>
      </c>
      <c r="B211" s="205" t="str">
        <f>IF(ISBLANK('Úseky 0'!B29),"",'Úseky 0'!B29)</f>
        <v/>
      </c>
      <c r="C211" s="205" t="str">
        <f>IF(ISBLANK('Úseky 0'!C29),"",'Úseky 0'!C29)</f>
        <v/>
      </c>
      <c r="D211" s="213" t="str">
        <f>IF(ISBLANK('Úseky 0'!D29),"",'Úseky 0'!D29)</f>
        <v/>
      </c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  <c r="AA211" s="229"/>
      <c r="AB211" s="229"/>
      <c r="AC211" s="229"/>
      <c r="AD211" s="229"/>
      <c r="AE211" s="229"/>
      <c r="AF211" s="229"/>
      <c r="AG211" s="229"/>
      <c r="AH211" s="229"/>
      <c r="AI211" s="229"/>
      <c r="AJ211" s="229"/>
      <c r="AK211" s="229"/>
      <c r="AL211" s="229"/>
      <c r="AM211" s="229"/>
      <c r="AN211" s="229"/>
      <c r="AO211" s="229"/>
      <c r="AP211" s="229"/>
      <c r="AQ211" s="229"/>
      <c r="AR211" s="229"/>
      <c r="AS211" s="229"/>
      <c r="AT211" s="229"/>
      <c r="AU211" s="229"/>
      <c r="AV211" s="229"/>
      <c r="AW211" s="229"/>
      <c r="AX211" s="229"/>
      <c r="AY211" s="229"/>
      <c r="AZ211" s="229"/>
      <c r="BA211" s="229"/>
      <c r="BB211" s="229"/>
    </row>
    <row r="212" spans="1:54" s="203" customFormat="1" x14ac:dyDescent="0.3">
      <c r="A212" s="206">
        <f>IF(ISBLANK('Úseky 0'!A30),"",'Úseky 0'!A30)</f>
        <v>26</v>
      </c>
      <c r="B212" s="205" t="str">
        <f>IF(ISBLANK('Úseky 0'!B30),"",'Úseky 0'!B30)</f>
        <v/>
      </c>
      <c r="C212" s="205" t="str">
        <f>IF(ISBLANK('Úseky 0'!C30),"",'Úseky 0'!C30)</f>
        <v/>
      </c>
      <c r="D212" s="213" t="str">
        <f>IF(ISBLANK('Úseky 0'!D30),"",'Úseky 0'!D30)</f>
        <v/>
      </c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  <c r="AA212" s="229"/>
      <c r="AB212" s="229"/>
      <c r="AC212" s="229"/>
      <c r="AD212" s="229"/>
      <c r="AE212" s="229"/>
      <c r="AF212" s="229"/>
      <c r="AG212" s="229"/>
      <c r="AH212" s="229"/>
      <c r="AI212" s="229"/>
      <c r="AJ212" s="229"/>
      <c r="AK212" s="229"/>
      <c r="AL212" s="229"/>
      <c r="AM212" s="229"/>
      <c r="AN212" s="229"/>
      <c r="AO212" s="229"/>
      <c r="AP212" s="229"/>
      <c r="AQ212" s="229"/>
      <c r="AR212" s="229"/>
      <c r="AS212" s="229"/>
      <c r="AT212" s="229"/>
      <c r="AU212" s="229"/>
      <c r="AV212" s="229"/>
      <c r="AW212" s="229"/>
      <c r="AX212" s="229"/>
      <c r="AY212" s="229"/>
      <c r="AZ212" s="229"/>
      <c r="BA212" s="229"/>
      <c r="BB212" s="229"/>
    </row>
    <row r="213" spans="1:54" s="203" customFormat="1" x14ac:dyDescent="0.3">
      <c r="A213" s="206">
        <f>IF(ISBLANK('Úseky 0'!A31),"",'Úseky 0'!A31)</f>
        <v>27</v>
      </c>
      <c r="B213" s="205" t="str">
        <f>IF(ISBLANK('Úseky 0'!B31),"",'Úseky 0'!B31)</f>
        <v/>
      </c>
      <c r="C213" s="205" t="str">
        <f>IF(ISBLANK('Úseky 0'!C31),"",'Úseky 0'!C31)</f>
        <v/>
      </c>
      <c r="D213" s="213" t="str">
        <f>IF(ISBLANK('Úseky 0'!D31),"",'Úseky 0'!D31)</f>
        <v/>
      </c>
      <c r="E213" s="229"/>
      <c r="F213" s="229"/>
      <c r="G213" s="229"/>
      <c r="H213" s="229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  <c r="AA213" s="229"/>
      <c r="AB213" s="229"/>
      <c r="AC213" s="229"/>
      <c r="AD213" s="229"/>
      <c r="AE213" s="229"/>
      <c r="AF213" s="229"/>
      <c r="AG213" s="229"/>
      <c r="AH213" s="229"/>
      <c r="AI213" s="229"/>
      <c r="AJ213" s="229"/>
      <c r="AK213" s="229"/>
      <c r="AL213" s="229"/>
      <c r="AM213" s="229"/>
      <c r="AN213" s="229"/>
      <c r="AO213" s="229"/>
      <c r="AP213" s="229"/>
      <c r="AQ213" s="229"/>
      <c r="AR213" s="229"/>
      <c r="AS213" s="229"/>
      <c r="AT213" s="229"/>
      <c r="AU213" s="229"/>
      <c r="AV213" s="229"/>
      <c r="AW213" s="229"/>
      <c r="AX213" s="229"/>
      <c r="AY213" s="229"/>
      <c r="AZ213" s="229"/>
      <c r="BA213" s="229"/>
      <c r="BB213" s="229"/>
    </row>
    <row r="214" spans="1:54" s="203" customFormat="1" x14ac:dyDescent="0.3">
      <c r="A214" s="206">
        <f>IF(ISBLANK('Úseky 0'!A32),"",'Úseky 0'!A32)</f>
        <v>28</v>
      </c>
      <c r="B214" s="205" t="str">
        <f>IF(ISBLANK('Úseky 0'!B32),"",'Úseky 0'!B32)</f>
        <v/>
      </c>
      <c r="C214" s="205" t="str">
        <f>IF(ISBLANK('Úseky 0'!C32),"",'Úseky 0'!C32)</f>
        <v/>
      </c>
      <c r="D214" s="213" t="str">
        <f>IF(ISBLANK('Úseky 0'!D32),"",'Úseky 0'!D32)</f>
        <v/>
      </c>
      <c r="E214" s="229"/>
      <c r="F214" s="229"/>
      <c r="G214" s="229"/>
      <c r="H214" s="229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  <c r="AA214" s="229"/>
      <c r="AB214" s="229"/>
      <c r="AC214" s="229"/>
      <c r="AD214" s="229"/>
      <c r="AE214" s="229"/>
      <c r="AF214" s="229"/>
      <c r="AG214" s="229"/>
      <c r="AH214" s="229"/>
      <c r="AI214" s="229"/>
      <c r="AJ214" s="229"/>
      <c r="AK214" s="229"/>
      <c r="AL214" s="229"/>
      <c r="AM214" s="229"/>
      <c r="AN214" s="229"/>
      <c r="AO214" s="229"/>
      <c r="AP214" s="229"/>
      <c r="AQ214" s="229"/>
      <c r="AR214" s="229"/>
      <c r="AS214" s="229"/>
      <c r="AT214" s="229"/>
      <c r="AU214" s="229"/>
      <c r="AV214" s="229"/>
      <c r="AW214" s="229"/>
      <c r="AX214" s="229"/>
      <c r="AY214" s="229"/>
      <c r="AZ214" s="229"/>
      <c r="BA214" s="229"/>
      <c r="BB214" s="229"/>
    </row>
    <row r="215" spans="1:54" s="203" customFormat="1" x14ac:dyDescent="0.3">
      <c r="A215" s="206">
        <f>IF(ISBLANK('Úseky 0'!A33),"",'Úseky 0'!A33)</f>
        <v>29</v>
      </c>
      <c r="B215" s="205" t="str">
        <f>IF(ISBLANK('Úseky 0'!B33),"",'Úseky 0'!B33)</f>
        <v/>
      </c>
      <c r="C215" s="205" t="str">
        <f>IF(ISBLANK('Úseky 0'!C33),"",'Úseky 0'!C33)</f>
        <v/>
      </c>
      <c r="D215" s="213" t="str">
        <f>IF(ISBLANK('Úseky 0'!D33),"",'Úseky 0'!D33)</f>
        <v/>
      </c>
      <c r="E215" s="229"/>
      <c r="F215" s="229"/>
      <c r="G215" s="229"/>
      <c r="H215" s="229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  <c r="AA215" s="229"/>
      <c r="AB215" s="229"/>
      <c r="AC215" s="229"/>
      <c r="AD215" s="229"/>
      <c r="AE215" s="229"/>
      <c r="AF215" s="229"/>
      <c r="AG215" s="229"/>
      <c r="AH215" s="229"/>
      <c r="AI215" s="229"/>
      <c r="AJ215" s="229"/>
      <c r="AK215" s="229"/>
      <c r="AL215" s="229"/>
      <c r="AM215" s="229"/>
      <c r="AN215" s="229"/>
      <c r="AO215" s="229"/>
      <c r="AP215" s="229"/>
      <c r="AQ215" s="229"/>
      <c r="AR215" s="229"/>
      <c r="AS215" s="229"/>
      <c r="AT215" s="229"/>
      <c r="AU215" s="229"/>
      <c r="AV215" s="229"/>
      <c r="AW215" s="229"/>
      <c r="AX215" s="229"/>
      <c r="AY215" s="229"/>
      <c r="AZ215" s="229"/>
      <c r="BA215" s="229"/>
      <c r="BB215" s="229"/>
    </row>
    <row r="216" spans="1:54" s="203" customFormat="1" x14ac:dyDescent="0.3">
      <c r="A216" s="206">
        <f>IF(ISBLANK('Úseky 0'!A34),"",'Úseky 0'!A34)</f>
        <v>30</v>
      </c>
      <c r="B216" s="205" t="str">
        <f>IF(ISBLANK('Úseky 0'!B34),"",'Úseky 0'!B34)</f>
        <v/>
      </c>
      <c r="C216" s="205" t="str">
        <f>IF(ISBLANK('Úseky 0'!C34),"",'Úseky 0'!C34)</f>
        <v/>
      </c>
      <c r="D216" s="213" t="str">
        <f>IF(ISBLANK('Úseky 0'!D34),"",'Úseky 0'!D34)</f>
        <v/>
      </c>
      <c r="E216" s="229"/>
      <c r="F216" s="229"/>
      <c r="G216" s="229"/>
      <c r="H216" s="229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  <c r="AA216" s="229"/>
      <c r="AB216" s="229"/>
      <c r="AC216" s="229"/>
      <c r="AD216" s="229"/>
      <c r="AE216" s="229"/>
      <c r="AF216" s="229"/>
      <c r="AG216" s="229"/>
      <c r="AH216" s="229"/>
      <c r="AI216" s="229"/>
      <c r="AJ216" s="229"/>
      <c r="AK216" s="229"/>
      <c r="AL216" s="229"/>
      <c r="AM216" s="229"/>
      <c r="AN216" s="229"/>
      <c r="AO216" s="229"/>
      <c r="AP216" s="229"/>
      <c r="AQ216" s="229"/>
      <c r="AR216" s="229"/>
      <c r="AS216" s="229"/>
      <c r="AT216" s="229"/>
      <c r="AU216" s="229"/>
      <c r="AV216" s="229"/>
      <c r="AW216" s="229"/>
      <c r="AX216" s="229"/>
      <c r="AY216" s="229"/>
      <c r="AZ216" s="229"/>
      <c r="BA216" s="229"/>
      <c r="BB216" s="229"/>
    </row>
    <row r="217" spans="1:54" s="203" customFormat="1" x14ac:dyDescent="0.3">
      <c r="A217" s="206">
        <f>IF(ISBLANK('Úseky 0'!A35),"",'Úseky 0'!A35)</f>
        <v>31</v>
      </c>
      <c r="B217" s="205" t="str">
        <f>IF(ISBLANK('Úseky 0'!B35),"",'Úseky 0'!B35)</f>
        <v/>
      </c>
      <c r="C217" s="205" t="str">
        <f>IF(ISBLANK('Úseky 0'!C35),"",'Úseky 0'!C35)</f>
        <v/>
      </c>
      <c r="D217" s="213" t="str">
        <f>IF(ISBLANK('Úseky 0'!D35),"",'Úseky 0'!D35)</f>
        <v/>
      </c>
      <c r="E217" s="229"/>
      <c r="F217" s="229"/>
      <c r="G217" s="229"/>
      <c r="H217" s="229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  <c r="AA217" s="229"/>
      <c r="AB217" s="229"/>
      <c r="AC217" s="229"/>
      <c r="AD217" s="229"/>
      <c r="AE217" s="229"/>
      <c r="AF217" s="229"/>
      <c r="AG217" s="229"/>
      <c r="AH217" s="229"/>
      <c r="AI217" s="229"/>
      <c r="AJ217" s="229"/>
      <c r="AK217" s="229"/>
      <c r="AL217" s="229"/>
      <c r="AM217" s="229"/>
      <c r="AN217" s="229"/>
      <c r="AO217" s="229"/>
      <c r="AP217" s="229"/>
      <c r="AQ217" s="229"/>
      <c r="AR217" s="229"/>
      <c r="AS217" s="229"/>
      <c r="AT217" s="229"/>
      <c r="AU217" s="229"/>
      <c r="AV217" s="229"/>
      <c r="AW217" s="229"/>
      <c r="AX217" s="229"/>
      <c r="AY217" s="229"/>
      <c r="AZ217" s="229"/>
      <c r="BA217" s="229"/>
      <c r="BB217" s="229"/>
    </row>
    <row r="218" spans="1:54" s="203" customFormat="1" x14ac:dyDescent="0.3">
      <c r="A218" s="206">
        <f>IF(ISBLANK('Úseky 0'!A36),"",'Úseky 0'!A36)</f>
        <v>32</v>
      </c>
      <c r="B218" s="205" t="str">
        <f>IF(ISBLANK('Úseky 0'!B36),"",'Úseky 0'!B36)</f>
        <v/>
      </c>
      <c r="C218" s="205" t="str">
        <f>IF(ISBLANK('Úseky 0'!C36),"",'Úseky 0'!C36)</f>
        <v/>
      </c>
      <c r="D218" s="213" t="str">
        <f>IF(ISBLANK('Úseky 0'!D36),"",'Úseky 0'!D36)</f>
        <v/>
      </c>
      <c r="E218" s="229"/>
      <c r="F218" s="229"/>
      <c r="G218" s="229"/>
      <c r="H218" s="229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  <c r="AA218" s="229"/>
      <c r="AB218" s="229"/>
      <c r="AC218" s="229"/>
      <c r="AD218" s="229"/>
      <c r="AE218" s="229"/>
      <c r="AF218" s="229"/>
      <c r="AG218" s="229"/>
      <c r="AH218" s="229"/>
      <c r="AI218" s="229"/>
      <c r="AJ218" s="229"/>
      <c r="AK218" s="229"/>
      <c r="AL218" s="229"/>
      <c r="AM218" s="229"/>
      <c r="AN218" s="229"/>
      <c r="AO218" s="229"/>
      <c r="AP218" s="229"/>
      <c r="AQ218" s="229"/>
      <c r="AR218" s="229"/>
      <c r="AS218" s="229"/>
      <c r="AT218" s="229"/>
      <c r="AU218" s="229"/>
      <c r="AV218" s="229"/>
      <c r="AW218" s="229"/>
      <c r="AX218" s="229"/>
      <c r="AY218" s="229"/>
      <c r="AZ218" s="229"/>
      <c r="BA218" s="229"/>
      <c r="BB218" s="229"/>
    </row>
    <row r="219" spans="1:54" s="203" customFormat="1" x14ac:dyDescent="0.3">
      <c r="A219" s="206">
        <f>IF(ISBLANK('Úseky 0'!A37),"",'Úseky 0'!A37)</f>
        <v>33</v>
      </c>
      <c r="B219" s="205" t="str">
        <f>IF(ISBLANK('Úseky 0'!B37),"",'Úseky 0'!B37)</f>
        <v/>
      </c>
      <c r="C219" s="205" t="str">
        <f>IF(ISBLANK('Úseky 0'!C37),"",'Úseky 0'!C37)</f>
        <v/>
      </c>
      <c r="D219" s="213" t="str">
        <f>IF(ISBLANK('Úseky 0'!D37),"",'Úseky 0'!D37)</f>
        <v/>
      </c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  <c r="AA219" s="229"/>
      <c r="AB219" s="229"/>
      <c r="AC219" s="229"/>
      <c r="AD219" s="229"/>
      <c r="AE219" s="229"/>
      <c r="AF219" s="229"/>
      <c r="AG219" s="229"/>
      <c r="AH219" s="229"/>
      <c r="AI219" s="229"/>
      <c r="AJ219" s="229"/>
      <c r="AK219" s="229"/>
      <c r="AL219" s="229"/>
      <c r="AM219" s="229"/>
      <c r="AN219" s="229"/>
      <c r="AO219" s="229"/>
      <c r="AP219" s="229"/>
      <c r="AQ219" s="229"/>
      <c r="AR219" s="229"/>
      <c r="AS219" s="229"/>
      <c r="AT219" s="229"/>
      <c r="AU219" s="229"/>
      <c r="AV219" s="229"/>
      <c r="AW219" s="229"/>
      <c r="AX219" s="229"/>
      <c r="AY219" s="229"/>
      <c r="AZ219" s="229"/>
      <c r="BA219" s="229"/>
      <c r="BB219" s="229"/>
    </row>
    <row r="220" spans="1:54" s="203" customFormat="1" x14ac:dyDescent="0.3">
      <c r="A220" s="206">
        <f>IF(ISBLANK('Úseky 0'!A38),"",'Úseky 0'!A38)</f>
        <v>34</v>
      </c>
      <c r="B220" s="205" t="str">
        <f>IF(ISBLANK('Úseky 0'!B38),"",'Úseky 0'!B38)</f>
        <v/>
      </c>
      <c r="C220" s="205" t="str">
        <f>IF(ISBLANK('Úseky 0'!C38),"",'Úseky 0'!C38)</f>
        <v/>
      </c>
      <c r="D220" s="213" t="str">
        <f>IF(ISBLANK('Úseky 0'!D38),"",'Úseky 0'!D38)</f>
        <v/>
      </c>
      <c r="E220" s="229"/>
      <c r="F220" s="229"/>
      <c r="G220" s="229"/>
      <c r="H220" s="229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  <c r="AA220" s="229"/>
      <c r="AB220" s="229"/>
      <c r="AC220" s="229"/>
      <c r="AD220" s="229"/>
      <c r="AE220" s="229"/>
      <c r="AF220" s="229"/>
      <c r="AG220" s="229"/>
      <c r="AH220" s="229"/>
      <c r="AI220" s="229"/>
      <c r="AJ220" s="229"/>
      <c r="AK220" s="229"/>
      <c r="AL220" s="229"/>
      <c r="AM220" s="229"/>
      <c r="AN220" s="229"/>
      <c r="AO220" s="229"/>
      <c r="AP220" s="229"/>
      <c r="AQ220" s="229"/>
      <c r="AR220" s="229"/>
      <c r="AS220" s="229"/>
      <c r="AT220" s="229"/>
      <c r="AU220" s="229"/>
      <c r="AV220" s="229"/>
      <c r="AW220" s="229"/>
      <c r="AX220" s="229"/>
      <c r="AY220" s="229"/>
      <c r="AZ220" s="229"/>
      <c r="BA220" s="229"/>
      <c r="BB220" s="229"/>
    </row>
    <row r="221" spans="1:54" s="203" customFormat="1" x14ac:dyDescent="0.3">
      <c r="A221" s="206">
        <f>IF(ISBLANK('Úseky 0'!A39),"",'Úseky 0'!A39)</f>
        <v>35</v>
      </c>
      <c r="B221" s="205" t="str">
        <f>IF(ISBLANK('Úseky 0'!B39),"",'Úseky 0'!B39)</f>
        <v/>
      </c>
      <c r="C221" s="205" t="str">
        <f>IF(ISBLANK('Úseky 0'!C39),"",'Úseky 0'!C39)</f>
        <v/>
      </c>
      <c r="D221" s="213" t="str">
        <f>IF(ISBLANK('Úseky 0'!D39),"",'Úseky 0'!D39)</f>
        <v/>
      </c>
      <c r="E221" s="229"/>
      <c r="F221" s="229"/>
      <c r="G221" s="229"/>
      <c r="H221" s="229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  <c r="AA221" s="229"/>
      <c r="AB221" s="229"/>
      <c r="AC221" s="229"/>
      <c r="AD221" s="229"/>
      <c r="AE221" s="229"/>
      <c r="AF221" s="229"/>
      <c r="AG221" s="229"/>
      <c r="AH221" s="229"/>
      <c r="AI221" s="229"/>
      <c r="AJ221" s="229"/>
      <c r="AK221" s="229"/>
      <c r="AL221" s="229"/>
      <c r="AM221" s="229"/>
      <c r="AN221" s="229"/>
      <c r="AO221" s="229"/>
      <c r="AP221" s="229"/>
      <c r="AQ221" s="229"/>
      <c r="AR221" s="229"/>
      <c r="AS221" s="229"/>
      <c r="AT221" s="229"/>
      <c r="AU221" s="229"/>
      <c r="AV221" s="229"/>
      <c r="AW221" s="229"/>
      <c r="AX221" s="229"/>
      <c r="AY221" s="229"/>
      <c r="AZ221" s="229"/>
      <c r="BA221" s="229"/>
      <c r="BB221" s="229"/>
    </row>
    <row r="222" spans="1:54" s="203" customFormat="1" x14ac:dyDescent="0.3">
      <c r="A222" s="206">
        <f>IF(ISBLANK('Úseky 0'!A40),"",'Úseky 0'!A40)</f>
        <v>36</v>
      </c>
      <c r="B222" s="205" t="str">
        <f>IF(ISBLANK('Úseky 0'!B40),"",'Úseky 0'!B40)</f>
        <v/>
      </c>
      <c r="C222" s="205" t="str">
        <f>IF(ISBLANK('Úseky 0'!C40),"",'Úseky 0'!C40)</f>
        <v/>
      </c>
      <c r="D222" s="213" t="str">
        <f>IF(ISBLANK('Úseky 0'!D40),"",'Úseky 0'!D40)</f>
        <v/>
      </c>
      <c r="E222" s="229"/>
      <c r="F222" s="229"/>
      <c r="G222" s="229"/>
      <c r="H222" s="229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  <c r="AA222" s="229"/>
      <c r="AB222" s="229"/>
      <c r="AC222" s="229"/>
      <c r="AD222" s="229"/>
      <c r="AE222" s="229"/>
      <c r="AF222" s="229"/>
      <c r="AG222" s="229"/>
      <c r="AH222" s="229"/>
      <c r="AI222" s="229"/>
      <c r="AJ222" s="229"/>
      <c r="AK222" s="229"/>
      <c r="AL222" s="229"/>
      <c r="AM222" s="229"/>
      <c r="AN222" s="229"/>
      <c r="AO222" s="229"/>
      <c r="AP222" s="229"/>
      <c r="AQ222" s="229"/>
      <c r="AR222" s="229"/>
      <c r="AS222" s="229"/>
      <c r="AT222" s="229"/>
      <c r="AU222" s="229"/>
      <c r="AV222" s="229"/>
      <c r="AW222" s="229"/>
      <c r="AX222" s="229"/>
      <c r="AY222" s="229"/>
      <c r="AZ222" s="229"/>
      <c r="BA222" s="229"/>
      <c r="BB222" s="229"/>
    </row>
    <row r="223" spans="1:54" s="203" customFormat="1" x14ac:dyDescent="0.3">
      <c r="A223" s="206">
        <f>IF(ISBLANK('Úseky 0'!A41),"",'Úseky 0'!A41)</f>
        <v>37</v>
      </c>
      <c r="B223" s="205" t="str">
        <f>IF(ISBLANK('Úseky 0'!B41),"",'Úseky 0'!B41)</f>
        <v/>
      </c>
      <c r="C223" s="205" t="str">
        <f>IF(ISBLANK('Úseky 0'!C41),"",'Úseky 0'!C41)</f>
        <v/>
      </c>
      <c r="D223" s="213" t="str">
        <f>IF(ISBLANK('Úseky 0'!D41),"",'Úseky 0'!D41)</f>
        <v/>
      </c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  <c r="AA223" s="229"/>
      <c r="AB223" s="229"/>
      <c r="AC223" s="229"/>
      <c r="AD223" s="229"/>
      <c r="AE223" s="229"/>
      <c r="AF223" s="229"/>
      <c r="AG223" s="229"/>
      <c r="AH223" s="229"/>
      <c r="AI223" s="229"/>
      <c r="AJ223" s="229"/>
      <c r="AK223" s="229"/>
      <c r="AL223" s="229"/>
      <c r="AM223" s="229"/>
      <c r="AN223" s="229"/>
      <c r="AO223" s="229"/>
      <c r="AP223" s="229"/>
      <c r="AQ223" s="229"/>
      <c r="AR223" s="229"/>
      <c r="AS223" s="229"/>
      <c r="AT223" s="229"/>
      <c r="AU223" s="229"/>
      <c r="AV223" s="229"/>
      <c r="AW223" s="229"/>
      <c r="AX223" s="229"/>
      <c r="AY223" s="229"/>
      <c r="AZ223" s="229"/>
      <c r="BA223" s="229"/>
      <c r="BB223" s="229"/>
    </row>
    <row r="224" spans="1:54" s="203" customFormat="1" x14ac:dyDescent="0.3">
      <c r="A224" s="206">
        <f>IF(ISBLANK('Úseky 0'!A42),"",'Úseky 0'!A42)</f>
        <v>38</v>
      </c>
      <c r="B224" s="205" t="str">
        <f>IF(ISBLANK('Úseky 0'!B42),"",'Úseky 0'!B42)</f>
        <v/>
      </c>
      <c r="C224" s="205" t="str">
        <f>IF(ISBLANK('Úseky 0'!C42),"",'Úseky 0'!C42)</f>
        <v/>
      </c>
      <c r="D224" s="213" t="str">
        <f>IF(ISBLANK('Úseky 0'!D42),"",'Úseky 0'!D42)</f>
        <v/>
      </c>
      <c r="E224" s="229"/>
      <c r="F224" s="229"/>
      <c r="G224" s="229"/>
      <c r="H224" s="229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  <c r="AA224" s="229"/>
      <c r="AB224" s="229"/>
      <c r="AC224" s="229"/>
      <c r="AD224" s="229"/>
      <c r="AE224" s="229"/>
      <c r="AF224" s="229"/>
      <c r="AG224" s="229"/>
      <c r="AH224" s="229"/>
      <c r="AI224" s="229"/>
      <c r="AJ224" s="229"/>
      <c r="AK224" s="229"/>
      <c r="AL224" s="229"/>
      <c r="AM224" s="229"/>
      <c r="AN224" s="229"/>
      <c r="AO224" s="229"/>
      <c r="AP224" s="229"/>
      <c r="AQ224" s="229"/>
      <c r="AR224" s="229"/>
      <c r="AS224" s="229"/>
      <c r="AT224" s="229"/>
      <c r="AU224" s="229"/>
      <c r="AV224" s="229"/>
      <c r="AW224" s="229"/>
      <c r="AX224" s="229"/>
      <c r="AY224" s="229"/>
      <c r="AZ224" s="229"/>
      <c r="BA224" s="229"/>
      <c r="BB224" s="229"/>
    </row>
    <row r="225" spans="1:54" s="203" customFormat="1" x14ac:dyDescent="0.3">
      <c r="A225" s="206">
        <f>IF(ISBLANK('Úseky 0'!A43),"",'Úseky 0'!A43)</f>
        <v>39</v>
      </c>
      <c r="B225" s="205" t="str">
        <f>IF(ISBLANK('Úseky 0'!B43),"",'Úseky 0'!B43)</f>
        <v/>
      </c>
      <c r="C225" s="205" t="str">
        <f>IF(ISBLANK('Úseky 0'!C43),"",'Úseky 0'!C43)</f>
        <v/>
      </c>
      <c r="D225" s="213" t="str">
        <f>IF(ISBLANK('Úseky 0'!D43),"",'Úseky 0'!D43)</f>
        <v/>
      </c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  <c r="AA225" s="229"/>
      <c r="AB225" s="229"/>
      <c r="AC225" s="229"/>
      <c r="AD225" s="229"/>
      <c r="AE225" s="229"/>
      <c r="AF225" s="229"/>
      <c r="AG225" s="229"/>
      <c r="AH225" s="229"/>
      <c r="AI225" s="229"/>
      <c r="AJ225" s="229"/>
      <c r="AK225" s="229"/>
      <c r="AL225" s="229"/>
      <c r="AM225" s="229"/>
      <c r="AN225" s="229"/>
      <c r="AO225" s="229"/>
      <c r="AP225" s="229"/>
      <c r="AQ225" s="229"/>
      <c r="AR225" s="229"/>
      <c r="AS225" s="229"/>
      <c r="AT225" s="229"/>
      <c r="AU225" s="229"/>
      <c r="AV225" s="229"/>
      <c r="AW225" s="229"/>
      <c r="AX225" s="229"/>
      <c r="AY225" s="229"/>
      <c r="AZ225" s="229"/>
      <c r="BA225" s="229"/>
      <c r="BB225" s="229"/>
    </row>
    <row r="226" spans="1:54" s="203" customFormat="1" x14ac:dyDescent="0.3">
      <c r="A226" s="206">
        <f>IF(ISBLANK('Úseky 0'!A44),"",'Úseky 0'!A44)</f>
        <v>40</v>
      </c>
      <c r="B226" s="205" t="str">
        <f>IF(ISBLANK('Úseky 0'!B44),"",'Úseky 0'!B44)</f>
        <v/>
      </c>
      <c r="C226" s="205" t="str">
        <f>IF(ISBLANK('Úseky 0'!C44),"",'Úseky 0'!C44)</f>
        <v/>
      </c>
      <c r="D226" s="213" t="str">
        <f>IF(ISBLANK('Úseky 0'!D44),"",'Úseky 0'!D44)</f>
        <v/>
      </c>
      <c r="E226" s="229"/>
      <c r="F226" s="229"/>
      <c r="G226" s="229"/>
      <c r="H226" s="229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  <c r="AA226" s="229"/>
      <c r="AB226" s="229"/>
      <c r="AC226" s="229"/>
      <c r="AD226" s="229"/>
      <c r="AE226" s="229"/>
      <c r="AF226" s="229"/>
      <c r="AG226" s="229"/>
      <c r="AH226" s="229"/>
      <c r="AI226" s="229"/>
      <c r="AJ226" s="229"/>
      <c r="AK226" s="229"/>
      <c r="AL226" s="229"/>
      <c r="AM226" s="229"/>
      <c r="AN226" s="229"/>
      <c r="AO226" s="229"/>
      <c r="AP226" s="229"/>
      <c r="AQ226" s="229"/>
      <c r="AR226" s="229"/>
      <c r="AS226" s="229"/>
      <c r="AT226" s="229"/>
      <c r="AU226" s="229"/>
      <c r="AV226" s="229"/>
      <c r="AW226" s="229"/>
      <c r="AX226" s="229"/>
      <c r="AY226" s="229"/>
      <c r="AZ226" s="229"/>
      <c r="BA226" s="229"/>
      <c r="BB226" s="229"/>
    </row>
    <row r="227" spans="1:54" s="203" customFormat="1" x14ac:dyDescent="0.3">
      <c r="A227" s="206"/>
      <c r="B227" s="205"/>
      <c r="C227" s="205"/>
      <c r="D227" s="372"/>
    </row>
    <row r="228" spans="1:54" s="203" customFormat="1" x14ac:dyDescent="0.3">
      <c r="A228" s="206"/>
      <c r="B228" s="205"/>
      <c r="C228" s="205"/>
      <c r="D228" s="372"/>
    </row>
    <row r="229" spans="1:54" s="203" customFormat="1" x14ac:dyDescent="0.3">
      <c r="A229" s="367" t="s">
        <v>527</v>
      </c>
      <c r="B229" s="225"/>
      <c r="C229" s="225"/>
      <c r="D229" s="225"/>
      <c r="E229" s="225">
        <v>1</v>
      </c>
      <c r="F229" s="225">
        <v>2</v>
      </c>
      <c r="G229" s="225">
        <v>3</v>
      </c>
      <c r="H229" s="225">
        <v>4</v>
      </c>
      <c r="I229" s="225">
        <v>5</v>
      </c>
      <c r="J229" s="225">
        <v>6</v>
      </c>
      <c r="K229" s="225">
        <v>7</v>
      </c>
      <c r="L229" s="225">
        <v>8</v>
      </c>
      <c r="M229" s="225">
        <v>9</v>
      </c>
      <c r="N229" s="225">
        <v>10</v>
      </c>
      <c r="O229" s="225">
        <v>11</v>
      </c>
      <c r="P229" s="225">
        <v>12</v>
      </c>
      <c r="Q229" s="225">
        <v>13</v>
      </c>
      <c r="R229" s="225">
        <v>14</v>
      </c>
      <c r="S229" s="225">
        <v>15</v>
      </c>
      <c r="T229" s="225">
        <v>16</v>
      </c>
      <c r="U229" s="225">
        <v>17</v>
      </c>
      <c r="V229" s="225">
        <v>18</v>
      </c>
      <c r="W229" s="225">
        <v>19</v>
      </c>
      <c r="X229" s="225">
        <v>20</v>
      </c>
      <c r="Y229" s="225">
        <v>21</v>
      </c>
      <c r="Z229" s="225">
        <v>22</v>
      </c>
      <c r="AA229" s="225">
        <v>23</v>
      </c>
      <c r="AB229" s="225">
        <v>24</v>
      </c>
      <c r="AC229" s="225">
        <v>25</v>
      </c>
      <c r="AD229" s="225">
        <v>26</v>
      </c>
      <c r="AE229" s="225">
        <v>27</v>
      </c>
      <c r="AF229" s="225">
        <v>28</v>
      </c>
      <c r="AG229" s="225">
        <v>29</v>
      </c>
      <c r="AH229" s="225">
        <v>30</v>
      </c>
      <c r="AI229" s="225">
        <v>31</v>
      </c>
      <c r="AJ229" s="225">
        <v>32</v>
      </c>
      <c r="AK229" s="225">
        <v>33</v>
      </c>
      <c r="AL229" s="225">
        <v>34</v>
      </c>
      <c r="AM229" s="225">
        <v>35</v>
      </c>
      <c r="AN229" s="225">
        <v>36</v>
      </c>
      <c r="AO229" s="225">
        <v>37</v>
      </c>
      <c r="AP229" s="225">
        <v>38</v>
      </c>
      <c r="AQ229" s="225">
        <v>39</v>
      </c>
      <c r="AR229" s="225">
        <v>40</v>
      </c>
      <c r="AS229" s="225">
        <v>41</v>
      </c>
      <c r="AT229" s="225">
        <v>42</v>
      </c>
      <c r="AU229" s="225">
        <v>43</v>
      </c>
      <c r="AV229" s="225">
        <v>44</v>
      </c>
      <c r="AW229" s="225">
        <v>45</v>
      </c>
      <c r="AX229" s="225">
        <v>46</v>
      </c>
      <c r="AY229" s="225">
        <v>47</v>
      </c>
      <c r="AZ229" s="225">
        <v>48</v>
      </c>
      <c r="BA229" s="225">
        <v>49</v>
      </c>
      <c r="BB229" s="225">
        <v>50</v>
      </c>
    </row>
    <row r="230" spans="1:54" s="203" customFormat="1" ht="20.25" x14ac:dyDescent="0.3">
      <c r="A230" s="211" t="s">
        <v>101</v>
      </c>
      <c r="B230" s="211" t="s">
        <v>345</v>
      </c>
      <c r="C230" s="211" t="s">
        <v>346</v>
      </c>
      <c r="D230" s="211" t="s">
        <v>102</v>
      </c>
      <c r="E230" s="224">
        <f>E3</f>
        <v>2024</v>
      </c>
      <c r="F230" s="224">
        <f>E230+1</f>
        <v>2025</v>
      </c>
      <c r="G230" s="224">
        <f t="shared" ref="G230:BB230" si="269">F230+1</f>
        <v>2026</v>
      </c>
      <c r="H230" s="224">
        <f t="shared" si="269"/>
        <v>2027</v>
      </c>
      <c r="I230" s="224">
        <f t="shared" si="269"/>
        <v>2028</v>
      </c>
      <c r="J230" s="224">
        <f t="shared" si="269"/>
        <v>2029</v>
      </c>
      <c r="K230" s="224">
        <f t="shared" si="269"/>
        <v>2030</v>
      </c>
      <c r="L230" s="224">
        <f t="shared" si="269"/>
        <v>2031</v>
      </c>
      <c r="M230" s="224">
        <f t="shared" si="269"/>
        <v>2032</v>
      </c>
      <c r="N230" s="224">
        <f t="shared" si="269"/>
        <v>2033</v>
      </c>
      <c r="O230" s="224">
        <f t="shared" si="269"/>
        <v>2034</v>
      </c>
      <c r="P230" s="224">
        <f t="shared" si="269"/>
        <v>2035</v>
      </c>
      <c r="Q230" s="224">
        <f t="shared" si="269"/>
        <v>2036</v>
      </c>
      <c r="R230" s="224">
        <f t="shared" si="269"/>
        <v>2037</v>
      </c>
      <c r="S230" s="224">
        <f t="shared" si="269"/>
        <v>2038</v>
      </c>
      <c r="T230" s="224">
        <f t="shared" si="269"/>
        <v>2039</v>
      </c>
      <c r="U230" s="224">
        <f t="shared" si="269"/>
        <v>2040</v>
      </c>
      <c r="V230" s="224">
        <f t="shared" si="269"/>
        <v>2041</v>
      </c>
      <c r="W230" s="224">
        <f t="shared" si="269"/>
        <v>2042</v>
      </c>
      <c r="X230" s="224">
        <f t="shared" si="269"/>
        <v>2043</v>
      </c>
      <c r="Y230" s="224">
        <f t="shared" si="269"/>
        <v>2044</v>
      </c>
      <c r="Z230" s="224">
        <f t="shared" si="269"/>
        <v>2045</v>
      </c>
      <c r="AA230" s="224">
        <f t="shared" si="269"/>
        <v>2046</v>
      </c>
      <c r="AB230" s="224">
        <f t="shared" si="269"/>
        <v>2047</v>
      </c>
      <c r="AC230" s="224">
        <f t="shared" si="269"/>
        <v>2048</v>
      </c>
      <c r="AD230" s="224">
        <f t="shared" si="269"/>
        <v>2049</v>
      </c>
      <c r="AE230" s="224">
        <f t="shared" si="269"/>
        <v>2050</v>
      </c>
      <c r="AF230" s="224">
        <f t="shared" si="269"/>
        <v>2051</v>
      </c>
      <c r="AG230" s="224">
        <f t="shared" si="269"/>
        <v>2052</v>
      </c>
      <c r="AH230" s="224">
        <f t="shared" si="269"/>
        <v>2053</v>
      </c>
      <c r="AI230" s="224">
        <f t="shared" si="269"/>
        <v>2054</v>
      </c>
      <c r="AJ230" s="224">
        <f t="shared" si="269"/>
        <v>2055</v>
      </c>
      <c r="AK230" s="224">
        <f t="shared" si="269"/>
        <v>2056</v>
      </c>
      <c r="AL230" s="224">
        <f t="shared" si="269"/>
        <v>2057</v>
      </c>
      <c r="AM230" s="224">
        <f t="shared" si="269"/>
        <v>2058</v>
      </c>
      <c r="AN230" s="224">
        <f t="shared" si="269"/>
        <v>2059</v>
      </c>
      <c r="AO230" s="224">
        <f t="shared" si="269"/>
        <v>2060</v>
      </c>
      <c r="AP230" s="224">
        <f t="shared" si="269"/>
        <v>2061</v>
      </c>
      <c r="AQ230" s="224">
        <f t="shared" si="269"/>
        <v>2062</v>
      </c>
      <c r="AR230" s="224">
        <f t="shared" si="269"/>
        <v>2063</v>
      </c>
      <c r="AS230" s="224">
        <f t="shared" si="269"/>
        <v>2064</v>
      </c>
      <c r="AT230" s="224">
        <f t="shared" si="269"/>
        <v>2065</v>
      </c>
      <c r="AU230" s="224">
        <f t="shared" si="269"/>
        <v>2066</v>
      </c>
      <c r="AV230" s="224">
        <f t="shared" si="269"/>
        <v>2067</v>
      </c>
      <c r="AW230" s="224">
        <f t="shared" si="269"/>
        <v>2068</v>
      </c>
      <c r="AX230" s="224">
        <f t="shared" si="269"/>
        <v>2069</v>
      </c>
      <c r="AY230" s="224">
        <f t="shared" si="269"/>
        <v>2070</v>
      </c>
      <c r="AZ230" s="224">
        <f t="shared" si="269"/>
        <v>2071</v>
      </c>
      <c r="BA230" s="224">
        <f t="shared" si="269"/>
        <v>2072</v>
      </c>
      <c r="BB230" s="224">
        <f t="shared" si="269"/>
        <v>2073</v>
      </c>
    </row>
    <row r="231" spans="1:54" s="203" customFormat="1" x14ac:dyDescent="0.3">
      <c r="A231" s="223" t="s">
        <v>385</v>
      </c>
      <c r="B231" s="206"/>
      <c r="C231" s="206"/>
      <c r="D231" s="347" t="s">
        <v>348</v>
      </c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</row>
    <row r="232" spans="1:54" s="203" customFormat="1" x14ac:dyDescent="0.3">
      <c r="A232" s="206">
        <f>IF(ISBLANK('Úseky 0'!A5),"",'Úseky 0'!A5)</f>
        <v>1</v>
      </c>
      <c r="B232" s="205" t="str">
        <f>IF(ISBLANK('Úseky 0'!B5),"",'Úseky 0'!B5)</f>
        <v/>
      </c>
      <c r="C232" s="205" t="str">
        <f>IF(ISBLANK('Úseky 0'!C5),"",'Úseky 0'!C5)</f>
        <v/>
      </c>
      <c r="D232" s="213" t="str">
        <f>IF(ISBLANK('Úseky 0'!D5),"",'Úseky 0'!D5)</f>
        <v/>
      </c>
      <c r="E232" s="229">
        <f t="shared" ref="E232:AJ232" si="270">IFERROR(E187*$D232*365,0)</f>
        <v>0</v>
      </c>
      <c r="F232" s="229">
        <f t="shared" si="270"/>
        <v>0</v>
      </c>
      <c r="G232" s="229">
        <f t="shared" si="270"/>
        <v>0</v>
      </c>
      <c r="H232" s="229">
        <f t="shared" si="270"/>
        <v>0</v>
      </c>
      <c r="I232" s="229">
        <f t="shared" si="270"/>
        <v>0</v>
      </c>
      <c r="J232" s="229">
        <f t="shared" si="270"/>
        <v>0</v>
      </c>
      <c r="K232" s="229">
        <f t="shared" si="270"/>
        <v>0</v>
      </c>
      <c r="L232" s="229">
        <f t="shared" si="270"/>
        <v>0</v>
      </c>
      <c r="M232" s="229">
        <f t="shared" si="270"/>
        <v>0</v>
      </c>
      <c r="N232" s="229">
        <f t="shared" si="270"/>
        <v>0</v>
      </c>
      <c r="O232" s="229">
        <f t="shared" si="270"/>
        <v>0</v>
      </c>
      <c r="P232" s="229">
        <f t="shared" si="270"/>
        <v>0</v>
      </c>
      <c r="Q232" s="229">
        <f t="shared" si="270"/>
        <v>0</v>
      </c>
      <c r="R232" s="229">
        <f t="shared" si="270"/>
        <v>0</v>
      </c>
      <c r="S232" s="229">
        <f t="shared" si="270"/>
        <v>0</v>
      </c>
      <c r="T232" s="229">
        <f t="shared" si="270"/>
        <v>0</v>
      </c>
      <c r="U232" s="229">
        <f t="shared" si="270"/>
        <v>0</v>
      </c>
      <c r="V232" s="229">
        <f t="shared" si="270"/>
        <v>0</v>
      </c>
      <c r="W232" s="229">
        <f t="shared" si="270"/>
        <v>0</v>
      </c>
      <c r="X232" s="229">
        <f t="shared" si="270"/>
        <v>0</v>
      </c>
      <c r="Y232" s="229">
        <f t="shared" si="270"/>
        <v>0</v>
      </c>
      <c r="Z232" s="229">
        <f t="shared" si="270"/>
        <v>0</v>
      </c>
      <c r="AA232" s="229">
        <f t="shared" si="270"/>
        <v>0</v>
      </c>
      <c r="AB232" s="229">
        <f t="shared" si="270"/>
        <v>0</v>
      </c>
      <c r="AC232" s="229">
        <f t="shared" si="270"/>
        <v>0</v>
      </c>
      <c r="AD232" s="229">
        <f t="shared" si="270"/>
        <v>0</v>
      </c>
      <c r="AE232" s="229">
        <f t="shared" si="270"/>
        <v>0</v>
      </c>
      <c r="AF232" s="229">
        <f t="shared" si="270"/>
        <v>0</v>
      </c>
      <c r="AG232" s="229">
        <f t="shared" si="270"/>
        <v>0</v>
      </c>
      <c r="AH232" s="229">
        <f t="shared" si="270"/>
        <v>0</v>
      </c>
      <c r="AI232" s="229">
        <f t="shared" si="270"/>
        <v>0</v>
      </c>
      <c r="AJ232" s="229">
        <f t="shared" si="270"/>
        <v>0</v>
      </c>
      <c r="AK232" s="229">
        <f t="shared" ref="AK232:BB232" si="271">IFERROR(AK187*$D232*365,0)</f>
        <v>0</v>
      </c>
      <c r="AL232" s="229">
        <f t="shared" si="271"/>
        <v>0</v>
      </c>
      <c r="AM232" s="229">
        <f t="shared" si="271"/>
        <v>0</v>
      </c>
      <c r="AN232" s="229">
        <f t="shared" si="271"/>
        <v>0</v>
      </c>
      <c r="AO232" s="229">
        <f t="shared" si="271"/>
        <v>0</v>
      </c>
      <c r="AP232" s="229">
        <f t="shared" si="271"/>
        <v>0</v>
      </c>
      <c r="AQ232" s="229">
        <f t="shared" si="271"/>
        <v>0</v>
      </c>
      <c r="AR232" s="229">
        <f t="shared" si="271"/>
        <v>0</v>
      </c>
      <c r="AS232" s="229">
        <f t="shared" si="271"/>
        <v>0</v>
      </c>
      <c r="AT232" s="229">
        <f t="shared" si="271"/>
        <v>0</v>
      </c>
      <c r="AU232" s="229">
        <f t="shared" si="271"/>
        <v>0</v>
      </c>
      <c r="AV232" s="229">
        <f t="shared" si="271"/>
        <v>0</v>
      </c>
      <c r="AW232" s="229">
        <f t="shared" si="271"/>
        <v>0</v>
      </c>
      <c r="AX232" s="229">
        <f t="shared" si="271"/>
        <v>0</v>
      </c>
      <c r="AY232" s="229">
        <f t="shared" si="271"/>
        <v>0</v>
      </c>
      <c r="AZ232" s="229">
        <f t="shared" si="271"/>
        <v>0</v>
      </c>
      <c r="BA232" s="229">
        <f t="shared" si="271"/>
        <v>0</v>
      </c>
      <c r="BB232" s="229">
        <f t="shared" si="271"/>
        <v>0</v>
      </c>
    </row>
    <row r="233" spans="1:54" s="203" customFormat="1" x14ac:dyDescent="0.3">
      <c r="A233" s="206">
        <f>IF(ISBLANK('Úseky 0'!A6),"",'Úseky 0'!A6)</f>
        <v>2</v>
      </c>
      <c r="B233" s="205" t="str">
        <f>IF(ISBLANK('Úseky 0'!B6),"",'Úseky 0'!B6)</f>
        <v/>
      </c>
      <c r="C233" s="205" t="str">
        <f>IF(ISBLANK('Úseky 0'!C6),"",'Úseky 0'!C6)</f>
        <v/>
      </c>
      <c r="D233" s="213" t="str">
        <f>IF(ISBLANK('Úseky 0'!D6),"",'Úseky 0'!D6)</f>
        <v/>
      </c>
      <c r="E233" s="229">
        <f t="shared" ref="E233:AJ233" si="272">IFERROR(E188*$D233*365,0)</f>
        <v>0</v>
      </c>
      <c r="F233" s="229">
        <f t="shared" si="272"/>
        <v>0</v>
      </c>
      <c r="G233" s="229">
        <f t="shared" si="272"/>
        <v>0</v>
      </c>
      <c r="H233" s="229">
        <f t="shared" si="272"/>
        <v>0</v>
      </c>
      <c r="I233" s="229">
        <f t="shared" si="272"/>
        <v>0</v>
      </c>
      <c r="J233" s="229">
        <f t="shared" si="272"/>
        <v>0</v>
      </c>
      <c r="K233" s="229">
        <f t="shared" si="272"/>
        <v>0</v>
      </c>
      <c r="L233" s="229">
        <f t="shared" si="272"/>
        <v>0</v>
      </c>
      <c r="M233" s="229">
        <f t="shared" si="272"/>
        <v>0</v>
      </c>
      <c r="N233" s="229">
        <f t="shared" si="272"/>
        <v>0</v>
      </c>
      <c r="O233" s="229">
        <f t="shared" si="272"/>
        <v>0</v>
      </c>
      <c r="P233" s="229">
        <f t="shared" si="272"/>
        <v>0</v>
      </c>
      <c r="Q233" s="229">
        <f t="shared" si="272"/>
        <v>0</v>
      </c>
      <c r="R233" s="229">
        <f t="shared" si="272"/>
        <v>0</v>
      </c>
      <c r="S233" s="229">
        <f t="shared" si="272"/>
        <v>0</v>
      </c>
      <c r="T233" s="229">
        <f t="shared" si="272"/>
        <v>0</v>
      </c>
      <c r="U233" s="229">
        <f t="shared" si="272"/>
        <v>0</v>
      </c>
      <c r="V233" s="229">
        <f t="shared" si="272"/>
        <v>0</v>
      </c>
      <c r="W233" s="229">
        <f t="shared" si="272"/>
        <v>0</v>
      </c>
      <c r="X233" s="229">
        <f t="shared" si="272"/>
        <v>0</v>
      </c>
      <c r="Y233" s="229">
        <f t="shared" si="272"/>
        <v>0</v>
      </c>
      <c r="Z233" s="229">
        <f t="shared" si="272"/>
        <v>0</v>
      </c>
      <c r="AA233" s="229">
        <f t="shared" si="272"/>
        <v>0</v>
      </c>
      <c r="AB233" s="229">
        <f t="shared" si="272"/>
        <v>0</v>
      </c>
      <c r="AC233" s="229">
        <f t="shared" si="272"/>
        <v>0</v>
      </c>
      <c r="AD233" s="229">
        <f t="shared" si="272"/>
        <v>0</v>
      </c>
      <c r="AE233" s="229">
        <f t="shared" si="272"/>
        <v>0</v>
      </c>
      <c r="AF233" s="229">
        <f t="shared" si="272"/>
        <v>0</v>
      </c>
      <c r="AG233" s="229">
        <f t="shared" si="272"/>
        <v>0</v>
      </c>
      <c r="AH233" s="229">
        <f t="shared" si="272"/>
        <v>0</v>
      </c>
      <c r="AI233" s="229">
        <f t="shared" si="272"/>
        <v>0</v>
      </c>
      <c r="AJ233" s="229">
        <f t="shared" si="272"/>
        <v>0</v>
      </c>
      <c r="AK233" s="229">
        <f t="shared" ref="AK233:BB233" si="273">IFERROR(AK188*$D233*365,0)</f>
        <v>0</v>
      </c>
      <c r="AL233" s="229">
        <f t="shared" si="273"/>
        <v>0</v>
      </c>
      <c r="AM233" s="229">
        <f t="shared" si="273"/>
        <v>0</v>
      </c>
      <c r="AN233" s="229">
        <f t="shared" si="273"/>
        <v>0</v>
      </c>
      <c r="AO233" s="229">
        <f t="shared" si="273"/>
        <v>0</v>
      </c>
      <c r="AP233" s="229">
        <f t="shared" si="273"/>
        <v>0</v>
      </c>
      <c r="AQ233" s="229">
        <f t="shared" si="273"/>
        <v>0</v>
      </c>
      <c r="AR233" s="229">
        <f t="shared" si="273"/>
        <v>0</v>
      </c>
      <c r="AS233" s="229">
        <f t="shared" si="273"/>
        <v>0</v>
      </c>
      <c r="AT233" s="229">
        <f t="shared" si="273"/>
        <v>0</v>
      </c>
      <c r="AU233" s="229">
        <f t="shared" si="273"/>
        <v>0</v>
      </c>
      <c r="AV233" s="229">
        <f t="shared" si="273"/>
        <v>0</v>
      </c>
      <c r="AW233" s="229">
        <f t="shared" si="273"/>
        <v>0</v>
      </c>
      <c r="AX233" s="229">
        <f t="shared" si="273"/>
        <v>0</v>
      </c>
      <c r="AY233" s="229">
        <f t="shared" si="273"/>
        <v>0</v>
      </c>
      <c r="AZ233" s="229">
        <f t="shared" si="273"/>
        <v>0</v>
      </c>
      <c r="BA233" s="229">
        <f t="shared" si="273"/>
        <v>0</v>
      </c>
      <c r="BB233" s="229">
        <f t="shared" si="273"/>
        <v>0</v>
      </c>
    </row>
    <row r="234" spans="1:54" s="203" customFormat="1" x14ac:dyDescent="0.3">
      <c r="A234" s="206">
        <f>IF(ISBLANK('Úseky 0'!A7),"",'Úseky 0'!A7)</f>
        <v>3</v>
      </c>
      <c r="B234" s="205" t="str">
        <f>IF(ISBLANK('Úseky 0'!B7),"",'Úseky 0'!B7)</f>
        <v/>
      </c>
      <c r="C234" s="205" t="str">
        <f>IF(ISBLANK('Úseky 0'!C7),"",'Úseky 0'!C7)</f>
        <v/>
      </c>
      <c r="D234" s="213" t="str">
        <f>IF(ISBLANK('Úseky 0'!D7),"",'Úseky 0'!D7)</f>
        <v/>
      </c>
      <c r="E234" s="229">
        <f t="shared" ref="E234:AJ234" si="274">IFERROR(E189*$D234*365,0)</f>
        <v>0</v>
      </c>
      <c r="F234" s="229">
        <f t="shared" si="274"/>
        <v>0</v>
      </c>
      <c r="G234" s="229">
        <f t="shared" si="274"/>
        <v>0</v>
      </c>
      <c r="H234" s="229">
        <f t="shared" si="274"/>
        <v>0</v>
      </c>
      <c r="I234" s="229">
        <f t="shared" si="274"/>
        <v>0</v>
      </c>
      <c r="J234" s="229">
        <f t="shared" si="274"/>
        <v>0</v>
      </c>
      <c r="K234" s="229">
        <f t="shared" si="274"/>
        <v>0</v>
      </c>
      <c r="L234" s="229">
        <f t="shared" si="274"/>
        <v>0</v>
      </c>
      <c r="M234" s="229">
        <f t="shared" si="274"/>
        <v>0</v>
      </c>
      <c r="N234" s="229">
        <f t="shared" si="274"/>
        <v>0</v>
      </c>
      <c r="O234" s="229">
        <f t="shared" si="274"/>
        <v>0</v>
      </c>
      <c r="P234" s="229">
        <f t="shared" si="274"/>
        <v>0</v>
      </c>
      <c r="Q234" s="229">
        <f t="shared" si="274"/>
        <v>0</v>
      </c>
      <c r="R234" s="229">
        <f t="shared" si="274"/>
        <v>0</v>
      </c>
      <c r="S234" s="229">
        <f t="shared" si="274"/>
        <v>0</v>
      </c>
      <c r="T234" s="229">
        <f t="shared" si="274"/>
        <v>0</v>
      </c>
      <c r="U234" s="229">
        <f t="shared" si="274"/>
        <v>0</v>
      </c>
      <c r="V234" s="229">
        <f t="shared" si="274"/>
        <v>0</v>
      </c>
      <c r="W234" s="229">
        <f t="shared" si="274"/>
        <v>0</v>
      </c>
      <c r="X234" s="229">
        <f t="shared" si="274"/>
        <v>0</v>
      </c>
      <c r="Y234" s="229">
        <f t="shared" si="274"/>
        <v>0</v>
      </c>
      <c r="Z234" s="229">
        <f t="shared" si="274"/>
        <v>0</v>
      </c>
      <c r="AA234" s="229">
        <f t="shared" si="274"/>
        <v>0</v>
      </c>
      <c r="AB234" s="229">
        <f t="shared" si="274"/>
        <v>0</v>
      </c>
      <c r="AC234" s="229">
        <f t="shared" si="274"/>
        <v>0</v>
      </c>
      <c r="AD234" s="229">
        <f t="shared" si="274"/>
        <v>0</v>
      </c>
      <c r="AE234" s="229">
        <f t="shared" si="274"/>
        <v>0</v>
      </c>
      <c r="AF234" s="229">
        <f t="shared" si="274"/>
        <v>0</v>
      </c>
      <c r="AG234" s="229">
        <f t="shared" si="274"/>
        <v>0</v>
      </c>
      <c r="AH234" s="229">
        <f t="shared" si="274"/>
        <v>0</v>
      </c>
      <c r="AI234" s="229">
        <f t="shared" si="274"/>
        <v>0</v>
      </c>
      <c r="AJ234" s="229">
        <f t="shared" si="274"/>
        <v>0</v>
      </c>
      <c r="AK234" s="229">
        <f t="shared" ref="AK234:BB234" si="275">IFERROR(AK189*$D234*365,0)</f>
        <v>0</v>
      </c>
      <c r="AL234" s="229">
        <f t="shared" si="275"/>
        <v>0</v>
      </c>
      <c r="AM234" s="229">
        <f t="shared" si="275"/>
        <v>0</v>
      </c>
      <c r="AN234" s="229">
        <f t="shared" si="275"/>
        <v>0</v>
      </c>
      <c r="AO234" s="229">
        <f t="shared" si="275"/>
        <v>0</v>
      </c>
      <c r="AP234" s="229">
        <f t="shared" si="275"/>
        <v>0</v>
      </c>
      <c r="AQ234" s="229">
        <f t="shared" si="275"/>
        <v>0</v>
      </c>
      <c r="AR234" s="229">
        <f t="shared" si="275"/>
        <v>0</v>
      </c>
      <c r="AS234" s="229">
        <f t="shared" si="275"/>
        <v>0</v>
      </c>
      <c r="AT234" s="229">
        <f t="shared" si="275"/>
        <v>0</v>
      </c>
      <c r="AU234" s="229">
        <f t="shared" si="275"/>
        <v>0</v>
      </c>
      <c r="AV234" s="229">
        <f t="shared" si="275"/>
        <v>0</v>
      </c>
      <c r="AW234" s="229">
        <f t="shared" si="275"/>
        <v>0</v>
      </c>
      <c r="AX234" s="229">
        <f t="shared" si="275"/>
        <v>0</v>
      </c>
      <c r="AY234" s="229">
        <f t="shared" si="275"/>
        <v>0</v>
      </c>
      <c r="AZ234" s="229">
        <f t="shared" si="275"/>
        <v>0</v>
      </c>
      <c r="BA234" s="229">
        <f t="shared" si="275"/>
        <v>0</v>
      </c>
      <c r="BB234" s="229">
        <f t="shared" si="275"/>
        <v>0</v>
      </c>
    </row>
    <row r="235" spans="1:54" s="203" customFormat="1" x14ac:dyDescent="0.3">
      <c r="A235" s="206">
        <f>IF(ISBLANK('Úseky 0'!A8),"",'Úseky 0'!A8)</f>
        <v>4</v>
      </c>
      <c r="B235" s="205" t="str">
        <f>IF(ISBLANK('Úseky 0'!B8),"",'Úseky 0'!B8)</f>
        <v/>
      </c>
      <c r="C235" s="205" t="str">
        <f>IF(ISBLANK('Úseky 0'!C8),"",'Úseky 0'!C8)</f>
        <v/>
      </c>
      <c r="D235" s="213" t="str">
        <f>IF(ISBLANK('Úseky 0'!D8),"",'Úseky 0'!D8)</f>
        <v/>
      </c>
      <c r="E235" s="229">
        <f t="shared" ref="E235:AJ235" si="276">IFERROR(E190*$D235*365,0)</f>
        <v>0</v>
      </c>
      <c r="F235" s="229">
        <f t="shared" si="276"/>
        <v>0</v>
      </c>
      <c r="G235" s="229">
        <f t="shared" si="276"/>
        <v>0</v>
      </c>
      <c r="H235" s="229">
        <f t="shared" si="276"/>
        <v>0</v>
      </c>
      <c r="I235" s="229">
        <f t="shared" si="276"/>
        <v>0</v>
      </c>
      <c r="J235" s="229">
        <f t="shared" si="276"/>
        <v>0</v>
      </c>
      <c r="K235" s="229">
        <f t="shared" si="276"/>
        <v>0</v>
      </c>
      <c r="L235" s="229">
        <f t="shared" si="276"/>
        <v>0</v>
      </c>
      <c r="M235" s="229">
        <f t="shared" si="276"/>
        <v>0</v>
      </c>
      <c r="N235" s="229">
        <f t="shared" si="276"/>
        <v>0</v>
      </c>
      <c r="O235" s="229">
        <f t="shared" si="276"/>
        <v>0</v>
      </c>
      <c r="P235" s="229">
        <f t="shared" si="276"/>
        <v>0</v>
      </c>
      <c r="Q235" s="229">
        <f t="shared" si="276"/>
        <v>0</v>
      </c>
      <c r="R235" s="229">
        <f t="shared" si="276"/>
        <v>0</v>
      </c>
      <c r="S235" s="229">
        <f t="shared" si="276"/>
        <v>0</v>
      </c>
      <c r="T235" s="229">
        <f t="shared" si="276"/>
        <v>0</v>
      </c>
      <c r="U235" s="229">
        <f t="shared" si="276"/>
        <v>0</v>
      </c>
      <c r="V235" s="229">
        <f t="shared" si="276"/>
        <v>0</v>
      </c>
      <c r="W235" s="229">
        <f t="shared" si="276"/>
        <v>0</v>
      </c>
      <c r="X235" s="229">
        <f t="shared" si="276"/>
        <v>0</v>
      </c>
      <c r="Y235" s="229">
        <f t="shared" si="276"/>
        <v>0</v>
      </c>
      <c r="Z235" s="229">
        <f t="shared" si="276"/>
        <v>0</v>
      </c>
      <c r="AA235" s="229">
        <f t="shared" si="276"/>
        <v>0</v>
      </c>
      <c r="AB235" s="229">
        <f t="shared" si="276"/>
        <v>0</v>
      </c>
      <c r="AC235" s="229">
        <f t="shared" si="276"/>
        <v>0</v>
      </c>
      <c r="AD235" s="229">
        <f t="shared" si="276"/>
        <v>0</v>
      </c>
      <c r="AE235" s="229">
        <f t="shared" si="276"/>
        <v>0</v>
      </c>
      <c r="AF235" s="229">
        <f t="shared" si="276"/>
        <v>0</v>
      </c>
      <c r="AG235" s="229">
        <f t="shared" si="276"/>
        <v>0</v>
      </c>
      <c r="AH235" s="229">
        <f t="shared" si="276"/>
        <v>0</v>
      </c>
      <c r="AI235" s="229">
        <f t="shared" si="276"/>
        <v>0</v>
      </c>
      <c r="AJ235" s="229">
        <f t="shared" si="276"/>
        <v>0</v>
      </c>
      <c r="AK235" s="229">
        <f t="shared" ref="AK235:BB235" si="277">IFERROR(AK190*$D235*365,0)</f>
        <v>0</v>
      </c>
      <c r="AL235" s="229">
        <f t="shared" si="277"/>
        <v>0</v>
      </c>
      <c r="AM235" s="229">
        <f t="shared" si="277"/>
        <v>0</v>
      </c>
      <c r="AN235" s="229">
        <f t="shared" si="277"/>
        <v>0</v>
      </c>
      <c r="AO235" s="229">
        <f t="shared" si="277"/>
        <v>0</v>
      </c>
      <c r="AP235" s="229">
        <f t="shared" si="277"/>
        <v>0</v>
      </c>
      <c r="AQ235" s="229">
        <f t="shared" si="277"/>
        <v>0</v>
      </c>
      <c r="AR235" s="229">
        <f t="shared" si="277"/>
        <v>0</v>
      </c>
      <c r="AS235" s="229">
        <f t="shared" si="277"/>
        <v>0</v>
      </c>
      <c r="AT235" s="229">
        <f t="shared" si="277"/>
        <v>0</v>
      </c>
      <c r="AU235" s="229">
        <f t="shared" si="277"/>
        <v>0</v>
      </c>
      <c r="AV235" s="229">
        <f t="shared" si="277"/>
        <v>0</v>
      </c>
      <c r="AW235" s="229">
        <f t="shared" si="277"/>
        <v>0</v>
      </c>
      <c r="AX235" s="229">
        <f t="shared" si="277"/>
        <v>0</v>
      </c>
      <c r="AY235" s="229">
        <f t="shared" si="277"/>
        <v>0</v>
      </c>
      <c r="AZ235" s="229">
        <f t="shared" si="277"/>
        <v>0</v>
      </c>
      <c r="BA235" s="229">
        <f t="shared" si="277"/>
        <v>0</v>
      </c>
      <c r="BB235" s="229">
        <f t="shared" si="277"/>
        <v>0</v>
      </c>
    </row>
    <row r="236" spans="1:54" s="203" customFormat="1" x14ac:dyDescent="0.3">
      <c r="A236" s="206">
        <f>IF(ISBLANK('Úseky 0'!A9),"",'Úseky 0'!A9)</f>
        <v>5</v>
      </c>
      <c r="B236" s="205" t="str">
        <f>IF(ISBLANK('Úseky 0'!B9),"",'Úseky 0'!B9)</f>
        <v/>
      </c>
      <c r="C236" s="205" t="str">
        <f>IF(ISBLANK('Úseky 0'!C9),"",'Úseky 0'!C9)</f>
        <v/>
      </c>
      <c r="D236" s="213" t="str">
        <f>IF(ISBLANK('Úseky 0'!D9),"",'Úseky 0'!D9)</f>
        <v/>
      </c>
      <c r="E236" s="229">
        <f t="shared" ref="E236:AJ236" si="278">IFERROR(E191*$D236*365,0)</f>
        <v>0</v>
      </c>
      <c r="F236" s="229">
        <f t="shared" si="278"/>
        <v>0</v>
      </c>
      <c r="G236" s="229">
        <f t="shared" si="278"/>
        <v>0</v>
      </c>
      <c r="H236" s="229">
        <f t="shared" si="278"/>
        <v>0</v>
      </c>
      <c r="I236" s="229">
        <f t="shared" si="278"/>
        <v>0</v>
      </c>
      <c r="J236" s="229">
        <f t="shared" si="278"/>
        <v>0</v>
      </c>
      <c r="K236" s="229">
        <f t="shared" si="278"/>
        <v>0</v>
      </c>
      <c r="L236" s="229">
        <f t="shared" si="278"/>
        <v>0</v>
      </c>
      <c r="M236" s="229">
        <f t="shared" si="278"/>
        <v>0</v>
      </c>
      <c r="N236" s="229">
        <f t="shared" si="278"/>
        <v>0</v>
      </c>
      <c r="O236" s="229">
        <f t="shared" si="278"/>
        <v>0</v>
      </c>
      <c r="P236" s="229">
        <f t="shared" si="278"/>
        <v>0</v>
      </c>
      <c r="Q236" s="229">
        <f t="shared" si="278"/>
        <v>0</v>
      </c>
      <c r="R236" s="229">
        <f t="shared" si="278"/>
        <v>0</v>
      </c>
      <c r="S236" s="229">
        <f t="shared" si="278"/>
        <v>0</v>
      </c>
      <c r="T236" s="229">
        <f t="shared" si="278"/>
        <v>0</v>
      </c>
      <c r="U236" s="229">
        <f t="shared" si="278"/>
        <v>0</v>
      </c>
      <c r="V236" s="229">
        <f t="shared" si="278"/>
        <v>0</v>
      </c>
      <c r="W236" s="229">
        <f t="shared" si="278"/>
        <v>0</v>
      </c>
      <c r="X236" s="229">
        <f t="shared" si="278"/>
        <v>0</v>
      </c>
      <c r="Y236" s="229">
        <f t="shared" si="278"/>
        <v>0</v>
      </c>
      <c r="Z236" s="229">
        <f t="shared" si="278"/>
        <v>0</v>
      </c>
      <c r="AA236" s="229">
        <f t="shared" si="278"/>
        <v>0</v>
      </c>
      <c r="AB236" s="229">
        <f t="shared" si="278"/>
        <v>0</v>
      </c>
      <c r="AC236" s="229">
        <f t="shared" si="278"/>
        <v>0</v>
      </c>
      <c r="AD236" s="229">
        <f t="shared" si="278"/>
        <v>0</v>
      </c>
      <c r="AE236" s="229">
        <f t="shared" si="278"/>
        <v>0</v>
      </c>
      <c r="AF236" s="229">
        <f t="shared" si="278"/>
        <v>0</v>
      </c>
      <c r="AG236" s="229">
        <f t="shared" si="278"/>
        <v>0</v>
      </c>
      <c r="AH236" s="229">
        <f t="shared" si="278"/>
        <v>0</v>
      </c>
      <c r="AI236" s="229">
        <f t="shared" si="278"/>
        <v>0</v>
      </c>
      <c r="AJ236" s="229">
        <f t="shared" si="278"/>
        <v>0</v>
      </c>
      <c r="AK236" s="229">
        <f t="shared" ref="AK236:BB236" si="279">IFERROR(AK191*$D236*365,0)</f>
        <v>0</v>
      </c>
      <c r="AL236" s="229">
        <f t="shared" si="279"/>
        <v>0</v>
      </c>
      <c r="AM236" s="229">
        <f t="shared" si="279"/>
        <v>0</v>
      </c>
      <c r="AN236" s="229">
        <f t="shared" si="279"/>
        <v>0</v>
      </c>
      <c r="AO236" s="229">
        <f t="shared" si="279"/>
        <v>0</v>
      </c>
      <c r="AP236" s="229">
        <f t="shared" si="279"/>
        <v>0</v>
      </c>
      <c r="AQ236" s="229">
        <f t="shared" si="279"/>
        <v>0</v>
      </c>
      <c r="AR236" s="229">
        <f t="shared" si="279"/>
        <v>0</v>
      </c>
      <c r="AS236" s="229">
        <f t="shared" si="279"/>
        <v>0</v>
      </c>
      <c r="AT236" s="229">
        <f t="shared" si="279"/>
        <v>0</v>
      </c>
      <c r="AU236" s="229">
        <f t="shared" si="279"/>
        <v>0</v>
      </c>
      <c r="AV236" s="229">
        <f t="shared" si="279"/>
        <v>0</v>
      </c>
      <c r="AW236" s="229">
        <f t="shared" si="279"/>
        <v>0</v>
      </c>
      <c r="AX236" s="229">
        <f t="shared" si="279"/>
        <v>0</v>
      </c>
      <c r="AY236" s="229">
        <f t="shared" si="279"/>
        <v>0</v>
      </c>
      <c r="AZ236" s="229">
        <f t="shared" si="279"/>
        <v>0</v>
      </c>
      <c r="BA236" s="229">
        <f t="shared" si="279"/>
        <v>0</v>
      </c>
      <c r="BB236" s="229">
        <f t="shared" si="279"/>
        <v>0</v>
      </c>
    </row>
    <row r="237" spans="1:54" s="203" customFormat="1" x14ac:dyDescent="0.3">
      <c r="A237" s="206">
        <f>IF(ISBLANK('Úseky 0'!A10),"",'Úseky 0'!A10)</f>
        <v>6</v>
      </c>
      <c r="B237" s="205" t="str">
        <f>IF(ISBLANK('Úseky 0'!B10),"",'Úseky 0'!B10)</f>
        <v/>
      </c>
      <c r="C237" s="205" t="str">
        <f>IF(ISBLANK('Úseky 0'!C10),"",'Úseky 0'!C10)</f>
        <v/>
      </c>
      <c r="D237" s="213" t="str">
        <f>IF(ISBLANK('Úseky 0'!D10),"",'Úseky 0'!D10)</f>
        <v/>
      </c>
      <c r="E237" s="229">
        <f t="shared" ref="E237:AJ237" si="280">IFERROR(E192*$D237*365,0)</f>
        <v>0</v>
      </c>
      <c r="F237" s="229">
        <f t="shared" si="280"/>
        <v>0</v>
      </c>
      <c r="G237" s="229">
        <f t="shared" si="280"/>
        <v>0</v>
      </c>
      <c r="H237" s="229">
        <f t="shared" si="280"/>
        <v>0</v>
      </c>
      <c r="I237" s="229">
        <f t="shared" si="280"/>
        <v>0</v>
      </c>
      <c r="J237" s="229">
        <f t="shared" si="280"/>
        <v>0</v>
      </c>
      <c r="K237" s="229">
        <f t="shared" si="280"/>
        <v>0</v>
      </c>
      <c r="L237" s="229">
        <f t="shared" si="280"/>
        <v>0</v>
      </c>
      <c r="M237" s="229">
        <f t="shared" si="280"/>
        <v>0</v>
      </c>
      <c r="N237" s="229">
        <f t="shared" si="280"/>
        <v>0</v>
      </c>
      <c r="O237" s="229">
        <f t="shared" si="280"/>
        <v>0</v>
      </c>
      <c r="P237" s="229">
        <f t="shared" si="280"/>
        <v>0</v>
      </c>
      <c r="Q237" s="229">
        <f t="shared" si="280"/>
        <v>0</v>
      </c>
      <c r="R237" s="229">
        <f t="shared" si="280"/>
        <v>0</v>
      </c>
      <c r="S237" s="229">
        <f t="shared" si="280"/>
        <v>0</v>
      </c>
      <c r="T237" s="229">
        <f t="shared" si="280"/>
        <v>0</v>
      </c>
      <c r="U237" s="229">
        <f t="shared" si="280"/>
        <v>0</v>
      </c>
      <c r="V237" s="229">
        <f t="shared" si="280"/>
        <v>0</v>
      </c>
      <c r="W237" s="229">
        <f t="shared" si="280"/>
        <v>0</v>
      </c>
      <c r="X237" s="229">
        <f t="shared" si="280"/>
        <v>0</v>
      </c>
      <c r="Y237" s="229">
        <f t="shared" si="280"/>
        <v>0</v>
      </c>
      <c r="Z237" s="229">
        <f t="shared" si="280"/>
        <v>0</v>
      </c>
      <c r="AA237" s="229">
        <f t="shared" si="280"/>
        <v>0</v>
      </c>
      <c r="AB237" s="229">
        <f t="shared" si="280"/>
        <v>0</v>
      </c>
      <c r="AC237" s="229">
        <f t="shared" si="280"/>
        <v>0</v>
      </c>
      <c r="AD237" s="229">
        <f t="shared" si="280"/>
        <v>0</v>
      </c>
      <c r="AE237" s="229">
        <f t="shared" si="280"/>
        <v>0</v>
      </c>
      <c r="AF237" s="229">
        <f t="shared" si="280"/>
        <v>0</v>
      </c>
      <c r="AG237" s="229">
        <f t="shared" si="280"/>
        <v>0</v>
      </c>
      <c r="AH237" s="229">
        <f t="shared" si="280"/>
        <v>0</v>
      </c>
      <c r="AI237" s="229">
        <f t="shared" si="280"/>
        <v>0</v>
      </c>
      <c r="AJ237" s="229">
        <f t="shared" si="280"/>
        <v>0</v>
      </c>
      <c r="AK237" s="229">
        <f t="shared" ref="AK237:BB237" si="281">IFERROR(AK192*$D237*365,0)</f>
        <v>0</v>
      </c>
      <c r="AL237" s="229">
        <f t="shared" si="281"/>
        <v>0</v>
      </c>
      <c r="AM237" s="229">
        <f t="shared" si="281"/>
        <v>0</v>
      </c>
      <c r="AN237" s="229">
        <f t="shared" si="281"/>
        <v>0</v>
      </c>
      <c r="AO237" s="229">
        <f t="shared" si="281"/>
        <v>0</v>
      </c>
      <c r="AP237" s="229">
        <f t="shared" si="281"/>
        <v>0</v>
      </c>
      <c r="AQ237" s="229">
        <f t="shared" si="281"/>
        <v>0</v>
      </c>
      <c r="AR237" s="229">
        <f t="shared" si="281"/>
        <v>0</v>
      </c>
      <c r="AS237" s="229">
        <f t="shared" si="281"/>
        <v>0</v>
      </c>
      <c r="AT237" s="229">
        <f t="shared" si="281"/>
        <v>0</v>
      </c>
      <c r="AU237" s="229">
        <f t="shared" si="281"/>
        <v>0</v>
      </c>
      <c r="AV237" s="229">
        <f t="shared" si="281"/>
        <v>0</v>
      </c>
      <c r="AW237" s="229">
        <f t="shared" si="281"/>
        <v>0</v>
      </c>
      <c r="AX237" s="229">
        <f t="shared" si="281"/>
        <v>0</v>
      </c>
      <c r="AY237" s="229">
        <f t="shared" si="281"/>
        <v>0</v>
      </c>
      <c r="AZ237" s="229">
        <f t="shared" si="281"/>
        <v>0</v>
      </c>
      <c r="BA237" s="229">
        <f t="shared" si="281"/>
        <v>0</v>
      </c>
      <c r="BB237" s="229">
        <f t="shared" si="281"/>
        <v>0</v>
      </c>
    </row>
    <row r="238" spans="1:54" s="203" customFormat="1" x14ac:dyDescent="0.3">
      <c r="A238" s="206">
        <f>IF(ISBLANK('Úseky 0'!A11),"",'Úseky 0'!A11)</f>
        <v>7</v>
      </c>
      <c r="B238" s="205" t="str">
        <f>IF(ISBLANK('Úseky 0'!B11),"",'Úseky 0'!B11)</f>
        <v/>
      </c>
      <c r="C238" s="205" t="str">
        <f>IF(ISBLANK('Úseky 0'!C11),"",'Úseky 0'!C11)</f>
        <v/>
      </c>
      <c r="D238" s="213" t="str">
        <f>IF(ISBLANK('Úseky 0'!D11),"",'Úseky 0'!D11)</f>
        <v/>
      </c>
      <c r="E238" s="229">
        <f t="shared" ref="E238:AJ238" si="282">IFERROR(E193*$D238*365,0)</f>
        <v>0</v>
      </c>
      <c r="F238" s="229">
        <f t="shared" si="282"/>
        <v>0</v>
      </c>
      <c r="G238" s="229">
        <f t="shared" si="282"/>
        <v>0</v>
      </c>
      <c r="H238" s="229">
        <f t="shared" si="282"/>
        <v>0</v>
      </c>
      <c r="I238" s="229">
        <f t="shared" si="282"/>
        <v>0</v>
      </c>
      <c r="J238" s="229">
        <f t="shared" si="282"/>
        <v>0</v>
      </c>
      <c r="K238" s="229">
        <f t="shared" si="282"/>
        <v>0</v>
      </c>
      <c r="L238" s="229">
        <f t="shared" si="282"/>
        <v>0</v>
      </c>
      <c r="M238" s="229">
        <f t="shared" si="282"/>
        <v>0</v>
      </c>
      <c r="N238" s="229">
        <f t="shared" si="282"/>
        <v>0</v>
      </c>
      <c r="O238" s="229">
        <f t="shared" si="282"/>
        <v>0</v>
      </c>
      <c r="P238" s="229">
        <f t="shared" si="282"/>
        <v>0</v>
      </c>
      <c r="Q238" s="229">
        <f t="shared" si="282"/>
        <v>0</v>
      </c>
      <c r="R238" s="229">
        <f t="shared" si="282"/>
        <v>0</v>
      </c>
      <c r="S238" s="229">
        <f t="shared" si="282"/>
        <v>0</v>
      </c>
      <c r="T238" s="229">
        <f t="shared" si="282"/>
        <v>0</v>
      </c>
      <c r="U238" s="229">
        <f t="shared" si="282"/>
        <v>0</v>
      </c>
      <c r="V238" s="229">
        <f t="shared" si="282"/>
        <v>0</v>
      </c>
      <c r="W238" s="229">
        <f t="shared" si="282"/>
        <v>0</v>
      </c>
      <c r="X238" s="229">
        <f t="shared" si="282"/>
        <v>0</v>
      </c>
      <c r="Y238" s="229">
        <f t="shared" si="282"/>
        <v>0</v>
      </c>
      <c r="Z238" s="229">
        <f t="shared" si="282"/>
        <v>0</v>
      </c>
      <c r="AA238" s="229">
        <f t="shared" si="282"/>
        <v>0</v>
      </c>
      <c r="AB238" s="229">
        <f t="shared" si="282"/>
        <v>0</v>
      </c>
      <c r="AC238" s="229">
        <f t="shared" si="282"/>
        <v>0</v>
      </c>
      <c r="AD238" s="229">
        <f t="shared" si="282"/>
        <v>0</v>
      </c>
      <c r="AE238" s="229">
        <f t="shared" si="282"/>
        <v>0</v>
      </c>
      <c r="AF238" s="229">
        <f t="shared" si="282"/>
        <v>0</v>
      </c>
      <c r="AG238" s="229">
        <f t="shared" si="282"/>
        <v>0</v>
      </c>
      <c r="AH238" s="229">
        <f t="shared" si="282"/>
        <v>0</v>
      </c>
      <c r="AI238" s="229">
        <f t="shared" si="282"/>
        <v>0</v>
      </c>
      <c r="AJ238" s="229">
        <f t="shared" si="282"/>
        <v>0</v>
      </c>
      <c r="AK238" s="229">
        <f t="shared" ref="AK238:BB238" si="283">IFERROR(AK193*$D238*365,0)</f>
        <v>0</v>
      </c>
      <c r="AL238" s="229">
        <f t="shared" si="283"/>
        <v>0</v>
      </c>
      <c r="AM238" s="229">
        <f t="shared" si="283"/>
        <v>0</v>
      </c>
      <c r="AN238" s="229">
        <f t="shared" si="283"/>
        <v>0</v>
      </c>
      <c r="AO238" s="229">
        <f t="shared" si="283"/>
        <v>0</v>
      </c>
      <c r="AP238" s="229">
        <f t="shared" si="283"/>
        <v>0</v>
      </c>
      <c r="AQ238" s="229">
        <f t="shared" si="283"/>
        <v>0</v>
      </c>
      <c r="AR238" s="229">
        <f t="shared" si="283"/>
        <v>0</v>
      </c>
      <c r="AS238" s="229">
        <f t="shared" si="283"/>
        <v>0</v>
      </c>
      <c r="AT238" s="229">
        <f t="shared" si="283"/>
        <v>0</v>
      </c>
      <c r="AU238" s="229">
        <f t="shared" si="283"/>
        <v>0</v>
      </c>
      <c r="AV238" s="229">
        <f t="shared" si="283"/>
        <v>0</v>
      </c>
      <c r="AW238" s="229">
        <f t="shared" si="283"/>
        <v>0</v>
      </c>
      <c r="AX238" s="229">
        <f t="shared" si="283"/>
        <v>0</v>
      </c>
      <c r="AY238" s="229">
        <f t="shared" si="283"/>
        <v>0</v>
      </c>
      <c r="AZ238" s="229">
        <f t="shared" si="283"/>
        <v>0</v>
      </c>
      <c r="BA238" s="229">
        <f t="shared" si="283"/>
        <v>0</v>
      </c>
      <c r="BB238" s="229">
        <f t="shared" si="283"/>
        <v>0</v>
      </c>
    </row>
    <row r="239" spans="1:54" s="203" customFormat="1" x14ac:dyDescent="0.3">
      <c r="A239" s="206">
        <f>IF(ISBLANK('Úseky 0'!A12),"",'Úseky 0'!A12)</f>
        <v>8</v>
      </c>
      <c r="B239" s="205" t="str">
        <f>IF(ISBLANK('Úseky 0'!B12),"",'Úseky 0'!B12)</f>
        <v/>
      </c>
      <c r="C239" s="205" t="str">
        <f>IF(ISBLANK('Úseky 0'!C12),"",'Úseky 0'!C12)</f>
        <v/>
      </c>
      <c r="D239" s="213" t="str">
        <f>IF(ISBLANK('Úseky 0'!D12),"",'Úseky 0'!D12)</f>
        <v/>
      </c>
      <c r="E239" s="229">
        <f t="shared" ref="E239:AJ239" si="284">IFERROR(E194*$D239*365,0)</f>
        <v>0</v>
      </c>
      <c r="F239" s="229">
        <f t="shared" si="284"/>
        <v>0</v>
      </c>
      <c r="G239" s="229">
        <f t="shared" si="284"/>
        <v>0</v>
      </c>
      <c r="H239" s="229">
        <f t="shared" si="284"/>
        <v>0</v>
      </c>
      <c r="I239" s="229">
        <f t="shared" si="284"/>
        <v>0</v>
      </c>
      <c r="J239" s="229">
        <f t="shared" si="284"/>
        <v>0</v>
      </c>
      <c r="K239" s="229">
        <f t="shared" si="284"/>
        <v>0</v>
      </c>
      <c r="L239" s="229">
        <f t="shared" si="284"/>
        <v>0</v>
      </c>
      <c r="M239" s="229">
        <f t="shared" si="284"/>
        <v>0</v>
      </c>
      <c r="N239" s="229">
        <f t="shared" si="284"/>
        <v>0</v>
      </c>
      <c r="O239" s="229">
        <f t="shared" si="284"/>
        <v>0</v>
      </c>
      <c r="P239" s="229">
        <f t="shared" si="284"/>
        <v>0</v>
      </c>
      <c r="Q239" s="229">
        <f t="shared" si="284"/>
        <v>0</v>
      </c>
      <c r="R239" s="229">
        <f t="shared" si="284"/>
        <v>0</v>
      </c>
      <c r="S239" s="229">
        <f t="shared" si="284"/>
        <v>0</v>
      </c>
      <c r="T239" s="229">
        <f t="shared" si="284"/>
        <v>0</v>
      </c>
      <c r="U239" s="229">
        <f t="shared" si="284"/>
        <v>0</v>
      </c>
      <c r="V239" s="229">
        <f t="shared" si="284"/>
        <v>0</v>
      </c>
      <c r="W239" s="229">
        <f t="shared" si="284"/>
        <v>0</v>
      </c>
      <c r="X239" s="229">
        <f t="shared" si="284"/>
        <v>0</v>
      </c>
      <c r="Y239" s="229">
        <f t="shared" si="284"/>
        <v>0</v>
      </c>
      <c r="Z239" s="229">
        <f t="shared" si="284"/>
        <v>0</v>
      </c>
      <c r="AA239" s="229">
        <f t="shared" si="284"/>
        <v>0</v>
      </c>
      <c r="AB239" s="229">
        <f t="shared" si="284"/>
        <v>0</v>
      </c>
      <c r="AC239" s="229">
        <f t="shared" si="284"/>
        <v>0</v>
      </c>
      <c r="AD239" s="229">
        <f t="shared" si="284"/>
        <v>0</v>
      </c>
      <c r="AE239" s="229">
        <f t="shared" si="284"/>
        <v>0</v>
      </c>
      <c r="AF239" s="229">
        <f t="shared" si="284"/>
        <v>0</v>
      </c>
      <c r="AG239" s="229">
        <f t="shared" si="284"/>
        <v>0</v>
      </c>
      <c r="AH239" s="229">
        <f t="shared" si="284"/>
        <v>0</v>
      </c>
      <c r="AI239" s="229">
        <f t="shared" si="284"/>
        <v>0</v>
      </c>
      <c r="AJ239" s="229">
        <f t="shared" si="284"/>
        <v>0</v>
      </c>
      <c r="AK239" s="229">
        <f t="shared" ref="AK239:BB239" si="285">IFERROR(AK194*$D239*365,0)</f>
        <v>0</v>
      </c>
      <c r="AL239" s="229">
        <f t="shared" si="285"/>
        <v>0</v>
      </c>
      <c r="AM239" s="229">
        <f t="shared" si="285"/>
        <v>0</v>
      </c>
      <c r="AN239" s="229">
        <f t="shared" si="285"/>
        <v>0</v>
      </c>
      <c r="AO239" s="229">
        <f t="shared" si="285"/>
        <v>0</v>
      </c>
      <c r="AP239" s="229">
        <f t="shared" si="285"/>
        <v>0</v>
      </c>
      <c r="AQ239" s="229">
        <f t="shared" si="285"/>
        <v>0</v>
      </c>
      <c r="AR239" s="229">
        <f t="shared" si="285"/>
        <v>0</v>
      </c>
      <c r="AS239" s="229">
        <f t="shared" si="285"/>
        <v>0</v>
      </c>
      <c r="AT239" s="229">
        <f t="shared" si="285"/>
        <v>0</v>
      </c>
      <c r="AU239" s="229">
        <f t="shared" si="285"/>
        <v>0</v>
      </c>
      <c r="AV239" s="229">
        <f t="shared" si="285"/>
        <v>0</v>
      </c>
      <c r="AW239" s="229">
        <f t="shared" si="285"/>
        <v>0</v>
      </c>
      <c r="AX239" s="229">
        <f t="shared" si="285"/>
        <v>0</v>
      </c>
      <c r="AY239" s="229">
        <f t="shared" si="285"/>
        <v>0</v>
      </c>
      <c r="AZ239" s="229">
        <f t="shared" si="285"/>
        <v>0</v>
      </c>
      <c r="BA239" s="229">
        <f t="shared" si="285"/>
        <v>0</v>
      </c>
      <c r="BB239" s="229">
        <f t="shared" si="285"/>
        <v>0</v>
      </c>
    </row>
    <row r="240" spans="1:54" s="203" customFormat="1" x14ac:dyDescent="0.3">
      <c r="A240" s="206">
        <f>IF(ISBLANK('Úseky 0'!A13),"",'Úseky 0'!A13)</f>
        <v>9</v>
      </c>
      <c r="B240" s="205" t="str">
        <f>IF(ISBLANK('Úseky 0'!B13),"",'Úseky 0'!B13)</f>
        <v/>
      </c>
      <c r="C240" s="205" t="str">
        <f>IF(ISBLANK('Úseky 0'!C13),"",'Úseky 0'!C13)</f>
        <v/>
      </c>
      <c r="D240" s="213" t="str">
        <f>IF(ISBLANK('Úseky 0'!D13),"",'Úseky 0'!D13)</f>
        <v/>
      </c>
      <c r="E240" s="229">
        <f t="shared" ref="E240:AJ240" si="286">IFERROR(E195*$D240*365,0)</f>
        <v>0</v>
      </c>
      <c r="F240" s="229">
        <f t="shared" si="286"/>
        <v>0</v>
      </c>
      <c r="G240" s="229">
        <f t="shared" si="286"/>
        <v>0</v>
      </c>
      <c r="H240" s="229">
        <f t="shared" si="286"/>
        <v>0</v>
      </c>
      <c r="I240" s="229">
        <f t="shared" si="286"/>
        <v>0</v>
      </c>
      <c r="J240" s="229">
        <f t="shared" si="286"/>
        <v>0</v>
      </c>
      <c r="K240" s="229">
        <f t="shared" si="286"/>
        <v>0</v>
      </c>
      <c r="L240" s="229">
        <f t="shared" si="286"/>
        <v>0</v>
      </c>
      <c r="M240" s="229">
        <f t="shared" si="286"/>
        <v>0</v>
      </c>
      <c r="N240" s="229">
        <f t="shared" si="286"/>
        <v>0</v>
      </c>
      <c r="O240" s="229">
        <f t="shared" si="286"/>
        <v>0</v>
      </c>
      <c r="P240" s="229">
        <f t="shared" si="286"/>
        <v>0</v>
      </c>
      <c r="Q240" s="229">
        <f t="shared" si="286"/>
        <v>0</v>
      </c>
      <c r="R240" s="229">
        <f t="shared" si="286"/>
        <v>0</v>
      </c>
      <c r="S240" s="229">
        <f t="shared" si="286"/>
        <v>0</v>
      </c>
      <c r="T240" s="229">
        <f t="shared" si="286"/>
        <v>0</v>
      </c>
      <c r="U240" s="229">
        <f t="shared" si="286"/>
        <v>0</v>
      </c>
      <c r="V240" s="229">
        <f t="shared" si="286"/>
        <v>0</v>
      </c>
      <c r="W240" s="229">
        <f t="shared" si="286"/>
        <v>0</v>
      </c>
      <c r="X240" s="229">
        <f t="shared" si="286"/>
        <v>0</v>
      </c>
      <c r="Y240" s="229">
        <f t="shared" si="286"/>
        <v>0</v>
      </c>
      <c r="Z240" s="229">
        <f t="shared" si="286"/>
        <v>0</v>
      </c>
      <c r="AA240" s="229">
        <f t="shared" si="286"/>
        <v>0</v>
      </c>
      <c r="AB240" s="229">
        <f t="shared" si="286"/>
        <v>0</v>
      </c>
      <c r="AC240" s="229">
        <f t="shared" si="286"/>
        <v>0</v>
      </c>
      <c r="AD240" s="229">
        <f t="shared" si="286"/>
        <v>0</v>
      </c>
      <c r="AE240" s="229">
        <f t="shared" si="286"/>
        <v>0</v>
      </c>
      <c r="AF240" s="229">
        <f t="shared" si="286"/>
        <v>0</v>
      </c>
      <c r="AG240" s="229">
        <f t="shared" si="286"/>
        <v>0</v>
      </c>
      <c r="AH240" s="229">
        <f t="shared" si="286"/>
        <v>0</v>
      </c>
      <c r="AI240" s="229">
        <f t="shared" si="286"/>
        <v>0</v>
      </c>
      <c r="AJ240" s="229">
        <f t="shared" si="286"/>
        <v>0</v>
      </c>
      <c r="AK240" s="229">
        <f t="shared" ref="AK240:BB240" si="287">IFERROR(AK195*$D240*365,0)</f>
        <v>0</v>
      </c>
      <c r="AL240" s="229">
        <f t="shared" si="287"/>
        <v>0</v>
      </c>
      <c r="AM240" s="229">
        <f t="shared" si="287"/>
        <v>0</v>
      </c>
      <c r="AN240" s="229">
        <f t="shared" si="287"/>
        <v>0</v>
      </c>
      <c r="AO240" s="229">
        <f t="shared" si="287"/>
        <v>0</v>
      </c>
      <c r="AP240" s="229">
        <f t="shared" si="287"/>
        <v>0</v>
      </c>
      <c r="AQ240" s="229">
        <f t="shared" si="287"/>
        <v>0</v>
      </c>
      <c r="AR240" s="229">
        <f t="shared" si="287"/>
        <v>0</v>
      </c>
      <c r="AS240" s="229">
        <f t="shared" si="287"/>
        <v>0</v>
      </c>
      <c r="AT240" s="229">
        <f t="shared" si="287"/>
        <v>0</v>
      </c>
      <c r="AU240" s="229">
        <f t="shared" si="287"/>
        <v>0</v>
      </c>
      <c r="AV240" s="229">
        <f t="shared" si="287"/>
        <v>0</v>
      </c>
      <c r="AW240" s="229">
        <f t="shared" si="287"/>
        <v>0</v>
      </c>
      <c r="AX240" s="229">
        <f t="shared" si="287"/>
        <v>0</v>
      </c>
      <c r="AY240" s="229">
        <f t="shared" si="287"/>
        <v>0</v>
      </c>
      <c r="AZ240" s="229">
        <f t="shared" si="287"/>
        <v>0</v>
      </c>
      <c r="BA240" s="229">
        <f t="shared" si="287"/>
        <v>0</v>
      </c>
      <c r="BB240" s="229">
        <f t="shared" si="287"/>
        <v>0</v>
      </c>
    </row>
    <row r="241" spans="1:54" s="203" customFormat="1" x14ac:dyDescent="0.3">
      <c r="A241" s="206">
        <f>IF(ISBLANK('Úseky 0'!A14),"",'Úseky 0'!A14)</f>
        <v>10</v>
      </c>
      <c r="B241" s="205" t="str">
        <f>IF(ISBLANK('Úseky 0'!B14),"",'Úseky 0'!B14)</f>
        <v/>
      </c>
      <c r="C241" s="205" t="str">
        <f>IF(ISBLANK('Úseky 0'!C14),"",'Úseky 0'!C14)</f>
        <v/>
      </c>
      <c r="D241" s="213" t="str">
        <f>IF(ISBLANK('Úseky 0'!D14),"",'Úseky 0'!D14)</f>
        <v/>
      </c>
      <c r="E241" s="229">
        <f t="shared" ref="E241:AJ241" si="288">IFERROR(E196*$D241*365,0)</f>
        <v>0</v>
      </c>
      <c r="F241" s="229">
        <f t="shared" si="288"/>
        <v>0</v>
      </c>
      <c r="G241" s="229">
        <f t="shared" si="288"/>
        <v>0</v>
      </c>
      <c r="H241" s="229">
        <f t="shared" si="288"/>
        <v>0</v>
      </c>
      <c r="I241" s="229">
        <f t="shared" si="288"/>
        <v>0</v>
      </c>
      <c r="J241" s="229">
        <f t="shared" si="288"/>
        <v>0</v>
      </c>
      <c r="K241" s="229">
        <f t="shared" si="288"/>
        <v>0</v>
      </c>
      <c r="L241" s="229">
        <f t="shared" si="288"/>
        <v>0</v>
      </c>
      <c r="M241" s="229">
        <f t="shared" si="288"/>
        <v>0</v>
      </c>
      <c r="N241" s="229">
        <f t="shared" si="288"/>
        <v>0</v>
      </c>
      <c r="O241" s="229">
        <f t="shared" si="288"/>
        <v>0</v>
      </c>
      <c r="P241" s="229">
        <f t="shared" si="288"/>
        <v>0</v>
      </c>
      <c r="Q241" s="229">
        <f t="shared" si="288"/>
        <v>0</v>
      </c>
      <c r="R241" s="229">
        <f t="shared" si="288"/>
        <v>0</v>
      </c>
      <c r="S241" s="229">
        <f t="shared" si="288"/>
        <v>0</v>
      </c>
      <c r="T241" s="229">
        <f t="shared" si="288"/>
        <v>0</v>
      </c>
      <c r="U241" s="229">
        <f t="shared" si="288"/>
        <v>0</v>
      </c>
      <c r="V241" s="229">
        <f t="shared" si="288"/>
        <v>0</v>
      </c>
      <c r="W241" s="229">
        <f t="shared" si="288"/>
        <v>0</v>
      </c>
      <c r="X241" s="229">
        <f t="shared" si="288"/>
        <v>0</v>
      </c>
      <c r="Y241" s="229">
        <f t="shared" si="288"/>
        <v>0</v>
      </c>
      <c r="Z241" s="229">
        <f t="shared" si="288"/>
        <v>0</v>
      </c>
      <c r="AA241" s="229">
        <f t="shared" si="288"/>
        <v>0</v>
      </c>
      <c r="AB241" s="229">
        <f t="shared" si="288"/>
        <v>0</v>
      </c>
      <c r="AC241" s="229">
        <f t="shared" si="288"/>
        <v>0</v>
      </c>
      <c r="AD241" s="229">
        <f t="shared" si="288"/>
        <v>0</v>
      </c>
      <c r="AE241" s="229">
        <f t="shared" si="288"/>
        <v>0</v>
      </c>
      <c r="AF241" s="229">
        <f t="shared" si="288"/>
        <v>0</v>
      </c>
      <c r="AG241" s="229">
        <f t="shared" si="288"/>
        <v>0</v>
      </c>
      <c r="AH241" s="229">
        <f t="shared" si="288"/>
        <v>0</v>
      </c>
      <c r="AI241" s="229">
        <f t="shared" si="288"/>
        <v>0</v>
      </c>
      <c r="AJ241" s="229">
        <f t="shared" si="288"/>
        <v>0</v>
      </c>
      <c r="AK241" s="229">
        <f t="shared" ref="AK241:BB241" si="289">IFERROR(AK196*$D241*365,0)</f>
        <v>0</v>
      </c>
      <c r="AL241" s="229">
        <f t="shared" si="289"/>
        <v>0</v>
      </c>
      <c r="AM241" s="229">
        <f t="shared" si="289"/>
        <v>0</v>
      </c>
      <c r="AN241" s="229">
        <f t="shared" si="289"/>
        <v>0</v>
      </c>
      <c r="AO241" s="229">
        <f t="shared" si="289"/>
        <v>0</v>
      </c>
      <c r="AP241" s="229">
        <f t="shared" si="289"/>
        <v>0</v>
      </c>
      <c r="AQ241" s="229">
        <f t="shared" si="289"/>
        <v>0</v>
      </c>
      <c r="AR241" s="229">
        <f t="shared" si="289"/>
        <v>0</v>
      </c>
      <c r="AS241" s="229">
        <f t="shared" si="289"/>
        <v>0</v>
      </c>
      <c r="AT241" s="229">
        <f t="shared" si="289"/>
        <v>0</v>
      </c>
      <c r="AU241" s="229">
        <f t="shared" si="289"/>
        <v>0</v>
      </c>
      <c r="AV241" s="229">
        <f t="shared" si="289"/>
        <v>0</v>
      </c>
      <c r="AW241" s="229">
        <f t="shared" si="289"/>
        <v>0</v>
      </c>
      <c r="AX241" s="229">
        <f t="shared" si="289"/>
        <v>0</v>
      </c>
      <c r="AY241" s="229">
        <f t="shared" si="289"/>
        <v>0</v>
      </c>
      <c r="AZ241" s="229">
        <f t="shared" si="289"/>
        <v>0</v>
      </c>
      <c r="BA241" s="229">
        <f t="shared" si="289"/>
        <v>0</v>
      </c>
      <c r="BB241" s="229">
        <f t="shared" si="289"/>
        <v>0</v>
      </c>
    </row>
    <row r="242" spans="1:54" s="203" customFormat="1" x14ac:dyDescent="0.3">
      <c r="A242" s="206">
        <f>IF(ISBLANK('Úseky 0'!A15),"",'Úseky 0'!A15)</f>
        <v>11</v>
      </c>
      <c r="B242" s="205" t="str">
        <f>IF(ISBLANK('Úseky 0'!B15),"",'Úseky 0'!B15)</f>
        <v/>
      </c>
      <c r="C242" s="205" t="str">
        <f>IF(ISBLANK('Úseky 0'!C15),"",'Úseky 0'!C15)</f>
        <v/>
      </c>
      <c r="D242" s="213" t="str">
        <f>IF(ISBLANK('Úseky 0'!D15),"",'Úseky 0'!D15)</f>
        <v/>
      </c>
      <c r="E242" s="229">
        <f t="shared" ref="E242:AJ242" si="290">IFERROR(E197*$D242*365,0)</f>
        <v>0</v>
      </c>
      <c r="F242" s="229">
        <f t="shared" si="290"/>
        <v>0</v>
      </c>
      <c r="G242" s="229">
        <f t="shared" si="290"/>
        <v>0</v>
      </c>
      <c r="H242" s="229">
        <f t="shared" si="290"/>
        <v>0</v>
      </c>
      <c r="I242" s="229">
        <f t="shared" si="290"/>
        <v>0</v>
      </c>
      <c r="J242" s="229">
        <f t="shared" si="290"/>
        <v>0</v>
      </c>
      <c r="K242" s="229">
        <f t="shared" si="290"/>
        <v>0</v>
      </c>
      <c r="L242" s="229">
        <f t="shared" si="290"/>
        <v>0</v>
      </c>
      <c r="M242" s="229">
        <f t="shared" si="290"/>
        <v>0</v>
      </c>
      <c r="N242" s="229">
        <f t="shared" si="290"/>
        <v>0</v>
      </c>
      <c r="O242" s="229">
        <f t="shared" si="290"/>
        <v>0</v>
      </c>
      <c r="P242" s="229">
        <f t="shared" si="290"/>
        <v>0</v>
      </c>
      <c r="Q242" s="229">
        <f t="shared" si="290"/>
        <v>0</v>
      </c>
      <c r="R242" s="229">
        <f t="shared" si="290"/>
        <v>0</v>
      </c>
      <c r="S242" s="229">
        <f t="shared" si="290"/>
        <v>0</v>
      </c>
      <c r="T242" s="229">
        <f t="shared" si="290"/>
        <v>0</v>
      </c>
      <c r="U242" s="229">
        <f t="shared" si="290"/>
        <v>0</v>
      </c>
      <c r="V242" s="229">
        <f t="shared" si="290"/>
        <v>0</v>
      </c>
      <c r="W242" s="229">
        <f t="shared" si="290"/>
        <v>0</v>
      </c>
      <c r="X242" s="229">
        <f t="shared" si="290"/>
        <v>0</v>
      </c>
      <c r="Y242" s="229">
        <f t="shared" si="290"/>
        <v>0</v>
      </c>
      <c r="Z242" s="229">
        <f t="shared" si="290"/>
        <v>0</v>
      </c>
      <c r="AA242" s="229">
        <f t="shared" si="290"/>
        <v>0</v>
      </c>
      <c r="AB242" s="229">
        <f t="shared" si="290"/>
        <v>0</v>
      </c>
      <c r="AC242" s="229">
        <f t="shared" si="290"/>
        <v>0</v>
      </c>
      <c r="AD242" s="229">
        <f t="shared" si="290"/>
        <v>0</v>
      </c>
      <c r="AE242" s="229">
        <f t="shared" si="290"/>
        <v>0</v>
      </c>
      <c r="AF242" s="229">
        <f t="shared" si="290"/>
        <v>0</v>
      </c>
      <c r="AG242" s="229">
        <f t="shared" si="290"/>
        <v>0</v>
      </c>
      <c r="AH242" s="229">
        <f t="shared" si="290"/>
        <v>0</v>
      </c>
      <c r="AI242" s="229">
        <f t="shared" si="290"/>
        <v>0</v>
      </c>
      <c r="AJ242" s="229">
        <f t="shared" si="290"/>
        <v>0</v>
      </c>
      <c r="AK242" s="229">
        <f t="shared" ref="AK242:BB242" si="291">IFERROR(AK197*$D242*365,0)</f>
        <v>0</v>
      </c>
      <c r="AL242" s="229">
        <f t="shared" si="291"/>
        <v>0</v>
      </c>
      <c r="AM242" s="229">
        <f t="shared" si="291"/>
        <v>0</v>
      </c>
      <c r="AN242" s="229">
        <f t="shared" si="291"/>
        <v>0</v>
      </c>
      <c r="AO242" s="229">
        <f t="shared" si="291"/>
        <v>0</v>
      </c>
      <c r="AP242" s="229">
        <f t="shared" si="291"/>
        <v>0</v>
      </c>
      <c r="AQ242" s="229">
        <f t="shared" si="291"/>
        <v>0</v>
      </c>
      <c r="AR242" s="229">
        <f t="shared" si="291"/>
        <v>0</v>
      </c>
      <c r="AS242" s="229">
        <f t="shared" si="291"/>
        <v>0</v>
      </c>
      <c r="AT242" s="229">
        <f t="shared" si="291"/>
        <v>0</v>
      </c>
      <c r="AU242" s="229">
        <f t="shared" si="291"/>
        <v>0</v>
      </c>
      <c r="AV242" s="229">
        <f t="shared" si="291"/>
        <v>0</v>
      </c>
      <c r="AW242" s="229">
        <f t="shared" si="291"/>
        <v>0</v>
      </c>
      <c r="AX242" s="229">
        <f t="shared" si="291"/>
        <v>0</v>
      </c>
      <c r="AY242" s="229">
        <f t="shared" si="291"/>
        <v>0</v>
      </c>
      <c r="AZ242" s="229">
        <f t="shared" si="291"/>
        <v>0</v>
      </c>
      <c r="BA242" s="229">
        <f t="shared" si="291"/>
        <v>0</v>
      </c>
      <c r="BB242" s="229">
        <f t="shared" si="291"/>
        <v>0</v>
      </c>
    </row>
    <row r="243" spans="1:54" s="203" customFormat="1" x14ac:dyDescent="0.3">
      <c r="A243" s="206">
        <f>IF(ISBLANK('Úseky 0'!A16),"",'Úseky 0'!A16)</f>
        <v>12</v>
      </c>
      <c r="B243" s="205" t="str">
        <f>IF(ISBLANK('Úseky 0'!B16),"",'Úseky 0'!B16)</f>
        <v/>
      </c>
      <c r="C243" s="205" t="str">
        <f>IF(ISBLANK('Úseky 0'!C16),"",'Úseky 0'!C16)</f>
        <v/>
      </c>
      <c r="D243" s="213" t="str">
        <f>IF(ISBLANK('Úseky 0'!D16),"",'Úseky 0'!D16)</f>
        <v/>
      </c>
      <c r="E243" s="229">
        <f t="shared" ref="E243:AJ243" si="292">IFERROR(E198*$D243*365,0)</f>
        <v>0</v>
      </c>
      <c r="F243" s="229">
        <f t="shared" si="292"/>
        <v>0</v>
      </c>
      <c r="G243" s="229">
        <f t="shared" si="292"/>
        <v>0</v>
      </c>
      <c r="H243" s="229">
        <f t="shared" si="292"/>
        <v>0</v>
      </c>
      <c r="I243" s="229">
        <f t="shared" si="292"/>
        <v>0</v>
      </c>
      <c r="J243" s="229">
        <f t="shared" si="292"/>
        <v>0</v>
      </c>
      <c r="K243" s="229">
        <f t="shared" si="292"/>
        <v>0</v>
      </c>
      <c r="L243" s="229">
        <f t="shared" si="292"/>
        <v>0</v>
      </c>
      <c r="M243" s="229">
        <f t="shared" si="292"/>
        <v>0</v>
      </c>
      <c r="N243" s="229">
        <f t="shared" si="292"/>
        <v>0</v>
      </c>
      <c r="O243" s="229">
        <f t="shared" si="292"/>
        <v>0</v>
      </c>
      <c r="P243" s="229">
        <f t="shared" si="292"/>
        <v>0</v>
      </c>
      <c r="Q243" s="229">
        <f t="shared" si="292"/>
        <v>0</v>
      </c>
      <c r="R243" s="229">
        <f t="shared" si="292"/>
        <v>0</v>
      </c>
      <c r="S243" s="229">
        <f t="shared" si="292"/>
        <v>0</v>
      </c>
      <c r="T243" s="229">
        <f t="shared" si="292"/>
        <v>0</v>
      </c>
      <c r="U243" s="229">
        <f t="shared" si="292"/>
        <v>0</v>
      </c>
      <c r="V243" s="229">
        <f t="shared" si="292"/>
        <v>0</v>
      </c>
      <c r="W243" s="229">
        <f t="shared" si="292"/>
        <v>0</v>
      </c>
      <c r="X243" s="229">
        <f t="shared" si="292"/>
        <v>0</v>
      </c>
      <c r="Y243" s="229">
        <f t="shared" si="292"/>
        <v>0</v>
      </c>
      <c r="Z243" s="229">
        <f t="shared" si="292"/>
        <v>0</v>
      </c>
      <c r="AA243" s="229">
        <f t="shared" si="292"/>
        <v>0</v>
      </c>
      <c r="AB243" s="229">
        <f t="shared" si="292"/>
        <v>0</v>
      </c>
      <c r="AC243" s="229">
        <f t="shared" si="292"/>
        <v>0</v>
      </c>
      <c r="AD243" s="229">
        <f t="shared" si="292"/>
        <v>0</v>
      </c>
      <c r="AE243" s="229">
        <f t="shared" si="292"/>
        <v>0</v>
      </c>
      <c r="AF243" s="229">
        <f t="shared" si="292"/>
        <v>0</v>
      </c>
      <c r="AG243" s="229">
        <f t="shared" si="292"/>
        <v>0</v>
      </c>
      <c r="AH243" s="229">
        <f t="shared" si="292"/>
        <v>0</v>
      </c>
      <c r="AI243" s="229">
        <f t="shared" si="292"/>
        <v>0</v>
      </c>
      <c r="AJ243" s="229">
        <f t="shared" si="292"/>
        <v>0</v>
      </c>
      <c r="AK243" s="229">
        <f t="shared" ref="AK243:BB243" si="293">IFERROR(AK198*$D243*365,0)</f>
        <v>0</v>
      </c>
      <c r="AL243" s="229">
        <f t="shared" si="293"/>
        <v>0</v>
      </c>
      <c r="AM243" s="229">
        <f t="shared" si="293"/>
        <v>0</v>
      </c>
      <c r="AN243" s="229">
        <f t="shared" si="293"/>
        <v>0</v>
      </c>
      <c r="AO243" s="229">
        <f t="shared" si="293"/>
        <v>0</v>
      </c>
      <c r="AP243" s="229">
        <f t="shared" si="293"/>
        <v>0</v>
      </c>
      <c r="AQ243" s="229">
        <f t="shared" si="293"/>
        <v>0</v>
      </c>
      <c r="AR243" s="229">
        <f t="shared" si="293"/>
        <v>0</v>
      </c>
      <c r="AS243" s="229">
        <f t="shared" si="293"/>
        <v>0</v>
      </c>
      <c r="AT243" s="229">
        <f t="shared" si="293"/>
        <v>0</v>
      </c>
      <c r="AU243" s="229">
        <f t="shared" si="293"/>
        <v>0</v>
      </c>
      <c r="AV243" s="229">
        <f t="shared" si="293"/>
        <v>0</v>
      </c>
      <c r="AW243" s="229">
        <f t="shared" si="293"/>
        <v>0</v>
      </c>
      <c r="AX243" s="229">
        <f t="shared" si="293"/>
        <v>0</v>
      </c>
      <c r="AY243" s="229">
        <f t="shared" si="293"/>
        <v>0</v>
      </c>
      <c r="AZ243" s="229">
        <f t="shared" si="293"/>
        <v>0</v>
      </c>
      <c r="BA243" s="229">
        <f t="shared" si="293"/>
        <v>0</v>
      </c>
      <c r="BB243" s="229">
        <f t="shared" si="293"/>
        <v>0</v>
      </c>
    </row>
    <row r="244" spans="1:54" s="203" customFormat="1" x14ac:dyDescent="0.3">
      <c r="A244" s="206">
        <f>IF(ISBLANK('Úseky 0'!A17),"",'Úseky 0'!A17)</f>
        <v>13</v>
      </c>
      <c r="B244" s="205" t="str">
        <f>IF(ISBLANK('Úseky 0'!B17),"",'Úseky 0'!B17)</f>
        <v/>
      </c>
      <c r="C244" s="205" t="str">
        <f>IF(ISBLANK('Úseky 0'!C17),"",'Úseky 0'!C17)</f>
        <v/>
      </c>
      <c r="D244" s="213" t="str">
        <f>IF(ISBLANK('Úseky 0'!D17),"",'Úseky 0'!D17)</f>
        <v/>
      </c>
      <c r="E244" s="229">
        <f t="shared" ref="E244:AJ244" si="294">IFERROR(E199*$D244*365,0)</f>
        <v>0</v>
      </c>
      <c r="F244" s="229">
        <f t="shared" si="294"/>
        <v>0</v>
      </c>
      <c r="G244" s="229">
        <f t="shared" si="294"/>
        <v>0</v>
      </c>
      <c r="H244" s="229">
        <f t="shared" si="294"/>
        <v>0</v>
      </c>
      <c r="I244" s="229">
        <f t="shared" si="294"/>
        <v>0</v>
      </c>
      <c r="J244" s="229">
        <f t="shared" si="294"/>
        <v>0</v>
      </c>
      <c r="K244" s="229">
        <f t="shared" si="294"/>
        <v>0</v>
      </c>
      <c r="L244" s="229">
        <f t="shared" si="294"/>
        <v>0</v>
      </c>
      <c r="M244" s="229">
        <f t="shared" si="294"/>
        <v>0</v>
      </c>
      <c r="N244" s="229">
        <f t="shared" si="294"/>
        <v>0</v>
      </c>
      <c r="O244" s="229">
        <f t="shared" si="294"/>
        <v>0</v>
      </c>
      <c r="P244" s="229">
        <f t="shared" si="294"/>
        <v>0</v>
      </c>
      <c r="Q244" s="229">
        <f t="shared" si="294"/>
        <v>0</v>
      </c>
      <c r="R244" s="229">
        <f t="shared" si="294"/>
        <v>0</v>
      </c>
      <c r="S244" s="229">
        <f t="shared" si="294"/>
        <v>0</v>
      </c>
      <c r="T244" s="229">
        <f t="shared" si="294"/>
        <v>0</v>
      </c>
      <c r="U244" s="229">
        <f t="shared" si="294"/>
        <v>0</v>
      </c>
      <c r="V244" s="229">
        <f t="shared" si="294"/>
        <v>0</v>
      </c>
      <c r="W244" s="229">
        <f t="shared" si="294"/>
        <v>0</v>
      </c>
      <c r="X244" s="229">
        <f t="shared" si="294"/>
        <v>0</v>
      </c>
      <c r="Y244" s="229">
        <f t="shared" si="294"/>
        <v>0</v>
      </c>
      <c r="Z244" s="229">
        <f t="shared" si="294"/>
        <v>0</v>
      </c>
      <c r="AA244" s="229">
        <f t="shared" si="294"/>
        <v>0</v>
      </c>
      <c r="AB244" s="229">
        <f t="shared" si="294"/>
        <v>0</v>
      </c>
      <c r="AC244" s="229">
        <f t="shared" si="294"/>
        <v>0</v>
      </c>
      <c r="AD244" s="229">
        <f t="shared" si="294"/>
        <v>0</v>
      </c>
      <c r="AE244" s="229">
        <f t="shared" si="294"/>
        <v>0</v>
      </c>
      <c r="AF244" s="229">
        <f t="shared" si="294"/>
        <v>0</v>
      </c>
      <c r="AG244" s="229">
        <f t="shared" si="294"/>
        <v>0</v>
      </c>
      <c r="AH244" s="229">
        <f t="shared" si="294"/>
        <v>0</v>
      </c>
      <c r="AI244" s="229">
        <f t="shared" si="294"/>
        <v>0</v>
      </c>
      <c r="AJ244" s="229">
        <f t="shared" si="294"/>
        <v>0</v>
      </c>
      <c r="AK244" s="229">
        <f t="shared" ref="AK244:BB244" si="295">IFERROR(AK199*$D244*365,0)</f>
        <v>0</v>
      </c>
      <c r="AL244" s="229">
        <f t="shared" si="295"/>
        <v>0</v>
      </c>
      <c r="AM244" s="229">
        <f t="shared" si="295"/>
        <v>0</v>
      </c>
      <c r="AN244" s="229">
        <f t="shared" si="295"/>
        <v>0</v>
      </c>
      <c r="AO244" s="229">
        <f t="shared" si="295"/>
        <v>0</v>
      </c>
      <c r="AP244" s="229">
        <f t="shared" si="295"/>
        <v>0</v>
      </c>
      <c r="AQ244" s="229">
        <f t="shared" si="295"/>
        <v>0</v>
      </c>
      <c r="AR244" s="229">
        <f t="shared" si="295"/>
        <v>0</v>
      </c>
      <c r="AS244" s="229">
        <f t="shared" si="295"/>
        <v>0</v>
      </c>
      <c r="AT244" s="229">
        <f t="shared" si="295"/>
        <v>0</v>
      </c>
      <c r="AU244" s="229">
        <f t="shared" si="295"/>
        <v>0</v>
      </c>
      <c r="AV244" s="229">
        <f t="shared" si="295"/>
        <v>0</v>
      </c>
      <c r="AW244" s="229">
        <f t="shared" si="295"/>
        <v>0</v>
      </c>
      <c r="AX244" s="229">
        <f t="shared" si="295"/>
        <v>0</v>
      </c>
      <c r="AY244" s="229">
        <f t="shared" si="295"/>
        <v>0</v>
      </c>
      <c r="AZ244" s="229">
        <f t="shared" si="295"/>
        <v>0</v>
      </c>
      <c r="BA244" s="229">
        <f t="shared" si="295"/>
        <v>0</v>
      </c>
      <c r="BB244" s="229">
        <f t="shared" si="295"/>
        <v>0</v>
      </c>
    </row>
    <row r="245" spans="1:54" s="203" customFormat="1" x14ac:dyDescent="0.3">
      <c r="A245" s="206">
        <f>IF(ISBLANK('Úseky 0'!A18),"",'Úseky 0'!A18)</f>
        <v>14</v>
      </c>
      <c r="B245" s="205" t="str">
        <f>IF(ISBLANK('Úseky 0'!B18),"",'Úseky 0'!B18)</f>
        <v/>
      </c>
      <c r="C245" s="205" t="str">
        <f>IF(ISBLANK('Úseky 0'!C18),"",'Úseky 0'!C18)</f>
        <v/>
      </c>
      <c r="D245" s="213" t="str">
        <f>IF(ISBLANK('Úseky 0'!D18),"",'Úseky 0'!D18)</f>
        <v/>
      </c>
      <c r="E245" s="229">
        <f t="shared" ref="E245:AJ245" si="296">IFERROR(E200*$D245*365,0)</f>
        <v>0</v>
      </c>
      <c r="F245" s="229">
        <f t="shared" si="296"/>
        <v>0</v>
      </c>
      <c r="G245" s="229">
        <f t="shared" si="296"/>
        <v>0</v>
      </c>
      <c r="H245" s="229">
        <f t="shared" si="296"/>
        <v>0</v>
      </c>
      <c r="I245" s="229">
        <f t="shared" si="296"/>
        <v>0</v>
      </c>
      <c r="J245" s="229">
        <f t="shared" si="296"/>
        <v>0</v>
      </c>
      <c r="K245" s="229">
        <f t="shared" si="296"/>
        <v>0</v>
      </c>
      <c r="L245" s="229">
        <f t="shared" si="296"/>
        <v>0</v>
      </c>
      <c r="M245" s="229">
        <f t="shared" si="296"/>
        <v>0</v>
      </c>
      <c r="N245" s="229">
        <f t="shared" si="296"/>
        <v>0</v>
      </c>
      <c r="O245" s="229">
        <f t="shared" si="296"/>
        <v>0</v>
      </c>
      <c r="P245" s="229">
        <f t="shared" si="296"/>
        <v>0</v>
      </c>
      <c r="Q245" s="229">
        <f t="shared" si="296"/>
        <v>0</v>
      </c>
      <c r="R245" s="229">
        <f t="shared" si="296"/>
        <v>0</v>
      </c>
      <c r="S245" s="229">
        <f t="shared" si="296"/>
        <v>0</v>
      </c>
      <c r="T245" s="229">
        <f t="shared" si="296"/>
        <v>0</v>
      </c>
      <c r="U245" s="229">
        <f t="shared" si="296"/>
        <v>0</v>
      </c>
      <c r="V245" s="229">
        <f t="shared" si="296"/>
        <v>0</v>
      </c>
      <c r="W245" s="229">
        <f t="shared" si="296"/>
        <v>0</v>
      </c>
      <c r="X245" s="229">
        <f t="shared" si="296"/>
        <v>0</v>
      </c>
      <c r="Y245" s="229">
        <f t="shared" si="296"/>
        <v>0</v>
      </c>
      <c r="Z245" s="229">
        <f t="shared" si="296"/>
        <v>0</v>
      </c>
      <c r="AA245" s="229">
        <f t="shared" si="296"/>
        <v>0</v>
      </c>
      <c r="AB245" s="229">
        <f t="shared" si="296"/>
        <v>0</v>
      </c>
      <c r="AC245" s="229">
        <f t="shared" si="296"/>
        <v>0</v>
      </c>
      <c r="AD245" s="229">
        <f t="shared" si="296"/>
        <v>0</v>
      </c>
      <c r="AE245" s="229">
        <f t="shared" si="296"/>
        <v>0</v>
      </c>
      <c r="AF245" s="229">
        <f t="shared" si="296"/>
        <v>0</v>
      </c>
      <c r="AG245" s="229">
        <f t="shared" si="296"/>
        <v>0</v>
      </c>
      <c r="AH245" s="229">
        <f t="shared" si="296"/>
        <v>0</v>
      </c>
      <c r="AI245" s="229">
        <f t="shared" si="296"/>
        <v>0</v>
      </c>
      <c r="AJ245" s="229">
        <f t="shared" si="296"/>
        <v>0</v>
      </c>
      <c r="AK245" s="229">
        <f t="shared" ref="AK245:BB245" si="297">IFERROR(AK200*$D245*365,0)</f>
        <v>0</v>
      </c>
      <c r="AL245" s="229">
        <f t="shared" si="297"/>
        <v>0</v>
      </c>
      <c r="AM245" s="229">
        <f t="shared" si="297"/>
        <v>0</v>
      </c>
      <c r="AN245" s="229">
        <f t="shared" si="297"/>
        <v>0</v>
      </c>
      <c r="AO245" s="229">
        <f t="shared" si="297"/>
        <v>0</v>
      </c>
      <c r="AP245" s="229">
        <f t="shared" si="297"/>
        <v>0</v>
      </c>
      <c r="AQ245" s="229">
        <f t="shared" si="297"/>
        <v>0</v>
      </c>
      <c r="AR245" s="229">
        <f t="shared" si="297"/>
        <v>0</v>
      </c>
      <c r="AS245" s="229">
        <f t="shared" si="297"/>
        <v>0</v>
      </c>
      <c r="AT245" s="229">
        <f t="shared" si="297"/>
        <v>0</v>
      </c>
      <c r="AU245" s="229">
        <f t="shared" si="297"/>
        <v>0</v>
      </c>
      <c r="AV245" s="229">
        <f t="shared" si="297"/>
        <v>0</v>
      </c>
      <c r="AW245" s="229">
        <f t="shared" si="297"/>
        <v>0</v>
      </c>
      <c r="AX245" s="229">
        <f t="shared" si="297"/>
        <v>0</v>
      </c>
      <c r="AY245" s="229">
        <f t="shared" si="297"/>
        <v>0</v>
      </c>
      <c r="AZ245" s="229">
        <f t="shared" si="297"/>
        <v>0</v>
      </c>
      <c r="BA245" s="229">
        <f t="shared" si="297"/>
        <v>0</v>
      </c>
      <c r="BB245" s="229">
        <f t="shared" si="297"/>
        <v>0</v>
      </c>
    </row>
    <row r="246" spans="1:54" s="203" customFormat="1" x14ac:dyDescent="0.3">
      <c r="A246" s="206">
        <f>IF(ISBLANK('Úseky 0'!A19),"",'Úseky 0'!A19)</f>
        <v>15</v>
      </c>
      <c r="B246" s="205" t="str">
        <f>IF(ISBLANK('Úseky 0'!B19),"",'Úseky 0'!B19)</f>
        <v/>
      </c>
      <c r="C246" s="205" t="str">
        <f>IF(ISBLANK('Úseky 0'!C19),"",'Úseky 0'!C19)</f>
        <v/>
      </c>
      <c r="D246" s="213" t="str">
        <f>IF(ISBLANK('Úseky 0'!D19),"",'Úseky 0'!D19)</f>
        <v/>
      </c>
      <c r="E246" s="229">
        <f t="shared" ref="E246:AJ246" si="298">IFERROR(E201*$D246*365,0)</f>
        <v>0</v>
      </c>
      <c r="F246" s="229">
        <f t="shared" si="298"/>
        <v>0</v>
      </c>
      <c r="G246" s="229">
        <f t="shared" si="298"/>
        <v>0</v>
      </c>
      <c r="H246" s="229">
        <f t="shared" si="298"/>
        <v>0</v>
      </c>
      <c r="I246" s="229">
        <f t="shared" si="298"/>
        <v>0</v>
      </c>
      <c r="J246" s="229">
        <f t="shared" si="298"/>
        <v>0</v>
      </c>
      <c r="K246" s="229">
        <f t="shared" si="298"/>
        <v>0</v>
      </c>
      <c r="L246" s="229">
        <f t="shared" si="298"/>
        <v>0</v>
      </c>
      <c r="M246" s="229">
        <f t="shared" si="298"/>
        <v>0</v>
      </c>
      <c r="N246" s="229">
        <f t="shared" si="298"/>
        <v>0</v>
      </c>
      <c r="O246" s="229">
        <f t="shared" si="298"/>
        <v>0</v>
      </c>
      <c r="P246" s="229">
        <f t="shared" si="298"/>
        <v>0</v>
      </c>
      <c r="Q246" s="229">
        <f t="shared" si="298"/>
        <v>0</v>
      </c>
      <c r="R246" s="229">
        <f t="shared" si="298"/>
        <v>0</v>
      </c>
      <c r="S246" s="229">
        <f t="shared" si="298"/>
        <v>0</v>
      </c>
      <c r="T246" s="229">
        <f t="shared" si="298"/>
        <v>0</v>
      </c>
      <c r="U246" s="229">
        <f t="shared" si="298"/>
        <v>0</v>
      </c>
      <c r="V246" s="229">
        <f t="shared" si="298"/>
        <v>0</v>
      </c>
      <c r="W246" s="229">
        <f t="shared" si="298"/>
        <v>0</v>
      </c>
      <c r="X246" s="229">
        <f t="shared" si="298"/>
        <v>0</v>
      </c>
      <c r="Y246" s="229">
        <f t="shared" si="298"/>
        <v>0</v>
      </c>
      <c r="Z246" s="229">
        <f t="shared" si="298"/>
        <v>0</v>
      </c>
      <c r="AA246" s="229">
        <f t="shared" si="298"/>
        <v>0</v>
      </c>
      <c r="AB246" s="229">
        <f t="shared" si="298"/>
        <v>0</v>
      </c>
      <c r="AC246" s="229">
        <f t="shared" si="298"/>
        <v>0</v>
      </c>
      <c r="AD246" s="229">
        <f t="shared" si="298"/>
        <v>0</v>
      </c>
      <c r="AE246" s="229">
        <f t="shared" si="298"/>
        <v>0</v>
      </c>
      <c r="AF246" s="229">
        <f t="shared" si="298"/>
        <v>0</v>
      </c>
      <c r="AG246" s="229">
        <f t="shared" si="298"/>
        <v>0</v>
      </c>
      <c r="AH246" s="229">
        <f t="shared" si="298"/>
        <v>0</v>
      </c>
      <c r="AI246" s="229">
        <f t="shared" si="298"/>
        <v>0</v>
      </c>
      <c r="AJ246" s="229">
        <f t="shared" si="298"/>
        <v>0</v>
      </c>
      <c r="AK246" s="229">
        <f t="shared" ref="AK246:BB246" si="299">IFERROR(AK201*$D246*365,0)</f>
        <v>0</v>
      </c>
      <c r="AL246" s="229">
        <f t="shared" si="299"/>
        <v>0</v>
      </c>
      <c r="AM246" s="229">
        <f t="shared" si="299"/>
        <v>0</v>
      </c>
      <c r="AN246" s="229">
        <f t="shared" si="299"/>
        <v>0</v>
      </c>
      <c r="AO246" s="229">
        <f t="shared" si="299"/>
        <v>0</v>
      </c>
      <c r="AP246" s="229">
        <f t="shared" si="299"/>
        <v>0</v>
      </c>
      <c r="AQ246" s="229">
        <f t="shared" si="299"/>
        <v>0</v>
      </c>
      <c r="AR246" s="229">
        <f t="shared" si="299"/>
        <v>0</v>
      </c>
      <c r="AS246" s="229">
        <f t="shared" si="299"/>
        <v>0</v>
      </c>
      <c r="AT246" s="229">
        <f t="shared" si="299"/>
        <v>0</v>
      </c>
      <c r="AU246" s="229">
        <f t="shared" si="299"/>
        <v>0</v>
      </c>
      <c r="AV246" s="229">
        <f t="shared" si="299"/>
        <v>0</v>
      </c>
      <c r="AW246" s="229">
        <f t="shared" si="299"/>
        <v>0</v>
      </c>
      <c r="AX246" s="229">
        <f t="shared" si="299"/>
        <v>0</v>
      </c>
      <c r="AY246" s="229">
        <f t="shared" si="299"/>
        <v>0</v>
      </c>
      <c r="AZ246" s="229">
        <f t="shared" si="299"/>
        <v>0</v>
      </c>
      <c r="BA246" s="229">
        <f t="shared" si="299"/>
        <v>0</v>
      </c>
      <c r="BB246" s="229">
        <f t="shared" si="299"/>
        <v>0</v>
      </c>
    </row>
    <row r="247" spans="1:54" s="203" customFormat="1" x14ac:dyDescent="0.3">
      <c r="A247" s="206">
        <f>IF(ISBLANK('Úseky 0'!A20),"",'Úseky 0'!A20)</f>
        <v>16</v>
      </c>
      <c r="B247" s="205" t="str">
        <f>IF(ISBLANK('Úseky 0'!B20),"",'Úseky 0'!B20)</f>
        <v/>
      </c>
      <c r="C247" s="205" t="str">
        <f>IF(ISBLANK('Úseky 0'!C20),"",'Úseky 0'!C20)</f>
        <v/>
      </c>
      <c r="D247" s="213" t="str">
        <f>IF(ISBLANK('Úseky 0'!D20),"",'Úseky 0'!D20)</f>
        <v/>
      </c>
      <c r="E247" s="229">
        <f t="shared" ref="E247:AJ247" si="300">IFERROR(E202*$D247*365,0)</f>
        <v>0</v>
      </c>
      <c r="F247" s="229">
        <f t="shared" si="300"/>
        <v>0</v>
      </c>
      <c r="G247" s="229">
        <f t="shared" si="300"/>
        <v>0</v>
      </c>
      <c r="H247" s="229">
        <f t="shared" si="300"/>
        <v>0</v>
      </c>
      <c r="I247" s="229">
        <f t="shared" si="300"/>
        <v>0</v>
      </c>
      <c r="J247" s="229">
        <f t="shared" si="300"/>
        <v>0</v>
      </c>
      <c r="K247" s="229">
        <f t="shared" si="300"/>
        <v>0</v>
      </c>
      <c r="L247" s="229">
        <f t="shared" si="300"/>
        <v>0</v>
      </c>
      <c r="M247" s="229">
        <f t="shared" si="300"/>
        <v>0</v>
      </c>
      <c r="N247" s="229">
        <f t="shared" si="300"/>
        <v>0</v>
      </c>
      <c r="O247" s="229">
        <f t="shared" si="300"/>
        <v>0</v>
      </c>
      <c r="P247" s="229">
        <f t="shared" si="300"/>
        <v>0</v>
      </c>
      <c r="Q247" s="229">
        <f t="shared" si="300"/>
        <v>0</v>
      </c>
      <c r="R247" s="229">
        <f t="shared" si="300"/>
        <v>0</v>
      </c>
      <c r="S247" s="229">
        <f t="shared" si="300"/>
        <v>0</v>
      </c>
      <c r="T247" s="229">
        <f t="shared" si="300"/>
        <v>0</v>
      </c>
      <c r="U247" s="229">
        <f t="shared" si="300"/>
        <v>0</v>
      </c>
      <c r="V247" s="229">
        <f t="shared" si="300"/>
        <v>0</v>
      </c>
      <c r="W247" s="229">
        <f t="shared" si="300"/>
        <v>0</v>
      </c>
      <c r="X247" s="229">
        <f t="shared" si="300"/>
        <v>0</v>
      </c>
      <c r="Y247" s="229">
        <f t="shared" si="300"/>
        <v>0</v>
      </c>
      <c r="Z247" s="229">
        <f t="shared" si="300"/>
        <v>0</v>
      </c>
      <c r="AA247" s="229">
        <f t="shared" si="300"/>
        <v>0</v>
      </c>
      <c r="AB247" s="229">
        <f t="shared" si="300"/>
        <v>0</v>
      </c>
      <c r="AC247" s="229">
        <f t="shared" si="300"/>
        <v>0</v>
      </c>
      <c r="AD247" s="229">
        <f t="shared" si="300"/>
        <v>0</v>
      </c>
      <c r="AE247" s="229">
        <f t="shared" si="300"/>
        <v>0</v>
      </c>
      <c r="AF247" s="229">
        <f t="shared" si="300"/>
        <v>0</v>
      </c>
      <c r="AG247" s="229">
        <f t="shared" si="300"/>
        <v>0</v>
      </c>
      <c r="AH247" s="229">
        <f t="shared" si="300"/>
        <v>0</v>
      </c>
      <c r="AI247" s="229">
        <f t="shared" si="300"/>
        <v>0</v>
      </c>
      <c r="AJ247" s="229">
        <f t="shared" si="300"/>
        <v>0</v>
      </c>
      <c r="AK247" s="229">
        <f t="shared" ref="AK247:BB247" si="301">IFERROR(AK202*$D247*365,0)</f>
        <v>0</v>
      </c>
      <c r="AL247" s="229">
        <f t="shared" si="301"/>
        <v>0</v>
      </c>
      <c r="AM247" s="229">
        <f t="shared" si="301"/>
        <v>0</v>
      </c>
      <c r="AN247" s="229">
        <f t="shared" si="301"/>
        <v>0</v>
      </c>
      <c r="AO247" s="229">
        <f t="shared" si="301"/>
        <v>0</v>
      </c>
      <c r="AP247" s="229">
        <f t="shared" si="301"/>
        <v>0</v>
      </c>
      <c r="AQ247" s="229">
        <f t="shared" si="301"/>
        <v>0</v>
      </c>
      <c r="AR247" s="229">
        <f t="shared" si="301"/>
        <v>0</v>
      </c>
      <c r="AS247" s="229">
        <f t="shared" si="301"/>
        <v>0</v>
      </c>
      <c r="AT247" s="229">
        <f t="shared" si="301"/>
        <v>0</v>
      </c>
      <c r="AU247" s="229">
        <f t="shared" si="301"/>
        <v>0</v>
      </c>
      <c r="AV247" s="229">
        <f t="shared" si="301"/>
        <v>0</v>
      </c>
      <c r="AW247" s="229">
        <f t="shared" si="301"/>
        <v>0</v>
      </c>
      <c r="AX247" s="229">
        <f t="shared" si="301"/>
        <v>0</v>
      </c>
      <c r="AY247" s="229">
        <f t="shared" si="301"/>
        <v>0</v>
      </c>
      <c r="AZ247" s="229">
        <f t="shared" si="301"/>
        <v>0</v>
      </c>
      <c r="BA247" s="229">
        <f t="shared" si="301"/>
        <v>0</v>
      </c>
      <c r="BB247" s="229">
        <f t="shared" si="301"/>
        <v>0</v>
      </c>
    </row>
    <row r="248" spans="1:54" s="203" customFormat="1" x14ac:dyDescent="0.3">
      <c r="A248" s="206">
        <f>IF(ISBLANK('Úseky 0'!A21),"",'Úseky 0'!A21)</f>
        <v>17</v>
      </c>
      <c r="B248" s="205" t="str">
        <f>IF(ISBLANK('Úseky 0'!B21),"",'Úseky 0'!B21)</f>
        <v/>
      </c>
      <c r="C248" s="205" t="str">
        <f>IF(ISBLANK('Úseky 0'!C21),"",'Úseky 0'!C21)</f>
        <v/>
      </c>
      <c r="D248" s="213" t="str">
        <f>IF(ISBLANK('Úseky 0'!D21),"",'Úseky 0'!D21)</f>
        <v/>
      </c>
      <c r="E248" s="229">
        <f t="shared" ref="E248:AJ248" si="302">IFERROR(E203*$D248*365,0)</f>
        <v>0</v>
      </c>
      <c r="F248" s="229">
        <f t="shared" si="302"/>
        <v>0</v>
      </c>
      <c r="G248" s="229">
        <f t="shared" si="302"/>
        <v>0</v>
      </c>
      <c r="H248" s="229">
        <f t="shared" si="302"/>
        <v>0</v>
      </c>
      <c r="I248" s="229">
        <f t="shared" si="302"/>
        <v>0</v>
      </c>
      <c r="J248" s="229">
        <f t="shared" si="302"/>
        <v>0</v>
      </c>
      <c r="K248" s="229">
        <f t="shared" si="302"/>
        <v>0</v>
      </c>
      <c r="L248" s="229">
        <f t="shared" si="302"/>
        <v>0</v>
      </c>
      <c r="M248" s="229">
        <f t="shared" si="302"/>
        <v>0</v>
      </c>
      <c r="N248" s="229">
        <f t="shared" si="302"/>
        <v>0</v>
      </c>
      <c r="O248" s="229">
        <f t="shared" si="302"/>
        <v>0</v>
      </c>
      <c r="P248" s="229">
        <f t="shared" si="302"/>
        <v>0</v>
      </c>
      <c r="Q248" s="229">
        <f t="shared" si="302"/>
        <v>0</v>
      </c>
      <c r="R248" s="229">
        <f t="shared" si="302"/>
        <v>0</v>
      </c>
      <c r="S248" s="229">
        <f t="shared" si="302"/>
        <v>0</v>
      </c>
      <c r="T248" s="229">
        <f t="shared" si="302"/>
        <v>0</v>
      </c>
      <c r="U248" s="229">
        <f t="shared" si="302"/>
        <v>0</v>
      </c>
      <c r="V248" s="229">
        <f t="shared" si="302"/>
        <v>0</v>
      </c>
      <c r="W248" s="229">
        <f t="shared" si="302"/>
        <v>0</v>
      </c>
      <c r="X248" s="229">
        <f t="shared" si="302"/>
        <v>0</v>
      </c>
      <c r="Y248" s="229">
        <f t="shared" si="302"/>
        <v>0</v>
      </c>
      <c r="Z248" s="229">
        <f t="shared" si="302"/>
        <v>0</v>
      </c>
      <c r="AA248" s="229">
        <f t="shared" si="302"/>
        <v>0</v>
      </c>
      <c r="AB248" s="229">
        <f t="shared" si="302"/>
        <v>0</v>
      </c>
      <c r="AC248" s="229">
        <f t="shared" si="302"/>
        <v>0</v>
      </c>
      <c r="AD248" s="229">
        <f t="shared" si="302"/>
        <v>0</v>
      </c>
      <c r="AE248" s="229">
        <f t="shared" si="302"/>
        <v>0</v>
      </c>
      <c r="AF248" s="229">
        <f t="shared" si="302"/>
        <v>0</v>
      </c>
      <c r="AG248" s="229">
        <f t="shared" si="302"/>
        <v>0</v>
      </c>
      <c r="AH248" s="229">
        <f t="shared" si="302"/>
        <v>0</v>
      </c>
      <c r="AI248" s="229">
        <f t="shared" si="302"/>
        <v>0</v>
      </c>
      <c r="AJ248" s="229">
        <f t="shared" si="302"/>
        <v>0</v>
      </c>
      <c r="AK248" s="229">
        <f t="shared" ref="AK248:BB248" si="303">IFERROR(AK203*$D248*365,0)</f>
        <v>0</v>
      </c>
      <c r="AL248" s="229">
        <f t="shared" si="303"/>
        <v>0</v>
      </c>
      <c r="AM248" s="229">
        <f t="shared" si="303"/>
        <v>0</v>
      </c>
      <c r="AN248" s="229">
        <f t="shared" si="303"/>
        <v>0</v>
      </c>
      <c r="AO248" s="229">
        <f t="shared" si="303"/>
        <v>0</v>
      </c>
      <c r="AP248" s="229">
        <f t="shared" si="303"/>
        <v>0</v>
      </c>
      <c r="AQ248" s="229">
        <f t="shared" si="303"/>
        <v>0</v>
      </c>
      <c r="AR248" s="229">
        <f t="shared" si="303"/>
        <v>0</v>
      </c>
      <c r="AS248" s="229">
        <f t="shared" si="303"/>
        <v>0</v>
      </c>
      <c r="AT248" s="229">
        <f t="shared" si="303"/>
        <v>0</v>
      </c>
      <c r="AU248" s="229">
        <f t="shared" si="303"/>
        <v>0</v>
      </c>
      <c r="AV248" s="229">
        <f t="shared" si="303"/>
        <v>0</v>
      </c>
      <c r="AW248" s="229">
        <f t="shared" si="303"/>
        <v>0</v>
      </c>
      <c r="AX248" s="229">
        <f t="shared" si="303"/>
        <v>0</v>
      </c>
      <c r="AY248" s="229">
        <f t="shared" si="303"/>
        <v>0</v>
      </c>
      <c r="AZ248" s="229">
        <f t="shared" si="303"/>
        <v>0</v>
      </c>
      <c r="BA248" s="229">
        <f t="shared" si="303"/>
        <v>0</v>
      </c>
      <c r="BB248" s="229">
        <f t="shared" si="303"/>
        <v>0</v>
      </c>
    </row>
    <row r="249" spans="1:54" s="203" customFormat="1" x14ac:dyDescent="0.3">
      <c r="A249" s="206">
        <f>IF(ISBLANK('Úseky 0'!A22),"",'Úseky 0'!A22)</f>
        <v>18</v>
      </c>
      <c r="B249" s="205" t="str">
        <f>IF(ISBLANK('Úseky 0'!B22),"",'Úseky 0'!B22)</f>
        <v/>
      </c>
      <c r="C249" s="205" t="str">
        <f>IF(ISBLANK('Úseky 0'!C22),"",'Úseky 0'!C22)</f>
        <v/>
      </c>
      <c r="D249" s="213" t="str">
        <f>IF(ISBLANK('Úseky 0'!D22),"",'Úseky 0'!D22)</f>
        <v/>
      </c>
      <c r="E249" s="229">
        <f t="shared" ref="E249:AJ249" si="304">IFERROR(E204*$D249*365,0)</f>
        <v>0</v>
      </c>
      <c r="F249" s="229">
        <f t="shared" si="304"/>
        <v>0</v>
      </c>
      <c r="G249" s="229">
        <f t="shared" si="304"/>
        <v>0</v>
      </c>
      <c r="H249" s="229">
        <f t="shared" si="304"/>
        <v>0</v>
      </c>
      <c r="I249" s="229">
        <f t="shared" si="304"/>
        <v>0</v>
      </c>
      <c r="J249" s="229">
        <f t="shared" si="304"/>
        <v>0</v>
      </c>
      <c r="K249" s="229">
        <f t="shared" si="304"/>
        <v>0</v>
      </c>
      <c r="L249" s="229">
        <f t="shared" si="304"/>
        <v>0</v>
      </c>
      <c r="M249" s="229">
        <f t="shared" si="304"/>
        <v>0</v>
      </c>
      <c r="N249" s="229">
        <f t="shared" si="304"/>
        <v>0</v>
      </c>
      <c r="O249" s="229">
        <f t="shared" si="304"/>
        <v>0</v>
      </c>
      <c r="P249" s="229">
        <f t="shared" si="304"/>
        <v>0</v>
      </c>
      <c r="Q249" s="229">
        <f t="shared" si="304"/>
        <v>0</v>
      </c>
      <c r="R249" s="229">
        <f t="shared" si="304"/>
        <v>0</v>
      </c>
      <c r="S249" s="229">
        <f t="shared" si="304"/>
        <v>0</v>
      </c>
      <c r="T249" s="229">
        <f t="shared" si="304"/>
        <v>0</v>
      </c>
      <c r="U249" s="229">
        <f t="shared" si="304"/>
        <v>0</v>
      </c>
      <c r="V249" s="229">
        <f t="shared" si="304"/>
        <v>0</v>
      </c>
      <c r="W249" s="229">
        <f t="shared" si="304"/>
        <v>0</v>
      </c>
      <c r="X249" s="229">
        <f t="shared" si="304"/>
        <v>0</v>
      </c>
      <c r="Y249" s="229">
        <f t="shared" si="304"/>
        <v>0</v>
      </c>
      <c r="Z249" s="229">
        <f t="shared" si="304"/>
        <v>0</v>
      </c>
      <c r="AA249" s="229">
        <f t="shared" si="304"/>
        <v>0</v>
      </c>
      <c r="AB249" s="229">
        <f t="shared" si="304"/>
        <v>0</v>
      </c>
      <c r="AC249" s="229">
        <f t="shared" si="304"/>
        <v>0</v>
      </c>
      <c r="AD249" s="229">
        <f t="shared" si="304"/>
        <v>0</v>
      </c>
      <c r="AE249" s="229">
        <f t="shared" si="304"/>
        <v>0</v>
      </c>
      <c r="AF249" s="229">
        <f t="shared" si="304"/>
        <v>0</v>
      </c>
      <c r="AG249" s="229">
        <f t="shared" si="304"/>
        <v>0</v>
      </c>
      <c r="AH249" s="229">
        <f t="shared" si="304"/>
        <v>0</v>
      </c>
      <c r="AI249" s="229">
        <f t="shared" si="304"/>
        <v>0</v>
      </c>
      <c r="AJ249" s="229">
        <f t="shared" si="304"/>
        <v>0</v>
      </c>
      <c r="AK249" s="229">
        <f t="shared" ref="AK249:BB249" si="305">IFERROR(AK204*$D249*365,0)</f>
        <v>0</v>
      </c>
      <c r="AL249" s="229">
        <f t="shared" si="305"/>
        <v>0</v>
      </c>
      <c r="AM249" s="229">
        <f t="shared" si="305"/>
        <v>0</v>
      </c>
      <c r="AN249" s="229">
        <f t="shared" si="305"/>
        <v>0</v>
      </c>
      <c r="AO249" s="229">
        <f t="shared" si="305"/>
        <v>0</v>
      </c>
      <c r="AP249" s="229">
        <f t="shared" si="305"/>
        <v>0</v>
      </c>
      <c r="AQ249" s="229">
        <f t="shared" si="305"/>
        <v>0</v>
      </c>
      <c r="AR249" s="229">
        <f t="shared" si="305"/>
        <v>0</v>
      </c>
      <c r="AS249" s="229">
        <f t="shared" si="305"/>
        <v>0</v>
      </c>
      <c r="AT249" s="229">
        <f t="shared" si="305"/>
        <v>0</v>
      </c>
      <c r="AU249" s="229">
        <f t="shared" si="305"/>
        <v>0</v>
      </c>
      <c r="AV249" s="229">
        <f t="shared" si="305"/>
        <v>0</v>
      </c>
      <c r="AW249" s="229">
        <f t="shared" si="305"/>
        <v>0</v>
      </c>
      <c r="AX249" s="229">
        <f t="shared" si="305"/>
        <v>0</v>
      </c>
      <c r="AY249" s="229">
        <f t="shared" si="305"/>
        <v>0</v>
      </c>
      <c r="AZ249" s="229">
        <f t="shared" si="305"/>
        <v>0</v>
      </c>
      <c r="BA249" s="229">
        <f t="shared" si="305"/>
        <v>0</v>
      </c>
      <c r="BB249" s="229">
        <f t="shared" si="305"/>
        <v>0</v>
      </c>
    </row>
    <row r="250" spans="1:54" s="203" customFormat="1" x14ac:dyDescent="0.3">
      <c r="A250" s="206">
        <f>IF(ISBLANK('Úseky 0'!A23),"",'Úseky 0'!A23)</f>
        <v>19</v>
      </c>
      <c r="B250" s="205" t="str">
        <f>IF(ISBLANK('Úseky 0'!B23),"",'Úseky 0'!B23)</f>
        <v/>
      </c>
      <c r="C250" s="205" t="str">
        <f>IF(ISBLANK('Úseky 0'!C23),"",'Úseky 0'!C23)</f>
        <v/>
      </c>
      <c r="D250" s="213" t="str">
        <f>IF(ISBLANK('Úseky 0'!D23),"",'Úseky 0'!D23)</f>
        <v/>
      </c>
      <c r="E250" s="229">
        <f t="shared" ref="E250:AJ250" si="306">IFERROR(E205*$D250*365,0)</f>
        <v>0</v>
      </c>
      <c r="F250" s="229">
        <f t="shared" si="306"/>
        <v>0</v>
      </c>
      <c r="G250" s="229">
        <f t="shared" si="306"/>
        <v>0</v>
      </c>
      <c r="H250" s="229">
        <f t="shared" si="306"/>
        <v>0</v>
      </c>
      <c r="I250" s="229">
        <f t="shared" si="306"/>
        <v>0</v>
      </c>
      <c r="J250" s="229">
        <f t="shared" si="306"/>
        <v>0</v>
      </c>
      <c r="K250" s="229">
        <f t="shared" si="306"/>
        <v>0</v>
      </c>
      <c r="L250" s="229">
        <f t="shared" si="306"/>
        <v>0</v>
      </c>
      <c r="M250" s="229">
        <f t="shared" si="306"/>
        <v>0</v>
      </c>
      <c r="N250" s="229">
        <f t="shared" si="306"/>
        <v>0</v>
      </c>
      <c r="O250" s="229">
        <f t="shared" si="306"/>
        <v>0</v>
      </c>
      <c r="P250" s="229">
        <f t="shared" si="306"/>
        <v>0</v>
      </c>
      <c r="Q250" s="229">
        <f t="shared" si="306"/>
        <v>0</v>
      </c>
      <c r="R250" s="229">
        <f t="shared" si="306"/>
        <v>0</v>
      </c>
      <c r="S250" s="229">
        <f t="shared" si="306"/>
        <v>0</v>
      </c>
      <c r="T250" s="229">
        <f t="shared" si="306"/>
        <v>0</v>
      </c>
      <c r="U250" s="229">
        <f t="shared" si="306"/>
        <v>0</v>
      </c>
      <c r="V250" s="229">
        <f t="shared" si="306"/>
        <v>0</v>
      </c>
      <c r="W250" s="229">
        <f t="shared" si="306"/>
        <v>0</v>
      </c>
      <c r="X250" s="229">
        <f t="shared" si="306"/>
        <v>0</v>
      </c>
      <c r="Y250" s="229">
        <f t="shared" si="306"/>
        <v>0</v>
      </c>
      <c r="Z250" s="229">
        <f t="shared" si="306"/>
        <v>0</v>
      </c>
      <c r="AA250" s="229">
        <f t="shared" si="306"/>
        <v>0</v>
      </c>
      <c r="AB250" s="229">
        <f t="shared" si="306"/>
        <v>0</v>
      </c>
      <c r="AC250" s="229">
        <f t="shared" si="306"/>
        <v>0</v>
      </c>
      <c r="AD250" s="229">
        <f t="shared" si="306"/>
        <v>0</v>
      </c>
      <c r="AE250" s="229">
        <f t="shared" si="306"/>
        <v>0</v>
      </c>
      <c r="AF250" s="229">
        <f t="shared" si="306"/>
        <v>0</v>
      </c>
      <c r="AG250" s="229">
        <f t="shared" si="306"/>
        <v>0</v>
      </c>
      <c r="AH250" s="229">
        <f t="shared" si="306"/>
        <v>0</v>
      </c>
      <c r="AI250" s="229">
        <f t="shared" si="306"/>
        <v>0</v>
      </c>
      <c r="AJ250" s="229">
        <f t="shared" si="306"/>
        <v>0</v>
      </c>
      <c r="AK250" s="229">
        <f t="shared" ref="AK250:BB250" si="307">IFERROR(AK205*$D250*365,0)</f>
        <v>0</v>
      </c>
      <c r="AL250" s="229">
        <f t="shared" si="307"/>
        <v>0</v>
      </c>
      <c r="AM250" s="229">
        <f t="shared" si="307"/>
        <v>0</v>
      </c>
      <c r="AN250" s="229">
        <f t="shared" si="307"/>
        <v>0</v>
      </c>
      <c r="AO250" s="229">
        <f t="shared" si="307"/>
        <v>0</v>
      </c>
      <c r="AP250" s="229">
        <f t="shared" si="307"/>
        <v>0</v>
      </c>
      <c r="AQ250" s="229">
        <f t="shared" si="307"/>
        <v>0</v>
      </c>
      <c r="AR250" s="229">
        <f t="shared" si="307"/>
        <v>0</v>
      </c>
      <c r="AS250" s="229">
        <f t="shared" si="307"/>
        <v>0</v>
      </c>
      <c r="AT250" s="229">
        <f t="shared" si="307"/>
        <v>0</v>
      </c>
      <c r="AU250" s="229">
        <f t="shared" si="307"/>
        <v>0</v>
      </c>
      <c r="AV250" s="229">
        <f t="shared" si="307"/>
        <v>0</v>
      </c>
      <c r="AW250" s="229">
        <f t="shared" si="307"/>
        <v>0</v>
      </c>
      <c r="AX250" s="229">
        <f t="shared" si="307"/>
        <v>0</v>
      </c>
      <c r="AY250" s="229">
        <f t="shared" si="307"/>
        <v>0</v>
      </c>
      <c r="AZ250" s="229">
        <f t="shared" si="307"/>
        <v>0</v>
      </c>
      <c r="BA250" s="229">
        <f t="shared" si="307"/>
        <v>0</v>
      </c>
      <c r="BB250" s="229">
        <f t="shared" si="307"/>
        <v>0</v>
      </c>
    </row>
    <row r="251" spans="1:54" s="203" customFormat="1" x14ac:dyDescent="0.3">
      <c r="A251" s="206">
        <f>IF(ISBLANK('Úseky 0'!A24),"",'Úseky 0'!A24)</f>
        <v>20</v>
      </c>
      <c r="B251" s="205" t="str">
        <f>IF(ISBLANK('Úseky 0'!B24),"",'Úseky 0'!B24)</f>
        <v/>
      </c>
      <c r="C251" s="205" t="str">
        <f>IF(ISBLANK('Úseky 0'!C24),"",'Úseky 0'!C24)</f>
        <v/>
      </c>
      <c r="D251" s="213" t="str">
        <f>IF(ISBLANK('Úseky 0'!D24),"",'Úseky 0'!D24)</f>
        <v/>
      </c>
      <c r="E251" s="229">
        <f t="shared" ref="E251:AJ251" si="308">IFERROR(E206*$D251*365,0)</f>
        <v>0</v>
      </c>
      <c r="F251" s="229">
        <f t="shared" si="308"/>
        <v>0</v>
      </c>
      <c r="G251" s="229">
        <f t="shared" si="308"/>
        <v>0</v>
      </c>
      <c r="H251" s="229">
        <f t="shared" si="308"/>
        <v>0</v>
      </c>
      <c r="I251" s="229">
        <f t="shared" si="308"/>
        <v>0</v>
      </c>
      <c r="J251" s="229">
        <f t="shared" si="308"/>
        <v>0</v>
      </c>
      <c r="K251" s="229">
        <f t="shared" si="308"/>
        <v>0</v>
      </c>
      <c r="L251" s="229">
        <f t="shared" si="308"/>
        <v>0</v>
      </c>
      <c r="M251" s="229">
        <f t="shared" si="308"/>
        <v>0</v>
      </c>
      <c r="N251" s="229">
        <f t="shared" si="308"/>
        <v>0</v>
      </c>
      <c r="O251" s="229">
        <f t="shared" si="308"/>
        <v>0</v>
      </c>
      <c r="P251" s="229">
        <f t="shared" si="308"/>
        <v>0</v>
      </c>
      <c r="Q251" s="229">
        <f t="shared" si="308"/>
        <v>0</v>
      </c>
      <c r="R251" s="229">
        <f t="shared" si="308"/>
        <v>0</v>
      </c>
      <c r="S251" s="229">
        <f t="shared" si="308"/>
        <v>0</v>
      </c>
      <c r="T251" s="229">
        <f t="shared" si="308"/>
        <v>0</v>
      </c>
      <c r="U251" s="229">
        <f t="shared" si="308"/>
        <v>0</v>
      </c>
      <c r="V251" s="229">
        <f t="shared" si="308"/>
        <v>0</v>
      </c>
      <c r="W251" s="229">
        <f t="shared" si="308"/>
        <v>0</v>
      </c>
      <c r="X251" s="229">
        <f t="shared" si="308"/>
        <v>0</v>
      </c>
      <c r="Y251" s="229">
        <f t="shared" si="308"/>
        <v>0</v>
      </c>
      <c r="Z251" s="229">
        <f t="shared" si="308"/>
        <v>0</v>
      </c>
      <c r="AA251" s="229">
        <f t="shared" si="308"/>
        <v>0</v>
      </c>
      <c r="AB251" s="229">
        <f t="shared" si="308"/>
        <v>0</v>
      </c>
      <c r="AC251" s="229">
        <f t="shared" si="308"/>
        <v>0</v>
      </c>
      <c r="AD251" s="229">
        <f t="shared" si="308"/>
        <v>0</v>
      </c>
      <c r="AE251" s="229">
        <f t="shared" si="308"/>
        <v>0</v>
      </c>
      <c r="AF251" s="229">
        <f t="shared" si="308"/>
        <v>0</v>
      </c>
      <c r="AG251" s="229">
        <f t="shared" si="308"/>
        <v>0</v>
      </c>
      <c r="AH251" s="229">
        <f t="shared" si="308"/>
        <v>0</v>
      </c>
      <c r="AI251" s="229">
        <f t="shared" si="308"/>
        <v>0</v>
      </c>
      <c r="AJ251" s="229">
        <f t="shared" si="308"/>
        <v>0</v>
      </c>
      <c r="AK251" s="229">
        <f t="shared" ref="AK251:BB251" si="309">IFERROR(AK206*$D251*365,0)</f>
        <v>0</v>
      </c>
      <c r="AL251" s="229">
        <f t="shared" si="309"/>
        <v>0</v>
      </c>
      <c r="AM251" s="229">
        <f t="shared" si="309"/>
        <v>0</v>
      </c>
      <c r="AN251" s="229">
        <f t="shared" si="309"/>
        <v>0</v>
      </c>
      <c r="AO251" s="229">
        <f t="shared" si="309"/>
        <v>0</v>
      </c>
      <c r="AP251" s="229">
        <f t="shared" si="309"/>
        <v>0</v>
      </c>
      <c r="AQ251" s="229">
        <f t="shared" si="309"/>
        <v>0</v>
      </c>
      <c r="AR251" s="229">
        <f t="shared" si="309"/>
        <v>0</v>
      </c>
      <c r="AS251" s="229">
        <f t="shared" si="309"/>
        <v>0</v>
      </c>
      <c r="AT251" s="229">
        <f t="shared" si="309"/>
        <v>0</v>
      </c>
      <c r="AU251" s="229">
        <f t="shared" si="309"/>
        <v>0</v>
      </c>
      <c r="AV251" s="229">
        <f t="shared" si="309"/>
        <v>0</v>
      </c>
      <c r="AW251" s="229">
        <f t="shared" si="309"/>
        <v>0</v>
      </c>
      <c r="AX251" s="229">
        <f t="shared" si="309"/>
        <v>0</v>
      </c>
      <c r="AY251" s="229">
        <f t="shared" si="309"/>
        <v>0</v>
      </c>
      <c r="AZ251" s="229">
        <f t="shared" si="309"/>
        <v>0</v>
      </c>
      <c r="BA251" s="229">
        <f t="shared" si="309"/>
        <v>0</v>
      </c>
      <c r="BB251" s="229">
        <f t="shared" si="309"/>
        <v>0</v>
      </c>
    </row>
    <row r="252" spans="1:54" s="203" customFormat="1" x14ac:dyDescent="0.3">
      <c r="A252" s="206">
        <f>IF(ISBLANK('Úseky 0'!A25),"",'Úseky 0'!A25)</f>
        <v>21</v>
      </c>
      <c r="B252" s="205" t="str">
        <f>IF(ISBLANK('Úseky 0'!B25),"",'Úseky 0'!B25)</f>
        <v/>
      </c>
      <c r="C252" s="205" t="str">
        <f>IF(ISBLANK('Úseky 0'!C25),"",'Úseky 0'!C25)</f>
        <v/>
      </c>
      <c r="D252" s="213" t="str">
        <f>IF(ISBLANK('Úseky 0'!D25),"",'Úseky 0'!D25)</f>
        <v/>
      </c>
      <c r="E252" s="229">
        <f t="shared" ref="E252:AJ252" si="310">IFERROR(E207*$D252*365,0)</f>
        <v>0</v>
      </c>
      <c r="F252" s="229">
        <f t="shared" si="310"/>
        <v>0</v>
      </c>
      <c r="G252" s="229">
        <f t="shared" si="310"/>
        <v>0</v>
      </c>
      <c r="H252" s="229">
        <f t="shared" si="310"/>
        <v>0</v>
      </c>
      <c r="I252" s="229">
        <f t="shared" si="310"/>
        <v>0</v>
      </c>
      <c r="J252" s="229">
        <f t="shared" si="310"/>
        <v>0</v>
      </c>
      <c r="K252" s="229">
        <f t="shared" si="310"/>
        <v>0</v>
      </c>
      <c r="L252" s="229">
        <f t="shared" si="310"/>
        <v>0</v>
      </c>
      <c r="M252" s="229">
        <f t="shared" si="310"/>
        <v>0</v>
      </c>
      <c r="N252" s="229">
        <f t="shared" si="310"/>
        <v>0</v>
      </c>
      <c r="O252" s="229">
        <f t="shared" si="310"/>
        <v>0</v>
      </c>
      <c r="P252" s="229">
        <f t="shared" si="310"/>
        <v>0</v>
      </c>
      <c r="Q252" s="229">
        <f t="shared" si="310"/>
        <v>0</v>
      </c>
      <c r="R252" s="229">
        <f t="shared" si="310"/>
        <v>0</v>
      </c>
      <c r="S252" s="229">
        <f t="shared" si="310"/>
        <v>0</v>
      </c>
      <c r="T252" s="229">
        <f t="shared" si="310"/>
        <v>0</v>
      </c>
      <c r="U252" s="229">
        <f t="shared" si="310"/>
        <v>0</v>
      </c>
      <c r="V252" s="229">
        <f t="shared" si="310"/>
        <v>0</v>
      </c>
      <c r="W252" s="229">
        <f t="shared" si="310"/>
        <v>0</v>
      </c>
      <c r="X252" s="229">
        <f t="shared" si="310"/>
        <v>0</v>
      </c>
      <c r="Y252" s="229">
        <f t="shared" si="310"/>
        <v>0</v>
      </c>
      <c r="Z252" s="229">
        <f t="shared" si="310"/>
        <v>0</v>
      </c>
      <c r="AA252" s="229">
        <f t="shared" si="310"/>
        <v>0</v>
      </c>
      <c r="AB252" s="229">
        <f t="shared" si="310"/>
        <v>0</v>
      </c>
      <c r="AC252" s="229">
        <f t="shared" si="310"/>
        <v>0</v>
      </c>
      <c r="AD252" s="229">
        <f t="shared" si="310"/>
        <v>0</v>
      </c>
      <c r="AE252" s="229">
        <f t="shared" si="310"/>
        <v>0</v>
      </c>
      <c r="AF252" s="229">
        <f t="shared" si="310"/>
        <v>0</v>
      </c>
      <c r="AG252" s="229">
        <f t="shared" si="310"/>
        <v>0</v>
      </c>
      <c r="AH252" s="229">
        <f t="shared" si="310"/>
        <v>0</v>
      </c>
      <c r="AI252" s="229">
        <f t="shared" si="310"/>
        <v>0</v>
      </c>
      <c r="AJ252" s="229">
        <f t="shared" si="310"/>
        <v>0</v>
      </c>
      <c r="AK252" s="229">
        <f t="shared" ref="AK252:BB252" si="311">IFERROR(AK207*$D252*365,0)</f>
        <v>0</v>
      </c>
      <c r="AL252" s="229">
        <f t="shared" si="311"/>
        <v>0</v>
      </c>
      <c r="AM252" s="229">
        <f t="shared" si="311"/>
        <v>0</v>
      </c>
      <c r="AN252" s="229">
        <f t="shared" si="311"/>
        <v>0</v>
      </c>
      <c r="AO252" s="229">
        <f t="shared" si="311"/>
        <v>0</v>
      </c>
      <c r="AP252" s="229">
        <f t="shared" si="311"/>
        <v>0</v>
      </c>
      <c r="AQ252" s="229">
        <f t="shared" si="311"/>
        <v>0</v>
      </c>
      <c r="AR252" s="229">
        <f t="shared" si="311"/>
        <v>0</v>
      </c>
      <c r="AS252" s="229">
        <f t="shared" si="311"/>
        <v>0</v>
      </c>
      <c r="AT252" s="229">
        <f t="shared" si="311"/>
        <v>0</v>
      </c>
      <c r="AU252" s="229">
        <f t="shared" si="311"/>
        <v>0</v>
      </c>
      <c r="AV252" s="229">
        <f t="shared" si="311"/>
        <v>0</v>
      </c>
      <c r="AW252" s="229">
        <f t="shared" si="311"/>
        <v>0</v>
      </c>
      <c r="AX252" s="229">
        <f t="shared" si="311"/>
        <v>0</v>
      </c>
      <c r="AY252" s="229">
        <f t="shared" si="311"/>
        <v>0</v>
      </c>
      <c r="AZ252" s="229">
        <f t="shared" si="311"/>
        <v>0</v>
      </c>
      <c r="BA252" s="229">
        <f t="shared" si="311"/>
        <v>0</v>
      </c>
      <c r="BB252" s="229">
        <f t="shared" si="311"/>
        <v>0</v>
      </c>
    </row>
    <row r="253" spans="1:54" s="203" customFormat="1" x14ac:dyDescent="0.3">
      <c r="A253" s="206">
        <f>IF(ISBLANK('Úseky 0'!A26),"",'Úseky 0'!A26)</f>
        <v>22</v>
      </c>
      <c r="B253" s="205" t="str">
        <f>IF(ISBLANK('Úseky 0'!B26),"",'Úseky 0'!B26)</f>
        <v/>
      </c>
      <c r="C253" s="205" t="str">
        <f>IF(ISBLANK('Úseky 0'!C26),"",'Úseky 0'!C26)</f>
        <v/>
      </c>
      <c r="D253" s="213" t="str">
        <f>IF(ISBLANK('Úseky 0'!D26),"",'Úseky 0'!D26)</f>
        <v/>
      </c>
      <c r="E253" s="229">
        <f t="shared" ref="E253:AJ253" si="312">IFERROR(E208*$D253*365,0)</f>
        <v>0</v>
      </c>
      <c r="F253" s="229">
        <f t="shared" si="312"/>
        <v>0</v>
      </c>
      <c r="G253" s="229">
        <f t="shared" si="312"/>
        <v>0</v>
      </c>
      <c r="H253" s="229">
        <f t="shared" si="312"/>
        <v>0</v>
      </c>
      <c r="I253" s="229">
        <f t="shared" si="312"/>
        <v>0</v>
      </c>
      <c r="J253" s="229">
        <f t="shared" si="312"/>
        <v>0</v>
      </c>
      <c r="K253" s="229">
        <f t="shared" si="312"/>
        <v>0</v>
      </c>
      <c r="L253" s="229">
        <f t="shared" si="312"/>
        <v>0</v>
      </c>
      <c r="M253" s="229">
        <f t="shared" si="312"/>
        <v>0</v>
      </c>
      <c r="N253" s="229">
        <f t="shared" si="312"/>
        <v>0</v>
      </c>
      <c r="O253" s="229">
        <f t="shared" si="312"/>
        <v>0</v>
      </c>
      <c r="P253" s="229">
        <f t="shared" si="312"/>
        <v>0</v>
      </c>
      <c r="Q253" s="229">
        <f t="shared" si="312"/>
        <v>0</v>
      </c>
      <c r="R253" s="229">
        <f t="shared" si="312"/>
        <v>0</v>
      </c>
      <c r="S253" s="229">
        <f t="shared" si="312"/>
        <v>0</v>
      </c>
      <c r="T253" s="229">
        <f t="shared" si="312"/>
        <v>0</v>
      </c>
      <c r="U253" s="229">
        <f t="shared" si="312"/>
        <v>0</v>
      </c>
      <c r="V253" s="229">
        <f t="shared" si="312"/>
        <v>0</v>
      </c>
      <c r="W253" s="229">
        <f t="shared" si="312"/>
        <v>0</v>
      </c>
      <c r="X253" s="229">
        <f t="shared" si="312"/>
        <v>0</v>
      </c>
      <c r="Y253" s="229">
        <f t="shared" si="312"/>
        <v>0</v>
      </c>
      <c r="Z253" s="229">
        <f t="shared" si="312"/>
        <v>0</v>
      </c>
      <c r="AA253" s="229">
        <f t="shared" si="312"/>
        <v>0</v>
      </c>
      <c r="AB253" s="229">
        <f t="shared" si="312"/>
        <v>0</v>
      </c>
      <c r="AC253" s="229">
        <f t="shared" si="312"/>
        <v>0</v>
      </c>
      <c r="AD253" s="229">
        <f t="shared" si="312"/>
        <v>0</v>
      </c>
      <c r="AE253" s="229">
        <f t="shared" si="312"/>
        <v>0</v>
      </c>
      <c r="AF253" s="229">
        <f t="shared" si="312"/>
        <v>0</v>
      </c>
      <c r="AG253" s="229">
        <f t="shared" si="312"/>
        <v>0</v>
      </c>
      <c r="AH253" s="229">
        <f t="shared" si="312"/>
        <v>0</v>
      </c>
      <c r="AI253" s="229">
        <f t="shared" si="312"/>
        <v>0</v>
      </c>
      <c r="AJ253" s="229">
        <f t="shared" si="312"/>
        <v>0</v>
      </c>
      <c r="AK253" s="229">
        <f t="shared" ref="AK253:BB253" si="313">IFERROR(AK208*$D253*365,0)</f>
        <v>0</v>
      </c>
      <c r="AL253" s="229">
        <f t="shared" si="313"/>
        <v>0</v>
      </c>
      <c r="AM253" s="229">
        <f t="shared" si="313"/>
        <v>0</v>
      </c>
      <c r="AN253" s="229">
        <f t="shared" si="313"/>
        <v>0</v>
      </c>
      <c r="AO253" s="229">
        <f t="shared" si="313"/>
        <v>0</v>
      </c>
      <c r="AP253" s="229">
        <f t="shared" si="313"/>
        <v>0</v>
      </c>
      <c r="AQ253" s="229">
        <f t="shared" si="313"/>
        <v>0</v>
      </c>
      <c r="AR253" s="229">
        <f t="shared" si="313"/>
        <v>0</v>
      </c>
      <c r="AS253" s="229">
        <f t="shared" si="313"/>
        <v>0</v>
      </c>
      <c r="AT253" s="229">
        <f t="shared" si="313"/>
        <v>0</v>
      </c>
      <c r="AU253" s="229">
        <f t="shared" si="313"/>
        <v>0</v>
      </c>
      <c r="AV253" s="229">
        <f t="shared" si="313"/>
        <v>0</v>
      </c>
      <c r="AW253" s="229">
        <f t="shared" si="313"/>
        <v>0</v>
      </c>
      <c r="AX253" s="229">
        <f t="shared" si="313"/>
        <v>0</v>
      </c>
      <c r="AY253" s="229">
        <f t="shared" si="313"/>
        <v>0</v>
      </c>
      <c r="AZ253" s="229">
        <f t="shared" si="313"/>
        <v>0</v>
      </c>
      <c r="BA253" s="229">
        <f t="shared" si="313"/>
        <v>0</v>
      </c>
      <c r="BB253" s="229">
        <f t="shared" si="313"/>
        <v>0</v>
      </c>
    </row>
    <row r="254" spans="1:54" s="203" customFormat="1" x14ac:dyDescent="0.3">
      <c r="A254" s="206">
        <f>IF(ISBLANK('Úseky 0'!A27),"",'Úseky 0'!A27)</f>
        <v>23</v>
      </c>
      <c r="B254" s="205" t="str">
        <f>IF(ISBLANK('Úseky 0'!B27),"",'Úseky 0'!B27)</f>
        <v/>
      </c>
      <c r="C254" s="205" t="str">
        <f>IF(ISBLANK('Úseky 0'!C27),"",'Úseky 0'!C27)</f>
        <v/>
      </c>
      <c r="D254" s="213" t="str">
        <f>IF(ISBLANK('Úseky 0'!D27),"",'Úseky 0'!D27)</f>
        <v/>
      </c>
      <c r="E254" s="229">
        <f t="shared" ref="E254:AJ254" si="314">IFERROR(E209*$D254*365,0)</f>
        <v>0</v>
      </c>
      <c r="F254" s="229">
        <f t="shared" si="314"/>
        <v>0</v>
      </c>
      <c r="G254" s="229">
        <f t="shared" si="314"/>
        <v>0</v>
      </c>
      <c r="H254" s="229">
        <f t="shared" si="314"/>
        <v>0</v>
      </c>
      <c r="I254" s="229">
        <f t="shared" si="314"/>
        <v>0</v>
      </c>
      <c r="J254" s="229">
        <f t="shared" si="314"/>
        <v>0</v>
      </c>
      <c r="K254" s="229">
        <f t="shared" si="314"/>
        <v>0</v>
      </c>
      <c r="L254" s="229">
        <f t="shared" si="314"/>
        <v>0</v>
      </c>
      <c r="M254" s="229">
        <f t="shared" si="314"/>
        <v>0</v>
      </c>
      <c r="N254" s="229">
        <f t="shared" si="314"/>
        <v>0</v>
      </c>
      <c r="O254" s="229">
        <f t="shared" si="314"/>
        <v>0</v>
      </c>
      <c r="P254" s="229">
        <f t="shared" si="314"/>
        <v>0</v>
      </c>
      <c r="Q254" s="229">
        <f t="shared" si="314"/>
        <v>0</v>
      </c>
      <c r="R254" s="229">
        <f t="shared" si="314"/>
        <v>0</v>
      </c>
      <c r="S254" s="229">
        <f t="shared" si="314"/>
        <v>0</v>
      </c>
      <c r="T254" s="229">
        <f t="shared" si="314"/>
        <v>0</v>
      </c>
      <c r="U254" s="229">
        <f t="shared" si="314"/>
        <v>0</v>
      </c>
      <c r="V254" s="229">
        <f t="shared" si="314"/>
        <v>0</v>
      </c>
      <c r="W254" s="229">
        <f t="shared" si="314"/>
        <v>0</v>
      </c>
      <c r="X254" s="229">
        <f t="shared" si="314"/>
        <v>0</v>
      </c>
      <c r="Y254" s="229">
        <f t="shared" si="314"/>
        <v>0</v>
      </c>
      <c r="Z254" s="229">
        <f t="shared" si="314"/>
        <v>0</v>
      </c>
      <c r="AA254" s="229">
        <f t="shared" si="314"/>
        <v>0</v>
      </c>
      <c r="AB254" s="229">
        <f t="shared" si="314"/>
        <v>0</v>
      </c>
      <c r="AC254" s="229">
        <f t="shared" si="314"/>
        <v>0</v>
      </c>
      <c r="AD254" s="229">
        <f t="shared" si="314"/>
        <v>0</v>
      </c>
      <c r="AE254" s="229">
        <f t="shared" si="314"/>
        <v>0</v>
      </c>
      <c r="AF254" s="229">
        <f t="shared" si="314"/>
        <v>0</v>
      </c>
      <c r="AG254" s="229">
        <f t="shared" si="314"/>
        <v>0</v>
      </c>
      <c r="AH254" s="229">
        <f t="shared" si="314"/>
        <v>0</v>
      </c>
      <c r="AI254" s="229">
        <f t="shared" si="314"/>
        <v>0</v>
      </c>
      <c r="AJ254" s="229">
        <f t="shared" si="314"/>
        <v>0</v>
      </c>
      <c r="AK254" s="229">
        <f t="shared" ref="AK254:BB254" si="315">IFERROR(AK209*$D254*365,0)</f>
        <v>0</v>
      </c>
      <c r="AL254" s="229">
        <f t="shared" si="315"/>
        <v>0</v>
      </c>
      <c r="AM254" s="229">
        <f t="shared" si="315"/>
        <v>0</v>
      </c>
      <c r="AN254" s="229">
        <f t="shared" si="315"/>
        <v>0</v>
      </c>
      <c r="AO254" s="229">
        <f t="shared" si="315"/>
        <v>0</v>
      </c>
      <c r="AP254" s="229">
        <f t="shared" si="315"/>
        <v>0</v>
      </c>
      <c r="AQ254" s="229">
        <f t="shared" si="315"/>
        <v>0</v>
      </c>
      <c r="AR254" s="229">
        <f t="shared" si="315"/>
        <v>0</v>
      </c>
      <c r="AS254" s="229">
        <f t="shared" si="315"/>
        <v>0</v>
      </c>
      <c r="AT254" s="229">
        <f t="shared" si="315"/>
        <v>0</v>
      </c>
      <c r="AU254" s="229">
        <f t="shared" si="315"/>
        <v>0</v>
      </c>
      <c r="AV254" s="229">
        <f t="shared" si="315"/>
        <v>0</v>
      </c>
      <c r="AW254" s="229">
        <f t="shared" si="315"/>
        <v>0</v>
      </c>
      <c r="AX254" s="229">
        <f t="shared" si="315"/>
        <v>0</v>
      </c>
      <c r="AY254" s="229">
        <f t="shared" si="315"/>
        <v>0</v>
      </c>
      <c r="AZ254" s="229">
        <f t="shared" si="315"/>
        <v>0</v>
      </c>
      <c r="BA254" s="229">
        <f t="shared" si="315"/>
        <v>0</v>
      </c>
      <c r="BB254" s="229">
        <f t="shared" si="315"/>
        <v>0</v>
      </c>
    </row>
    <row r="255" spans="1:54" s="203" customFormat="1" x14ac:dyDescent="0.3">
      <c r="A255" s="206">
        <f>IF(ISBLANK('Úseky 0'!A28),"",'Úseky 0'!A28)</f>
        <v>24</v>
      </c>
      <c r="B255" s="205" t="str">
        <f>IF(ISBLANK('Úseky 0'!B28),"",'Úseky 0'!B28)</f>
        <v/>
      </c>
      <c r="C255" s="205" t="str">
        <f>IF(ISBLANK('Úseky 0'!C28),"",'Úseky 0'!C28)</f>
        <v/>
      </c>
      <c r="D255" s="213" t="str">
        <f>IF(ISBLANK('Úseky 0'!D28),"",'Úseky 0'!D28)</f>
        <v/>
      </c>
      <c r="E255" s="229">
        <f t="shared" ref="E255:AJ255" si="316">IFERROR(E210*$D255*365,0)</f>
        <v>0</v>
      </c>
      <c r="F255" s="229">
        <f t="shared" si="316"/>
        <v>0</v>
      </c>
      <c r="G255" s="229">
        <f t="shared" si="316"/>
        <v>0</v>
      </c>
      <c r="H255" s="229">
        <f t="shared" si="316"/>
        <v>0</v>
      </c>
      <c r="I255" s="229">
        <f t="shared" si="316"/>
        <v>0</v>
      </c>
      <c r="J255" s="229">
        <f t="shared" si="316"/>
        <v>0</v>
      </c>
      <c r="K255" s="229">
        <f t="shared" si="316"/>
        <v>0</v>
      </c>
      <c r="L255" s="229">
        <f t="shared" si="316"/>
        <v>0</v>
      </c>
      <c r="M255" s="229">
        <f t="shared" si="316"/>
        <v>0</v>
      </c>
      <c r="N255" s="229">
        <f t="shared" si="316"/>
        <v>0</v>
      </c>
      <c r="O255" s="229">
        <f t="shared" si="316"/>
        <v>0</v>
      </c>
      <c r="P255" s="229">
        <f t="shared" si="316"/>
        <v>0</v>
      </c>
      <c r="Q255" s="229">
        <f t="shared" si="316"/>
        <v>0</v>
      </c>
      <c r="R255" s="229">
        <f t="shared" si="316"/>
        <v>0</v>
      </c>
      <c r="S255" s="229">
        <f t="shared" si="316"/>
        <v>0</v>
      </c>
      <c r="T255" s="229">
        <f t="shared" si="316"/>
        <v>0</v>
      </c>
      <c r="U255" s="229">
        <f t="shared" si="316"/>
        <v>0</v>
      </c>
      <c r="V255" s="229">
        <f t="shared" si="316"/>
        <v>0</v>
      </c>
      <c r="W255" s="229">
        <f t="shared" si="316"/>
        <v>0</v>
      </c>
      <c r="X255" s="229">
        <f t="shared" si="316"/>
        <v>0</v>
      </c>
      <c r="Y255" s="229">
        <f t="shared" si="316"/>
        <v>0</v>
      </c>
      <c r="Z255" s="229">
        <f t="shared" si="316"/>
        <v>0</v>
      </c>
      <c r="AA255" s="229">
        <f t="shared" si="316"/>
        <v>0</v>
      </c>
      <c r="AB255" s="229">
        <f t="shared" si="316"/>
        <v>0</v>
      </c>
      <c r="AC255" s="229">
        <f t="shared" si="316"/>
        <v>0</v>
      </c>
      <c r="AD255" s="229">
        <f t="shared" si="316"/>
        <v>0</v>
      </c>
      <c r="AE255" s="229">
        <f t="shared" si="316"/>
        <v>0</v>
      </c>
      <c r="AF255" s="229">
        <f t="shared" si="316"/>
        <v>0</v>
      </c>
      <c r="AG255" s="229">
        <f t="shared" si="316"/>
        <v>0</v>
      </c>
      <c r="AH255" s="229">
        <f t="shared" si="316"/>
        <v>0</v>
      </c>
      <c r="AI255" s="229">
        <f t="shared" si="316"/>
        <v>0</v>
      </c>
      <c r="AJ255" s="229">
        <f t="shared" si="316"/>
        <v>0</v>
      </c>
      <c r="AK255" s="229">
        <f t="shared" ref="AK255:BB255" si="317">IFERROR(AK210*$D255*365,0)</f>
        <v>0</v>
      </c>
      <c r="AL255" s="229">
        <f t="shared" si="317"/>
        <v>0</v>
      </c>
      <c r="AM255" s="229">
        <f t="shared" si="317"/>
        <v>0</v>
      </c>
      <c r="AN255" s="229">
        <f t="shared" si="317"/>
        <v>0</v>
      </c>
      <c r="AO255" s="229">
        <f t="shared" si="317"/>
        <v>0</v>
      </c>
      <c r="AP255" s="229">
        <f t="shared" si="317"/>
        <v>0</v>
      </c>
      <c r="AQ255" s="229">
        <f t="shared" si="317"/>
        <v>0</v>
      </c>
      <c r="AR255" s="229">
        <f t="shared" si="317"/>
        <v>0</v>
      </c>
      <c r="AS255" s="229">
        <f t="shared" si="317"/>
        <v>0</v>
      </c>
      <c r="AT255" s="229">
        <f t="shared" si="317"/>
        <v>0</v>
      </c>
      <c r="AU255" s="229">
        <f t="shared" si="317"/>
        <v>0</v>
      </c>
      <c r="AV255" s="229">
        <f t="shared" si="317"/>
        <v>0</v>
      </c>
      <c r="AW255" s="229">
        <f t="shared" si="317"/>
        <v>0</v>
      </c>
      <c r="AX255" s="229">
        <f t="shared" si="317"/>
        <v>0</v>
      </c>
      <c r="AY255" s="229">
        <f t="shared" si="317"/>
        <v>0</v>
      </c>
      <c r="AZ255" s="229">
        <f t="shared" si="317"/>
        <v>0</v>
      </c>
      <c r="BA255" s="229">
        <f t="shared" si="317"/>
        <v>0</v>
      </c>
      <c r="BB255" s="229">
        <f t="shared" si="317"/>
        <v>0</v>
      </c>
    </row>
    <row r="256" spans="1:54" s="203" customFormat="1" x14ac:dyDescent="0.3">
      <c r="A256" s="206">
        <f>IF(ISBLANK('Úseky 0'!A29),"",'Úseky 0'!A29)</f>
        <v>25</v>
      </c>
      <c r="B256" s="205" t="str">
        <f>IF(ISBLANK('Úseky 0'!B29),"",'Úseky 0'!B29)</f>
        <v/>
      </c>
      <c r="C256" s="205" t="str">
        <f>IF(ISBLANK('Úseky 0'!C29),"",'Úseky 0'!C29)</f>
        <v/>
      </c>
      <c r="D256" s="213" t="str">
        <f>IF(ISBLANK('Úseky 0'!D29),"",'Úseky 0'!D29)</f>
        <v/>
      </c>
      <c r="E256" s="229">
        <f t="shared" ref="E256:AJ256" si="318">IFERROR(E211*$D256*365,0)</f>
        <v>0</v>
      </c>
      <c r="F256" s="229">
        <f t="shared" si="318"/>
        <v>0</v>
      </c>
      <c r="G256" s="229">
        <f t="shared" si="318"/>
        <v>0</v>
      </c>
      <c r="H256" s="229">
        <f t="shared" si="318"/>
        <v>0</v>
      </c>
      <c r="I256" s="229">
        <f t="shared" si="318"/>
        <v>0</v>
      </c>
      <c r="J256" s="229">
        <f t="shared" si="318"/>
        <v>0</v>
      </c>
      <c r="K256" s="229">
        <f t="shared" si="318"/>
        <v>0</v>
      </c>
      <c r="L256" s="229">
        <f t="shared" si="318"/>
        <v>0</v>
      </c>
      <c r="M256" s="229">
        <f t="shared" si="318"/>
        <v>0</v>
      </c>
      <c r="N256" s="229">
        <f t="shared" si="318"/>
        <v>0</v>
      </c>
      <c r="O256" s="229">
        <f t="shared" si="318"/>
        <v>0</v>
      </c>
      <c r="P256" s="229">
        <f t="shared" si="318"/>
        <v>0</v>
      </c>
      <c r="Q256" s="229">
        <f t="shared" si="318"/>
        <v>0</v>
      </c>
      <c r="R256" s="229">
        <f t="shared" si="318"/>
        <v>0</v>
      </c>
      <c r="S256" s="229">
        <f t="shared" si="318"/>
        <v>0</v>
      </c>
      <c r="T256" s="229">
        <f t="shared" si="318"/>
        <v>0</v>
      </c>
      <c r="U256" s="229">
        <f t="shared" si="318"/>
        <v>0</v>
      </c>
      <c r="V256" s="229">
        <f t="shared" si="318"/>
        <v>0</v>
      </c>
      <c r="W256" s="229">
        <f t="shared" si="318"/>
        <v>0</v>
      </c>
      <c r="X256" s="229">
        <f t="shared" si="318"/>
        <v>0</v>
      </c>
      <c r="Y256" s="229">
        <f t="shared" si="318"/>
        <v>0</v>
      </c>
      <c r="Z256" s="229">
        <f t="shared" si="318"/>
        <v>0</v>
      </c>
      <c r="AA256" s="229">
        <f t="shared" si="318"/>
        <v>0</v>
      </c>
      <c r="AB256" s="229">
        <f t="shared" si="318"/>
        <v>0</v>
      </c>
      <c r="AC256" s="229">
        <f t="shared" si="318"/>
        <v>0</v>
      </c>
      <c r="AD256" s="229">
        <f t="shared" si="318"/>
        <v>0</v>
      </c>
      <c r="AE256" s="229">
        <f t="shared" si="318"/>
        <v>0</v>
      </c>
      <c r="AF256" s="229">
        <f t="shared" si="318"/>
        <v>0</v>
      </c>
      <c r="AG256" s="229">
        <f t="shared" si="318"/>
        <v>0</v>
      </c>
      <c r="AH256" s="229">
        <f t="shared" si="318"/>
        <v>0</v>
      </c>
      <c r="AI256" s="229">
        <f t="shared" si="318"/>
        <v>0</v>
      </c>
      <c r="AJ256" s="229">
        <f t="shared" si="318"/>
        <v>0</v>
      </c>
      <c r="AK256" s="229">
        <f t="shared" ref="AK256:BB256" si="319">IFERROR(AK211*$D256*365,0)</f>
        <v>0</v>
      </c>
      <c r="AL256" s="229">
        <f t="shared" si="319"/>
        <v>0</v>
      </c>
      <c r="AM256" s="229">
        <f t="shared" si="319"/>
        <v>0</v>
      </c>
      <c r="AN256" s="229">
        <f t="shared" si="319"/>
        <v>0</v>
      </c>
      <c r="AO256" s="229">
        <f t="shared" si="319"/>
        <v>0</v>
      </c>
      <c r="AP256" s="229">
        <f t="shared" si="319"/>
        <v>0</v>
      </c>
      <c r="AQ256" s="229">
        <f t="shared" si="319"/>
        <v>0</v>
      </c>
      <c r="AR256" s="229">
        <f t="shared" si="319"/>
        <v>0</v>
      </c>
      <c r="AS256" s="229">
        <f t="shared" si="319"/>
        <v>0</v>
      </c>
      <c r="AT256" s="229">
        <f t="shared" si="319"/>
        <v>0</v>
      </c>
      <c r="AU256" s="229">
        <f t="shared" si="319"/>
        <v>0</v>
      </c>
      <c r="AV256" s="229">
        <f t="shared" si="319"/>
        <v>0</v>
      </c>
      <c r="AW256" s="229">
        <f t="shared" si="319"/>
        <v>0</v>
      </c>
      <c r="AX256" s="229">
        <f t="shared" si="319"/>
        <v>0</v>
      </c>
      <c r="AY256" s="229">
        <f t="shared" si="319"/>
        <v>0</v>
      </c>
      <c r="AZ256" s="229">
        <f t="shared" si="319"/>
        <v>0</v>
      </c>
      <c r="BA256" s="229">
        <f t="shared" si="319"/>
        <v>0</v>
      </c>
      <c r="BB256" s="229">
        <f t="shared" si="319"/>
        <v>0</v>
      </c>
    </row>
    <row r="257" spans="1:54" s="203" customFormat="1" x14ac:dyDescent="0.3">
      <c r="A257" s="206">
        <f>IF(ISBLANK('Úseky 0'!A30),"",'Úseky 0'!A30)</f>
        <v>26</v>
      </c>
      <c r="B257" s="205" t="str">
        <f>IF(ISBLANK('Úseky 0'!B30),"",'Úseky 0'!B30)</f>
        <v/>
      </c>
      <c r="C257" s="205" t="str">
        <f>IF(ISBLANK('Úseky 0'!C30),"",'Úseky 0'!C30)</f>
        <v/>
      </c>
      <c r="D257" s="213" t="str">
        <f>IF(ISBLANK('Úseky 0'!D30),"",'Úseky 0'!D30)</f>
        <v/>
      </c>
      <c r="E257" s="229">
        <f t="shared" ref="E257:AJ257" si="320">IFERROR(E212*$D257*365,0)</f>
        <v>0</v>
      </c>
      <c r="F257" s="229">
        <f t="shared" si="320"/>
        <v>0</v>
      </c>
      <c r="G257" s="229">
        <f t="shared" si="320"/>
        <v>0</v>
      </c>
      <c r="H257" s="229">
        <f t="shared" si="320"/>
        <v>0</v>
      </c>
      <c r="I257" s="229">
        <f t="shared" si="320"/>
        <v>0</v>
      </c>
      <c r="J257" s="229">
        <f t="shared" si="320"/>
        <v>0</v>
      </c>
      <c r="K257" s="229">
        <f t="shared" si="320"/>
        <v>0</v>
      </c>
      <c r="L257" s="229">
        <f t="shared" si="320"/>
        <v>0</v>
      </c>
      <c r="M257" s="229">
        <f t="shared" si="320"/>
        <v>0</v>
      </c>
      <c r="N257" s="229">
        <f t="shared" si="320"/>
        <v>0</v>
      </c>
      <c r="O257" s="229">
        <f t="shared" si="320"/>
        <v>0</v>
      </c>
      <c r="P257" s="229">
        <f t="shared" si="320"/>
        <v>0</v>
      </c>
      <c r="Q257" s="229">
        <f t="shared" si="320"/>
        <v>0</v>
      </c>
      <c r="R257" s="229">
        <f t="shared" si="320"/>
        <v>0</v>
      </c>
      <c r="S257" s="229">
        <f t="shared" si="320"/>
        <v>0</v>
      </c>
      <c r="T257" s="229">
        <f t="shared" si="320"/>
        <v>0</v>
      </c>
      <c r="U257" s="229">
        <f t="shared" si="320"/>
        <v>0</v>
      </c>
      <c r="V257" s="229">
        <f t="shared" si="320"/>
        <v>0</v>
      </c>
      <c r="W257" s="229">
        <f t="shared" si="320"/>
        <v>0</v>
      </c>
      <c r="X257" s="229">
        <f t="shared" si="320"/>
        <v>0</v>
      </c>
      <c r="Y257" s="229">
        <f t="shared" si="320"/>
        <v>0</v>
      </c>
      <c r="Z257" s="229">
        <f t="shared" si="320"/>
        <v>0</v>
      </c>
      <c r="AA257" s="229">
        <f t="shared" si="320"/>
        <v>0</v>
      </c>
      <c r="AB257" s="229">
        <f t="shared" si="320"/>
        <v>0</v>
      </c>
      <c r="AC257" s="229">
        <f t="shared" si="320"/>
        <v>0</v>
      </c>
      <c r="AD257" s="229">
        <f t="shared" si="320"/>
        <v>0</v>
      </c>
      <c r="AE257" s="229">
        <f t="shared" si="320"/>
        <v>0</v>
      </c>
      <c r="AF257" s="229">
        <f t="shared" si="320"/>
        <v>0</v>
      </c>
      <c r="AG257" s="229">
        <f t="shared" si="320"/>
        <v>0</v>
      </c>
      <c r="AH257" s="229">
        <f t="shared" si="320"/>
        <v>0</v>
      </c>
      <c r="AI257" s="229">
        <f t="shared" si="320"/>
        <v>0</v>
      </c>
      <c r="AJ257" s="229">
        <f t="shared" si="320"/>
        <v>0</v>
      </c>
      <c r="AK257" s="229">
        <f t="shared" ref="AK257:BB257" si="321">IFERROR(AK212*$D257*365,0)</f>
        <v>0</v>
      </c>
      <c r="AL257" s="229">
        <f t="shared" si="321"/>
        <v>0</v>
      </c>
      <c r="AM257" s="229">
        <f t="shared" si="321"/>
        <v>0</v>
      </c>
      <c r="AN257" s="229">
        <f t="shared" si="321"/>
        <v>0</v>
      </c>
      <c r="AO257" s="229">
        <f t="shared" si="321"/>
        <v>0</v>
      </c>
      <c r="AP257" s="229">
        <f t="shared" si="321"/>
        <v>0</v>
      </c>
      <c r="AQ257" s="229">
        <f t="shared" si="321"/>
        <v>0</v>
      </c>
      <c r="AR257" s="229">
        <f t="shared" si="321"/>
        <v>0</v>
      </c>
      <c r="AS257" s="229">
        <f t="shared" si="321"/>
        <v>0</v>
      </c>
      <c r="AT257" s="229">
        <f t="shared" si="321"/>
        <v>0</v>
      </c>
      <c r="AU257" s="229">
        <f t="shared" si="321"/>
        <v>0</v>
      </c>
      <c r="AV257" s="229">
        <f t="shared" si="321"/>
        <v>0</v>
      </c>
      <c r="AW257" s="229">
        <f t="shared" si="321"/>
        <v>0</v>
      </c>
      <c r="AX257" s="229">
        <f t="shared" si="321"/>
        <v>0</v>
      </c>
      <c r="AY257" s="229">
        <f t="shared" si="321"/>
        <v>0</v>
      </c>
      <c r="AZ257" s="229">
        <f t="shared" si="321"/>
        <v>0</v>
      </c>
      <c r="BA257" s="229">
        <f t="shared" si="321"/>
        <v>0</v>
      </c>
      <c r="BB257" s="229">
        <f t="shared" si="321"/>
        <v>0</v>
      </c>
    </row>
    <row r="258" spans="1:54" s="203" customFormat="1" x14ac:dyDescent="0.3">
      <c r="A258" s="206">
        <f>IF(ISBLANK('Úseky 0'!A31),"",'Úseky 0'!A31)</f>
        <v>27</v>
      </c>
      <c r="B258" s="205" t="str">
        <f>IF(ISBLANK('Úseky 0'!B31),"",'Úseky 0'!B31)</f>
        <v/>
      </c>
      <c r="C258" s="205" t="str">
        <f>IF(ISBLANK('Úseky 0'!C31),"",'Úseky 0'!C31)</f>
        <v/>
      </c>
      <c r="D258" s="213" t="str">
        <f>IF(ISBLANK('Úseky 0'!D31),"",'Úseky 0'!D31)</f>
        <v/>
      </c>
      <c r="E258" s="229">
        <f t="shared" ref="E258:AJ258" si="322">IFERROR(E213*$D258*365,0)</f>
        <v>0</v>
      </c>
      <c r="F258" s="229">
        <f t="shared" si="322"/>
        <v>0</v>
      </c>
      <c r="G258" s="229">
        <f t="shared" si="322"/>
        <v>0</v>
      </c>
      <c r="H258" s="229">
        <f t="shared" si="322"/>
        <v>0</v>
      </c>
      <c r="I258" s="229">
        <f t="shared" si="322"/>
        <v>0</v>
      </c>
      <c r="J258" s="229">
        <f t="shared" si="322"/>
        <v>0</v>
      </c>
      <c r="K258" s="229">
        <f t="shared" si="322"/>
        <v>0</v>
      </c>
      <c r="L258" s="229">
        <f t="shared" si="322"/>
        <v>0</v>
      </c>
      <c r="M258" s="229">
        <f t="shared" si="322"/>
        <v>0</v>
      </c>
      <c r="N258" s="229">
        <f t="shared" si="322"/>
        <v>0</v>
      </c>
      <c r="O258" s="229">
        <f t="shared" si="322"/>
        <v>0</v>
      </c>
      <c r="P258" s="229">
        <f t="shared" si="322"/>
        <v>0</v>
      </c>
      <c r="Q258" s="229">
        <f t="shared" si="322"/>
        <v>0</v>
      </c>
      <c r="R258" s="229">
        <f t="shared" si="322"/>
        <v>0</v>
      </c>
      <c r="S258" s="229">
        <f t="shared" si="322"/>
        <v>0</v>
      </c>
      <c r="T258" s="229">
        <f t="shared" si="322"/>
        <v>0</v>
      </c>
      <c r="U258" s="229">
        <f t="shared" si="322"/>
        <v>0</v>
      </c>
      <c r="V258" s="229">
        <f t="shared" si="322"/>
        <v>0</v>
      </c>
      <c r="W258" s="229">
        <f t="shared" si="322"/>
        <v>0</v>
      </c>
      <c r="X258" s="229">
        <f t="shared" si="322"/>
        <v>0</v>
      </c>
      <c r="Y258" s="229">
        <f t="shared" si="322"/>
        <v>0</v>
      </c>
      <c r="Z258" s="229">
        <f t="shared" si="322"/>
        <v>0</v>
      </c>
      <c r="AA258" s="229">
        <f t="shared" si="322"/>
        <v>0</v>
      </c>
      <c r="AB258" s="229">
        <f t="shared" si="322"/>
        <v>0</v>
      </c>
      <c r="AC258" s="229">
        <f t="shared" si="322"/>
        <v>0</v>
      </c>
      <c r="AD258" s="229">
        <f t="shared" si="322"/>
        <v>0</v>
      </c>
      <c r="AE258" s="229">
        <f t="shared" si="322"/>
        <v>0</v>
      </c>
      <c r="AF258" s="229">
        <f t="shared" si="322"/>
        <v>0</v>
      </c>
      <c r="AG258" s="229">
        <f t="shared" si="322"/>
        <v>0</v>
      </c>
      <c r="AH258" s="229">
        <f t="shared" si="322"/>
        <v>0</v>
      </c>
      <c r="AI258" s="229">
        <f t="shared" si="322"/>
        <v>0</v>
      </c>
      <c r="AJ258" s="229">
        <f t="shared" si="322"/>
        <v>0</v>
      </c>
      <c r="AK258" s="229">
        <f t="shared" ref="AK258:BB258" si="323">IFERROR(AK213*$D258*365,0)</f>
        <v>0</v>
      </c>
      <c r="AL258" s="229">
        <f t="shared" si="323"/>
        <v>0</v>
      </c>
      <c r="AM258" s="229">
        <f t="shared" si="323"/>
        <v>0</v>
      </c>
      <c r="AN258" s="229">
        <f t="shared" si="323"/>
        <v>0</v>
      </c>
      <c r="AO258" s="229">
        <f t="shared" si="323"/>
        <v>0</v>
      </c>
      <c r="AP258" s="229">
        <f t="shared" si="323"/>
        <v>0</v>
      </c>
      <c r="AQ258" s="229">
        <f t="shared" si="323"/>
        <v>0</v>
      </c>
      <c r="AR258" s="229">
        <f t="shared" si="323"/>
        <v>0</v>
      </c>
      <c r="AS258" s="229">
        <f t="shared" si="323"/>
        <v>0</v>
      </c>
      <c r="AT258" s="229">
        <f t="shared" si="323"/>
        <v>0</v>
      </c>
      <c r="AU258" s="229">
        <f t="shared" si="323"/>
        <v>0</v>
      </c>
      <c r="AV258" s="229">
        <f t="shared" si="323"/>
        <v>0</v>
      </c>
      <c r="AW258" s="229">
        <f t="shared" si="323"/>
        <v>0</v>
      </c>
      <c r="AX258" s="229">
        <f t="shared" si="323"/>
        <v>0</v>
      </c>
      <c r="AY258" s="229">
        <f t="shared" si="323"/>
        <v>0</v>
      </c>
      <c r="AZ258" s="229">
        <f t="shared" si="323"/>
        <v>0</v>
      </c>
      <c r="BA258" s="229">
        <f t="shared" si="323"/>
        <v>0</v>
      </c>
      <c r="BB258" s="229">
        <f t="shared" si="323"/>
        <v>0</v>
      </c>
    </row>
    <row r="259" spans="1:54" s="203" customFormat="1" x14ac:dyDescent="0.3">
      <c r="A259" s="206">
        <f>IF(ISBLANK('Úseky 0'!A32),"",'Úseky 0'!A32)</f>
        <v>28</v>
      </c>
      <c r="B259" s="205" t="str">
        <f>IF(ISBLANK('Úseky 0'!B32),"",'Úseky 0'!B32)</f>
        <v/>
      </c>
      <c r="C259" s="205" t="str">
        <f>IF(ISBLANK('Úseky 0'!C32),"",'Úseky 0'!C32)</f>
        <v/>
      </c>
      <c r="D259" s="213" t="str">
        <f>IF(ISBLANK('Úseky 0'!D32),"",'Úseky 0'!D32)</f>
        <v/>
      </c>
      <c r="E259" s="229">
        <f t="shared" ref="E259:AJ259" si="324">IFERROR(E214*$D259*365,0)</f>
        <v>0</v>
      </c>
      <c r="F259" s="229">
        <f t="shared" si="324"/>
        <v>0</v>
      </c>
      <c r="G259" s="229">
        <f t="shared" si="324"/>
        <v>0</v>
      </c>
      <c r="H259" s="229">
        <f t="shared" si="324"/>
        <v>0</v>
      </c>
      <c r="I259" s="229">
        <f t="shared" si="324"/>
        <v>0</v>
      </c>
      <c r="J259" s="229">
        <f t="shared" si="324"/>
        <v>0</v>
      </c>
      <c r="K259" s="229">
        <f t="shared" si="324"/>
        <v>0</v>
      </c>
      <c r="L259" s="229">
        <f t="shared" si="324"/>
        <v>0</v>
      </c>
      <c r="M259" s="229">
        <f t="shared" si="324"/>
        <v>0</v>
      </c>
      <c r="N259" s="229">
        <f t="shared" si="324"/>
        <v>0</v>
      </c>
      <c r="O259" s="229">
        <f t="shared" si="324"/>
        <v>0</v>
      </c>
      <c r="P259" s="229">
        <f t="shared" si="324"/>
        <v>0</v>
      </c>
      <c r="Q259" s="229">
        <f t="shared" si="324"/>
        <v>0</v>
      </c>
      <c r="R259" s="229">
        <f t="shared" si="324"/>
        <v>0</v>
      </c>
      <c r="S259" s="229">
        <f t="shared" si="324"/>
        <v>0</v>
      </c>
      <c r="T259" s="229">
        <f t="shared" si="324"/>
        <v>0</v>
      </c>
      <c r="U259" s="229">
        <f t="shared" si="324"/>
        <v>0</v>
      </c>
      <c r="V259" s="229">
        <f t="shared" si="324"/>
        <v>0</v>
      </c>
      <c r="W259" s="229">
        <f t="shared" si="324"/>
        <v>0</v>
      </c>
      <c r="X259" s="229">
        <f t="shared" si="324"/>
        <v>0</v>
      </c>
      <c r="Y259" s="229">
        <f t="shared" si="324"/>
        <v>0</v>
      </c>
      <c r="Z259" s="229">
        <f t="shared" si="324"/>
        <v>0</v>
      </c>
      <c r="AA259" s="229">
        <f t="shared" si="324"/>
        <v>0</v>
      </c>
      <c r="AB259" s="229">
        <f t="shared" si="324"/>
        <v>0</v>
      </c>
      <c r="AC259" s="229">
        <f t="shared" si="324"/>
        <v>0</v>
      </c>
      <c r="AD259" s="229">
        <f t="shared" si="324"/>
        <v>0</v>
      </c>
      <c r="AE259" s="229">
        <f t="shared" si="324"/>
        <v>0</v>
      </c>
      <c r="AF259" s="229">
        <f t="shared" si="324"/>
        <v>0</v>
      </c>
      <c r="AG259" s="229">
        <f t="shared" si="324"/>
        <v>0</v>
      </c>
      <c r="AH259" s="229">
        <f t="shared" si="324"/>
        <v>0</v>
      </c>
      <c r="AI259" s="229">
        <f t="shared" si="324"/>
        <v>0</v>
      </c>
      <c r="AJ259" s="229">
        <f t="shared" si="324"/>
        <v>0</v>
      </c>
      <c r="AK259" s="229">
        <f t="shared" ref="AK259:BB259" si="325">IFERROR(AK214*$D259*365,0)</f>
        <v>0</v>
      </c>
      <c r="AL259" s="229">
        <f t="shared" si="325"/>
        <v>0</v>
      </c>
      <c r="AM259" s="229">
        <f t="shared" si="325"/>
        <v>0</v>
      </c>
      <c r="AN259" s="229">
        <f t="shared" si="325"/>
        <v>0</v>
      </c>
      <c r="AO259" s="229">
        <f t="shared" si="325"/>
        <v>0</v>
      </c>
      <c r="AP259" s="229">
        <f t="shared" si="325"/>
        <v>0</v>
      </c>
      <c r="AQ259" s="229">
        <f t="shared" si="325"/>
        <v>0</v>
      </c>
      <c r="AR259" s="229">
        <f t="shared" si="325"/>
        <v>0</v>
      </c>
      <c r="AS259" s="229">
        <f t="shared" si="325"/>
        <v>0</v>
      </c>
      <c r="AT259" s="229">
        <f t="shared" si="325"/>
        <v>0</v>
      </c>
      <c r="AU259" s="229">
        <f t="shared" si="325"/>
        <v>0</v>
      </c>
      <c r="AV259" s="229">
        <f t="shared" si="325"/>
        <v>0</v>
      </c>
      <c r="AW259" s="229">
        <f t="shared" si="325"/>
        <v>0</v>
      </c>
      <c r="AX259" s="229">
        <f t="shared" si="325"/>
        <v>0</v>
      </c>
      <c r="AY259" s="229">
        <f t="shared" si="325"/>
        <v>0</v>
      </c>
      <c r="AZ259" s="229">
        <f t="shared" si="325"/>
        <v>0</v>
      </c>
      <c r="BA259" s="229">
        <f t="shared" si="325"/>
        <v>0</v>
      </c>
      <c r="BB259" s="229">
        <f t="shared" si="325"/>
        <v>0</v>
      </c>
    </row>
    <row r="260" spans="1:54" s="203" customFormat="1" x14ac:dyDescent="0.3">
      <c r="A260" s="206">
        <f>IF(ISBLANK('Úseky 0'!A33),"",'Úseky 0'!A33)</f>
        <v>29</v>
      </c>
      <c r="B260" s="205" t="str">
        <f>IF(ISBLANK('Úseky 0'!B33),"",'Úseky 0'!B33)</f>
        <v/>
      </c>
      <c r="C260" s="205" t="str">
        <f>IF(ISBLANK('Úseky 0'!C33),"",'Úseky 0'!C33)</f>
        <v/>
      </c>
      <c r="D260" s="213" t="str">
        <f>IF(ISBLANK('Úseky 0'!D33),"",'Úseky 0'!D33)</f>
        <v/>
      </c>
      <c r="E260" s="229">
        <f t="shared" ref="E260:AJ260" si="326">IFERROR(E215*$D260*365,0)</f>
        <v>0</v>
      </c>
      <c r="F260" s="229">
        <f t="shared" si="326"/>
        <v>0</v>
      </c>
      <c r="G260" s="229">
        <f t="shared" si="326"/>
        <v>0</v>
      </c>
      <c r="H260" s="229">
        <f t="shared" si="326"/>
        <v>0</v>
      </c>
      <c r="I260" s="229">
        <f t="shared" si="326"/>
        <v>0</v>
      </c>
      <c r="J260" s="229">
        <f t="shared" si="326"/>
        <v>0</v>
      </c>
      <c r="K260" s="229">
        <f t="shared" si="326"/>
        <v>0</v>
      </c>
      <c r="L260" s="229">
        <f t="shared" si="326"/>
        <v>0</v>
      </c>
      <c r="M260" s="229">
        <f t="shared" si="326"/>
        <v>0</v>
      </c>
      <c r="N260" s="229">
        <f t="shared" si="326"/>
        <v>0</v>
      </c>
      <c r="O260" s="229">
        <f t="shared" si="326"/>
        <v>0</v>
      </c>
      <c r="P260" s="229">
        <f t="shared" si="326"/>
        <v>0</v>
      </c>
      <c r="Q260" s="229">
        <f t="shared" si="326"/>
        <v>0</v>
      </c>
      <c r="R260" s="229">
        <f t="shared" si="326"/>
        <v>0</v>
      </c>
      <c r="S260" s="229">
        <f t="shared" si="326"/>
        <v>0</v>
      </c>
      <c r="T260" s="229">
        <f t="shared" si="326"/>
        <v>0</v>
      </c>
      <c r="U260" s="229">
        <f t="shared" si="326"/>
        <v>0</v>
      </c>
      <c r="V260" s="229">
        <f t="shared" si="326"/>
        <v>0</v>
      </c>
      <c r="W260" s="229">
        <f t="shared" si="326"/>
        <v>0</v>
      </c>
      <c r="X260" s="229">
        <f t="shared" si="326"/>
        <v>0</v>
      </c>
      <c r="Y260" s="229">
        <f t="shared" si="326"/>
        <v>0</v>
      </c>
      <c r="Z260" s="229">
        <f t="shared" si="326"/>
        <v>0</v>
      </c>
      <c r="AA260" s="229">
        <f t="shared" si="326"/>
        <v>0</v>
      </c>
      <c r="AB260" s="229">
        <f t="shared" si="326"/>
        <v>0</v>
      </c>
      <c r="AC260" s="229">
        <f t="shared" si="326"/>
        <v>0</v>
      </c>
      <c r="AD260" s="229">
        <f t="shared" si="326"/>
        <v>0</v>
      </c>
      <c r="AE260" s="229">
        <f t="shared" si="326"/>
        <v>0</v>
      </c>
      <c r="AF260" s="229">
        <f t="shared" si="326"/>
        <v>0</v>
      </c>
      <c r="AG260" s="229">
        <f t="shared" si="326"/>
        <v>0</v>
      </c>
      <c r="AH260" s="229">
        <f t="shared" si="326"/>
        <v>0</v>
      </c>
      <c r="AI260" s="229">
        <f t="shared" si="326"/>
        <v>0</v>
      </c>
      <c r="AJ260" s="229">
        <f t="shared" si="326"/>
        <v>0</v>
      </c>
      <c r="AK260" s="229">
        <f t="shared" ref="AK260:BB260" si="327">IFERROR(AK215*$D260*365,0)</f>
        <v>0</v>
      </c>
      <c r="AL260" s="229">
        <f t="shared" si="327"/>
        <v>0</v>
      </c>
      <c r="AM260" s="229">
        <f t="shared" si="327"/>
        <v>0</v>
      </c>
      <c r="AN260" s="229">
        <f t="shared" si="327"/>
        <v>0</v>
      </c>
      <c r="AO260" s="229">
        <f t="shared" si="327"/>
        <v>0</v>
      </c>
      <c r="AP260" s="229">
        <f t="shared" si="327"/>
        <v>0</v>
      </c>
      <c r="AQ260" s="229">
        <f t="shared" si="327"/>
        <v>0</v>
      </c>
      <c r="AR260" s="229">
        <f t="shared" si="327"/>
        <v>0</v>
      </c>
      <c r="AS260" s="229">
        <f t="shared" si="327"/>
        <v>0</v>
      </c>
      <c r="AT260" s="229">
        <f t="shared" si="327"/>
        <v>0</v>
      </c>
      <c r="AU260" s="229">
        <f t="shared" si="327"/>
        <v>0</v>
      </c>
      <c r="AV260" s="229">
        <f t="shared" si="327"/>
        <v>0</v>
      </c>
      <c r="AW260" s="229">
        <f t="shared" si="327"/>
        <v>0</v>
      </c>
      <c r="AX260" s="229">
        <f t="shared" si="327"/>
        <v>0</v>
      </c>
      <c r="AY260" s="229">
        <f t="shared" si="327"/>
        <v>0</v>
      </c>
      <c r="AZ260" s="229">
        <f t="shared" si="327"/>
        <v>0</v>
      </c>
      <c r="BA260" s="229">
        <f t="shared" si="327"/>
        <v>0</v>
      </c>
      <c r="BB260" s="229">
        <f t="shared" si="327"/>
        <v>0</v>
      </c>
    </row>
    <row r="261" spans="1:54" s="203" customFormat="1" x14ac:dyDescent="0.3">
      <c r="A261" s="206">
        <f>IF(ISBLANK('Úseky 0'!A34),"",'Úseky 0'!A34)</f>
        <v>30</v>
      </c>
      <c r="B261" s="205" t="str">
        <f>IF(ISBLANK('Úseky 0'!B34),"",'Úseky 0'!B34)</f>
        <v/>
      </c>
      <c r="C261" s="205" t="str">
        <f>IF(ISBLANK('Úseky 0'!C34),"",'Úseky 0'!C34)</f>
        <v/>
      </c>
      <c r="D261" s="213" t="str">
        <f>IF(ISBLANK('Úseky 0'!D34),"",'Úseky 0'!D34)</f>
        <v/>
      </c>
      <c r="E261" s="229">
        <f t="shared" ref="E261:BB261" si="328">IFERROR(E216*$D261*365,0)</f>
        <v>0</v>
      </c>
      <c r="F261" s="229">
        <f t="shared" si="328"/>
        <v>0</v>
      </c>
      <c r="G261" s="229">
        <f t="shared" si="328"/>
        <v>0</v>
      </c>
      <c r="H261" s="229">
        <f t="shared" si="328"/>
        <v>0</v>
      </c>
      <c r="I261" s="229">
        <f t="shared" si="328"/>
        <v>0</v>
      </c>
      <c r="J261" s="229">
        <f t="shared" si="328"/>
        <v>0</v>
      </c>
      <c r="K261" s="229">
        <f t="shared" si="328"/>
        <v>0</v>
      </c>
      <c r="L261" s="229">
        <f t="shared" si="328"/>
        <v>0</v>
      </c>
      <c r="M261" s="229">
        <f t="shared" si="328"/>
        <v>0</v>
      </c>
      <c r="N261" s="229">
        <f t="shared" si="328"/>
        <v>0</v>
      </c>
      <c r="O261" s="229">
        <f t="shared" si="328"/>
        <v>0</v>
      </c>
      <c r="P261" s="229">
        <f t="shared" si="328"/>
        <v>0</v>
      </c>
      <c r="Q261" s="229">
        <f t="shared" si="328"/>
        <v>0</v>
      </c>
      <c r="R261" s="229">
        <f t="shared" si="328"/>
        <v>0</v>
      </c>
      <c r="S261" s="229">
        <f t="shared" si="328"/>
        <v>0</v>
      </c>
      <c r="T261" s="229">
        <f t="shared" si="328"/>
        <v>0</v>
      </c>
      <c r="U261" s="229">
        <f t="shared" si="328"/>
        <v>0</v>
      </c>
      <c r="V261" s="229">
        <f t="shared" si="328"/>
        <v>0</v>
      </c>
      <c r="W261" s="229">
        <f t="shared" si="328"/>
        <v>0</v>
      </c>
      <c r="X261" s="229">
        <f t="shared" si="328"/>
        <v>0</v>
      </c>
      <c r="Y261" s="229">
        <f t="shared" si="328"/>
        <v>0</v>
      </c>
      <c r="Z261" s="229">
        <f t="shared" si="328"/>
        <v>0</v>
      </c>
      <c r="AA261" s="229">
        <f t="shared" si="328"/>
        <v>0</v>
      </c>
      <c r="AB261" s="229">
        <f t="shared" si="328"/>
        <v>0</v>
      </c>
      <c r="AC261" s="229">
        <f t="shared" si="328"/>
        <v>0</v>
      </c>
      <c r="AD261" s="229">
        <f t="shared" si="328"/>
        <v>0</v>
      </c>
      <c r="AE261" s="229">
        <f t="shared" si="328"/>
        <v>0</v>
      </c>
      <c r="AF261" s="229">
        <f t="shared" si="328"/>
        <v>0</v>
      </c>
      <c r="AG261" s="229">
        <f t="shared" si="328"/>
        <v>0</v>
      </c>
      <c r="AH261" s="229">
        <f t="shared" si="328"/>
        <v>0</v>
      </c>
      <c r="AI261" s="229">
        <f t="shared" si="328"/>
        <v>0</v>
      </c>
      <c r="AJ261" s="229">
        <f t="shared" si="328"/>
        <v>0</v>
      </c>
      <c r="AK261" s="229">
        <f t="shared" si="328"/>
        <v>0</v>
      </c>
      <c r="AL261" s="229">
        <f t="shared" si="328"/>
        <v>0</v>
      </c>
      <c r="AM261" s="229">
        <f t="shared" si="328"/>
        <v>0</v>
      </c>
      <c r="AN261" s="229">
        <f t="shared" si="328"/>
        <v>0</v>
      </c>
      <c r="AO261" s="229">
        <f t="shared" si="328"/>
        <v>0</v>
      </c>
      <c r="AP261" s="229">
        <f t="shared" si="328"/>
        <v>0</v>
      </c>
      <c r="AQ261" s="229">
        <f t="shared" si="328"/>
        <v>0</v>
      </c>
      <c r="AR261" s="229">
        <f t="shared" si="328"/>
        <v>0</v>
      </c>
      <c r="AS261" s="229">
        <f t="shared" si="328"/>
        <v>0</v>
      </c>
      <c r="AT261" s="229">
        <f t="shared" si="328"/>
        <v>0</v>
      </c>
      <c r="AU261" s="229">
        <f t="shared" si="328"/>
        <v>0</v>
      </c>
      <c r="AV261" s="229">
        <f t="shared" si="328"/>
        <v>0</v>
      </c>
      <c r="AW261" s="229">
        <f t="shared" si="328"/>
        <v>0</v>
      </c>
      <c r="AX261" s="229">
        <f t="shared" si="328"/>
        <v>0</v>
      </c>
      <c r="AY261" s="229">
        <f t="shared" si="328"/>
        <v>0</v>
      </c>
      <c r="AZ261" s="229">
        <f t="shared" si="328"/>
        <v>0</v>
      </c>
      <c r="BA261" s="229">
        <f t="shared" si="328"/>
        <v>0</v>
      </c>
      <c r="BB261" s="229">
        <f t="shared" si="328"/>
        <v>0</v>
      </c>
    </row>
    <row r="262" spans="1:54" s="203" customFormat="1" x14ac:dyDescent="0.3">
      <c r="A262" s="206">
        <f>IF(ISBLANK('Úseky 0'!A35),"",'Úseky 0'!A35)</f>
        <v>31</v>
      </c>
      <c r="B262" s="205" t="str">
        <f>IF(ISBLANK('Úseky 0'!B35),"",'Úseky 0'!B35)</f>
        <v/>
      </c>
      <c r="C262" s="205" t="str">
        <f>IF(ISBLANK('Úseky 0'!C35),"",'Úseky 0'!C35)</f>
        <v/>
      </c>
      <c r="D262" s="213" t="str">
        <f>IF(ISBLANK('Úseky 0'!D35),"",'Úseky 0'!D35)</f>
        <v/>
      </c>
      <c r="E262" s="229">
        <f t="shared" ref="E262:BB262" si="329">IFERROR(E217*$D262*365,0)</f>
        <v>0</v>
      </c>
      <c r="F262" s="229">
        <f t="shared" si="329"/>
        <v>0</v>
      </c>
      <c r="G262" s="229">
        <f t="shared" si="329"/>
        <v>0</v>
      </c>
      <c r="H262" s="229">
        <f t="shared" si="329"/>
        <v>0</v>
      </c>
      <c r="I262" s="229">
        <f t="shared" si="329"/>
        <v>0</v>
      </c>
      <c r="J262" s="229">
        <f t="shared" si="329"/>
        <v>0</v>
      </c>
      <c r="K262" s="229">
        <f t="shared" si="329"/>
        <v>0</v>
      </c>
      <c r="L262" s="229">
        <f t="shared" si="329"/>
        <v>0</v>
      </c>
      <c r="M262" s="229">
        <f t="shared" si="329"/>
        <v>0</v>
      </c>
      <c r="N262" s="229">
        <f t="shared" si="329"/>
        <v>0</v>
      </c>
      <c r="O262" s="229">
        <f t="shared" si="329"/>
        <v>0</v>
      </c>
      <c r="P262" s="229">
        <f t="shared" si="329"/>
        <v>0</v>
      </c>
      <c r="Q262" s="229">
        <f t="shared" si="329"/>
        <v>0</v>
      </c>
      <c r="R262" s="229">
        <f t="shared" si="329"/>
        <v>0</v>
      </c>
      <c r="S262" s="229">
        <f t="shared" si="329"/>
        <v>0</v>
      </c>
      <c r="T262" s="229">
        <f t="shared" si="329"/>
        <v>0</v>
      </c>
      <c r="U262" s="229">
        <f t="shared" si="329"/>
        <v>0</v>
      </c>
      <c r="V262" s="229">
        <f t="shared" si="329"/>
        <v>0</v>
      </c>
      <c r="W262" s="229">
        <f t="shared" si="329"/>
        <v>0</v>
      </c>
      <c r="X262" s="229">
        <f t="shared" si="329"/>
        <v>0</v>
      </c>
      <c r="Y262" s="229">
        <f t="shared" si="329"/>
        <v>0</v>
      </c>
      <c r="Z262" s="229">
        <f t="shared" si="329"/>
        <v>0</v>
      </c>
      <c r="AA262" s="229">
        <f t="shared" si="329"/>
        <v>0</v>
      </c>
      <c r="AB262" s="229">
        <f t="shared" si="329"/>
        <v>0</v>
      </c>
      <c r="AC262" s="229">
        <f t="shared" si="329"/>
        <v>0</v>
      </c>
      <c r="AD262" s="229">
        <f t="shared" si="329"/>
        <v>0</v>
      </c>
      <c r="AE262" s="229">
        <f t="shared" si="329"/>
        <v>0</v>
      </c>
      <c r="AF262" s="229">
        <f t="shared" si="329"/>
        <v>0</v>
      </c>
      <c r="AG262" s="229">
        <f t="shared" si="329"/>
        <v>0</v>
      </c>
      <c r="AH262" s="229">
        <f t="shared" si="329"/>
        <v>0</v>
      </c>
      <c r="AI262" s="229">
        <f t="shared" si="329"/>
        <v>0</v>
      </c>
      <c r="AJ262" s="229">
        <f t="shared" si="329"/>
        <v>0</v>
      </c>
      <c r="AK262" s="229">
        <f t="shared" si="329"/>
        <v>0</v>
      </c>
      <c r="AL262" s="229">
        <f t="shared" si="329"/>
        <v>0</v>
      </c>
      <c r="AM262" s="229">
        <f t="shared" si="329"/>
        <v>0</v>
      </c>
      <c r="AN262" s="229">
        <f t="shared" si="329"/>
        <v>0</v>
      </c>
      <c r="AO262" s="229">
        <f t="shared" si="329"/>
        <v>0</v>
      </c>
      <c r="AP262" s="229">
        <f t="shared" si="329"/>
        <v>0</v>
      </c>
      <c r="AQ262" s="229">
        <f t="shared" si="329"/>
        <v>0</v>
      </c>
      <c r="AR262" s="229">
        <f t="shared" si="329"/>
        <v>0</v>
      </c>
      <c r="AS262" s="229">
        <f t="shared" si="329"/>
        <v>0</v>
      </c>
      <c r="AT262" s="229">
        <f t="shared" si="329"/>
        <v>0</v>
      </c>
      <c r="AU262" s="229">
        <f t="shared" si="329"/>
        <v>0</v>
      </c>
      <c r="AV262" s="229">
        <f t="shared" si="329"/>
        <v>0</v>
      </c>
      <c r="AW262" s="229">
        <f t="shared" si="329"/>
        <v>0</v>
      </c>
      <c r="AX262" s="229">
        <f t="shared" si="329"/>
        <v>0</v>
      </c>
      <c r="AY262" s="229">
        <f t="shared" si="329"/>
        <v>0</v>
      </c>
      <c r="AZ262" s="229">
        <f t="shared" si="329"/>
        <v>0</v>
      </c>
      <c r="BA262" s="229">
        <f t="shared" si="329"/>
        <v>0</v>
      </c>
      <c r="BB262" s="229">
        <f t="shared" si="329"/>
        <v>0</v>
      </c>
    </row>
    <row r="263" spans="1:54" s="203" customFormat="1" x14ac:dyDescent="0.3">
      <c r="A263" s="206">
        <f>IF(ISBLANK('Úseky 0'!A36),"",'Úseky 0'!A36)</f>
        <v>32</v>
      </c>
      <c r="B263" s="205" t="str">
        <f>IF(ISBLANK('Úseky 0'!B36),"",'Úseky 0'!B36)</f>
        <v/>
      </c>
      <c r="C263" s="205" t="str">
        <f>IF(ISBLANK('Úseky 0'!C36),"",'Úseky 0'!C36)</f>
        <v/>
      </c>
      <c r="D263" s="213" t="str">
        <f>IF(ISBLANK('Úseky 0'!D36),"",'Úseky 0'!D36)</f>
        <v/>
      </c>
      <c r="E263" s="229">
        <f t="shared" ref="E263:BB263" si="330">IFERROR(E218*$D263*365,0)</f>
        <v>0</v>
      </c>
      <c r="F263" s="229">
        <f t="shared" si="330"/>
        <v>0</v>
      </c>
      <c r="G263" s="229">
        <f t="shared" si="330"/>
        <v>0</v>
      </c>
      <c r="H263" s="229">
        <f t="shared" si="330"/>
        <v>0</v>
      </c>
      <c r="I263" s="229">
        <f t="shared" si="330"/>
        <v>0</v>
      </c>
      <c r="J263" s="229">
        <f t="shared" si="330"/>
        <v>0</v>
      </c>
      <c r="K263" s="229">
        <f t="shared" si="330"/>
        <v>0</v>
      </c>
      <c r="L263" s="229">
        <f t="shared" si="330"/>
        <v>0</v>
      </c>
      <c r="M263" s="229">
        <f t="shared" si="330"/>
        <v>0</v>
      </c>
      <c r="N263" s="229">
        <f t="shared" si="330"/>
        <v>0</v>
      </c>
      <c r="O263" s="229">
        <f t="shared" si="330"/>
        <v>0</v>
      </c>
      <c r="P263" s="229">
        <f t="shared" si="330"/>
        <v>0</v>
      </c>
      <c r="Q263" s="229">
        <f t="shared" si="330"/>
        <v>0</v>
      </c>
      <c r="R263" s="229">
        <f t="shared" si="330"/>
        <v>0</v>
      </c>
      <c r="S263" s="229">
        <f t="shared" si="330"/>
        <v>0</v>
      </c>
      <c r="T263" s="229">
        <f t="shared" si="330"/>
        <v>0</v>
      </c>
      <c r="U263" s="229">
        <f t="shared" si="330"/>
        <v>0</v>
      </c>
      <c r="V263" s="229">
        <f t="shared" si="330"/>
        <v>0</v>
      </c>
      <c r="W263" s="229">
        <f t="shared" si="330"/>
        <v>0</v>
      </c>
      <c r="X263" s="229">
        <f t="shared" si="330"/>
        <v>0</v>
      </c>
      <c r="Y263" s="229">
        <f t="shared" si="330"/>
        <v>0</v>
      </c>
      <c r="Z263" s="229">
        <f t="shared" si="330"/>
        <v>0</v>
      </c>
      <c r="AA263" s="229">
        <f t="shared" si="330"/>
        <v>0</v>
      </c>
      <c r="AB263" s="229">
        <f t="shared" si="330"/>
        <v>0</v>
      </c>
      <c r="AC263" s="229">
        <f t="shared" si="330"/>
        <v>0</v>
      </c>
      <c r="AD263" s="229">
        <f t="shared" si="330"/>
        <v>0</v>
      </c>
      <c r="AE263" s="229">
        <f t="shared" si="330"/>
        <v>0</v>
      </c>
      <c r="AF263" s="229">
        <f t="shared" si="330"/>
        <v>0</v>
      </c>
      <c r="AG263" s="229">
        <f t="shared" si="330"/>
        <v>0</v>
      </c>
      <c r="AH263" s="229">
        <f t="shared" si="330"/>
        <v>0</v>
      </c>
      <c r="AI263" s="229">
        <f t="shared" si="330"/>
        <v>0</v>
      </c>
      <c r="AJ263" s="229">
        <f t="shared" si="330"/>
        <v>0</v>
      </c>
      <c r="AK263" s="229">
        <f t="shared" si="330"/>
        <v>0</v>
      </c>
      <c r="AL263" s="229">
        <f t="shared" si="330"/>
        <v>0</v>
      </c>
      <c r="AM263" s="229">
        <f t="shared" si="330"/>
        <v>0</v>
      </c>
      <c r="AN263" s="229">
        <f t="shared" si="330"/>
        <v>0</v>
      </c>
      <c r="AO263" s="229">
        <f t="shared" si="330"/>
        <v>0</v>
      </c>
      <c r="AP263" s="229">
        <f t="shared" si="330"/>
        <v>0</v>
      </c>
      <c r="AQ263" s="229">
        <f t="shared" si="330"/>
        <v>0</v>
      </c>
      <c r="AR263" s="229">
        <f t="shared" si="330"/>
        <v>0</v>
      </c>
      <c r="AS263" s="229">
        <f t="shared" si="330"/>
        <v>0</v>
      </c>
      <c r="AT263" s="229">
        <f t="shared" si="330"/>
        <v>0</v>
      </c>
      <c r="AU263" s="229">
        <f t="shared" si="330"/>
        <v>0</v>
      </c>
      <c r="AV263" s="229">
        <f t="shared" si="330"/>
        <v>0</v>
      </c>
      <c r="AW263" s="229">
        <f t="shared" si="330"/>
        <v>0</v>
      </c>
      <c r="AX263" s="229">
        <f t="shared" si="330"/>
        <v>0</v>
      </c>
      <c r="AY263" s="229">
        <f t="shared" si="330"/>
        <v>0</v>
      </c>
      <c r="AZ263" s="229">
        <f t="shared" si="330"/>
        <v>0</v>
      </c>
      <c r="BA263" s="229">
        <f t="shared" si="330"/>
        <v>0</v>
      </c>
      <c r="BB263" s="229">
        <f t="shared" si="330"/>
        <v>0</v>
      </c>
    </row>
    <row r="264" spans="1:54" s="203" customFormat="1" x14ac:dyDescent="0.3">
      <c r="A264" s="206">
        <f>IF(ISBLANK('Úseky 0'!A37),"",'Úseky 0'!A37)</f>
        <v>33</v>
      </c>
      <c r="B264" s="205" t="str">
        <f>IF(ISBLANK('Úseky 0'!B37),"",'Úseky 0'!B37)</f>
        <v/>
      </c>
      <c r="C264" s="205" t="str">
        <f>IF(ISBLANK('Úseky 0'!C37),"",'Úseky 0'!C37)</f>
        <v/>
      </c>
      <c r="D264" s="213" t="str">
        <f>IF(ISBLANK('Úseky 0'!D37),"",'Úseky 0'!D37)</f>
        <v/>
      </c>
      <c r="E264" s="229">
        <f t="shared" ref="E264:AJ264" si="331">IFERROR(E219*$D264*365,0)</f>
        <v>0</v>
      </c>
      <c r="F264" s="229">
        <f t="shared" si="331"/>
        <v>0</v>
      </c>
      <c r="G264" s="229">
        <f t="shared" si="331"/>
        <v>0</v>
      </c>
      <c r="H264" s="229">
        <f t="shared" si="331"/>
        <v>0</v>
      </c>
      <c r="I264" s="229">
        <f t="shared" si="331"/>
        <v>0</v>
      </c>
      <c r="J264" s="229">
        <f t="shared" si="331"/>
        <v>0</v>
      </c>
      <c r="K264" s="229">
        <f t="shared" si="331"/>
        <v>0</v>
      </c>
      <c r="L264" s="229">
        <f t="shared" si="331"/>
        <v>0</v>
      </c>
      <c r="M264" s="229">
        <f t="shared" si="331"/>
        <v>0</v>
      </c>
      <c r="N264" s="229">
        <f t="shared" si="331"/>
        <v>0</v>
      </c>
      <c r="O264" s="229">
        <f t="shared" si="331"/>
        <v>0</v>
      </c>
      <c r="P264" s="229">
        <f t="shared" si="331"/>
        <v>0</v>
      </c>
      <c r="Q264" s="229">
        <f t="shared" si="331"/>
        <v>0</v>
      </c>
      <c r="R264" s="229">
        <f t="shared" si="331"/>
        <v>0</v>
      </c>
      <c r="S264" s="229">
        <f t="shared" si="331"/>
        <v>0</v>
      </c>
      <c r="T264" s="229">
        <f t="shared" si="331"/>
        <v>0</v>
      </c>
      <c r="U264" s="229">
        <f t="shared" si="331"/>
        <v>0</v>
      </c>
      <c r="V264" s="229">
        <f t="shared" si="331"/>
        <v>0</v>
      </c>
      <c r="W264" s="229">
        <f t="shared" si="331"/>
        <v>0</v>
      </c>
      <c r="X264" s="229">
        <f t="shared" si="331"/>
        <v>0</v>
      </c>
      <c r="Y264" s="229">
        <f t="shared" si="331"/>
        <v>0</v>
      </c>
      <c r="Z264" s="229">
        <f t="shared" si="331"/>
        <v>0</v>
      </c>
      <c r="AA264" s="229">
        <f t="shared" si="331"/>
        <v>0</v>
      </c>
      <c r="AB264" s="229">
        <f t="shared" si="331"/>
        <v>0</v>
      </c>
      <c r="AC264" s="229">
        <f t="shared" si="331"/>
        <v>0</v>
      </c>
      <c r="AD264" s="229">
        <f t="shared" si="331"/>
        <v>0</v>
      </c>
      <c r="AE264" s="229">
        <f t="shared" si="331"/>
        <v>0</v>
      </c>
      <c r="AF264" s="229">
        <f t="shared" si="331"/>
        <v>0</v>
      </c>
      <c r="AG264" s="229">
        <f t="shared" si="331"/>
        <v>0</v>
      </c>
      <c r="AH264" s="229">
        <f t="shared" si="331"/>
        <v>0</v>
      </c>
      <c r="AI264" s="229">
        <f t="shared" si="331"/>
        <v>0</v>
      </c>
      <c r="AJ264" s="229">
        <f t="shared" si="331"/>
        <v>0</v>
      </c>
      <c r="AK264" s="229">
        <f t="shared" ref="AK264:BB264" si="332">IFERROR(AK219*$D264*365,0)</f>
        <v>0</v>
      </c>
      <c r="AL264" s="229">
        <f t="shared" si="332"/>
        <v>0</v>
      </c>
      <c r="AM264" s="229">
        <f t="shared" si="332"/>
        <v>0</v>
      </c>
      <c r="AN264" s="229">
        <f t="shared" si="332"/>
        <v>0</v>
      </c>
      <c r="AO264" s="229">
        <f t="shared" si="332"/>
        <v>0</v>
      </c>
      <c r="AP264" s="229">
        <f t="shared" si="332"/>
        <v>0</v>
      </c>
      <c r="AQ264" s="229">
        <f t="shared" si="332"/>
        <v>0</v>
      </c>
      <c r="AR264" s="229">
        <f t="shared" si="332"/>
        <v>0</v>
      </c>
      <c r="AS264" s="229">
        <f t="shared" si="332"/>
        <v>0</v>
      </c>
      <c r="AT264" s="229">
        <f t="shared" si="332"/>
        <v>0</v>
      </c>
      <c r="AU264" s="229">
        <f t="shared" si="332"/>
        <v>0</v>
      </c>
      <c r="AV264" s="229">
        <f t="shared" si="332"/>
        <v>0</v>
      </c>
      <c r="AW264" s="229">
        <f t="shared" si="332"/>
        <v>0</v>
      </c>
      <c r="AX264" s="229">
        <f t="shared" si="332"/>
        <v>0</v>
      </c>
      <c r="AY264" s="229">
        <f t="shared" si="332"/>
        <v>0</v>
      </c>
      <c r="AZ264" s="229">
        <f t="shared" si="332"/>
        <v>0</v>
      </c>
      <c r="BA264" s="229">
        <f t="shared" si="332"/>
        <v>0</v>
      </c>
      <c r="BB264" s="229">
        <f t="shared" si="332"/>
        <v>0</v>
      </c>
    </row>
    <row r="265" spans="1:54" s="203" customFormat="1" x14ac:dyDescent="0.3">
      <c r="A265" s="206">
        <f>IF(ISBLANK('Úseky 0'!A38),"",'Úseky 0'!A38)</f>
        <v>34</v>
      </c>
      <c r="B265" s="205" t="str">
        <f>IF(ISBLANK('Úseky 0'!B38),"",'Úseky 0'!B38)</f>
        <v/>
      </c>
      <c r="C265" s="205" t="str">
        <f>IF(ISBLANK('Úseky 0'!C38),"",'Úseky 0'!C38)</f>
        <v/>
      </c>
      <c r="D265" s="213" t="str">
        <f>IF(ISBLANK('Úseky 0'!D38),"",'Úseky 0'!D38)</f>
        <v/>
      </c>
      <c r="E265" s="229">
        <f t="shared" ref="E265:AJ265" si="333">IFERROR(E220*$D265*365,0)</f>
        <v>0</v>
      </c>
      <c r="F265" s="229">
        <f t="shared" si="333"/>
        <v>0</v>
      </c>
      <c r="G265" s="229">
        <f t="shared" si="333"/>
        <v>0</v>
      </c>
      <c r="H265" s="229">
        <f t="shared" si="333"/>
        <v>0</v>
      </c>
      <c r="I265" s="229">
        <f t="shared" si="333"/>
        <v>0</v>
      </c>
      <c r="J265" s="229">
        <f t="shared" si="333"/>
        <v>0</v>
      </c>
      <c r="K265" s="229">
        <f t="shared" si="333"/>
        <v>0</v>
      </c>
      <c r="L265" s="229">
        <f t="shared" si="333"/>
        <v>0</v>
      </c>
      <c r="M265" s="229">
        <f t="shared" si="333"/>
        <v>0</v>
      </c>
      <c r="N265" s="229">
        <f t="shared" si="333"/>
        <v>0</v>
      </c>
      <c r="O265" s="229">
        <f t="shared" si="333"/>
        <v>0</v>
      </c>
      <c r="P265" s="229">
        <f t="shared" si="333"/>
        <v>0</v>
      </c>
      <c r="Q265" s="229">
        <f t="shared" si="333"/>
        <v>0</v>
      </c>
      <c r="R265" s="229">
        <f t="shared" si="333"/>
        <v>0</v>
      </c>
      <c r="S265" s="229">
        <f t="shared" si="333"/>
        <v>0</v>
      </c>
      <c r="T265" s="229">
        <f t="shared" si="333"/>
        <v>0</v>
      </c>
      <c r="U265" s="229">
        <f t="shared" si="333"/>
        <v>0</v>
      </c>
      <c r="V265" s="229">
        <f t="shared" si="333"/>
        <v>0</v>
      </c>
      <c r="W265" s="229">
        <f t="shared" si="333"/>
        <v>0</v>
      </c>
      <c r="X265" s="229">
        <f t="shared" si="333"/>
        <v>0</v>
      </c>
      <c r="Y265" s="229">
        <f t="shared" si="333"/>
        <v>0</v>
      </c>
      <c r="Z265" s="229">
        <f t="shared" si="333"/>
        <v>0</v>
      </c>
      <c r="AA265" s="229">
        <f t="shared" si="333"/>
        <v>0</v>
      </c>
      <c r="AB265" s="229">
        <f t="shared" si="333"/>
        <v>0</v>
      </c>
      <c r="AC265" s="229">
        <f t="shared" si="333"/>
        <v>0</v>
      </c>
      <c r="AD265" s="229">
        <f t="shared" si="333"/>
        <v>0</v>
      </c>
      <c r="AE265" s="229">
        <f t="shared" si="333"/>
        <v>0</v>
      </c>
      <c r="AF265" s="229">
        <f t="shared" si="333"/>
        <v>0</v>
      </c>
      <c r="AG265" s="229">
        <f t="shared" si="333"/>
        <v>0</v>
      </c>
      <c r="AH265" s="229">
        <f t="shared" si="333"/>
        <v>0</v>
      </c>
      <c r="AI265" s="229">
        <f t="shared" si="333"/>
        <v>0</v>
      </c>
      <c r="AJ265" s="229">
        <f t="shared" si="333"/>
        <v>0</v>
      </c>
      <c r="AK265" s="229">
        <f t="shared" ref="AK265:BB265" si="334">IFERROR(AK220*$D265*365,0)</f>
        <v>0</v>
      </c>
      <c r="AL265" s="229">
        <f t="shared" si="334"/>
        <v>0</v>
      </c>
      <c r="AM265" s="229">
        <f t="shared" si="334"/>
        <v>0</v>
      </c>
      <c r="AN265" s="229">
        <f t="shared" si="334"/>
        <v>0</v>
      </c>
      <c r="AO265" s="229">
        <f t="shared" si="334"/>
        <v>0</v>
      </c>
      <c r="AP265" s="229">
        <f t="shared" si="334"/>
        <v>0</v>
      </c>
      <c r="AQ265" s="229">
        <f t="shared" si="334"/>
        <v>0</v>
      </c>
      <c r="AR265" s="229">
        <f t="shared" si="334"/>
        <v>0</v>
      </c>
      <c r="AS265" s="229">
        <f t="shared" si="334"/>
        <v>0</v>
      </c>
      <c r="AT265" s="229">
        <f t="shared" si="334"/>
        <v>0</v>
      </c>
      <c r="AU265" s="229">
        <f t="shared" si="334"/>
        <v>0</v>
      </c>
      <c r="AV265" s="229">
        <f t="shared" si="334"/>
        <v>0</v>
      </c>
      <c r="AW265" s="229">
        <f t="shared" si="334"/>
        <v>0</v>
      </c>
      <c r="AX265" s="229">
        <f t="shared" si="334"/>
        <v>0</v>
      </c>
      <c r="AY265" s="229">
        <f t="shared" si="334"/>
        <v>0</v>
      </c>
      <c r="AZ265" s="229">
        <f t="shared" si="334"/>
        <v>0</v>
      </c>
      <c r="BA265" s="229">
        <f t="shared" si="334"/>
        <v>0</v>
      </c>
      <c r="BB265" s="229">
        <f t="shared" si="334"/>
        <v>0</v>
      </c>
    </row>
    <row r="266" spans="1:54" s="203" customFormat="1" x14ac:dyDescent="0.3">
      <c r="A266" s="206">
        <f>IF(ISBLANK('Úseky 0'!A39),"",'Úseky 0'!A39)</f>
        <v>35</v>
      </c>
      <c r="B266" s="205" t="str">
        <f>IF(ISBLANK('Úseky 0'!B39),"",'Úseky 0'!B39)</f>
        <v/>
      </c>
      <c r="C266" s="205" t="str">
        <f>IF(ISBLANK('Úseky 0'!C39),"",'Úseky 0'!C39)</f>
        <v/>
      </c>
      <c r="D266" s="213" t="str">
        <f>IF(ISBLANK('Úseky 0'!D39),"",'Úseky 0'!D39)</f>
        <v/>
      </c>
      <c r="E266" s="229">
        <f t="shared" ref="E266:AJ266" si="335">IFERROR(E221*$D266*365,0)</f>
        <v>0</v>
      </c>
      <c r="F266" s="229">
        <f t="shared" si="335"/>
        <v>0</v>
      </c>
      <c r="G266" s="229">
        <f t="shared" si="335"/>
        <v>0</v>
      </c>
      <c r="H266" s="229">
        <f t="shared" si="335"/>
        <v>0</v>
      </c>
      <c r="I266" s="229">
        <f t="shared" si="335"/>
        <v>0</v>
      </c>
      <c r="J266" s="229">
        <f t="shared" si="335"/>
        <v>0</v>
      </c>
      <c r="K266" s="229">
        <f t="shared" si="335"/>
        <v>0</v>
      </c>
      <c r="L266" s="229">
        <f t="shared" si="335"/>
        <v>0</v>
      </c>
      <c r="M266" s="229">
        <f t="shared" si="335"/>
        <v>0</v>
      </c>
      <c r="N266" s="229">
        <f t="shared" si="335"/>
        <v>0</v>
      </c>
      <c r="O266" s="229">
        <f t="shared" si="335"/>
        <v>0</v>
      </c>
      <c r="P266" s="229">
        <f t="shared" si="335"/>
        <v>0</v>
      </c>
      <c r="Q266" s="229">
        <f t="shared" si="335"/>
        <v>0</v>
      </c>
      <c r="R266" s="229">
        <f t="shared" si="335"/>
        <v>0</v>
      </c>
      <c r="S266" s="229">
        <f t="shared" si="335"/>
        <v>0</v>
      </c>
      <c r="T266" s="229">
        <f t="shared" si="335"/>
        <v>0</v>
      </c>
      <c r="U266" s="229">
        <f t="shared" si="335"/>
        <v>0</v>
      </c>
      <c r="V266" s="229">
        <f t="shared" si="335"/>
        <v>0</v>
      </c>
      <c r="W266" s="229">
        <f t="shared" si="335"/>
        <v>0</v>
      </c>
      <c r="X266" s="229">
        <f t="shared" si="335"/>
        <v>0</v>
      </c>
      <c r="Y266" s="229">
        <f t="shared" si="335"/>
        <v>0</v>
      </c>
      <c r="Z266" s="229">
        <f t="shared" si="335"/>
        <v>0</v>
      </c>
      <c r="AA266" s="229">
        <f t="shared" si="335"/>
        <v>0</v>
      </c>
      <c r="AB266" s="229">
        <f t="shared" si="335"/>
        <v>0</v>
      </c>
      <c r="AC266" s="229">
        <f t="shared" si="335"/>
        <v>0</v>
      </c>
      <c r="AD266" s="229">
        <f t="shared" si="335"/>
        <v>0</v>
      </c>
      <c r="AE266" s="229">
        <f t="shared" si="335"/>
        <v>0</v>
      </c>
      <c r="AF266" s="229">
        <f t="shared" si="335"/>
        <v>0</v>
      </c>
      <c r="AG266" s="229">
        <f t="shared" si="335"/>
        <v>0</v>
      </c>
      <c r="AH266" s="229">
        <f t="shared" si="335"/>
        <v>0</v>
      </c>
      <c r="AI266" s="229">
        <f t="shared" si="335"/>
        <v>0</v>
      </c>
      <c r="AJ266" s="229">
        <f t="shared" si="335"/>
        <v>0</v>
      </c>
      <c r="AK266" s="229">
        <f t="shared" ref="AK266:BB266" si="336">IFERROR(AK221*$D266*365,0)</f>
        <v>0</v>
      </c>
      <c r="AL266" s="229">
        <f t="shared" si="336"/>
        <v>0</v>
      </c>
      <c r="AM266" s="229">
        <f t="shared" si="336"/>
        <v>0</v>
      </c>
      <c r="AN266" s="229">
        <f t="shared" si="336"/>
        <v>0</v>
      </c>
      <c r="AO266" s="229">
        <f t="shared" si="336"/>
        <v>0</v>
      </c>
      <c r="AP266" s="229">
        <f t="shared" si="336"/>
        <v>0</v>
      </c>
      <c r="AQ266" s="229">
        <f t="shared" si="336"/>
        <v>0</v>
      </c>
      <c r="AR266" s="229">
        <f t="shared" si="336"/>
        <v>0</v>
      </c>
      <c r="AS266" s="229">
        <f t="shared" si="336"/>
        <v>0</v>
      </c>
      <c r="AT266" s="229">
        <f t="shared" si="336"/>
        <v>0</v>
      </c>
      <c r="AU266" s="229">
        <f t="shared" si="336"/>
        <v>0</v>
      </c>
      <c r="AV266" s="229">
        <f t="shared" si="336"/>
        <v>0</v>
      </c>
      <c r="AW266" s="229">
        <f t="shared" si="336"/>
        <v>0</v>
      </c>
      <c r="AX266" s="229">
        <f t="shared" si="336"/>
        <v>0</v>
      </c>
      <c r="AY266" s="229">
        <f t="shared" si="336"/>
        <v>0</v>
      </c>
      <c r="AZ266" s="229">
        <f t="shared" si="336"/>
        <v>0</v>
      </c>
      <c r="BA266" s="229">
        <f t="shared" si="336"/>
        <v>0</v>
      </c>
      <c r="BB266" s="229">
        <f t="shared" si="336"/>
        <v>0</v>
      </c>
    </row>
    <row r="267" spans="1:54" s="203" customFormat="1" x14ac:dyDescent="0.3">
      <c r="A267" s="206">
        <f>IF(ISBLANK('Úseky 0'!A40),"",'Úseky 0'!A40)</f>
        <v>36</v>
      </c>
      <c r="B267" s="205" t="str">
        <f>IF(ISBLANK('Úseky 0'!B40),"",'Úseky 0'!B40)</f>
        <v/>
      </c>
      <c r="C267" s="205" t="str">
        <f>IF(ISBLANK('Úseky 0'!C40),"",'Úseky 0'!C40)</f>
        <v/>
      </c>
      <c r="D267" s="213" t="str">
        <f>IF(ISBLANK('Úseky 0'!D40),"",'Úseky 0'!D40)</f>
        <v/>
      </c>
      <c r="E267" s="229">
        <f t="shared" ref="E267:AJ267" si="337">IFERROR(E222*$D267*365,0)</f>
        <v>0</v>
      </c>
      <c r="F267" s="229">
        <f t="shared" si="337"/>
        <v>0</v>
      </c>
      <c r="G267" s="229">
        <f t="shared" si="337"/>
        <v>0</v>
      </c>
      <c r="H267" s="229">
        <f t="shared" si="337"/>
        <v>0</v>
      </c>
      <c r="I267" s="229">
        <f t="shared" si="337"/>
        <v>0</v>
      </c>
      <c r="J267" s="229">
        <f t="shared" si="337"/>
        <v>0</v>
      </c>
      <c r="K267" s="229">
        <f t="shared" si="337"/>
        <v>0</v>
      </c>
      <c r="L267" s="229">
        <f t="shared" si="337"/>
        <v>0</v>
      </c>
      <c r="M267" s="229">
        <f t="shared" si="337"/>
        <v>0</v>
      </c>
      <c r="N267" s="229">
        <f t="shared" si="337"/>
        <v>0</v>
      </c>
      <c r="O267" s="229">
        <f t="shared" si="337"/>
        <v>0</v>
      </c>
      <c r="P267" s="229">
        <f t="shared" si="337"/>
        <v>0</v>
      </c>
      <c r="Q267" s="229">
        <f t="shared" si="337"/>
        <v>0</v>
      </c>
      <c r="R267" s="229">
        <f t="shared" si="337"/>
        <v>0</v>
      </c>
      <c r="S267" s="229">
        <f t="shared" si="337"/>
        <v>0</v>
      </c>
      <c r="T267" s="229">
        <f t="shared" si="337"/>
        <v>0</v>
      </c>
      <c r="U267" s="229">
        <f t="shared" si="337"/>
        <v>0</v>
      </c>
      <c r="V267" s="229">
        <f t="shared" si="337"/>
        <v>0</v>
      </c>
      <c r="W267" s="229">
        <f t="shared" si="337"/>
        <v>0</v>
      </c>
      <c r="X267" s="229">
        <f t="shared" si="337"/>
        <v>0</v>
      </c>
      <c r="Y267" s="229">
        <f t="shared" si="337"/>
        <v>0</v>
      </c>
      <c r="Z267" s="229">
        <f t="shared" si="337"/>
        <v>0</v>
      </c>
      <c r="AA267" s="229">
        <f t="shared" si="337"/>
        <v>0</v>
      </c>
      <c r="AB267" s="229">
        <f t="shared" si="337"/>
        <v>0</v>
      </c>
      <c r="AC267" s="229">
        <f t="shared" si="337"/>
        <v>0</v>
      </c>
      <c r="AD267" s="229">
        <f t="shared" si="337"/>
        <v>0</v>
      </c>
      <c r="AE267" s="229">
        <f t="shared" si="337"/>
        <v>0</v>
      </c>
      <c r="AF267" s="229">
        <f t="shared" si="337"/>
        <v>0</v>
      </c>
      <c r="AG267" s="229">
        <f t="shared" si="337"/>
        <v>0</v>
      </c>
      <c r="AH267" s="229">
        <f t="shared" si="337"/>
        <v>0</v>
      </c>
      <c r="AI267" s="229">
        <f t="shared" si="337"/>
        <v>0</v>
      </c>
      <c r="AJ267" s="229">
        <f t="shared" si="337"/>
        <v>0</v>
      </c>
      <c r="AK267" s="229">
        <f t="shared" ref="AK267:BB267" si="338">IFERROR(AK222*$D267*365,0)</f>
        <v>0</v>
      </c>
      <c r="AL267" s="229">
        <f t="shared" si="338"/>
        <v>0</v>
      </c>
      <c r="AM267" s="229">
        <f t="shared" si="338"/>
        <v>0</v>
      </c>
      <c r="AN267" s="229">
        <f t="shared" si="338"/>
        <v>0</v>
      </c>
      <c r="AO267" s="229">
        <f t="shared" si="338"/>
        <v>0</v>
      </c>
      <c r="AP267" s="229">
        <f t="shared" si="338"/>
        <v>0</v>
      </c>
      <c r="AQ267" s="229">
        <f t="shared" si="338"/>
        <v>0</v>
      </c>
      <c r="AR267" s="229">
        <f t="shared" si="338"/>
        <v>0</v>
      </c>
      <c r="AS267" s="229">
        <f t="shared" si="338"/>
        <v>0</v>
      </c>
      <c r="AT267" s="229">
        <f t="shared" si="338"/>
        <v>0</v>
      </c>
      <c r="AU267" s="229">
        <f t="shared" si="338"/>
        <v>0</v>
      </c>
      <c r="AV267" s="229">
        <f t="shared" si="338"/>
        <v>0</v>
      </c>
      <c r="AW267" s="229">
        <f t="shared" si="338"/>
        <v>0</v>
      </c>
      <c r="AX267" s="229">
        <f t="shared" si="338"/>
        <v>0</v>
      </c>
      <c r="AY267" s="229">
        <f t="shared" si="338"/>
        <v>0</v>
      </c>
      <c r="AZ267" s="229">
        <f t="shared" si="338"/>
        <v>0</v>
      </c>
      <c r="BA267" s="229">
        <f t="shared" si="338"/>
        <v>0</v>
      </c>
      <c r="BB267" s="229">
        <f t="shared" si="338"/>
        <v>0</v>
      </c>
    </row>
    <row r="268" spans="1:54" s="203" customFormat="1" x14ac:dyDescent="0.3">
      <c r="A268" s="206">
        <f>IF(ISBLANK('Úseky 0'!A41),"",'Úseky 0'!A41)</f>
        <v>37</v>
      </c>
      <c r="B268" s="205" t="str">
        <f>IF(ISBLANK('Úseky 0'!B41),"",'Úseky 0'!B41)</f>
        <v/>
      </c>
      <c r="C268" s="205" t="str">
        <f>IF(ISBLANK('Úseky 0'!C41),"",'Úseky 0'!C41)</f>
        <v/>
      </c>
      <c r="D268" s="213" t="str">
        <f>IF(ISBLANK('Úseky 0'!D41),"",'Úseky 0'!D41)</f>
        <v/>
      </c>
      <c r="E268" s="229">
        <f t="shared" ref="E268:AJ268" si="339">IFERROR(E223*$D268*365,0)</f>
        <v>0</v>
      </c>
      <c r="F268" s="229">
        <f t="shared" si="339"/>
        <v>0</v>
      </c>
      <c r="G268" s="229">
        <f t="shared" si="339"/>
        <v>0</v>
      </c>
      <c r="H268" s="229">
        <f t="shared" si="339"/>
        <v>0</v>
      </c>
      <c r="I268" s="229">
        <f t="shared" si="339"/>
        <v>0</v>
      </c>
      <c r="J268" s="229">
        <f t="shared" si="339"/>
        <v>0</v>
      </c>
      <c r="K268" s="229">
        <f t="shared" si="339"/>
        <v>0</v>
      </c>
      <c r="L268" s="229">
        <f t="shared" si="339"/>
        <v>0</v>
      </c>
      <c r="M268" s="229">
        <f t="shared" si="339"/>
        <v>0</v>
      </c>
      <c r="N268" s="229">
        <f t="shared" si="339"/>
        <v>0</v>
      </c>
      <c r="O268" s="229">
        <f t="shared" si="339"/>
        <v>0</v>
      </c>
      <c r="P268" s="229">
        <f t="shared" si="339"/>
        <v>0</v>
      </c>
      <c r="Q268" s="229">
        <f t="shared" si="339"/>
        <v>0</v>
      </c>
      <c r="R268" s="229">
        <f t="shared" si="339"/>
        <v>0</v>
      </c>
      <c r="S268" s="229">
        <f t="shared" si="339"/>
        <v>0</v>
      </c>
      <c r="T268" s="229">
        <f t="shared" si="339"/>
        <v>0</v>
      </c>
      <c r="U268" s="229">
        <f t="shared" si="339"/>
        <v>0</v>
      </c>
      <c r="V268" s="229">
        <f t="shared" si="339"/>
        <v>0</v>
      </c>
      <c r="W268" s="229">
        <f t="shared" si="339"/>
        <v>0</v>
      </c>
      <c r="X268" s="229">
        <f t="shared" si="339"/>
        <v>0</v>
      </c>
      <c r="Y268" s="229">
        <f t="shared" si="339"/>
        <v>0</v>
      </c>
      <c r="Z268" s="229">
        <f t="shared" si="339"/>
        <v>0</v>
      </c>
      <c r="AA268" s="229">
        <f t="shared" si="339"/>
        <v>0</v>
      </c>
      <c r="AB268" s="229">
        <f t="shared" si="339"/>
        <v>0</v>
      </c>
      <c r="AC268" s="229">
        <f t="shared" si="339"/>
        <v>0</v>
      </c>
      <c r="AD268" s="229">
        <f t="shared" si="339"/>
        <v>0</v>
      </c>
      <c r="AE268" s="229">
        <f t="shared" si="339"/>
        <v>0</v>
      </c>
      <c r="AF268" s="229">
        <f t="shared" si="339"/>
        <v>0</v>
      </c>
      <c r="AG268" s="229">
        <f t="shared" si="339"/>
        <v>0</v>
      </c>
      <c r="AH268" s="229">
        <f t="shared" si="339"/>
        <v>0</v>
      </c>
      <c r="AI268" s="229">
        <f t="shared" si="339"/>
        <v>0</v>
      </c>
      <c r="AJ268" s="229">
        <f t="shared" si="339"/>
        <v>0</v>
      </c>
      <c r="AK268" s="229">
        <f t="shared" ref="AK268:BB268" si="340">IFERROR(AK223*$D268*365,0)</f>
        <v>0</v>
      </c>
      <c r="AL268" s="229">
        <f t="shared" si="340"/>
        <v>0</v>
      </c>
      <c r="AM268" s="229">
        <f t="shared" si="340"/>
        <v>0</v>
      </c>
      <c r="AN268" s="229">
        <f t="shared" si="340"/>
        <v>0</v>
      </c>
      <c r="AO268" s="229">
        <f t="shared" si="340"/>
        <v>0</v>
      </c>
      <c r="AP268" s="229">
        <f t="shared" si="340"/>
        <v>0</v>
      </c>
      <c r="AQ268" s="229">
        <f t="shared" si="340"/>
        <v>0</v>
      </c>
      <c r="AR268" s="229">
        <f t="shared" si="340"/>
        <v>0</v>
      </c>
      <c r="AS268" s="229">
        <f t="shared" si="340"/>
        <v>0</v>
      </c>
      <c r="AT268" s="229">
        <f t="shared" si="340"/>
        <v>0</v>
      </c>
      <c r="AU268" s="229">
        <f t="shared" si="340"/>
        <v>0</v>
      </c>
      <c r="AV268" s="229">
        <f t="shared" si="340"/>
        <v>0</v>
      </c>
      <c r="AW268" s="229">
        <f t="shared" si="340"/>
        <v>0</v>
      </c>
      <c r="AX268" s="229">
        <f t="shared" si="340"/>
        <v>0</v>
      </c>
      <c r="AY268" s="229">
        <f t="shared" si="340"/>
        <v>0</v>
      </c>
      <c r="AZ268" s="229">
        <f t="shared" si="340"/>
        <v>0</v>
      </c>
      <c r="BA268" s="229">
        <f t="shared" si="340"/>
        <v>0</v>
      </c>
      <c r="BB268" s="229">
        <f t="shared" si="340"/>
        <v>0</v>
      </c>
    </row>
    <row r="269" spans="1:54" s="203" customFormat="1" x14ac:dyDescent="0.3">
      <c r="A269" s="206">
        <f>IF(ISBLANK('Úseky 0'!A42),"",'Úseky 0'!A42)</f>
        <v>38</v>
      </c>
      <c r="B269" s="205" t="str">
        <f>IF(ISBLANK('Úseky 0'!B42),"",'Úseky 0'!B42)</f>
        <v/>
      </c>
      <c r="C269" s="205" t="str">
        <f>IF(ISBLANK('Úseky 0'!C42),"",'Úseky 0'!C42)</f>
        <v/>
      </c>
      <c r="D269" s="213" t="str">
        <f>IF(ISBLANK('Úseky 0'!D42),"",'Úseky 0'!D42)</f>
        <v/>
      </c>
      <c r="E269" s="229">
        <f t="shared" ref="E269:AJ269" si="341">IFERROR(E224*$D269*365,0)</f>
        <v>0</v>
      </c>
      <c r="F269" s="229">
        <f t="shared" si="341"/>
        <v>0</v>
      </c>
      <c r="G269" s="229">
        <f t="shared" si="341"/>
        <v>0</v>
      </c>
      <c r="H269" s="229">
        <f t="shared" si="341"/>
        <v>0</v>
      </c>
      <c r="I269" s="229">
        <f t="shared" si="341"/>
        <v>0</v>
      </c>
      <c r="J269" s="229">
        <f t="shared" si="341"/>
        <v>0</v>
      </c>
      <c r="K269" s="229">
        <f t="shared" si="341"/>
        <v>0</v>
      </c>
      <c r="L269" s="229">
        <f t="shared" si="341"/>
        <v>0</v>
      </c>
      <c r="M269" s="229">
        <f t="shared" si="341"/>
        <v>0</v>
      </c>
      <c r="N269" s="229">
        <f t="shared" si="341"/>
        <v>0</v>
      </c>
      <c r="O269" s="229">
        <f t="shared" si="341"/>
        <v>0</v>
      </c>
      <c r="P269" s="229">
        <f t="shared" si="341"/>
        <v>0</v>
      </c>
      <c r="Q269" s="229">
        <f t="shared" si="341"/>
        <v>0</v>
      </c>
      <c r="R269" s="229">
        <f t="shared" si="341"/>
        <v>0</v>
      </c>
      <c r="S269" s="229">
        <f t="shared" si="341"/>
        <v>0</v>
      </c>
      <c r="T269" s="229">
        <f t="shared" si="341"/>
        <v>0</v>
      </c>
      <c r="U269" s="229">
        <f t="shared" si="341"/>
        <v>0</v>
      </c>
      <c r="V269" s="229">
        <f t="shared" si="341"/>
        <v>0</v>
      </c>
      <c r="W269" s="229">
        <f t="shared" si="341"/>
        <v>0</v>
      </c>
      <c r="X269" s="229">
        <f t="shared" si="341"/>
        <v>0</v>
      </c>
      <c r="Y269" s="229">
        <f t="shared" si="341"/>
        <v>0</v>
      </c>
      <c r="Z269" s="229">
        <f t="shared" si="341"/>
        <v>0</v>
      </c>
      <c r="AA269" s="229">
        <f t="shared" si="341"/>
        <v>0</v>
      </c>
      <c r="AB269" s="229">
        <f t="shared" si="341"/>
        <v>0</v>
      </c>
      <c r="AC269" s="229">
        <f t="shared" si="341"/>
        <v>0</v>
      </c>
      <c r="AD269" s="229">
        <f t="shared" si="341"/>
        <v>0</v>
      </c>
      <c r="AE269" s="229">
        <f t="shared" si="341"/>
        <v>0</v>
      </c>
      <c r="AF269" s="229">
        <f t="shared" si="341"/>
        <v>0</v>
      </c>
      <c r="AG269" s="229">
        <f t="shared" si="341"/>
        <v>0</v>
      </c>
      <c r="AH269" s="229">
        <f t="shared" si="341"/>
        <v>0</v>
      </c>
      <c r="AI269" s="229">
        <f t="shared" si="341"/>
        <v>0</v>
      </c>
      <c r="AJ269" s="229">
        <f t="shared" si="341"/>
        <v>0</v>
      </c>
      <c r="AK269" s="229">
        <f t="shared" ref="AK269:BB269" si="342">IFERROR(AK224*$D269*365,0)</f>
        <v>0</v>
      </c>
      <c r="AL269" s="229">
        <f t="shared" si="342"/>
        <v>0</v>
      </c>
      <c r="AM269" s="229">
        <f t="shared" si="342"/>
        <v>0</v>
      </c>
      <c r="AN269" s="229">
        <f t="shared" si="342"/>
        <v>0</v>
      </c>
      <c r="AO269" s="229">
        <f t="shared" si="342"/>
        <v>0</v>
      </c>
      <c r="AP269" s="229">
        <f t="shared" si="342"/>
        <v>0</v>
      </c>
      <c r="AQ269" s="229">
        <f t="shared" si="342"/>
        <v>0</v>
      </c>
      <c r="AR269" s="229">
        <f t="shared" si="342"/>
        <v>0</v>
      </c>
      <c r="AS269" s="229">
        <f t="shared" si="342"/>
        <v>0</v>
      </c>
      <c r="AT269" s="229">
        <f t="shared" si="342"/>
        <v>0</v>
      </c>
      <c r="AU269" s="229">
        <f t="shared" si="342"/>
        <v>0</v>
      </c>
      <c r="AV269" s="229">
        <f t="shared" si="342"/>
        <v>0</v>
      </c>
      <c r="AW269" s="229">
        <f t="shared" si="342"/>
        <v>0</v>
      </c>
      <c r="AX269" s="229">
        <f t="shared" si="342"/>
        <v>0</v>
      </c>
      <c r="AY269" s="229">
        <f t="shared" si="342"/>
        <v>0</v>
      </c>
      <c r="AZ269" s="229">
        <f t="shared" si="342"/>
        <v>0</v>
      </c>
      <c r="BA269" s="229">
        <f t="shared" si="342"/>
        <v>0</v>
      </c>
      <c r="BB269" s="229">
        <f t="shared" si="342"/>
        <v>0</v>
      </c>
    </row>
    <row r="270" spans="1:54" s="203" customFormat="1" x14ac:dyDescent="0.3">
      <c r="A270" s="206">
        <f>IF(ISBLANK('Úseky 0'!A43),"",'Úseky 0'!A43)</f>
        <v>39</v>
      </c>
      <c r="B270" s="205" t="str">
        <f>IF(ISBLANK('Úseky 0'!B43),"",'Úseky 0'!B43)</f>
        <v/>
      </c>
      <c r="C270" s="205" t="str">
        <f>IF(ISBLANK('Úseky 0'!C43),"",'Úseky 0'!C43)</f>
        <v/>
      </c>
      <c r="D270" s="213" t="str">
        <f>IF(ISBLANK('Úseky 0'!D43),"",'Úseky 0'!D43)</f>
        <v/>
      </c>
      <c r="E270" s="229">
        <f t="shared" ref="E270:AJ270" si="343">IFERROR(E225*$D270*365,0)</f>
        <v>0</v>
      </c>
      <c r="F270" s="229">
        <f t="shared" si="343"/>
        <v>0</v>
      </c>
      <c r="G270" s="229">
        <f t="shared" si="343"/>
        <v>0</v>
      </c>
      <c r="H270" s="229">
        <f t="shared" si="343"/>
        <v>0</v>
      </c>
      <c r="I270" s="229">
        <f t="shared" si="343"/>
        <v>0</v>
      </c>
      <c r="J270" s="229">
        <f t="shared" si="343"/>
        <v>0</v>
      </c>
      <c r="K270" s="229">
        <f t="shared" si="343"/>
        <v>0</v>
      </c>
      <c r="L270" s="229">
        <f t="shared" si="343"/>
        <v>0</v>
      </c>
      <c r="M270" s="229">
        <f t="shared" si="343"/>
        <v>0</v>
      </c>
      <c r="N270" s="229">
        <f t="shared" si="343"/>
        <v>0</v>
      </c>
      <c r="O270" s="229">
        <f t="shared" si="343"/>
        <v>0</v>
      </c>
      <c r="P270" s="229">
        <f t="shared" si="343"/>
        <v>0</v>
      </c>
      <c r="Q270" s="229">
        <f t="shared" si="343"/>
        <v>0</v>
      </c>
      <c r="R270" s="229">
        <f t="shared" si="343"/>
        <v>0</v>
      </c>
      <c r="S270" s="229">
        <f t="shared" si="343"/>
        <v>0</v>
      </c>
      <c r="T270" s="229">
        <f t="shared" si="343"/>
        <v>0</v>
      </c>
      <c r="U270" s="229">
        <f t="shared" si="343"/>
        <v>0</v>
      </c>
      <c r="V270" s="229">
        <f t="shared" si="343"/>
        <v>0</v>
      </c>
      <c r="W270" s="229">
        <f t="shared" si="343"/>
        <v>0</v>
      </c>
      <c r="X270" s="229">
        <f t="shared" si="343"/>
        <v>0</v>
      </c>
      <c r="Y270" s="229">
        <f t="shared" si="343"/>
        <v>0</v>
      </c>
      <c r="Z270" s="229">
        <f t="shared" si="343"/>
        <v>0</v>
      </c>
      <c r="AA270" s="229">
        <f t="shared" si="343"/>
        <v>0</v>
      </c>
      <c r="AB270" s="229">
        <f t="shared" si="343"/>
        <v>0</v>
      </c>
      <c r="AC270" s="229">
        <f t="shared" si="343"/>
        <v>0</v>
      </c>
      <c r="AD270" s="229">
        <f t="shared" si="343"/>
        <v>0</v>
      </c>
      <c r="AE270" s="229">
        <f t="shared" si="343"/>
        <v>0</v>
      </c>
      <c r="AF270" s="229">
        <f t="shared" si="343"/>
        <v>0</v>
      </c>
      <c r="AG270" s="229">
        <f t="shared" si="343"/>
        <v>0</v>
      </c>
      <c r="AH270" s="229">
        <f t="shared" si="343"/>
        <v>0</v>
      </c>
      <c r="AI270" s="229">
        <f t="shared" si="343"/>
        <v>0</v>
      </c>
      <c r="AJ270" s="229">
        <f t="shared" si="343"/>
        <v>0</v>
      </c>
      <c r="AK270" s="229">
        <f t="shared" ref="AK270:BB270" si="344">IFERROR(AK225*$D270*365,0)</f>
        <v>0</v>
      </c>
      <c r="AL270" s="229">
        <f t="shared" si="344"/>
        <v>0</v>
      </c>
      <c r="AM270" s="229">
        <f t="shared" si="344"/>
        <v>0</v>
      </c>
      <c r="AN270" s="229">
        <f t="shared" si="344"/>
        <v>0</v>
      </c>
      <c r="AO270" s="229">
        <f t="shared" si="344"/>
        <v>0</v>
      </c>
      <c r="AP270" s="229">
        <f t="shared" si="344"/>
        <v>0</v>
      </c>
      <c r="AQ270" s="229">
        <f t="shared" si="344"/>
        <v>0</v>
      </c>
      <c r="AR270" s="229">
        <f t="shared" si="344"/>
        <v>0</v>
      </c>
      <c r="AS270" s="229">
        <f t="shared" si="344"/>
        <v>0</v>
      </c>
      <c r="AT270" s="229">
        <f t="shared" si="344"/>
        <v>0</v>
      </c>
      <c r="AU270" s="229">
        <f t="shared" si="344"/>
        <v>0</v>
      </c>
      <c r="AV270" s="229">
        <f t="shared" si="344"/>
        <v>0</v>
      </c>
      <c r="AW270" s="229">
        <f t="shared" si="344"/>
        <v>0</v>
      </c>
      <c r="AX270" s="229">
        <f t="shared" si="344"/>
        <v>0</v>
      </c>
      <c r="AY270" s="229">
        <f t="shared" si="344"/>
        <v>0</v>
      </c>
      <c r="AZ270" s="229">
        <f t="shared" si="344"/>
        <v>0</v>
      </c>
      <c r="BA270" s="229">
        <f t="shared" si="344"/>
        <v>0</v>
      </c>
      <c r="BB270" s="229">
        <f t="shared" si="344"/>
        <v>0</v>
      </c>
    </row>
    <row r="271" spans="1:54" s="203" customFormat="1" x14ac:dyDescent="0.3">
      <c r="A271" s="206">
        <f>IF(ISBLANK('Úseky 0'!A44),"",'Úseky 0'!A44)</f>
        <v>40</v>
      </c>
      <c r="B271" s="205" t="str">
        <f>IF(ISBLANK('Úseky 0'!B44),"",'Úseky 0'!B44)</f>
        <v/>
      </c>
      <c r="C271" s="205" t="str">
        <f>IF(ISBLANK('Úseky 0'!C44),"",'Úseky 0'!C44)</f>
        <v/>
      </c>
      <c r="D271" s="213" t="str">
        <f>IF(ISBLANK('Úseky 0'!D44),"",'Úseky 0'!D44)</f>
        <v/>
      </c>
      <c r="E271" s="354">
        <f t="shared" ref="E271:AO271" si="345">IFERROR(E226*$D271*365,0)</f>
        <v>0</v>
      </c>
      <c r="F271" s="354">
        <f t="shared" si="345"/>
        <v>0</v>
      </c>
      <c r="G271" s="354">
        <f t="shared" si="345"/>
        <v>0</v>
      </c>
      <c r="H271" s="354">
        <f t="shared" si="345"/>
        <v>0</v>
      </c>
      <c r="I271" s="354">
        <f t="shared" si="345"/>
        <v>0</v>
      </c>
      <c r="J271" s="354">
        <f t="shared" si="345"/>
        <v>0</v>
      </c>
      <c r="K271" s="354">
        <f t="shared" si="345"/>
        <v>0</v>
      </c>
      <c r="L271" s="354">
        <f t="shared" si="345"/>
        <v>0</v>
      </c>
      <c r="M271" s="354">
        <f t="shared" si="345"/>
        <v>0</v>
      </c>
      <c r="N271" s="354">
        <f t="shared" si="345"/>
        <v>0</v>
      </c>
      <c r="O271" s="354">
        <f t="shared" si="345"/>
        <v>0</v>
      </c>
      <c r="P271" s="354">
        <f t="shared" si="345"/>
        <v>0</v>
      </c>
      <c r="Q271" s="354">
        <f t="shared" si="345"/>
        <v>0</v>
      </c>
      <c r="R271" s="354">
        <f t="shared" si="345"/>
        <v>0</v>
      </c>
      <c r="S271" s="354">
        <f t="shared" si="345"/>
        <v>0</v>
      </c>
      <c r="T271" s="354">
        <f t="shared" si="345"/>
        <v>0</v>
      </c>
      <c r="U271" s="354">
        <f t="shared" si="345"/>
        <v>0</v>
      </c>
      <c r="V271" s="354">
        <f t="shared" si="345"/>
        <v>0</v>
      </c>
      <c r="W271" s="354">
        <f t="shared" si="345"/>
        <v>0</v>
      </c>
      <c r="X271" s="354">
        <f t="shared" si="345"/>
        <v>0</v>
      </c>
      <c r="Y271" s="354">
        <f t="shared" si="345"/>
        <v>0</v>
      </c>
      <c r="Z271" s="354">
        <f t="shared" si="345"/>
        <v>0</v>
      </c>
      <c r="AA271" s="354">
        <f t="shared" si="345"/>
        <v>0</v>
      </c>
      <c r="AB271" s="354">
        <f t="shared" si="345"/>
        <v>0</v>
      </c>
      <c r="AC271" s="354">
        <f t="shared" si="345"/>
        <v>0</v>
      </c>
      <c r="AD271" s="354">
        <f t="shared" si="345"/>
        <v>0</v>
      </c>
      <c r="AE271" s="354">
        <f t="shared" si="345"/>
        <v>0</v>
      </c>
      <c r="AF271" s="354">
        <f t="shared" si="345"/>
        <v>0</v>
      </c>
      <c r="AG271" s="354">
        <f t="shared" si="345"/>
        <v>0</v>
      </c>
      <c r="AH271" s="354">
        <f t="shared" si="345"/>
        <v>0</v>
      </c>
      <c r="AI271" s="354">
        <f t="shared" si="345"/>
        <v>0</v>
      </c>
      <c r="AJ271" s="354">
        <f t="shared" si="345"/>
        <v>0</v>
      </c>
      <c r="AK271" s="354">
        <f t="shared" si="345"/>
        <v>0</v>
      </c>
      <c r="AL271" s="354">
        <f t="shared" si="345"/>
        <v>0</v>
      </c>
      <c r="AM271" s="354">
        <f t="shared" si="345"/>
        <v>0</v>
      </c>
      <c r="AN271" s="354">
        <f t="shared" si="345"/>
        <v>0</v>
      </c>
      <c r="AO271" s="354">
        <f t="shared" si="345"/>
        <v>0</v>
      </c>
      <c r="AP271" s="354">
        <f t="shared" ref="AP271:BB271" si="346">IFERROR(AP226*$D271*365,0)</f>
        <v>0</v>
      </c>
      <c r="AQ271" s="354">
        <f t="shared" si="346"/>
        <v>0</v>
      </c>
      <c r="AR271" s="354">
        <f t="shared" si="346"/>
        <v>0</v>
      </c>
      <c r="AS271" s="354">
        <f t="shared" si="346"/>
        <v>0</v>
      </c>
      <c r="AT271" s="354">
        <f t="shared" si="346"/>
        <v>0</v>
      </c>
      <c r="AU271" s="354">
        <f t="shared" si="346"/>
        <v>0</v>
      </c>
      <c r="AV271" s="354">
        <f t="shared" si="346"/>
        <v>0</v>
      </c>
      <c r="AW271" s="354">
        <f t="shared" si="346"/>
        <v>0</v>
      </c>
      <c r="AX271" s="354">
        <f t="shared" si="346"/>
        <v>0</v>
      </c>
      <c r="AY271" s="354">
        <f t="shared" si="346"/>
        <v>0</v>
      </c>
      <c r="AZ271" s="354">
        <f t="shared" si="346"/>
        <v>0</v>
      </c>
      <c r="BA271" s="354">
        <f t="shared" si="346"/>
        <v>0</v>
      </c>
      <c r="BB271" s="354">
        <f t="shared" si="346"/>
        <v>0</v>
      </c>
    </row>
    <row r="272" spans="1:54" s="203" customFormat="1" x14ac:dyDescent="0.3">
      <c r="A272" s="204"/>
      <c r="B272" s="204"/>
      <c r="C272" s="204"/>
      <c r="D272" s="204"/>
      <c r="E272" s="229">
        <f>SUM(E232:E271)</f>
        <v>0</v>
      </c>
      <c r="F272" s="229">
        <f t="shared" ref="F272" si="347">SUM(F232:F271)</f>
        <v>0</v>
      </c>
      <c r="G272" s="229">
        <f t="shared" ref="G272" si="348">SUM(G232:G271)</f>
        <v>0</v>
      </c>
      <c r="H272" s="229">
        <f t="shared" ref="H272" si="349">SUM(H232:H271)</f>
        <v>0</v>
      </c>
      <c r="I272" s="229">
        <f t="shared" ref="I272" si="350">SUM(I232:I271)</f>
        <v>0</v>
      </c>
      <c r="J272" s="229">
        <f t="shared" ref="J272" si="351">SUM(J232:J271)</f>
        <v>0</v>
      </c>
      <c r="K272" s="229">
        <f t="shared" ref="K272" si="352">SUM(K232:K271)</f>
        <v>0</v>
      </c>
      <c r="L272" s="229">
        <f t="shared" ref="L272" si="353">SUM(L232:L271)</f>
        <v>0</v>
      </c>
      <c r="M272" s="229">
        <f t="shared" ref="M272" si="354">SUM(M232:M271)</f>
        <v>0</v>
      </c>
      <c r="N272" s="229">
        <f t="shared" ref="N272" si="355">SUM(N232:N271)</f>
        <v>0</v>
      </c>
      <c r="O272" s="229">
        <f t="shared" ref="O272" si="356">SUM(O232:O271)</f>
        <v>0</v>
      </c>
      <c r="P272" s="229">
        <f t="shared" ref="P272" si="357">SUM(P232:P271)</f>
        <v>0</v>
      </c>
      <c r="Q272" s="229">
        <f t="shared" ref="Q272" si="358">SUM(Q232:Q271)</f>
        <v>0</v>
      </c>
      <c r="R272" s="229">
        <f t="shared" ref="R272" si="359">SUM(R232:R271)</f>
        <v>0</v>
      </c>
      <c r="S272" s="229">
        <f t="shared" ref="S272" si="360">SUM(S232:S271)</f>
        <v>0</v>
      </c>
      <c r="T272" s="229">
        <f t="shared" ref="T272" si="361">SUM(T232:T271)</f>
        <v>0</v>
      </c>
      <c r="U272" s="229">
        <f t="shared" ref="U272" si="362">SUM(U232:U271)</f>
        <v>0</v>
      </c>
      <c r="V272" s="229">
        <f t="shared" ref="V272" si="363">SUM(V232:V271)</f>
        <v>0</v>
      </c>
      <c r="W272" s="229">
        <f t="shared" ref="W272" si="364">SUM(W232:W271)</f>
        <v>0</v>
      </c>
      <c r="X272" s="229">
        <f t="shared" ref="X272" si="365">SUM(X232:X271)</f>
        <v>0</v>
      </c>
      <c r="Y272" s="229">
        <f t="shared" ref="Y272" si="366">SUM(Y232:Y271)</f>
        <v>0</v>
      </c>
      <c r="Z272" s="229">
        <f t="shared" ref="Z272" si="367">SUM(Z232:Z271)</f>
        <v>0</v>
      </c>
      <c r="AA272" s="229">
        <f t="shared" ref="AA272" si="368">SUM(AA232:AA271)</f>
        <v>0</v>
      </c>
      <c r="AB272" s="229">
        <f t="shared" ref="AB272" si="369">SUM(AB232:AB271)</f>
        <v>0</v>
      </c>
      <c r="AC272" s="229">
        <f t="shared" ref="AC272" si="370">SUM(AC232:AC271)</f>
        <v>0</v>
      </c>
      <c r="AD272" s="229">
        <f t="shared" ref="AD272" si="371">SUM(AD232:AD271)</f>
        <v>0</v>
      </c>
      <c r="AE272" s="229">
        <f t="shared" ref="AE272" si="372">SUM(AE232:AE271)</f>
        <v>0</v>
      </c>
      <c r="AF272" s="229">
        <f t="shared" ref="AF272" si="373">SUM(AF232:AF271)</f>
        <v>0</v>
      </c>
      <c r="AG272" s="229">
        <f t="shared" ref="AG272" si="374">SUM(AG232:AG271)</f>
        <v>0</v>
      </c>
      <c r="AH272" s="229">
        <f t="shared" ref="AH272" si="375">SUM(AH232:AH271)</f>
        <v>0</v>
      </c>
      <c r="AI272" s="229">
        <f t="shared" ref="AI272" si="376">SUM(AI232:AI271)</f>
        <v>0</v>
      </c>
      <c r="AJ272" s="229">
        <f t="shared" ref="AJ272" si="377">SUM(AJ232:AJ271)</f>
        <v>0</v>
      </c>
      <c r="AK272" s="229">
        <f t="shared" ref="AK272" si="378">SUM(AK232:AK271)</f>
        <v>0</v>
      </c>
      <c r="AL272" s="229">
        <f t="shared" ref="AL272" si="379">SUM(AL232:AL271)</f>
        <v>0</v>
      </c>
      <c r="AM272" s="229">
        <f t="shared" ref="AM272" si="380">SUM(AM232:AM271)</f>
        <v>0</v>
      </c>
      <c r="AN272" s="229">
        <f t="shared" ref="AN272" si="381">SUM(AN232:AN271)</f>
        <v>0</v>
      </c>
      <c r="AO272" s="229">
        <f t="shared" ref="AO272" si="382">SUM(AO232:AO271)</f>
        <v>0</v>
      </c>
      <c r="AP272" s="229">
        <f t="shared" ref="AP272" si="383">SUM(AP232:AP271)</f>
        <v>0</v>
      </c>
      <c r="AQ272" s="229">
        <f t="shared" ref="AQ272" si="384">SUM(AQ232:AQ271)</f>
        <v>0</v>
      </c>
      <c r="AR272" s="229">
        <f t="shared" ref="AR272" si="385">SUM(AR232:AR271)</f>
        <v>0</v>
      </c>
      <c r="AS272" s="229">
        <f t="shared" ref="AS272" si="386">SUM(AS232:AS271)</f>
        <v>0</v>
      </c>
      <c r="AT272" s="229">
        <f t="shared" ref="AT272" si="387">SUM(AT232:AT271)</f>
        <v>0</v>
      </c>
      <c r="AU272" s="229">
        <f t="shared" ref="AU272" si="388">SUM(AU232:AU271)</f>
        <v>0</v>
      </c>
      <c r="AV272" s="229">
        <f t="shared" ref="AV272" si="389">SUM(AV232:AV271)</f>
        <v>0</v>
      </c>
      <c r="AW272" s="229">
        <f t="shared" ref="AW272" si="390">SUM(AW232:AW271)</f>
        <v>0</v>
      </c>
      <c r="AX272" s="229">
        <f t="shared" ref="AX272" si="391">SUM(AX232:AX271)</f>
        <v>0</v>
      </c>
      <c r="AY272" s="229">
        <f t="shared" ref="AY272" si="392">SUM(AY232:AY271)</f>
        <v>0</v>
      </c>
      <c r="AZ272" s="229">
        <f t="shared" ref="AZ272" si="393">SUM(AZ232:AZ271)</f>
        <v>0</v>
      </c>
      <c r="BA272" s="229">
        <f t="shared" ref="BA272" si="394">SUM(BA232:BA271)</f>
        <v>0</v>
      </c>
      <c r="BB272" s="229">
        <f>SUM(BB232:BB271)</f>
        <v>0</v>
      </c>
    </row>
    <row r="275" spans="1:54" s="207" customFormat="1" x14ac:dyDescent="0.3">
      <c r="A275" s="355" t="s">
        <v>383</v>
      </c>
      <c r="B275" s="356"/>
      <c r="C275" s="356"/>
      <c r="D275" s="356"/>
      <c r="E275" s="225">
        <v>1</v>
      </c>
      <c r="F275" s="225">
        <v>2</v>
      </c>
      <c r="G275" s="225">
        <v>3</v>
      </c>
      <c r="H275" s="225">
        <v>4</v>
      </c>
      <c r="I275" s="225">
        <v>5</v>
      </c>
      <c r="J275" s="225">
        <v>6</v>
      </c>
      <c r="K275" s="225">
        <v>7</v>
      </c>
      <c r="L275" s="225">
        <v>8</v>
      </c>
      <c r="M275" s="225">
        <v>9</v>
      </c>
      <c r="N275" s="225">
        <v>10</v>
      </c>
      <c r="O275" s="225">
        <v>11</v>
      </c>
      <c r="P275" s="225">
        <v>12</v>
      </c>
      <c r="Q275" s="225">
        <v>13</v>
      </c>
      <c r="R275" s="225">
        <v>14</v>
      </c>
      <c r="S275" s="225">
        <v>15</v>
      </c>
      <c r="T275" s="225">
        <v>16</v>
      </c>
      <c r="U275" s="225">
        <v>17</v>
      </c>
      <c r="V275" s="225">
        <v>18</v>
      </c>
      <c r="W275" s="225">
        <v>19</v>
      </c>
      <c r="X275" s="225">
        <v>20</v>
      </c>
      <c r="Y275" s="225">
        <v>21</v>
      </c>
      <c r="Z275" s="225">
        <v>22</v>
      </c>
      <c r="AA275" s="225">
        <v>23</v>
      </c>
      <c r="AB275" s="225">
        <v>24</v>
      </c>
      <c r="AC275" s="225">
        <v>25</v>
      </c>
      <c r="AD275" s="225">
        <v>26</v>
      </c>
      <c r="AE275" s="225">
        <v>27</v>
      </c>
      <c r="AF275" s="225">
        <v>28</v>
      </c>
      <c r="AG275" s="225">
        <v>29</v>
      </c>
      <c r="AH275" s="225">
        <v>30</v>
      </c>
      <c r="AI275" s="225">
        <v>31</v>
      </c>
      <c r="AJ275" s="225">
        <v>32</v>
      </c>
      <c r="AK275" s="225">
        <v>33</v>
      </c>
      <c r="AL275" s="225">
        <v>34</v>
      </c>
      <c r="AM275" s="225">
        <v>35</v>
      </c>
      <c r="AN275" s="225">
        <v>36</v>
      </c>
      <c r="AO275" s="225">
        <v>37</v>
      </c>
      <c r="AP275" s="225">
        <v>38</v>
      </c>
      <c r="AQ275" s="225">
        <v>39</v>
      </c>
      <c r="AR275" s="225">
        <v>40</v>
      </c>
      <c r="AS275" s="225">
        <v>41</v>
      </c>
      <c r="AT275" s="225">
        <v>42</v>
      </c>
      <c r="AU275" s="225">
        <v>43</v>
      </c>
      <c r="AV275" s="225">
        <v>44</v>
      </c>
      <c r="AW275" s="225">
        <v>45</v>
      </c>
      <c r="AX275" s="225">
        <v>46</v>
      </c>
      <c r="AY275" s="225">
        <v>47</v>
      </c>
      <c r="AZ275" s="225">
        <v>48</v>
      </c>
      <c r="BA275" s="225">
        <v>49</v>
      </c>
      <c r="BB275" s="225">
        <v>50</v>
      </c>
    </row>
    <row r="276" spans="1:54" s="208" customFormat="1" ht="20.25" x14ac:dyDescent="0.35">
      <c r="A276" s="211" t="s">
        <v>101</v>
      </c>
      <c r="B276" s="211" t="s">
        <v>345</v>
      </c>
      <c r="C276" s="211" t="s">
        <v>346</v>
      </c>
      <c r="D276" s="211" t="s">
        <v>102</v>
      </c>
      <c r="E276" s="224">
        <f>E3</f>
        <v>2024</v>
      </c>
      <c r="F276" s="224">
        <f>E276+1</f>
        <v>2025</v>
      </c>
      <c r="G276" s="224">
        <f t="shared" ref="G276:M276" si="395">F276+1</f>
        <v>2026</v>
      </c>
      <c r="H276" s="224">
        <f t="shared" si="395"/>
        <v>2027</v>
      </c>
      <c r="I276" s="224">
        <f t="shared" si="395"/>
        <v>2028</v>
      </c>
      <c r="J276" s="224">
        <f t="shared" si="395"/>
        <v>2029</v>
      </c>
      <c r="K276" s="224">
        <f t="shared" si="395"/>
        <v>2030</v>
      </c>
      <c r="L276" s="224">
        <f t="shared" si="395"/>
        <v>2031</v>
      </c>
      <c r="M276" s="224">
        <f t="shared" si="395"/>
        <v>2032</v>
      </c>
      <c r="N276" s="224">
        <f>M276+1</f>
        <v>2033</v>
      </c>
      <c r="O276" s="224">
        <f t="shared" ref="O276:AH276" si="396">N276+1</f>
        <v>2034</v>
      </c>
      <c r="P276" s="224">
        <f t="shared" si="396"/>
        <v>2035</v>
      </c>
      <c r="Q276" s="224">
        <f t="shared" si="396"/>
        <v>2036</v>
      </c>
      <c r="R276" s="224">
        <f t="shared" si="396"/>
        <v>2037</v>
      </c>
      <c r="S276" s="224">
        <f t="shared" si="396"/>
        <v>2038</v>
      </c>
      <c r="T276" s="224">
        <f t="shared" si="396"/>
        <v>2039</v>
      </c>
      <c r="U276" s="224">
        <f t="shared" si="396"/>
        <v>2040</v>
      </c>
      <c r="V276" s="224">
        <f t="shared" si="396"/>
        <v>2041</v>
      </c>
      <c r="W276" s="224">
        <f t="shared" si="396"/>
        <v>2042</v>
      </c>
      <c r="X276" s="224">
        <f t="shared" si="396"/>
        <v>2043</v>
      </c>
      <c r="Y276" s="224">
        <f t="shared" si="396"/>
        <v>2044</v>
      </c>
      <c r="Z276" s="224">
        <f t="shared" si="396"/>
        <v>2045</v>
      </c>
      <c r="AA276" s="224">
        <f t="shared" si="396"/>
        <v>2046</v>
      </c>
      <c r="AB276" s="224">
        <f t="shared" si="396"/>
        <v>2047</v>
      </c>
      <c r="AC276" s="224">
        <f t="shared" si="396"/>
        <v>2048</v>
      </c>
      <c r="AD276" s="224">
        <f t="shared" si="396"/>
        <v>2049</v>
      </c>
      <c r="AE276" s="224">
        <f t="shared" si="396"/>
        <v>2050</v>
      </c>
      <c r="AF276" s="224">
        <f t="shared" si="396"/>
        <v>2051</v>
      </c>
      <c r="AG276" s="224">
        <f t="shared" si="396"/>
        <v>2052</v>
      </c>
      <c r="AH276" s="224">
        <f t="shared" si="396"/>
        <v>2053</v>
      </c>
      <c r="AI276" s="224">
        <f t="shared" ref="AI276" si="397">AH276+1</f>
        <v>2054</v>
      </c>
      <c r="AJ276" s="224">
        <f t="shared" ref="AJ276" si="398">AI276+1</f>
        <v>2055</v>
      </c>
      <c r="AK276" s="224">
        <f t="shared" ref="AK276" si="399">AJ276+1</f>
        <v>2056</v>
      </c>
      <c r="AL276" s="224">
        <f t="shared" ref="AL276" si="400">AK276+1</f>
        <v>2057</v>
      </c>
      <c r="AM276" s="224">
        <f t="shared" ref="AM276" si="401">AL276+1</f>
        <v>2058</v>
      </c>
      <c r="AN276" s="224">
        <f t="shared" ref="AN276" si="402">AM276+1</f>
        <v>2059</v>
      </c>
      <c r="AO276" s="224">
        <f t="shared" ref="AO276" si="403">AN276+1</f>
        <v>2060</v>
      </c>
      <c r="AP276" s="224">
        <f t="shared" ref="AP276" si="404">AO276+1</f>
        <v>2061</v>
      </c>
      <c r="AQ276" s="224">
        <f t="shared" ref="AQ276" si="405">AP276+1</f>
        <v>2062</v>
      </c>
      <c r="AR276" s="224">
        <f t="shared" ref="AR276" si="406">AQ276+1</f>
        <v>2063</v>
      </c>
      <c r="AS276" s="224">
        <f t="shared" ref="AS276" si="407">AR276+1</f>
        <v>2064</v>
      </c>
      <c r="AT276" s="224">
        <f t="shared" ref="AT276" si="408">AS276+1</f>
        <v>2065</v>
      </c>
      <c r="AU276" s="224">
        <f t="shared" ref="AU276" si="409">AT276+1</f>
        <v>2066</v>
      </c>
      <c r="AV276" s="224">
        <f t="shared" ref="AV276" si="410">AU276+1</f>
        <v>2067</v>
      </c>
      <c r="AW276" s="224">
        <f t="shared" ref="AW276" si="411">AV276+1</f>
        <v>2068</v>
      </c>
      <c r="AX276" s="224">
        <f t="shared" ref="AX276" si="412">AW276+1</f>
        <v>2069</v>
      </c>
      <c r="AY276" s="224">
        <f t="shared" ref="AY276" si="413">AX276+1</f>
        <v>2070</v>
      </c>
      <c r="AZ276" s="224">
        <f t="shared" ref="AZ276" si="414">AY276+1</f>
        <v>2071</v>
      </c>
      <c r="BA276" s="224">
        <f t="shared" ref="BA276" si="415">AZ276+1</f>
        <v>2072</v>
      </c>
      <c r="BB276" s="224">
        <f t="shared" ref="BB276" si="416">BA276+1</f>
        <v>2073</v>
      </c>
    </row>
    <row r="277" spans="1:54" s="208" customFormat="1" ht="11.25" customHeight="1" x14ac:dyDescent="0.35">
      <c r="A277" s="223" t="s">
        <v>386</v>
      </c>
      <c r="B277" s="206"/>
      <c r="C277" s="206"/>
      <c r="D277" s="214" t="s">
        <v>348</v>
      </c>
    </row>
    <row r="278" spans="1:54" s="203" customFormat="1" x14ac:dyDescent="0.3">
      <c r="A278" s="206">
        <f>IF(ISBLANK('Úseky 0'!A5),"",'Úseky 0'!A5)</f>
        <v>1</v>
      </c>
      <c r="B278" s="205" t="str">
        <f>IF(ISBLANK('Úseky 0'!B5),"",'Úseky 0'!B5)</f>
        <v/>
      </c>
      <c r="C278" s="205" t="str">
        <f>IF(ISBLANK('Úseky 0'!C5),"",'Úseky 0'!C5)</f>
        <v/>
      </c>
      <c r="D278" s="213" t="str">
        <f>IF(ISBLANK('Úseky 0'!D5),"",'Úseky 0'!D5)</f>
        <v/>
      </c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  <c r="AA278" s="229"/>
      <c r="AB278" s="229"/>
      <c r="AC278" s="229"/>
      <c r="AD278" s="229"/>
      <c r="AE278" s="229"/>
      <c r="AF278" s="229"/>
      <c r="AG278" s="229"/>
      <c r="AH278" s="229"/>
      <c r="AI278" s="229"/>
      <c r="AJ278" s="229"/>
      <c r="AK278" s="229"/>
      <c r="AL278" s="229"/>
      <c r="AM278" s="229"/>
      <c r="AN278" s="229"/>
      <c r="AO278" s="229"/>
      <c r="AP278" s="229"/>
      <c r="AQ278" s="229"/>
      <c r="AR278" s="229"/>
      <c r="AS278" s="229"/>
      <c r="AT278" s="229"/>
      <c r="AU278" s="229"/>
      <c r="AV278" s="229"/>
      <c r="AW278" s="229"/>
      <c r="AX278" s="229"/>
      <c r="AY278" s="229"/>
      <c r="AZ278" s="229"/>
      <c r="BA278" s="229"/>
      <c r="BB278" s="229"/>
    </row>
    <row r="279" spans="1:54" s="203" customFormat="1" x14ac:dyDescent="0.3">
      <c r="A279" s="206">
        <f>IF(ISBLANK('Úseky 0'!A6),"",'Úseky 0'!A6)</f>
        <v>2</v>
      </c>
      <c r="B279" s="205" t="str">
        <f>IF(ISBLANK('Úseky 0'!B6),"",'Úseky 0'!B6)</f>
        <v/>
      </c>
      <c r="C279" s="205" t="str">
        <f>IF(ISBLANK('Úseky 0'!C6),"",'Úseky 0'!C6)</f>
        <v/>
      </c>
      <c r="D279" s="213" t="str">
        <f>IF(ISBLANK('Úseky 0'!D6),"",'Úseky 0'!D6)</f>
        <v/>
      </c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  <c r="AA279" s="229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29"/>
      <c r="AN279" s="229"/>
      <c r="AO279" s="229"/>
      <c r="AP279" s="229"/>
      <c r="AQ279" s="229"/>
      <c r="AR279" s="229"/>
      <c r="AS279" s="229"/>
      <c r="AT279" s="229"/>
      <c r="AU279" s="229"/>
      <c r="AV279" s="229"/>
      <c r="AW279" s="229"/>
      <c r="AX279" s="229"/>
      <c r="AY279" s="229"/>
      <c r="AZ279" s="229"/>
      <c r="BA279" s="229"/>
      <c r="BB279" s="229"/>
    </row>
    <row r="280" spans="1:54" s="203" customFormat="1" x14ac:dyDescent="0.3">
      <c r="A280" s="206">
        <f>IF(ISBLANK('Úseky 0'!A7),"",'Úseky 0'!A7)</f>
        <v>3</v>
      </c>
      <c r="B280" s="205" t="str">
        <f>IF(ISBLANK('Úseky 0'!B7),"",'Úseky 0'!B7)</f>
        <v/>
      </c>
      <c r="C280" s="205" t="str">
        <f>IF(ISBLANK('Úseky 0'!C7),"",'Úseky 0'!C7)</f>
        <v/>
      </c>
      <c r="D280" s="213" t="str">
        <f>IF(ISBLANK('Úseky 0'!D7),"",'Úseky 0'!D7)</f>
        <v/>
      </c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  <c r="AA280" s="229"/>
      <c r="AB280" s="229"/>
      <c r="AC280" s="229"/>
      <c r="AD280" s="229"/>
      <c r="AE280" s="229"/>
      <c r="AF280" s="229"/>
      <c r="AG280" s="229"/>
      <c r="AH280" s="229"/>
      <c r="AI280" s="229"/>
      <c r="AJ280" s="229"/>
      <c r="AK280" s="229"/>
      <c r="AL280" s="229"/>
      <c r="AM280" s="229"/>
      <c r="AN280" s="229"/>
      <c r="AO280" s="229"/>
      <c r="AP280" s="229"/>
      <c r="AQ280" s="229"/>
      <c r="AR280" s="229"/>
      <c r="AS280" s="229"/>
      <c r="AT280" s="229"/>
      <c r="AU280" s="229"/>
      <c r="AV280" s="229"/>
      <c r="AW280" s="229"/>
      <c r="AX280" s="229"/>
      <c r="AY280" s="229"/>
      <c r="AZ280" s="229"/>
      <c r="BA280" s="229"/>
      <c r="BB280" s="229"/>
    </row>
    <row r="281" spans="1:54" s="203" customFormat="1" x14ac:dyDescent="0.3">
      <c r="A281" s="206">
        <f>IF(ISBLANK('Úseky 0'!A8),"",'Úseky 0'!A8)</f>
        <v>4</v>
      </c>
      <c r="B281" s="205" t="str">
        <f>IF(ISBLANK('Úseky 0'!B8),"",'Úseky 0'!B8)</f>
        <v/>
      </c>
      <c r="C281" s="205" t="str">
        <f>IF(ISBLANK('Úseky 0'!C8),"",'Úseky 0'!C8)</f>
        <v/>
      </c>
      <c r="D281" s="213" t="str">
        <f>IF(ISBLANK('Úseky 0'!D8),"",'Úseky 0'!D8)</f>
        <v/>
      </c>
      <c r="E281" s="229"/>
      <c r="F281" s="229"/>
      <c r="G281" s="229"/>
      <c r="H281" s="229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  <c r="AA281" s="229"/>
      <c r="AB281" s="229"/>
      <c r="AC281" s="229"/>
      <c r="AD281" s="229"/>
      <c r="AE281" s="229"/>
      <c r="AF281" s="229"/>
      <c r="AG281" s="229"/>
      <c r="AH281" s="229"/>
      <c r="AI281" s="229"/>
      <c r="AJ281" s="229"/>
      <c r="AK281" s="229"/>
      <c r="AL281" s="229"/>
      <c r="AM281" s="229"/>
      <c r="AN281" s="229"/>
      <c r="AO281" s="229"/>
      <c r="AP281" s="229"/>
      <c r="AQ281" s="229"/>
      <c r="AR281" s="229"/>
      <c r="AS281" s="229"/>
      <c r="AT281" s="229"/>
      <c r="AU281" s="229"/>
      <c r="AV281" s="229"/>
      <c r="AW281" s="229"/>
      <c r="AX281" s="229"/>
      <c r="AY281" s="229"/>
      <c r="AZ281" s="229"/>
      <c r="BA281" s="229"/>
      <c r="BB281" s="229"/>
    </row>
    <row r="282" spans="1:54" s="203" customFormat="1" x14ac:dyDescent="0.3">
      <c r="A282" s="206">
        <f>IF(ISBLANK('Úseky 0'!A9),"",'Úseky 0'!A9)</f>
        <v>5</v>
      </c>
      <c r="B282" s="205" t="str">
        <f>IF(ISBLANK('Úseky 0'!B9),"",'Úseky 0'!B9)</f>
        <v/>
      </c>
      <c r="C282" s="205" t="str">
        <f>IF(ISBLANK('Úseky 0'!C9),"",'Úseky 0'!C9)</f>
        <v/>
      </c>
      <c r="D282" s="213" t="str">
        <f>IF(ISBLANK('Úseky 0'!D9),"",'Úseky 0'!D9)</f>
        <v/>
      </c>
      <c r="E282" s="229"/>
      <c r="F282" s="229"/>
      <c r="G282" s="229"/>
      <c r="H282" s="229"/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  <c r="AA282" s="229"/>
      <c r="AB282" s="229"/>
      <c r="AC282" s="229"/>
      <c r="AD282" s="229"/>
      <c r="AE282" s="229"/>
      <c r="AF282" s="229"/>
      <c r="AG282" s="229"/>
      <c r="AH282" s="229"/>
      <c r="AI282" s="229"/>
      <c r="AJ282" s="229"/>
      <c r="AK282" s="229"/>
      <c r="AL282" s="229"/>
      <c r="AM282" s="229"/>
      <c r="AN282" s="229"/>
      <c r="AO282" s="229"/>
      <c r="AP282" s="229"/>
      <c r="AQ282" s="229"/>
      <c r="AR282" s="229"/>
      <c r="AS282" s="229"/>
      <c r="AT282" s="229"/>
      <c r="AU282" s="229"/>
      <c r="AV282" s="229"/>
      <c r="AW282" s="229"/>
      <c r="AX282" s="229"/>
      <c r="AY282" s="229"/>
      <c r="AZ282" s="229"/>
      <c r="BA282" s="229"/>
      <c r="BB282" s="229"/>
    </row>
    <row r="283" spans="1:54" s="203" customFormat="1" x14ac:dyDescent="0.3">
      <c r="A283" s="206">
        <f>IF(ISBLANK('Úseky 0'!A10),"",'Úseky 0'!A10)</f>
        <v>6</v>
      </c>
      <c r="B283" s="205" t="str">
        <f>IF(ISBLANK('Úseky 0'!B10),"",'Úseky 0'!B10)</f>
        <v/>
      </c>
      <c r="C283" s="205" t="str">
        <f>IF(ISBLANK('Úseky 0'!C10),"",'Úseky 0'!C10)</f>
        <v/>
      </c>
      <c r="D283" s="213" t="str">
        <f>IF(ISBLANK('Úseky 0'!D10),"",'Úseky 0'!D10)</f>
        <v/>
      </c>
      <c r="E283" s="229"/>
      <c r="F283" s="229"/>
      <c r="G283" s="229"/>
      <c r="H283" s="229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  <c r="AA283" s="229"/>
      <c r="AB283" s="229"/>
      <c r="AC283" s="229"/>
      <c r="AD283" s="229"/>
      <c r="AE283" s="229"/>
      <c r="AF283" s="229"/>
      <c r="AG283" s="229"/>
      <c r="AH283" s="229"/>
      <c r="AI283" s="229"/>
      <c r="AJ283" s="229"/>
      <c r="AK283" s="229"/>
      <c r="AL283" s="229"/>
      <c r="AM283" s="229"/>
      <c r="AN283" s="229"/>
      <c r="AO283" s="229"/>
      <c r="AP283" s="229"/>
      <c r="AQ283" s="229"/>
      <c r="AR283" s="229"/>
      <c r="AS283" s="229"/>
      <c r="AT283" s="229"/>
      <c r="AU283" s="229"/>
      <c r="AV283" s="229"/>
      <c r="AW283" s="229"/>
      <c r="AX283" s="229"/>
      <c r="AY283" s="229"/>
      <c r="AZ283" s="229"/>
      <c r="BA283" s="229"/>
      <c r="BB283" s="229"/>
    </row>
    <row r="284" spans="1:54" s="203" customFormat="1" x14ac:dyDescent="0.3">
      <c r="A284" s="206">
        <f>IF(ISBLANK('Úseky 0'!A11),"",'Úseky 0'!A11)</f>
        <v>7</v>
      </c>
      <c r="B284" s="205" t="str">
        <f>IF(ISBLANK('Úseky 0'!B11),"",'Úseky 0'!B11)</f>
        <v/>
      </c>
      <c r="C284" s="205" t="str">
        <f>IF(ISBLANK('Úseky 0'!C11),"",'Úseky 0'!C11)</f>
        <v/>
      </c>
      <c r="D284" s="213" t="str">
        <f>IF(ISBLANK('Úseky 0'!D11),"",'Úseky 0'!D11)</f>
        <v/>
      </c>
      <c r="E284" s="229"/>
      <c r="F284" s="229"/>
      <c r="G284" s="229"/>
      <c r="H284" s="229"/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  <c r="AA284" s="229"/>
      <c r="AB284" s="229"/>
      <c r="AC284" s="229"/>
      <c r="AD284" s="229"/>
      <c r="AE284" s="229"/>
      <c r="AF284" s="229"/>
      <c r="AG284" s="229"/>
      <c r="AH284" s="229"/>
      <c r="AI284" s="229"/>
      <c r="AJ284" s="229"/>
      <c r="AK284" s="229"/>
      <c r="AL284" s="229"/>
      <c r="AM284" s="229"/>
      <c r="AN284" s="229"/>
      <c r="AO284" s="229"/>
      <c r="AP284" s="229"/>
      <c r="AQ284" s="229"/>
      <c r="AR284" s="229"/>
      <c r="AS284" s="229"/>
      <c r="AT284" s="229"/>
      <c r="AU284" s="229"/>
      <c r="AV284" s="229"/>
      <c r="AW284" s="229"/>
      <c r="AX284" s="229"/>
      <c r="AY284" s="229"/>
      <c r="AZ284" s="229"/>
      <c r="BA284" s="229"/>
      <c r="BB284" s="229"/>
    </row>
    <row r="285" spans="1:54" s="203" customFormat="1" x14ac:dyDescent="0.3">
      <c r="A285" s="206">
        <f>IF(ISBLANK('Úseky 0'!A12),"",'Úseky 0'!A12)</f>
        <v>8</v>
      </c>
      <c r="B285" s="205" t="str">
        <f>IF(ISBLANK('Úseky 0'!B12),"",'Úseky 0'!B12)</f>
        <v/>
      </c>
      <c r="C285" s="205" t="str">
        <f>IF(ISBLANK('Úseky 0'!C12),"",'Úseky 0'!C12)</f>
        <v/>
      </c>
      <c r="D285" s="213" t="str">
        <f>IF(ISBLANK('Úseky 0'!D12),"",'Úseky 0'!D12)</f>
        <v/>
      </c>
      <c r="E285" s="229"/>
      <c r="F285" s="229"/>
      <c r="G285" s="229"/>
      <c r="H285" s="229"/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  <c r="AA285" s="229"/>
      <c r="AB285" s="229"/>
      <c r="AC285" s="229"/>
      <c r="AD285" s="229"/>
      <c r="AE285" s="229"/>
      <c r="AF285" s="229"/>
      <c r="AG285" s="229"/>
      <c r="AH285" s="229"/>
      <c r="AI285" s="229"/>
      <c r="AJ285" s="229"/>
      <c r="AK285" s="229"/>
      <c r="AL285" s="229"/>
      <c r="AM285" s="229"/>
      <c r="AN285" s="229"/>
      <c r="AO285" s="229"/>
      <c r="AP285" s="229"/>
      <c r="AQ285" s="229"/>
      <c r="AR285" s="229"/>
      <c r="AS285" s="229"/>
      <c r="AT285" s="229"/>
      <c r="AU285" s="229"/>
      <c r="AV285" s="229"/>
      <c r="AW285" s="229"/>
      <c r="AX285" s="229"/>
      <c r="AY285" s="229"/>
      <c r="AZ285" s="229"/>
      <c r="BA285" s="229"/>
      <c r="BB285" s="229"/>
    </row>
    <row r="286" spans="1:54" s="203" customFormat="1" x14ac:dyDescent="0.3">
      <c r="A286" s="206">
        <f>IF(ISBLANK('Úseky 0'!A13),"",'Úseky 0'!A13)</f>
        <v>9</v>
      </c>
      <c r="B286" s="205" t="str">
        <f>IF(ISBLANK('Úseky 0'!B13),"",'Úseky 0'!B13)</f>
        <v/>
      </c>
      <c r="C286" s="205" t="str">
        <f>IF(ISBLANK('Úseky 0'!C13),"",'Úseky 0'!C13)</f>
        <v/>
      </c>
      <c r="D286" s="213" t="str">
        <f>IF(ISBLANK('Úseky 0'!D13),"",'Úseky 0'!D13)</f>
        <v/>
      </c>
      <c r="E286" s="229"/>
      <c r="F286" s="229"/>
      <c r="G286" s="229"/>
      <c r="H286" s="229"/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  <c r="AA286" s="229"/>
      <c r="AB286" s="229"/>
      <c r="AC286" s="229"/>
      <c r="AD286" s="229"/>
      <c r="AE286" s="229"/>
      <c r="AF286" s="229"/>
      <c r="AG286" s="229"/>
      <c r="AH286" s="229"/>
      <c r="AI286" s="229"/>
      <c r="AJ286" s="229"/>
      <c r="AK286" s="229"/>
      <c r="AL286" s="229"/>
      <c r="AM286" s="229"/>
      <c r="AN286" s="229"/>
      <c r="AO286" s="229"/>
      <c r="AP286" s="229"/>
      <c r="AQ286" s="229"/>
      <c r="AR286" s="229"/>
      <c r="AS286" s="229"/>
      <c r="AT286" s="229"/>
      <c r="AU286" s="229"/>
      <c r="AV286" s="229"/>
      <c r="AW286" s="229"/>
      <c r="AX286" s="229"/>
      <c r="AY286" s="229"/>
      <c r="AZ286" s="229"/>
      <c r="BA286" s="229"/>
      <c r="BB286" s="229"/>
    </row>
    <row r="287" spans="1:54" s="203" customFormat="1" x14ac:dyDescent="0.3">
      <c r="A287" s="206">
        <f>IF(ISBLANK('Úseky 0'!A14),"",'Úseky 0'!A14)</f>
        <v>10</v>
      </c>
      <c r="B287" s="205" t="str">
        <f>IF(ISBLANK('Úseky 0'!B14),"",'Úseky 0'!B14)</f>
        <v/>
      </c>
      <c r="C287" s="205" t="str">
        <f>IF(ISBLANK('Úseky 0'!C14),"",'Úseky 0'!C14)</f>
        <v/>
      </c>
      <c r="D287" s="213" t="str">
        <f>IF(ISBLANK('Úseky 0'!D14),"",'Úseky 0'!D14)</f>
        <v/>
      </c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  <c r="AH287" s="229"/>
      <c r="AI287" s="229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  <c r="AV287" s="229"/>
      <c r="AW287" s="229"/>
      <c r="AX287" s="229"/>
      <c r="AY287" s="229"/>
      <c r="AZ287" s="229"/>
      <c r="BA287" s="229"/>
      <c r="BB287" s="229"/>
    </row>
    <row r="288" spans="1:54" s="203" customFormat="1" x14ac:dyDescent="0.3">
      <c r="A288" s="206">
        <f>IF(ISBLANK('Úseky 0'!A15),"",'Úseky 0'!A15)</f>
        <v>11</v>
      </c>
      <c r="B288" s="205" t="str">
        <f>IF(ISBLANK('Úseky 0'!B15),"",'Úseky 0'!B15)</f>
        <v/>
      </c>
      <c r="C288" s="205" t="str">
        <f>IF(ISBLANK('Úseky 0'!C15),"",'Úseky 0'!C15)</f>
        <v/>
      </c>
      <c r="D288" s="213" t="str">
        <f>IF(ISBLANK('Úseky 0'!D15),"",'Úseky 0'!D15)</f>
        <v/>
      </c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  <c r="AH288" s="229"/>
      <c r="AI288" s="229"/>
      <c r="AJ288" s="229"/>
      <c r="AK288" s="229"/>
      <c r="AL288" s="229"/>
      <c r="AM288" s="229"/>
      <c r="AN288" s="229"/>
      <c r="AO288" s="229"/>
      <c r="AP288" s="229"/>
      <c r="AQ288" s="229"/>
      <c r="AR288" s="229"/>
      <c r="AS288" s="229"/>
      <c r="AT288" s="229"/>
      <c r="AU288" s="229"/>
      <c r="AV288" s="229"/>
      <c r="AW288" s="229"/>
      <c r="AX288" s="229"/>
      <c r="AY288" s="229"/>
      <c r="AZ288" s="229"/>
      <c r="BA288" s="229"/>
      <c r="BB288" s="229"/>
    </row>
    <row r="289" spans="1:54" s="203" customFormat="1" x14ac:dyDescent="0.3">
      <c r="A289" s="206">
        <f>IF(ISBLANK('Úseky 0'!A16),"",'Úseky 0'!A16)</f>
        <v>12</v>
      </c>
      <c r="B289" s="205" t="str">
        <f>IF(ISBLANK('Úseky 0'!B16),"",'Úseky 0'!B16)</f>
        <v/>
      </c>
      <c r="C289" s="205" t="str">
        <f>IF(ISBLANK('Úseky 0'!C16),"",'Úseky 0'!C16)</f>
        <v/>
      </c>
      <c r="D289" s="213" t="str">
        <f>IF(ISBLANK('Úseky 0'!D16),"",'Úseky 0'!D16)</f>
        <v/>
      </c>
      <c r="E289" s="229"/>
      <c r="F289" s="229"/>
      <c r="G289" s="229"/>
      <c r="H289" s="229"/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  <c r="AA289" s="229"/>
      <c r="AB289" s="229"/>
      <c r="AC289" s="229"/>
      <c r="AD289" s="229"/>
      <c r="AE289" s="229"/>
      <c r="AF289" s="229"/>
      <c r="AG289" s="229"/>
      <c r="AH289" s="229"/>
      <c r="AI289" s="229"/>
      <c r="AJ289" s="229"/>
      <c r="AK289" s="229"/>
      <c r="AL289" s="229"/>
      <c r="AM289" s="229"/>
      <c r="AN289" s="229"/>
      <c r="AO289" s="229"/>
      <c r="AP289" s="229"/>
      <c r="AQ289" s="229"/>
      <c r="AR289" s="229"/>
      <c r="AS289" s="229"/>
      <c r="AT289" s="229"/>
      <c r="AU289" s="229"/>
      <c r="AV289" s="229"/>
      <c r="AW289" s="229"/>
      <c r="AX289" s="229"/>
      <c r="AY289" s="229"/>
      <c r="AZ289" s="229"/>
      <c r="BA289" s="229"/>
      <c r="BB289" s="229"/>
    </row>
    <row r="290" spans="1:54" s="203" customFormat="1" x14ac:dyDescent="0.3">
      <c r="A290" s="206">
        <f>IF(ISBLANK('Úseky 0'!A17),"",'Úseky 0'!A17)</f>
        <v>13</v>
      </c>
      <c r="B290" s="205" t="str">
        <f>IF(ISBLANK('Úseky 0'!B17),"",'Úseky 0'!B17)</f>
        <v/>
      </c>
      <c r="C290" s="205" t="str">
        <f>IF(ISBLANK('Úseky 0'!C17),"",'Úseky 0'!C17)</f>
        <v/>
      </c>
      <c r="D290" s="213" t="str">
        <f>IF(ISBLANK('Úseky 0'!D17),"",'Úseky 0'!D17)</f>
        <v/>
      </c>
      <c r="E290" s="229"/>
      <c r="F290" s="229"/>
      <c r="G290" s="229"/>
      <c r="H290" s="229"/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  <c r="AH290" s="229"/>
      <c r="AI290" s="229"/>
      <c r="AJ290" s="229"/>
      <c r="AK290" s="229"/>
      <c r="AL290" s="229"/>
      <c r="AM290" s="229"/>
      <c r="AN290" s="229"/>
      <c r="AO290" s="229"/>
      <c r="AP290" s="229"/>
      <c r="AQ290" s="229"/>
      <c r="AR290" s="229"/>
      <c r="AS290" s="229"/>
      <c r="AT290" s="229"/>
      <c r="AU290" s="229"/>
      <c r="AV290" s="229"/>
      <c r="AW290" s="229"/>
      <c r="AX290" s="229"/>
      <c r="AY290" s="229"/>
      <c r="AZ290" s="229"/>
      <c r="BA290" s="229"/>
      <c r="BB290" s="229"/>
    </row>
    <row r="291" spans="1:54" s="203" customFormat="1" x14ac:dyDescent="0.3">
      <c r="A291" s="206">
        <f>IF(ISBLANK('Úseky 0'!A18),"",'Úseky 0'!A18)</f>
        <v>14</v>
      </c>
      <c r="B291" s="205" t="str">
        <f>IF(ISBLANK('Úseky 0'!B18),"",'Úseky 0'!B18)</f>
        <v/>
      </c>
      <c r="C291" s="205" t="str">
        <f>IF(ISBLANK('Úseky 0'!C18),"",'Úseky 0'!C18)</f>
        <v/>
      </c>
      <c r="D291" s="213" t="str">
        <f>IF(ISBLANK('Úseky 0'!D18),"",'Úseky 0'!D18)</f>
        <v/>
      </c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  <c r="AA291" s="229"/>
      <c r="AB291" s="229"/>
      <c r="AC291" s="229"/>
      <c r="AD291" s="229"/>
      <c r="AE291" s="229"/>
      <c r="AF291" s="229"/>
      <c r="AG291" s="229"/>
      <c r="AH291" s="229"/>
      <c r="AI291" s="229"/>
      <c r="AJ291" s="229"/>
      <c r="AK291" s="229"/>
      <c r="AL291" s="229"/>
      <c r="AM291" s="229"/>
      <c r="AN291" s="229"/>
      <c r="AO291" s="229"/>
      <c r="AP291" s="229"/>
      <c r="AQ291" s="229"/>
      <c r="AR291" s="229"/>
      <c r="AS291" s="229"/>
      <c r="AT291" s="229"/>
      <c r="AU291" s="229"/>
      <c r="AV291" s="229"/>
      <c r="AW291" s="229"/>
      <c r="AX291" s="229"/>
      <c r="AY291" s="229"/>
      <c r="AZ291" s="229"/>
      <c r="BA291" s="229"/>
      <c r="BB291" s="229"/>
    </row>
    <row r="292" spans="1:54" s="203" customFormat="1" x14ac:dyDescent="0.3">
      <c r="A292" s="206">
        <f>IF(ISBLANK('Úseky 0'!A19),"",'Úseky 0'!A19)</f>
        <v>15</v>
      </c>
      <c r="B292" s="205" t="str">
        <f>IF(ISBLANK('Úseky 0'!B19),"",'Úseky 0'!B19)</f>
        <v/>
      </c>
      <c r="C292" s="205" t="str">
        <f>IF(ISBLANK('Úseky 0'!C19),"",'Úseky 0'!C19)</f>
        <v/>
      </c>
      <c r="D292" s="213" t="str">
        <f>IF(ISBLANK('Úseky 0'!D19),"",'Úseky 0'!D19)</f>
        <v/>
      </c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  <c r="AA292" s="229"/>
      <c r="AB292" s="229"/>
      <c r="AC292" s="229"/>
      <c r="AD292" s="229"/>
      <c r="AE292" s="229"/>
      <c r="AF292" s="229"/>
      <c r="AG292" s="229"/>
      <c r="AH292" s="229"/>
      <c r="AI292" s="229"/>
      <c r="AJ292" s="229"/>
      <c r="AK292" s="229"/>
      <c r="AL292" s="229"/>
      <c r="AM292" s="229"/>
      <c r="AN292" s="229"/>
      <c r="AO292" s="229"/>
      <c r="AP292" s="229"/>
      <c r="AQ292" s="229"/>
      <c r="AR292" s="229"/>
      <c r="AS292" s="229"/>
      <c r="AT292" s="229"/>
      <c r="AU292" s="229"/>
      <c r="AV292" s="229"/>
      <c r="AW292" s="229"/>
      <c r="AX292" s="229"/>
      <c r="AY292" s="229"/>
      <c r="AZ292" s="229"/>
      <c r="BA292" s="229"/>
      <c r="BB292" s="229"/>
    </row>
    <row r="293" spans="1:54" s="203" customFormat="1" x14ac:dyDescent="0.3">
      <c r="A293" s="206">
        <f>IF(ISBLANK('Úseky 0'!A20),"",'Úseky 0'!A20)</f>
        <v>16</v>
      </c>
      <c r="B293" s="205" t="str">
        <f>IF(ISBLANK('Úseky 0'!B20),"",'Úseky 0'!B20)</f>
        <v/>
      </c>
      <c r="C293" s="205" t="str">
        <f>IF(ISBLANK('Úseky 0'!C20),"",'Úseky 0'!C20)</f>
        <v/>
      </c>
      <c r="D293" s="213" t="str">
        <f>IF(ISBLANK('Úseky 0'!D20),"",'Úseky 0'!D20)</f>
        <v/>
      </c>
      <c r="E293" s="229"/>
      <c r="F293" s="229"/>
      <c r="G293" s="229"/>
      <c r="H293" s="229"/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  <c r="AA293" s="229"/>
      <c r="AB293" s="229"/>
      <c r="AC293" s="229"/>
      <c r="AD293" s="229"/>
      <c r="AE293" s="229"/>
      <c r="AF293" s="229"/>
      <c r="AG293" s="229"/>
      <c r="AH293" s="229"/>
      <c r="AI293" s="229"/>
      <c r="AJ293" s="229"/>
      <c r="AK293" s="229"/>
      <c r="AL293" s="229"/>
      <c r="AM293" s="229"/>
      <c r="AN293" s="229"/>
      <c r="AO293" s="229"/>
      <c r="AP293" s="229"/>
      <c r="AQ293" s="229"/>
      <c r="AR293" s="229"/>
      <c r="AS293" s="229"/>
      <c r="AT293" s="229"/>
      <c r="AU293" s="229"/>
      <c r="AV293" s="229"/>
      <c r="AW293" s="229"/>
      <c r="AX293" s="229"/>
      <c r="AY293" s="229"/>
      <c r="AZ293" s="229"/>
      <c r="BA293" s="229"/>
      <c r="BB293" s="229"/>
    </row>
    <row r="294" spans="1:54" s="203" customFormat="1" x14ac:dyDescent="0.3">
      <c r="A294" s="206">
        <f>IF(ISBLANK('Úseky 0'!A21),"",'Úseky 0'!A21)</f>
        <v>17</v>
      </c>
      <c r="B294" s="205" t="str">
        <f>IF(ISBLANK('Úseky 0'!B21),"",'Úseky 0'!B21)</f>
        <v/>
      </c>
      <c r="C294" s="205" t="str">
        <f>IF(ISBLANK('Úseky 0'!C21),"",'Úseky 0'!C21)</f>
        <v/>
      </c>
      <c r="D294" s="213" t="str">
        <f>IF(ISBLANK('Úseky 0'!D21),"",'Úseky 0'!D21)</f>
        <v/>
      </c>
      <c r="E294" s="229"/>
      <c r="F294" s="229"/>
      <c r="G294" s="229"/>
      <c r="H294" s="229"/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  <c r="AA294" s="229"/>
      <c r="AB294" s="229"/>
      <c r="AC294" s="229"/>
      <c r="AD294" s="229"/>
      <c r="AE294" s="229"/>
      <c r="AF294" s="229"/>
      <c r="AG294" s="229"/>
      <c r="AH294" s="229"/>
      <c r="AI294" s="229"/>
      <c r="AJ294" s="229"/>
      <c r="AK294" s="229"/>
      <c r="AL294" s="229"/>
      <c r="AM294" s="229"/>
      <c r="AN294" s="229"/>
      <c r="AO294" s="229"/>
      <c r="AP294" s="229"/>
      <c r="AQ294" s="229"/>
      <c r="AR294" s="229"/>
      <c r="AS294" s="229"/>
      <c r="AT294" s="229"/>
      <c r="AU294" s="229"/>
      <c r="AV294" s="229"/>
      <c r="AW294" s="229"/>
      <c r="AX294" s="229"/>
      <c r="AY294" s="229"/>
      <c r="AZ294" s="229"/>
      <c r="BA294" s="229"/>
      <c r="BB294" s="229"/>
    </row>
    <row r="295" spans="1:54" s="203" customFormat="1" x14ac:dyDescent="0.3">
      <c r="A295" s="206">
        <f>IF(ISBLANK('Úseky 0'!A22),"",'Úseky 0'!A22)</f>
        <v>18</v>
      </c>
      <c r="B295" s="205" t="str">
        <f>IF(ISBLANK('Úseky 0'!B22),"",'Úseky 0'!B22)</f>
        <v/>
      </c>
      <c r="C295" s="205" t="str">
        <f>IF(ISBLANK('Úseky 0'!C22),"",'Úseky 0'!C22)</f>
        <v/>
      </c>
      <c r="D295" s="213" t="str">
        <f>IF(ISBLANK('Úseky 0'!D22),"",'Úseky 0'!D22)</f>
        <v/>
      </c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  <c r="AA295" s="229"/>
      <c r="AB295" s="229"/>
      <c r="AC295" s="229"/>
      <c r="AD295" s="229"/>
      <c r="AE295" s="229"/>
      <c r="AF295" s="229"/>
      <c r="AG295" s="229"/>
      <c r="AH295" s="229"/>
      <c r="AI295" s="229"/>
      <c r="AJ295" s="229"/>
      <c r="AK295" s="229"/>
      <c r="AL295" s="229"/>
      <c r="AM295" s="229"/>
      <c r="AN295" s="229"/>
      <c r="AO295" s="229"/>
      <c r="AP295" s="229"/>
      <c r="AQ295" s="229"/>
      <c r="AR295" s="229"/>
      <c r="AS295" s="229"/>
      <c r="AT295" s="229"/>
      <c r="AU295" s="229"/>
      <c r="AV295" s="229"/>
      <c r="AW295" s="229"/>
      <c r="AX295" s="229"/>
      <c r="AY295" s="229"/>
      <c r="AZ295" s="229"/>
      <c r="BA295" s="229"/>
      <c r="BB295" s="229"/>
    </row>
    <row r="296" spans="1:54" s="203" customFormat="1" x14ac:dyDescent="0.3">
      <c r="A296" s="206">
        <f>IF(ISBLANK('Úseky 0'!A23),"",'Úseky 0'!A23)</f>
        <v>19</v>
      </c>
      <c r="B296" s="205" t="str">
        <f>IF(ISBLANK('Úseky 0'!B23),"",'Úseky 0'!B23)</f>
        <v/>
      </c>
      <c r="C296" s="205" t="str">
        <f>IF(ISBLANK('Úseky 0'!C23),"",'Úseky 0'!C23)</f>
        <v/>
      </c>
      <c r="D296" s="213" t="str">
        <f>IF(ISBLANK('Úseky 0'!D23),"",'Úseky 0'!D23)</f>
        <v/>
      </c>
      <c r="E296" s="229"/>
      <c r="F296" s="229"/>
      <c r="G296" s="229"/>
      <c r="H296" s="229"/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  <c r="AA296" s="229"/>
      <c r="AB296" s="229"/>
      <c r="AC296" s="229"/>
      <c r="AD296" s="229"/>
      <c r="AE296" s="229"/>
      <c r="AF296" s="229"/>
      <c r="AG296" s="229"/>
      <c r="AH296" s="229"/>
      <c r="AI296" s="229"/>
      <c r="AJ296" s="229"/>
      <c r="AK296" s="229"/>
      <c r="AL296" s="229"/>
      <c r="AM296" s="229"/>
      <c r="AN296" s="229"/>
      <c r="AO296" s="229"/>
      <c r="AP296" s="229"/>
      <c r="AQ296" s="229"/>
      <c r="AR296" s="229"/>
      <c r="AS296" s="229"/>
      <c r="AT296" s="229"/>
      <c r="AU296" s="229"/>
      <c r="AV296" s="229"/>
      <c r="AW296" s="229"/>
      <c r="AX296" s="229"/>
      <c r="AY296" s="229"/>
      <c r="AZ296" s="229"/>
      <c r="BA296" s="229"/>
      <c r="BB296" s="229"/>
    </row>
    <row r="297" spans="1:54" s="203" customFormat="1" x14ac:dyDescent="0.3">
      <c r="A297" s="206">
        <f>IF(ISBLANK('Úseky 0'!A24),"",'Úseky 0'!A24)</f>
        <v>20</v>
      </c>
      <c r="B297" s="205" t="str">
        <f>IF(ISBLANK('Úseky 0'!B24),"",'Úseky 0'!B24)</f>
        <v/>
      </c>
      <c r="C297" s="205" t="str">
        <f>IF(ISBLANK('Úseky 0'!C24),"",'Úseky 0'!C24)</f>
        <v/>
      </c>
      <c r="D297" s="213" t="str">
        <f>IF(ISBLANK('Úseky 0'!D24),"",'Úseky 0'!D24)</f>
        <v/>
      </c>
      <c r="E297" s="229"/>
      <c r="F297" s="229"/>
      <c r="G297" s="229"/>
      <c r="H297" s="229"/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  <c r="AA297" s="229"/>
      <c r="AB297" s="229"/>
      <c r="AC297" s="229"/>
      <c r="AD297" s="229"/>
      <c r="AE297" s="229"/>
      <c r="AF297" s="229"/>
      <c r="AG297" s="229"/>
      <c r="AH297" s="229"/>
      <c r="AI297" s="229"/>
      <c r="AJ297" s="229"/>
      <c r="AK297" s="229"/>
      <c r="AL297" s="229"/>
      <c r="AM297" s="229"/>
      <c r="AN297" s="229"/>
      <c r="AO297" s="229"/>
      <c r="AP297" s="229"/>
      <c r="AQ297" s="229"/>
      <c r="AR297" s="229"/>
      <c r="AS297" s="229"/>
      <c r="AT297" s="229"/>
      <c r="AU297" s="229"/>
      <c r="AV297" s="229"/>
      <c r="AW297" s="229"/>
      <c r="AX297" s="229"/>
      <c r="AY297" s="229"/>
      <c r="AZ297" s="229"/>
      <c r="BA297" s="229"/>
      <c r="BB297" s="229"/>
    </row>
    <row r="298" spans="1:54" s="203" customFormat="1" x14ac:dyDescent="0.3">
      <c r="A298" s="206">
        <f>IF(ISBLANK('Úseky 0'!A25),"",'Úseky 0'!A25)</f>
        <v>21</v>
      </c>
      <c r="B298" s="205" t="str">
        <f>IF(ISBLANK('Úseky 0'!B25),"",'Úseky 0'!B25)</f>
        <v/>
      </c>
      <c r="C298" s="205" t="str">
        <f>IF(ISBLANK('Úseky 0'!C25),"",'Úseky 0'!C25)</f>
        <v/>
      </c>
      <c r="D298" s="213" t="str">
        <f>IF(ISBLANK('Úseky 0'!D25),"",'Úseky 0'!D25)</f>
        <v/>
      </c>
      <c r="E298" s="229"/>
      <c r="F298" s="229"/>
      <c r="G298" s="229"/>
      <c r="H298" s="229"/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  <c r="AA298" s="229"/>
      <c r="AB298" s="229"/>
      <c r="AC298" s="229"/>
      <c r="AD298" s="229"/>
      <c r="AE298" s="229"/>
      <c r="AF298" s="229"/>
      <c r="AG298" s="229"/>
      <c r="AH298" s="229"/>
      <c r="AI298" s="229"/>
      <c r="AJ298" s="229"/>
      <c r="AK298" s="229"/>
      <c r="AL298" s="229"/>
      <c r="AM298" s="229"/>
      <c r="AN298" s="229"/>
      <c r="AO298" s="229"/>
      <c r="AP298" s="229"/>
      <c r="AQ298" s="229"/>
      <c r="AR298" s="229"/>
      <c r="AS298" s="229"/>
      <c r="AT298" s="229"/>
      <c r="AU298" s="229"/>
      <c r="AV298" s="229"/>
      <c r="AW298" s="229"/>
      <c r="AX298" s="229"/>
      <c r="AY298" s="229"/>
      <c r="AZ298" s="229"/>
      <c r="BA298" s="229"/>
      <c r="BB298" s="229"/>
    </row>
    <row r="299" spans="1:54" s="203" customFormat="1" x14ac:dyDescent="0.3">
      <c r="A299" s="206">
        <f>IF(ISBLANK('Úseky 0'!A26),"",'Úseky 0'!A26)</f>
        <v>22</v>
      </c>
      <c r="B299" s="205" t="str">
        <f>IF(ISBLANK('Úseky 0'!B26),"",'Úseky 0'!B26)</f>
        <v/>
      </c>
      <c r="C299" s="205" t="str">
        <f>IF(ISBLANK('Úseky 0'!C26),"",'Úseky 0'!C26)</f>
        <v/>
      </c>
      <c r="D299" s="213" t="str">
        <f>IF(ISBLANK('Úseky 0'!D26),"",'Úseky 0'!D26)</f>
        <v/>
      </c>
      <c r="E299" s="229"/>
      <c r="F299" s="229"/>
      <c r="G299" s="229"/>
      <c r="H299" s="229"/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  <c r="AA299" s="229"/>
      <c r="AB299" s="229"/>
      <c r="AC299" s="229"/>
      <c r="AD299" s="229"/>
      <c r="AE299" s="229"/>
      <c r="AF299" s="229"/>
      <c r="AG299" s="229"/>
      <c r="AH299" s="229"/>
      <c r="AI299" s="229"/>
      <c r="AJ299" s="229"/>
      <c r="AK299" s="229"/>
      <c r="AL299" s="229"/>
      <c r="AM299" s="229"/>
      <c r="AN299" s="229"/>
      <c r="AO299" s="229"/>
      <c r="AP299" s="229"/>
      <c r="AQ299" s="229"/>
      <c r="AR299" s="229"/>
      <c r="AS299" s="229"/>
      <c r="AT299" s="229"/>
      <c r="AU299" s="229"/>
      <c r="AV299" s="229"/>
      <c r="AW299" s="229"/>
      <c r="AX299" s="229"/>
      <c r="AY299" s="229"/>
      <c r="AZ299" s="229"/>
      <c r="BA299" s="229"/>
      <c r="BB299" s="229"/>
    </row>
    <row r="300" spans="1:54" s="203" customFormat="1" x14ac:dyDescent="0.3">
      <c r="A300" s="206">
        <f>IF(ISBLANK('Úseky 0'!A27),"",'Úseky 0'!A27)</f>
        <v>23</v>
      </c>
      <c r="B300" s="205" t="str">
        <f>IF(ISBLANK('Úseky 0'!B27),"",'Úseky 0'!B27)</f>
        <v/>
      </c>
      <c r="C300" s="205" t="str">
        <f>IF(ISBLANK('Úseky 0'!C27),"",'Úseky 0'!C27)</f>
        <v/>
      </c>
      <c r="D300" s="213" t="str">
        <f>IF(ISBLANK('Úseky 0'!D27),"",'Úseky 0'!D27)</f>
        <v/>
      </c>
      <c r="E300" s="229"/>
      <c r="F300" s="229"/>
      <c r="G300" s="229"/>
      <c r="H300" s="229"/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  <c r="AA300" s="229"/>
      <c r="AB300" s="229"/>
      <c r="AC300" s="229"/>
      <c r="AD300" s="229"/>
      <c r="AE300" s="229"/>
      <c r="AF300" s="229"/>
      <c r="AG300" s="229"/>
      <c r="AH300" s="229"/>
      <c r="AI300" s="229"/>
      <c r="AJ300" s="229"/>
      <c r="AK300" s="229"/>
      <c r="AL300" s="229"/>
      <c r="AM300" s="229"/>
      <c r="AN300" s="229"/>
      <c r="AO300" s="229"/>
      <c r="AP300" s="229"/>
      <c r="AQ300" s="229"/>
      <c r="AR300" s="229"/>
      <c r="AS300" s="229"/>
      <c r="AT300" s="229"/>
      <c r="AU300" s="229"/>
      <c r="AV300" s="229"/>
      <c r="AW300" s="229"/>
      <c r="AX300" s="229"/>
      <c r="AY300" s="229"/>
      <c r="AZ300" s="229"/>
      <c r="BA300" s="229"/>
      <c r="BB300" s="229"/>
    </row>
    <row r="301" spans="1:54" s="203" customFormat="1" x14ac:dyDescent="0.3">
      <c r="A301" s="206">
        <f>IF(ISBLANK('Úseky 0'!A28),"",'Úseky 0'!A28)</f>
        <v>24</v>
      </c>
      <c r="B301" s="205" t="str">
        <f>IF(ISBLANK('Úseky 0'!B28),"",'Úseky 0'!B28)</f>
        <v/>
      </c>
      <c r="C301" s="205" t="str">
        <f>IF(ISBLANK('Úseky 0'!C28),"",'Úseky 0'!C28)</f>
        <v/>
      </c>
      <c r="D301" s="213" t="str">
        <f>IF(ISBLANK('Úseky 0'!D28),"",'Úseky 0'!D28)</f>
        <v/>
      </c>
      <c r="E301" s="229"/>
      <c r="F301" s="229"/>
      <c r="G301" s="229"/>
      <c r="H301" s="229"/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  <c r="AA301" s="229"/>
      <c r="AB301" s="229"/>
      <c r="AC301" s="229"/>
      <c r="AD301" s="229"/>
      <c r="AE301" s="229"/>
      <c r="AF301" s="229"/>
      <c r="AG301" s="229"/>
      <c r="AH301" s="229"/>
      <c r="AI301" s="229"/>
      <c r="AJ301" s="229"/>
      <c r="AK301" s="229"/>
      <c r="AL301" s="229"/>
      <c r="AM301" s="229"/>
      <c r="AN301" s="229"/>
      <c r="AO301" s="229"/>
      <c r="AP301" s="229"/>
      <c r="AQ301" s="229"/>
      <c r="AR301" s="229"/>
      <c r="AS301" s="229"/>
      <c r="AT301" s="229"/>
      <c r="AU301" s="229"/>
      <c r="AV301" s="229"/>
      <c r="AW301" s="229"/>
      <c r="AX301" s="229"/>
      <c r="AY301" s="229"/>
      <c r="AZ301" s="229"/>
      <c r="BA301" s="229"/>
      <c r="BB301" s="229"/>
    </row>
    <row r="302" spans="1:54" s="203" customFormat="1" x14ac:dyDescent="0.3">
      <c r="A302" s="206">
        <f>IF(ISBLANK('Úseky 0'!A29),"",'Úseky 0'!A29)</f>
        <v>25</v>
      </c>
      <c r="B302" s="205" t="str">
        <f>IF(ISBLANK('Úseky 0'!B29),"",'Úseky 0'!B29)</f>
        <v/>
      </c>
      <c r="C302" s="205" t="str">
        <f>IF(ISBLANK('Úseky 0'!C29),"",'Úseky 0'!C29)</f>
        <v/>
      </c>
      <c r="D302" s="213" t="str">
        <f>IF(ISBLANK('Úseky 0'!D29),"",'Úseky 0'!D29)</f>
        <v/>
      </c>
      <c r="E302" s="229"/>
      <c r="F302" s="229"/>
      <c r="G302" s="229"/>
      <c r="H302" s="229"/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  <c r="AA302" s="229"/>
      <c r="AB302" s="229"/>
      <c r="AC302" s="229"/>
      <c r="AD302" s="229"/>
      <c r="AE302" s="229"/>
      <c r="AF302" s="229"/>
      <c r="AG302" s="229"/>
      <c r="AH302" s="229"/>
      <c r="AI302" s="229"/>
      <c r="AJ302" s="229"/>
      <c r="AK302" s="229"/>
      <c r="AL302" s="229"/>
      <c r="AM302" s="229"/>
      <c r="AN302" s="229"/>
      <c r="AO302" s="229"/>
      <c r="AP302" s="229"/>
      <c r="AQ302" s="229"/>
      <c r="AR302" s="229"/>
      <c r="AS302" s="229"/>
      <c r="AT302" s="229"/>
      <c r="AU302" s="229"/>
      <c r="AV302" s="229"/>
      <c r="AW302" s="229"/>
      <c r="AX302" s="229"/>
      <c r="AY302" s="229"/>
      <c r="AZ302" s="229"/>
      <c r="BA302" s="229"/>
      <c r="BB302" s="229"/>
    </row>
    <row r="303" spans="1:54" s="203" customFormat="1" x14ac:dyDescent="0.3">
      <c r="A303" s="206">
        <f>IF(ISBLANK('Úseky 0'!A30),"",'Úseky 0'!A30)</f>
        <v>26</v>
      </c>
      <c r="B303" s="205" t="str">
        <f>IF(ISBLANK('Úseky 0'!B30),"",'Úseky 0'!B30)</f>
        <v/>
      </c>
      <c r="C303" s="205" t="str">
        <f>IF(ISBLANK('Úseky 0'!C30),"",'Úseky 0'!C30)</f>
        <v/>
      </c>
      <c r="D303" s="213" t="str">
        <f>IF(ISBLANK('Úseky 0'!D30),"",'Úseky 0'!D30)</f>
        <v/>
      </c>
      <c r="E303" s="229"/>
      <c r="F303" s="229"/>
      <c r="G303" s="229"/>
      <c r="H303" s="229"/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  <c r="AA303" s="229"/>
      <c r="AB303" s="229"/>
      <c r="AC303" s="229"/>
      <c r="AD303" s="229"/>
      <c r="AE303" s="229"/>
      <c r="AF303" s="229"/>
      <c r="AG303" s="229"/>
      <c r="AH303" s="229"/>
      <c r="AI303" s="229"/>
      <c r="AJ303" s="229"/>
      <c r="AK303" s="229"/>
      <c r="AL303" s="229"/>
      <c r="AM303" s="229"/>
      <c r="AN303" s="229"/>
      <c r="AO303" s="229"/>
      <c r="AP303" s="229"/>
      <c r="AQ303" s="229"/>
      <c r="AR303" s="229"/>
      <c r="AS303" s="229"/>
      <c r="AT303" s="229"/>
      <c r="AU303" s="229"/>
      <c r="AV303" s="229"/>
      <c r="AW303" s="229"/>
      <c r="AX303" s="229"/>
      <c r="AY303" s="229"/>
      <c r="AZ303" s="229"/>
      <c r="BA303" s="229"/>
      <c r="BB303" s="229"/>
    </row>
    <row r="304" spans="1:54" s="203" customFormat="1" x14ac:dyDescent="0.3">
      <c r="A304" s="206">
        <f>IF(ISBLANK('Úseky 0'!A31),"",'Úseky 0'!A31)</f>
        <v>27</v>
      </c>
      <c r="B304" s="205" t="str">
        <f>IF(ISBLANK('Úseky 0'!B31),"",'Úseky 0'!B31)</f>
        <v/>
      </c>
      <c r="C304" s="205" t="str">
        <f>IF(ISBLANK('Úseky 0'!C31),"",'Úseky 0'!C31)</f>
        <v/>
      </c>
      <c r="D304" s="213" t="str">
        <f>IF(ISBLANK('Úseky 0'!D31),"",'Úseky 0'!D31)</f>
        <v/>
      </c>
      <c r="E304" s="229"/>
      <c r="F304" s="229"/>
      <c r="G304" s="229"/>
      <c r="H304" s="229"/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  <c r="AA304" s="229"/>
      <c r="AB304" s="229"/>
      <c r="AC304" s="229"/>
      <c r="AD304" s="229"/>
      <c r="AE304" s="229"/>
      <c r="AF304" s="229"/>
      <c r="AG304" s="229"/>
      <c r="AH304" s="229"/>
      <c r="AI304" s="229"/>
      <c r="AJ304" s="229"/>
      <c r="AK304" s="229"/>
      <c r="AL304" s="229"/>
      <c r="AM304" s="229"/>
      <c r="AN304" s="229"/>
      <c r="AO304" s="229"/>
      <c r="AP304" s="229"/>
      <c r="AQ304" s="229"/>
      <c r="AR304" s="229"/>
      <c r="AS304" s="229"/>
      <c r="AT304" s="229"/>
      <c r="AU304" s="229"/>
      <c r="AV304" s="229"/>
      <c r="AW304" s="229"/>
      <c r="AX304" s="229"/>
      <c r="AY304" s="229"/>
      <c r="AZ304" s="229"/>
      <c r="BA304" s="229"/>
      <c r="BB304" s="229"/>
    </row>
    <row r="305" spans="1:54" s="203" customFormat="1" x14ac:dyDescent="0.3">
      <c r="A305" s="206">
        <f>IF(ISBLANK('Úseky 0'!A32),"",'Úseky 0'!A32)</f>
        <v>28</v>
      </c>
      <c r="B305" s="205" t="str">
        <f>IF(ISBLANK('Úseky 0'!B32),"",'Úseky 0'!B32)</f>
        <v/>
      </c>
      <c r="C305" s="205" t="str">
        <f>IF(ISBLANK('Úseky 0'!C32),"",'Úseky 0'!C32)</f>
        <v/>
      </c>
      <c r="D305" s="213" t="str">
        <f>IF(ISBLANK('Úseky 0'!D32),"",'Úseky 0'!D32)</f>
        <v/>
      </c>
      <c r="E305" s="229"/>
      <c r="F305" s="229"/>
      <c r="G305" s="229"/>
      <c r="H305" s="229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  <c r="AA305" s="229"/>
      <c r="AB305" s="229"/>
      <c r="AC305" s="229"/>
      <c r="AD305" s="229"/>
      <c r="AE305" s="229"/>
      <c r="AF305" s="229"/>
      <c r="AG305" s="229"/>
      <c r="AH305" s="229"/>
      <c r="AI305" s="229"/>
      <c r="AJ305" s="229"/>
      <c r="AK305" s="229"/>
      <c r="AL305" s="229"/>
      <c r="AM305" s="229"/>
      <c r="AN305" s="229"/>
      <c r="AO305" s="229"/>
      <c r="AP305" s="229"/>
      <c r="AQ305" s="229"/>
      <c r="AR305" s="229"/>
      <c r="AS305" s="229"/>
      <c r="AT305" s="229"/>
      <c r="AU305" s="229"/>
      <c r="AV305" s="229"/>
      <c r="AW305" s="229"/>
      <c r="AX305" s="229"/>
      <c r="AY305" s="229"/>
      <c r="AZ305" s="229"/>
      <c r="BA305" s="229"/>
      <c r="BB305" s="229"/>
    </row>
    <row r="306" spans="1:54" s="203" customFormat="1" x14ac:dyDescent="0.3">
      <c r="A306" s="206">
        <f>IF(ISBLANK('Úseky 0'!A33),"",'Úseky 0'!A33)</f>
        <v>29</v>
      </c>
      <c r="B306" s="205" t="str">
        <f>IF(ISBLANK('Úseky 0'!B33),"",'Úseky 0'!B33)</f>
        <v/>
      </c>
      <c r="C306" s="205" t="str">
        <f>IF(ISBLANK('Úseky 0'!C33),"",'Úseky 0'!C33)</f>
        <v/>
      </c>
      <c r="D306" s="213" t="str">
        <f>IF(ISBLANK('Úseky 0'!D33),"",'Úseky 0'!D33)</f>
        <v/>
      </c>
      <c r="E306" s="229"/>
      <c r="F306" s="229"/>
      <c r="G306" s="229"/>
      <c r="H306" s="229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  <c r="AA306" s="229"/>
      <c r="AB306" s="229"/>
      <c r="AC306" s="229"/>
      <c r="AD306" s="229"/>
      <c r="AE306" s="229"/>
      <c r="AF306" s="229"/>
      <c r="AG306" s="229"/>
      <c r="AH306" s="229"/>
      <c r="AI306" s="229"/>
      <c r="AJ306" s="229"/>
      <c r="AK306" s="229"/>
      <c r="AL306" s="229"/>
      <c r="AM306" s="229"/>
      <c r="AN306" s="229"/>
      <c r="AO306" s="229"/>
      <c r="AP306" s="229"/>
      <c r="AQ306" s="229"/>
      <c r="AR306" s="229"/>
      <c r="AS306" s="229"/>
      <c r="AT306" s="229"/>
      <c r="AU306" s="229"/>
      <c r="AV306" s="229"/>
      <c r="AW306" s="229"/>
      <c r="AX306" s="229"/>
      <c r="AY306" s="229"/>
      <c r="AZ306" s="229"/>
      <c r="BA306" s="229"/>
      <c r="BB306" s="229"/>
    </row>
    <row r="307" spans="1:54" s="203" customFormat="1" x14ac:dyDescent="0.3">
      <c r="A307" s="206">
        <f>IF(ISBLANK('Úseky 0'!A34),"",'Úseky 0'!A34)</f>
        <v>30</v>
      </c>
      <c r="B307" s="205" t="str">
        <f>IF(ISBLANK('Úseky 0'!B34),"",'Úseky 0'!B34)</f>
        <v/>
      </c>
      <c r="C307" s="205" t="str">
        <f>IF(ISBLANK('Úseky 0'!C34),"",'Úseky 0'!C34)</f>
        <v/>
      </c>
      <c r="D307" s="213" t="str">
        <f>IF(ISBLANK('Úseky 0'!D34),"",'Úseky 0'!D34)</f>
        <v/>
      </c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  <c r="AA307" s="229"/>
      <c r="AB307" s="229"/>
      <c r="AC307" s="229"/>
      <c r="AD307" s="229"/>
      <c r="AE307" s="229"/>
      <c r="AF307" s="229"/>
      <c r="AG307" s="229"/>
      <c r="AH307" s="229"/>
      <c r="AI307" s="229"/>
      <c r="AJ307" s="229"/>
      <c r="AK307" s="229"/>
      <c r="AL307" s="229"/>
      <c r="AM307" s="229"/>
      <c r="AN307" s="229"/>
      <c r="AO307" s="229"/>
      <c r="AP307" s="229"/>
      <c r="AQ307" s="229"/>
      <c r="AR307" s="229"/>
      <c r="AS307" s="229"/>
      <c r="AT307" s="229"/>
      <c r="AU307" s="229"/>
      <c r="AV307" s="229"/>
      <c r="AW307" s="229"/>
      <c r="AX307" s="229"/>
      <c r="AY307" s="229"/>
      <c r="AZ307" s="229"/>
      <c r="BA307" s="229"/>
      <c r="BB307" s="229"/>
    </row>
    <row r="308" spans="1:54" s="203" customFormat="1" x14ac:dyDescent="0.3">
      <c r="A308" s="206">
        <f>IF(ISBLANK('Úseky 0'!A35),"",'Úseky 0'!A35)</f>
        <v>31</v>
      </c>
      <c r="B308" s="205" t="str">
        <f>IF(ISBLANK('Úseky 0'!B35),"",'Úseky 0'!B35)</f>
        <v/>
      </c>
      <c r="C308" s="205" t="str">
        <f>IF(ISBLANK('Úseky 0'!C35),"",'Úseky 0'!C35)</f>
        <v/>
      </c>
      <c r="D308" s="213" t="str">
        <f>IF(ISBLANK('Úseky 0'!D35),"",'Úseky 0'!D35)</f>
        <v/>
      </c>
      <c r="E308" s="229"/>
      <c r="F308" s="229"/>
      <c r="G308" s="229"/>
      <c r="H308" s="229"/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  <c r="AA308" s="229"/>
      <c r="AB308" s="229"/>
      <c r="AC308" s="229"/>
      <c r="AD308" s="229"/>
      <c r="AE308" s="229"/>
      <c r="AF308" s="229"/>
      <c r="AG308" s="229"/>
      <c r="AH308" s="229"/>
      <c r="AI308" s="229"/>
      <c r="AJ308" s="229"/>
      <c r="AK308" s="229"/>
      <c r="AL308" s="229"/>
      <c r="AM308" s="229"/>
      <c r="AN308" s="229"/>
      <c r="AO308" s="229"/>
      <c r="AP308" s="229"/>
      <c r="AQ308" s="229"/>
      <c r="AR308" s="229"/>
      <c r="AS308" s="229"/>
      <c r="AT308" s="229"/>
      <c r="AU308" s="229"/>
      <c r="AV308" s="229"/>
      <c r="AW308" s="229"/>
      <c r="AX308" s="229"/>
      <c r="AY308" s="229"/>
      <c r="AZ308" s="229"/>
      <c r="BA308" s="229"/>
      <c r="BB308" s="229"/>
    </row>
    <row r="309" spans="1:54" s="203" customFormat="1" x14ac:dyDescent="0.3">
      <c r="A309" s="206">
        <f>IF(ISBLANK('Úseky 0'!A36),"",'Úseky 0'!A36)</f>
        <v>32</v>
      </c>
      <c r="B309" s="205" t="str">
        <f>IF(ISBLANK('Úseky 0'!B36),"",'Úseky 0'!B36)</f>
        <v/>
      </c>
      <c r="C309" s="205" t="str">
        <f>IF(ISBLANK('Úseky 0'!C36),"",'Úseky 0'!C36)</f>
        <v/>
      </c>
      <c r="D309" s="213" t="str">
        <f>IF(ISBLANK('Úseky 0'!D36),"",'Úseky 0'!D36)</f>
        <v/>
      </c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  <c r="AA309" s="229"/>
      <c r="AB309" s="229"/>
      <c r="AC309" s="229"/>
      <c r="AD309" s="229"/>
      <c r="AE309" s="229"/>
      <c r="AF309" s="229"/>
      <c r="AG309" s="229"/>
      <c r="AH309" s="229"/>
      <c r="AI309" s="229"/>
      <c r="AJ309" s="229"/>
      <c r="AK309" s="229"/>
      <c r="AL309" s="229"/>
      <c r="AM309" s="229"/>
      <c r="AN309" s="229"/>
      <c r="AO309" s="229"/>
      <c r="AP309" s="229"/>
      <c r="AQ309" s="229"/>
      <c r="AR309" s="229"/>
      <c r="AS309" s="229"/>
      <c r="AT309" s="229"/>
      <c r="AU309" s="229"/>
      <c r="AV309" s="229"/>
      <c r="AW309" s="229"/>
      <c r="AX309" s="229"/>
      <c r="AY309" s="229"/>
      <c r="AZ309" s="229"/>
      <c r="BA309" s="229"/>
      <c r="BB309" s="229"/>
    </row>
    <row r="310" spans="1:54" s="203" customFormat="1" x14ac:dyDescent="0.3">
      <c r="A310" s="206">
        <f>IF(ISBLANK('Úseky 0'!A37),"",'Úseky 0'!A37)</f>
        <v>33</v>
      </c>
      <c r="B310" s="205" t="str">
        <f>IF(ISBLANK('Úseky 0'!B37),"",'Úseky 0'!B37)</f>
        <v/>
      </c>
      <c r="C310" s="205" t="str">
        <f>IF(ISBLANK('Úseky 0'!C37),"",'Úseky 0'!C37)</f>
        <v/>
      </c>
      <c r="D310" s="213" t="str">
        <f>IF(ISBLANK('Úseky 0'!D37),"",'Úseky 0'!D37)</f>
        <v/>
      </c>
      <c r="E310" s="229"/>
      <c r="F310" s="229"/>
      <c r="G310" s="229"/>
      <c r="H310" s="229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  <c r="AA310" s="229"/>
      <c r="AB310" s="229"/>
      <c r="AC310" s="229"/>
      <c r="AD310" s="229"/>
      <c r="AE310" s="229"/>
      <c r="AF310" s="229"/>
      <c r="AG310" s="229"/>
      <c r="AH310" s="229"/>
      <c r="AI310" s="229"/>
      <c r="AJ310" s="229"/>
      <c r="AK310" s="229"/>
      <c r="AL310" s="229"/>
      <c r="AM310" s="229"/>
      <c r="AN310" s="229"/>
      <c r="AO310" s="229"/>
      <c r="AP310" s="229"/>
      <c r="AQ310" s="229"/>
      <c r="AR310" s="229"/>
      <c r="AS310" s="229"/>
      <c r="AT310" s="229"/>
      <c r="AU310" s="229"/>
      <c r="AV310" s="229"/>
      <c r="AW310" s="229"/>
      <c r="AX310" s="229"/>
      <c r="AY310" s="229"/>
      <c r="AZ310" s="229"/>
      <c r="BA310" s="229"/>
      <c r="BB310" s="229"/>
    </row>
    <row r="311" spans="1:54" s="203" customFormat="1" x14ac:dyDescent="0.3">
      <c r="A311" s="206">
        <f>IF(ISBLANK('Úseky 0'!A38),"",'Úseky 0'!A38)</f>
        <v>34</v>
      </c>
      <c r="B311" s="205" t="str">
        <f>IF(ISBLANK('Úseky 0'!B38),"",'Úseky 0'!B38)</f>
        <v/>
      </c>
      <c r="C311" s="205" t="str">
        <f>IF(ISBLANK('Úseky 0'!C38),"",'Úseky 0'!C38)</f>
        <v/>
      </c>
      <c r="D311" s="213" t="str">
        <f>IF(ISBLANK('Úseky 0'!D38),"",'Úseky 0'!D38)</f>
        <v/>
      </c>
      <c r="E311" s="229"/>
      <c r="F311" s="229"/>
      <c r="G311" s="229"/>
      <c r="H311" s="229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  <c r="AA311" s="229"/>
      <c r="AB311" s="229"/>
      <c r="AC311" s="229"/>
      <c r="AD311" s="229"/>
      <c r="AE311" s="229"/>
      <c r="AF311" s="229"/>
      <c r="AG311" s="229"/>
      <c r="AH311" s="229"/>
      <c r="AI311" s="229"/>
      <c r="AJ311" s="229"/>
      <c r="AK311" s="229"/>
      <c r="AL311" s="229"/>
      <c r="AM311" s="229"/>
      <c r="AN311" s="229"/>
      <c r="AO311" s="229"/>
      <c r="AP311" s="229"/>
      <c r="AQ311" s="229"/>
      <c r="AR311" s="229"/>
      <c r="AS311" s="229"/>
      <c r="AT311" s="229"/>
      <c r="AU311" s="229"/>
      <c r="AV311" s="229"/>
      <c r="AW311" s="229"/>
      <c r="AX311" s="229"/>
      <c r="AY311" s="229"/>
      <c r="AZ311" s="229"/>
      <c r="BA311" s="229"/>
      <c r="BB311" s="229"/>
    </row>
    <row r="312" spans="1:54" s="203" customFormat="1" x14ac:dyDescent="0.3">
      <c r="A312" s="206">
        <f>IF(ISBLANK('Úseky 0'!A39),"",'Úseky 0'!A39)</f>
        <v>35</v>
      </c>
      <c r="B312" s="205" t="str">
        <f>IF(ISBLANK('Úseky 0'!B39),"",'Úseky 0'!B39)</f>
        <v/>
      </c>
      <c r="C312" s="205" t="str">
        <f>IF(ISBLANK('Úseky 0'!C39),"",'Úseky 0'!C39)</f>
        <v/>
      </c>
      <c r="D312" s="213" t="str">
        <f>IF(ISBLANK('Úseky 0'!D39),"",'Úseky 0'!D39)</f>
        <v/>
      </c>
      <c r="E312" s="229"/>
      <c r="F312" s="229"/>
      <c r="G312" s="229"/>
      <c r="H312" s="229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  <c r="AA312" s="229"/>
      <c r="AB312" s="229"/>
      <c r="AC312" s="229"/>
      <c r="AD312" s="229"/>
      <c r="AE312" s="229"/>
      <c r="AF312" s="229"/>
      <c r="AG312" s="229"/>
      <c r="AH312" s="229"/>
      <c r="AI312" s="229"/>
      <c r="AJ312" s="229"/>
      <c r="AK312" s="229"/>
      <c r="AL312" s="229"/>
      <c r="AM312" s="229"/>
      <c r="AN312" s="229"/>
      <c r="AO312" s="229"/>
      <c r="AP312" s="229"/>
      <c r="AQ312" s="229"/>
      <c r="AR312" s="229"/>
      <c r="AS312" s="229"/>
      <c r="AT312" s="229"/>
      <c r="AU312" s="229"/>
      <c r="AV312" s="229"/>
      <c r="AW312" s="229"/>
      <c r="AX312" s="229"/>
      <c r="AY312" s="229"/>
      <c r="AZ312" s="229"/>
      <c r="BA312" s="229"/>
      <c r="BB312" s="229"/>
    </row>
    <row r="313" spans="1:54" s="203" customFormat="1" x14ac:dyDescent="0.3">
      <c r="A313" s="206">
        <f>IF(ISBLANK('Úseky 0'!A40),"",'Úseky 0'!A40)</f>
        <v>36</v>
      </c>
      <c r="B313" s="205" t="str">
        <f>IF(ISBLANK('Úseky 0'!B40),"",'Úseky 0'!B40)</f>
        <v/>
      </c>
      <c r="C313" s="205" t="str">
        <f>IF(ISBLANK('Úseky 0'!C40),"",'Úseky 0'!C40)</f>
        <v/>
      </c>
      <c r="D313" s="213" t="str">
        <f>IF(ISBLANK('Úseky 0'!D40),"",'Úseky 0'!D40)</f>
        <v/>
      </c>
      <c r="E313" s="229"/>
      <c r="F313" s="229"/>
      <c r="G313" s="229"/>
      <c r="H313" s="229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  <c r="AA313" s="229"/>
      <c r="AB313" s="229"/>
      <c r="AC313" s="229"/>
      <c r="AD313" s="229"/>
      <c r="AE313" s="229"/>
      <c r="AF313" s="229"/>
      <c r="AG313" s="229"/>
      <c r="AH313" s="229"/>
      <c r="AI313" s="229"/>
      <c r="AJ313" s="229"/>
      <c r="AK313" s="229"/>
      <c r="AL313" s="229"/>
      <c r="AM313" s="229"/>
      <c r="AN313" s="229"/>
      <c r="AO313" s="229"/>
      <c r="AP313" s="229"/>
      <c r="AQ313" s="229"/>
      <c r="AR313" s="229"/>
      <c r="AS313" s="229"/>
      <c r="AT313" s="229"/>
      <c r="AU313" s="229"/>
      <c r="AV313" s="229"/>
      <c r="AW313" s="229"/>
      <c r="AX313" s="229"/>
      <c r="AY313" s="229"/>
      <c r="AZ313" s="229"/>
      <c r="BA313" s="229"/>
      <c r="BB313" s="229"/>
    </row>
    <row r="314" spans="1:54" s="203" customFormat="1" x14ac:dyDescent="0.3">
      <c r="A314" s="206">
        <f>IF(ISBLANK('Úseky 0'!A41),"",'Úseky 0'!A41)</f>
        <v>37</v>
      </c>
      <c r="B314" s="205" t="str">
        <f>IF(ISBLANK('Úseky 0'!B41),"",'Úseky 0'!B41)</f>
        <v/>
      </c>
      <c r="C314" s="205" t="str">
        <f>IF(ISBLANK('Úseky 0'!C41),"",'Úseky 0'!C41)</f>
        <v/>
      </c>
      <c r="D314" s="213" t="str">
        <f>IF(ISBLANK('Úseky 0'!D41),"",'Úseky 0'!D41)</f>
        <v/>
      </c>
      <c r="E314" s="229"/>
      <c r="F314" s="229"/>
      <c r="G314" s="229"/>
      <c r="H314" s="229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  <c r="AA314" s="229"/>
      <c r="AB314" s="229"/>
      <c r="AC314" s="229"/>
      <c r="AD314" s="229"/>
      <c r="AE314" s="229"/>
      <c r="AF314" s="229"/>
      <c r="AG314" s="229"/>
      <c r="AH314" s="229"/>
      <c r="AI314" s="229"/>
      <c r="AJ314" s="229"/>
      <c r="AK314" s="229"/>
      <c r="AL314" s="229"/>
      <c r="AM314" s="229"/>
      <c r="AN314" s="229"/>
      <c r="AO314" s="229"/>
      <c r="AP314" s="229"/>
      <c r="AQ314" s="229"/>
      <c r="AR314" s="229"/>
      <c r="AS314" s="229"/>
      <c r="AT314" s="229"/>
      <c r="AU314" s="229"/>
      <c r="AV314" s="229"/>
      <c r="AW314" s="229"/>
      <c r="AX314" s="229"/>
      <c r="AY314" s="229"/>
      <c r="AZ314" s="229"/>
      <c r="BA314" s="229"/>
      <c r="BB314" s="229"/>
    </row>
    <row r="315" spans="1:54" s="203" customFormat="1" x14ac:dyDescent="0.3">
      <c r="A315" s="206">
        <f>IF(ISBLANK('Úseky 0'!A42),"",'Úseky 0'!A42)</f>
        <v>38</v>
      </c>
      <c r="B315" s="205" t="str">
        <f>IF(ISBLANK('Úseky 0'!B42),"",'Úseky 0'!B42)</f>
        <v/>
      </c>
      <c r="C315" s="205" t="str">
        <f>IF(ISBLANK('Úseky 0'!C42),"",'Úseky 0'!C42)</f>
        <v/>
      </c>
      <c r="D315" s="213" t="str">
        <f>IF(ISBLANK('Úseky 0'!D42),"",'Úseky 0'!D42)</f>
        <v/>
      </c>
      <c r="E315" s="229"/>
      <c r="F315" s="229"/>
      <c r="G315" s="229"/>
      <c r="H315" s="229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  <c r="AA315" s="229"/>
      <c r="AB315" s="229"/>
      <c r="AC315" s="229"/>
      <c r="AD315" s="229"/>
      <c r="AE315" s="229"/>
      <c r="AF315" s="229"/>
      <c r="AG315" s="229"/>
      <c r="AH315" s="229"/>
      <c r="AI315" s="229"/>
      <c r="AJ315" s="229"/>
      <c r="AK315" s="229"/>
      <c r="AL315" s="229"/>
      <c r="AM315" s="229"/>
      <c r="AN315" s="229"/>
      <c r="AO315" s="229"/>
      <c r="AP315" s="229"/>
      <c r="AQ315" s="229"/>
      <c r="AR315" s="229"/>
      <c r="AS315" s="229"/>
      <c r="AT315" s="229"/>
      <c r="AU315" s="229"/>
      <c r="AV315" s="229"/>
      <c r="AW315" s="229"/>
      <c r="AX315" s="229"/>
      <c r="AY315" s="229"/>
      <c r="AZ315" s="229"/>
      <c r="BA315" s="229"/>
      <c r="BB315" s="229"/>
    </row>
    <row r="316" spans="1:54" s="203" customFormat="1" x14ac:dyDescent="0.3">
      <c r="A316" s="206">
        <f>IF(ISBLANK('Úseky 0'!A43),"",'Úseky 0'!A43)</f>
        <v>39</v>
      </c>
      <c r="B316" s="205" t="str">
        <f>IF(ISBLANK('Úseky 0'!B43),"",'Úseky 0'!B43)</f>
        <v/>
      </c>
      <c r="C316" s="205" t="str">
        <f>IF(ISBLANK('Úseky 0'!C43),"",'Úseky 0'!C43)</f>
        <v/>
      </c>
      <c r="D316" s="213" t="str">
        <f>IF(ISBLANK('Úseky 0'!D43),"",'Úseky 0'!D43)</f>
        <v/>
      </c>
      <c r="E316" s="229"/>
      <c r="F316" s="229"/>
      <c r="G316" s="229"/>
      <c r="H316" s="229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  <c r="AA316" s="229"/>
      <c r="AB316" s="229"/>
      <c r="AC316" s="229"/>
      <c r="AD316" s="229"/>
      <c r="AE316" s="229"/>
      <c r="AF316" s="229"/>
      <c r="AG316" s="229"/>
      <c r="AH316" s="229"/>
      <c r="AI316" s="229"/>
      <c r="AJ316" s="229"/>
      <c r="AK316" s="229"/>
      <c r="AL316" s="229"/>
      <c r="AM316" s="229"/>
      <c r="AN316" s="229"/>
      <c r="AO316" s="229"/>
      <c r="AP316" s="229"/>
      <c r="AQ316" s="229"/>
      <c r="AR316" s="229"/>
      <c r="AS316" s="229"/>
      <c r="AT316" s="229"/>
      <c r="AU316" s="229"/>
      <c r="AV316" s="229"/>
      <c r="AW316" s="229"/>
      <c r="AX316" s="229"/>
      <c r="AY316" s="229"/>
      <c r="AZ316" s="229"/>
      <c r="BA316" s="229"/>
      <c r="BB316" s="229"/>
    </row>
    <row r="317" spans="1:54" s="203" customFormat="1" x14ac:dyDescent="0.3">
      <c r="A317" s="206">
        <f>IF(ISBLANK('Úseky 0'!A44),"",'Úseky 0'!A44)</f>
        <v>40</v>
      </c>
      <c r="B317" s="205" t="str">
        <f>IF(ISBLANK('Úseky 0'!B44),"",'Úseky 0'!B44)</f>
        <v/>
      </c>
      <c r="C317" s="205" t="str">
        <f>IF(ISBLANK('Úseky 0'!C44),"",'Úseky 0'!C44)</f>
        <v/>
      </c>
      <c r="D317" s="213" t="str">
        <f>IF(ISBLANK('Úseky 0'!D44),"",'Úseky 0'!D44)</f>
        <v/>
      </c>
      <c r="E317" s="229"/>
      <c r="F317" s="229"/>
      <c r="G317" s="229"/>
      <c r="H317" s="229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  <c r="AH317" s="229"/>
      <c r="AI317" s="229"/>
      <c r="AJ317" s="229"/>
      <c r="AK317" s="229"/>
      <c r="AL317" s="229"/>
      <c r="AM317" s="229"/>
      <c r="AN317" s="229"/>
      <c r="AO317" s="229"/>
      <c r="AP317" s="229"/>
      <c r="AQ317" s="229"/>
      <c r="AR317" s="229"/>
      <c r="AS317" s="229"/>
      <c r="AT317" s="229"/>
      <c r="AU317" s="229"/>
      <c r="AV317" s="229"/>
      <c r="AW317" s="229"/>
      <c r="AX317" s="229"/>
      <c r="AY317" s="229"/>
      <c r="AZ317" s="229"/>
      <c r="BA317" s="229"/>
      <c r="BB317" s="229"/>
    </row>
    <row r="320" spans="1:54" x14ac:dyDescent="0.3">
      <c r="A320" s="367" t="s">
        <v>527</v>
      </c>
      <c r="B320" s="225"/>
      <c r="C320" s="225"/>
      <c r="D320" s="225"/>
      <c r="E320" s="225">
        <v>1</v>
      </c>
      <c r="F320" s="225">
        <v>2</v>
      </c>
      <c r="G320" s="225">
        <v>3</v>
      </c>
      <c r="H320" s="225">
        <v>4</v>
      </c>
      <c r="I320" s="225">
        <v>5</v>
      </c>
      <c r="J320" s="225">
        <v>6</v>
      </c>
      <c r="K320" s="225">
        <v>7</v>
      </c>
      <c r="L320" s="225">
        <v>8</v>
      </c>
      <c r="M320" s="225">
        <v>9</v>
      </c>
      <c r="N320" s="225">
        <v>10</v>
      </c>
      <c r="O320" s="225">
        <v>11</v>
      </c>
      <c r="P320" s="225">
        <v>12</v>
      </c>
      <c r="Q320" s="225">
        <v>13</v>
      </c>
      <c r="R320" s="225">
        <v>14</v>
      </c>
      <c r="S320" s="225">
        <v>15</v>
      </c>
      <c r="T320" s="225">
        <v>16</v>
      </c>
      <c r="U320" s="225">
        <v>17</v>
      </c>
      <c r="V320" s="225">
        <v>18</v>
      </c>
      <c r="W320" s="225">
        <v>19</v>
      </c>
      <c r="X320" s="225">
        <v>20</v>
      </c>
      <c r="Y320" s="225">
        <v>21</v>
      </c>
      <c r="Z320" s="225">
        <v>22</v>
      </c>
      <c r="AA320" s="225">
        <v>23</v>
      </c>
      <c r="AB320" s="225">
        <v>24</v>
      </c>
      <c r="AC320" s="225">
        <v>25</v>
      </c>
      <c r="AD320" s="225">
        <v>26</v>
      </c>
      <c r="AE320" s="225">
        <v>27</v>
      </c>
      <c r="AF320" s="225">
        <v>28</v>
      </c>
      <c r="AG320" s="225">
        <v>29</v>
      </c>
      <c r="AH320" s="225">
        <v>30</v>
      </c>
      <c r="AI320" s="225">
        <v>31</v>
      </c>
      <c r="AJ320" s="225">
        <v>32</v>
      </c>
      <c r="AK320" s="225">
        <v>33</v>
      </c>
      <c r="AL320" s="225">
        <v>34</v>
      </c>
      <c r="AM320" s="225">
        <v>35</v>
      </c>
      <c r="AN320" s="225">
        <v>36</v>
      </c>
      <c r="AO320" s="225">
        <v>37</v>
      </c>
      <c r="AP320" s="225">
        <v>38</v>
      </c>
      <c r="AQ320" s="225">
        <v>39</v>
      </c>
      <c r="AR320" s="225">
        <v>40</v>
      </c>
      <c r="AS320" s="225">
        <v>41</v>
      </c>
      <c r="AT320" s="225">
        <v>42</v>
      </c>
      <c r="AU320" s="225">
        <v>43</v>
      </c>
      <c r="AV320" s="225">
        <v>44</v>
      </c>
      <c r="AW320" s="225">
        <v>45</v>
      </c>
      <c r="AX320" s="225">
        <v>46</v>
      </c>
      <c r="AY320" s="225">
        <v>47</v>
      </c>
      <c r="AZ320" s="225">
        <v>48</v>
      </c>
      <c r="BA320" s="225">
        <v>49</v>
      </c>
      <c r="BB320" s="225">
        <v>50</v>
      </c>
    </row>
    <row r="321" spans="1:54" ht="20.25" x14ac:dyDescent="0.3">
      <c r="A321" s="211" t="s">
        <v>101</v>
      </c>
      <c r="B321" s="211" t="s">
        <v>345</v>
      </c>
      <c r="C321" s="211" t="s">
        <v>346</v>
      </c>
      <c r="D321" s="211" t="s">
        <v>102</v>
      </c>
      <c r="E321" s="224">
        <f>E3</f>
        <v>2024</v>
      </c>
      <c r="F321" s="224">
        <f>E321+1</f>
        <v>2025</v>
      </c>
      <c r="G321" s="224">
        <f t="shared" ref="G321:BB321" si="417">F321+1</f>
        <v>2026</v>
      </c>
      <c r="H321" s="224">
        <f t="shared" si="417"/>
        <v>2027</v>
      </c>
      <c r="I321" s="224">
        <f t="shared" si="417"/>
        <v>2028</v>
      </c>
      <c r="J321" s="224">
        <f t="shared" si="417"/>
        <v>2029</v>
      </c>
      <c r="K321" s="224">
        <f t="shared" si="417"/>
        <v>2030</v>
      </c>
      <c r="L321" s="224">
        <f t="shared" si="417"/>
        <v>2031</v>
      </c>
      <c r="M321" s="224">
        <f t="shared" si="417"/>
        <v>2032</v>
      </c>
      <c r="N321" s="224">
        <f t="shared" si="417"/>
        <v>2033</v>
      </c>
      <c r="O321" s="224">
        <f t="shared" si="417"/>
        <v>2034</v>
      </c>
      <c r="P321" s="224">
        <f t="shared" si="417"/>
        <v>2035</v>
      </c>
      <c r="Q321" s="224">
        <f t="shared" si="417"/>
        <v>2036</v>
      </c>
      <c r="R321" s="224">
        <f t="shared" si="417"/>
        <v>2037</v>
      </c>
      <c r="S321" s="224">
        <f t="shared" si="417"/>
        <v>2038</v>
      </c>
      <c r="T321" s="224">
        <f t="shared" si="417"/>
        <v>2039</v>
      </c>
      <c r="U321" s="224">
        <f t="shared" si="417"/>
        <v>2040</v>
      </c>
      <c r="V321" s="224">
        <f t="shared" si="417"/>
        <v>2041</v>
      </c>
      <c r="W321" s="224">
        <f t="shared" si="417"/>
        <v>2042</v>
      </c>
      <c r="X321" s="224">
        <f t="shared" si="417"/>
        <v>2043</v>
      </c>
      <c r="Y321" s="224">
        <f t="shared" si="417"/>
        <v>2044</v>
      </c>
      <c r="Z321" s="224">
        <f t="shared" si="417"/>
        <v>2045</v>
      </c>
      <c r="AA321" s="224">
        <f t="shared" si="417"/>
        <v>2046</v>
      </c>
      <c r="AB321" s="224">
        <f t="shared" si="417"/>
        <v>2047</v>
      </c>
      <c r="AC321" s="224">
        <f t="shared" si="417"/>
        <v>2048</v>
      </c>
      <c r="AD321" s="224">
        <f t="shared" si="417"/>
        <v>2049</v>
      </c>
      <c r="AE321" s="224">
        <f t="shared" si="417"/>
        <v>2050</v>
      </c>
      <c r="AF321" s="224">
        <f t="shared" si="417"/>
        <v>2051</v>
      </c>
      <c r="AG321" s="224">
        <f t="shared" si="417"/>
        <v>2052</v>
      </c>
      <c r="AH321" s="224">
        <f t="shared" si="417"/>
        <v>2053</v>
      </c>
      <c r="AI321" s="224">
        <f t="shared" si="417"/>
        <v>2054</v>
      </c>
      <c r="AJ321" s="224">
        <f t="shared" si="417"/>
        <v>2055</v>
      </c>
      <c r="AK321" s="224">
        <f t="shared" si="417"/>
        <v>2056</v>
      </c>
      <c r="AL321" s="224">
        <f t="shared" si="417"/>
        <v>2057</v>
      </c>
      <c r="AM321" s="224">
        <f t="shared" si="417"/>
        <v>2058</v>
      </c>
      <c r="AN321" s="224">
        <f t="shared" si="417"/>
        <v>2059</v>
      </c>
      <c r="AO321" s="224">
        <f t="shared" si="417"/>
        <v>2060</v>
      </c>
      <c r="AP321" s="224">
        <f t="shared" si="417"/>
        <v>2061</v>
      </c>
      <c r="AQ321" s="224">
        <f t="shared" si="417"/>
        <v>2062</v>
      </c>
      <c r="AR321" s="224">
        <f t="shared" si="417"/>
        <v>2063</v>
      </c>
      <c r="AS321" s="224">
        <f t="shared" si="417"/>
        <v>2064</v>
      </c>
      <c r="AT321" s="224">
        <f t="shared" si="417"/>
        <v>2065</v>
      </c>
      <c r="AU321" s="224">
        <f t="shared" si="417"/>
        <v>2066</v>
      </c>
      <c r="AV321" s="224">
        <f t="shared" si="417"/>
        <v>2067</v>
      </c>
      <c r="AW321" s="224">
        <f t="shared" si="417"/>
        <v>2068</v>
      </c>
      <c r="AX321" s="224">
        <f t="shared" si="417"/>
        <v>2069</v>
      </c>
      <c r="AY321" s="224">
        <f t="shared" si="417"/>
        <v>2070</v>
      </c>
      <c r="AZ321" s="224">
        <f t="shared" si="417"/>
        <v>2071</v>
      </c>
      <c r="BA321" s="224">
        <f t="shared" si="417"/>
        <v>2072</v>
      </c>
      <c r="BB321" s="224">
        <f t="shared" si="417"/>
        <v>2073</v>
      </c>
    </row>
    <row r="322" spans="1:54" x14ac:dyDescent="0.3">
      <c r="A322" s="223" t="s">
        <v>386</v>
      </c>
      <c r="B322" s="206"/>
      <c r="C322" s="206"/>
      <c r="D322" s="347" t="s">
        <v>348</v>
      </c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</row>
    <row r="323" spans="1:54" x14ac:dyDescent="0.3">
      <c r="A323" s="206">
        <f>IF(ISBLANK('Úseky 0'!A5),"",'Úseky 0'!A5)</f>
        <v>1</v>
      </c>
      <c r="B323" s="205" t="str">
        <f>IF(ISBLANK('Úseky 0'!B5),"",'Úseky 0'!B5)</f>
        <v/>
      </c>
      <c r="C323" s="205" t="str">
        <f>IF(ISBLANK('Úseky 0'!C5),"",'Úseky 0'!C5)</f>
        <v/>
      </c>
      <c r="D323" s="213" t="str">
        <f>IF(ISBLANK('Úseky 0'!D5),"",'Úseky 0'!D5)</f>
        <v/>
      </c>
      <c r="E323" s="229">
        <f t="shared" ref="E323:AJ323" si="418">IFERROR(E278*$D323*365,0)</f>
        <v>0</v>
      </c>
      <c r="F323" s="229">
        <f t="shared" si="418"/>
        <v>0</v>
      </c>
      <c r="G323" s="229">
        <f t="shared" si="418"/>
        <v>0</v>
      </c>
      <c r="H323" s="229">
        <f t="shared" si="418"/>
        <v>0</v>
      </c>
      <c r="I323" s="229">
        <f t="shared" si="418"/>
        <v>0</v>
      </c>
      <c r="J323" s="229">
        <f t="shared" si="418"/>
        <v>0</v>
      </c>
      <c r="K323" s="229">
        <f t="shared" si="418"/>
        <v>0</v>
      </c>
      <c r="L323" s="229">
        <f t="shared" si="418"/>
        <v>0</v>
      </c>
      <c r="M323" s="229">
        <f t="shared" si="418"/>
        <v>0</v>
      </c>
      <c r="N323" s="229">
        <f t="shared" si="418"/>
        <v>0</v>
      </c>
      <c r="O323" s="229">
        <f t="shared" si="418"/>
        <v>0</v>
      </c>
      <c r="P323" s="229">
        <f t="shared" si="418"/>
        <v>0</v>
      </c>
      <c r="Q323" s="229">
        <f t="shared" si="418"/>
        <v>0</v>
      </c>
      <c r="R323" s="229">
        <f t="shared" si="418"/>
        <v>0</v>
      </c>
      <c r="S323" s="229">
        <f t="shared" si="418"/>
        <v>0</v>
      </c>
      <c r="T323" s="229">
        <f t="shared" si="418"/>
        <v>0</v>
      </c>
      <c r="U323" s="229">
        <f t="shared" si="418"/>
        <v>0</v>
      </c>
      <c r="V323" s="229">
        <f t="shared" si="418"/>
        <v>0</v>
      </c>
      <c r="W323" s="229">
        <f t="shared" si="418"/>
        <v>0</v>
      </c>
      <c r="X323" s="229">
        <f t="shared" si="418"/>
        <v>0</v>
      </c>
      <c r="Y323" s="229">
        <f t="shared" si="418"/>
        <v>0</v>
      </c>
      <c r="Z323" s="229">
        <f t="shared" si="418"/>
        <v>0</v>
      </c>
      <c r="AA323" s="229">
        <f t="shared" si="418"/>
        <v>0</v>
      </c>
      <c r="AB323" s="229">
        <f t="shared" si="418"/>
        <v>0</v>
      </c>
      <c r="AC323" s="229">
        <f t="shared" si="418"/>
        <v>0</v>
      </c>
      <c r="AD323" s="229">
        <f t="shared" si="418"/>
        <v>0</v>
      </c>
      <c r="AE323" s="229">
        <f t="shared" si="418"/>
        <v>0</v>
      </c>
      <c r="AF323" s="229">
        <f t="shared" si="418"/>
        <v>0</v>
      </c>
      <c r="AG323" s="229">
        <f t="shared" si="418"/>
        <v>0</v>
      </c>
      <c r="AH323" s="229">
        <f t="shared" si="418"/>
        <v>0</v>
      </c>
      <c r="AI323" s="229">
        <f t="shared" si="418"/>
        <v>0</v>
      </c>
      <c r="AJ323" s="229">
        <f t="shared" si="418"/>
        <v>0</v>
      </c>
      <c r="AK323" s="229">
        <f t="shared" ref="AK323:BB323" si="419">IFERROR(AK278*$D323*365,0)</f>
        <v>0</v>
      </c>
      <c r="AL323" s="229">
        <f t="shared" si="419"/>
        <v>0</v>
      </c>
      <c r="AM323" s="229">
        <f t="shared" si="419"/>
        <v>0</v>
      </c>
      <c r="AN323" s="229">
        <f t="shared" si="419"/>
        <v>0</v>
      </c>
      <c r="AO323" s="229">
        <f t="shared" si="419"/>
        <v>0</v>
      </c>
      <c r="AP323" s="229">
        <f t="shared" si="419"/>
        <v>0</v>
      </c>
      <c r="AQ323" s="229">
        <f t="shared" si="419"/>
        <v>0</v>
      </c>
      <c r="AR323" s="229">
        <f t="shared" si="419"/>
        <v>0</v>
      </c>
      <c r="AS323" s="229">
        <f t="shared" si="419"/>
        <v>0</v>
      </c>
      <c r="AT323" s="229">
        <f t="shared" si="419"/>
        <v>0</v>
      </c>
      <c r="AU323" s="229">
        <f t="shared" si="419"/>
        <v>0</v>
      </c>
      <c r="AV323" s="229">
        <f t="shared" si="419"/>
        <v>0</v>
      </c>
      <c r="AW323" s="229">
        <f t="shared" si="419"/>
        <v>0</v>
      </c>
      <c r="AX323" s="229">
        <f t="shared" si="419"/>
        <v>0</v>
      </c>
      <c r="AY323" s="229">
        <f t="shared" si="419"/>
        <v>0</v>
      </c>
      <c r="AZ323" s="229">
        <f t="shared" si="419"/>
        <v>0</v>
      </c>
      <c r="BA323" s="229">
        <f t="shared" si="419"/>
        <v>0</v>
      </c>
      <c r="BB323" s="229">
        <f t="shared" si="419"/>
        <v>0</v>
      </c>
    </row>
    <row r="324" spans="1:54" x14ac:dyDescent="0.3">
      <c r="A324" s="206">
        <f>IF(ISBLANK('Úseky 0'!A6),"",'Úseky 0'!A6)</f>
        <v>2</v>
      </c>
      <c r="B324" s="205" t="str">
        <f>IF(ISBLANK('Úseky 0'!B6),"",'Úseky 0'!B6)</f>
        <v/>
      </c>
      <c r="C324" s="205" t="str">
        <f>IF(ISBLANK('Úseky 0'!C6),"",'Úseky 0'!C6)</f>
        <v/>
      </c>
      <c r="D324" s="213" t="str">
        <f>IF(ISBLANK('Úseky 0'!D6),"",'Úseky 0'!D6)</f>
        <v/>
      </c>
      <c r="E324" s="229">
        <f t="shared" ref="E324:AJ324" si="420">IFERROR(E279*$D324*365,0)</f>
        <v>0</v>
      </c>
      <c r="F324" s="229">
        <f t="shared" si="420"/>
        <v>0</v>
      </c>
      <c r="G324" s="229">
        <f t="shared" si="420"/>
        <v>0</v>
      </c>
      <c r="H324" s="229">
        <f t="shared" si="420"/>
        <v>0</v>
      </c>
      <c r="I324" s="229">
        <f t="shared" si="420"/>
        <v>0</v>
      </c>
      <c r="J324" s="229">
        <f t="shared" si="420"/>
        <v>0</v>
      </c>
      <c r="K324" s="229">
        <f t="shared" si="420"/>
        <v>0</v>
      </c>
      <c r="L324" s="229">
        <f t="shared" si="420"/>
        <v>0</v>
      </c>
      <c r="M324" s="229">
        <f t="shared" si="420"/>
        <v>0</v>
      </c>
      <c r="N324" s="229">
        <f t="shared" si="420"/>
        <v>0</v>
      </c>
      <c r="O324" s="229">
        <f t="shared" si="420"/>
        <v>0</v>
      </c>
      <c r="P324" s="229">
        <f t="shared" si="420"/>
        <v>0</v>
      </c>
      <c r="Q324" s="229">
        <f t="shared" si="420"/>
        <v>0</v>
      </c>
      <c r="R324" s="229">
        <f t="shared" si="420"/>
        <v>0</v>
      </c>
      <c r="S324" s="229">
        <f t="shared" si="420"/>
        <v>0</v>
      </c>
      <c r="T324" s="229">
        <f t="shared" si="420"/>
        <v>0</v>
      </c>
      <c r="U324" s="229">
        <f t="shared" si="420"/>
        <v>0</v>
      </c>
      <c r="V324" s="229">
        <f t="shared" si="420"/>
        <v>0</v>
      </c>
      <c r="W324" s="229">
        <f t="shared" si="420"/>
        <v>0</v>
      </c>
      <c r="X324" s="229">
        <f t="shared" si="420"/>
        <v>0</v>
      </c>
      <c r="Y324" s="229">
        <f t="shared" si="420"/>
        <v>0</v>
      </c>
      <c r="Z324" s="229">
        <f t="shared" si="420"/>
        <v>0</v>
      </c>
      <c r="AA324" s="229">
        <f t="shared" si="420"/>
        <v>0</v>
      </c>
      <c r="AB324" s="229">
        <f t="shared" si="420"/>
        <v>0</v>
      </c>
      <c r="AC324" s="229">
        <f t="shared" si="420"/>
        <v>0</v>
      </c>
      <c r="AD324" s="229">
        <f t="shared" si="420"/>
        <v>0</v>
      </c>
      <c r="AE324" s="229">
        <f t="shared" si="420"/>
        <v>0</v>
      </c>
      <c r="AF324" s="229">
        <f t="shared" si="420"/>
        <v>0</v>
      </c>
      <c r="AG324" s="229">
        <f t="shared" si="420"/>
        <v>0</v>
      </c>
      <c r="AH324" s="229">
        <f t="shared" si="420"/>
        <v>0</v>
      </c>
      <c r="AI324" s="229">
        <f t="shared" si="420"/>
        <v>0</v>
      </c>
      <c r="AJ324" s="229">
        <f t="shared" si="420"/>
        <v>0</v>
      </c>
      <c r="AK324" s="229">
        <f t="shared" ref="AK324:BB324" si="421">IFERROR(AK279*$D324*365,0)</f>
        <v>0</v>
      </c>
      <c r="AL324" s="229">
        <f t="shared" si="421"/>
        <v>0</v>
      </c>
      <c r="AM324" s="229">
        <f t="shared" si="421"/>
        <v>0</v>
      </c>
      <c r="AN324" s="229">
        <f t="shared" si="421"/>
        <v>0</v>
      </c>
      <c r="AO324" s="229">
        <f t="shared" si="421"/>
        <v>0</v>
      </c>
      <c r="AP324" s="229">
        <f t="shared" si="421"/>
        <v>0</v>
      </c>
      <c r="AQ324" s="229">
        <f t="shared" si="421"/>
        <v>0</v>
      </c>
      <c r="AR324" s="229">
        <f t="shared" si="421"/>
        <v>0</v>
      </c>
      <c r="AS324" s="229">
        <f t="shared" si="421"/>
        <v>0</v>
      </c>
      <c r="AT324" s="229">
        <f t="shared" si="421"/>
        <v>0</v>
      </c>
      <c r="AU324" s="229">
        <f t="shared" si="421"/>
        <v>0</v>
      </c>
      <c r="AV324" s="229">
        <f t="shared" si="421"/>
        <v>0</v>
      </c>
      <c r="AW324" s="229">
        <f t="shared" si="421"/>
        <v>0</v>
      </c>
      <c r="AX324" s="229">
        <f t="shared" si="421"/>
        <v>0</v>
      </c>
      <c r="AY324" s="229">
        <f t="shared" si="421"/>
        <v>0</v>
      </c>
      <c r="AZ324" s="229">
        <f t="shared" si="421"/>
        <v>0</v>
      </c>
      <c r="BA324" s="229">
        <f t="shared" si="421"/>
        <v>0</v>
      </c>
      <c r="BB324" s="229">
        <f t="shared" si="421"/>
        <v>0</v>
      </c>
    </row>
    <row r="325" spans="1:54" x14ac:dyDescent="0.3">
      <c r="A325" s="206">
        <f>IF(ISBLANK('Úseky 0'!A7),"",'Úseky 0'!A7)</f>
        <v>3</v>
      </c>
      <c r="B325" s="205" t="str">
        <f>IF(ISBLANK('Úseky 0'!B7),"",'Úseky 0'!B7)</f>
        <v/>
      </c>
      <c r="C325" s="205" t="str">
        <f>IF(ISBLANK('Úseky 0'!C7),"",'Úseky 0'!C7)</f>
        <v/>
      </c>
      <c r="D325" s="213" t="str">
        <f>IF(ISBLANK('Úseky 0'!D7),"",'Úseky 0'!D7)</f>
        <v/>
      </c>
      <c r="E325" s="229">
        <f t="shared" ref="E325:AJ325" si="422">IFERROR(E280*$D325*365,0)</f>
        <v>0</v>
      </c>
      <c r="F325" s="229">
        <f t="shared" si="422"/>
        <v>0</v>
      </c>
      <c r="G325" s="229">
        <f t="shared" si="422"/>
        <v>0</v>
      </c>
      <c r="H325" s="229">
        <f t="shared" si="422"/>
        <v>0</v>
      </c>
      <c r="I325" s="229">
        <f t="shared" si="422"/>
        <v>0</v>
      </c>
      <c r="J325" s="229">
        <f t="shared" si="422"/>
        <v>0</v>
      </c>
      <c r="K325" s="229">
        <f t="shared" si="422"/>
        <v>0</v>
      </c>
      <c r="L325" s="229">
        <f t="shared" si="422"/>
        <v>0</v>
      </c>
      <c r="M325" s="229">
        <f t="shared" si="422"/>
        <v>0</v>
      </c>
      <c r="N325" s="229">
        <f t="shared" si="422"/>
        <v>0</v>
      </c>
      <c r="O325" s="229">
        <f t="shared" si="422"/>
        <v>0</v>
      </c>
      <c r="P325" s="229">
        <f t="shared" si="422"/>
        <v>0</v>
      </c>
      <c r="Q325" s="229">
        <f t="shared" si="422"/>
        <v>0</v>
      </c>
      <c r="R325" s="229">
        <f t="shared" si="422"/>
        <v>0</v>
      </c>
      <c r="S325" s="229">
        <f t="shared" si="422"/>
        <v>0</v>
      </c>
      <c r="T325" s="229">
        <f t="shared" si="422"/>
        <v>0</v>
      </c>
      <c r="U325" s="229">
        <f t="shared" si="422"/>
        <v>0</v>
      </c>
      <c r="V325" s="229">
        <f t="shared" si="422"/>
        <v>0</v>
      </c>
      <c r="W325" s="229">
        <f t="shared" si="422"/>
        <v>0</v>
      </c>
      <c r="X325" s="229">
        <f t="shared" si="422"/>
        <v>0</v>
      </c>
      <c r="Y325" s="229">
        <f t="shared" si="422"/>
        <v>0</v>
      </c>
      <c r="Z325" s="229">
        <f t="shared" si="422"/>
        <v>0</v>
      </c>
      <c r="AA325" s="229">
        <f t="shared" si="422"/>
        <v>0</v>
      </c>
      <c r="AB325" s="229">
        <f t="shared" si="422"/>
        <v>0</v>
      </c>
      <c r="AC325" s="229">
        <f t="shared" si="422"/>
        <v>0</v>
      </c>
      <c r="AD325" s="229">
        <f t="shared" si="422"/>
        <v>0</v>
      </c>
      <c r="AE325" s="229">
        <f t="shared" si="422"/>
        <v>0</v>
      </c>
      <c r="AF325" s="229">
        <f t="shared" si="422"/>
        <v>0</v>
      </c>
      <c r="AG325" s="229">
        <f t="shared" si="422"/>
        <v>0</v>
      </c>
      <c r="AH325" s="229">
        <f t="shared" si="422"/>
        <v>0</v>
      </c>
      <c r="AI325" s="229">
        <f t="shared" si="422"/>
        <v>0</v>
      </c>
      <c r="AJ325" s="229">
        <f t="shared" si="422"/>
        <v>0</v>
      </c>
      <c r="AK325" s="229">
        <f t="shared" ref="AK325:BB325" si="423">IFERROR(AK280*$D325*365,0)</f>
        <v>0</v>
      </c>
      <c r="AL325" s="229">
        <f t="shared" si="423"/>
        <v>0</v>
      </c>
      <c r="AM325" s="229">
        <f t="shared" si="423"/>
        <v>0</v>
      </c>
      <c r="AN325" s="229">
        <f t="shared" si="423"/>
        <v>0</v>
      </c>
      <c r="AO325" s="229">
        <f t="shared" si="423"/>
        <v>0</v>
      </c>
      <c r="AP325" s="229">
        <f t="shared" si="423"/>
        <v>0</v>
      </c>
      <c r="AQ325" s="229">
        <f t="shared" si="423"/>
        <v>0</v>
      </c>
      <c r="AR325" s="229">
        <f t="shared" si="423"/>
        <v>0</v>
      </c>
      <c r="AS325" s="229">
        <f t="shared" si="423"/>
        <v>0</v>
      </c>
      <c r="AT325" s="229">
        <f t="shared" si="423"/>
        <v>0</v>
      </c>
      <c r="AU325" s="229">
        <f t="shared" si="423"/>
        <v>0</v>
      </c>
      <c r="AV325" s="229">
        <f t="shared" si="423"/>
        <v>0</v>
      </c>
      <c r="AW325" s="229">
        <f t="shared" si="423"/>
        <v>0</v>
      </c>
      <c r="AX325" s="229">
        <f t="shared" si="423"/>
        <v>0</v>
      </c>
      <c r="AY325" s="229">
        <f t="shared" si="423"/>
        <v>0</v>
      </c>
      <c r="AZ325" s="229">
        <f t="shared" si="423"/>
        <v>0</v>
      </c>
      <c r="BA325" s="229">
        <f t="shared" si="423"/>
        <v>0</v>
      </c>
      <c r="BB325" s="229">
        <f t="shared" si="423"/>
        <v>0</v>
      </c>
    </row>
    <row r="326" spans="1:54" x14ac:dyDescent="0.3">
      <c r="A326" s="206">
        <f>IF(ISBLANK('Úseky 0'!A8),"",'Úseky 0'!A8)</f>
        <v>4</v>
      </c>
      <c r="B326" s="205" t="str">
        <f>IF(ISBLANK('Úseky 0'!B8),"",'Úseky 0'!B8)</f>
        <v/>
      </c>
      <c r="C326" s="205" t="str">
        <f>IF(ISBLANK('Úseky 0'!C8),"",'Úseky 0'!C8)</f>
        <v/>
      </c>
      <c r="D326" s="213" t="str">
        <f>IF(ISBLANK('Úseky 0'!D8),"",'Úseky 0'!D8)</f>
        <v/>
      </c>
      <c r="E326" s="229">
        <f t="shared" ref="E326:AJ326" si="424">IFERROR(E281*$D326*365,0)</f>
        <v>0</v>
      </c>
      <c r="F326" s="229">
        <f t="shared" si="424"/>
        <v>0</v>
      </c>
      <c r="G326" s="229">
        <f t="shared" si="424"/>
        <v>0</v>
      </c>
      <c r="H326" s="229">
        <f t="shared" si="424"/>
        <v>0</v>
      </c>
      <c r="I326" s="229">
        <f t="shared" si="424"/>
        <v>0</v>
      </c>
      <c r="J326" s="229">
        <f t="shared" si="424"/>
        <v>0</v>
      </c>
      <c r="K326" s="229">
        <f t="shared" si="424"/>
        <v>0</v>
      </c>
      <c r="L326" s="229">
        <f t="shared" si="424"/>
        <v>0</v>
      </c>
      <c r="M326" s="229">
        <f t="shared" si="424"/>
        <v>0</v>
      </c>
      <c r="N326" s="229">
        <f t="shared" si="424"/>
        <v>0</v>
      </c>
      <c r="O326" s="229">
        <f t="shared" si="424"/>
        <v>0</v>
      </c>
      <c r="P326" s="229">
        <f t="shared" si="424"/>
        <v>0</v>
      </c>
      <c r="Q326" s="229">
        <f t="shared" si="424"/>
        <v>0</v>
      </c>
      <c r="R326" s="229">
        <f t="shared" si="424"/>
        <v>0</v>
      </c>
      <c r="S326" s="229">
        <f t="shared" si="424"/>
        <v>0</v>
      </c>
      <c r="T326" s="229">
        <f t="shared" si="424"/>
        <v>0</v>
      </c>
      <c r="U326" s="229">
        <f t="shared" si="424"/>
        <v>0</v>
      </c>
      <c r="V326" s="229">
        <f t="shared" si="424"/>
        <v>0</v>
      </c>
      <c r="W326" s="229">
        <f t="shared" si="424"/>
        <v>0</v>
      </c>
      <c r="X326" s="229">
        <f t="shared" si="424"/>
        <v>0</v>
      </c>
      <c r="Y326" s="229">
        <f t="shared" si="424"/>
        <v>0</v>
      </c>
      <c r="Z326" s="229">
        <f t="shared" si="424"/>
        <v>0</v>
      </c>
      <c r="AA326" s="229">
        <f t="shared" si="424"/>
        <v>0</v>
      </c>
      <c r="AB326" s="229">
        <f t="shared" si="424"/>
        <v>0</v>
      </c>
      <c r="AC326" s="229">
        <f t="shared" si="424"/>
        <v>0</v>
      </c>
      <c r="AD326" s="229">
        <f t="shared" si="424"/>
        <v>0</v>
      </c>
      <c r="AE326" s="229">
        <f t="shared" si="424"/>
        <v>0</v>
      </c>
      <c r="AF326" s="229">
        <f t="shared" si="424"/>
        <v>0</v>
      </c>
      <c r="AG326" s="229">
        <f t="shared" si="424"/>
        <v>0</v>
      </c>
      <c r="AH326" s="229">
        <f t="shared" si="424"/>
        <v>0</v>
      </c>
      <c r="AI326" s="229">
        <f t="shared" si="424"/>
        <v>0</v>
      </c>
      <c r="AJ326" s="229">
        <f t="shared" si="424"/>
        <v>0</v>
      </c>
      <c r="AK326" s="229">
        <f t="shared" ref="AK326:BB326" si="425">IFERROR(AK281*$D326*365,0)</f>
        <v>0</v>
      </c>
      <c r="AL326" s="229">
        <f t="shared" si="425"/>
        <v>0</v>
      </c>
      <c r="AM326" s="229">
        <f t="shared" si="425"/>
        <v>0</v>
      </c>
      <c r="AN326" s="229">
        <f t="shared" si="425"/>
        <v>0</v>
      </c>
      <c r="AO326" s="229">
        <f t="shared" si="425"/>
        <v>0</v>
      </c>
      <c r="AP326" s="229">
        <f t="shared" si="425"/>
        <v>0</v>
      </c>
      <c r="AQ326" s="229">
        <f t="shared" si="425"/>
        <v>0</v>
      </c>
      <c r="AR326" s="229">
        <f t="shared" si="425"/>
        <v>0</v>
      </c>
      <c r="AS326" s="229">
        <f t="shared" si="425"/>
        <v>0</v>
      </c>
      <c r="AT326" s="229">
        <f t="shared" si="425"/>
        <v>0</v>
      </c>
      <c r="AU326" s="229">
        <f t="shared" si="425"/>
        <v>0</v>
      </c>
      <c r="AV326" s="229">
        <f t="shared" si="425"/>
        <v>0</v>
      </c>
      <c r="AW326" s="229">
        <f t="shared" si="425"/>
        <v>0</v>
      </c>
      <c r="AX326" s="229">
        <f t="shared" si="425"/>
        <v>0</v>
      </c>
      <c r="AY326" s="229">
        <f t="shared" si="425"/>
        <v>0</v>
      </c>
      <c r="AZ326" s="229">
        <f t="shared" si="425"/>
        <v>0</v>
      </c>
      <c r="BA326" s="229">
        <f t="shared" si="425"/>
        <v>0</v>
      </c>
      <c r="BB326" s="229">
        <f t="shared" si="425"/>
        <v>0</v>
      </c>
    </row>
    <row r="327" spans="1:54" x14ac:dyDescent="0.3">
      <c r="A327" s="206">
        <f>IF(ISBLANK('Úseky 0'!A9),"",'Úseky 0'!A9)</f>
        <v>5</v>
      </c>
      <c r="B327" s="205" t="str">
        <f>IF(ISBLANK('Úseky 0'!B9),"",'Úseky 0'!B9)</f>
        <v/>
      </c>
      <c r="C327" s="205" t="str">
        <f>IF(ISBLANK('Úseky 0'!C9),"",'Úseky 0'!C9)</f>
        <v/>
      </c>
      <c r="D327" s="213" t="str">
        <f>IF(ISBLANK('Úseky 0'!D9),"",'Úseky 0'!D9)</f>
        <v/>
      </c>
      <c r="E327" s="229">
        <f t="shared" ref="E327:AJ327" si="426">IFERROR(E282*$D327*365,0)</f>
        <v>0</v>
      </c>
      <c r="F327" s="229">
        <f t="shared" si="426"/>
        <v>0</v>
      </c>
      <c r="G327" s="229">
        <f t="shared" si="426"/>
        <v>0</v>
      </c>
      <c r="H327" s="229">
        <f t="shared" si="426"/>
        <v>0</v>
      </c>
      <c r="I327" s="229">
        <f t="shared" si="426"/>
        <v>0</v>
      </c>
      <c r="J327" s="229">
        <f t="shared" si="426"/>
        <v>0</v>
      </c>
      <c r="K327" s="229">
        <f t="shared" si="426"/>
        <v>0</v>
      </c>
      <c r="L327" s="229">
        <f t="shared" si="426"/>
        <v>0</v>
      </c>
      <c r="M327" s="229">
        <f t="shared" si="426"/>
        <v>0</v>
      </c>
      <c r="N327" s="229">
        <f t="shared" si="426"/>
        <v>0</v>
      </c>
      <c r="O327" s="229">
        <f t="shared" si="426"/>
        <v>0</v>
      </c>
      <c r="P327" s="229">
        <f t="shared" si="426"/>
        <v>0</v>
      </c>
      <c r="Q327" s="229">
        <f t="shared" si="426"/>
        <v>0</v>
      </c>
      <c r="R327" s="229">
        <f t="shared" si="426"/>
        <v>0</v>
      </c>
      <c r="S327" s="229">
        <f t="shared" si="426"/>
        <v>0</v>
      </c>
      <c r="T327" s="229">
        <f t="shared" si="426"/>
        <v>0</v>
      </c>
      <c r="U327" s="229">
        <f t="shared" si="426"/>
        <v>0</v>
      </c>
      <c r="V327" s="229">
        <f t="shared" si="426"/>
        <v>0</v>
      </c>
      <c r="W327" s="229">
        <f t="shared" si="426"/>
        <v>0</v>
      </c>
      <c r="X327" s="229">
        <f t="shared" si="426"/>
        <v>0</v>
      </c>
      <c r="Y327" s="229">
        <f t="shared" si="426"/>
        <v>0</v>
      </c>
      <c r="Z327" s="229">
        <f t="shared" si="426"/>
        <v>0</v>
      </c>
      <c r="AA327" s="229">
        <f t="shared" si="426"/>
        <v>0</v>
      </c>
      <c r="AB327" s="229">
        <f t="shared" si="426"/>
        <v>0</v>
      </c>
      <c r="AC327" s="229">
        <f t="shared" si="426"/>
        <v>0</v>
      </c>
      <c r="AD327" s="229">
        <f t="shared" si="426"/>
        <v>0</v>
      </c>
      <c r="AE327" s="229">
        <f t="shared" si="426"/>
        <v>0</v>
      </c>
      <c r="AF327" s="229">
        <f t="shared" si="426"/>
        <v>0</v>
      </c>
      <c r="AG327" s="229">
        <f t="shared" si="426"/>
        <v>0</v>
      </c>
      <c r="AH327" s="229">
        <f t="shared" si="426"/>
        <v>0</v>
      </c>
      <c r="AI327" s="229">
        <f t="shared" si="426"/>
        <v>0</v>
      </c>
      <c r="AJ327" s="229">
        <f t="shared" si="426"/>
        <v>0</v>
      </c>
      <c r="AK327" s="229">
        <f t="shared" ref="AK327:BB327" si="427">IFERROR(AK282*$D327*365,0)</f>
        <v>0</v>
      </c>
      <c r="AL327" s="229">
        <f t="shared" si="427"/>
        <v>0</v>
      </c>
      <c r="AM327" s="229">
        <f t="shared" si="427"/>
        <v>0</v>
      </c>
      <c r="AN327" s="229">
        <f t="shared" si="427"/>
        <v>0</v>
      </c>
      <c r="AO327" s="229">
        <f t="shared" si="427"/>
        <v>0</v>
      </c>
      <c r="AP327" s="229">
        <f t="shared" si="427"/>
        <v>0</v>
      </c>
      <c r="AQ327" s="229">
        <f t="shared" si="427"/>
        <v>0</v>
      </c>
      <c r="AR327" s="229">
        <f t="shared" si="427"/>
        <v>0</v>
      </c>
      <c r="AS327" s="229">
        <f t="shared" si="427"/>
        <v>0</v>
      </c>
      <c r="AT327" s="229">
        <f t="shared" si="427"/>
        <v>0</v>
      </c>
      <c r="AU327" s="229">
        <f t="shared" si="427"/>
        <v>0</v>
      </c>
      <c r="AV327" s="229">
        <f t="shared" si="427"/>
        <v>0</v>
      </c>
      <c r="AW327" s="229">
        <f t="shared" si="427"/>
        <v>0</v>
      </c>
      <c r="AX327" s="229">
        <f t="shared" si="427"/>
        <v>0</v>
      </c>
      <c r="AY327" s="229">
        <f t="shared" si="427"/>
        <v>0</v>
      </c>
      <c r="AZ327" s="229">
        <f t="shared" si="427"/>
        <v>0</v>
      </c>
      <c r="BA327" s="229">
        <f t="shared" si="427"/>
        <v>0</v>
      </c>
      <c r="BB327" s="229">
        <f t="shared" si="427"/>
        <v>0</v>
      </c>
    </row>
    <row r="328" spans="1:54" x14ac:dyDescent="0.3">
      <c r="A328" s="206">
        <f>IF(ISBLANK('Úseky 0'!A10),"",'Úseky 0'!A10)</f>
        <v>6</v>
      </c>
      <c r="B328" s="205" t="str">
        <f>IF(ISBLANK('Úseky 0'!B10),"",'Úseky 0'!B10)</f>
        <v/>
      </c>
      <c r="C328" s="205" t="str">
        <f>IF(ISBLANK('Úseky 0'!C10),"",'Úseky 0'!C10)</f>
        <v/>
      </c>
      <c r="D328" s="213" t="str">
        <f>IF(ISBLANK('Úseky 0'!D10),"",'Úseky 0'!D10)</f>
        <v/>
      </c>
      <c r="E328" s="229">
        <f t="shared" ref="E328:AJ328" si="428">IFERROR(E283*$D328*365,0)</f>
        <v>0</v>
      </c>
      <c r="F328" s="229">
        <f t="shared" si="428"/>
        <v>0</v>
      </c>
      <c r="G328" s="229">
        <f t="shared" si="428"/>
        <v>0</v>
      </c>
      <c r="H328" s="229">
        <f t="shared" si="428"/>
        <v>0</v>
      </c>
      <c r="I328" s="229">
        <f t="shared" si="428"/>
        <v>0</v>
      </c>
      <c r="J328" s="229">
        <f t="shared" si="428"/>
        <v>0</v>
      </c>
      <c r="K328" s="229">
        <f t="shared" si="428"/>
        <v>0</v>
      </c>
      <c r="L328" s="229">
        <f t="shared" si="428"/>
        <v>0</v>
      </c>
      <c r="M328" s="229">
        <f t="shared" si="428"/>
        <v>0</v>
      </c>
      <c r="N328" s="229">
        <f t="shared" si="428"/>
        <v>0</v>
      </c>
      <c r="O328" s="229">
        <f t="shared" si="428"/>
        <v>0</v>
      </c>
      <c r="P328" s="229">
        <f t="shared" si="428"/>
        <v>0</v>
      </c>
      <c r="Q328" s="229">
        <f t="shared" si="428"/>
        <v>0</v>
      </c>
      <c r="R328" s="229">
        <f t="shared" si="428"/>
        <v>0</v>
      </c>
      <c r="S328" s="229">
        <f t="shared" si="428"/>
        <v>0</v>
      </c>
      <c r="T328" s="229">
        <f t="shared" si="428"/>
        <v>0</v>
      </c>
      <c r="U328" s="229">
        <f t="shared" si="428"/>
        <v>0</v>
      </c>
      <c r="V328" s="229">
        <f t="shared" si="428"/>
        <v>0</v>
      </c>
      <c r="W328" s="229">
        <f t="shared" si="428"/>
        <v>0</v>
      </c>
      <c r="X328" s="229">
        <f t="shared" si="428"/>
        <v>0</v>
      </c>
      <c r="Y328" s="229">
        <f t="shared" si="428"/>
        <v>0</v>
      </c>
      <c r="Z328" s="229">
        <f t="shared" si="428"/>
        <v>0</v>
      </c>
      <c r="AA328" s="229">
        <f t="shared" si="428"/>
        <v>0</v>
      </c>
      <c r="AB328" s="229">
        <f t="shared" si="428"/>
        <v>0</v>
      </c>
      <c r="AC328" s="229">
        <f t="shared" si="428"/>
        <v>0</v>
      </c>
      <c r="AD328" s="229">
        <f t="shared" si="428"/>
        <v>0</v>
      </c>
      <c r="AE328" s="229">
        <f t="shared" si="428"/>
        <v>0</v>
      </c>
      <c r="AF328" s="229">
        <f t="shared" si="428"/>
        <v>0</v>
      </c>
      <c r="AG328" s="229">
        <f t="shared" si="428"/>
        <v>0</v>
      </c>
      <c r="AH328" s="229">
        <f t="shared" si="428"/>
        <v>0</v>
      </c>
      <c r="AI328" s="229">
        <f t="shared" si="428"/>
        <v>0</v>
      </c>
      <c r="AJ328" s="229">
        <f t="shared" si="428"/>
        <v>0</v>
      </c>
      <c r="AK328" s="229">
        <f t="shared" ref="AK328:BB328" si="429">IFERROR(AK283*$D328*365,0)</f>
        <v>0</v>
      </c>
      <c r="AL328" s="229">
        <f t="shared" si="429"/>
        <v>0</v>
      </c>
      <c r="AM328" s="229">
        <f t="shared" si="429"/>
        <v>0</v>
      </c>
      <c r="AN328" s="229">
        <f t="shared" si="429"/>
        <v>0</v>
      </c>
      <c r="AO328" s="229">
        <f t="shared" si="429"/>
        <v>0</v>
      </c>
      <c r="AP328" s="229">
        <f t="shared" si="429"/>
        <v>0</v>
      </c>
      <c r="AQ328" s="229">
        <f t="shared" si="429"/>
        <v>0</v>
      </c>
      <c r="AR328" s="229">
        <f t="shared" si="429"/>
        <v>0</v>
      </c>
      <c r="AS328" s="229">
        <f t="shared" si="429"/>
        <v>0</v>
      </c>
      <c r="AT328" s="229">
        <f t="shared" si="429"/>
        <v>0</v>
      </c>
      <c r="AU328" s="229">
        <f t="shared" si="429"/>
        <v>0</v>
      </c>
      <c r="AV328" s="229">
        <f t="shared" si="429"/>
        <v>0</v>
      </c>
      <c r="AW328" s="229">
        <f t="shared" si="429"/>
        <v>0</v>
      </c>
      <c r="AX328" s="229">
        <f t="shared" si="429"/>
        <v>0</v>
      </c>
      <c r="AY328" s="229">
        <f t="shared" si="429"/>
        <v>0</v>
      </c>
      <c r="AZ328" s="229">
        <f t="shared" si="429"/>
        <v>0</v>
      </c>
      <c r="BA328" s="229">
        <f t="shared" si="429"/>
        <v>0</v>
      </c>
      <c r="BB328" s="229">
        <f t="shared" si="429"/>
        <v>0</v>
      </c>
    </row>
    <row r="329" spans="1:54" x14ac:dyDescent="0.3">
      <c r="A329" s="206">
        <f>IF(ISBLANK('Úseky 0'!A11),"",'Úseky 0'!A11)</f>
        <v>7</v>
      </c>
      <c r="B329" s="205" t="str">
        <f>IF(ISBLANK('Úseky 0'!B11),"",'Úseky 0'!B11)</f>
        <v/>
      </c>
      <c r="C329" s="205" t="str">
        <f>IF(ISBLANK('Úseky 0'!C11),"",'Úseky 0'!C11)</f>
        <v/>
      </c>
      <c r="D329" s="213" t="str">
        <f>IF(ISBLANK('Úseky 0'!D11),"",'Úseky 0'!D11)</f>
        <v/>
      </c>
      <c r="E329" s="229">
        <f t="shared" ref="E329:AJ329" si="430">IFERROR(E284*$D329*365,0)</f>
        <v>0</v>
      </c>
      <c r="F329" s="229">
        <f t="shared" si="430"/>
        <v>0</v>
      </c>
      <c r="G329" s="229">
        <f t="shared" si="430"/>
        <v>0</v>
      </c>
      <c r="H329" s="229">
        <f t="shared" si="430"/>
        <v>0</v>
      </c>
      <c r="I329" s="229">
        <f t="shared" si="430"/>
        <v>0</v>
      </c>
      <c r="J329" s="229">
        <f t="shared" si="430"/>
        <v>0</v>
      </c>
      <c r="K329" s="229">
        <f t="shared" si="430"/>
        <v>0</v>
      </c>
      <c r="L329" s="229">
        <f t="shared" si="430"/>
        <v>0</v>
      </c>
      <c r="M329" s="229">
        <f t="shared" si="430"/>
        <v>0</v>
      </c>
      <c r="N329" s="229">
        <f t="shared" si="430"/>
        <v>0</v>
      </c>
      <c r="O329" s="229">
        <f t="shared" si="430"/>
        <v>0</v>
      </c>
      <c r="P329" s="229">
        <f t="shared" si="430"/>
        <v>0</v>
      </c>
      <c r="Q329" s="229">
        <f t="shared" si="430"/>
        <v>0</v>
      </c>
      <c r="R329" s="229">
        <f t="shared" si="430"/>
        <v>0</v>
      </c>
      <c r="S329" s="229">
        <f t="shared" si="430"/>
        <v>0</v>
      </c>
      <c r="T329" s="229">
        <f t="shared" si="430"/>
        <v>0</v>
      </c>
      <c r="U329" s="229">
        <f t="shared" si="430"/>
        <v>0</v>
      </c>
      <c r="V329" s="229">
        <f t="shared" si="430"/>
        <v>0</v>
      </c>
      <c r="W329" s="229">
        <f t="shared" si="430"/>
        <v>0</v>
      </c>
      <c r="X329" s="229">
        <f t="shared" si="430"/>
        <v>0</v>
      </c>
      <c r="Y329" s="229">
        <f t="shared" si="430"/>
        <v>0</v>
      </c>
      <c r="Z329" s="229">
        <f t="shared" si="430"/>
        <v>0</v>
      </c>
      <c r="AA329" s="229">
        <f t="shared" si="430"/>
        <v>0</v>
      </c>
      <c r="AB329" s="229">
        <f t="shared" si="430"/>
        <v>0</v>
      </c>
      <c r="AC329" s="229">
        <f t="shared" si="430"/>
        <v>0</v>
      </c>
      <c r="AD329" s="229">
        <f t="shared" si="430"/>
        <v>0</v>
      </c>
      <c r="AE329" s="229">
        <f t="shared" si="430"/>
        <v>0</v>
      </c>
      <c r="AF329" s="229">
        <f t="shared" si="430"/>
        <v>0</v>
      </c>
      <c r="AG329" s="229">
        <f t="shared" si="430"/>
        <v>0</v>
      </c>
      <c r="AH329" s="229">
        <f t="shared" si="430"/>
        <v>0</v>
      </c>
      <c r="AI329" s="229">
        <f t="shared" si="430"/>
        <v>0</v>
      </c>
      <c r="AJ329" s="229">
        <f t="shared" si="430"/>
        <v>0</v>
      </c>
      <c r="AK329" s="229">
        <f t="shared" ref="AK329:BB329" si="431">IFERROR(AK284*$D329*365,0)</f>
        <v>0</v>
      </c>
      <c r="AL329" s="229">
        <f t="shared" si="431"/>
        <v>0</v>
      </c>
      <c r="AM329" s="229">
        <f t="shared" si="431"/>
        <v>0</v>
      </c>
      <c r="AN329" s="229">
        <f t="shared" si="431"/>
        <v>0</v>
      </c>
      <c r="AO329" s="229">
        <f t="shared" si="431"/>
        <v>0</v>
      </c>
      <c r="AP329" s="229">
        <f t="shared" si="431"/>
        <v>0</v>
      </c>
      <c r="AQ329" s="229">
        <f t="shared" si="431"/>
        <v>0</v>
      </c>
      <c r="AR329" s="229">
        <f t="shared" si="431"/>
        <v>0</v>
      </c>
      <c r="AS329" s="229">
        <f t="shared" si="431"/>
        <v>0</v>
      </c>
      <c r="AT329" s="229">
        <f t="shared" si="431"/>
        <v>0</v>
      </c>
      <c r="AU329" s="229">
        <f t="shared" si="431"/>
        <v>0</v>
      </c>
      <c r="AV329" s="229">
        <f t="shared" si="431"/>
        <v>0</v>
      </c>
      <c r="AW329" s="229">
        <f t="shared" si="431"/>
        <v>0</v>
      </c>
      <c r="AX329" s="229">
        <f t="shared" si="431"/>
        <v>0</v>
      </c>
      <c r="AY329" s="229">
        <f t="shared" si="431"/>
        <v>0</v>
      </c>
      <c r="AZ329" s="229">
        <f t="shared" si="431"/>
        <v>0</v>
      </c>
      <c r="BA329" s="229">
        <f t="shared" si="431"/>
        <v>0</v>
      </c>
      <c r="BB329" s="229">
        <f t="shared" si="431"/>
        <v>0</v>
      </c>
    </row>
    <row r="330" spans="1:54" x14ac:dyDescent="0.3">
      <c r="A330" s="206">
        <f>IF(ISBLANK('Úseky 0'!A12),"",'Úseky 0'!A12)</f>
        <v>8</v>
      </c>
      <c r="B330" s="205" t="str">
        <f>IF(ISBLANK('Úseky 0'!B12),"",'Úseky 0'!B12)</f>
        <v/>
      </c>
      <c r="C330" s="205" t="str">
        <f>IF(ISBLANK('Úseky 0'!C12),"",'Úseky 0'!C12)</f>
        <v/>
      </c>
      <c r="D330" s="213" t="str">
        <f>IF(ISBLANK('Úseky 0'!D12),"",'Úseky 0'!D12)</f>
        <v/>
      </c>
      <c r="E330" s="229">
        <f t="shared" ref="E330:AJ330" si="432">IFERROR(E285*$D330*365,0)</f>
        <v>0</v>
      </c>
      <c r="F330" s="229">
        <f t="shared" si="432"/>
        <v>0</v>
      </c>
      <c r="G330" s="229">
        <f t="shared" si="432"/>
        <v>0</v>
      </c>
      <c r="H330" s="229">
        <f t="shared" si="432"/>
        <v>0</v>
      </c>
      <c r="I330" s="229">
        <f t="shared" si="432"/>
        <v>0</v>
      </c>
      <c r="J330" s="229">
        <f t="shared" si="432"/>
        <v>0</v>
      </c>
      <c r="K330" s="229">
        <f t="shared" si="432"/>
        <v>0</v>
      </c>
      <c r="L330" s="229">
        <f t="shared" si="432"/>
        <v>0</v>
      </c>
      <c r="M330" s="229">
        <f t="shared" si="432"/>
        <v>0</v>
      </c>
      <c r="N330" s="229">
        <f t="shared" si="432"/>
        <v>0</v>
      </c>
      <c r="O330" s="229">
        <f t="shared" si="432"/>
        <v>0</v>
      </c>
      <c r="P330" s="229">
        <f t="shared" si="432"/>
        <v>0</v>
      </c>
      <c r="Q330" s="229">
        <f t="shared" si="432"/>
        <v>0</v>
      </c>
      <c r="R330" s="229">
        <f t="shared" si="432"/>
        <v>0</v>
      </c>
      <c r="S330" s="229">
        <f t="shared" si="432"/>
        <v>0</v>
      </c>
      <c r="T330" s="229">
        <f t="shared" si="432"/>
        <v>0</v>
      </c>
      <c r="U330" s="229">
        <f t="shared" si="432"/>
        <v>0</v>
      </c>
      <c r="V330" s="229">
        <f t="shared" si="432"/>
        <v>0</v>
      </c>
      <c r="W330" s="229">
        <f t="shared" si="432"/>
        <v>0</v>
      </c>
      <c r="X330" s="229">
        <f t="shared" si="432"/>
        <v>0</v>
      </c>
      <c r="Y330" s="229">
        <f t="shared" si="432"/>
        <v>0</v>
      </c>
      <c r="Z330" s="229">
        <f t="shared" si="432"/>
        <v>0</v>
      </c>
      <c r="AA330" s="229">
        <f t="shared" si="432"/>
        <v>0</v>
      </c>
      <c r="AB330" s="229">
        <f t="shared" si="432"/>
        <v>0</v>
      </c>
      <c r="AC330" s="229">
        <f t="shared" si="432"/>
        <v>0</v>
      </c>
      <c r="AD330" s="229">
        <f t="shared" si="432"/>
        <v>0</v>
      </c>
      <c r="AE330" s="229">
        <f t="shared" si="432"/>
        <v>0</v>
      </c>
      <c r="AF330" s="229">
        <f t="shared" si="432"/>
        <v>0</v>
      </c>
      <c r="AG330" s="229">
        <f t="shared" si="432"/>
        <v>0</v>
      </c>
      <c r="AH330" s="229">
        <f t="shared" si="432"/>
        <v>0</v>
      </c>
      <c r="AI330" s="229">
        <f t="shared" si="432"/>
        <v>0</v>
      </c>
      <c r="AJ330" s="229">
        <f t="shared" si="432"/>
        <v>0</v>
      </c>
      <c r="AK330" s="229">
        <f t="shared" ref="AK330:BB330" si="433">IFERROR(AK285*$D330*365,0)</f>
        <v>0</v>
      </c>
      <c r="AL330" s="229">
        <f t="shared" si="433"/>
        <v>0</v>
      </c>
      <c r="AM330" s="229">
        <f t="shared" si="433"/>
        <v>0</v>
      </c>
      <c r="AN330" s="229">
        <f t="shared" si="433"/>
        <v>0</v>
      </c>
      <c r="AO330" s="229">
        <f t="shared" si="433"/>
        <v>0</v>
      </c>
      <c r="AP330" s="229">
        <f t="shared" si="433"/>
        <v>0</v>
      </c>
      <c r="AQ330" s="229">
        <f t="shared" si="433"/>
        <v>0</v>
      </c>
      <c r="AR330" s="229">
        <f t="shared" si="433"/>
        <v>0</v>
      </c>
      <c r="AS330" s="229">
        <f t="shared" si="433"/>
        <v>0</v>
      </c>
      <c r="AT330" s="229">
        <f t="shared" si="433"/>
        <v>0</v>
      </c>
      <c r="AU330" s="229">
        <f t="shared" si="433"/>
        <v>0</v>
      </c>
      <c r="AV330" s="229">
        <f t="shared" si="433"/>
        <v>0</v>
      </c>
      <c r="AW330" s="229">
        <f t="shared" si="433"/>
        <v>0</v>
      </c>
      <c r="AX330" s="229">
        <f t="shared" si="433"/>
        <v>0</v>
      </c>
      <c r="AY330" s="229">
        <f t="shared" si="433"/>
        <v>0</v>
      </c>
      <c r="AZ330" s="229">
        <f t="shared" si="433"/>
        <v>0</v>
      </c>
      <c r="BA330" s="229">
        <f t="shared" si="433"/>
        <v>0</v>
      </c>
      <c r="BB330" s="229">
        <f t="shared" si="433"/>
        <v>0</v>
      </c>
    </row>
    <row r="331" spans="1:54" x14ac:dyDescent="0.3">
      <c r="A331" s="206">
        <f>IF(ISBLANK('Úseky 0'!A13),"",'Úseky 0'!A13)</f>
        <v>9</v>
      </c>
      <c r="B331" s="205" t="str">
        <f>IF(ISBLANK('Úseky 0'!B13),"",'Úseky 0'!B13)</f>
        <v/>
      </c>
      <c r="C331" s="205" t="str">
        <f>IF(ISBLANK('Úseky 0'!C13),"",'Úseky 0'!C13)</f>
        <v/>
      </c>
      <c r="D331" s="213" t="str">
        <f>IF(ISBLANK('Úseky 0'!D13),"",'Úseky 0'!D13)</f>
        <v/>
      </c>
      <c r="E331" s="229">
        <f t="shared" ref="E331:AJ331" si="434">IFERROR(E286*$D331*365,0)</f>
        <v>0</v>
      </c>
      <c r="F331" s="229">
        <f t="shared" si="434"/>
        <v>0</v>
      </c>
      <c r="G331" s="229">
        <f t="shared" si="434"/>
        <v>0</v>
      </c>
      <c r="H331" s="229">
        <f t="shared" si="434"/>
        <v>0</v>
      </c>
      <c r="I331" s="229">
        <f t="shared" si="434"/>
        <v>0</v>
      </c>
      <c r="J331" s="229">
        <f t="shared" si="434"/>
        <v>0</v>
      </c>
      <c r="K331" s="229">
        <f t="shared" si="434"/>
        <v>0</v>
      </c>
      <c r="L331" s="229">
        <f t="shared" si="434"/>
        <v>0</v>
      </c>
      <c r="M331" s="229">
        <f t="shared" si="434"/>
        <v>0</v>
      </c>
      <c r="N331" s="229">
        <f t="shared" si="434"/>
        <v>0</v>
      </c>
      <c r="O331" s="229">
        <f t="shared" si="434"/>
        <v>0</v>
      </c>
      <c r="P331" s="229">
        <f t="shared" si="434"/>
        <v>0</v>
      </c>
      <c r="Q331" s="229">
        <f t="shared" si="434"/>
        <v>0</v>
      </c>
      <c r="R331" s="229">
        <f t="shared" si="434"/>
        <v>0</v>
      </c>
      <c r="S331" s="229">
        <f t="shared" si="434"/>
        <v>0</v>
      </c>
      <c r="T331" s="229">
        <f t="shared" si="434"/>
        <v>0</v>
      </c>
      <c r="U331" s="229">
        <f t="shared" si="434"/>
        <v>0</v>
      </c>
      <c r="V331" s="229">
        <f t="shared" si="434"/>
        <v>0</v>
      </c>
      <c r="W331" s="229">
        <f t="shared" si="434"/>
        <v>0</v>
      </c>
      <c r="X331" s="229">
        <f t="shared" si="434"/>
        <v>0</v>
      </c>
      <c r="Y331" s="229">
        <f t="shared" si="434"/>
        <v>0</v>
      </c>
      <c r="Z331" s="229">
        <f t="shared" si="434"/>
        <v>0</v>
      </c>
      <c r="AA331" s="229">
        <f t="shared" si="434"/>
        <v>0</v>
      </c>
      <c r="AB331" s="229">
        <f t="shared" si="434"/>
        <v>0</v>
      </c>
      <c r="AC331" s="229">
        <f t="shared" si="434"/>
        <v>0</v>
      </c>
      <c r="AD331" s="229">
        <f t="shared" si="434"/>
        <v>0</v>
      </c>
      <c r="AE331" s="229">
        <f t="shared" si="434"/>
        <v>0</v>
      </c>
      <c r="AF331" s="229">
        <f t="shared" si="434"/>
        <v>0</v>
      </c>
      <c r="AG331" s="229">
        <f t="shared" si="434"/>
        <v>0</v>
      </c>
      <c r="AH331" s="229">
        <f t="shared" si="434"/>
        <v>0</v>
      </c>
      <c r="AI331" s="229">
        <f t="shared" si="434"/>
        <v>0</v>
      </c>
      <c r="AJ331" s="229">
        <f t="shared" si="434"/>
        <v>0</v>
      </c>
      <c r="AK331" s="229">
        <f t="shared" ref="AK331:BB331" si="435">IFERROR(AK286*$D331*365,0)</f>
        <v>0</v>
      </c>
      <c r="AL331" s="229">
        <f t="shared" si="435"/>
        <v>0</v>
      </c>
      <c r="AM331" s="229">
        <f t="shared" si="435"/>
        <v>0</v>
      </c>
      <c r="AN331" s="229">
        <f t="shared" si="435"/>
        <v>0</v>
      </c>
      <c r="AO331" s="229">
        <f t="shared" si="435"/>
        <v>0</v>
      </c>
      <c r="AP331" s="229">
        <f t="shared" si="435"/>
        <v>0</v>
      </c>
      <c r="AQ331" s="229">
        <f t="shared" si="435"/>
        <v>0</v>
      </c>
      <c r="AR331" s="229">
        <f t="shared" si="435"/>
        <v>0</v>
      </c>
      <c r="AS331" s="229">
        <f t="shared" si="435"/>
        <v>0</v>
      </c>
      <c r="AT331" s="229">
        <f t="shared" si="435"/>
        <v>0</v>
      </c>
      <c r="AU331" s="229">
        <f t="shared" si="435"/>
        <v>0</v>
      </c>
      <c r="AV331" s="229">
        <f t="shared" si="435"/>
        <v>0</v>
      </c>
      <c r="AW331" s="229">
        <f t="shared" si="435"/>
        <v>0</v>
      </c>
      <c r="AX331" s="229">
        <f t="shared" si="435"/>
        <v>0</v>
      </c>
      <c r="AY331" s="229">
        <f t="shared" si="435"/>
        <v>0</v>
      </c>
      <c r="AZ331" s="229">
        <f t="shared" si="435"/>
        <v>0</v>
      </c>
      <c r="BA331" s="229">
        <f t="shared" si="435"/>
        <v>0</v>
      </c>
      <c r="BB331" s="229">
        <f t="shared" si="435"/>
        <v>0</v>
      </c>
    </row>
    <row r="332" spans="1:54" x14ac:dyDescent="0.3">
      <c r="A332" s="206">
        <f>IF(ISBLANK('Úseky 0'!A14),"",'Úseky 0'!A14)</f>
        <v>10</v>
      </c>
      <c r="B332" s="205" t="str">
        <f>IF(ISBLANK('Úseky 0'!B14),"",'Úseky 0'!B14)</f>
        <v/>
      </c>
      <c r="C332" s="205" t="str">
        <f>IF(ISBLANK('Úseky 0'!C14),"",'Úseky 0'!C14)</f>
        <v/>
      </c>
      <c r="D332" s="213" t="str">
        <f>IF(ISBLANK('Úseky 0'!D14),"",'Úseky 0'!D14)</f>
        <v/>
      </c>
      <c r="E332" s="229">
        <f t="shared" ref="E332:AJ332" si="436">IFERROR(E287*$D332*365,0)</f>
        <v>0</v>
      </c>
      <c r="F332" s="229">
        <f t="shared" si="436"/>
        <v>0</v>
      </c>
      <c r="G332" s="229">
        <f t="shared" si="436"/>
        <v>0</v>
      </c>
      <c r="H332" s="229">
        <f t="shared" si="436"/>
        <v>0</v>
      </c>
      <c r="I332" s="229">
        <f t="shared" si="436"/>
        <v>0</v>
      </c>
      <c r="J332" s="229">
        <f t="shared" si="436"/>
        <v>0</v>
      </c>
      <c r="K332" s="229">
        <f t="shared" si="436"/>
        <v>0</v>
      </c>
      <c r="L332" s="229">
        <f t="shared" si="436"/>
        <v>0</v>
      </c>
      <c r="M332" s="229">
        <f t="shared" si="436"/>
        <v>0</v>
      </c>
      <c r="N332" s="229">
        <f t="shared" si="436"/>
        <v>0</v>
      </c>
      <c r="O332" s="229">
        <f t="shared" si="436"/>
        <v>0</v>
      </c>
      <c r="P332" s="229">
        <f t="shared" si="436"/>
        <v>0</v>
      </c>
      <c r="Q332" s="229">
        <f t="shared" si="436"/>
        <v>0</v>
      </c>
      <c r="R332" s="229">
        <f t="shared" si="436"/>
        <v>0</v>
      </c>
      <c r="S332" s="229">
        <f t="shared" si="436"/>
        <v>0</v>
      </c>
      <c r="T332" s="229">
        <f t="shared" si="436"/>
        <v>0</v>
      </c>
      <c r="U332" s="229">
        <f t="shared" si="436"/>
        <v>0</v>
      </c>
      <c r="V332" s="229">
        <f t="shared" si="436"/>
        <v>0</v>
      </c>
      <c r="W332" s="229">
        <f t="shared" si="436"/>
        <v>0</v>
      </c>
      <c r="X332" s="229">
        <f t="shared" si="436"/>
        <v>0</v>
      </c>
      <c r="Y332" s="229">
        <f t="shared" si="436"/>
        <v>0</v>
      </c>
      <c r="Z332" s="229">
        <f t="shared" si="436"/>
        <v>0</v>
      </c>
      <c r="AA332" s="229">
        <f t="shared" si="436"/>
        <v>0</v>
      </c>
      <c r="AB332" s="229">
        <f t="shared" si="436"/>
        <v>0</v>
      </c>
      <c r="AC332" s="229">
        <f t="shared" si="436"/>
        <v>0</v>
      </c>
      <c r="AD332" s="229">
        <f t="shared" si="436"/>
        <v>0</v>
      </c>
      <c r="AE332" s="229">
        <f t="shared" si="436"/>
        <v>0</v>
      </c>
      <c r="AF332" s="229">
        <f t="shared" si="436"/>
        <v>0</v>
      </c>
      <c r="AG332" s="229">
        <f t="shared" si="436"/>
        <v>0</v>
      </c>
      <c r="AH332" s="229">
        <f t="shared" si="436"/>
        <v>0</v>
      </c>
      <c r="AI332" s="229">
        <f t="shared" si="436"/>
        <v>0</v>
      </c>
      <c r="AJ332" s="229">
        <f t="shared" si="436"/>
        <v>0</v>
      </c>
      <c r="AK332" s="229">
        <f t="shared" ref="AK332:BB332" si="437">IFERROR(AK287*$D332*365,0)</f>
        <v>0</v>
      </c>
      <c r="AL332" s="229">
        <f t="shared" si="437"/>
        <v>0</v>
      </c>
      <c r="AM332" s="229">
        <f t="shared" si="437"/>
        <v>0</v>
      </c>
      <c r="AN332" s="229">
        <f t="shared" si="437"/>
        <v>0</v>
      </c>
      <c r="AO332" s="229">
        <f t="shared" si="437"/>
        <v>0</v>
      </c>
      <c r="AP332" s="229">
        <f t="shared" si="437"/>
        <v>0</v>
      </c>
      <c r="AQ332" s="229">
        <f t="shared" si="437"/>
        <v>0</v>
      </c>
      <c r="AR332" s="229">
        <f t="shared" si="437"/>
        <v>0</v>
      </c>
      <c r="AS332" s="229">
        <f t="shared" si="437"/>
        <v>0</v>
      </c>
      <c r="AT332" s="229">
        <f t="shared" si="437"/>
        <v>0</v>
      </c>
      <c r="AU332" s="229">
        <f t="shared" si="437"/>
        <v>0</v>
      </c>
      <c r="AV332" s="229">
        <f t="shared" si="437"/>
        <v>0</v>
      </c>
      <c r="AW332" s="229">
        <f t="shared" si="437"/>
        <v>0</v>
      </c>
      <c r="AX332" s="229">
        <f t="shared" si="437"/>
        <v>0</v>
      </c>
      <c r="AY332" s="229">
        <f t="shared" si="437"/>
        <v>0</v>
      </c>
      <c r="AZ332" s="229">
        <f t="shared" si="437"/>
        <v>0</v>
      </c>
      <c r="BA332" s="229">
        <f t="shared" si="437"/>
        <v>0</v>
      </c>
      <c r="BB332" s="229">
        <f t="shared" si="437"/>
        <v>0</v>
      </c>
    </row>
    <row r="333" spans="1:54" x14ac:dyDescent="0.3">
      <c r="A333" s="206">
        <f>IF(ISBLANK('Úseky 0'!A15),"",'Úseky 0'!A15)</f>
        <v>11</v>
      </c>
      <c r="B333" s="205" t="str">
        <f>IF(ISBLANK('Úseky 0'!B15),"",'Úseky 0'!B15)</f>
        <v/>
      </c>
      <c r="C333" s="205" t="str">
        <f>IF(ISBLANK('Úseky 0'!C15),"",'Úseky 0'!C15)</f>
        <v/>
      </c>
      <c r="D333" s="213" t="str">
        <f>IF(ISBLANK('Úseky 0'!D15),"",'Úseky 0'!D15)</f>
        <v/>
      </c>
      <c r="E333" s="229">
        <f t="shared" ref="E333:AJ333" si="438">IFERROR(E288*$D333*365,0)</f>
        <v>0</v>
      </c>
      <c r="F333" s="229">
        <f t="shared" si="438"/>
        <v>0</v>
      </c>
      <c r="G333" s="229">
        <f t="shared" si="438"/>
        <v>0</v>
      </c>
      <c r="H333" s="229">
        <f t="shared" si="438"/>
        <v>0</v>
      </c>
      <c r="I333" s="229">
        <f t="shared" si="438"/>
        <v>0</v>
      </c>
      <c r="J333" s="229">
        <f t="shared" si="438"/>
        <v>0</v>
      </c>
      <c r="K333" s="229">
        <f t="shared" si="438"/>
        <v>0</v>
      </c>
      <c r="L333" s="229">
        <f t="shared" si="438"/>
        <v>0</v>
      </c>
      <c r="M333" s="229">
        <f t="shared" si="438"/>
        <v>0</v>
      </c>
      <c r="N333" s="229">
        <f t="shared" si="438"/>
        <v>0</v>
      </c>
      <c r="O333" s="229">
        <f t="shared" si="438"/>
        <v>0</v>
      </c>
      <c r="P333" s="229">
        <f t="shared" si="438"/>
        <v>0</v>
      </c>
      <c r="Q333" s="229">
        <f t="shared" si="438"/>
        <v>0</v>
      </c>
      <c r="R333" s="229">
        <f t="shared" si="438"/>
        <v>0</v>
      </c>
      <c r="S333" s="229">
        <f t="shared" si="438"/>
        <v>0</v>
      </c>
      <c r="T333" s="229">
        <f t="shared" si="438"/>
        <v>0</v>
      </c>
      <c r="U333" s="229">
        <f t="shared" si="438"/>
        <v>0</v>
      </c>
      <c r="V333" s="229">
        <f t="shared" si="438"/>
        <v>0</v>
      </c>
      <c r="W333" s="229">
        <f t="shared" si="438"/>
        <v>0</v>
      </c>
      <c r="X333" s="229">
        <f t="shared" si="438"/>
        <v>0</v>
      </c>
      <c r="Y333" s="229">
        <f t="shared" si="438"/>
        <v>0</v>
      </c>
      <c r="Z333" s="229">
        <f t="shared" si="438"/>
        <v>0</v>
      </c>
      <c r="AA333" s="229">
        <f t="shared" si="438"/>
        <v>0</v>
      </c>
      <c r="AB333" s="229">
        <f t="shared" si="438"/>
        <v>0</v>
      </c>
      <c r="AC333" s="229">
        <f t="shared" si="438"/>
        <v>0</v>
      </c>
      <c r="AD333" s="229">
        <f t="shared" si="438"/>
        <v>0</v>
      </c>
      <c r="AE333" s="229">
        <f t="shared" si="438"/>
        <v>0</v>
      </c>
      <c r="AF333" s="229">
        <f t="shared" si="438"/>
        <v>0</v>
      </c>
      <c r="AG333" s="229">
        <f t="shared" si="438"/>
        <v>0</v>
      </c>
      <c r="AH333" s="229">
        <f t="shared" si="438"/>
        <v>0</v>
      </c>
      <c r="AI333" s="229">
        <f t="shared" si="438"/>
        <v>0</v>
      </c>
      <c r="AJ333" s="229">
        <f t="shared" si="438"/>
        <v>0</v>
      </c>
      <c r="AK333" s="229">
        <f t="shared" ref="AK333:BB333" si="439">IFERROR(AK288*$D333*365,0)</f>
        <v>0</v>
      </c>
      <c r="AL333" s="229">
        <f t="shared" si="439"/>
        <v>0</v>
      </c>
      <c r="AM333" s="229">
        <f t="shared" si="439"/>
        <v>0</v>
      </c>
      <c r="AN333" s="229">
        <f t="shared" si="439"/>
        <v>0</v>
      </c>
      <c r="AO333" s="229">
        <f t="shared" si="439"/>
        <v>0</v>
      </c>
      <c r="AP333" s="229">
        <f t="shared" si="439"/>
        <v>0</v>
      </c>
      <c r="AQ333" s="229">
        <f t="shared" si="439"/>
        <v>0</v>
      </c>
      <c r="AR333" s="229">
        <f t="shared" si="439"/>
        <v>0</v>
      </c>
      <c r="AS333" s="229">
        <f t="shared" si="439"/>
        <v>0</v>
      </c>
      <c r="AT333" s="229">
        <f t="shared" si="439"/>
        <v>0</v>
      </c>
      <c r="AU333" s="229">
        <f t="shared" si="439"/>
        <v>0</v>
      </c>
      <c r="AV333" s="229">
        <f t="shared" si="439"/>
        <v>0</v>
      </c>
      <c r="AW333" s="229">
        <f t="shared" si="439"/>
        <v>0</v>
      </c>
      <c r="AX333" s="229">
        <f t="shared" si="439"/>
        <v>0</v>
      </c>
      <c r="AY333" s="229">
        <f t="shared" si="439"/>
        <v>0</v>
      </c>
      <c r="AZ333" s="229">
        <f t="shared" si="439"/>
        <v>0</v>
      </c>
      <c r="BA333" s="229">
        <f t="shared" si="439"/>
        <v>0</v>
      </c>
      <c r="BB333" s="229">
        <f t="shared" si="439"/>
        <v>0</v>
      </c>
    </row>
    <row r="334" spans="1:54" x14ac:dyDescent="0.3">
      <c r="A334" s="206">
        <f>IF(ISBLANK('Úseky 0'!A16),"",'Úseky 0'!A16)</f>
        <v>12</v>
      </c>
      <c r="B334" s="205" t="str">
        <f>IF(ISBLANK('Úseky 0'!B16),"",'Úseky 0'!B16)</f>
        <v/>
      </c>
      <c r="C334" s="205" t="str">
        <f>IF(ISBLANK('Úseky 0'!C16),"",'Úseky 0'!C16)</f>
        <v/>
      </c>
      <c r="D334" s="213" t="str">
        <f>IF(ISBLANK('Úseky 0'!D16),"",'Úseky 0'!D16)</f>
        <v/>
      </c>
      <c r="E334" s="229">
        <f t="shared" ref="E334:AJ334" si="440">IFERROR(E289*$D334*365,0)</f>
        <v>0</v>
      </c>
      <c r="F334" s="229">
        <f t="shared" si="440"/>
        <v>0</v>
      </c>
      <c r="G334" s="229">
        <f t="shared" si="440"/>
        <v>0</v>
      </c>
      <c r="H334" s="229">
        <f t="shared" si="440"/>
        <v>0</v>
      </c>
      <c r="I334" s="229">
        <f t="shared" si="440"/>
        <v>0</v>
      </c>
      <c r="J334" s="229">
        <f t="shared" si="440"/>
        <v>0</v>
      </c>
      <c r="K334" s="229">
        <f t="shared" si="440"/>
        <v>0</v>
      </c>
      <c r="L334" s="229">
        <f t="shared" si="440"/>
        <v>0</v>
      </c>
      <c r="M334" s="229">
        <f t="shared" si="440"/>
        <v>0</v>
      </c>
      <c r="N334" s="229">
        <f t="shared" si="440"/>
        <v>0</v>
      </c>
      <c r="O334" s="229">
        <f t="shared" si="440"/>
        <v>0</v>
      </c>
      <c r="P334" s="229">
        <f t="shared" si="440"/>
        <v>0</v>
      </c>
      <c r="Q334" s="229">
        <f t="shared" si="440"/>
        <v>0</v>
      </c>
      <c r="R334" s="229">
        <f t="shared" si="440"/>
        <v>0</v>
      </c>
      <c r="S334" s="229">
        <f t="shared" si="440"/>
        <v>0</v>
      </c>
      <c r="T334" s="229">
        <f t="shared" si="440"/>
        <v>0</v>
      </c>
      <c r="U334" s="229">
        <f t="shared" si="440"/>
        <v>0</v>
      </c>
      <c r="V334" s="229">
        <f t="shared" si="440"/>
        <v>0</v>
      </c>
      <c r="W334" s="229">
        <f t="shared" si="440"/>
        <v>0</v>
      </c>
      <c r="X334" s="229">
        <f t="shared" si="440"/>
        <v>0</v>
      </c>
      <c r="Y334" s="229">
        <f t="shared" si="440"/>
        <v>0</v>
      </c>
      <c r="Z334" s="229">
        <f t="shared" si="440"/>
        <v>0</v>
      </c>
      <c r="AA334" s="229">
        <f t="shared" si="440"/>
        <v>0</v>
      </c>
      <c r="AB334" s="229">
        <f t="shared" si="440"/>
        <v>0</v>
      </c>
      <c r="AC334" s="229">
        <f t="shared" si="440"/>
        <v>0</v>
      </c>
      <c r="AD334" s="229">
        <f t="shared" si="440"/>
        <v>0</v>
      </c>
      <c r="AE334" s="229">
        <f t="shared" si="440"/>
        <v>0</v>
      </c>
      <c r="AF334" s="229">
        <f t="shared" si="440"/>
        <v>0</v>
      </c>
      <c r="AG334" s="229">
        <f t="shared" si="440"/>
        <v>0</v>
      </c>
      <c r="AH334" s="229">
        <f t="shared" si="440"/>
        <v>0</v>
      </c>
      <c r="AI334" s="229">
        <f t="shared" si="440"/>
        <v>0</v>
      </c>
      <c r="AJ334" s="229">
        <f t="shared" si="440"/>
        <v>0</v>
      </c>
      <c r="AK334" s="229">
        <f t="shared" ref="AK334:BB334" si="441">IFERROR(AK289*$D334*365,0)</f>
        <v>0</v>
      </c>
      <c r="AL334" s="229">
        <f t="shared" si="441"/>
        <v>0</v>
      </c>
      <c r="AM334" s="229">
        <f t="shared" si="441"/>
        <v>0</v>
      </c>
      <c r="AN334" s="229">
        <f t="shared" si="441"/>
        <v>0</v>
      </c>
      <c r="AO334" s="229">
        <f t="shared" si="441"/>
        <v>0</v>
      </c>
      <c r="AP334" s="229">
        <f t="shared" si="441"/>
        <v>0</v>
      </c>
      <c r="AQ334" s="229">
        <f t="shared" si="441"/>
        <v>0</v>
      </c>
      <c r="AR334" s="229">
        <f t="shared" si="441"/>
        <v>0</v>
      </c>
      <c r="AS334" s="229">
        <f t="shared" si="441"/>
        <v>0</v>
      </c>
      <c r="AT334" s="229">
        <f t="shared" si="441"/>
        <v>0</v>
      </c>
      <c r="AU334" s="229">
        <f t="shared" si="441"/>
        <v>0</v>
      </c>
      <c r="AV334" s="229">
        <f t="shared" si="441"/>
        <v>0</v>
      </c>
      <c r="AW334" s="229">
        <f t="shared" si="441"/>
        <v>0</v>
      </c>
      <c r="AX334" s="229">
        <f t="shared" si="441"/>
        <v>0</v>
      </c>
      <c r="AY334" s="229">
        <f t="shared" si="441"/>
        <v>0</v>
      </c>
      <c r="AZ334" s="229">
        <f t="shared" si="441"/>
        <v>0</v>
      </c>
      <c r="BA334" s="229">
        <f t="shared" si="441"/>
        <v>0</v>
      </c>
      <c r="BB334" s="229">
        <f t="shared" si="441"/>
        <v>0</v>
      </c>
    </row>
    <row r="335" spans="1:54" x14ac:dyDescent="0.3">
      <c r="A335" s="206">
        <f>IF(ISBLANK('Úseky 0'!A17),"",'Úseky 0'!A17)</f>
        <v>13</v>
      </c>
      <c r="B335" s="205" t="str">
        <f>IF(ISBLANK('Úseky 0'!B17),"",'Úseky 0'!B17)</f>
        <v/>
      </c>
      <c r="C335" s="205" t="str">
        <f>IF(ISBLANK('Úseky 0'!C17),"",'Úseky 0'!C17)</f>
        <v/>
      </c>
      <c r="D335" s="213" t="str">
        <f>IF(ISBLANK('Úseky 0'!D17),"",'Úseky 0'!D17)</f>
        <v/>
      </c>
      <c r="E335" s="229">
        <f t="shared" ref="E335:AJ335" si="442">IFERROR(E290*$D335*365,0)</f>
        <v>0</v>
      </c>
      <c r="F335" s="229">
        <f t="shared" si="442"/>
        <v>0</v>
      </c>
      <c r="G335" s="229">
        <f t="shared" si="442"/>
        <v>0</v>
      </c>
      <c r="H335" s="229">
        <f t="shared" si="442"/>
        <v>0</v>
      </c>
      <c r="I335" s="229">
        <f t="shared" si="442"/>
        <v>0</v>
      </c>
      <c r="J335" s="229">
        <f t="shared" si="442"/>
        <v>0</v>
      </c>
      <c r="K335" s="229">
        <f t="shared" si="442"/>
        <v>0</v>
      </c>
      <c r="L335" s="229">
        <f t="shared" si="442"/>
        <v>0</v>
      </c>
      <c r="M335" s="229">
        <f t="shared" si="442"/>
        <v>0</v>
      </c>
      <c r="N335" s="229">
        <f t="shared" si="442"/>
        <v>0</v>
      </c>
      <c r="O335" s="229">
        <f t="shared" si="442"/>
        <v>0</v>
      </c>
      <c r="P335" s="229">
        <f t="shared" si="442"/>
        <v>0</v>
      </c>
      <c r="Q335" s="229">
        <f t="shared" si="442"/>
        <v>0</v>
      </c>
      <c r="R335" s="229">
        <f t="shared" si="442"/>
        <v>0</v>
      </c>
      <c r="S335" s="229">
        <f t="shared" si="442"/>
        <v>0</v>
      </c>
      <c r="T335" s="229">
        <f t="shared" si="442"/>
        <v>0</v>
      </c>
      <c r="U335" s="229">
        <f t="shared" si="442"/>
        <v>0</v>
      </c>
      <c r="V335" s="229">
        <f t="shared" si="442"/>
        <v>0</v>
      </c>
      <c r="W335" s="229">
        <f t="shared" si="442"/>
        <v>0</v>
      </c>
      <c r="X335" s="229">
        <f t="shared" si="442"/>
        <v>0</v>
      </c>
      <c r="Y335" s="229">
        <f t="shared" si="442"/>
        <v>0</v>
      </c>
      <c r="Z335" s="229">
        <f t="shared" si="442"/>
        <v>0</v>
      </c>
      <c r="AA335" s="229">
        <f t="shared" si="442"/>
        <v>0</v>
      </c>
      <c r="AB335" s="229">
        <f t="shared" si="442"/>
        <v>0</v>
      </c>
      <c r="AC335" s="229">
        <f t="shared" si="442"/>
        <v>0</v>
      </c>
      <c r="AD335" s="229">
        <f t="shared" si="442"/>
        <v>0</v>
      </c>
      <c r="AE335" s="229">
        <f t="shared" si="442"/>
        <v>0</v>
      </c>
      <c r="AF335" s="229">
        <f t="shared" si="442"/>
        <v>0</v>
      </c>
      <c r="AG335" s="229">
        <f t="shared" si="442"/>
        <v>0</v>
      </c>
      <c r="AH335" s="229">
        <f t="shared" si="442"/>
        <v>0</v>
      </c>
      <c r="AI335" s="229">
        <f t="shared" si="442"/>
        <v>0</v>
      </c>
      <c r="AJ335" s="229">
        <f t="shared" si="442"/>
        <v>0</v>
      </c>
      <c r="AK335" s="229">
        <f t="shared" ref="AK335:BB335" si="443">IFERROR(AK290*$D335*365,0)</f>
        <v>0</v>
      </c>
      <c r="AL335" s="229">
        <f t="shared" si="443"/>
        <v>0</v>
      </c>
      <c r="AM335" s="229">
        <f t="shared" si="443"/>
        <v>0</v>
      </c>
      <c r="AN335" s="229">
        <f t="shared" si="443"/>
        <v>0</v>
      </c>
      <c r="AO335" s="229">
        <f t="shared" si="443"/>
        <v>0</v>
      </c>
      <c r="AP335" s="229">
        <f t="shared" si="443"/>
        <v>0</v>
      </c>
      <c r="AQ335" s="229">
        <f t="shared" si="443"/>
        <v>0</v>
      </c>
      <c r="AR335" s="229">
        <f t="shared" si="443"/>
        <v>0</v>
      </c>
      <c r="AS335" s="229">
        <f t="shared" si="443"/>
        <v>0</v>
      </c>
      <c r="AT335" s="229">
        <f t="shared" si="443"/>
        <v>0</v>
      </c>
      <c r="AU335" s="229">
        <f t="shared" si="443"/>
        <v>0</v>
      </c>
      <c r="AV335" s="229">
        <f t="shared" si="443"/>
        <v>0</v>
      </c>
      <c r="AW335" s="229">
        <f t="shared" si="443"/>
        <v>0</v>
      </c>
      <c r="AX335" s="229">
        <f t="shared" si="443"/>
        <v>0</v>
      </c>
      <c r="AY335" s="229">
        <f t="shared" si="443"/>
        <v>0</v>
      </c>
      <c r="AZ335" s="229">
        <f t="shared" si="443"/>
        <v>0</v>
      </c>
      <c r="BA335" s="229">
        <f t="shared" si="443"/>
        <v>0</v>
      </c>
      <c r="BB335" s="229">
        <f t="shared" si="443"/>
        <v>0</v>
      </c>
    </row>
    <row r="336" spans="1:54" x14ac:dyDescent="0.3">
      <c r="A336" s="206">
        <f>IF(ISBLANK('Úseky 0'!A18),"",'Úseky 0'!A18)</f>
        <v>14</v>
      </c>
      <c r="B336" s="205" t="str">
        <f>IF(ISBLANK('Úseky 0'!B18),"",'Úseky 0'!B18)</f>
        <v/>
      </c>
      <c r="C336" s="205" t="str">
        <f>IF(ISBLANK('Úseky 0'!C18),"",'Úseky 0'!C18)</f>
        <v/>
      </c>
      <c r="D336" s="213" t="str">
        <f>IF(ISBLANK('Úseky 0'!D18),"",'Úseky 0'!D18)</f>
        <v/>
      </c>
      <c r="E336" s="229">
        <f t="shared" ref="E336:AJ336" si="444">IFERROR(E291*$D336*365,0)</f>
        <v>0</v>
      </c>
      <c r="F336" s="229">
        <f t="shared" si="444"/>
        <v>0</v>
      </c>
      <c r="G336" s="229">
        <f t="shared" si="444"/>
        <v>0</v>
      </c>
      <c r="H336" s="229">
        <f t="shared" si="444"/>
        <v>0</v>
      </c>
      <c r="I336" s="229">
        <f t="shared" si="444"/>
        <v>0</v>
      </c>
      <c r="J336" s="229">
        <f t="shared" si="444"/>
        <v>0</v>
      </c>
      <c r="K336" s="229">
        <f t="shared" si="444"/>
        <v>0</v>
      </c>
      <c r="L336" s="229">
        <f t="shared" si="444"/>
        <v>0</v>
      </c>
      <c r="M336" s="229">
        <f t="shared" si="444"/>
        <v>0</v>
      </c>
      <c r="N336" s="229">
        <f t="shared" si="444"/>
        <v>0</v>
      </c>
      <c r="O336" s="229">
        <f t="shared" si="444"/>
        <v>0</v>
      </c>
      <c r="P336" s="229">
        <f t="shared" si="444"/>
        <v>0</v>
      </c>
      <c r="Q336" s="229">
        <f t="shared" si="444"/>
        <v>0</v>
      </c>
      <c r="R336" s="229">
        <f t="shared" si="444"/>
        <v>0</v>
      </c>
      <c r="S336" s="229">
        <f t="shared" si="444"/>
        <v>0</v>
      </c>
      <c r="T336" s="229">
        <f t="shared" si="444"/>
        <v>0</v>
      </c>
      <c r="U336" s="229">
        <f t="shared" si="444"/>
        <v>0</v>
      </c>
      <c r="V336" s="229">
        <f t="shared" si="444"/>
        <v>0</v>
      </c>
      <c r="W336" s="229">
        <f t="shared" si="444"/>
        <v>0</v>
      </c>
      <c r="X336" s="229">
        <f t="shared" si="444"/>
        <v>0</v>
      </c>
      <c r="Y336" s="229">
        <f t="shared" si="444"/>
        <v>0</v>
      </c>
      <c r="Z336" s="229">
        <f t="shared" si="444"/>
        <v>0</v>
      </c>
      <c r="AA336" s="229">
        <f t="shared" si="444"/>
        <v>0</v>
      </c>
      <c r="AB336" s="229">
        <f t="shared" si="444"/>
        <v>0</v>
      </c>
      <c r="AC336" s="229">
        <f t="shared" si="444"/>
        <v>0</v>
      </c>
      <c r="AD336" s="229">
        <f t="shared" si="444"/>
        <v>0</v>
      </c>
      <c r="AE336" s="229">
        <f t="shared" si="444"/>
        <v>0</v>
      </c>
      <c r="AF336" s="229">
        <f t="shared" si="444"/>
        <v>0</v>
      </c>
      <c r="AG336" s="229">
        <f t="shared" si="444"/>
        <v>0</v>
      </c>
      <c r="AH336" s="229">
        <f t="shared" si="444"/>
        <v>0</v>
      </c>
      <c r="AI336" s="229">
        <f t="shared" si="444"/>
        <v>0</v>
      </c>
      <c r="AJ336" s="229">
        <f t="shared" si="444"/>
        <v>0</v>
      </c>
      <c r="AK336" s="229">
        <f t="shared" ref="AK336:BB336" si="445">IFERROR(AK291*$D336*365,0)</f>
        <v>0</v>
      </c>
      <c r="AL336" s="229">
        <f t="shared" si="445"/>
        <v>0</v>
      </c>
      <c r="AM336" s="229">
        <f t="shared" si="445"/>
        <v>0</v>
      </c>
      <c r="AN336" s="229">
        <f t="shared" si="445"/>
        <v>0</v>
      </c>
      <c r="AO336" s="229">
        <f t="shared" si="445"/>
        <v>0</v>
      </c>
      <c r="AP336" s="229">
        <f t="shared" si="445"/>
        <v>0</v>
      </c>
      <c r="AQ336" s="229">
        <f t="shared" si="445"/>
        <v>0</v>
      </c>
      <c r="AR336" s="229">
        <f t="shared" si="445"/>
        <v>0</v>
      </c>
      <c r="AS336" s="229">
        <f t="shared" si="445"/>
        <v>0</v>
      </c>
      <c r="AT336" s="229">
        <f t="shared" si="445"/>
        <v>0</v>
      </c>
      <c r="AU336" s="229">
        <f t="shared" si="445"/>
        <v>0</v>
      </c>
      <c r="AV336" s="229">
        <f t="shared" si="445"/>
        <v>0</v>
      </c>
      <c r="AW336" s="229">
        <f t="shared" si="445"/>
        <v>0</v>
      </c>
      <c r="AX336" s="229">
        <f t="shared" si="445"/>
        <v>0</v>
      </c>
      <c r="AY336" s="229">
        <f t="shared" si="445"/>
        <v>0</v>
      </c>
      <c r="AZ336" s="229">
        <f t="shared" si="445"/>
        <v>0</v>
      </c>
      <c r="BA336" s="229">
        <f t="shared" si="445"/>
        <v>0</v>
      </c>
      <c r="BB336" s="229">
        <f t="shared" si="445"/>
        <v>0</v>
      </c>
    </row>
    <row r="337" spans="1:54" x14ac:dyDescent="0.3">
      <c r="A337" s="206">
        <f>IF(ISBLANK('Úseky 0'!A19),"",'Úseky 0'!A19)</f>
        <v>15</v>
      </c>
      <c r="B337" s="205" t="str">
        <f>IF(ISBLANK('Úseky 0'!B19),"",'Úseky 0'!B19)</f>
        <v/>
      </c>
      <c r="C337" s="205" t="str">
        <f>IF(ISBLANK('Úseky 0'!C19),"",'Úseky 0'!C19)</f>
        <v/>
      </c>
      <c r="D337" s="213" t="str">
        <f>IF(ISBLANK('Úseky 0'!D19),"",'Úseky 0'!D19)</f>
        <v/>
      </c>
      <c r="E337" s="229">
        <f t="shared" ref="E337:AJ337" si="446">IFERROR(E292*$D337*365,0)</f>
        <v>0</v>
      </c>
      <c r="F337" s="229">
        <f t="shared" si="446"/>
        <v>0</v>
      </c>
      <c r="G337" s="229">
        <f t="shared" si="446"/>
        <v>0</v>
      </c>
      <c r="H337" s="229">
        <f t="shared" si="446"/>
        <v>0</v>
      </c>
      <c r="I337" s="229">
        <f t="shared" si="446"/>
        <v>0</v>
      </c>
      <c r="J337" s="229">
        <f t="shared" si="446"/>
        <v>0</v>
      </c>
      <c r="K337" s="229">
        <f t="shared" si="446"/>
        <v>0</v>
      </c>
      <c r="L337" s="229">
        <f t="shared" si="446"/>
        <v>0</v>
      </c>
      <c r="M337" s="229">
        <f t="shared" si="446"/>
        <v>0</v>
      </c>
      <c r="N337" s="229">
        <f t="shared" si="446"/>
        <v>0</v>
      </c>
      <c r="O337" s="229">
        <f t="shared" si="446"/>
        <v>0</v>
      </c>
      <c r="P337" s="229">
        <f t="shared" si="446"/>
        <v>0</v>
      </c>
      <c r="Q337" s="229">
        <f t="shared" si="446"/>
        <v>0</v>
      </c>
      <c r="R337" s="229">
        <f t="shared" si="446"/>
        <v>0</v>
      </c>
      <c r="S337" s="229">
        <f t="shared" si="446"/>
        <v>0</v>
      </c>
      <c r="T337" s="229">
        <f t="shared" si="446"/>
        <v>0</v>
      </c>
      <c r="U337" s="229">
        <f t="shared" si="446"/>
        <v>0</v>
      </c>
      <c r="V337" s="229">
        <f t="shared" si="446"/>
        <v>0</v>
      </c>
      <c r="W337" s="229">
        <f t="shared" si="446"/>
        <v>0</v>
      </c>
      <c r="X337" s="229">
        <f t="shared" si="446"/>
        <v>0</v>
      </c>
      <c r="Y337" s="229">
        <f t="shared" si="446"/>
        <v>0</v>
      </c>
      <c r="Z337" s="229">
        <f t="shared" si="446"/>
        <v>0</v>
      </c>
      <c r="AA337" s="229">
        <f t="shared" si="446"/>
        <v>0</v>
      </c>
      <c r="AB337" s="229">
        <f t="shared" si="446"/>
        <v>0</v>
      </c>
      <c r="AC337" s="229">
        <f t="shared" si="446"/>
        <v>0</v>
      </c>
      <c r="AD337" s="229">
        <f t="shared" si="446"/>
        <v>0</v>
      </c>
      <c r="AE337" s="229">
        <f t="shared" si="446"/>
        <v>0</v>
      </c>
      <c r="AF337" s="229">
        <f t="shared" si="446"/>
        <v>0</v>
      </c>
      <c r="AG337" s="229">
        <f t="shared" si="446"/>
        <v>0</v>
      </c>
      <c r="AH337" s="229">
        <f t="shared" si="446"/>
        <v>0</v>
      </c>
      <c r="AI337" s="229">
        <f t="shared" si="446"/>
        <v>0</v>
      </c>
      <c r="AJ337" s="229">
        <f t="shared" si="446"/>
        <v>0</v>
      </c>
      <c r="AK337" s="229">
        <f t="shared" ref="AK337:BB337" si="447">IFERROR(AK292*$D337*365,0)</f>
        <v>0</v>
      </c>
      <c r="AL337" s="229">
        <f t="shared" si="447"/>
        <v>0</v>
      </c>
      <c r="AM337" s="229">
        <f t="shared" si="447"/>
        <v>0</v>
      </c>
      <c r="AN337" s="229">
        <f t="shared" si="447"/>
        <v>0</v>
      </c>
      <c r="AO337" s="229">
        <f t="shared" si="447"/>
        <v>0</v>
      </c>
      <c r="AP337" s="229">
        <f t="shared" si="447"/>
        <v>0</v>
      </c>
      <c r="AQ337" s="229">
        <f t="shared" si="447"/>
        <v>0</v>
      </c>
      <c r="AR337" s="229">
        <f t="shared" si="447"/>
        <v>0</v>
      </c>
      <c r="AS337" s="229">
        <f t="shared" si="447"/>
        <v>0</v>
      </c>
      <c r="AT337" s="229">
        <f t="shared" si="447"/>
        <v>0</v>
      </c>
      <c r="AU337" s="229">
        <f t="shared" si="447"/>
        <v>0</v>
      </c>
      <c r="AV337" s="229">
        <f t="shared" si="447"/>
        <v>0</v>
      </c>
      <c r="AW337" s="229">
        <f t="shared" si="447"/>
        <v>0</v>
      </c>
      <c r="AX337" s="229">
        <f t="shared" si="447"/>
        <v>0</v>
      </c>
      <c r="AY337" s="229">
        <f t="shared" si="447"/>
        <v>0</v>
      </c>
      <c r="AZ337" s="229">
        <f t="shared" si="447"/>
        <v>0</v>
      </c>
      <c r="BA337" s="229">
        <f t="shared" si="447"/>
        <v>0</v>
      </c>
      <c r="BB337" s="229">
        <f t="shared" si="447"/>
        <v>0</v>
      </c>
    </row>
    <row r="338" spans="1:54" x14ac:dyDescent="0.3">
      <c r="A338" s="206">
        <f>IF(ISBLANK('Úseky 0'!A20),"",'Úseky 0'!A20)</f>
        <v>16</v>
      </c>
      <c r="B338" s="205" t="str">
        <f>IF(ISBLANK('Úseky 0'!B20),"",'Úseky 0'!B20)</f>
        <v/>
      </c>
      <c r="C338" s="205" t="str">
        <f>IF(ISBLANK('Úseky 0'!C20),"",'Úseky 0'!C20)</f>
        <v/>
      </c>
      <c r="D338" s="213" t="str">
        <f>IF(ISBLANK('Úseky 0'!D20),"",'Úseky 0'!D20)</f>
        <v/>
      </c>
      <c r="E338" s="229">
        <f t="shared" ref="E338:AJ338" si="448">IFERROR(E293*$D338*365,0)</f>
        <v>0</v>
      </c>
      <c r="F338" s="229">
        <f t="shared" si="448"/>
        <v>0</v>
      </c>
      <c r="G338" s="229">
        <f t="shared" si="448"/>
        <v>0</v>
      </c>
      <c r="H338" s="229">
        <f t="shared" si="448"/>
        <v>0</v>
      </c>
      <c r="I338" s="229">
        <f t="shared" si="448"/>
        <v>0</v>
      </c>
      <c r="J338" s="229">
        <f t="shared" si="448"/>
        <v>0</v>
      </c>
      <c r="K338" s="229">
        <f t="shared" si="448"/>
        <v>0</v>
      </c>
      <c r="L338" s="229">
        <f t="shared" si="448"/>
        <v>0</v>
      </c>
      <c r="M338" s="229">
        <f t="shared" si="448"/>
        <v>0</v>
      </c>
      <c r="N338" s="229">
        <f t="shared" si="448"/>
        <v>0</v>
      </c>
      <c r="O338" s="229">
        <f t="shared" si="448"/>
        <v>0</v>
      </c>
      <c r="P338" s="229">
        <f t="shared" si="448"/>
        <v>0</v>
      </c>
      <c r="Q338" s="229">
        <f t="shared" si="448"/>
        <v>0</v>
      </c>
      <c r="R338" s="229">
        <f t="shared" si="448"/>
        <v>0</v>
      </c>
      <c r="S338" s="229">
        <f t="shared" si="448"/>
        <v>0</v>
      </c>
      <c r="T338" s="229">
        <f t="shared" si="448"/>
        <v>0</v>
      </c>
      <c r="U338" s="229">
        <f t="shared" si="448"/>
        <v>0</v>
      </c>
      <c r="V338" s="229">
        <f t="shared" si="448"/>
        <v>0</v>
      </c>
      <c r="W338" s="229">
        <f t="shared" si="448"/>
        <v>0</v>
      </c>
      <c r="X338" s="229">
        <f t="shared" si="448"/>
        <v>0</v>
      </c>
      <c r="Y338" s="229">
        <f t="shared" si="448"/>
        <v>0</v>
      </c>
      <c r="Z338" s="229">
        <f t="shared" si="448"/>
        <v>0</v>
      </c>
      <c r="AA338" s="229">
        <f t="shared" si="448"/>
        <v>0</v>
      </c>
      <c r="AB338" s="229">
        <f t="shared" si="448"/>
        <v>0</v>
      </c>
      <c r="AC338" s="229">
        <f t="shared" si="448"/>
        <v>0</v>
      </c>
      <c r="AD338" s="229">
        <f t="shared" si="448"/>
        <v>0</v>
      </c>
      <c r="AE338" s="229">
        <f t="shared" si="448"/>
        <v>0</v>
      </c>
      <c r="AF338" s="229">
        <f t="shared" si="448"/>
        <v>0</v>
      </c>
      <c r="AG338" s="229">
        <f t="shared" si="448"/>
        <v>0</v>
      </c>
      <c r="AH338" s="229">
        <f t="shared" si="448"/>
        <v>0</v>
      </c>
      <c r="AI338" s="229">
        <f t="shared" si="448"/>
        <v>0</v>
      </c>
      <c r="AJ338" s="229">
        <f t="shared" si="448"/>
        <v>0</v>
      </c>
      <c r="AK338" s="229">
        <f t="shared" ref="AK338:BB338" si="449">IFERROR(AK293*$D338*365,0)</f>
        <v>0</v>
      </c>
      <c r="AL338" s="229">
        <f t="shared" si="449"/>
        <v>0</v>
      </c>
      <c r="AM338" s="229">
        <f t="shared" si="449"/>
        <v>0</v>
      </c>
      <c r="AN338" s="229">
        <f t="shared" si="449"/>
        <v>0</v>
      </c>
      <c r="AO338" s="229">
        <f t="shared" si="449"/>
        <v>0</v>
      </c>
      <c r="AP338" s="229">
        <f t="shared" si="449"/>
        <v>0</v>
      </c>
      <c r="AQ338" s="229">
        <f t="shared" si="449"/>
        <v>0</v>
      </c>
      <c r="AR338" s="229">
        <f t="shared" si="449"/>
        <v>0</v>
      </c>
      <c r="AS338" s="229">
        <f t="shared" si="449"/>
        <v>0</v>
      </c>
      <c r="AT338" s="229">
        <f t="shared" si="449"/>
        <v>0</v>
      </c>
      <c r="AU338" s="229">
        <f t="shared" si="449"/>
        <v>0</v>
      </c>
      <c r="AV338" s="229">
        <f t="shared" si="449"/>
        <v>0</v>
      </c>
      <c r="AW338" s="229">
        <f t="shared" si="449"/>
        <v>0</v>
      </c>
      <c r="AX338" s="229">
        <f t="shared" si="449"/>
        <v>0</v>
      </c>
      <c r="AY338" s="229">
        <f t="shared" si="449"/>
        <v>0</v>
      </c>
      <c r="AZ338" s="229">
        <f t="shared" si="449"/>
        <v>0</v>
      </c>
      <c r="BA338" s="229">
        <f t="shared" si="449"/>
        <v>0</v>
      </c>
      <c r="BB338" s="229">
        <f t="shared" si="449"/>
        <v>0</v>
      </c>
    </row>
    <row r="339" spans="1:54" x14ac:dyDescent="0.3">
      <c r="A339" s="206">
        <f>IF(ISBLANK('Úseky 0'!A21),"",'Úseky 0'!A21)</f>
        <v>17</v>
      </c>
      <c r="B339" s="205" t="str">
        <f>IF(ISBLANK('Úseky 0'!B21),"",'Úseky 0'!B21)</f>
        <v/>
      </c>
      <c r="C339" s="205" t="str">
        <f>IF(ISBLANK('Úseky 0'!C21),"",'Úseky 0'!C21)</f>
        <v/>
      </c>
      <c r="D339" s="213" t="str">
        <f>IF(ISBLANK('Úseky 0'!D21),"",'Úseky 0'!D21)</f>
        <v/>
      </c>
      <c r="E339" s="229">
        <f t="shared" ref="E339:AJ339" si="450">IFERROR(E294*$D339*365,0)</f>
        <v>0</v>
      </c>
      <c r="F339" s="229">
        <f t="shared" si="450"/>
        <v>0</v>
      </c>
      <c r="G339" s="229">
        <f t="shared" si="450"/>
        <v>0</v>
      </c>
      <c r="H339" s="229">
        <f t="shared" si="450"/>
        <v>0</v>
      </c>
      <c r="I339" s="229">
        <f t="shared" si="450"/>
        <v>0</v>
      </c>
      <c r="J339" s="229">
        <f t="shared" si="450"/>
        <v>0</v>
      </c>
      <c r="K339" s="229">
        <f t="shared" si="450"/>
        <v>0</v>
      </c>
      <c r="L339" s="229">
        <f t="shared" si="450"/>
        <v>0</v>
      </c>
      <c r="M339" s="229">
        <f t="shared" si="450"/>
        <v>0</v>
      </c>
      <c r="N339" s="229">
        <f t="shared" si="450"/>
        <v>0</v>
      </c>
      <c r="O339" s="229">
        <f t="shared" si="450"/>
        <v>0</v>
      </c>
      <c r="P339" s="229">
        <f t="shared" si="450"/>
        <v>0</v>
      </c>
      <c r="Q339" s="229">
        <f t="shared" si="450"/>
        <v>0</v>
      </c>
      <c r="R339" s="229">
        <f t="shared" si="450"/>
        <v>0</v>
      </c>
      <c r="S339" s="229">
        <f t="shared" si="450"/>
        <v>0</v>
      </c>
      <c r="T339" s="229">
        <f t="shared" si="450"/>
        <v>0</v>
      </c>
      <c r="U339" s="229">
        <f t="shared" si="450"/>
        <v>0</v>
      </c>
      <c r="V339" s="229">
        <f t="shared" si="450"/>
        <v>0</v>
      </c>
      <c r="W339" s="229">
        <f t="shared" si="450"/>
        <v>0</v>
      </c>
      <c r="X339" s="229">
        <f t="shared" si="450"/>
        <v>0</v>
      </c>
      <c r="Y339" s="229">
        <f t="shared" si="450"/>
        <v>0</v>
      </c>
      <c r="Z339" s="229">
        <f t="shared" si="450"/>
        <v>0</v>
      </c>
      <c r="AA339" s="229">
        <f t="shared" si="450"/>
        <v>0</v>
      </c>
      <c r="AB339" s="229">
        <f t="shared" si="450"/>
        <v>0</v>
      </c>
      <c r="AC339" s="229">
        <f t="shared" si="450"/>
        <v>0</v>
      </c>
      <c r="AD339" s="229">
        <f t="shared" si="450"/>
        <v>0</v>
      </c>
      <c r="AE339" s="229">
        <f t="shared" si="450"/>
        <v>0</v>
      </c>
      <c r="AF339" s="229">
        <f t="shared" si="450"/>
        <v>0</v>
      </c>
      <c r="AG339" s="229">
        <f t="shared" si="450"/>
        <v>0</v>
      </c>
      <c r="AH339" s="229">
        <f t="shared" si="450"/>
        <v>0</v>
      </c>
      <c r="AI339" s="229">
        <f t="shared" si="450"/>
        <v>0</v>
      </c>
      <c r="AJ339" s="229">
        <f t="shared" si="450"/>
        <v>0</v>
      </c>
      <c r="AK339" s="229">
        <f t="shared" ref="AK339:BB339" si="451">IFERROR(AK294*$D339*365,0)</f>
        <v>0</v>
      </c>
      <c r="AL339" s="229">
        <f t="shared" si="451"/>
        <v>0</v>
      </c>
      <c r="AM339" s="229">
        <f t="shared" si="451"/>
        <v>0</v>
      </c>
      <c r="AN339" s="229">
        <f t="shared" si="451"/>
        <v>0</v>
      </c>
      <c r="AO339" s="229">
        <f t="shared" si="451"/>
        <v>0</v>
      </c>
      <c r="AP339" s="229">
        <f t="shared" si="451"/>
        <v>0</v>
      </c>
      <c r="AQ339" s="229">
        <f t="shared" si="451"/>
        <v>0</v>
      </c>
      <c r="AR339" s="229">
        <f t="shared" si="451"/>
        <v>0</v>
      </c>
      <c r="AS339" s="229">
        <f t="shared" si="451"/>
        <v>0</v>
      </c>
      <c r="AT339" s="229">
        <f t="shared" si="451"/>
        <v>0</v>
      </c>
      <c r="AU339" s="229">
        <f t="shared" si="451"/>
        <v>0</v>
      </c>
      <c r="AV339" s="229">
        <f t="shared" si="451"/>
        <v>0</v>
      </c>
      <c r="AW339" s="229">
        <f t="shared" si="451"/>
        <v>0</v>
      </c>
      <c r="AX339" s="229">
        <f t="shared" si="451"/>
        <v>0</v>
      </c>
      <c r="AY339" s="229">
        <f t="shared" si="451"/>
        <v>0</v>
      </c>
      <c r="AZ339" s="229">
        <f t="shared" si="451"/>
        <v>0</v>
      </c>
      <c r="BA339" s="229">
        <f t="shared" si="451"/>
        <v>0</v>
      </c>
      <c r="BB339" s="229">
        <f t="shared" si="451"/>
        <v>0</v>
      </c>
    </row>
    <row r="340" spans="1:54" x14ac:dyDescent="0.3">
      <c r="A340" s="206">
        <f>IF(ISBLANK('Úseky 0'!A22),"",'Úseky 0'!A22)</f>
        <v>18</v>
      </c>
      <c r="B340" s="205" t="str">
        <f>IF(ISBLANK('Úseky 0'!B22),"",'Úseky 0'!B22)</f>
        <v/>
      </c>
      <c r="C340" s="205" t="str">
        <f>IF(ISBLANK('Úseky 0'!C22),"",'Úseky 0'!C22)</f>
        <v/>
      </c>
      <c r="D340" s="213" t="str">
        <f>IF(ISBLANK('Úseky 0'!D22),"",'Úseky 0'!D22)</f>
        <v/>
      </c>
      <c r="E340" s="229">
        <f t="shared" ref="E340:AJ340" si="452">IFERROR(E295*$D340*365,0)</f>
        <v>0</v>
      </c>
      <c r="F340" s="229">
        <f t="shared" si="452"/>
        <v>0</v>
      </c>
      <c r="G340" s="229">
        <f t="shared" si="452"/>
        <v>0</v>
      </c>
      <c r="H340" s="229">
        <f t="shared" si="452"/>
        <v>0</v>
      </c>
      <c r="I340" s="229">
        <f t="shared" si="452"/>
        <v>0</v>
      </c>
      <c r="J340" s="229">
        <f t="shared" si="452"/>
        <v>0</v>
      </c>
      <c r="K340" s="229">
        <f t="shared" si="452"/>
        <v>0</v>
      </c>
      <c r="L340" s="229">
        <f t="shared" si="452"/>
        <v>0</v>
      </c>
      <c r="M340" s="229">
        <f t="shared" si="452"/>
        <v>0</v>
      </c>
      <c r="N340" s="229">
        <f t="shared" si="452"/>
        <v>0</v>
      </c>
      <c r="O340" s="229">
        <f t="shared" si="452"/>
        <v>0</v>
      </c>
      <c r="P340" s="229">
        <f t="shared" si="452"/>
        <v>0</v>
      </c>
      <c r="Q340" s="229">
        <f t="shared" si="452"/>
        <v>0</v>
      </c>
      <c r="R340" s="229">
        <f t="shared" si="452"/>
        <v>0</v>
      </c>
      <c r="S340" s="229">
        <f t="shared" si="452"/>
        <v>0</v>
      </c>
      <c r="T340" s="229">
        <f t="shared" si="452"/>
        <v>0</v>
      </c>
      <c r="U340" s="229">
        <f t="shared" si="452"/>
        <v>0</v>
      </c>
      <c r="V340" s="229">
        <f t="shared" si="452"/>
        <v>0</v>
      </c>
      <c r="W340" s="229">
        <f t="shared" si="452"/>
        <v>0</v>
      </c>
      <c r="X340" s="229">
        <f t="shared" si="452"/>
        <v>0</v>
      </c>
      <c r="Y340" s="229">
        <f t="shared" si="452"/>
        <v>0</v>
      </c>
      <c r="Z340" s="229">
        <f t="shared" si="452"/>
        <v>0</v>
      </c>
      <c r="AA340" s="229">
        <f t="shared" si="452"/>
        <v>0</v>
      </c>
      <c r="AB340" s="229">
        <f t="shared" si="452"/>
        <v>0</v>
      </c>
      <c r="AC340" s="229">
        <f t="shared" si="452"/>
        <v>0</v>
      </c>
      <c r="AD340" s="229">
        <f t="shared" si="452"/>
        <v>0</v>
      </c>
      <c r="AE340" s="229">
        <f t="shared" si="452"/>
        <v>0</v>
      </c>
      <c r="AF340" s="229">
        <f t="shared" si="452"/>
        <v>0</v>
      </c>
      <c r="AG340" s="229">
        <f t="shared" si="452"/>
        <v>0</v>
      </c>
      <c r="AH340" s="229">
        <f t="shared" si="452"/>
        <v>0</v>
      </c>
      <c r="AI340" s="229">
        <f t="shared" si="452"/>
        <v>0</v>
      </c>
      <c r="AJ340" s="229">
        <f t="shared" si="452"/>
        <v>0</v>
      </c>
      <c r="AK340" s="229">
        <f t="shared" ref="AK340:BB340" si="453">IFERROR(AK295*$D340*365,0)</f>
        <v>0</v>
      </c>
      <c r="AL340" s="229">
        <f t="shared" si="453"/>
        <v>0</v>
      </c>
      <c r="AM340" s="229">
        <f t="shared" si="453"/>
        <v>0</v>
      </c>
      <c r="AN340" s="229">
        <f t="shared" si="453"/>
        <v>0</v>
      </c>
      <c r="AO340" s="229">
        <f t="shared" si="453"/>
        <v>0</v>
      </c>
      <c r="AP340" s="229">
        <f t="shared" si="453"/>
        <v>0</v>
      </c>
      <c r="AQ340" s="229">
        <f t="shared" si="453"/>
        <v>0</v>
      </c>
      <c r="AR340" s="229">
        <f t="shared" si="453"/>
        <v>0</v>
      </c>
      <c r="AS340" s="229">
        <f t="shared" si="453"/>
        <v>0</v>
      </c>
      <c r="AT340" s="229">
        <f t="shared" si="453"/>
        <v>0</v>
      </c>
      <c r="AU340" s="229">
        <f t="shared" si="453"/>
        <v>0</v>
      </c>
      <c r="AV340" s="229">
        <f t="shared" si="453"/>
        <v>0</v>
      </c>
      <c r="AW340" s="229">
        <f t="shared" si="453"/>
        <v>0</v>
      </c>
      <c r="AX340" s="229">
        <f t="shared" si="453"/>
        <v>0</v>
      </c>
      <c r="AY340" s="229">
        <f t="shared" si="453"/>
        <v>0</v>
      </c>
      <c r="AZ340" s="229">
        <f t="shared" si="453"/>
        <v>0</v>
      </c>
      <c r="BA340" s="229">
        <f t="shared" si="453"/>
        <v>0</v>
      </c>
      <c r="BB340" s="229">
        <f t="shared" si="453"/>
        <v>0</v>
      </c>
    </row>
    <row r="341" spans="1:54" x14ac:dyDescent="0.3">
      <c r="A341" s="206">
        <f>IF(ISBLANK('Úseky 0'!A23),"",'Úseky 0'!A23)</f>
        <v>19</v>
      </c>
      <c r="B341" s="205" t="str">
        <f>IF(ISBLANK('Úseky 0'!B23),"",'Úseky 0'!B23)</f>
        <v/>
      </c>
      <c r="C341" s="205" t="str">
        <f>IF(ISBLANK('Úseky 0'!C23),"",'Úseky 0'!C23)</f>
        <v/>
      </c>
      <c r="D341" s="213" t="str">
        <f>IF(ISBLANK('Úseky 0'!D23),"",'Úseky 0'!D23)</f>
        <v/>
      </c>
      <c r="E341" s="229">
        <f t="shared" ref="E341:AJ341" si="454">IFERROR(E296*$D341*365,0)</f>
        <v>0</v>
      </c>
      <c r="F341" s="229">
        <f t="shared" si="454"/>
        <v>0</v>
      </c>
      <c r="G341" s="229">
        <f t="shared" si="454"/>
        <v>0</v>
      </c>
      <c r="H341" s="229">
        <f t="shared" si="454"/>
        <v>0</v>
      </c>
      <c r="I341" s="229">
        <f t="shared" si="454"/>
        <v>0</v>
      </c>
      <c r="J341" s="229">
        <f t="shared" si="454"/>
        <v>0</v>
      </c>
      <c r="K341" s="229">
        <f t="shared" si="454"/>
        <v>0</v>
      </c>
      <c r="L341" s="229">
        <f t="shared" si="454"/>
        <v>0</v>
      </c>
      <c r="M341" s="229">
        <f t="shared" si="454"/>
        <v>0</v>
      </c>
      <c r="N341" s="229">
        <f t="shared" si="454"/>
        <v>0</v>
      </c>
      <c r="O341" s="229">
        <f t="shared" si="454"/>
        <v>0</v>
      </c>
      <c r="P341" s="229">
        <f t="shared" si="454"/>
        <v>0</v>
      </c>
      <c r="Q341" s="229">
        <f t="shared" si="454"/>
        <v>0</v>
      </c>
      <c r="R341" s="229">
        <f t="shared" si="454"/>
        <v>0</v>
      </c>
      <c r="S341" s="229">
        <f t="shared" si="454"/>
        <v>0</v>
      </c>
      <c r="T341" s="229">
        <f t="shared" si="454"/>
        <v>0</v>
      </c>
      <c r="U341" s="229">
        <f t="shared" si="454"/>
        <v>0</v>
      </c>
      <c r="V341" s="229">
        <f t="shared" si="454"/>
        <v>0</v>
      </c>
      <c r="W341" s="229">
        <f t="shared" si="454"/>
        <v>0</v>
      </c>
      <c r="X341" s="229">
        <f t="shared" si="454"/>
        <v>0</v>
      </c>
      <c r="Y341" s="229">
        <f t="shared" si="454"/>
        <v>0</v>
      </c>
      <c r="Z341" s="229">
        <f t="shared" si="454"/>
        <v>0</v>
      </c>
      <c r="AA341" s="229">
        <f t="shared" si="454"/>
        <v>0</v>
      </c>
      <c r="AB341" s="229">
        <f t="shared" si="454"/>
        <v>0</v>
      </c>
      <c r="AC341" s="229">
        <f t="shared" si="454"/>
        <v>0</v>
      </c>
      <c r="AD341" s="229">
        <f t="shared" si="454"/>
        <v>0</v>
      </c>
      <c r="AE341" s="229">
        <f t="shared" si="454"/>
        <v>0</v>
      </c>
      <c r="AF341" s="229">
        <f t="shared" si="454"/>
        <v>0</v>
      </c>
      <c r="AG341" s="229">
        <f t="shared" si="454"/>
        <v>0</v>
      </c>
      <c r="AH341" s="229">
        <f t="shared" si="454"/>
        <v>0</v>
      </c>
      <c r="AI341" s="229">
        <f t="shared" si="454"/>
        <v>0</v>
      </c>
      <c r="AJ341" s="229">
        <f t="shared" si="454"/>
        <v>0</v>
      </c>
      <c r="AK341" s="229">
        <f t="shared" ref="AK341:BB341" si="455">IFERROR(AK296*$D341*365,0)</f>
        <v>0</v>
      </c>
      <c r="AL341" s="229">
        <f t="shared" si="455"/>
        <v>0</v>
      </c>
      <c r="AM341" s="229">
        <f t="shared" si="455"/>
        <v>0</v>
      </c>
      <c r="AN341" s="229">
        <f t="shared" si="455"/>
        <v>0</v>
      </c>
      <c r="AO341" s="229">
        <f t="shared" si="455"/>
        <v>0</v>
      </c>
      <c r="AP341" s="229">
        <f t="shared" si="455"/>
        <v>0</v>
      </c>
      <c r="AQ341" s="229">
        <f t="shared" si="455"/>
        <v>0</v>
      </c>
      <c r="AR341" s="229">
        <f t="shared" si="455"/>
        <v>0</v>
      </c>
      <c r="AS341" s="229">
        <f t="shared" si="455"/>
        <v>0</v>
      </c>
      <c r="AT341" s="229">
        <f t="shared" si="455"/>
        <v>0</v>
      </c>
      <c r="AU341" s="229">
        <f t="shared" si="455"/>
        <v>0</v>
      </c>
      <c r="AV341" s="229">
        <f t="shared" si="455"/>
        <v>0</v>
      </c>
      <c r="AW341" s="229">
        <f t="shared" si="455"/>
        <v>0</v>
      </c>
      <c r="AX341" s="229">
        <f t="shared" si="455"/>
        <v>0</v>
      </c>
      <c r="AY341" s="229">
        <f t="shared" si="455"/>
        <v>0</v>
      </c>
      <c r="AZ341" s="229">
        <f t="shared" si="455"/>
        <v>0</v>
      </c>
      <c r="BA341" s="229">
        <f t="shared" si="455"/>
        <v>0</v>
      </c>
      <c r="BB341" s="229">
        <f t="shared" si="455"/>
        <v>0</v>
      </c>
    </row>
    <row r="342" spans="1:54" x14ac:dyDescent="0.3">
      <c r="A342" s="206">
        <f>IF(ISBLANK('Úseky 0'!A24),"",'Úseky 0'!A24)</f>
        <v>20</v>
      </c>
      <c r="B342" s="205" t="str">
        <f>IF(ISBLANK('Úseky 0'!B24),"",'Úseky 0'!B24)</f>
        <v/>
      </c>
      <c r="C342" s="205" t="str">
        <f>IF(ISBLANK('Úseky 0'!C24),"",'Úseky 0'!C24)</f>
        <v/>
      </c>
      <c r="D342" s="213" t="str">
        <f>IF(ISBLANK('Úseky 0'!D24),"",'Úseky 0'!D24)</f>
        <v/>
      </c>
      <c r="E342" s="229">
        <f t="shared" ref="E342:AJ342" si="456">IFERROR(E297*$D342*365,0)</f>
        <v>0</v>
      </c>
      <c r="F342" s="229">
        <f t="shared" si="456"/>
        <v>0</v>
      </c>
      <c r="G342" s="229">
        <f t="shared" si="456"/>
        <v>0</v>
      </c>
      <c r="H342" s="229">
        <f t="shared" si="456"/>
        <v>0</v>
      </c>
      <c r="I342" s="229">
        <f t="shared" si="456"/>
        <v>0</v>
      </c>
      <c r="J342" s="229">
        <f t="shared" si="456"/>
        <v>0</v>
      </c>
      <c r="K342" s="229">
        <f t="shared" si="456"/>
        <v>0</v>
      </c>
      <c r="L342" s="229">
        <f t="shared" si="456"/>
        <v>0</v>
      </c>
      <c r="M342" s="229">
        <f t="shared" si="456"/>
        <v>0</v>
      </c>
      <c r="N342" s="229">
        <f t="shared" si="456"/>
        <v>0</v>
      </c>
      <c r="O342" s="229">
        <f t="shared" si="456"/>
        <v>0</v>
      </c>
      <c r="P342" s="229">
        <f t="shared" si="456"/>
        <v>0</v>
      </c>
      <c r="Q342" s="229">
        <f t="shared" si="456"/>
        <v>0</v>
      </c>
      <c r="R342" s="229">
        <f t="shared" si="456"/>
        <v>0</v>
      </c>
      <c r="S342" s="229">
        <f t="shared" si="456"/>
        <v>0</v>
      </c>
      <c r="T342" s="229">
        <f t="shared" si="456"/>
        <v>0</v>
      </c>
      <c r="U342" s="229">
        <f t="shared" si="456"/>
        <v>0</v>
      </c>
      <c r="V342" s="229">
        <f t="shared" si="456"/>
        <v>0</v>
      </c>
      <c r="W342" s="229">
        <f t="shared" si="456"/>
        <v>0</v>
      </c>
      <c r="X342" s="229">
        <f t="shared" si="456"/>
        <v>0</v>
      </c>
      <c r="Y342" s="229">
        <f t="shared" si="456"/>
        <v>0</v>
      </c>
      <c r="Z342" s="229">
        <f t="shared" si="456"/>
        <v>0</v>
      </c>
      <c r="AA342" s="229">
        <f t="shared" si="456"/>
        <v>0</v>
      </c>
      <c r="AB342" s="229">
        <f t="shared" si="456"/>
        <v>0</v>
      </c>
      <c r="AC342" s="229">
        <f t="shared" si="456"/>
        <v>0</v>
      </c>
      <c r="AD342" s="229">
        <f t="shared" si="456"/>
        <v>0</v>
      </c>
      <c r="AE342" s="229">
        <f t="shared" si="456"/>
        <v>0</v>
      </c>
      <c r="AF342" s="229">
        <f t="shared" si="456"/>
        <v>0</v>
      </c>
      <c r="AG342" s="229">
        <f t="shared" si="456"/>
        <v>0</v>
      </c>
      <c r="AH342" s="229">
        <f t="shared" si="456"/>
        <v>0</v>
      </c>
      <c r="AI342" s="229">
        <f t="shared" si="456"/>
        <v>0</v>
      </c>
      <c r="AJ342" s="229">
        <f t="shared" si="456"/>
        <v>0</v>
      </c>
      <c r="AK342" s="229">
        <f t="shared" ref="AK342:BB342" si="457">IFERROR(AK297*$D342*365,0)</f>
        <v>0</v>
      </c>
      <c r="AL342" s="229">
        <f t="shared" si="457"/>
        <v>0</v>
      </c>
      <c r="AM342" s="229">
        <f t="shared" si="457"/>
        <v>0</v>
      </c>
      <c r="AN342" s="229">
        <f t="shared" si="457"/>
        <v>0</v>
      </c>
      <c r="AO342" s="229">
        <f t="shared" si="457"/>
        <v>0</v>
      </c>
      <c r="AP342" s="229">
        <f t="shared" si="457"/>
        <v>0</v>
      </c>
      <c r="AQ342" s="229">
        <f t="shared" si="457"/>
        <v>0</v>
      </c>
      <c r="AR342" s="229">
        <f t="shared" si="457"/>
        <v>0</v>
      </c>
      <c r="AS342" s="229">
        <f t="shared" si="457"/>
        <v>0</v>
      </c>
      <c r="AT342" s="229">
        <f t="shared" si="457"/>
        <v>0</v>
      </c>
      <c r="AU342" s="229">
        <f t="shared" si="457"/>
        <v>0</v>
      </c>
      <c r="AV342" s="229">
        <f t="shared" si="457"/>
        <v>0</v>
      </c>
      <c r="AW342" s="229">
        <f t="shared" si="457"/>
        <v>0</v>
      </c>
      <c r="AX342" s="229">
        <f t="shared" si="457"/>
        <v>0</v>
      </c>
      <c r="AY342" s="229">
        <f t="shared" si="457"/>
        <v>0</v>
      </c>
      <c r="AZ342" s="229">
        <f t="shared" si="457"/>
        <v>0</v>
      </c>
      <c r="BA342" s="229">
        <f t="shared" si="457"/>
        <v>0</v>
      </c>
      <c r="BB342" s="229">
        <f t="shared" si="457"/>
        <v>0</v>
      </c>
    </row>
    <row r="343" spans="1:54" x14ac:dyDescent="0.3">
      <c r="A343" s="206">
        <f>IF(ISBLANK('Úseky 0'!A25),"",'Úseky 0'!A25)</f>
        <v>21</v>
      </c>
      <c r="B343" s="205" t="str">
        <f>IF(ISBLANK('Úseky 0'!B25),"",'Úseky 0'!B25)</f>
        <v/>
      </c>
      <c r="C343" s="205" t="str">
        <f>IF(ISBLANK('Úseky 0'!C25),"",'Úseky 0'!C25)</f>
        <v/>
      </c>
      <c r="D343" s="213" t="str">
        <f>IF(ISBLANK('Úseky 0'!D25),"",'Úseky 0'!D25)</f>
        <v/>
      </c>
      <c r="E343" s="229">
        <f t="shared" ref="E343:AJ343" si="458">IFERROR(E298*$D343*365,0)</f>
        <v>0</v>
      </c>
      <c r="F343" s="229">
        <f t="shared" si="458"/>
        <v>0</v>
      </c>
      <c r="G343" s="229">
        <f t="shared" si="458"/>
        <v>0</v>
      </c>
      <c r="H343" s="229">
        <f t="shared" si="458"/>
        <v>0</v>
      </c>
      <c r="I343" s="229">
        <f t="shared" si="458"/>
        <v>0</v>
      </c>
      <c r="J343" s="229">
        <f t="shared" si="458"/>
        <v>0</v>
      </c>
      <c r="K343" s="229">
        <f t="shared" si="458"/>
        <v>0</v>
      </c>
      <c r="L343" s="229">
        <f t="shared" si="458"/>
        <v>0</v>
      </c>
      <c r="M343" s="229">
        <f t="shared" si="458"/>
        <v>0</v>
      </c>
      <c r="N343" s="229">
        <f t="shared" si="458"/>
        <v>0</v>
      </c>
      <c r="O343" s="229">
        <f t="shared" si="458"/>
        <v>0</v>
      </c>
      <c r="P343" s="229">
        <f t="shared" si="458"/>
        <v>0</v>
      </c>
      <c r="Q343" s="229">
        <f t="shared" si="458"/>
        <v>0</v>
      </c>
      <c r="R343" s="229">
        <f t="shared" si="458"/>
        <v>0</v>
      </c>
      <c r="S343" s="229">
        <f t="shared" si="458"/>
        <v>0</v>
      </c>
      <c r="T343" s="229">
        <f t="shared" si="458"/>
        <v>0</v>
      </c>
      <c r="U343" s="229">
        <f t="shared" si="458"/>
        <v>0</v>
      </c>
      <c r="V343" s="229">
        <f t="shared" si="458"/>
        <v>0</v>
      </c>
      <c r="W343" s="229">
        <f t="shared" si="458"/>
        <v>0</v>
      </c>
      <c r="X343" s="229">
        <f t="shared" si="458"/>
        <v>0</v>
      </c>
      <c r="Y343" s="229">
        <f t="shared" si="458"/>
        <v>0</v>
      </c>
      <c r="Z343" s="229">
        <f t="shared" si="458"/>
        <v>0</v>
      </c>
      <c r="AA343" s="229">
        <f t="shared" si="458"/>
        <v>0</v>
      </c>
      <c r="AB343" s="229">
        <f t="shared" si="458"/>
        <v>0</v>
      </c>
      <c r="AC343" s="229">
        <f t="shared" si="458"/>
        <v>0</v>
      </c>
      <c r="AD343" s="229">
        <f t="shared" si="458"/>
        <v>0</v>
      </c>
      <c r="AE343" s="229">
        <f t="shared" si="458"/>
        <v>0</v>
      </c>
      <c r="AF343" s="229">
        <f t="shared" si="458"/>
        <v>0</v>
      </c>
      <c r="AG343" s="229">
        <f t="shared" si="458"/>
        <v>0</v>
      </c>
      <c r="AH343" s="229">
        <f t="shared" si="458"/>
        <v>0</v>
      </c>
      <c r="AI343" s="229">
        <f t="shared" si="458"/>
        <v>0</v>
      </c>
      <c r="AJ343" s="229">
        <f t="shared" si="458"/>
        <v>0</v>
      </c>
      <c r="AK343" s="229">
        <f t="shared" ref="AK343:BB343" si="459">IFERROR(AK298*$D343*365,0)</f>
        <v>0</v>
      </c>
      <c r="AL343" s="229">
        <f t="shared" si="459"/>
        <v>0</v>
      </c>
      <c r="AM343" s="229">
        <f t="shared" si="459"/>
        <v>0</v>
      </c>
      <c r="AN343" s="229">
        <f t="shared" si="459"/>
        <v>0</v>
      </c>
      <c r="AO343" s="229">
        <f t="shared" si="459"/>
        <v>0</v>
      </c>
      <c r="AP343" s="229">
        <f t="shared" si="459"/>
        <v>0</v>
      </c>
      <c r="AQ343" s="229">
        <f t="shared" si="459"/>
        <v>0</v>
      </c>
      <c r="AR343" s="229">
        <f t="shared" si="459"/>
        <v>0</v>
      </c>
      <c r="AS343" s="229">
        <f t="shared" si="459"/>
        <v>0</v>
      </c>
      <c r="AT343" s="229">
        <f t="shared" si="459"/>
        <v>0</v>
      </c>
      <c r="AU343" s="229">
        <f t="shared" si="459"/>
        <v>0</v>
      </c>
      <c r="AV343" s="229">
        <f t="shared" si="459"/>
        <v>0</v>
      </c>
      <c r="AW343" s="229">
        <f t="shared" si="459"/>
        <v>0</v>
      </c>
      <c r="AX343" s="229">
        <f t="shared" si="459"/>
        <v>0</v>
      </c>
      <c r="AY343" s="229">
        <f t="shared" si="459"/>
        <v>0</v>
      </c>
      <c r="AZ343" s="229">
        <f t="shared" si="459"/>
        <v>0</v>
      </c>
      <c r="BA343" s="229">
        <f t="shared" si="459"/>
        <v>0</v>
      </c>
      <c r="BB343" s="229">
        <f t="shared" si="459"/>
        <v>0</v>
      </c>
    </row>
    <row r="344" spans="1:54" x14ac:dyDescent="0.3">
      <c r="A344" s="206">
        <f>IF(ISBLANK('Úseky 0'!A26),"",'Úseky 0'!A26)</f>
        <v>22</v>
      </c>
      <c r="B344" s="205" t="str">
        <f>IF(ISBLANK('Úseky 0'!B26),"",'Úseky 0'!B26)</f>
        <v/>
      </c>
      <c r="C344" s="205" t="str">
        <f>IF(ISBLANK('Úseky 0'!C26),"",'Úseky 0'!C26)</f>
        <v/>
      </c>
      <c r="D344" s="213" t="str">
        <f>IF(ISBLANK('Úseky 0'!D26),"",'Úseky 0'!D26)</f>
        <v/>
      </c>
      <c r="E344" s="229">
        <f t="shared" ref="E344:AJ344" si="460">IFERROR(E299*$D344*365,0)</f>
        <v>0</v>
      </c>
      <c r="F344" s="229">
        <f t="shared" si="460"/>
        <v>0</v>
      </c>
      <c r="G344" s="229">
        <f t="shared" si="460"/>
        <v>0</v>
      </c>
      <c r="H344" s="229">
        <f t="shared" si="460"/>
        <v>0</v>
      </c>
      <c r="I344" s="229">
        <f t="shared" si="460"/>
        <v>0</v>
      </c>
      <c r="J344" s="229">
        <f t="shared" si="460"/>
        <v>0</v>
      </c>
      <c r="K344" s="229">
        <f t="shared" si="460"/>
        <v>0</v>
      </c>
      <c r="L344" s="229">
        <f t="shared" si="460"/>
        <v>0</v>
      </c>
      <c r="M344" s="229">
        <f t="shared" si="460"/>
        <v>0</v>
      </c>
      <c r="N344" s="229">
        <f t="shared" si="460"/>
        <v>0</v>
      </c>
      <c r="O344" s="229">
        <f t="shared" si="460"/>
        <v>0</v>
      </c>
      <c r="P344" s="229">
        <f t="shared" si="460"/>
        <v>0</v>
      </c>
      <c r="Q344" s="229">
        <f t="shared" si="460"/>
        <v>0</v>
      </c>
      <c r="R344" s="229">
        <f t="shared" si="460"/>
        <v>0</v>
      </c>
      <c r="S344" s="229">
        <f t="shared" si="460"/>
        <v>0</v>
      </c>
      <c r="T344" s="229">
        <f t="shared" si="460"/>
        <v>0</v>
      </c>
      <c r="U344" s="229">
        <f t="shared" si="460"/>
        <v>0</v>
      </c>
      <c r="V344" s="229">
        <f t="shared" si="460"/>
        <v>0</v>
      </c>
      <c r="W344" s="229">
        <f t="shared" si="460"/>
        <v>0</v>
      </c>
      <c r="X344" s="229">
        <f t="shared" si="460"/>
        <v>0</v>
      </c>
      <c r="Y344" s="229">
        <f t="shared" si="460"/>
        <v>0</v>
      </c>
      <c r="Z344" s="229">
        <f t="shared" si="460"/>
        <v>0</v>
      </c>
      <c r="AA344" s="229">
        <f t="shared" si="460"/>
        <v>0</v>
      </c>
      <c r="AB344" s="229">
        <f t="shared" si="460"/>
        <v>0</v>
      </c>
      <c r="AC344" s="229">
        <f t="shared" si="460"/>
        <v>0</v>
      </c>
      <c r="AD344" s="229">
        <f t="shared" si="460"/>
        <v>0</v>
      </c>
      <c r="AE344" s="229">
        <f t="shared" si="460"/>
        <v>0</v>
      </c>
      <c r="AF344" s="229">
        <f t="shared" si="460"/>
        <v>0</v>
      </c>
      <c r="AG344" s="229">
        <f t="shared" si="460"/>
        <v>0</v>
      </c>
      <c r="AH344" s="229">
        <f t="shared" si="460"/>
        <v>0</v>
      </c>
      <c r="AI344" s="229">
        <f t="shared" si="460"/>
        <v>0</v>
      </c>
      <c r="AJ344" s="229">
        <f t="shared" si="460"/>
        <v>0</v>
      </c>
      <c r="AK344" s="229">
        <f t="shared" ref="AK344:BB344" si="461">IFERROR(AK299*$D344*365,0)</f>
        <v>0</v>
      </c>
      <c r="AL344" s="229">
        <f t="shared" si="461"/>
        <v>0</v>
      </c>
      <c r="AM344" s="229">
        <f t="shared" si="461"/>
        <v>0</v>
      </c>
      <c r="AN344" s="229">
        <f t="shared" si="461"/>
        <v>0</v>
      </c>
      <c r="AO344" s="229">
        <f t="shared" si="461"/>
        <v>0</v>
      </c>
      <c r="AP344" s="229">
        <f t="shared" si="461"/>
        <v>0</v>
      </c>
      <c r="AQ344" s="229">
        <f t="shared" si="461"/>
        <v>0</v>
      </c>
      <c r="AR344" s="229">
        <f t="shared" si="461"/>
        <v>0</v>
      </c>
      <c r="AS344" s="229">
        <f t="shared" si="461"/>
        <v>0</v>
      </c>
      <c r="AT344" s="229">
        <f t="shared" si="461"/>
        <v>0</v>
      </c>
      <c r="AU344" s="229">
        <f t="shared" si="461"/>
        <v>0</v>
      </c>
      <c r="AV344" s="229">
        <f t="shared" si="461"/>
        <v>0</v>
      </c>
      <c r="AW344" s="229">
        <f t="shared" si="461"/>
        <v>0</v>
      </c>
      <c r="AX344" s="229">
        <f t="shared" si="461"/>
        <v>0</v>
      </c>
      <c r="AY344" s="229">
        <f t="shared" si="461"/>
        <v>0</v>
      </c>
      <c r="AZ344" s="229">
        <f t="shared" si="461"/>
        <v>0</v>
      </c>
      <c r="BA344" s="229">
        <f t="shared" si="461"/>
        <v>0</v>
      </c>
      <c r="BB344" s="229">
        <f t="shared" si="461"/>
        <v>0</v>
      </c>
    </row>
    <row r="345" spans="1:54" x14ac:dyDescent="0.3">
      <c r="A345" s="206">
        <f>IF(ISBLANK('Úseky 0'!A27),"",'Úseky 0'!A27)</f>
        <v>23</v>
      </c>
      <c r="B345" s="205" t="str">
        <f>IF(ISBLANK('Úseky 0'!B27),"",'Úseky 0'!B27)</f>
        <v/>
      </c>
      <c r="C345" s="205" t="str">
        <f>IF(ISBLANK('Úseky 0'!C27),"",'Úseky 0'!C27)</f>
        <v/>
      </c>
      <c r="D345" s="213" t="str">
        <f>IF(ISBLANK('Úseky 0'!D27),"",'Úseky 0'!D27)</f>
        <v/>
      </c>
      <c r="E345" s="229">
        <f t="shared" ref="E345:AJ345" si="462">IFERROR(E300*$D345*365,0)</f>
        <v>0</v>
      </c>
      <c r="F345" s="229">
        <f t="shared" si="462"/>
        <v>0</v>
      </c>
      <c r="G345" s="229">
        <f t="shared" si="462"/>
        <v>0</v>
      </c>
      <c r="H345" s="229">
        <f t="shared" si="462"/>
        <v>0</v>
      </c>
      <c r="I345" s="229">
        <f t="shared" si="462"/>
        <v>0</v>
      </c>
      <c r="J345" s="229">
        <f t="shared" si="462"/>
        <v>0</v>
      </c>
      <c r="K345" s="229">
        <f t="shared" si="462"/>
        <v>0</v>
      </c>
      <c r="L345" s="229">
        <f t="shared" si="462"/>
        <v>0</v>
      </c>
      <c r="M345" s="229">
        <f t="shared" si="462"/>
        <v>0</v>
      </c>
      <c r="N345" s="229">
        <f t="shared" si="462"/>
        <v>0</v>
      </c>
      <c r="O345" s="229">
        <f t="shared" si="462"/>
        <v>0</v>
      </c>
      <c r="P345" s="229">
        <f t="shared" si="462"/>
        <v>0</v>
      </c>
      <c r="Q345" s="229">
        <f t="shared" si="462"/>
        <v>0</v>
      </c>
      <c r="R345" s="229">
        <f t="shared" si="462"/>
        <v>0</v>
      </c>
      <c r="S345" s="229">
        <f t="shared" si="462"/>
        <v>0</v>
      </c>
      <c r="T345" s="229">
        <f t="shared" si="462"/>
        <v>0</v>
      </c>
      <c r="U345" s="229">
        <f t="shared" si="462"/>
        <v>0</v>
      </c>
      <c r="V345" s="229">
        <f t="shared" si="462"/>
        <v>0</v>
      </c>
      <c r="W345" s="229">
        <f t="shared" si="462"/>
        <v>0</v>
      </c>
      <c r="X345" s="229">
        <f t="shared" si="462"/>
        <v>0</v>
      </c>
      <c r="Y345" s="229">
        <f t="shared" si="462"/>
        <v>0</v>
      </c>
      <c r="Z345" s="229">
        <f t="shared" si="462"/>
        <v>0</v>
      </c>
      <c r="AA345" s="229">
        <f t="shared" si="462"/>
        <v>0</v>
      </c>
      <c r="AB345" s="229">
        <f t="shared" si="462"/>
        <v>0</v>
      </c>
      <c r="AC345" s="229">
        <f t="shared" si="462"/>
        <v>0</v>
      </c>
      <c r="AD345" s="229">
        <f t="shared" si="462"/>
        <v>0</v>
      </c>
      <c r="AE345" s="229">
        <f t="shared" si="462"/>
        <v>0</v>
      </c>
      <c r="AF345" s="229">
        <f t="shared" si="462"/>
        <v>0</v>
      </c>
      <c r="AG345" s="229">
        <f t="shared" si="462"/>
        <v>0</v>
      </c>
      <c r="AH345" s="229">
        <f t="shared" si="462"/>
        <v>0</v>
      </c>
      <c r="AI345" s="229">
        <f t="shared" si="462"/>
        <v>0</v>
      </c>
      <c r="AJ345" s="229">
        <f t="shared" si="462"/>
        <v>0</v>
      </c>
      <c r="AK345" s="229">
        <f t="shared" ref="AK345:BB345" si="463">IFERROR(AK300*$D345*365,0)</f>
        <v>0</v>
      </c>
      <c r="AL345" s="229">
        <f t="shared" si="463"/>
        <v>0</v>
      </c>
      <c r="AM345" s="229">
        <f t="shared" si="463"/>
        <v>0</v>
      </c>
      <c r="AN345" s="229">
        <f t="shared" si="463"/>
        <v>0</v>
      </c>
      <c r="AO345" s="229">
        <f t="shared" si="463"/>
        <v>0</v>
      </c>
      <c r="AP345" s="229">
        <f t="shared" si="463"/>
        <v>0</v>
      </c>
      <c r="AQ345" s="229">
        <f t="shared" si="463"/>
        <v>0</v>
      </c>
      <c r="AR345" s="229">
        <f t="shared" si="463"/>
        <v>0</v>
      </c>
      <c r="AS345" s="229">
        <f t="shared" si="463"/>
        <v>0</v>
      </c>
      <c r="AT345" s="229">
        <f t="shared" si="463"/>
        <v>0</v>
      </c>
      <c r="AU345" s="229">
        <f t="shared" si="463"/>
        <v>0</v>
      </c>
      <c r="AV345" s="229">
        <f t="shared" si="463"/>
        <v>0</v>
      </c>
      <c r="AW345" s="229">
        <f t="shared" si="463"/>
        <v>0</v>
      </c>
      <c r="AX345" s="229">
        <f t="shared" si="463"/>
        <v>0</v>
      </c>
      <c r="AY345" s="229">
        <f t="shared" si="463"/>
        <v>0</v>
      </c>
      <c r="AZ345" s="229">
        <f t="shared" si="463"/>
        <v>0</v>
      </c>
      <c r="BA345" s="229">
        <f t="shared" si="463"/>
        <v>0</v>
      </c>
      <c r="BB345" s="229">
        <f t="shared" si="463"/>
        <v>0</v>
      </c>
    </row>
    <row r="346" spans="1:54" x14ac:dyDescent="0.3">
      <c r="A346" s="206">
        <f>IF(ISBLANK('Úseky 0'!A28),"",'Úseky 0'!A28)</f>
        <v>24</v>
      </c>
      <c r="B346" s="205" t="str">
        <f>IF(ISBLANK('Úseky 0'!B28),"",'Úseky 0'!B28)</f>
        <v/>
      </c>
      <c r="C346" s="205" t="str">
        <f>IF(ISBLANK('Úseky 0'!C28),"",'Úseky 0'!C28)</f>
        <v/>
      </c>
      <c r="D346" s="213" t="str">
        <f>IF(ISBLANK('Úseky 0'!D28),"",'Úseky 0'!D28)</f>
        <v/>
      </c>
      <c r="E346" s="229">
        <f t="shared" ref="E346:AJ346" si="464">IFERROR(E301*$D346*365,0)</f>
        <v>0</v>
      </c>
      <c r="F346" s="229">
        <f t="shared" si="464"/>
        <v>0</v>
      </c>
      <c r="G346" s="229">
        <f t="shared" si="464"/>
        <v>0</v>
      </c>
      <c r="H346" s="229">
        <f t="shared" si="464"/>
        <v>0</v>
      </c>
      <c r="I346" s="229">
        <f t="shared" si="464"/>
        <v>0</v>
      </c>
      <c r="J346" s="229">
        <f t="shared" si="464"/>
        <v>0</v>
      </c>
      <c r="K346" s="229">
        <f t="shared" si="464"/>
        <v>0</v>
      </c>
      <c r="L346" s="229">
        <f t="shared" si="464"/>
        <v>0</v>
      </c>
      <c r="M346" s="229">
        <f t="shared" si="464"/>
        <v>0</v>
      </c>
      <c r="N346" s="229">
        <f t="shared" si="464"/>
        <v>0</v>
      </c>
      <c r="O346" s="229">
        <f t="shared" si="464"/>
        <v>0</v>
      </c>
      <c r="P346" s="229">
        <f t="shared" si="464"/>
        <v>0</v>
      </c>
      <c r="Q346" s="229">
        <f t="shared" si="464"/>
        <v>0</v>
      </c>
      <c r="R346" s="229">
        <f t="shared" si="464"/>
        <v>0</v>
      </c>
      <c r="S346" s="229">
        <f t="shared" si="464"/>
        <v>0</v>
      </c>
      <c r="T346" s="229">
        <f t="shared" si="464"/>
        <v>0</v>
      </c>
      <c r="U346" s="229">
        <f t="shared" si="464"/>
        <v>0</v>
      </c>
      <c r="V346" s="229">
        <f t="shared" si="464"/>
        <v>0</v>
      </c>
      <c r="W346" s="229">
        <f t="shared" si="464"/>
        <v>0</v>
      </c>
      <c r="X346" s="229">
        <f t="shared" si="464"/>
        <v>0</v>
      </c>
      <c r="Y346" s="229">
        <f t="shared" si="464"/>
        <v>0</v>
      </c>
      <c r="Z346" s="229">
        <f t="shared" si="464"/>
        <v>0</v>
      </c>
      <c r="AA346" s="229">
        <f t="shared" si="464"/>
        <v>0</v>
      </c>
      <c r="AB346" s="229">
        <f t="shared" si="464"/>
        <v>0</v>
      </c>
      <c r="AC346" s="229">
        <f t="shared" si="464"/>
        <v>0</v>
      </c>
      <c r="AD346" s="229">
        <f t="shared" si="464"/>
        <v>0</v>
      </c>
      <c r="AE346" s="229">
        <f t="shared" si="464"/>
        <v>0</v>
      </c>
      <c r="AF346" s="229">
        <f t="shared" si="464"/>
        <v>0</v>
      </c>
      <c r="AG346" s="229">
        <f t="shared" si="464"/>
        <v>0</v>
      </c>
      <c r="AH346" s="229">
        <f t="shared" si="464"/>
        <v>0</v>
      </c>
      <c r="AI346" s="229">
        <f t="shared" si="464"/>
        <v>0</v>
      </c>
      <c r="AJ346" s="229">
        <f t="shared" si="464"/>
        <v>0</v>
      </c>
      <c r="AK346" s="229">
        <f t="shared" ref="AK346:BB346" si="465">IFERROR(AK301*$D346*365,0)</f>
        <v>0</v>
      </c>
      <c r="AL346" s="229">
        <f t="shared" si="465"/>
        <v>0</v>
      </c>
      <c r="AM346" s="229">
        <f t="shared" si="465"/>
        <v>0</v>
      </c>
      <c r="AN346" s="229">
        <f t="shared" si="465"/>
        <v>0</v>
      </c>
      <c r="AO346" s="229">
        <f t="shared" si="465"/>
        <v>0</v>
      </c>
      <c r="AP346" s="229">
        <f t="shared" si="465"/>
        <v>0</v>
      </c>
      <c r="AQ346" s="229">
        <f t="shared" si="465"/>
        <v>0</v>
      </c>
      <c r="AR346" s="229">
        <f t="shared" si="465"/>
        <v>0</v>
      </c>
      <c r="AS346" s="229">
        <f t="shared" si="465"/>
        <v>0</v>
      </c>
      <c r="AT346" s="229">
        <f t="shared" si="465"/>
        <v>0</v>
      </c>
      <c r="AU346" s="229">
        <f t="shared" si="465"/>
        <v>0</v>
      </c>
      <c r="AV346" s="229">
        <f t="shared" si="465"/>
        <v>0</v>
      </c>
      <c r="AW346" s="229">
        <f t="shared" si="465"/>
        <v>0</v>
      </c>
      <c r="AX346" s="229">
        <f t="shared" si="465"/>
        <v>0</v>
      </c>
      <c r="AY346" s="229">
        <f t="shared" si="465"/>
        <v>0</v>
      </c>
      <c r="AZ346" s="229">
        <f t="shared" si="465"/>
        <v>0</v>
      </c>
      <c r="BA346" s="229">
        <f t="shared" si="465"/>
        <v>0</v>
      </c>
      <c r="BB346" s="229">
        <f t="shared" si="465"/>
        <v>0</v>
      </c>
    </row>
    <row r="347" spans="1:54" x14ac:dyDescent="0.3">
      <c r="A347" s="206">
        <f>IF(ISBLANK('Úseky 0'!A29),"",'Úseky 0'!A29)</f>
        <v>25</v>
      </c>
      <c r="B347" s="205" t="str">
        <f>IF(ISBLANK('Úseky 0'!B29),"",'Úseky 0'!B29)</f>
        <v/>
      </c>
      <c r="C347" s="205" t="str">
        <f>IF(ISBLANK('Úseky 0'!C29),"",'Úseky 0'!C29)</f>
        <v/>
      </c>
      <c r="D347" s="213" t="str">
        <f>IF(ISBLANK('Úseky 0'!D29),"",'Úseky 0'!D29)</f>
        <v/>
      </c>
      <c r="E347" s="229">
        <f t="shared" ref="E347:AJ347" si="466">IFERROR(E302*$D347*365,0)</f>
        <v>0</v>
      </c>
      <c r="F347" s="229">
        <f t="shared" si="466"/>
        <v>0</v>
      </c>
      <c r="G347" s="229">
        <f t="shared" si="466"/>
        <v>0</v>
      </c>
      <c r="H347" s="229">
        <f t="shared" si="466"/>
        <v>0</v>
      </c>
      <c r="I347" s="229">
        <f t="shared" si="466"/>
        <v>0</v>
      </c>
      <c r="J347" s="229">
        <f t="shared" si="466"/>
        <v>0</v>
      </c>
      <c r="K347" s="229">
        <f t="shared" si="466"/>
        <v>0</v>
      </c>
      <c r="L347" s="229">
        <f t="shared" si="466"/>
        <v>0</v>
      </c>
      <c r="M347" s="229">
        <f t="shared" si="466"/>
        <v>0</v>
      </c>
      <c r="N347" s="229">
        <f t="shared" si="466"/>
        <v>0</v>
      </c>
      <c r="O347" s="229">
        <f t="shared" si="466"/>
        <v>0</v>
      </c>
      <c r="P347" s="229">
        <f t="shared" si="466"/>
        <v>0</v>
      </c>
      <c r="Q347" s="229">
        <f t="shared" si="466"/>
        <v>0</v>
      </c>
      <c r="R347" s="229">
        <f t="shared" si="466"/>
        <v>0</v>
      </c>
      <c r="S347" s="229">
        <f t="shared" si="466"/>
        <v>0</v>
      </c>
      <c r="T347" s="229">
        <f t="shared" si="466"/>
        <v>0</v>
      </c>
      <c r="U347" s="229">
        <f t="shared" si="466"/>
        <v>0</v>
      </c>
      <c r="V347" s="229">
        <f t="shared" si="466"/>
        <v>0</v>
      </c>
      <c r="W347" s="229">
        <f t="shared" si="466"/>
        <v>0</v>
      </c>
      <c r="X347" s="229">
        <f t="shared" si="466"/>
        <v>0</v>
      </c>
      <c r="Y347" s="229">
        <f t="shared" si="466"/>
        <v>0</v>
      </c>
      <c r="Z347" s="229">
        <f t="shared" si="466"/>
        <v>0</v>
      </c>
      <c r="AA347" s="229">
        <f t="shared" si="466"/>
        <v>0</v>
      </c>
      <c r="AB347" s="229">
        <f t="shared" si="466"/>
        <v>0</v>
      </c>
      <c r="AC347" s="229">
        <f t="shared" si="466"/>
        <v>0</v>
      </c>
      <c r="AD347" s="229">
        <f t="shared" si="466"/>
        <v>0</v>
      </c>
      <c r="AE347" s="229">
        <f t="shared" si="466"/>
        <v>0</v>
      </c>
      <c r="AF347" s="229">
        <f t="shared" si="466"/>
        <v>0</v>
      </c>
      <c r="AG347" s="229">
        <f t="shared" si="466"/>
        <v>0</v>
      </c>
      <c r="AH347" s="229">
        <f t="shared" si="466"/>
        <v>0</v>
      </c>
      <c r="AI347" s="229">
        <f t="shared" si="466"/>
        <v>0</v>
      </c>
      <c r="AJ347" s="229">
        <f t="shared" si="466"/>
        <v>0</v>
      </c>
      <c r="AK347" s="229">
        <f t="shared" ref="AK347:BB347" si="467">IFERROR(AK302*$D347*365,0)</f>
        <v>0</v>
      </c>
      <c r="AL347" s="229">
        <f t="shared" si="467"/>
        <v>0</v>
      </c>
      <c r="AM347" s="229">
        <f t="shared" si="467"/>
        <v>0</v>
      </c>
      <c r="AN347" s="229">
        <f t="shared" si="467"/>
        <v>0</v>
      </c>
      <c r="AO347" s="229">
        <f t="shared" si="467"/>
        <v>0</v>
      </c>
      <c r="AP347" s="229">
        <f t="shared" si="467"/>
        <v>0</v>
      </c>
      <c r="AQ347" s="229">
        <f t="shared" si="467"/>
        <v>0</v>
      </c>
      <c r="AR347" s="229">
        <f t="shared" si="467"/>
        <v>0</v>
      </c>
      <c r="AS347" s="229">
        <f t="shared" si="467"/>
        <v>0</v>
      </c>
      <c r="AT347" s="229">
        <f t="shared" si="467"/>
        <v>0</v>
      </c>
      <c r="AU347" s="229">
        <f t="shared" si="467"/>
        <v>0</v>
      </c>
      <c r="AV347" s="229">
        <f t="shared" si="467"/>
        <v>0</v>
      </c>
      <c r="AW347" s="229">
        <f t="shared" si="467"/>
        <v>0</v>
      </c>
      <c r="AX347" s="229">
        <f t="shared" si="467"/>
        <v>0</v>
      </c>
      <c r="AY347" s="229">
        <f t="shared" si="467"/>
        <v>0</v>
      </c>
      <c r="AZ347" s="229">
        <f t="shared" si="467"/>
        <v>0</v>
      </c>
      <c r="BA347" s="229">
        <f t="shared" si="467"/>
        <v>0</v>
      </c>
      <c r="BB347" s="229">
        <f t="shared" si="467"/>
        <v>0</v>
      </c>
    </row>
    <row r="348" spans="1:54" x14ac:dyDescent="0.3">
      <c r="A348" s="206">
        <f>IF(ISBLANK('Úseky 0'!A30),"",'Úseky 0'!A30)</f>
        <v>26</v>
      </c>
      <c r="B348" s="205" t="str">
        <f>IF(ISBLANK('Úseky 0'!B30),"",'Úseky 0'!B30)</f>
        <v/>
      </c>
      <c r="C348" s="205" t="str">
        <f>IF(ISBLANK('Úseky 0'!C30),"",'Úseky 0'!C30)</f>
        <v/>
      </c>
      <c r="D348" s="213" t="str">
        <f>IF(ISBLANK('Úseky 0'!D30),"",'Úseky 0'!D30)</f>
        <v/>
      </c>
      <c r="E348" s="229">
        <f t="shared" ref="E348:AJ348" si="468">IFERROR(E303*$D348*365,0)</f>
        <v>0</v>
      </c>
      <c r="F348" s="229">
        <f t="shared" si="468"/>
        <v>0</v>
      </c>
      <c r="G348" s="229">
        <f t="shared" si="468"/>
        <v>0</v>
      </c>
      <c r="H348" s="229">
        <f t="shared" si="468"/>
        <v>0</v>
      </c>
      <c r="I348" s="229">
        <f t="shared" si="468"/>
        <v>0</v>
      </c>
      <c r="J348" s="229">
        <f t="shared" si="468"/>
        <v>0</v>
      </c>
      <c r="K348" s="229">
        <f t="shared" si="468"/>
        <v>0</v>
      </c>
      <c r="L348" s="229">
        <f t="shared" si="468"/>
        <v>0</v>
      </c>
      <c r="M348" s="229">
        <f t="shared" si="468"/>
        <v>0</v>
      </c>
      <c r="N348" s="229">
        <f t="shared" si="468"/>
        <v>0</v>
      </c>
      <c r="O348" s="229">
        <f t="shared" si="468"/>
        <v>0</v>
      </c>
      <c r="P348" s="229">
        <f t="shared" si="468"/>
        <v>0</v>
      </c>
      <c r="Q348" s="229">
        <f t="shared" si="468"/>
        <v>0</v>
      </c>
      <c r="R348" s="229">
        <f t="shared" si="468"/>
        <v>0</v>
      </c>
      <c r="S348" s="229">
        <f t="shared" si="468"/>
        <v>0</v>
      </c>
      <c r="T348" s="229">
        <f t="shared" si="468"/>
        <v>0</v>
      </c>
      <c r="U348" s="229">
        <f t="shared" si="468"/>
        <v>0</v>
      </c>
      <c r="V348" s="229">
        <f t="shared" si="468"/>
        <v>0</v>
      </c>
      <c r="W348" s="229">
        <f t="shared" si="468"/>
        <v>0</v>
      </c>
      <c r="X348" s="229">
        <f t="shared" si="468"/>
        <v>0</v>
      </c>
      <c r="Y348" s="229">
        <f t="shared" si="468"/>
        <v>0</v>
      </c>
      <c r="Z348" s="229">
        <f t="shared" si="468"/>
        <v>0</v>
      </c>
      <c r="AA348" s="229">
        <f t="shared" si="468"/>
        <v>0</v>
      </c>
      <c r="AB348" s="229">
        <f t="shared" si="468"/>
        <v>0</v>
      </c>
      <c r="AC348" s="229">
        <f t="shared" si="468"/>
        <v>0</v>
      </c>
      <c r="AD348" s="229">
        <f t="shared" si="468"/>
        <v>0</v>
      </c>
      <c r="AE348" s="229">
        <f t="shared" si="468"/>
        <v>0</v>
      </c>
      <c r="AF348" s="229">
        <f t="shared" si="468"/>
        <v>0</v>
      </c>
      <c r="AG348" s="229">
        <f t="shared" si="468"/>
        <v>0</v>
      </c>
      <c r="AH348" s="229">
        <f t="shared" si="468"/>
        <v>0</v>
      </c>
      <c r="AI348" s="229">
        <f t="shared" si="468"/>
        <v>0</v>
      </c>
      <c r="AJ348" s="229">
        <f t="shared" si="468"/>
        <v>0</v>
      </c>
      <c r="AK348" s="229">
        <f t="shared" ref="AK348:BB348" si="469">IFERROR(AK303*$D348*365,0)</f>
        <v>0</v>
      </c>
      <c r="AL348" s="229">
        <f t="shared" si="469"/>
        <v>0</v>
      </c>
      <c r="AM348" s="229">
        <f t="shared" si="469"/>
        <v>0</v>
      </c>
      <c r="AN348" s="229">
        <f t="shared" si="469"/>
        <v>0</v>
      </c>
      <c r="AO348" s="229">
        <f t="shared" si="469"/>
        <v>0</v>
      </c>
      <c r="AP348" s="229">
        <f t="shared" si="469"/>
        <v>0</v>
      </c>
      <c r="AQ348" s="229">
        <f t="shared" si="469"/>
        <v>0</v>
      </c>
      <c r="AR348" s="229">
        <f t="shared" si="469"/>
        <v>0</v>
      </c>
      <c r="AS348" s="229">
        <f t="shared" si="469"/>
        <v>0</v>
      </c>
      <c r="AT348" s="229">
        <f t="shared" si="469"/>
        <v>0</v>
      </c>
      <c r="AU348" s="229">
        <f t="shared" si="469"/>
        <v>0</v>
      </c>
      <c r="AV348" s="229">
        <f t="shared" si="469"/>
        <v>0</v>
      </c>
      <c r="AW348" s="229">
        <f t="shared" si="469"/>
        <v>0</v>
      </c>
      <c r="AX348" s="229">
        <f t="shared" si="469"/>
        <v>0</v>
      </c>
      <c r="AY348" s="229">
        <f t="shared" si="469"/>
        <v>0</v>
      </c>
      <c r="AZ348" s="229">
        <f t="shared" si="469"/>
        <v>0</v>
      </c>
      <c r="BA348" s="229">
        <f t="shared" si="469"/>
        <v>0</v>
      </c>
      <c r="BB348" s="229">
        <f t="shared" si="469"/>
        <v>0</v>
      </c>
    </row>
    <row r="349" spans="1:54" x14ac:dyDescent="0.3">
      <c r="A349" s="206">
        <f>IF(ISBLANK('Úseky 0'!A31),"",'Úseky 0'!A31)</f>
        <v>27</v>
      </c>
      <c r="B349" s="205" t="str">
        <f>IF(ISBLANK('Úseky 0'!B31),"",'Úseky 0'!B31)</f>
        <v/>
      </c>
      <c r="C349" s="205" t="str">
        <f>IF(ISBLANK('Úseky 0'!C31),"",'Úseky 0'!C31)</f>
        <v/>
      </c>
      <c r="D349" s="213" t="str">
        <f>IF(ISBLANK('Úseky 0'!D31),"",'Úseky 0'!D31)</f>
        <v/>
      </c>
      <c r="E349" s="229">
        <f t="shared" ref="E349:AJ349" si="470">IFERROR(E304*$D349*365,0)</f>
        <v>0</v>
      </c>
      <c r="F349" s="229">
        <f t="shared" si="470"/>
        <v>0</v>
      </c>
      <c r="G349" s="229">
        <f t="shared" si="470"/>
        <v>0</v>
      </c>
      <c r="H349" s="229">
        <f t="shared" si="470"/>
        <v>0</v>
      </c>
      <c r="I349" s="229">
        <f t="shared" si="470"/>
        <v>0</v>
      </c>
      <c r="J349" s="229">
        <f t="shared" si="470"/>
        <v>0</v>
      </c>
      <c r="K349" s="229">
        <f t="shared" si="470"/>
        <v>0</v>
      </c>
      <c r="L349" s="229">
        <f t="shared" si="470"/>
        <v>0</v>
      </c>
      <c r="M349" s="229">
        <f t="shared" si="470"/>
        <v>0</v>
      </c>
      <c r="N349" s="229">
        <f t="shared" si="470"/>
        <v>0</v>
      </c>
      <c r="O349" s="229">
        <f t="shared" si="470"/>
        <v>0</v>
      </c>
      <c r="P349" s="229">
        <f t="shared" si="470"/>
        <v>0</v>
      </c>
      <c r="Q349" s="229">
        <f t="shared" si="470"/>
        <v>0</v>
      </c>
      <c r="R349" s="229">
        <f t="shared" si="470"/>
        <v>0</v>
      </c>
      <c r="S349" s="229">
        <f t="shared" si="470"/>
        <v>0</v>
      </c>
      <c r="T349" s="229">
        <f t="shared" si="470"/>
        <v>0</v>
      </c>
      <c r="U349" s="229">
        <f t="shared" si="470"/>
        <v>0</v>
      </c>
      <c r="V349" s="229">
        <f t="shared" si="470"/>
        <v>0</v>
      </c>
      <c r="W349" s="229">
        <f t="shared" si="470"/>
        <v>0</v>
      </c>
      <c r="X349" s="229">
        <f t="shared" si="470"/>
        <v>0</v>
      </c>
      <c r="Y349" s="229">
        <f t="shared" si="470"/>
        <v>0</v>
      </c>
      <c r="Z349" s="229">
        <f t="shared" si="470"/>
        <v>0</v>
      </c>
      <c r="AA349" s="229">
        <f t="shared" si="470"/>
        <v>0</v>
      </c>
      <c r="AB349" s="229">
        <f t="shared" si="470"/>
        <v>0</v>
      </c>
      <c r="AC349" s="229">
        <f t="shared" si="470"/>
        <v>0</v>
      </c>
      <c r="AD349" s="229">
        <f t="shared" si="470"/>
        <v>0</v>
      </c>
      <c r="AE349" s="229">
        <f t="shared" si="470"/>
        <v>0</v>
      </c>
      <c r="AF349" s="229">
        <f t="shared" si="470"/>
        <v>0</v>
      </c>
      <c r="AG349" s="229">
        <f t="shared" si="470"/>
        <v>0</v>
      </c>
      <c r="AH349" s="229">
        <f t="shared" si="470"/>
        <v>0</v>
      </c>
      <c r="AI349" s="229">
        <f t="shared" si="470"/>
        <v>0</v>
      </c>
      <c r="AJ349" s="229">
        <f t="shared" si="470"/>
        <v>0</v>
      </c>
      <c r="AK349" s="229">
        <f t="shared" ref="AK349:BB349" si="471">IFERROR(AK304*$D349*365,0)</f>
        <v>0</v>
      </c>
      <c r="AL349" s="229">
        <f t="shared" si="471"/>
        <v>0</v>
      </c>
      <c r="AM349" s="229">
        <f t="shared" si="471"/>
        <v>0</v>
      </c>
      <c r="AN349" s="229">
        <f t="shared" si="471"/>
        <v>0</v>
      </c>
      <c r="AO349" s="229">
        <f t="shared" si="471"/>
        <v>0</v>
      </c>
      <c r="AP349" s="229">
        <f t="shared" si="471"/>
        <v>0</v>
      </c>
      <c r="AQ349" s="229">
        <f t="shared" si="471"/>
        <v>0</v>
      </c>
      <c r="AR349" s="229">
        <f t="shared" si="471"/>
        <v>0</v>
      </c>
      <c r="AS349" s="229">
        <f t="shared" si="471"/>
        <v>0</v>
      </c>
      <c r="AT349" s="229">
        <f t="shared" si="471"/>
        <v>0</v>
      </c>
      <c r="AU349" s="229">
        <f t="shared" si="471"/>
        <v>0</v>
      </c>
      <c r="AV349" s="229">
        <f t="shared" si="471"/>
        <v>0</v>
      </c>
      <c r="AW349" s="229">
        <f t="shared" si="471"/>
        <v>0</v>
      </c>
      <c r="AX349" s="229">
        <f t="shared" si="471"/>
        <v>0</v>
      </c>
      <c r="AY349" s="229">
        <f t="shared" si="471"/>
        <v>0</v>
      </c>
      <c r="AZ349" s="229">
        <f t="shared" si="471"/>
        <v>0</v>
      </c>
      <c r="BA349" s="229">
        <f t="shared" si="471"/>
        <v>0</v>
      </c>
      <c r="BB349" s="229">
        <f t="shared" si="471"/>
        <v>0</v>
      </c>
    </row>
    <row r="350" spans="1:54" x14ac:dyDescent="0.3">
      <c r="A350" s="206">
        <f>IF(ISBLANK('Úseky 0'!A32),"",'Úseky 0'!A32)</f>
        <v>28</v>
      </c>
      <c r="B350" s="205" t="str">
        <f>IF(ISBLANK('Úseky 0'!B32),"",'Úseky 0'!B32)</f>
        <v/>
      </c>
      <c r="C350" s="205" t="str">
        <f>IF(ISBLANK('Úseky 0'!C32),"",'Úseky 0'!C32)</f>
        <v/>
      </c>
      <c r="D350" s="213" t="str">
        <f>IF(ISBLANK('Úseky 0'!D32),"",'Úseky 0'!D32)</f>
        <v/>
      </c>
      <c r="E350" s="229">
        <f t="shared" ref="E350:AJ350" si="472">IFERROR(E305*$D350*365,0)</f>
        <v>0</v>
      </c>
      <c r="F350" s="229">
        <f t="shared" si="472"/>
        <v>0</v>
      </c>
      <c r="G350" s="229">
        <f t="shared" si="472"/>
        <v>0</v>
      </c>
      <c r="H350" s="229">
        <f t="shared" si="472"/>
        <v>0</v>
      </c>
      <c r="I350" s="229">
        <f t="shared" si="472"/>
        <v>0</v>
      </c>
      <c r="J350" s="229">
        <f t="shared" si="472"/>
        <v>0</v>
      </c>
      <c r="K350" s="229">
        <f t="shared" si="472"/>
        <v>0</v>
      </c>
      <c r="L350" s="229">
        <f t="shared" si="472"/>
        <v>0</v>
      </c>
      <c r="M350" s="229">
        <f t="shared" si="472"/>
        <v>0</v>
      </c>
      <c r="N350" s="229">
        <f t="shared" si="472"/>
        <v>0</v>
      </c>
      <c r="O350" s="229">
        <f t="shared" si="472"/>
        <v>0</v>
      </c>
      <c r="P350" s="229">
        <f t="shared" si="472"/>
        <v>0</v>
      </c>
      <c r="Q350" s="229">
        <f t="shared" si="472"/>
        <v>0</v>
      </c>
      <c r="R350" s="229">
        <f t="shared" si="472"/>
        <v>0</v>
      </c>
      <c r="S350" s="229">
        <f t="shared" si="472"/>
        <v>0</v>
      </c>
      <c r="T350" s="229">
        <f t="shared" si="472"/>
        <v>0</v>
      </c>
      <c r="U350" s="229">
        <f t="shared" si="472"/>
        <v>0</v>
      </c>
      <c r="V350" s="229">
        <f t="shared" si="472"/>
        <v>0</v>
      </c>
      <c r="W350" s="229">
        <f t="shared" si="472"/>
        <v>0</v>
      </c>
      <c r="X350" s="229">
        <f t="shared" si="472"/>
        <v>0</v>
      </c>
      <c r="Y350" s="229">
        <f t="shared" si="472"/>
        <v>0</v>
      </c>
      <c r="Z350" s="229">
        <f t="shared" si="472"/>
        <v>0</v>
      </c>
      <c r="AA350" s="229">
        <f t="shared" si="472"/>
        <v>0</v>
      </c>
      <c r="AB350" s="229">
        <f t="shared" si="472"/>
        <v>0</v>
      </c>
      <c r="AC350" s="229">
        <f t="shared" si="472"/>
        <v>0</v>
      </c>
      <c r="AD350" s="229">
        <f t="shared" si="472"/>
        <v>0</v>
      </c>
      <c r="AE350" s="229">
        <f t="shared" si="472"/>
        <v>0</v>
      </c>
      <c r="AF350" s="229">
        <f t="shared" si="472"/>
        <v>0</v>
      </c>
      <c r="AG350" s="229">
        <f t="shared" si="472"/>
        <v>0</v>
      </c>
      <c r="AH350" s="229">
        <f t="shared" si="472"/>
        <v>0</v>
      </c>
      <c r="AI350" s="229">
        <f t="shared" si="472"/>
        <v>0</v>
      </c>
      <c r="AJ350" s="229">
        <f t="shared" si="472"/>
        <v>0</v>
      </c>
      <c r="AK350" s="229">
        <f t="shared" ref="AK350:BB350" si="473">IFERROR(AK305*$D350*365,0)</f>
        <v>0</v>
      </c>
      <c r="AL350" s="229">
        <f t="shared" si="473"/>
        <v>0</v>
      </c>
      <c r="AM350" s="229">
        <f t="shared" si="473"/>
        <v>0</v>
      </c>
      <c r="AN350" s="229">
        <f t="shared" si="473"/>
        <v>0</v>
      </c>
      <c r="AO350" s="229">
        <f t="shared" si="473"/>
        <v>0</v>
      </c>
      <c r="AP350" s="229">
        <f t="shared" si="473"/>
        <v>0</v>
      </c>
      <c r="AQ350" s="229">
        <f t="shared" si="473"/>
        <v>0</v>
      </c>
      <c r="AR350" s="229">
        <f t="shared" si="473"/>
        <v>0</v>
      </c>
      <c r="AS350" s="229">
        <f t="shared" si="473"/>
        <v>0</v>
      </c>
      <c r="AT350" s="229">
        <f t="shared" si="473"/>
        <v>0</v>
      </c>
      <c r="AU350" s="229">
        <f t="shared" si="473"/>
        <v>0</v>
      </c>
      <c r="AV350" s="229">
        <f t="shared" si="473"/>
        <v>0</v>
      </c>
      <c r="AW350" s="229">
        <f t="shared" si="473"/>
        <v>0</v>
      </c>
      <c r="AX350" s="229">
        <f t="shared" si="473"/>
        <v>0</v>
      </c>
      <c r="AY350" s="229">
        <f t="shared" si="473"/>
        <v>0</v>
      </c>
      <c r="AZ350" s="229">
        <f t="shared" si="473"/>
        <v>0</v>
      </c>
      <c r="BA350" s="229">
        <f t="shared" si="473"/>
        <v>0</v>
      </c>
      <c r="BB350" s="229">
        <f t="shared" si="473"/>
        <v>0</v>
      </c>
    </row>
    <row r="351" spans="1:54" x14ac:dyDescent="0.3">
      <c r="A351" s="206">
        <f>IF(ISBLANK('Úseky 0'!A33),"",'Úseky 0'!A33)</f>
        <v>29</v>
      </c>
      <c r="B351" s="205" t="str">
        <f>IF(ISBLANK('Úseky 0'!B33),"",'Úseky 0'!B33)</f>
        <v/>
      </c>
      <c r="C351" s="205" t="str">
        <f>IF(ISBLANK('Úseky 0'!C33),"",'Úseky 0'!C33)</f>
        <v/>
      </c>
      <c r="D351" s="213" t="str">
        <f>IF(ISBLANK('Úseky 0'!D33),"",'Úseky 0'!D33)</f>
        <v/>
      </c>
      <c r="E351" s="229">
        <f t="shared" ref="E351:AJ351" si="474">IFERROR(E306*$D351*365,0)</f>
        <v>0</v>
      </c>
      <c r="F351" s="229">
        <f t="shared" si="474"/>
        <v>0</v>
      </c>
      <c r="G351" s="229">
        <f t="shared" si="474"/>
        <v>0</v>
      </c>
      <c r="H351" s="229">
        <f t="shared" si="474"/>
        <v>0</v>
      </c>
      <c r="I351" s="229">
        <f t="shared" si="474"/>
        <v>0</v>
      </c>
      <c r="J351" s="229">
        <f t="shared" si="474"/>
        <v>0</v>
      </c>
      <c r="K351" s="229">
        <f t="shared" si="474"/>
        <v>0</v>
      </c>
      <c r="L351" s="229">
        <f t="shared" si="474"/>
        <v>0</v>
      </c>
      <c r="M351" s="229">
        <f t="shared" si="474"/>
        <v>0</v>
      </c>
      <c r="N351" s="229">
        <f t="shared" si="474"/>
        <v>0</v>
      </c>
      <c r="O351" s="229">
        <f t="shared" si="474"/>
        <v>0</v>
      </c>
      <c r="P351" s="229">
        <f t="shared" si="474"/>
        <v>0</v>
      </c>
      <c r="Q351" s="229">
        <f t="shared" si="474"/>
        <v>0</v>
      </c>
      <c r="R351" s="229">
        <f t="shared" si="474"/>
        <v>0</v>
      </c>
      <c r="S351" s="229">
        <f t="shared" si="474"/>
        <v>0</v>
      </c>
      <c r="T351" s="229">
        <f t="shared" si="474"/>
        <v>0</v>
      </c>
      <c r="U351" s="229">
        <f t="shared" si="474"/>
        <v>0</v>
      </c>
      <c r="V351" s="229">
        <f t="shared" si="474"/>
        <v>0</v>
      </c>
      <c r="W351" s="229">
        <f t="shared" si="474"/>
        <v>0</v>
      </c>
      <c r="X351" s="229">
        <f t="shared" si="474"/>
        <v>0</v>
      </c>
      <c r="Y351" s="229">
        <f t="shared" si="474"/>
        <v>0</v>
      </c>
      <c r="Z351" s="229">
        <f t="shared" si="474"/>
        <v>0</v>
      </c>
      <c r="AA351" s="229">
        <f t="shared" si="474"/>
        <v>0</v>
      </c>
      <c r="AB351" s="229">
        <f t="shared" si="474"/>
        <v>0</v>
      </c>
      <c r="AC351" s="229">
        <f t="shared" si="474"/>
        <v>0</v>
      </c>
      <c r="AD351" s="229">
        <f t="shared" si="474"/>
        <v>0</v>
      </c>
      <c r="AE351" s="229">
        <f t="shared" si="474"/>
        <v>0</v>
      </c>
      <c r="AF351" s="229">
        <f t="shared" si="474"/>
        <v>0</v>
      </c>
      <c r="AG351" s="229">
        <f t="shared" si="474"/>
        <v>0</v>
      </c>
      <c r="AH351" s="229">
        <f t="shared" si="474"/>
        <v>0</v>
      </c>
      <c r="AI351" s="229">
        <f t="shared" si="474"/>
        <v>0</v>
      </c>
      <c r="AJ351" s="229">
        <f t="shared" si="474"/>
        <v>0</v>
      </c>
      <c r="AK351" s="229">
        <f t="shared" ref="AK351:BB351" si="475">IFERROR(AK306*$D351*365,0)</f>
        <v>0</v>
      </c>
      <c r="AL351" s="229">
        <f t="shared" si="475"/>
        <v>0</v>
      </c>
      <c r="AM351" s="229">
        <f t="shared" si="475"/>
        <v>0</v>
      </c>
      <c r="AN351" s="229">
        <f t="shared" si="475"/>
        <v>0</v>
      </c>
      <c r="AO351" s="229">
        <f t="shared" si="475"/>
        <v>0</v>
      </c>
      <c r="AP351" s="229">
        <f t="shared" si="475"/>
        <v>0</v>
      </c>
      <c r="AQ351" s="229">
        <f t="shared" si="475"/>
        <v>0</v>
      </c>
      <c r="AR351" s="229">
        <f t="shared" si="475"/>
        <v>0</v>
      </c>
      <c r="AS351" s="229">
        <f t="shared" si="475"/>
        <v>0</v>
      </c>
      <c r="AT351" s="229">
        <f t="shared" si="475"/>
        <v>0</v>
      </c>
      <c r="AU351" s="229">
        <f t="shared" si="475"/>
        <v>0</v>
      </c>
      <c r="AV351" s="229">
        <f t="shared" si="475"/>
        <v>0</v>
      </c>
      <c r="AW351" s="229">
        <f t="shared" si="475"/>
        <v>0</v>
      </c>
      <c r="AX351" s="229">
        <f t="shared" si="475"/>
        <v>0</v>
      </c>
      <c r="AY351" s="229">
        <f t="shared" si="475"/>
        <v>0</v>
      </c>
      <c r="AZ351" s="229">
        <f t="shared" si="475"/>
        <v>0</v>
      </c>
      <c r="BA351" s="229">
        <f t="shared" si="475"/>
        <v>0</v>
      </c>
      <c r="BB351" s="229">
        <f t="shared" si="475"/>
        <v>0</v>
      </c>
    </row>
    <row r="352" spans="1:54" x14ac:dyDescent="0.3">
      <c r="A352" s="206">
        <f>IF(ISBLANK('Úseky 0'!A34),"",'Úseky 0'!A34)</f>
        <v>30</v>
      </c>
      <c r="B352" s="205" t="str">
        <f>IF(ISBLANK('Úseky 0'!B34),"",'Úseky 0'!B34)</f>
        <v/>
      </c>
      <c r="C352" s="205" t="str">
        <f>IF(ISBLANK('Úseky 0'!C34),"",'Úseky 0'!C34)</f>
        <v/>
      </c>
      <c r="D352" s="213" t="str">
        <f>IF(ISBLANK('Úseky 0'!D34),"",'Úseky 0'!D34)</f>
        <v/>
      </c>
      <c r="E352" s="229">
        <f t="shared" ref="E352:BB352" si="476">IFERROR(E307*$D352*365,0)</f>
        <v>0</v>
      </c>
      <c r="F352" s="229">
        <f t="shared" si="476"/>
        <v>0</v>
      </c>
      <c r="G352" s="229">
        <f t="shared" si="476"/>
        <v>0</v>
      </c>
      <c r="H352" s="229">
        <f t="shared" si="476"/>
        <v>0</v>
      </c>
      <c r="I352" s="229">
        <f t="shared" si="476"/>
        <v>0</v>
      </c>
      <c r="J352" s="229">
        <f t="shared" si="476"/>
        <v>0</v>
      </c>
      <c r="K352" s="229">
        <f t="shared" si="476"/>
        <v>0</v>
      </c>
      <c r="L352" s="229">
        <f t="shared" si="476"/>
        <v>0</v>
      </c>
      <c r="M352" s="229">
        <f t="shared" si="476"/>
        <v>0</v>
      </c>
      <c r="N352" s="229">
        <f t="shared" si="476"/>
        <v>0</v>
      </c>
      <c r="O352" s="229">
        <f t="shared" si="476"/>
        <v>0</v>
      </c>
      <c r="P352" s="229">
        <f t="shared" si="476"/>
        <v>0</v>
      </c>
      <c r="Q352" s="229">
        <f t="shared" si="476"/>
        <v>0</v>
      </c>
      <c r="R352" s="229">
        <f t="shared" si="476"/>
        <v>0</v>
      </c>
      <c r="S352" s="229">
        <f t="shared" si="476"/>
        <v>0</v>
      </c>
      <c r="T352" s="229">
        <f t="shared" si="476"/>
        <v>0</v>
      </c>
      <c r="U352" s="229">
        <f t="shared" si="476"/>
        <v>0</v>
      </c>
      <c r="V352" s="229">
        <f t="shared" si="476"/>
        <v>0</v>
      </c>
      <c r="W352" s="229">
        <f t="shared" si="476"/>
        <v>0</v>
      </c>
      <c r="X352" s="229">
        <f t="shared" si="476"/>
        <v>0</v>
      </c>
      <c r="Y352" s="229">
        <f t="shared" si="476"/>
        <v>0</v>
      </c>
      <c r="Z352" s="229">
        <f t="shared" si="476"/>
        <v>0</v>
      </c>
      <c r="AA352" s="229">
        <f t="shared" si="476"/>
        <v>0</v>
      </c>
      <c r="AB352" s="229">
        <f t="shared" si="476"/>
        <v>0</v>
      </c>
      <c r="AC352" s="229">
        <f t="shared" si="476"/>
        <v>0</v>
      </c>
      <c r="AD352" s="229">
        <f t="shared" si="476"/>
        <v>0</v>
      </c>
      <c r="AE352" s="229">
        <f t="shared" si="476"/>
        <v>0</v>
      </c>
      <c r="AF352" s="229">
        <f t="shared" si="476"/>
        <v>0</v>
      </c>
      <c r="AG352" s="229">
        <f t="shared" si="476"/>
        <v>0</v>
      </c>
      <c r="AH352" s="229">
        <f t="shared" si="476"/>
        <v>0</v>
      </c>
      <c r="AI352" s="229">
        <f t="shared" si="476"/>
        <v>0</v>
      </c>
      <c r="AJ352" s="229">
        <f t="shared" si="476"/>
        <v>0</v>
      </c>
      <c r="AK352" s="229">
        <f t="shared" si="476"/>
        <v>0</v>
      </c>
      <c r="AL352" s="229">
        <f t="shared" si="476"/>
        <v>0</v>
      </c>
      <c r="AM352" s="229">
        <f t="shared" si="476"/>
        <v>0</v>
      </c>
      <c r="AN352" s="229">
        <f t="shared" si="476"/>
        <v>0</v>
      </c>
      <c r="AO352" s="229">
        <f t="shared" si="476"/>
        <v>0</v>
      </c>
      <c r="AP352" s="229">
        <f t="shared" si="476"/>
        <v>0</v>
      </c>
      <c r="AQ352" s="229">
        <f t="shared" si="476"/>
        <v>0</v>
      </c>
      <c r="AR352" s="229">
        <f t="shared" si="476"/>
        <v>0</v>
      </c>
      <c r="AS352" s="229">
        <f t="shared" si="476"/>
        <v>0</v>
      </c>
      <c r="AT352" s="229">
        <f t="shared" si="476"/>
        <v>0</v>
      </c>
      <c r="AU352" s="229">
        <f t="shared" si="476"/>
        <v>0</v>
      </c>
      <c r="AV352" s="229">
        <f t="shared" si="476"/>
        <v>0</v>
      </c>
      <c r="AW352" s="229">
        <f t="shared" si="476"/>
        <v>0</v>
      </c>
      <c r="AX352" s="229">
        <f t="shared" si="476"/>
        <v>0</v>
      </c>
      <c r="AY352" s="229">
        <f t="shared" si="476"/>
        <v>0</v>
      </c>
      <c r="AZ352" s="229">
        <f t="shared" si="476"/>
        <v>0</v>
      </c>
      <c r="BA352" s="229">
        <f t="shared" si="476"/>
        <v>0</v>
      </c>
      <c r="BB352" s="229">
        <f t="shared" si="476"/>
        <v>0</v>
      </c>
    </row>
    <row r="353" spans="1:54" x14ac:dyDescent="0.3">
      <c r="A353" s="206">
        <f>IF(ISBLANK('Úseky 0'!A35),"",'Úseky 0'!A35)</f>
        <v>31</v>
      </c>
      <c r="B353" s="205" t="str">
        <f>IF(ISBLANK('Úseky 0'!B35),"",'Úseky 0'!B35)</f>
        <v/>
      </c>
      <c r="C353" s="205" t="str">
        <f>IF(ISBLANK('Úseky 0'!C35),"",'Úseky 0'!C35)</f>
        <v/>
      </c>
      <c r="D353" s="213" t="str">
        <f>IF(ISBLANK('Úseky 0'!D35),"",'Úseky 0'!D35)</f>
        <v/>
      </c>
      <c r="E353" s="229">
        <f t="shared" ref="E353:BB353" si="477">IFERROR(E308*$D353*365,0)</f>
        <v>0</v>
      </c>
      <c r="F353" s="229">
        <f t="shared" si="477"/>
        <v>0</v>
      </c>
      <c r="G353" s="229">
        <f t="shared" si="477"/>
        <v>0</v>
      </c>
      <c r="H353" s="229">
        <f t="shared" si="477"/>
        <v>0</v>
      </c>
      <c r="I353" s="229">
        <f t="shared" si="477"/>
        <v>0</v>
      </c>
      <c r="J353" s="229">
        <f t="shared" si="477"/>
        <v>0</v>
      </c>
      <c r="K353" s="229">
        <f t="shared" si="477"/>
        <v>0</v>
      </c>
      <c r="L353" s="229">
        <f t="shared" si="477"/>
        <v>0</v>
      </c>
      <c r="M353" s="229">
        <f t="shared" si="477"/>
        <v>0</v>
      </c>
      <c r="N353" s="229">
        <f t="shared" si="477"/>
        <v>0</v>
      </c>
      <c r="O353" s="229">
        <f t="shared" si="477"/>
        <v>0</v>
      </c>
      <c r="P353" s="229">
        <f t="shared" si="477"/>
        <v>0</v>
      </c>
      <c r="Q353" s="229">
        <f t="shared" si="477"/>
        <v>0</v>
      </c>
      <c r="R353" s="229">
        <f t="shared" si="477"/>
        <v>0</v>
      </c>
      <c r="S353" s="229">
        <f t="shared" si="477"/>
        <v>0</v>
      </c>
      <c r="T353" s="229">
        <f t="shared" si="477"/>
        <v>0</v>
      </c>
      <c r="U353" s="229">
        <f t="shared" si="477"/>
        <v>0</v>
      </c>
      <c r="V353" s="229">
        <f t="shared" si="477"/>
        <v>0</v>
      </c>
      <c r="W353" s="229">
        <f t="shared" si="477"/>
        <v>0</v>
      </c>
      <c r="X353" s="229">
        <f t="shared" si="477"/>
        <v>0</v>
      </c>
      <c r="Y353" s="229">
        <f t="shared" si="477"/>
        <v>0</v>
      </c>
      <c r="Z353" s="229">
        <f t="shared" si="477"/>
        <v>0</v>
      </c>
      <c r="AA353" s="229">
        <f t="shared" si="477"/>
        <v>0</v>
      </c>
      <c r="AB353" s="229">
        <f t="shared" si="477"/>
        <v>0</v>
      </c>
      <c r="AC353" s="229">
        <f t="shared" si="477"/>
        <v>0</v>
      </c>
      <c r="AD353" s="229">
        <f t="shared" si="477"/>
        <v>0</v>
      </c>
      <c r="AE353" s="229">
        <f t="shared" si="477"/>
        <v>0</v>
      </c>
      <c r="AF353" s="229">
        <f t="shared" si="477"/>
        <v>0</v>
      </c>
      <c r="AG353" s="229">
        <f t="shared" si="477"/>
        <v>0</v>
      </c>
      <c r="AH353" s="229">
        <f t="shared" si="477"/>
        <v>0</v>
      </c>
      <c r="AI353" s="229">
        <f t="shared" si="477"/>
        <v>0</v>
      </c>
      <c r="AJ353" s="229">
        <f t="shared" si="477"/>
        <v>0</v>
      </c>
      <c r="AK353" s="229">
        <f t="shared" si="477"/>
        <v>0</v>
      </c>
      <c r="AL353" s="229">
        <f t="shared" si="477"/>
        <v>0</v>
      </c>
      <c r="AM353" s="229">
        <f t="shared" si="477"/>
        <v>0</v>
      </c>
      <c r="AN353" s="229">
        <f t="shared" si="477"/>
        <v>0</v>
      </c>
      <c r="AO353" s="229">
        <f t="shared" si="477"/>
        <v>0</v>
      </c>
      <c r="AP353" s="229">
        <f t="shared" si="477"/>
        <v>0</v>
      </c>
      <c r="AQ353" s="229">
        <f t="shared" si="477"/>
        <v>0</v>
      </c>
      <c r="AR353" s="229">
        <f t="shared" si="477"/>
        <v>0</v>
      </c>
      <c r="AS353" s="229">
        <f t="shared" si="477"/>
        <v>0</v>
      </c>
      <c r="AT353" s="229">
        <f t="shared" si="477"/>
        <v>0</v>
      </c>
      <c r="AU353" s="229">
        <f t="shared" si="477"/>
        <v>0</v>
      </c>
      <c r="AV353" s="229">
        <f t="shared" si="477"/>
        <v>0</v>
      </c>
      <c r="AW353" s="229">
        <f t="shared" si="477"/>
        <v>0</v>
      </c>
      <c r="AX353" s="229">
        <f t="shared" si="477"/>
        <v>0</v>
      </c>
      <c r="AY353" s="229">
        <f t="shared" si="477"/>
        <v>0</v>
      </c>
      <c r="AZ353" s="229">
        <f t="shared" si="477"/>
        <v>0</v>
      </c>
      <c r="BA353" s="229">
        <f t="shared" si="477"/>
        <v>0</v>
      </c>
      <c r="BB353" s="229">
        <f t="shared" si="477"/>
        <v>0</v>
      </c>
    </row>
    <row r="354" spans="1:54" x14ac:dyDescent="0.3">
      <c r="A354" s="206">
        <f>IF(ISBLANK('Úseky 0'!A36),"",'Úseky 0'!A36)</f>
        <v>32</v>
      </c>
      <c r="B354" s="205" t="str">
        <f>IF(ISBLANK('Úseky 0'!B36),"",'Úseky 0'!B36)</f>
        <v/>
      </c>
      <c r="C354" s="205" t="str">
        <f>IF(ISBLANK('Úseky 0'!C36),"",'Úseky 0'!C36)</f>
        <v/>
      </c>
      <c r="D354" s="213" t="str">
        <f>IF(ISBLANK('Úseky 0'!D36),"",'Úseky 0'!D36)</f>
        <v/>
      </c>
      <c r="E354" s="229">
        <f t="shared" ref="E354:BB354" si="478">IFERROR(E309*$D354*365,0)</f>
        <v>0</v>
      </c>
      <c r="F354" s="229">
        <f t="shared" si="478"/>
        <v>0</v>
      </c>
      <c r="G354" s="229">
        <f t="shared" si="478"/>
        <v>0</v>
      </c>
      <c r="H354" s="229">
        <f t="shared" si="478"/>
        <v>0</v>
      </c>
      <c r="I354" s="229">
        <f t="shared" si="478"/>
        <v>0</v>
      </c>
      <c r="J354" s="229">
        <f t="shared" si="478"/>
        <v>0</v>
      </c>
      <c r="K354" s="229">
        <f t="shared" si="478"/>
        <v>0</v>
      </c>
      <c r="L354" s="229">
        <f t="shared" si="478"/>
        <v>0</v>
      </c>
      <c r="M354" s="229">
        <f t="shared" si="478"/>
        <v>0</v>
      </c>
      <c r="N354" s="229">
        <f t="shared" si="478"/>
        <v>0</v>
      </c>
      <c r="O354" s="229">
        <f t="shared" si="478"/>
        <v>0</v>
      </c>
      <c r="P354" s="229">
        <f t="shared" si="478"/>
        <v>0</v>
      </c>
      <c r="Q354" s="229">
        <f t="shared" si="478"/>
        <v>0</v>
      </c>
      <c r="R354" s="229">
        <f t="shared" si="478"/>
        <v>0</v>
      </c>
      <c r="S354" s="229">
        <f t="shared" si="478"/>
        <v>0</v>
      </c>
      <c r="T354" s="229">
        <f t="shared" si="478"/>
        <v>0</v>
      </c>
      <c r="U354" s="229">
        <f t="shared" si="478"/>
        <v>0</v>
      </c>
      <c r="V354" s="229">
        <f t="shared" si="478"/>
        <v>0</v>
      </c>
      <c r="W354" s="229">
        <f t="shared" si="478"/>
        <v>0</v>
      </c>
      <c r="X354" s="229">
        <f t="shared" si="478"/>
        <v>0</v>
      </c>
      <c r="Y354" s="229">
        <f t="shared" si="478"/>
        <v>0</v>
      </c>
      <c r="Z354" s="229">
        <f t="shared" si="478"/>
        <v>0</v>
      </c>
      <c r="AA354" s="229">
        <f t="shared" si="478"/>
        <v>0</v>
      </c>
      <c r="AB354" s="229">
        <f t="shared" si="478"/>
        <v>0</v>
      </c>
      <c r="AC354" s="229">
        <f t="shared" si="478"/>
        <v>0</v>
      </c>
      <c r="AD354" s="229">
        <f t="shared" si="478"/>
        <v>0</v>
      </c>
      <c r="AE354" s="229">
        <f t="shared" si="478"/>
        <v>0</v>
      </c>
      <c r="AF354" s="229">
        <f t="shared" si="478"/>
        <v>0</v>
      </c>
      <c r="AG354" s="229">
        <f t="shared" si="478"/>
        <v>0</v>
      </c>
      <c r="AH354" s="229">
        <f t="shared" si="478"/>
        <v>0</v>
      </c>
      <c r="AI354" s="229">
        <f t="shared" si="478"/>
        <v>0</v>
      </c>
      <c r="AJ354" s="229">
        <f t="shared" si="478"/>
        <v>0</v>
      </c>
      <c r="AK354" s="229">
        <f t="shared" si="478"/>
        <v>0</v>
      </c>
      <c r="AL354" s="229">
        <f t="shared" si="478"/>
        <v>0</v>
      </c>
      <c r="AM354" s="229">
        <f t="shared" si="478"/>
        <v>0</v>
      </c>
      <c r="AN354" s="229">
        <f t="shared" si="478"/>
        <v>0</v>
      </c>
      <c r="AO354" s="229">
        <f t="shared" si="478"/>
        <v>0</v>
      </c>
      <c r="AP354" s="229">
        <f t="shared" si="478"/>
        <v>0</v>
      </c>
      <c r="AQ354" s="229">
        <f t="shared" si="478"/>
        <v>0</v>
      </c>
      <c r="AR354" s="229">
        <f t="shared" si="478"/>
        <v>0</v>
      </c>
      <c r="AS354" s="229">
        <f t="shared" si="478"/>
        <v>0</v>
      </c>
      <c r="AT354" s="229">
        <f t="shared" si="478"/>
        <v>0</v>
      </c>
      <c r="AU354" s="229">
        <f t="shared" si="478"/>
        <v>0</v>
      </c>
      <c r="AV354" s="229">
        <f t="shared" si="478"/>
        <v>0</v>
      </c>
      <c r="AW354" s="229">
        <f t="shared" si="478"/>
        <v>0</v>
      </c>
      <c r="AX354" s="229">
        <f t="shared" si="478"/>
        <v>0</v>
      </c>
      <c r="AY354" s="229">
        <f t="shared" si="478"/>
        <v>0</v>
      </c>
      <c r="AZ354" s="229">
        <f t="shared" si="478"/>
        <v>0</v>
      </c>
      <c r="BA354" s="229">
        <f t="shared" si="478"/>
        <v>0</v>
      </c>
      <c r="BB354" s="229">
        <f t="shared" si="478"/>
        <v>0</v>
      </c>
    </row>
    <row r="355" spans="1:54" x14ac:dyDescent="0.3">
      <c r="A355" s="206">
        <f>IF(ISBLANK('Úseky 0'!A37),"",'Úseky 0'!A37)</f>
        <v>33</v>
      </c>
      <c r="B355" s="205" t="str">
        <f>IF(ISBLANK('Úseky 0'!B37),"",'Úseky 0'!B37)</f>
        <v/>
      </c>
      <c r="C355" s="205" t="str">
        <f>IF(ISBLANK('Úseky 0'!C37),"",'Úseky 0'!C37)</f>
        <v/>
      </c>
      <c r="D355" s="213" t="str">
        <f>IF(ISBLANK('Úseky 0'!D37),"",'Úseky 0'!D37)</f>
        <v/>
      </c>
      <c r="E355" s="229">
        <f t="shared" ref="E355:AJ355" si="479">IFERROR(E310*$D355*365,0)</f>
        <v>0</v>
      </c>
      <c r="F355" s="229">
        <f t="shared" si="479"/>
        <v>0</v>
      </c>
      <c r="G355" s="229">
        <f t="shared" si="479"/>
        <v>0</v>
      </c>
      <c r="H355" s="229">
        <f t="shared" si="479"/>
        <v>0</v>
      </c>
      <c r="I355" s="229">
        <f t="shared" si="479"/>
        <v>0</v>
      </c>
      <c r="J355" s="229">
        <f t="shared" si="479"/>
        <v>0</v>
      </c>
      <c r="K355" s="229">
        <f t="shared" si="479"/>
        <v>0</v>
      </c>
      <c r="L355" s="229">
        <f t="shared" si="479"/>
        <v>0</v>
      </c>
      <c r="M355" s="229">
        <f t="shared" si="479"/>
        <v>0</v>
      </c>
      <c r="N355" s="229">
        <f t="shared" si="479"/>
        <v>0</v>
      </c>
      <c r="O355" s="229">
        <f t="shared" si="479"/>
        <v>0</v>
      </c>
      <c r="P355" s="229">
        <f t="shared" si="479"/>
        <v>0</v>
      </c>
      <c r="Q355" s="229">
        <f t="shared" si="479"/>
        <v>0</v>
      </c>
      <c r="R355" s="229">
        <f t="shared" si="479"/>
        <v>0</v>
      </c>
      <c r="S355" s="229">
        <f t="shared" si="479"/>
        <v>0</v>
      </c>
      <c r="T355" s="229">
        <f t="shared" si="479"/>
        <v>0</v>
      </c>
      <c r="U355" s="229">
        <f t="shared" si="479"/>
        <v>0</v>
      </c>
      <c r="V355" s="229">
        <f t="shared" si="479"/>
        <v>0</v>
      </c>
      <c r="W355" s="229">
        <f t="shared" si="479"/>
        <v>0</v>
      </c>
      <c r="X355" s="229">
        <f t="shared" si="479"/>
        <v>0</v>
      </c>
      <c r="Y355" s="229">
        <f t="shared" si="479"/>
        <v>0</v>
      </c>
      <c r="Z355" s="229">
        <f t="shared" si="479"/>
        <v>0</v>
      </c>
      <c r="AA355" s="229">
        <f t="shared" si="479"/>
        <v>0</v>
      </c>
      <c r="AB355" s="229">
        <f t="shared" si="479"/>
        <v>0</v>
      </c>
      <c r="AC355" s="229">
        <f t="shared" si="479"/>
        <v>0</v>
      </c>
      <c r="AD355" s="229">
        <f t="shared" si="479"/>
        <v>0</v>
      </c>
      <c r="AE355" s="229">
        <f t="shared" si="479"/>
        <v>0</v>
      </c>
      <c r="AF355" s="229">
        <f t="shared" si="479"/>
        <v>0</v>
      </c>
      <c r="AG355" s="229">
        <f t="shared" si="479"/>
        <v>0</v>
      </c>
      <c r="AH355" s="229">
        <f t="shared" si="479"/>
        <v>0</v>
      </c>
      <c r="AI355" s="229">
        <f t="shared" si="479"/>
        <v>0</v>
      </c>
      <c r="AJ355" s="229">
        <f t="shared" si="479"/>
        <v>0</v>
      </c>
      <c r="AK355" s="229">
        <f t="shared" ref="AK355:BB355" si="480">IFERROR(AK310*$D355*365,0)</f>
        <v>0</v>
      </c>
      <c r="AL355" s="229">
        <f t="shared" si="480"/>
        <v>0</v>
      </c>
      <c r="AM355" s="229">
        <f t="shared" si="480"/>
        <v>0</v>
      </c>
      <c r="AN355" s="229">
        <f t="shared" si="480"/>
        <v>0</v>
      </c>
      <c r="AO355" s="229">
        <f t="shared" si="480"/>
        <v>0</v>
      </c>
      <c r="AP355" s="229">
        <f t="shared" si="480"/>
        <v>0</v>
      </c>
      <c r="AQ355" s="229">
        <f t="shared" si="480"/>
        <v>0</v>
      </c>
      <c r="AR355" s="229">
        <f t="shared" si="480"/>
        <v>0</v>
      </c>
      <c r="AS355" s="229">
        <f t="shared" si="480"/>
        <v>0</v>
      </c>
      <c r="AT355" s="229">
        <f t="shared" si="480"/>
        <v>0</v>
      </c>
      <c r="AU355" s="229">
        <f t="shared" si="480"/>
        <v>0</v>
      </c>
      <c r="AV355" s="229">
        <f t="shared" si="480"/>
        <v>0</v>
      </c>
      <c r="AW355" s="229">
        <f t="shared" si="480"/>
        <v>0</v>
      </c>
      <c r="AX355" s="229">
        <f t="shared" si="480"/>
        <v>0</v>
      </c>
      <c r="AY355" s="229">
        <f t="shared" si="480"/>
        <v>0</v>
      </c>
      <c r="AZ355" s="229">
        <f t="shared" si="480"/>
        <v>0</v>
      </c>
      <c r="BA355" s="229">
        <f t="shared" si="480"/>
        <v>0</v>
      </c>
      <c r="BB355" s="229">
        <f t="shared" si="480"/>
        <v>0</v>
      </c>
    </row>
    <row r="356" spans="1:54" x14ac:dyDescent="0.3">
      <c r="A356" s="206">
        <f>IF(ISBLANK('Úseky 0'!A38),"",'Úseky 0'!A38)</f>
        <v>34</v>
      </c>
      <c r="B356" s="205" t="str">
        <f>IF(ISBLANK('Úseky 0'!B38),"",'Úseky 0'!B38)</f>
        <v/>
      </c>
      <c r="C356" s="205" t="str">
        <f>IF(ISBLANK('Úseky 0'!C38),"",'Úseky 0'!C38)</f>
        <v/>
      </c>
      <c r="D356" s="213" t="str">
        <f>IF(ISBLANK('Úseky 0'!D38),"",'Úseky 0'!D38)</f>
        <v/>
      </c>
      <c r="E356" s="229">
        <f t="shared" ref="E356:AJ356" si="481">IFERROR(E311*$D356*365,0)</f>
        <v>0</v>
      </c>
      <c r="F356" s="229">
        <f t="shared" si="481"/>
        <v>0</v>
      </c>
      <c r="G356" s="229">
        <f t="shared" si="481"/>
        <v>0</v>
      </c>
      <c r="H356" s="229">
        <f t="shared" si="481"/>
        <v>0</v>
      </c>
      <c r="I356" s="229">
        <f t="shared" si="481"/>
        <v>0</v>
      </c>
      <c r="J356" s="229">
        <f t="shared" si="481"/>
        <v>0</v>
      </c>
      <c r="K356" s="229">
        <f t="shared" si="481"/>
        <v>0</v>
      </c>
      <c r="L356" s="229">
        <f t="shared" si="481"/>
        <v>0</v>
      </c>
      <c r="M356" s="229">
        <f t="shared" si="481"/>
        <v>0</v>
      </c>
      <c r="N356" s="229">
        <f t="shared" si="481"/>
        <v>0</v>
      </c>
      <c r="O356" s="229">
        <f t="shared" si="481"/>
        <v>0</v>
      </c>
      <c r="P356" s="229">
        <f t="shared" si="481"/>
        <v>0</v>
      </c>
      <c r="Q356" s="229">
        <f t="shared" si="481"/>
        <v>0</v>
      </c>
      <c r="R356" s="229">
        <f t="shared" si="481"/>
        <v>0</v>
      </c>
      <c r="S356" s="229">
        <f t="shared" si="481"/>
        <v>0</v>
      </c>
      <c r="T356" s="229">
        <f t="shared" si="481"/>
        <v>0</v>
      </c>
      <c r="U356" s="229">
        <f t="shared" si="481"/>
        <v>0</v>
      </c>
      <c r="V356" s="229">
        <f t="shared" si="481"/>
        <v>0</v>
      </c>
      <c r="W356" s="229">
        <f t="shared" si="481"/>
        <v>0</v>
      </c>
      <c r="X356" s="229">
        <f t="shared" si="481"/>
        <v>0</v>
      </c>
      <c r="Y356" s="229">
        <f t="shared" si="481"/>
        <v>0</v>
      </c>
      <c r="Z356" s="229">
        <f t="shared" si="481"/>
        <v>0</v>
      </c>
      <c r="AA356" s="229">
        <f t="shared" si="481"/>
        <v>0</v>
      </c>
      <c r="AB356" s="229">
        <f t="shared" si="481"/>
        <v>0</v>
      </c>
      <c r="AC356" s="229">
        <f t="shared" si="481"/>
        <v>0</v>
      </c>
      <c r="AD356" s="229">
        <f t="shared" si="481"/>
        <v>0</v>
      </c>
      <c r="AE356" s="229">
        <f t="shared" si="481"/>
        <v>0</v>
      </c>
      <c r="AF356" s="229">
        <f t="shared" si="481"/>
        <v>0</v>
      </c>
      <c r="AG356" s="229">
        <f t="shared" si="481"/>
        <v>0</v>
      </c>
      <c r="AH356" s="229">
        <f t="shared" si="481"/>
        <v>0</v>
      </c>
      <c r="AI356" s="229">
        <f t="shared" si="481"/>
        <v>0</v>
      </c>
      <c r="AJ356" s="229">
        <f t="shared" si="481"/>
        <v>0</v>
      </c>
      <c r="AK356" s="229">
        <f t="shared" ref="AK356:BB356" si="482">IFERROR(AK311*$D356*365,0)</f>
        <v>0</v>
      </c>
      <c r="AL356" s="229">
        <f t="shared" si="482"/>
        <v>0</v>
      </c>
      <c r="AM356" s="229">
        <f t="shared" si="482"/>
        <v>0</v>
      </c>
      <c r="AN356" s="229">
        <f t="shared" si="482"/>
        <v>0</v>
      </c>
      <c r="AO356" s="229">
        <f t="shared" si="482"/>
        <v>0</v>
      </c>
      <c r="AP356" s="229">
        <f t="shared" si="482"/>
        <v>0</v>
      </c>
      <c r="AQ356" s="229">
        <f t="shared" si="482"/>
        <v>0</v>
      </c>
      <c r="AR356" s="229">
        <f t="shared" si="482"/>
        <v>0</v>
      </c>
      <c r="AS356" s="229">
        <f t="shared" si="482"/>
        <v>0</v>
      </c>
      <c r="AT356" s="229">
        <f t="shared" si="482"/>
        <v>0</v>
      </c>
      <c r="AU356" s="229">
        <f t="shared" si="482"/>
        <v>0</v>
      </c>
      <c r="AV356" s="229">
        <f t="shared" si="482"/>
        <v>0</v>
      </c>
      <c r="AW356" s="229">
        <f t="shared" si="482"/>
        <v>0</v>
      </c>
      <c r="AX356" s="229">
        <f t="shared" si="482"/>
        <v>0</v>
      </c>
      <c r="AY356" s="229">
        <f t="shared" si="482"/>
        <v>0</v>
      </c>
      <c r="AZ356" s="229">
        <f t="shared" si="482"/>
        <v>0</v>
      </c>
      <c r="BA356" s="229">
        <f t="shared" si="482"/>
        <v>0</v>
      </c>
      <c r="BB356" s="229">
        <f t="shared" si="482"/>
        <v>0</v>
      </c>
    </row>
    <row r="357" spans="1:54" x14ac:dyDescent="0.3">
      <c r="A357" s="206">
        <f>IF(ISBLANK('Úseky 0'!A39),"",'Úseky 0'!A39)</f>
        <v>35</v>
      </c>
      <c r="B357" s="205" t="str">
        <f>IF(ISBLANK('Úseky 0'!B39),"",'Úseky 0'!B39)</f>
        <v/>
      </c>
      <c r="C357" s="205" t="str">
        <f>IF(ISBLANK('Úseky 0'!C39),"",'Úseky 0'!C39)</f>
        <v/>
      </c>
      <c r="D357" s="213" t="str">
        <f>IF(ISBLANK('Úseky 0'!D39),"",'Úseky 0'!D39)</f>
        <v/>
      </c>
      <c r="E357" s="229">
        <f t="shared" ref="E357:AJ357" si="483">IFERROR(E312*$D357*365,0)</f>
        <v>0</v>
      </c>
      <c r="F357" s="229">
        <f t="shared" si="483"/>
        <v>0</v>
      </c>
      <c r="G357" s="229">
        <f t="shared" si="483"/>
        <v>0</v>
      </c>
      <c r="H357" s="229">
        <f t="shared" si="483"/>
        <v>0</v>
      </c>
      <c r="I357" s="229">
        <f t="shared" si="483"/>
        <v>0</v>
      </c>
      <c r="J357" s="229">
        <f t="shared" si="483"/>
        <v>0</v>
      </c>
      <c r="K357" s="229">
        <f t="shared" si="483"/>
        <v>0</v>
      </c>
      <c r="L357" s="229">
        <f t="shared" si="483"/>
        <v>0</v>
      </c>
      <c r="M357" s="229">
        <f t="shared" si="483"/>
        <v>0</v>
      </c>
      <c r="N357" s="229">
        <f t="shared" si="483"/>
        <v>0</v>
      </c>
      <c r="O357" s="229">
        <f t="shared" si="483"/>
        <v>0</v>
      </c>
      <c r="P357" s="229">
        <f t="shared" si="483"/>
        <v>0</v>
      </c>
      <c r="Q357" s="229">
        <f t="shared" si="483"/>
        <v>0</v>
      </c>
      <c r="R357" s="229">
        <f t="shared" si="483"/>
        <v>0</v>
      </c>
      <c r="S357" s="229">
        <f t="shared" si="483"/>
        <v>0</v>
      </c>
      <c r="T357" s="229">
        <f t="shared" si="483"/>
        <v>0</v>
      </c>
      <c r="U357" s="229">
        <f t="shared" si="483"/>
        <v>0</v>
      </c>
      <c r="V357" s="229">
        <f t="shared" si="483"/>
        <v>0</v>
      </c>
      <c r="W357" s="229">
        <f t="shared" si="483"/>
        <v>0</v>
      </c>
      <c r="X357" s="229">
        <f t="shared" si="483"/>
        <v>0</v>
      </c>
      <c r="Y357" s="229">
        <f t="shared" si="483"/>
        <v>0</v>
      </c>
      <c r="Z357" s="229">
        <f t="shared" si="483"/>
        <v>0</v>
      </c>
      <c r="AA357" s="229">
        <f t="shared" si="483"/>
        <v>0</v>
      </c>
      <c r="AB357" s="229">
        <f t="shared" si="483"/>
        <v>0</v>
      </c>
      <c r="AC357" s="229">
        <f t="shared" si="483"/>
        <v>0</v>
      </c>
      <c r="AD357" s="229">
        <f t="shared" si="483"/>
        <v>0</v>
      </c>
      <c r="AE357" s="229">
        <f t="shared" si="483"/>
        <v>0</v>
      </c>
      <c r="AF357" s="229">
        <f t="shared" si="483"/>
        <v>0</v>
      </c>
      <c r="AG357" s="229">
        <f t="shared" si="483"/>
        <v>0</v>
      </c>
      <c r="AH357" s="229">
        <f t="shared" si="483"/>
        <v>0</v>
      </c>
      <c r="AI357" s="229">
        <f t="shared" si="483"/>
        <v>0</v>
      </c>
      <c r="AJ357" s="229">
        <f t="shared" si="483"/>
        <v>0</v>
      </c>
      <c r="AK357" s="229">
        <f t="shared" ref="AK357:BB357" si="484">IFERROR(AK312*$D357*365,0)</f>
        <v>0</v>
      </c>
      <c r="AL357" s="229">
        <f t="shared" si="484"/>
        <v>0</v>
      </c>
      <c r="AM357" s="229">
        <f t="shared" si="484"/>
        <v>0</v>
      </c>
      <c r="AN357" s="229">
        <f t="shared" si="484"/>
        <v>0</v>
      </c>
      <c r="AO357" s="229">
        <f t="shared" si="484"/>
        <v>0</v>
      </c>
      <c r="AP357" s="229">
        <f t="shared" si="484"/>
        <v>0</v>
      </c>
      <c r="AQ357" s="229">
        <f t="shared" si="484"/>
        <v>0</v>
      </c>
      <c r="AR357" s="229">
        <f t="shared" si="484"/>
        <v>0</v>
      </c>
      <c r="AS357" s="229">
        <f t="shared" si="484"/>
        <v>0</v>
      </c>
      <c r="AT357" s="229">
        <f t="shared" si="484"/>
        <v>0</v>
      </c>
      <c r="AU357" s="229">
        <f t="shared" si="484"/>
        <v>0</v>
      </c>
      <c r="AV357" s="229">
        <f t="shared" si="484"/>
        <v>0</v>
      </c>
      <c r="AW357" s="229">
        <f t="shared" si="484"/>
        <v>0</v>
      </c>
      <c r="AX357" s="229">
        <f t="shared" si="484"/>
        <v>0</v>
      </c>
      <c r="AY357" s="229">
        <f t="shared" si="484"/>
        <v>0</v>
      </c>
      <c r="AZ357" s="229">
        <f t="shared" si="484"/>
        <v>0</v>
      </c>
      <c r="BA357" s="229">
        <f t="shared" si="484"/>
        <v>0</v>
      </c>
      <c r="BB357" s="229">
        <f t="shared" si="484"/>
        <v>0</v>
      </c>
    </row>
    <row r="358" spans="1:54" x14ac:dyDescent="0.3">
      <c r="A358" s="206">
        <f>IF(ISBLANK('Úseky 0'!A40),"",'Úseky 0'!A40)</f>
        <v>36</v>
      </c>
      <c r="B358" s="205" t="str">
        <f>IF(ISBLANK('Úseky 0'!B40),"",'Úseky 0'!B40)</f>
        <v/>
      </c>
      <c r="C358" s="205" t="str">
        <f>IF(ISBLANK('Úseky 0'!C40),"",'Úseky 0'!C40)</f>
        <v/>
      </c>
      <c r="D358" s="213" t="str">
        <f>IF(ISBLANK('Úseky 0'!D40),"",'Úseky 0'!D40)</f>
        <v/>
      </c>
      <c r="E358" s="229">
        <f t="shared" ref="E358:AJ358" si="485">IFERROR(E313*$D358*365,0)</f>
        <v>0</v>
      </c>
      <c r="F358" s="229">
        <f t="shared" si="485"/>
        <v>0</v>
      </c>
      <c r="G358" s="229">
        <f t="shared" si="485"/>
        <v>0</v>
      </c>
      <c r="H358" s="229">
        <f t="shared" si="485"/>
        <v>0</v>
      </c>
      <c r="I358" s="229">
        <f t="shared" si="485"/>
        <v>0</v>
      </c>
      <c r="J358" s="229">
        <f t="shared" si="485"/>
        <v>0</v>
      </c>
      <c r="K358" s="229">
        <f t="shared" si="485"/>
        <v>0</v>
      </c>
      <c r="L358" s="229">
        <f t="shared" si="485"/>
        <v>0</v>
      </c>
      <c r="M358" s="229">
        <f t="shared" si="485"/>
        <v>0</v>
      </c>
      <c r="N358" s="229">
        <f t="shared" si="485"/>
        <v>0</v>
      </c>
      <c r="O358" s="229">
        <f t="shared" si="485"/>
        <v>0</v>
      </c>
      <c r="P358" s="229">
        <f t="shared" si="485"/>
        <v>0</v>
      </c>
      <c r="Q358" s="229">
        <f t="shared" si="485"/>
        <v>0</v>
      </c>
      <c r="R358" s="229">
        <f t="shared" si="485"/>
        <v>0</v>
      </c>
      <c r="S358" s="229">
        <f t="shared" si="485"/>
        <v>0</v>
      </c>
      <c r="T358" s="229">
        <f t="shared" si="485"/>
        <v>0</v>
      </c>
      <c r="U358" s="229">
        <f t="shared" si="485"/>
        <v>0</v>
      </c>
      <c r="V358" s="229">
        <f t="shared" si="485"/>
        <v>0</v>
      </c>
      <c r="W358" s="229">
        <f t="shared" si="485"/>
        <v>0</v>
      </c>
      <c r="X358" s="229">
        <f t="shared" si="485"/>
        <v>0</v>
      </c>
      <c r="Y358" s="229">
        <f t="shared" si="485"/>
        <v>0</v>
      </c>
      <c r="Z358" s="229">
        <f t="shared" si="485"/>
        <v>0</v>
      </c>
      <c r="AA358" s="229">
        <f t="shared" si="485"/>
        <v>0</v>
      </c>
      <c r="AB358" s="229">
        <f t="shared" si="485"/>
        <v>0</v>
      </c>
      <c r="AC358" s="229">
        <f t="shared" si="485"/>
        <v>0</v>
      </c>
      <c r="AD358" s="229">
        <f t="shared" si="485"/>
        <v>0</v>
      </c>
      <c r="AE358" s="229">
        <f t="shared" si="485"/>
        <v>0</v>
      </c>
      <c r="AF358" s="229">
        <f t="shared" si="485"/>
        <v>0</v>
      </c>
      <c r="AG358" s="229">
        <f t="shared" si="485"/>
        <v>0</v>
      </c>
      <c r="AH358" s="229">
        <f t="shared" si="485"/>
        <v>0</v>
      </c>
      <c r="AI358" s="229">
        <f t="shared" si="485"/>
        <v>0</v>
      </c>
      <c r="AJ358" s="229">
        <f t="shared" si="485"/>
        <v>0</v>
      </c>
      <c r="AK358" s="229">
        <f t="shared" ref="AK358:BB358" si="486">IFERROR(AK313*$D358*365,0)</f>
        <v>0</v>
      </c>
      <c r="AL358" s="229">
        <f t="shared" si="486"/>
        <v>0</v>
      </c>
      <c r="AM358" s="229">
        <f t="shared" si="486"/>
        <v>0</v>
      </c>
      <c r="AN358" s="229">
        <f t="shared" si="486"/>
        <v>0</v>
      </c>
      <c r="AO358" s="229">
        <f t="shared" si="486"/>
        <v>0</v>
      </c>
      <c r="AP358" s="229">
        <f t="shared" si="486"/>
        <v>0</v>
      </c>
      <c r="AQ358" s="229">
        <f t="shared" si="486"/>
        <v>0</v>
      </c>
      <c r="AR358" s="229">
        <f t="shared" si="486"/>
        <v>0</v>
      </c>
      <c r="AS358" s="229">
        <f t="shared" si="486"/>
        <v>0</v>
      </c>
      <c r="AT358" s="229">
        <f t="shared" si="486"/>
        <v>0</v>
      </c>
      <c r="AU358" s="229">
        <f t="shared" si="486"/>
        <v>0</v>
      </c>
      <c r="AV358" s="229">
        <f t="shared" si="486"/>
        <v>0</v>
      </c>
      <c r="AW358" s="229">
        <f t="shared" si="486"/>
        <v>0</v>
      </c>
      <c r="AX358" s="229">
        <f t="shared" si="486"/>
        <v>0</v>
      </c>
      <c r="AY358" s="229">
        <f t="shared" si="486"/>
        <v>0</v>
      </c>
      <c r="AZ358" s="229">
        <f t="shared" si="486"/>
        <v>0</v>
      </c>
      <c r="BA358" s="229">
        <f t="shared" si="486"/>
        <v>0</v>
      </c>
      <c r="BB358" s="229">
        <f t="shared" si="486"/>
        <v>0</v>
      </c>
    </row>
    <row r="359" spans="1:54" x14ac:dyDescent="0.3">
      <c r="A359" s="206">
        <f>IF(ISBLANK('Úseky 0'!A41),"",'Úseky 0'!A41)</f>
        <v>37</v>
      </c>
      <c r="B359" s="205" t="str">
        <f>IF(ISBLANK('Úseky 0'!B41),"",'Úseky 0'!B41)</f>
        <v/>
      </c>
      <c r="C359" s="205" t="str">
        <f>IF(ISBLANK('Úseky 0'!C41),"",'Úseky 0'!C41)</f>
        <v/>
      </c>
      <c r="D359" s="213" t="str">
        <f>IF(ISBLANK('Úseky 0'!D41),"",'Úseky 0'!D41)</f>
        <v/>
      </c>
      <c r="E359" s="229">
        <f t="shared" ref="E359:AJ359" si="487">IFERROR(E314*$D359*365,0)</f>
        <v>0</v>
      </c>
      <c r="F359" s="229">
        <f t="shared" si="487"/>
        <v>0</v>
      </c>
      <c r="G359" s="229">
        <f t="shared" si="487"/>
        <v>0</v>
      </c>
      <c r="H359" s="229">
        <f t="shared" si="487"/>
        <v>0</v>
      </c>
      <c r="I359" s="229">
        <f t="shared" si="487"/>
        <v>0</v>
      </c>
      <c r="J359" s="229">
        <f t="shared" si="487"/>
        <v>0</v>
      </c>
      <c r="K359" s="229">
        <f t="shared" si="487"/>
        <v>0</v>
      </c>
      <c r="L359" s="229">
        <f t="shared" si="487"/>
        <v>0</v>
      </c>
      <c r="M359" s="229">
        <f t="shared" si="487"/>
        <v>0</v>
      </c>
      <c r="N359" s="229">
        <f t="shared" si="487"/>
        <v>0</v>
      </c>
      <c r="O359" s="229">
        <f t="shared" si="487"/>
        <v>0</v>
      </c>
      <c r="P359" s="229">
        <f t="shared" si="487"/>
        <v>0</v>
      </c>
      <c r="Q359" s="229">
        <f t="shared" si="487"/>
        <v>0</v>
      </c>
      <c r="R359" s="229">
        <f t="shared" si="487"/>
        <v>0</v>
      </c>
      <c r="S359" s="229">
        <f t="shared" si="487"/>
        <v>0</v>
      </c>
      <c r="T359" s="229">
        <f t="shared" si="487"/>
        <v>0</v>
      </c>
      <c r="U359" s="229">
        <f t="shared" si="487"/>
        <v>0</v>
      </c>
      <c r="V359" s="229">
        <f t="shared" si="487"/>
        <v>0</v>
      </c>
      <c r="W359" s="229">
        <f t="shared" si="487"/>
        <v>0</v>
      </c>
      <c r="X359" s="229">
        <f t="shared" si="487"/>
        <v>0</v>
      </c>
      <c r="Y359" s="229">
        <f t="shared" si="487"/>
        <v>0</v>
      </c>
      <c r="Z359" s="229">
        <f t="shared" si="487"/>
        <v>0</v>
      </c>
      <c r="AA359" s="229">
        <f t="shared" si="487"/>
        <v>0</v>
      </c>
      <c r="AB359" s="229">
        <f t="shared" si="487"/>
        <v>0</v>
      </c>
      <c r="AC359" s="229">
        <f t="shared" si="487"/>
        <v>0</v>
      </c>
      <c r="AD359" s="229">
        <f t="shared" si="487"/>
        <v>0</v>
      </c>
      <c r="AE359" s="229">
        <f t="shared" si="487"/>
        <v>0</v>
      </c>
      <c r="AF359" s="229">
        <f t="shared" si="487"/>
        <v>0</v>
      </c>
      <c r="AG359" s="229">
        <f t="shared" si="487"/>
        <v>0</v>
      </c>
      <c r="AH359" s="229">
        <f t="shared" si="487"/>
        <v>0</v>
      </c>
      <c r="AI359" s="229">
        <f t="shared" si="487"/>
        <v>0</v>
      </c>
      <c r="AJ359" s="229">
        <f t="shared" si="487"/>
        <v>0</v>
      </c>
      <c r="AK359" s="229">
        <f t="shared" ref="AK359:BB359" si="488">IFERROR(AK314*$D359*365,0)</f>
        <v>0</v>
      </c>
      <c r="AL359" s="229">
        <f t="shared" si="488"/>
        <v>0</v>
      </c>
      <c r="AM359" s="229">
        <f t="shared" si="488"/>
        <v>0</v>
      </c>
      <c r="AN359" s="229">
        <f t="shared" si="488"/>
        <v>0</v>
      </c>
      <c r="AO359" s="229">
        <f t="shared" si="488"/>
        <v>0</v>
      </c>
      <c r="AP359" s="229">
        <f t="shared" si="488"/>
        <v>0</v>
      </c>
      <c r="AQ359" s="229">
        <f t="shared" si="488"/>
        <v>0</v>
      </c>
      <c r="AR359" s="229">
        <f t="shared" si="488"/>
        <v>0</v>
      </c>
      <c r="AS359" s="229">
        <f t="shared" si="488"/>
        <v>0</v>
      </c>
      <c r="AT359" s="229">
        <f t="shared" si="488"/>
        <v>0</v>
      </c>
      <c r="AU359" s="229">
        <f t="shared" si="488"/>
        <v>0</v>
      </c>
      <c r="AV359" s="229">
        <f t="shared" si="488"/>
        <v>0</v>
      </c>
      <c r="AW359" s="229">
        <f t="shared" si="488"/>
        <v>0</v>
      </c>
      <c r="AX359" s="229">
        <f t="shared" si="488"/>
        <v>0</v>
      </c>
      <c r="AY359" s="229">
        <f t="shared" si="488"/>
        <v>0</v>
      </c>
      <c r="AZ359" s="229">
        <f t="shared" si="488"/>
        <v>0</v>
      </c>
      <c r="BA359" s="229">
        <f t="shared" si="488"/>
        <v>0</v>
      </c>
      <c r="BB359" s="229">
        <f t="shared" si="488"/>
        <v>0</v>
      </c>
    </row>
    <row r="360" spans="1:54" x14ac:dyDescent="0.3">
      <c r="A360" s="206">
        <f>IF(ISBLANK('Úseky 0'!A42),"",'Úseky 0'!A42)</f>
        <v>38</v>
      </c>
      <c r="B360" s="205" t="str">
        <f>IF(ISBLANK('Úseky 0'!B42),"",'Úseky 0'!B42)</f>
        <v/>
      </c>
      <c r="C360" s="205" t="str">
        <f>IF(ISBLANK('Úseky 0'!C42),"",'Úseky 0'!C42)</f>
        <v/>
      </c>
      <c r="D360" s="213" t="str">
        <f>IF(ISBLANK('Úseky 0'!D42),"",'Úseky 0'!D42)</f>
        <v/>
      </c>
      <c r="E360" s="229">
        <f t="shared" ref="E360:AJ360" si="489">IFERROR(E315*$D360*365,0)</f>
        <v>0</v>
      </c>
      <c r="F360" s="229">
        <f t="shared" si="489"/>
        <v>0</v>
      </c>
      <c r="G360" s="229">
        <f t="shared" si="489"/>
        <v>0</v>
      </c>
      <c r="H360" s="229">
        <f t="shared" si="489"/>
        <v>0</v>
      </c>
      <c r="I360" s="229">
        <f t="shared" si="489"/>
        <v>0</v>
      </c>
      <c r="J360" s="229">
        <f t="shared" si="489"/>
        <v>0</v>
      </c>
      <c r="K360" s="229">
        <f t="shared" si="489"/>
        <v>0</v>
      </c>
      <c r="L360" s="229">
        <f t="shared" si="489"/>
        <v>0</v>
      </c>
      <c r="M360" s="229">
        <f t="shared" si="489"/>
        <v>0</v>
      </c>
      <c r="N360" s="229">
        <f t="shared" si="489"/>
        <v>0</v>
      </c>
      <c r="O360" s="229">
        <f t="shared" si="489"/>
        <v>0</v>
      </c>
      <c r="P360" s="229">
        <f t="shared" si="489"/>
        <v>0</v>
      </c>
      <c r="Q360" s="229">
        <f t="shared" si="489"/>
        <v>0</v>
      </c>
      <c r="R360" s="229">
        <f t="shared" si="489"/>
        <v>0</v>
      </c>
      <c r="S360" s="229">
        <f t="shared" si="489"/>
        <v>0</v>
      </c>
      <c r="T360" s="229">
        <f t="shared" si="489"/>
        <v>0</v>
      </c>
      <c r="U360" s="229">
        <f t="shared" si="489"/>
        <v>0</v>
      </c>
      <c r="V360" s="229">
        <f t="shared" si="489"/>
        <v>0</v>
      </c>
      <c r="W360" s="229">
        <f t="shared" si="489"/>
        <v>0</v>
      </c>
      <c r="X360" s="229">
        <f t="shared" si="489"/>
        <v>0</v>
      </c>
      <c r="Y360" s="229">
        <f t="shared" si="489"/>
        <v>0</v>
      </c>
      <c r="Z360" s="229">
        <f t="shared" si="489"/>
        <v>0</v>
      </c>
      <c r="AA360" s="229">
        <f t="shared" si="489"/>
        <v>0</v>
      </c>
      <c r="AB360" s="229">
        <f t="shared" si="489"/>
        <v>0</v>
      </c>
      <c r="AC360" s="229">
        <f t="shared" si="489"/>
        <v>0</v>
      </c>
      <c r="AD360" s="229">
        <f t="shared" si="489"/>
        <v>0</v>
      </c>
      <c r="AE360" s="229">
        <f t="shared" si="489"/>
        <v>0</v>
      </c>
      <c r="AF360" s="229">
        <f t="shared" si="489"/>
        <v>0</v>
      </c>
      <c r="AG360" s="229">
        <f t="shared" si="489"/>
        <v>0</v>
      </c>
      <c r="AH360" s="229">
        <f t="shared" si="489"/>
        <v>0</v>
      </c>
      <c r="AI360" s="229">
        <f t="shared" si="489"/>
        <v>0</v>
      </c>
      <c r="AJ360" s="229">
        <f t="shared" si="489"/>
        <v>0</v>
      </c>
      <c r="AK360" s="229">
        <f t="shared" ref="AK360:BB360" si="490">IFERROR(AK315*$D360*365,0)</f>
        <v>0</v>
      </c>
      <c r="AL360" s="229">
        <f t="shared" si="490"/>
        <v>0</v>
      </c>
      <c r="AM360" s="229">
        <f t="shared" si="490"/>
        <v>0</v>
      </c>
      <c r="AN360" s="229">
        <f t="shared" si="490"/>
        <v>0</v>
      </c>
      <c r="AO360" s="229">
        <f t="shared" si="490"/>
        <v>0</v>
      </c>
      <c r="AP360" s="229">
        <f t="shared" si="490"/>
        <v>0</v>
      </c>
      <c r="AQ360" s="229">
        <f t="shared" si="490"/>
        <v>0</v>
      </c>
      <c r="AR360" s="229">
        <f t="shared" si="490"/>
        <v>0</v>
      </c>
      <c r="AS360" s="229">
        <f t="shared" si="490"/>
        <v>0</v>
      </c>
      <c r="AT360" s="229">
        <f t="shared" si="490"/>
        <v>0</v>
      </c>
      <c r="AU360" s="229">
        <f t="shared" si="490"/>
        <v>0</v>
      </c>
      <c r="AV360" s="229">
        <f t="shared" si="490"/>
        <v>0</v>
      </c>
      <c r="AW360" s="229">
        <f t="shared" si="490"/>
        <v>0</v>
      </c>
      <c r="AX360" s="229">
        <f t="shared" si="490"/>
        <v>0</v>
      </c>
      <c r="AY360" s="229">
        <f t="shared" si="490"/>
        <v>0</v>
      </c>
      <c r="AZ360" s="229">
        <f t="shared" si="490"/>
        <v>0</v>
      </c>
      <c r="BA360" s="229">
        <f t="shared" si="490"/>
        <v>0</v>
      </c>
      <c r="BB360" s="229">
        <f t="shared" si="490"/>
        <v>0</v>
      </c>
    </row>
    <row r="361" spans="1:54" x14ac:dyDescent="0.3">
      <c r="A361" s="206">
        <f>IF(ISBLANK('Úseky 0'!A43),"",'Úseky 0'!A43)</f>
        <v>39</v>
      </c>
      <c r="B361" s="205" t="str">
        <f>IF(ISBLANK('Úseky 0'!B43),"",'Úseky 0'!B43)</f>
        <v/>
      </c>
      <c r="C361" s="205" t="str">
        <f>IF(ISBLANK('Úseky 0'!C43),"",'Úseky 0'!C43)</f>
        <v/>
      </c>
      <c r="D361" s="213" t="str">
        <f>IF(ISBLANK('Úseky 0'!D43),"",'Úseky 0'!D43)</f>
        <v/>
      </c>
      <c r="E361" s="229">
        <f t="shared" ref="E361:AJ361" si="491">IFERROR(E316*$D361*365,0)</f>
        <v>0</v>
      </c>
      <c r="F361" s="229">
        <f t="shared" si="491"/>
        <v>0</v>
      </c>
      <c r="G361" s="229">
        <f t="shared" si="491"/>
        <v>0</v>
      </c>
      <c r="H361" s="229">
        <f t="shared" si="491"/>
        <v>0</v>
      </c>
      <c r="I361" s="229">
        <f t="shared" si="491"/>
        <v>0</v>
      </c>
      <c r="J361" s="229">
        <f t="shared" si="491"/>
        <v>0</v>
      </c>
      <c r="K361" s="229">
        <f t="shared" si="491"/>
        <v>0</v>
      </c>
      <c r="L361" s="229">
        <f t="shared" si="491"/>
        <v>0</v>
      </c>
      <c r="M361" s="229">
        <f t="shared" si="491"/>
        <v>0</v>
      </c>
      <c r="N361" s="229">
        <f t="shared" si="491"/>
        <v>0</v>
      </c>
      <c r="O361" s="229">
        <f t="shared" si="491"/>
        <v>0</v>
      </c>
      <c r="P361" s="229">
        <f t="shared" si="491"/>
        <v>0</v>
      </c>
      <c r="Q361" s="229">
        <f t="shared" si="491"/>
        <v>0</v>
      </c>
      <c r="R361" s="229">
        <f t="shared" si="491"/>
        <v>0</v>
      </c>
      <c r="S361" s="229">
        <f t="shared" si="491"/>
        <v>0</v>
      </c>
      <c r="T361" s="229">
        <f t="shared" si="491"/>
        <v>0</v>
      </c>
      <c r="U361" s="229">
        <f t="shared" si="491"/>
        <v>0</v>
      </c>
      <c r="V361" s="229">
        <f t="shared" si="491"/>
        <v>0</v>
      </c>
      <c r="W361" s="229">
        <f t="shared" si="491"/>
        <v>0</v>
      </c>
      <c r="X361" s="229">
        <f t="shared" si="491"/>
        <v>0</v>
      </c>
      <c r="Y361" s="229">
        <f t="shared" si="491"/>
        <v>0</v>
      </c>
      <c r="Z361" s="229">
        <f t="shared" si="491"/>
        <v>0</v>
      </c>
      <c r="AA361" s="229">
        <f t="shared" si="491"/>
        <v>0</v>
      </c>
      <c r="AB361" s="229">
        <f t="shared" si="491"/>
        <v>0</v>
      </c>
      <c r="AC361" s="229">
        <f t="shared" si="491"/>
        <v>0</v>
      </c>
      <c r="AD361" s="229">
        <f t="shared" si="491"/>
        <v>0</v>
      </c>
      <c r="AE361" s="229">
        <f t="shared" si="491"/>
        <v>0</v>
      </c>
      <c r="AF361" s="229">
        <f t="shared" si="491"/>
        <v>0</v>
      </c>
      <c r="AG361" s="229">
        <f t="shared" si="491"/>
        <v>0</v>
      </c>
      <c r="AH361" s="229">
        <f t="shared" si="491"/>
        <v>0</v>
      </c>
      <c r="AI361" s="229">
        <f t="shared" si="491"/>
        <v>0</v>
      </c>
      <c r="AJ361" s="229">
        <f t="shared" si="491"/>
        <v>0</v>
      </c>
      <c r="AK361" s="229">
        <f t="shared" ref="AK361:BB361" si="492">IFERROR(AK316*$D361*365,0)</f>
        <v>0</v>
      </c>
      <c r="AL361" s="229">
        <f t="shared" si="492"/>
        <v>0</v>
      </c>
      <c r="AM361" s="229">
        <f t="shared" si="492"/>
        <v>0</v>
      </c>
      <c r="AN361" s="229">
        <f t="shared" si="492"/>
        <v>0</v>
      </c>
      <c r="AO361" s="229">
        <f t="shared" si="492"/>
        <v>0</v>
      </c>
      <c r="AP361" s="229">
        <f t="shared" si="492"/>
        <v>0</v>
      </c>
      <c r="AQ361" s="229">
        <f t="shared" si="492"/>
        <v>0</v>
      </c>
      <c r="AR361" s="229">
        <f t="shared" si="492"/>
        <v>0</v>
      </c>
      <c r="AS361" s="229">
        <f t="shared" si="492"/>
        <v>0</v>
      </c>
      <c r="AT361" s="229">
        <f t="shared" si="492"/>
        <v>0</v>
      </c>
      <c r="AU361" s="229">
        <f t="shared" si="492"/>
        <v>0</v>
      </c>
      <c r="AV361" s="229">
        <f t="shared" si="492"/>
        <v>0</v>
      </c>
      <c r="AW361" s="229">
        <f t="shared" si="492"/>
        <v>0</v>
      </c>
      <c r="AX361" s="229">
        <f t="shared" si="492"/>
        <v>0</v>
      </c>
      <c r="AY361" s="229">
        <f t="shared" si="492"/>
        <v>0</v>
      </c>
      <c r="AZ361" s="229">
        <f t="shared" si="492"/>
        <v>0</v>
      </c>
      <c r="BA361" s="229">
        <f t="shared" si="492"/>
        <v>0</v>
      </c>
      <c r="BB361" s="229">
        <f t="shared" si="492"/>
        <v>0</v>
      </c>
    </row>
    <row r="362" spans="1:54" x14ac:dyDescent="0.3">
      <c r="A362" s="206">
        <f>IF(ISBLANK('Úseky 0'!A44),"",'Úseky 0'!A44)</f>
        <v>40</v>
      </c>
      <c r="B362" s="205" t="str">
        <f>IF(ISBLANK('Úseky 0'!B44),"",'Úseky 0'!B44)</f>
        <v/>
      </c>
      <c r="C362" s="205" t="str">
        <f>IF(ISBLANK('Úseky 0'!C44),"",'Úseky 0'!C44)</f>
        <v/>
      </c>
      <c r="D362" s="213" t="str">
        <f>IF(ISBLANK('Úseky 0'!D44),"",'Úseky 0'!D44)</f>
        <v/>
      </c>
      <c r="E362" s="354">
        <f t="shared" ref="E362:AO362" si="493">IFERROR(E317*$D362*365,0)</f>
        <v>0</v>
      </c>
      <c r="F362" s="354">
        <f t="shared" si="493"/>
        <v>0</v>
      </c>
      <c r="G362" s="354">
        <f t="shared" si="493"/>
        <v>0</v>
      </c>
      <c r="H362" s="354">
        <f t="shared" si="493"/>
        <v>0</v>
      </c>
      <c r="I362" s="354">
        <f t="shared" si="493"/>
        <v>0</v>
      </c>
      <c r="J362" s="354">
        <f t="shared" si="493"/>
        <v>0</v>
      </c>
      <c r="K362" s="354">
        <f t="shared" si="493"/>
        <v>0</v>
      </c>
      <c r="L362" s="354">
        <f t="shared" si="493"/>
        <v>0</v>
      </c>
      <c r="M362" s="354">
        <f t="shared" si="493"/>
        <v>0</v>
      </c>
      <c r="N362" s="354">
        <f t="shared" si="493"/>
        <v>0</v>
      </c>
      <c r="O362" s="354">
        <f t="shared" si="493"/>
        <v>0</v>
      </c>
      <c r="P362" s="354">
        <f t="shared" si="493"/>
        <v>0</v>
      </c>
      <c r="Q362" s="354">
        <f t="shared" si="493"/>
        <v>0</v>
      </c>
      <c r="R362" s="354">
        <f t="shared" si="493"/>
        <v>0</v>
      </c>
      <c r="S362" s="354">
        <f t="shared" si="493"/>
        <v>0</v>
      </c>
      <c r="T362" s="354">
        <f t="shared" si="493"/>
        <v>0</v>
      </c>
      <c r="U362" s="354">
        <f t="shared" si="493"/>
        <v>0</v>
      </c>
      <c r="V362" s="354">
        <f t="shared" si="493"/>
        <v>0</v>
      </c>
      <c r="W362" s="354">
        <f t="shared" si="493"/>
        <v>0</v>
      </c>
      <c r="X362" s="354">
        <f t="shared" si="493"/>
        <v>0</v>
      </c>
      <c r="Y362" s="354">
        <f t="shared" si="493"/>
        <v>0</v>
      </c>
      <c r="Z362" s="354">
        <f t="shared" si="493"/>
        <v>0</v>
      </c>
      <c r="AA362" s="354">
        <f t="shared" si="493"/>
        <v>0</v>
      </c>
      <c r="AB362" s="354">
        <f t="shared" si="493"/>
        <v>0</v>
      </c>
      <c r="AC362" s="354">
        <f t="shared" si="493"/>
        <v>0</v>
      </c>
      <c r="AD362" s="354">
        <f t="shared" si="493"/>
        <v>0</v>
      </c>
      <c r="AE362" s="354">
        <f t="shared" si="493"/>
        <v>0</v>
      </c>
      <c r="AF362" s="354">
        <f t="shared" si="493"/>
        <v>0</v>
      </c>
      <c r="AG362" s="354">
        <f t="shared" si="493"/>
        <v>0</v>
      </c>
      <c r="AH362" s="354">
        <f t="shared" si="493"/>
        <v>0</v>
      </c>
      <c r="AI362" s="354">
        <f t="shared" si="493"/>
        <v>0</v>
      </c>
      <c r="AJ362" s="354">
        <f t="shared" si="493"/>
        <v>0</v>
      </c>
      <c r="AK362" s="354">
        <f t="shared" si="493"/>
        <v>0</v>
      </c>
      <c r="AL362" s="354">
        <f t="shared" si="493"/>
        <v>0</v>
      </c>
      <c r="AM362" s="354">
        <f t="shared" si="493"/>
        <v>0</v>
      </c>
      <c r="AN362" s="354">
        <f t="shared" si="493"/>
        <v>0</v>
      </c>
      <c r="AO362" s="354">
        <f t="shared" si="493"/>
        <v>0</v>
      </c>
      <c r="AP362" s="354">
        <f t="shared" ref="AP362:BB362" si="494">IFERROR(AP317*$D362*365,0)</f>
        <v>0</v>
      </c>
      <c r="AQ362" s="354">
        <f t="shared" si="494"/>
        <v>0</v>
      </c>
      <c r="AR362" s="354">
        <f t="shared" si="494"/>
        <v>0</v>
      </c>
      <c r="AS362" s="354">
        <f t="shared" si="494"/>
        <v>0</v>
      </c>
      <c r="AT362" s="354">
        <f t="shared" si="494"/>
        <v>0</v>
      </c>
      <c r="AU362" s="354">
        <f t="shared" si="494"/>
        <v>0</v>
      </c>
      <c r="AV362" s="354">
        <f t="shared" si="494"/>
        <v>0</v>
      </c>
      <c r="AW362" s="354">
        <f t="shared" si="494"/>
        <v>0</v>
      </c>
      <c r="AX362" s="354">
        <f t="shared" si="494"/>
        <v>0</v>
      </c>
      <c r="AY362" s="354">
        <f t="shared" si="494"/>
        <v>0</v>
      </c>
      <c r="AZ362" s="354">
        <f t="shared" si="494"/>
        <v>0</v>
      </c>
      <c r="BA362" s="354">
        <f t="shared" si="494"/>
        <v>0</v>
      </c>
      <c r="BB362" s="354">
        <f t="shared" si="494"/>
        <v>0</v>
      </c>
    </row>
    <row r="363" spans="1:54" x14ac:dyDescent="0.3">
      <c r="E363" s="229">
        <f>SUM(E323:E362)</f>
        <v>0</v>
      </c>
      <c r="F363" s="229">
        <f t="shared" ref="F363" si="495">SUM(F323:F362)</f>
        <v>0</v>
      </c>
      <c r="G363" s="229">
        <f t="shared" ref="G363" si="496">SUM(G323:G362)</f>
        <v>0</v>
      </c>
      <c r="H363" s="229">
        <f t="shared" ref="H363" si="497">SUM(H323:H362)</f>
        <v>0</v>
      </c>
      <c r="I363" s="229">
        <f t="shared" ref="I363" si="498">SUM(I323:I362)</f>
        <v>0</v>
      </c>
      <c r="J363" s="229">
        <f t="shared" ref="J363" si="499">SUM(J323:J362)</f>
        <v>0</v>
      </c>
      <c r="K363" s="229">
        <f t="shared" ref="K363" si="500">SUM(K323:K362)</f>
        <v>0</v>
      </c>
      <c r="L363" s="229">
        <f t="shared" ref="L363" si="501">SUM(L323:L362)</f>
        <v>0</v>
      </c>
      <c r="M363" s="229">
        <f t="shared" ref="M363" si="502">SUM(M323:M362)</f>
        <v>0</v>
      </c>
      <c r="N363" s="229">
        <f t="shared" ref="N363" si="503">SUM(N323:N362)</f>
        <v>0</v>
      </c>
      <c r="O363" s="229">
        <f t="shared" ref="O363" si="504">SUM(O323:O362)</f>
        <v>0</v>
      </c>
      <c r="P363" s="229">
        <f t="shared" ref="P363" si="505">SUM(P323:P362)</f>
        <v>0</v>
      </c>
      <c r="Q363" s="229">
        <f t="shared" ref="Q363" si="506">SUM(Q323:Q362)</f>
        <v>0</v>
      </c>
      <c r="R363" s="229">
        <f t="shared" ref="R363" si="507">SUM(R323:R362)</f>
        <v>0</v>
      </c>
      <c r="S363" s="229">
        <f t="shared" ref="S363" si="508">SUM(S323:S362)</f>
        <v>0</v>
      </c>
      <c r="T363" s="229">
        <f t="shared" ref="T363" si="509">SUM(T323:T362)</f>
        <v>0</v>
      </c>
      <c r="U363" s="229">
        <f t="shared" ref="U363" si="510">SUM(U323:U362)</f>
        <v>0</v>
      </c>
      <c r="V363" s="229">
        <f t="shared" ref="V363" si="511">SUM(V323:V362)</f>
        <v>0</v>
      </c>
      <c r="W363" s="229">
        <f t="shared" ref="W363" si="512">SUM(W323:W362)</f>
        <v>0</v>
      </c>
      <c r="X363" s="229">
        <f t="shared" ref="X363" si="513">SUM(X323:X362)</f>
        <v>0</v>
      </c>
      <c r="Y363" s="229">
        <f t="shared" ref="Y363" si="514">SUM(Y323:Y362)</f>
        <v>0</v>
      </c>
      <c r="Z363" s="229">
        <f t="shared" ref="Z363" si="515">SUM(Z323:Z362)</f>
        <v>0</v>
      </c>
      <c r="AA363" s="229">
        <f t="shared" ref="AA363" si="516">SUM(AA323:AA362)</f>
        <v>0</v>
      </c>
      <c r="AB363" s="229">
        <f t="shared" ref="AB363" si="517">SUM(AB323:AB362)</f>
        <v>0</v>
      </c>
      <c r="AC363" s="229">
        <f t="shared" ref="AC363" si="518">SUM(AC323:AC362)</f>
        <v>0</v>
      </c>
      <c r="AD363" s="229">
        <f t="shared" ref="AD363" si="519">SUM(AD323:AD362)</f>
        <v>0</v>
      </c>
      <c r="AE363" s="229">
        <f t="shared" ref="AE363" si="520">SUM(AE323:AE362)</f>
        <v>0</v>
      </c>
      <c r="AF363" s="229">
        <f t="shared" ref="AF363" si="521">SUM(AF323:AF362)</f>
        <v>0</v>
      </c>
      <c r="AG363" s="229">
        <f t="shared" ref="AG363" si="522">SUM(AG323:AG362)</f>
        <v>0</v>
      </c>
      <c r="AH363" s="229">
        <f t="shared" ref="AH363" si="523">SUM(AH323:AH362)</f>
        <v>0</v>
      </c>
      <c r="AI363" s="229">
        <f t="shared" ref="AI363" si="524">SUM(AI323:AI362)</f>
        <v>0</v>
      </c>
      <c r="AJ363" s="229">
        <f t="shared" ref="AJ363" si="525">SUM(AJ323:AJ362)</f>
        <v>0</v>
      </c>
      <c r="AK363" s="229">
        <f t="shared" ref="AK363" si="526">SUM(AK323:AK362)</f>
        <v>0</v>
      </c>
      <c r="AL363" s="229">
        <f t="shared" ref="AL363" si="527">SUM(AL323:AL362)</f>
        <v>0</v>
      </c>
      <c r="AM363" s="229">
        <f t="shared" ref="AM363" si="528">SUM(AM323:AM362)</f>
        <v>0</v>
      </c>
      <c r="AN363" s="229">
        <f t="shared" ref="AN363" si="529">SUM(AN323:AN362)</f>
        <v>0</v>
      </c>
      <c r="AO363" s="229">
        <f t="shared" ref="AO363" si="530">SUM(AO323:AO362)</f>
        <v>0</v>
      </c>
      <c r="AP363" s="229">
        <f t="shared" ref="AP363" si="531">SUM(AP323:AP362)</f>
        <v>0</v>
      </c>
      <c r="AQ363" s="229">
        <f t="shared" ref="AQ363" si="532">SUM(AQ323:AQ362)</f>
        <v>0</v>
      </c>
      <c r="AR363" s="229">
        <f t="shared" ref="AR363" si="533">SUM(AR323:AR362)</f>
        <v>0</v>
      </c>
      <c r="AS363" s="229">
        <f t="shared" ref="AS363" si="534">SUM(AS323:AS362)</f>
        <v>0</v>
      </c>
      <c r="AT363" s="229">
        <f t="shared" ref="AT363" si="535">SUM(AT323:AT362)</f>
        <v>0</v>
      </c>
      <c r="AU363" s="229">
        <f t="shared" ref="AU363" si="536">SUM(AU323:AU362)</f>
        <v>0</v>
      </c>
      <c r="AV363" s="229">
        <f t="shared" ref="AV363" si="537">SUM(AV323:AV362)</f>
        <v>0</v>
      </c>
      <c r="AW363" s="229">
        <f t="shared" ref="AW363" si="538">SUM(AW323:AW362)</f>
        <v>0</v>
      </c>
      <c r="AX363" s="229">
        <f t="shared" ref="AX363" si="539">SUM(AX323:AX362)</f>
        <v>0</v>
      </c>
      <c r="AY363" s="229">
        <f t="shared" ref="AY363" si="540">SUM(AY323:AY362)</f>
        <v>0</v>
      </c>
      <c r="AZ363" s="229">
        <f t="shared" ref="AZ363" si="541">SUM(AZ323:AZ362)</f>
        <v>0</v>
      </c>
      <c r="BA363" s="229">
        <f t="shared" ref="BA363" si="542">SUM(BA323:BA362)</f>
        <v>0</v>
      </c>
      <c r="BB363" s="229">
        <f>SUM(BB323:BB362)</f>
        <v>0</v>
      </c>
    </row>
    <row r="364" spans="1:54" x14ac:dyDescent="0.3"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  <c r="AA364" s="229"/>
      <c r="AB364" s="229"/>
      <c r="AC364" s="229"/>
      <c r="AD364" s="229"/>
      <c r="AE364" s="229"/>
      <c r="AF364" s="229"/>
      <c r="AG364" s="229"/>
      <c r="AH364" s="229"/>
      <c r="AI364" s="229"/>
      <c r="AJ364" s="229"/>
      <c r="AK364" s="229"/>
      <c r="AL364" s="229"/>
      <c r="AM364" s="229"/>
      <c r="AN364" s="229"/>
      <c r="AO364" s="229"/>
      <c r="AP364" s="229"/>
      <c r="AQ364" s="229"/>
      <c r="AR364" s="229"/>
      <c r="AS364" s="229"/>
      <c r="AT364" s="229"/>
      <c r="AU364" s="229"/>
      <c r="AV364" s="229"/>
      <c r="AW364" s="229"/>
      <c r="AX364" s="229"/>
      <c r="AY364" s="229"/>
      <c r="AZ364" s="229"/>
      <c r="BA364" s="229"/>
      <c r="BB364" s="229"/>
    </row>
    <row r="366" spans="1:54" s="207" customFormat="1" x14ac:dyDescent="0.3">
      <c r="A366" s="355" t="s">
        <v>383</v>
      </c>
      <c r="B366" s="356"/>
      <c r="C366" s="356"/>
      <c r="D366" s="356"/>
      <c r="E366" s="225">
        <v>1</v>
      </c>
      <c r="F366" s="225">
        <v>2</v>
      </c>
      <c r="G366" s="225">
        <v>3</v>
      </c>
      <c r="H366" s="225">
        <v>4</v>
      </c>
      <c r="I366" s="225">
        <v>5</v>
      </c>
      <c r="J366" s="225">
        <v>6</v>
      </c>
      <c r="K366" s="225">
        <v>7</v>
      </c>
      <c r="L366" s="225">
        <v>8</v>
      </c>
      <c r="M366" s="225">
        <v>9</v>
      </c>
      <c r="N366" s="225">
        <v>10</v>
      </c>
      <c r="O366" s="225">
        <v>11</v>
      </c>
      <c r="P366" s="225">
        <v>12</v>
      </c>
      <c r="Q366" s="225">
        <v>13</v>
      </c>
      <c r="R366" s="225">
        <v>14</v>
      </c>
      <c r="S366" s="225">
        <v>15</v>
      </c>
      <c r="T366" s="225">
        <v>16</v>
      </c>
      <c r="U366" s="225">
        <v>17</v>
      </c>
      <c r="V366" s="225">
        <v>18</v>
      </c>
      <c r="W366" s="225">
        <v>19</v>
      </c>
      <c r="X366" s="225">
        <v>20</v>
      </c>
      <c r="Y366" s="225">
        <v>21</v>
      </c>
      <c r="Z366" s="225">
        <v>22</v>
      </c>
      <c r="AA366" s="225">
        <v>23</v>
      </c>
      <c r="AB366" s="225">
        <v>24</v>
      </c>
      <c r="AC366" s="225">
        <v>25</v>
      </c>
      <c r="AD366" s="225">
        <v>26</v>
      </c>
      <c r="AE366" s="225">
        <v>27</v>
      </c>
      <c r="AF366" s="225">
        <v>28</v>
      </c>
      <c r="AG366" s="225">
        <v>29</v>
      </c>
      <c r="AH366" s="225">
        <v>30</v>
      </c>
      <c r="AI366" s="225">
        <v>31</v>
      </c>
      <c r="AJ366" s="225">
        <v>32</v>
      </c>
      <c r="AK366" s="225">
        <v>33</v>
      </c>
      <c r="AL366" s="225">
        <v>34</v>
      </c>
      <c r="AM366" s="225">
        <v>35</v>
      </c>
      <c r="AN366" s="225">
        <v>36</v>
      </c>
      <c r="AO366" s="225">
        <v>37</v>
      </c>
      <c r="AP366" s="225">
        <v>38</v>
      </c>
      <c r="AQ366" s="225">
        <v>39</v>
      </c>
      <c r="AR366" s="225">
        <v>40</v>
      </c>
      <c r="AS366" s="225">
        <v>41</v>
      </c>
      <c r="AT366" s="225">
        <v>42</v>
      </c>
      <c r="AU366" s="225">
        <v>43</v>
      </c>
      <c r="AV366" s="225">
        <v>44</v>
      </c>
      <c r="AW366" s="225">
        <v>45</v>
      </c>
      <c r="AX366" s="225">
        <v>46</v>
      </c>
      <c r="AY366" s="225">
        <v>47</v>
      </c>
      <c r="AZ366" s="225">
        <v>48</v>
      </c>
      <c r="BA366" s="225">
        <v>49</v>
      </c>
      <c r="BB366" s="225">
        <v>50</v>
      </c>
    </row>
    <row r="367" spans="1:54" s="208" customFormat="1" ht="20.25" x14ac:dyDescent="0.35">
      <c r="A367" s="211" t="s">
        <v>101</v>
      </c>
      <c r="B367" s="211" t="s">
        <v>345</v>
      </c>
      <c r="C367" s="211" t="s">
        <v>346</v>
      </c>
      <c r="D367" s="211" t="s">
        <v>102</v>
      </c>
      <c r="E367" s="224">
        <f>E3</f>
        <v>2024</v>
      </c>
      <c r="F367" s="224">
        <f>E367+1</f>
        <v>2025</v>
      </c>
      <c r="G367" s="224">
        <f t="shared" ref="G367:M367" si="543">F367+1</f>
        <v>2026</v>
      </c>
      <c r="H367" s="224">
        <f t="shared" si="543"/>
        <v>2027</v>
      </c>
      <c r="I367" s="224">
        <f t="shared" si="543"/>
        <v>2028</v>
      </c>
      <c r="J367" s="224">
        <f t="shared" si="543"/>
        <v>2029</v>
      </c>
      <c r="K367" s="224">
        <f t="shared" si="543"/>
        <v>2030</v>
      </c>
      <c r="L367" s="224">
        <f t="shared" si="543"/>
        <v>2031</v>
      </c>
      <c r="M367" s="224">
        <f t="shared" si="543"/>
        <v>2032</v>
      </c>
      <c r="N367" s="224">
        <f>M367+1</f>
        <v>2033</v>
      </c>
      <c r="O367" s="224">
        <f t="shared" ref="O367:AH367" si="544">N367+1</f>
        <v>2034</v>
      </c>
      <c r="P367" s="224">
        <f t="shared" si="544"/>
        <v>2035</v>
      </c>
      <c r="Q367" s="224">
        <f t="shared" si="544"/>
        <v>2036</v>
      </c>
      <c r="R367" s="224">
        <f t="shared" si="544"/>
        <v>2037</v>
      </c>
      <c r="S367" s="224">
        <f t="shared" si="544"/>
        <v>2038</v>
      </c>
      <c r="T367" s="224">
        <f t="shared" si="544"/>
        <v>2039</v>
      </c>
      <c r="U367" s="224">
        <f t="shared" si="544"/>
        <v>2040</v>
      </c>
      <c r="V367" s="224">
        <f t="shared" si="544"/>
        <v>2041</v>
      </c>
      <c r="W367" s="224">
        <f t="shared" si="544"/>
        <v>2042</v>
      </c>
      <c r="X367" s="224">
        <f t="shared" si="544"/>
        <v>2043</v>
      </c>
      <c r="Y367" s="224">
        <f t="shared" si="544"/>
        <v>2044</v>
      </c>
      <c r="Z367" s="224">
        <f t="shared" si="544"/>
        <v>2045</v>
      </c>
      <c r="AA367" s="224">
        <f t="shared" si="544"/>
        <v>2046</v>
      </c>
      <c r="AB367" s="224">
        <f t="shared" si="544"/>
        <v>2047</v>
      </c>
      <c r="AC367" s="224">
        <f t="shared" si="544"/>
        <v>2048</v>
      </c>
      <c r="AD367" s="224">
        <f t="shared" si="544"/>
        <v>2049</v>
      </c>
      <c r="AE367" s="224">
        <f t="shared" si="544"/>
        <v>2050</v>
      </c>
      <c r="AF367" s="224">
        <f t="shared" si="544"/>
        <v>2051</v>
      </c>
      <c r="AG367" s="224">
        <f t="shared" si="544"/>
        <v>2052</v>
      </c>
      <c r="AH367" s="224">
        <f t="shared" si="544"/>
        <v>2053</v>
      </c>
      <c r="AI367" s="224">
        <f t="shared" ref="AI367" si="545">AH367+1</f>
        <v>2054</v>
      </c>
      <c r="AJ367" s="224">
        <f t="shared" ref="AJ367" si="546">AI367+1</f>
        <v>2055</v>
      </c>
      <c r="AK367" s="224">
        <f t="shared" ref="AK367" si="547">AJ367+1</f>
        <v>2056</v>
      </c>
      <c r="AL367" s="224">
        <f t="shared" ref="AL367" si="548">AK367+1</f>
        <v>2057</v>
      </c>
      <c r="AM367" s="224">
        <f t="shared" ref="AM367" si="549">AL367+1</f>
        <v>2058</v>
      </c>
      <c r="AN367" s="224">
        <f t="shared" ref="AN367" si="550">AM367+1</f>
        <v>2059</v>
      </c>
      <c r="AO367" s="224">
        <f t="shared" ref="AO367" si="551">AN367+1</f>
        <v>2060</v>
      </c>
      <c r="AP367" s="224">
        <f t="shared" ref="AP367" si="552">AO367+1</f>
        <v>2061</v>
      </c>
      <c r="AQ367" s="224">
        <f t="shared" ref="AQ367" si="553">AP367+1</f>
        <v>2062</v>
      </c>
      <c r="AR367" s="224">
        <f t="shared" ref="AR367" si="554">AQ367+1</f>
        <v>2063</v>
      </c>
      <c r="AS367" s="224">
        <f t="shared" ref="AS367" si="555">AR367+1</f>
        <v>2064</v>
      </c>
      <c r="AT367" s="224">
        <f t="shared" ref="AT367" si="556">AS367+1</f>
        <v>2065</v>
      </c>
      <c r="AU367" s="224">
        <f t="shared" ref="AU367" si="557">AT367+1</f>
        <v>2066</v>
      </c>
      <c r="AV367" s="224">
        <f t="shared" ref="AV367" si="558">AU367+1</f>
        <v>2067</v>
      </c>
      <c r="AW367" s="224">
        <f t="shared" ref="AW367" si="559">AV367+1</f>
        <v>2068</v>
      </c>
      <c r="AX367" s="224">
        <f t="shared" ref="AX367" si="560">AW367+1</f>
        <v>2069</v>
      </c>
      <c r="AY367" s="224">
        <f t="shared" ref="AY367" si="561">AX367+1</f>
        <v>2070</v>
      </c>
      <c r="AZ367" s="224">
        <f t="shared" ref="AZ367" si="562">AY367+1</f>
        <v>2071</v>
      </c>
      <c r="BA367" s="224">
        <f t="shared" ref="BA367" si="563">AZ367+1</f>
        <v>2072</v>
      </c>
      <c r="BB367" s="224">
        <f t="shared" ref="BB367" si="564">BA367+1</f>
        <v>2073</v>
      </c>
    </row>
    <row r="368" spans="1:54" s="208" customFormat="1" ht="11.25" customHeight="1" x14ac:dyDescent="0.35">
      <c r="A368" s="223" t="s">
        <v>387</v>
      </c>
      <c r="B368" s="206"/>
      <c r="C368" s="206"/>
      <c r="D368" s="214" t="s">
        <v>348</v>
      </c>
    </row>
    <row r="369" spans="1:54" s="203" customFormat="1" x14ac:dyDescent="0.3">
      <c r="A369" s="206">
        <f>IF(ISBLANK('Úseky 0'!A5),"",'Úseky 0'!A5)</f>
        <v>1</v>
      </c>
      <c r="B369" s="205" t="str">
        <f>IF(ISBLANK('Úseky 0'!B5),"",'Úseky 0'!B5)</f>
        <v/>
      </c>
      <c r="C369" s="205" t="str">
        <f>IF(ISBLANK('Úseky 0'!C5),"",'Úseky 0'!C5)</f>
        <v/>
      </c>
      <c r="D369" s="213" t="str">
        <f>IF(ISBLANK('Úseky 0'!D5),"",'Úseky 0'!D5)</f>
        <v/>
      </c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  <c r="AA369" s="229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29"/>
      <c r="AN369" s="229"/>
      <c r="AO369" s="229"/>
      <c r="AP369" s="229"/>
      <c r="AQ369" s="229"/>
      <c r="AR369" s="229"/>
      <c r="AS369" s="229"/>
      <c r="AT369" s="229"/>
      <c r="AU369" s="229"/>
      <c r="AV369" s="229"/>
      <c r="AW369" s="229"/>
      <c r="AX369" s="229"/>
      <c r="AY369" s="229"/>
      <c r="AZ369" s="229"/>
      <c r="BA369" s="229"/>
      <c r="BB369" s="229"/>
    </row>
    <row r="370" spans="1:54" s="203" customFormat="1" x14ac:dyDescent="0.3">
      <c r="A370" s="206">
        <f>IF(ISBLANK('Úseky 0'!A6),"",'Úseky 0'!A6)</f>
        <v>2</v>
      </c>
      <c r="B370" s="205" t="str">
        <f>IF(ISBLANK('Úseky 0'!B6),"",'Úseky 0'!B6)</f>
        <v/>
      </c>
      <c r="C370" s="205" t="str">
        <f>IF(ISBLANK('Úseky 0'!C6),"",'Úseky 0'!C6)</f>
        <v/>
      </c>
      <c r="D370" s="213" t="str">
        <f>IF(ISBLANK('Úseky 0'!D6),"",'Úseky 0'!D6)</f>
        <v/>
      </c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  <c r="AA370" s="229"/>
      <c r="AB370" s="229"/>
      <c r="AC370" s="229"/>
      <c r="AD370" s="229"/>
      <c r="AE370" s="229"/>
      <c r="AF370" s="229"/>
      <c r="AG370" s="229"/>
      <c r="AH370" s="229"/>
      <c r="AI370" s="229"/>
      <c r="AJ370" s="229"/>
      <c r="AK370" s="229"/>
      <c r="AL370" s="229"/>
      <c r="AM370" s="229"/>
      <c r="AN370" s="229"/>
      <c r="AO370" s="229"/>
      <c r="AP370" s="229"/>
      <c r="AQ370" s="229"/>
      <c r="AR370" s="229"/>
      <c r="AS370" s="229"/>
      <c r="AT370" s="229"/>
      <c r="AU370" s="229"/>
      <c r="AV370" s="229"/>
      <c r="AW370" s="229"/>
      <c r="AX370" s="229"/>
      <c r="AY370" s="229"/>
      <c r="AZ370" s="229"/>
      <c r="BA370" s="229"/>
      <c r="BB370" s="229"/>
    </row>
    <row r="371" spans="1:54" s="203" customFormat="1" x14ac:dyDescent="0.3">
      <c r="A371" s="206">
        <f>IF(ISBLANK('Úseky 0'!A7),"",'Úseky 0'!A7)</f>
        <v>3</v>
      </c>
      <c r="B371" s="205" t="str">
        <f>IF(ISBLANK('Úseky 0'!B7),"",'Úseky 0'!B7)</f>
        <v/>
      </c>
      <c r="C371" s="205" t="str">
        <f>IF(ISBLANK('Úseky 0'!C7),"",'Úseky 0'!C7)</f>
        <v/>
      </c>
      <c r="D371" s="213" t="str">
        <f>IF(ISBLANK('Úseky 0'!D7),"",'Úseky 0'!D7)</f>
        <v/>
      </c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  <c r="AA371" s="229"/>
      <c r="AB371" s="229"/>
      <c r="AC371" s="229"/>
      <c r="AD371" s="229"/>
      <c r="AE371" s="229"/>
      <c r="AF371" s="229"/>
      <c r="AG371" s="229"/>
      <c r="AH371" s="229"/>
      <c r="AI371" s="229"/>
      <c r="AJ371" s="229"/>
      <c r="AK371" s="229"/>
      <c r="AL371" s="229"/>
      <c r="AM371" s="229"/>
      <c r="AN371" s="229"/>
      <c r="AO371" s="229"/>
      <c r="AP371" s="229"/>
      <c r="AQ371" s="229"/>
      <c r="AR371" s="229"/>
      <c r="AS371" s="229"/>
      <c r="AT371" s="229"/>
      <c r="AU371" s="229"/>
      <c r="AV371" s="229"/>
      <c r="AW371" s="229"/>
      <c r="AX371" s="229"/>
      <c r="AY371" s="229"/>
      <c r="AZ371" s="229"/>
      <c r="BA371" s="229"/>
      <c r="BB371" s="229"/>
    </row>
    <row r="372" spans="1:54" s="203" customFormat="1" x14ac:dyDescent="0.3">
      <c r="A372" s="206">
        <f>IF(ISBLANK('Úseky 0'!A8),"",'Úseky 0'!A8)</f>
        <v>4</v>
      </c>
      <c r="B372" s="205" t="str">
        <f>IF(ISBLANK('Úseky 0'!B8),"",'Úseky 0'!B8)</f>
        <v/>
      </c>
      <c r="C372" s="205" t="str">
        <f>IF(ISBLANK('Úseky 0'!C8),"",'Úseky 0'!C8)</f>
        <v/>
      </c>
      <c r="D372" s="213" t="str">
        <f>IF(ISBLANK('Úseky 0'!D8),"",'Úseky 0'!D8)</f>
        <v/>
      </c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  <c r="AA372" s="229"/>
      <c r="AB372" s="229"/>
      <c r="AC372" s="229"/>
      <c r="AD372" s="229"/>
      <c r="AE372" s="229"/>
      <c r="AF372" s="229"/>
      <c r="AG372" s="229"/>
      <c r="AH372" s="229"/>
      <c r="AI372" s="229"/>
      <c r="AJ372" s="229"/>
      <c r="AK372" s="229"/>
      <c r="AL372" s="229"/>
      <c r="AM372" s="229"/>
      <c r="AN372" s="229"/>
      <c r="AO372" s="229"/>
      <c r="AP372" s="229"/>
      <c r="AQ372" s="229"/>
      <c r="AR372" s="229"/>
      <c r="AS372" s="229"/>
      <c r="AT372" s="229"/>
      <c r="AU372" s="229"/>
      <c r="AV372" s="229"/>
      <c r="AW372" s="229"/>
      <c r="AX372" s="229"/>
      <c r="AY372" s="229"/>
      <c r="AZ372" s="229"/>
      <c r="BA372" s="229"/>
      <c r="BB372" s="229"/>
    </row>
    <row r="373" spans="1:54" s="203" customFormat="1" x14ac:dyDescent="0.3">
      <c r="A373" s="206">
        <f>IF(ISBLANK('Úseky 0'!A9),"",'Úseky 0'!A9)</f>
        <v>5</v>
      </c>
      <c r="B373" s="205" t="str">
        <f>IF(ISBLANK('Úseky 0'!B9),"",'Úseky 0'!B9)</f>
        <v/>
      </c>
      <c r="C373" s="205" t="str">
        <f>IF(ISBLANK('Úseky 0'!C9),"",'Úseky 0'!C9)</f>
        <v/>
      </c>
      <c r="D373" s="213" t="str">
        <f>IF(ISBLANK('Úseky 0'!D9),"",'Úseky 0'!D9)</f>
        <v/>
      </c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  <c r="AA373" s="229"/>
      <c r="AB373" s="229"/>
      <c r="AC373" s="229"/>
      <c r="AD373" s="229"/>
      <c r="AE373" s="229"/>
      <c r="AF373" s="229"/>
      <c r="AG373" s="229"/>
      <c r="AH373" s="229"/>
      <c r="AI373" s="229"/>
      <c r="AJ373" s="229"/>
      <c r="AK373" s="229"/>
      <c r="AL373" s="229"/>
      <c r="AM373" s="229"/>
      <c r="AN373" s="229"/>
      <c r="AO373" s="229"/>
      <c r="AP373" s="229"/>
      <c r="AQ373" s="229"/>
      <c r="AR373" s="229"/>
      <c r="AS373" s="229"/>
      <c r="AT373" s="229"/>
      <c r="AU373" s="229"/>
      <c r="AV373" s="229"/>
      <c r="AW373" s="229"/>
      <c r="AX373" s="229"/>
      <c r="AY373" s="229"/>
      <c r="AZ373" s="229"/>
      <c r="BA373" s="229"/>
      <c r="BB373" s="229"/>
    </row>
    <row r="374" spans="1:54" s="203" customFormat="1" x14ac:dyDescent="0.3">
      <c r="A374" s="206">
        <f>IF(ISBLANK('Úseky 0'!A10),"",'Úseky 0'!A10)</f>
        <v>6</v>
      </c>
      <c r="B374" s="205" t="str">
        <f>IF(ISBLANK('Úseky 0'!B10),"",'Úseky 0'!B10)</f>
        <v/>
      </c>
      <c r="C374" s="205" t="str">
        <f>IF(ISBLANK('Úseky 0'!C10),"",'Úseky 0'!C10)</f>
        <v/>
      </c>
      <c r="D374" s="213" t="str">
        <f>IF(ISBLANK('Úseky 0'!D10),"",'Úseky 0'!D10)</f>
        <v/>
      </c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229"/>
      <c r="AH374" s="229"/>
      <c r="AI374" s="229"/>
      <c r="AJ374" s="229"/>
      <c r="AK374" s="229"/>
      <c r="AL374" s="229"/>
      <c r="AM374" s="229"/>
      <c r="AN374" s="229"/>
      <c r="AO374" s="229"/>
      <c r="AP374" s="229"/>
      <c r="AQ374" s="229"/>
      <c r="AR374" s="229"/>
      <c r="AS374" s="229"/>
      <c r="AT374" s="229"/>
      <c r="AU374" s="229"/>
      <c r="AV374" s="229"/>
      <c r="AW374" s="229"/>
      <c r="AX374" s="229"/>
      <c r="AY374" s="229"/>
      <c r="AZ374" s="229"/>
      <c r="BA374" s="229"/>
      <c r="BB374" s="229"/>
    </row>
    <row r="375" spans="1:54" s="203" customFormat="1" x14ac:dyDescent="0.3">
      <c r="A375" s="206">
        <f>IF(ISBLANK('Úseky 0'!A11),"",'Úseky 0'!A11)</f>
        <v>7</v>
      </c>
      <c r="B375" s="205" t="str">
        <f>IF(ISBLANK('Úseky 0'!B11),"",'Úseky 0'!B11)</f>
        <v/>
      </c>
      <c r="C375" s="205" t="str">
        <f>IF(ISBLANK('Úseky 0'!C11),"",'Úseky 0'!C11)</f>
        <v/>
      </c>
      <c r="D375" s="213" t="str">
        <f>IF(ISBLANK('Úseky 0'!D11),"",'Úseky 0'!D11)</f>
        <v/>
      </c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  <c r="AA375" s="229"/>
      <c r="AB375" s="229"/>
      <c r="AC375" s="229"/>
      <c r="AD375" s="229"/>
      <c r="AE375" s="229"/>
      <c r="AF375" s="229"/>
      <c r="AG375" s="229"/>
      <c r="AH375" s="229"/>
      <c r="AI375" s="229"/>
      <c r="AJ375" s="229"/>
      <c r="AK375" s="229"/>
      <c r="AL375" s="229"/>
      <c r="AM375" s="229"/>
      <c r="AN375" s="229"/>
      <c r="AO375" s="229"/>
      <c r="AP375" s="229"/>
      <c r="AQ375" s="229"/>
      <c r="AR375" s="229"/>
      <c r="AS375" s="229"/>
      <c r="AT375" s="229"/>
      <c r="AU375" s="229"/>
      <c r="AV375" s="229"/>
      <c r="AW375" s="229"/>
      <c r="AX375" s="229"/>
      <c r="AY375" s="229"/>
      <c r="AZ375" s="229"/>
      <c r="BA375" s="229"/>
      <c r="BB375" s="229"/>
    </row>
    <row r="376" spans="1:54" s="203" customFormat="1" x14ac:dyDescent="0.3">
      <c r="A376" s="206">
        <f>IF(ISBLANK('Úseky 0'!A12),"",'Úseky 0'!A12)</f>
        <v>8</v>
      </c>
      <c r="B376" s="205" t="str">
        <f>IF(ISBLANK('Úseky 0'!B12),"",'Úseky 0'!B12)</f>
        <v/>
      </c>
      <c r="C376" s="205" t="str">
        <f>IF(ISBLANK('Úseky 0'!C12),"",'Úseky 0'!C12)</f>
        <v/>
      </c>
      <c r="D376" s="213" t="str">
        <f>IF(ISBLANK('Úseky 0'!D12),"",'Úseky 0'!D12)</f>
        <v/>
      </c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  <c r="AA376" s="229"/>
      <c r="AB376" s="229"/>
      <c r="AC376" s="229"/>
      <c r="AD376" s="229"/>
      <c r="AE376" s="229"/>
      <c r="AF376" s="229"/>
      <c r="AG376" s="229"/>
      <c r="AH376" s="229"/>
      <c r="AI376" s="229"/>
      <c r="AJ376" s="229"/>
      <c r="AK376" s="229"/>
      <c r="AL376" s="229"/>
      <c r="AM376" s="229"/>
      <c r="AN376" s="229"/>
      <c r="AO376" s="229"/>
      <c r="AP376" s="229"/>
      <c r="AQ376" s="229"/>
      <c r="AR376" s="229"/>
      <c r="AS376" s="229"/>
      <c r="AT376" s="229"/>
      <c r="AU376" s="229"/>
      <c r="AV376" s="229"/>
      <c r="AW376" s="229"/>
      <c r="AX376" s="229"/>
      <c r="AY376" s="229"/>
      <c r="AZ376" s="229"/>
      <c r="BA376" s="229"/>
      <c r="BB376" s="229"/>
    </row>
    <row r="377" spans="1:54" s="203" customFormat="1" x14ac:dyDescent="0.3">
      <c r="A377" s="206">
        <f>IF(ISBLANK('Úseky 0'!A13),"",'Úseky 0'!A13)</f>
        <v>9</v>
      </c>
      <c r="B377" s="205" t="str">
        <f>IF(ISBLANK('Úseky 0'!B13),"",'Úseky 0'!B13)</f>
        <v/>
      </c>
      <c r="C377" s="205" t="str">
        <f>IF(ISBLANK('Úseky 0'!C13),"",'Úseky 0'!C13)</f>
        <v/>
      </c>
      <c r="D377" s="213" t="str">
        <f>IF(ISBLANK('Úseky 0'!D13),"",'Úseky 0'!D13)</f>
        <v/>
      </c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  <c r="AA377" s="229"/>
      <c r="AB377" s="229"/>
      <c r="AC377" s="229"/>
      <c r="AD377" s="229"/>
      <c r="AE377" s="229"/>
      <c r="AF377" s="229"/>
      <c r="AG377" s="229"/>
      <c r="AH377" s="229"/>
      <c r="AI377" s="229"/>
      <c r="AJ377" s="229"/>
      <c r="AK377" s="229"/>
      <c r="AL377" s="229"/>
      <c r="AM377" s="229"/>
      <c r="AN377" s="229"/>
      <c r="AO377" s="229"/>
      <c r="AP377" s="229"/>
      <c r="AQ377" s="229"/>
      <c r="AR377" s="229"/>
      <c r="AS377" s="229"/>
      <c r="AT377" s="229"/>
      <c r="AU377" s="229"/>
      <c r="AV377" s="229"/>
      <c r="AW377" s="229"/>
      <c r="AX377" s="229"/>
      <c r="AY377" s="229"/>
      <c r="AZ377" s="229"/>
      <c r="BA377" s="229"/>
      <c r="BB377" s="229"/>
    </row>
    <row r="378" spans="1:54" s="203" customFormat="1" x14ac:dyDescent="0.3">
      <c r="A378" s="206">
        <f>IF(ISBLANK('Úseky 0'!A14),"",'Úseky 0'!A14)</f>
        <v>10</v>
      </c>
      <c r="B378" s="205" t="str">
        <f>IF(ISBLANK('Úseky 0'!B14),"",'Úseky 0'!B14)</f>
        <v/>
      </c>
      <c r="C378" s="205" t="str">
        <f>IF(ISBLANK('Úseky 0'!C14),"",'Úseky 0'!C14)</f>
        <v/>
      </c>
      <c r="D378" s="213" t="str">
        <f>IF(ISBLANK('Úseky 0'!D14),"",'Úseky 0'!D14)</f>
        <v/>
      </c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  <c r="AA378" s="229"/>
      <c r="AB378" s="229"/>
      <c r="AC378" s="229"/>
      <c r="AD378" s="229"/>
      <c r="AE378" s="229"/>
      <c r="AF378" s="229"/>
      <c r="AG378" s="229"/>
      <c r="AH378" s="229"/>
      <c r="AI378" s="229"/>
      <c r="AJ378" s="229"/>
      <c r="AK378" s="229"/>
      <c r="AL378" s="229"/>
      <c r="AM378" s="229"/>
      <c r="AN378" s="229"/>
      <c r="AO378" s="229"/>
      <c r="AP378" s="229"/>
      <c r="AQ378" s="229"/>
      <c r="AR378" s="229"/>
      <c r="AS378" s="229"/>
      <c r="AT378" s="229"/>
      <c r="AU378" s="229"/>
      <c r="AV378" s="229"/>
      <c r="AW378" s="229"/>
      <c r="AX378" s="229"/>
      <c r="AY378" s="229"/>
      <c r="AZ378" s="229"/>
      <c r="BA378" s="229"/>
      <c r="BB378" s="229"/>
    </row>
    <row r="379" spans="1:54" s="203" customFormat="1" x14ac:dyDescent="0.3">
      <c r="A379" s="206">
        <f>IF(ISBLANK('Úseky 0'!A15),"",'Úseky 0'!A15)</f>
        <v>11</v>
      </c>
      <c r="B379" s="205" t="str">
        <f>IF(ISBLANK('Úseky 0'!B15),"",'Úseky 0'!B15)</f>
        <v/>
      </c>
      <c r="C379" s="205" t="str">
        <f>IF(ISBLANK('Úseky 0'!C15),"",'Úseky 0'!C15)</f>
        <v/>
      </c>
      <c r="D379" s="213" t="str">
        <f>IF(ISBLANK('Úseky 0'!D15),"",'Úseky 0'!D15)</f>
        <v/>
      </c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  <c r="AA379" s="229"/>
      <c r="AB379" s="229"/>
      <c r="AC379" s="229"/>
      <c r="AD379" s="229"/>
      <c r="AE379" s="229"/>
      <c r="AF379" s="229"/>
      <c r="AG379" s="229"/>
      <c r="AH379" s="229"/>
      <c r="AI379" s="229"/>
      <c r="AJ379" s="229"/>
      <c r="AK379" s="229"/>
      <c r="AL379" s="229"/>
      <c r="AM379" s="229"/>
      <c r="AN379" s="229"/>
      <c r="AO379" s="229"/>
      <c r="AP379" s="229"/>
      <c r="AQ379" s="229"/>
      <c r="AR379" s="229"/>
      <c r="AS379" s="229"/>
      <c r="AT379" s="229"/>
      <c r="AU379" s="229"/>
      <c r="AV379" s="229"/>
      <c r="AW379" s="229"/>
      <c r="AX379" s="229"/>
      <c r="AY379" s="229"/>
      <c r="AZ379" s="229"/>
      <c r="BA379" s="229"/>
      <c r="BB379" s="229"/>
    </row>
    <row r="380" spans="1:54" s="203" customFormat="1" x14ac:dyDescent="0.3">
      <c r="A380" s="206">
        <f>IF(ISBLANK('Úseky 0'!A16),"",'Úseky 0'!A16)</f>
        <v>12</v>
      </c>
      <c r="B380" s="205" t="str">
        <f>IF(ISBLANK('Úseky 0'!B16),"",'Úseky 0'!B16)</f>
        <v/>
      </c>
      <c r="C380" s="205" t="str">
        <f>IF(ISBLANK('Úseky 0'!C16),"",'Úseky 0'!C16)</f>
        <v/>
      </c>
      <c r="D380" s="213" t="str">
        <f>IF(ISBLANK('Úseky 0'!D16),"",'Úseky 0'!D16)</f>
        <v/>
      </c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  <c r="AA380" s="229"/>
      <c r="AB380" s="229"/>
      <c r="AC380" s="229"/>
      <c r="AD380" s="229"/>
      <c r="AE380" s="229"/>
      <c r="AF380" s="229"/>
      <c r="AG380" s="229"/>
      <c r="AH380" s="229"/>
      <c r="AI380" s="229"/>
      <c r="AJ380" s="229"/>
      <c r="AK380" s="229"/>
      <c r="AL380" s="229"/>
      <c r="AM380" s="229"/>
      <c r="AN380" s="229"/>
      <c r="AO380" s="229"/>
      <c r="AP380" s="229"/>
      <c r="AQ380" s="229"/>
      <c r="AR380" s="229"/>
      <c r="AS380" s="229"/>
      <c r="AT380" s="229"/>
      <c r="AU380" s="229"/>
      <c r="AV380" s="229"/>
      <c r="AW380" s="229"/>
      <c r="AX380" s="229"/>
      <c r="AY380" s="229"/>
      <c r="AZ380" s="229"/>
      <c r="BA380" s="229"/>
      <c r="BB380" s="229"/>
    </row>
    <row r="381" spans="1:54" s="203" customFormat="1" x14ac:dyDescent="0.3">
      <c r="A381" s="206">
        <f>IF(ISBLANK('Úseky 0'!A17),"",'Úseky 0'!A17)</f>
        <v>13</v>
      </c>
      <c r="B381" s="205" t="str">
        <f>IF(ISBLANK('Úseky 0'!B17),"",'Úseky 0'!B17)</f>
        <v/>
      </c>
      <c r="C381" s="205" t="str">
        <f>IF(ISBLANK('Úseky 0'!C17),"",'Úseky 0'!C17)</f>
        <v/>
      </c>
      <c r="D381" s="213" t="str">
        <f>IF(ISBLANK('Úseky 0'!D17),"",'Úseky 0'!D17)</f>
        <v/>
      </c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  <c r="AA381" s="229"/>
      <c r="AB381" s="229"/>
      <c r="AC381" s="229"/>
      <c r="AD381" s="229"/>
      <c r="AE381" s="229"/>
      <c r="AF381" s="229"/>
      <c r="AG381" s="229"/>
      <c r="AH381" s="229"/>
      <c r="AI381" s="229"/>
      <c r="AJ381" s="229"/>
      <c r="AK381" s="229"/>
      <c r="AL381" s="229"/>
      <c r="AM381" s="229"/>
      <c r="AN381" s="229"/>
      <c r="AO381" s="229"/>
      <c r="AP381" s="229"/>
      <c r="AQ381" s="229"/>
      <c r="AR381" s="229"/>
      <c r="AS381" s="229"/>
      <c r="AT381" s="229"/>
      <c r="AU381" s="229"/>
      <c r="AV381" s="229"/>
      <c r="AW381" s="229"/>
      <c r="AX381" s="229"/>
      <c r="AY381" s="229"/>
      <c r="AZ381" s="229"/>
      <c r="BA381" s="229"/>
      <c r="BB381" s="229"/>
    </row>
    <row r="382" spans="1:54" s="203" customFormat="1" x14ac:dyDescent="0.3">
      <c r="A382" s="206">
        <f>IF(ISBLANK('Úseky 0'!A18),"",'Úseky 0'!A18)</f>
        <v>14</v>
      </c>
      <c r="B382" s="205" t="str">
        <f>IF(ISBLANK('Úseky 0'!B18),"",'Úseky 0'!B18)</f>
        <v/>
      </c>
      <c r="C382" s="205" t="str">
        <f>IF(ISBLANK('Úseky 0'!C18),"",'Úseky 0'!C18)</f>
        <v/>
      </c>
      <c r="D382" s="213" t="str">
        <f>IF(ISBLANK('Úseky 0'!D18),"",'Úseky 0'!D18)</f>
        <v/>
      </c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  <c r="AA382" s="229"/>
      <c r="AB382" s="229"/>
      <c r="AC382" s="229"/>
      <c r="AD382" s="229"/>
      <c r="AE382" s="229"/>
      <c r="AF382" s="229"/>
      <c r="AG382" s="229"/>
      <c r="AH382" s="229"/>
      <c r="AI382" s="229"/>
      <c r="AJ382" s="229"/>
      <c r="AK382" s="229"/>
      <c r="AL382" s="229"/>
      <c r="AM382" s="229"/>
      <c r="AN382" s="229"/>
      <c r="AO382" s="229"/>
      <c r="AP382" s="229"/>
      <c r="AQ382" s="229"/>
      <c r="AR382" s="229"/>
      <c r="AS382" s="229"/>
      <c r="AT382" s="229"/>
      <c r="AU382" s="229"/>
      <c r="AV382" s="229"/>
      <c r="AW382" s="229"/>
      <c r="AX382" s="229"/>
      <c r="AY382" s="229"/>
      <c r="AZ382" s="229"/>
      <c r="BA382" s="229"/>
      <c r="BB382" s="229"/>
    </row>
    <row r="383" spans="1:54" s="203" customFormat="1" x14ac:dyDescent="0.3">
      <c r="A383" s="206">
        <f>IF(ISBLANK('Úseky 0'!A19),"",'Úseky 0'!A19)</f>
        <v>15</v>
      </c>
      <c r="B383" s="205" t="str">
        <f>IF(ISBLANK('Úseky 0'!B19),"",'Úseky 0'!B19)</f>
        <v/>
      </c>
      <c r="C383" s="205" t="str">
        <f>IF(ISBLANK('Úseky 0'!C19),"",'Úseky 0'!C19)</f>
        <v/>
      </c>
      <c r="D383" s="213" t="str">
        <f>IF(ISBLANK('Úseky 0'!D19),"",'Úseky 0'!D19)</f>
        <v/>
      </c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  <c r="AA383" s="229"/>
      <c r="AB383" s="229"/>
      <c r="AC383" s="229"/>
      <c r="AD383" s="229"/>
      <c r="AE383" s="229"/>
      <c r="AF383" s="229"/>
      <c r="AG383" s="229"/>
      <c r="AH383" s="229"/>
      <c r="AI383" s="229"/>
      <c r="AJ383" s="229"/>
      <c r="AK383" s="229"/>
      <c r="AL383" s="229"/>
      <c r="AM383" s="229"/>
      <c r="AN383" s="229"/>
      <c r="AO383" s="229"/>
      <c r="AP383" s="229"/>
      <c r="AQ383" s="229"/>
      <c r="AR383" s="229"/>
      <c r="AS383" s="229"/>
      <c r="AT383" s="229"/>
      <c r="AU383" s="229"/>
      <c r="AV383" s="229"/>
      <c r="AW383" s="229"/>
      <c r="AX383" s="229"/>
      <c r="AY383" s="229"/>
      <c r="AZ383" s="229"/>
      <c r="BA383" s="229"/>
      <c r="BB383" s="229"/>
    </row>
    <row r="384" spans="1:54" s="203" customFormat="1" x14ac:dyDescent="0.3">
      <c r="A384" s="206">
        <f>IF(ISBLANK('Úseky 0'!A20),"",'Úseky 0'!A20)</f>
        <v>16</v>
      </c>
      <c r="B384" s="205" t="str">
        <f>IF(ISBLANK('Úseky 0'!B20),"",'Úseky 0'!B20)</f>
        <v/>
      </c>
      <c r="C384" s="205" t="str">
        <f>IF(ISBLANK('Úseky 0'!C20),"",'Úseky 0'!C20)</f>
        <v/>
      </c>
      <c r="D384" s="213" t="str">
        <f>IF(ISBLANK('Úseky 0'!D20),"",'Úseky 0'!D20)</f>
        <v/>
      </c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  <c r="AA384" s="229"/>
      <c r="AB384" s="229"/>
      <c r="AC384" s="229"/>
      <c r="AD384" s="229"/>
      <c r="AE384" s="229"/>
      <c r="AF384" s="229"/>
      <c r="AG384" s="229"/>
      <c r="AH384" s="229"/>
      <c r="AI384" s="229"/>
      <c r="AJ384" s="229"/>
      <c r="AK384" s="229"/>
      <c r="AL384" s="229"/>
      <c r="AM384" s="229"/>
      <c r="AN384" s="229"/>
      <c r="AO384" s="229"/>
      <c r="AP384" s="229"/>
      <c r="AQ384" s="229"/>
      <c r="AR384" s="229"/>
      <c r="AS384" s="229"/>
      <c r="AT384" s="229"/>
      <c r="AU384" s="229"/>
      <c r="AV384" s="229"/>
      <c r="AW384" s="229"/>
      <c r="AX384" s="229"/>
      <c r="AY384" s="229"/>
      <c r="AZ384" s="229"/>
      <c r="BA384" s="229"/>
      <c r="BB384" s="229"/>
    </row>
    <row r="385" spans="1:54" s="203" customFormat="1" x14ac:dyDescent="0.3">
      <c r="A385" s="206">
        <f>IF(ISBLANK('Úseky 0'!A21),"",'Úseky 0'!A21)</f>
        <v>17</v>
      </c>
      <c r="B385" s="205" t="str">
        <f>IF(ISBLANK('Úseky 0'!B21),"",'Úseky 0'!B21)</f>
        <v/>
      </c>
      <c r="C385" s="205" t="str">
        <f>IF(ISBLANK('Úseky 0'!C21),"",'Úseky 0'!C21)</f>
        <v/>
      </c>
      <c r="D385" s="213" t="str">
        <f>IF(ISBLANK('Úseky 0'!D21),"",'Úseky 0'!D21)</f>
        <v/>
      </c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  <c r="AA385" s="229"/>
      <c r="AB385" s="229"/>
      <c r="AC385" s="229"/>
      <c r="AD385" s="229"/>
      <c r="AE385" s="229"/>
      <c r="AF385" s="229"/>
      <c r="AG385" s="229"/>
      <c r="AH385" s="229"/>
      <c r="AI385" s="229"/>
      <c r="AJ385" s="229"/>
      <c r="AK385" s="229"/>
      <c r="AL385" s="229"/>
      <c r="AM385" s="229"/>
      <c r="AN385" s="229"/>
      <c r="AO385" s="229"/>
      <c r="AP385" s="229"/>
      <c r="AQ385" s="229"/>
      <c r="AR385" s="229"/>
      <c r="AS385" s="229"/>
      <c r="AT385" s="229"/>
      <c r="AU385" s="229"/>
      <c r="AV385" s="229"/>
      <c r="AW385" s="229"/>
      <c r="AX385" s="229"/>
      <c r="AY385" s="229"/>
      <c r="AZ385" s="229"/>
      <c r="BA385" s="229"/>
      <c r="BB385" s="229"/>
    </row>
    <row r="386" spans="1:54" s="203" customFormat="1" x14ac:dyDescent="0.3">
      <c r="A386" s="206">
        <f>IF(ISBLANK('Úseky 0'!A22),"",'Úseky 0'!A22)</f>
        <v>18</v>
      </c>
      <c r="B386" s="205" t="str">
        <f>IF(ISBLANK('Úseky 0'!B22),"",'Úseky 0'!B22)</f>
        <v/>
      </c>
      <c r="C386" s="205" t="str">
        <f>IF(ISBLANK('Úseky 0'!C22),"",'Úseky 0'!C22)</f>
        <v/>
      </c>
      <c r="D386" s="213" t="str">
        <f>IF(ISBLANK('Úseky 0'!D22),"",'Úseky 0'!D22)</f>
        <v/>
      </c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  <c r="AA386" s="229"/>
      <c r="AB386" s="229"/>
      <c r="AC386" s="229"/>
      <c r="AD386" s="229"/>
      <c r="AE386" s="229"/>
      <c r="AF386" s="229"/>
      <c r="AG386" s="229"/>
      <c r="AH386" s="229"/>
      <c r="AI386" s="229"/>
      <c r="AJ386" s="229"/>
      <c r="AK386" s="229"/>
      <c r="AL386" s="229"/>
      <c r="AM386" s="229"/>
      <c r="AN386" s="229"/>
      <c r="AO386" s="229"/>
      <c r="AP386" s="229"/>
      <c r="AQ386" s="229"/>
      <c r="AR386" s="229"/>
      <c r="AS386" s="229"/>
      <c r="AT386" s="229"/>
      <c r="AU386" s="229"/>
      <c r="AV386" s="229"/>
      <c r="AW386" s="229"/>
      <c r="AX386" s="229"/>
      <c r="AY386" s="229"/>
      <c r="AZ386" s="229"/>
      <c r="BA386" s="229"/>
      <c r="BB386" s="229"/>
    </row>
    <row r="387" spans="1:54" s="203" customFormat="1" x14ac:dyDescent="0.3">
      <c r="A387" s="206">
        <f>IF(ISBLANK('Úseky 0'!A23),"",'Úseky 0'!A23)</f>
        <v>19</v>
      </c>
      <c r="B387" s="205" t="str">
        <f>IF(ISBLANK('Úseky 0'!B23),"",'Úseky 0'!B23)</f>
        <v/>
      </c>
      <c r="C387" s="205" t="str">
        <f>IF(ISBLANK('Úseky 0'!C23),"",'Úseky 0'!C23)</f>
        <v/>
      </c>
      <c r="D387" s="213" t="str">
        <f>IF(ISBLANK('Úseky 0'!D23),"",'Úseky 0'!D23)</f>
        <v/>
      </c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  <c r="AA387" s="229"/>
      <c r="AB387" s="229"/>
      <c r="AC387" s="229"/>
      <c r="AD387" s="229"/>
      <c r="AE387" s="229"/>
      <c r="AF387" s="229"/>
      <c r="AG387" s="229"/>
      <c r="AH387" s="229"/>
      <c r="AI387" s="229"/>
      <c r="AJ387" s="229"/>
      <c r="AK387" s="229"/>
      <c r="AL387" s="229"/>
      <c r="AM387" s="229"/>
      <c r="AN387" s="229"/>
      <c r="AO387" s="229"/>
      <c r="AP387" s="229"/>
      <c r="AQ387" s="229"/>
      <c r="AR387" s="229"/>
      <c r="AS387" s="229"/>
      <c r="AT387" s="229"/>
      <c r="AU387" s="229"/>
      <c r="AV387" s="229"/>
      <c r="AW387" s="229"/>
      <c r="AX387" s="229"/>
      <c r="AY387" s="229"/>
      <c r="AZ387" s="229"/>
      <c r="BA387" s="229"/>
      <c r="BB387" s="229"/>
    </row>
    <row r="388" spans="1:54" s="203" customFormat="1" x14ac:dyDescent="0.3">
      <c r="A388" s="206">
        <f>IF(ISBLANK('Úseky 0'!A24),"",'Úseky 0'!A24)</f>
        <v>20</v>
      </c>
      <c r="B388" s="205" t="str">
        <f>IF(ISBLANK('Úseky 0'!B24),"",'Úseky 0'!B24)</f>
        <v/>
      </c>
      <c r="C388" s="205" t="str">
        <f>IF(ISBLANK('Úseky 0'!C24),"",'Úseky 0'!C24)</f>
        <v/>
      </c>
      <c r="D388" s="213" t="str">
        <f>IF(ISBLANK('Úseky 0'!D24),"",'Úseky 0'!D24)</f>
        <v/>
      </c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  <c r="AA388" s="229"/>
      <c r="AB388" s="229"/>
      <c r="AC388" s="229"/>
      <c r="AD388" s="229"/>
      <c r="AE388" s="229"/>
      <c r="AF388" s="229"/>
      <c r="AG388" s="229"/>
      <c r="AH388" s="229"/>
      <c r="AI388" s="229"/>
      <c r="AJ388" s="229"/>
      <c r="AK388" s="229"/>
      <c r="AL388" s="229"/>
      <c r="AM388" s="229"/>
      <c r="AN388" s="229"/>
      <c r="AO388" s="229"/>
      <c r="AP388" s="229"/>
      <c r="AQ388" s="229"/>
      <c r="AR388" s="229"/>
      <c r="AS388" s="229"/>
      <c r="AT388" s="229"/>
      <c r="AU388" s="229"/>
      <c r="AV388" s="229"/>
      <c r="AW388" s="229"/>
      <c r="AX388" s="229"/>
      <c r="AY388" s="229"/>
      <c r="AZ388" s="229"/>
      <c r="BA388" s="229"/>
      <c r="BB388" s="229"/>
    </row>
    <row r="389" spans="1:54" s="203" customFormat="1" x14ac:dyDescent="0.3">
      <c r="A389" s="206">
        <f>IF(ISBLANK('Úseky 0'!A25),"",'Úseky 0'!A25)</f>
        <v>21</v>
      </c>
      <c r="B389" s="205" t="str">
        <f>IF(ISBLANK('Úseky 0'!B25),"",'Úseky 0'!B25)</f>
        <v/>
      </c>
      <c r="C389" s="205" t="str">
        <f>IF(ISBLANK('Úseky 0'!C25),"",'Úseky 0'!C25)</f>
        <v/>
      </c>
      <c r="D389" s="213" t="str">
        <f>IF(ISBLANK('Úseky 0'!D25),"",'Úseky 0'!D25)</f>
        <v/>
      </c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  <c r="AA389" s="229"/>
      <c r="AB389" s="229"/>
      <c r="AC389" s="229"/>
      <c r="AD389" s="229"/>
      <c r="AE389" s="229"/>
      <c r="AF389" s="229"/>
      <c r="AG389" s="229"/>
      <c r="AH389" s="229"/>
      <c r="AI389" s="229"/>
      <c r="AJ389" s="229"/>
      <c r="AK389" s="229"/>
      <c r="AL389" s="229"/>
      <c r="AM389" s="229"/>
      <c r="AN389" s="229"/>
      <c r="AO389" s="229"/>
      <c r="AP389" s="229"/>
      <c r="AQ389" s="229"/>
      <c r="AR389" s="229"/>
      <c r="AS389" s="229"/>
      <c r="AT389" s="229"/>
      <c r="AU389" s="229"/>
      <c r="AV389" s="229"/>
      <c r="AW389" s="229"/>
      <c r="AX389" s="229"/>
      <c r="AY389" s="229"/>
      <c r="AZ389" s="229"/>
      <c r="BA389" s="229"/>
      <c r="BB389" s="229"/>
    </row>
    <row r="390" spans="1:54" s="203" customFormat="1" x14ac:dyDescent="0.3">
      <c r="A390" s="206">
        <f>IF(ISBLANK('Úseky 0'!A26),"",'Úseky 0'!A26)</f>
        <v>22</v>
      </c>
      <c r="B390" s="205" t="str">
        <f>IF(ISBLANK('Úseky 0'!B26),"",'Úseky 0'!B26)</f>
        <v/>
      </c>
      <c r="C390" s="205" t="str">
        <f>IF(ISBLANK('Úseky 0'!C26),"",'Úseky 0'!C26)</f>
        <v/>
      </c>
      <c r="D390" s="213" t="str">
        <f>IF(ISBLANK('Úseky 0'!D26),"",'Úseky 0'!D26)</f>
        <v/>
      </c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29"/>
      <c r="AF390" s="229"/>
      <c r="AG390" s="229"/>
      <c r="AH390" s="229"/>
      <c r="AI390" s="229"/>
      <c r="AJ390" s="229"/>
      <c r="AK390" s="229"/>
      <c r="AL390" s="229"/>
      <c r="AM390" s="229"/>
      <c r="AN390" s="229"/>
      <c r="AO390" s="229"/>
      <c r="AP390" s="229"/>
      <c r="AQ390" s="229"/>
      <c r="AR390" s="229"/>
      <c r="AS390" s="229"/>
      <c r="AT390" s="229"/>
      <c r="AU390" s="229"/>
      <c r="AV390" s="229"/>
      <c r="AW390" s="229"/>
      <c r="AX390" s="229"/>
      <c r="AY390" s="229"/>
      <c r="AZ390" s="229"/>
      <c r="BA390" s="229"/>
      <c r="BB390" s="229"/>
    </row>
    <row r="391" spans="1:54" s="203" customFormat="1" x14ac:dyDescent="0.3">
      <c r="A391" s="206">
        <f>IF(ISBLANK('Úseky 0'!A27),"",'Úseky 0'!A27)</f>
        <v>23</v>
      </c>
      <c r="B391" s="205" t="str">
        <f>IF(ISBLANK('Úseky 0'!B27),"",'Úseky 0'!B27)</f>
        <v/>
      </c>
      <c r="C391" s="205" t="str">
        <f>IF(ISBLANK('Úseky 0'!C27),"",'Úseky 0'!C27)</f>
        <v/>
      </c>
      <c r="D391" s="213" t="str">
        <f>IF(ISBLANK('Úseky 0'!D27),"",'Úseky 0'!D27)</f>
        <v/>
      </c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  <c r="AA391" s="229"/>
      <c r="AB391" s="229"/>
      <c r="AC391" s="229"/>
      <c r="AD391" s="229"/>
      <c r="AE391" s="229"/>
      <c r="AF391" s="229"/>
      <c r="AG391" s="229"/>
      <c r="AH391" s="229"/>
      <c r="AI391" s="229"/>
      <c r="AJ391" s="229"/>
      <c r="AK391" s="229"/>
      <c r="AL391" s="229"/>
      <c r="AM391" s="229"/>
      <c r="AN391" s="229"/>
      <c r="AO391" s="229"/>
      <c r="AP391" s="229"/>
      <c r="AQ391" s="229"/>
      <c r="AR391" s="229"/>
      <c r="AS391" s="229"/>
      <c r="AT391" s="229"/>
      <c r="AU391" s="229"/>
      <c r="AV391" s="229"/>
      <c r="AW391" s="229"/>
      <c r="AX391" s="229"/>
      <c r="AY391" s="229"/>
      <c r="AZ391" s="229"/>
      <c r="BA391" s="229"/>
      <c r="BB391" s="229"/>
    </row>
    <row r="392" spans="1:54" s="203" customFormat="1" x14ac:dyDescent="0.3">
      <c r="A392" s="206">
        <f>IF(ISBLANK('Úseky 0'!A28),"",'Úseky 0'!A28)</f>
        <v>24</v>
      </c>
      <c r="B392" s="205" t="str">
        <f>IF(ISBLANK('Úseky 0'!B28),"",'Úseky 0'!B28)</f>
        <v/>
      </c>
      <c r="C392" s="205" t="str">
        <f>IF(ISBLANK('Úseky 0'!C28),"",'Úseky 0'!C28)</f>
        <v/>
      </c>
      <c r="D392" s="213" t="str">
        <f>IF(ISBLANK('Úseky 0'!D28),"",'Úseky 0'!D28)</f>
        <v/>
      </c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  <c r="AA392" s="229"/>
      <c r="AB392" s="229"/>
      <c r="AC392" s="229"/>
      <c r="AD392" s="229"/>
      <c r="AE392" s="229"/>
      <c r="AF392" s="229"/>
      <c r="AG392" s="229"/>
      <c r="AH392" s="229"/>
      <c r="AI392" s="229"/>
      <c r="AJ392" s="229"/>
      <c r="AK392" s="229"/>
      <c r="AL392" s="229"/>
      <c r="AM392" s="229"/>
      <c r="AN392" s="229"/>
      <c r="AO392" s="229"/>
      <c r="AP392" s="229"/>
      <c r="AQ392" s="229"/>
      <c r="AR392" s="229"/>
      <c r="AS392" s="229"/>
      <c r="AT392" s="229"/>
      <c r="AU392" s="229"/>
      <c r="AV392" s="229"/>
      <c r="AW392" s="229"/>
      <c r="AX392" s="229"/>
      <c r="AY392" s="229"/>
      <c r="AZ392" s="229"/>
      <c r="BA392" s="229"/>
      <c r="BB392" s="229"/>
    </row>
    <row r="393" spans="1:54" s="203" customFormat="1" x14ac:dyDescent="0.3">
      <c r="A393" s="206">
        <f>IF(ISBLANK('Úseky 0'!A29),"",'Úseky 0'!A29)</f>
        <v>25</v>
      </c>
      <c r="B393" s="205" t="str">
        <f>IF(ISBLANK('Úseky 0'!B29),"",'Úseky 0'!B29)</f>
        <v/>
      </c>
      <c r="C393" s="205" t="str">
        <f>IF(ISBLANK('Úseky 0'!C29),"",'Úseky 0'!C29)</f>
        <v/>
      </c>
      <c r="D393" s="213" t="str">
        <f>IF(ISBLANK('Úseky 0'!D29),"",'Úseky 0'!D29)</f>
        <v/>
      </c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  <c r="AA393" s="229"/>
      <c r="AB393" s="229"/>
      <c r="AC393" s="229"/>
      <c r="AD393" s="229"/>
      <c r="AE393" s="229"/>
      <c r="AF393" s="229"/>
      <c r="AG393" s="229"/>
      <c r="AH393" s="229"/>
      <c r="AI393" s="229"/>
      <c r="AJ393" s="229"/>
      <c r="AK393" s="229"/>
      <c r="AL393" s="229"/>
      <c r="AM393" s="229"/>
      <c r="AN393" s="229"/>
      <c r="AO393" s="229"/>
      <c r="AP393" s="229"/>
      <c r="AQ393" s="229"/>
      <c r="AR393" s="229"/>
      <c r="AS393" s="229"/>
      <c r="AT393" s="229"/>
      <c r="AU393" s="229"/>
      <c r="AV393" s="229"/>
      <c r="AW393" s="229"/>
      <c r="AX393" s="229"/>
      <c r="AY393" s="229"/>
      <c r="AZ393" s="229"/>
      <c r="BA393" s="229"/>
      <c r="BB393" s="229"/>
    </row>
    <row r="394" spans="1:54" s="203" customFormat="1" x14ac:dyDescent="0.3">
      <c r="A394" s="206">
        <f>IF(ISBLANK('Úseky 0'!A30),"",'Úseky 0'!A30)</f>
        <v>26</v>
      </c>
      <c r="B394" s="205" t="str">
        <f>IF(ISBLANK('Úseky 0'!B30),"",'Úseky 0'!B30)</f>
        <v/>
      </c>
      <c r="C394" s="205" t="str">
        <f>IF(ISBLANK('Úseky 0'!C30),"",'Úseky 0'!C30)</f>
        <v/>
      </c>
      <c r="D394" s="213" t="str">
        <f>IF(ISBLANK('Úseky 0'!D30),"",'Úseky 0'!D30)</f>
        <v/>
      </c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  <c r="AA394" s="229"/>
      <c r="AB394" s="229"/>
      <c r="AC394" s="229"/>
      <c r="AD394" s="229"/>
      <c r="AE394" s="229"/>
      <c r="AF394" s="229"/>
      <c r="AG394" s="229"/>
      <c r="AH394" s="229"/>
      <c r="AI394" s="229"/>
      <c r="AJ394" s="229"/>
      <c r="AK394" s="229"/>
      <c r="AL394" s="229"/>
      <c r="AM394" s="229"/>
      <c r="AN394" s="229"/>
      <c r="AO394" s="229"/>
      <c r="AP394" s="229"/>
      <c r="AQ394" s="229"/>
      <c r="AR394" s="229"/>
      <c r="AS394" s="229"/>
      <c r="AT394" s="229"/>
      <c r="AU394" s="229"/>
      <c r="AV394" s="229"/>
      <c r="AW394" s="229"/>
      <c r="AX394" s="229"/>
      <c r="AY394" s="229"/>
      <c r="AZ394" s="229"/>
      <c r="BA394" s="229"/>
      <c r="BB394" s="229"/>
    </row>
    <row r="395" spans="1:54" s="203" customFormat="1" x14ac:dyDescent="0.3">
      <c r="A395" s="206">
        <f>IF(ISBLANK('Úseky 0'!A31),"",'Úseky 0'!A31)</f>
        <v>27</v>
      </c>
      <c r="B395" s="205" t="str">
        <f>IF(ISBLANK('Úseky 0'!B31),"",'Úseky 0'!B31)</f>
        <v/>
      </c>
      <c r="C395" s="205" t="str">
        <f>IF(ISBLANK('Úseky 0'!C31),"",'Úseky 0'!C31)</f>
        <v/>
      </c>
      <c r="D395" s="213" t="str">
        <f>IF(ISBLANK('Úseky 0'!D31),"",'Úseky 0'!D31)</f>
        <v/>
      </c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  <c r="AA395" s="229"/>
      <c r="AB395" s="229"/>
      <c r="AC395" s="229"/>
      <c r="AD395" s="229"/>
      <c r="AE395" s="229"/>
      <c r="AF395" s="229"/>
      <c r="AG395" s="229"/>
      <c r="AH395" s="229"/>
      <c r="AI395" s="229"/>
      <c r="AJ395" s="229"/>
      <c r="AK395" s="229"/>
      <c r="AL395" s="229"/>
      <c r="AM395" s="229"/>
      <c r="AN395" s="229"/>
      <c r="AO395" s="229"/>
      <c r="AP395" s="229"/>
      <c r="AQ395" s="229"/>
      <c r="AR395" s="229"/>
      <c r="AS395" s="229"/>
      <c r="AT395" s="229"/>
      <c r="AU395" s="229"/>
      <c r="AV395" s="229"/>
      <c r="AW395" s="229"/>
      <c r="AX395" s="229"/>
      <c r="AY395" s="229"/>
      <c r="AZ395" s="229"/>
      <c r="BA395" s="229"/>
      <c r="BB395" s="229"/>
    </row>
    <row r="396" spans="1:54" s="203" customFormat="1" x14ac:dyDescent="0.3">
      <c r="A396" s="206">
        <f>IF(ISBLANK('Úseky 0'!A32),"",'Úseky 0'!A32)</f>
        <v>28</v>
      </c>
      <c r="B396" s="205" t="str">
        <f>IF(ISBLANK('Úseky 0'!B32),"",'Úseky 0'!B32)</f>
        <v/>
      </c>
      <c r="C396" s="205" t="str">
        <f>IF(ISBLANK('Úseky 0'!C32),"",'Úseky 0'!C32)</f>
        <v/>
      </c>
      <c r="D396" s="213" t="str">
        <f>IF(ISBLANK('Úseky 0'!D32),"",'Úseky 0'!D32)</f>
        <v/>
      </c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  <c r="AA396" s="229"/>
      <c r="AB396" s="229"/>
      <c r="AC396" s="229"/>
      <c r="AD396" s="229"/>
      <c r="AE396" s="229"/>
      <c r="AF396" s="229"/>
      <c r="AG396" s="229"/>
      <c r="AH396" s="229"/>
      <c r="AI396" s="229"/>
      <c r="AJ396" s="229"/>
      <c r="AK396" s="229"/>
      <c r="AL396" s="229"/>
      <c r="AM396" s="229"/>
      <c r="AN396" s="229"/>
      <c r="AO396" s="229"/>
      <c r="AP396" s="229"/>
      <c r="AQ396" s="229"/>
      <c r="AR396" s="229"/>
      <c r="AS396" s="229"/>
      <c r="AT396" s="229"/>
      <c r="AU396" s="229"/>
      <c r="AV396" s="229"/>
      <c r="AW396" s="229"/>
      <c r="AX396" s="229"/>
      <c r="AY396" s="229"/>
      <c r="AZ396" s="229"/>
      <c r="BA396" s="229"/>
      <c r="BB396" s="229"/>
    </row>
    <row r="397" spans="1:54" s="203" customFormat="1" x14ac:dyDescent="0.3">
      <c r="A397" s="206">
        <f>IF(ISBLANK('Úseky 0'!A33),"",'Úseky 0'!A33)</f>
        <v>29</v>
      </c>
      <c r="B397" s="205" t="str">
        <f>IF(ISBLANK('Úseky 0'!B33),"",'Úseky 0'!B33)</f>
        <v/>
      </c>
      <c r="C397" s="205" t="str">
        <f>IF(ISBLANK('Úseky 0'!C33),"",'Úseky 0'!C33)</f>
        <v/>
      </c>
      <c r="D397" s="213" t="str">
        <f>IF(ISBLANK('Úseky 0'!D33),"",'Úseky 0'!D33)</f>
        <v/>
      </c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  <c r="AA397" s="229"/>
      <c r="AB397" s="229"/>
      <c r="AC397" s="229"/>
      <c r="AD397" s="229"/>
      <c r="AE397" s="229"/>
      <c r="AF397" s="229"/>
      <c r="AG397" s="229"/>
      <c r="AH397" s="229"/>
      <c r="AI397" s="229"/>
      <c r="AJ397" s="229"/>
      <c r="AK397" s="229"/>
      <c r="AL397" s="229"/>
      <c r="AM397" s="229"/>
      <c r="AN397" s="229"/>
      <c r="AO397" s="229"/>
      <c r="AP397" s="229"/>
      <c r="AQ397" s="229"/>
      <c r="AR397" s="229"/>
      <c r="AS397" s="229"/>
      <c r="AT397" s="229"/>
      <c r="AU397" s="229"/>
      <c r="AV397" s="229"/>
      <c r="AW397" s="229"/>
      <c r="AX397" s="229"/>
      <c r="AY397" s="229"/>
      <c r="AZ397" s="229"/>
      <c r="BA397" s="229"/>
      <c r="BB397" s="229"/>
    </row>
    <row r="398" spans="1:54" s="203" customFormat="1" x14ac:dyDescent="0.3">
      <c r="A398" s="206">
        <f>IF(ISBLANK('Úseky 0'!A34),"",'Úseky 0'!A34)</f>
        <v>30</v>
      </c>
      <c r="B398" s="205" t="str">
        <f>IF(ISBLANK('Úseky 0'!B34),"",'Úseky 0'!B34)</f>
        <v/>
      </c>
      <c r="C398" s="205" t="str">
        <f>IF(ISBLANK('Úseky 0'!C34),"",'Úseky 0'!C34)</f>
        <v/>
      </c>
      <c r="D398" s="213" t="str">
        <f>IF(ISBLANK('Úseky 0'!D34),"",'Úseky 0'!D34)</f>
        <v/>
      </c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  <c r="AA398" s="229"/>
      <c r="AB398" s="229"/>
      <c r="AC398" s="229"/>
      <c r="AD398" s="229"/>
      <c r="AE398" s="229"/>
      <c r="AF398" s="229"/>
      <c r="AG398" s="229"/>
      <c r="AH398" s="229"/>
      <c r="AI398" s="229"/>
      <c r="AJ398" s="229"/>
      <c r="AK398" s="229"/>
      <c r="AL398" s="229"/>
      <c r="AM398" s="229"/>
      <c r="AN398" s="229"/>
      <c r="AO398" s="229"/>
      <c r="AP398" s="229"/>
      <c r="AQ398" s="229"/>
      <c r="AR398" s="229"/>
      <c r="AS398" s="229"/>
      <c r="AT398" s="229"/>
      <c r="AU398" s="229"/>
      <c r="AV398" s="229"/>
      <c r="AW398" s="229"/>
      <c r="AX398" s="229"/>
      <c r="AY398" s="229"/>
      <c r="AZ398" s="229"/>
      <c r="BA398" s="229"/>
      <c r="BB398" s="229"/>
    </row>
    <row r="399" spans="1:54" s="203" customFormat="1" x14ac:dyDescent="0.3">
      <c r="A399" s="206">
        <f>IF(ISBLANK('Úseky 0'!A35),"",'Úseky 0'!A35)</f>
        <v>31</v>
      </c>
      <c r="B399" s="205" t="str">
        <f>IF(ISBLANK('Úseky 0'!B35),"",'Úseky 0'!B35)</f>
        <v/>
      </c>
      <c r="C399" s="205" t="str">
        <f>IF(ISBLANK('Úseky 0'!C35),"",'Úseky 0'!C35)</f>
        <v/>
      </c>
      <c r="D399" s="213" t="str">
        <f>IF(ISBLANK('Úseky 0'!D35),"",'Úseky 0'!D35)</f>
        <v/>
      </c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  <c r="AA399" s="229"/>
      <c r="AB399" s="229"/>
      <c r="AC399" s="229"/>
      <c r="AD399" s="229"/>
      <c r="AE399" s="229"/>
      <c r="AF399" s="229"/>
      <c r="AG399" s="229"/>
      <c r="AH399" s="229"/>
      <c r="AI399" s="229"/>
      <c r="AJ399" s="229"/>
      <c r="AK399" s="229"/>
      <c r="AL399" s="229"/>
      <c r="AM399" s="229"/>
      <c r="AN399" s="229"/>
      <c r="AO399" s="229"/>
      <c r="AP399" s="229"/>
      <c r="AQ399" s="229"/>
      <c r="AR399" s="229"/>
      <c r="AS399" s="229"/>
      <c r="AT399" s="229"/>
      <c r="AU399" s="229"/>
      <c r="AV399" s="229"/>
      <c r="AW399" s="229"/>
      <c r="AX399" s="229"/>
      <c r="AY399" s="229"/>
      <c r="AZ399" s="229"/>
      <c r="BA399" s="229"/>
      <c r="BB399" s="229"/>
    </row>
    <row r="400" spans="1:54" s="203" customFormat="1" x14ac:dyDescent="0.3">
      <c r="A400" s="206">
        <f>IF(ISBLANK('Úseky 0'!A36),"",'Úseky 0'!A36)</f>
        <v>32</v>
      </c>
      <c r="B400" s="205" t="str">
        <f>IF(ISBLANK('Úseky 0'!B36),"",'Úseky 0'!B36)</f>
        <v/>
      </c>
      <c r="C400" s="205" t="str">
        <f>IF(ISBLANK('Úseky 0'!C36),"",'Úseky 0'!C36)</f>
        <v/>
      </c>
      <c r="D400" s="213" t="str">
        <f>IF(ISBLANK('Úseky 0'!D36),"",'Úseky 0'!D36)</f>
        <v/>
      </c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  <c r="AA400" s="229"/>
      <c r="AB400" s="229"/>
      <c r="AC400" s="229"/>
      <c r="AD400" s="229"/>
      <c r="AE400" s="229"/>
      <c r="AF400" s="229"/>
      <c r="AG400" s="229"/>
      <c r="AH400" s="229"/>
      <c r="AI400" s="229"/>
      <c r="AJ400" s="229"/>
      <c r="AK400" s="229"/>
      <c r="AL400" s="229"/>
      <c r="AM400" s="229"/>
      <c r="AN400" s="229"/>
      <c r="AO400" s="229"/>
      <c r="AP400" s="229"/>
      <c r="AQ400" s="229"/>
      <c r="AR400" s="229"/>
      <c r="AS400" s="229"/>
      <c r="AT400" s="229"/>
      <c r="AU400" s="229"/>
      <c r="AV400" s="229"/>
      <c r="AW400" s="229"/>
      <c r="AX400" s="229"/>
      <c r="AY400" s="229"/>
      <c r="AZ400" s="229"/>
      <c r="BA400" s="229"/>
      <c r="BB400" s="229"/>
    </row>
    <row r="401" spans="1:54" s="203" customFormat="1" x14ac:dyDescent="0.3">
      <c r="A401" s="206">
        <f>IF(ISBLANK('Úseky 0'!A37),"",'Úseky 0'!A37)</f>
        <v>33</v>
      </c>
      <c r="B401" s="205" t="str">
        <f>IF(ISBLANK('Úseky 0'!B37),"",'Úseky 0'!B37)</f>
        <v/>
      </c>
      <c r="C401" s="205" t="str">
        <f>IF(ISBLANK('Úseky 0'!C37),"",'Úseky 0'!C37)</f>
        <v/>
      </c>
      <c r="D401" s="213" t="str">
        <f>IF(ISBLANK('Úseky 0'!D37),"",'Úseky 0'!D37)</f>
        <v/>
      </c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  <c r="AA401" s="229"/>
      <c r="AB401" s="229"/>
      <c r="AC401" s="229"/>
      <c r="AD401" s="229"/>
      <c r="AE401" s="229"/>
      <c r="AF401" s="229"/>
      <c r="AG401" s="229"/>
      <c r="AH401" s="229"/>
      <c r="AI401" s="229"/>
      <c r="AJ401" s="229"/>
      <c r="AK401" s="229"/>
      <c r="AL401" s="229"/>
      <c r="AM401" s="229"/>
      <c r="AN401" s="229"/>
      <c r="AO401" s="229"/>
      <c r="AP401" s="229"/>
      <c r="AQ401" s="229"/>
      <c r="AR401" s="229"/>
      <c r="AS401" s="229"/>
      <c r="AT401" s="229"/>
      <c r="AU401" s="229"/>
      <c r="AV401" s="229"/>
      <c r="AW401" s="229"/>
      <c r="AX401" s="229"/>
      <c r="AY401" s="229"/>
      <c r="AZ401" s="229"/>
      <c r="BA401" s="229"/>
      <c r="BB401" s="229"/>
    </row>
    <row r="402" spans="1:54" s="203" customFormat="1" x14ac:dyDescent="0.3">
      <c r="A402" s="206">
        <f>IF(ISBLANK('Úseky 0'!A38),"",'Úseky 0'!A38)</f>
        <v>34</v>
      </c>
      <c r="B402" s="205" t="str">
        <f>IF(ISBLANK('Úseky 0'!B38),"",'Úseky 0'!B38)</f>
        <v/>
      </c>
      <c r="C402" s="205" t="str">
        <f>IF(ISBLANK('Úseky 0'!C38),"",'Úseky 0'!C38)</f>
        <v/>
      </c>
      <c r="D402" s="213" t="str">
        <f>IF(ISBLANK('Úseky 0'!D38),"",'Úseky 0'!D38)</f>
        <v/>
      </c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  <c r="AA402" s="229"/>
      <c r="AB402" s="229"/>
      <c r="AC402" s="229"/>
      <c r="AD402" s="229"/>
      <c r="AE402" s="229"/>
      <c r="AF402" s="229"/>
      <c r="AG402" s="229"/>
      <c r="AH402" s="229"/>
      <c r="AI402" s="229"/>
      <c r="AJ402" s="229"/>
      <c r="AK402" s="229"/>
      <c r="AL402" s="229"/>
      <c r="AM402" s="229"/>
      <c r="AN402" s="229"/>
      <c r="AO402" s="229"/>
      <c r="AP402" s="229"/>
      <c r="AQ402" s="229"/>
      <c r="AR402" s="229"/>
      <c r="AS402" s="229"/>
      <c r="AT402" s="229"/>
      <c r="AU402" s="229"/>
      <c r="AV402" s="229"/>
      <c r="AW402" s="229"/>
      <c r="AX402" s="229"/>
      <c r="AY402" s="229"/>
      <c r="AZ402" s="229"/>
      <c r="BA402" s="229"/>
      <c r="BB402" s="229"/>
    </row>
    <row r="403" spans="1:54" s="203" customFormat="1" x14ac:dyDescent="0.3">
      <c r="A403" s="206">
        <f>IF(ISBLANK('Úseky 0'!A39),"",'Úseky 0'!A39)</f>
        <v>35</v>
      </c>
      <c r="B403" s="205" t="str">
        <f>IF(ISBLANK('Úseky 0'!B39),"",'Úseky 0'!B39)</f>
        <v/>
      </c>
      <c r="C403" s="205" t="str">
        <f>IF(ISBLANK('Úseky 0'!C39),"",'Úseky 0'!C39)</f>
        <v/>
      </c>
      <c r="D403" s="213" t="str">
        <f>IF(ISBLANK('Úseky 0'!D39),"",'Úseky 0'!D39)</f>
        <v/>
      </c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  <c r="AA403" s="229"/>
      <c r="AB403" s="229"/>
      <c r="AC403" s="229"/>
      <c r="AD403" s="229"/>
      <c r="AE403" s="229"/>
      <c r="AF403" s="229"/>
      <c r="AG403" s="229"/>
      <c r="AH403" s="229"/>
      <c r="AI403" s="229"/>
      <c r="AJ403" s="229"/>
      <c r="AK403" s="229"/>
      <c r="AL403" s="229"/>
      <c r="AM403" s="229"/>
      <c r="AN403" s="229"/>
      <c r="AO403" s="229"/>
      <c r="AP403" s="229"/>
      <c r="AQ403" s="229"/>
      <c r="AR403" s="229"/>
      <c r="AS403" s="229"/>
      <c r="AT403" s="229"/>
      <c r="AU403" s="229"/>
      <c r="AV403" s="229"/>
      <c r="AW403" s="229"/>
      <c r="AX403" s="229"/>
      <c r="AY403" s="229"/>
      <c r="AZ403" s="229"/>
      <c r="BA403" s="229"/>
      <c r="BB403" s="229"/>
    </row>
    <row r="404" spans="1:54" s="203" customFormat="1" x14ac:dyDescent="0.3">
      <c r="A404" s="206">
        <f>IF(ISBLANK('Úseky 0'!A40),"",'Úseky 0'!A40)</f>
        <v>36</v>
      </c>
      <c r="B404" s="205" t="str">
        <f>IF(ISBLANK('Úseky 0'!B40),"",'Úseky 0'!B40)</f>
        <v/>
      </c>
      <c r="C404" s="205" t="str">
        <f>IF(ISBLANK('Úseky 0'!C40),"",'Úseky 0'!C40)</f>
        <v/>
      </c>
      <c r="D404" s="213" t="str">
        <f>IF(ISBLANK('Úseky 0'!D40),"",'Úseky 0'!D40)</f>
        <v/>
      </c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  <c r="AA404" s="229"/>
      <c r="AB404" s="229"/>
      <c r="AC404" s="229"/>
      <c r="AD404" s="229"/>
      <c r="AE404" s="229"/>
      <c r="AF404" s="229"/>
      <c r="AG404" s="229"/>
      <c r="AH404" s="229"/>
      <c r="AI404" s="229"/>
      <c r="AJ404" s="229"/>
      <c r="AK404" s="229"/>
      <c r="AL404" s="229"/>
      <c r="AM404" s="229"/>
      <c r="AN404" s="229"/>
      <c r="AO404" s="229"/>
      <c r="AP404" s="229"/>
      <c r="AQ404" s="229"/>
      <c r="AR404" s="229"/>
      <c r="AS404" s="229"/>
      <c r="AT404" s="229"/>
      <c r="AU404" s="229"/>
      <c r="AV404" s="229"/>
      <c r="AW404" s="229"/>
      <c r="AX404" s="229"/>
      <c r="AY404" s="229"/>
      <c r="AZ404" s="229"/>
      <c r="BA404" s="229"/>
      <c r="BB404" s="229"/>
    </row>
    <row r="405" spans="1:54" s="203" customFormat="1" x14ac:dyDescent="0.3">
      <c r="A405" s="206">
        <f>IF(ISBLANK('Úseky 0'!A41),"",'Úseky 0'!A41)</f>
        <v>37</v>
      </c>
      <c r="B405" s="205" t="str">
        <f>IF(ISBLANK('Úseky 0'!B41),"",'Úseky 0'!B41)</f>
        <v/>
      </c>
      <c r="C405" s="205" t="str">
        <f>IF(ISBLANK('Úseky 0'!C41),"",'Úseky 0'!C41)</f>
        <v/>
      </c>
      <c r="D405" s="213" t="str">
        <f>IF(ISBLANK('Úseky 0'!D41),"",'Úseky 0'!D41)</f>
        <v/>
      </c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  <c r="AA405" s="229"/>
      <c r="AB405" s="229"/>
      <c r="AC405" s="229"/>
      <c r="AD405" s="229"/>
      <c r="AE405" s="229"/>
      <c r="AF405" s="229"/>
      <c r="AG405" s="229"/>
      <c r="AH405" s="229"/>
      <c r="AI405" s="229"/>
      <c r="AJ405" s="229"/>
      <c r="AK405" s="229"/>
      <c r="AL405" s="229"/>
      <c r="AM405" s="229"/>
      <c r="AN405" s="229"/>
      <c r="AO405" s="229"/>
      <c r="AP405" s="229"/>
      <c r="AQ405" s="229"/>
      <c r="AR405" s="229"/>
      <c r="AS405" s="229"/>
      <c r="AT405" s="229"/>
      <c r="AU405" s="229"/>
      <c r="AV405" s="229"/>
      <c r="AW405" s="229"/>
      <c r="AX405" s="229"/>
      <c r="AY405" s="229"/>
      <c r="AZ405" s="229"/>
      <c r="BA405" s="229"/>
      <c r="BB405" s="229"/>
    </row>
    <row r="406" spans="1:54" s="203" customFormat="1" x14ac:dyDescent="0.3">
      <c r="A406" s="206">
        <f>IF(ISBLANK('Úseky 0'!A42),"",'Úseky 0'!A42)</f>
        <v>38</v>
      </c>
      <c r="B406" s="205" t="str">
        <f>IF(ISBLANK('Úseky 0'!B42),"",'Úseky 0'!B42)</f>
        <v/>
      </c>
      <c r="C406" s="205" t="str">
        <f>IF(ISBLANK('Úseky 0'!C42),"",'Úseky 0'!C42)</f>
        <v/>
      </c>
      <c r="D406" s="213" t="str">
        <f>IF(ISBLANK('Úseky 0'!D42),"",'Úseky 0'!D42)</f>
        <v/>
      </c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  <c r="AA406" s="229"/>
      <c r="AB406" s="229"/>
      <c r="AC406" s="229"/>
      <c r="AD406" s="229"/>
      <c r="AE406" s="229"/>
      <c r="AF406" s="229"/>
      <c r="AG406" s="229"/>
      <c r="AH406" s="229"/>
      <c r="AI406" s="229"/>
      <c r="AJ406" s="229"/>
      <c r="AK406" s="229"/>
      <c r="AL406" s="229"/>
      <c r="AM406" s="229"/>
      <c r="AN406" s="229"/>
      <c r="AO406" s="229"/>
      <c r="AP406" s="229"/>
      <c r="AQ406" s="229"/>
      <c r="AR406" s="229"/>
      <c r="AS406" s="229"/>
      <c r="AT406" s="229"/>
      <c r="AU406" s="229"/>
      <c r="AV406" s="229"/>
      <c r="AW406" s="229"/>
      <c r="AX406" s="229"/>
      <c r="AY406" s="229"/>
      <c r="AZ406" s="229"/>
      <c r="BA406" s="229"/>
      <c r="BB406" s="229"/>
    </row>
    <row r="407" spans="1:54" s="203" customFormat="1" x14ac:dyDescent="0.3">
      <c r="A407" s="206">
        <f>IF(ISBLANK('Úseky 0'!A43),"",'Úseky 0'!A43)</f>
        <v>39</v>
      </c>
      <c r="B407" s="205" t="str">
        <f>IF(ISBLANK('Úseky 0'!B43),"",'Úseky 0'!B43)</f>
        <v/>
      </c>
      <c r="C407" s="205" t="str">
        <f>IF(ISBLANK('Úseky 0'!C43),"",'Úseky 0'!C43)</f>
        <v/>
      </c>
      <c r="D407" s="213" t="str">
        <f>IF(ISBLANK('Úseky 0'!D43),"",'Úseky 0'!D43)</f>
        <v/>
      </c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  <c r="AA407" s="229"/>
      <c r="AB407" s="229"/>
      <c r="AC407" s="229"/>
      <c r="AD407" s="229"/>
      <c r="AE407" s="229"/>
      <c r="AF407" s="229"/>
      <c r="AG407" s="229"/>
      <c r="AH407" s="229"/>
      <c r="AI407" s="229"/>
      <c r="AJ407" s="229"/>
      <c r="AK407" s="229"/>
      <c r="AL407" s="229"/>
      <c r="AM407" s="229"/>
      <c r="AN407" s="229"/>
      <c r="AO407" s="229"/>
      <c r="AP407" s="229"/>
      <c r="AQ407" s="229"/>
      <c r="AR407" s="229"/>
      <c r="AS407" s="229"/>
      <c r="AT407" s="229"/>
      <c r="AU407" s="229"/>
      <c r="AV407" s="229"/>
      <c r="AW407" s="229"/>
      <c r="AX407" s="229"/>
      <c r="AY407" s="229"/>
      <c r="AZ407" s="229"/>
      <c r="BA407" s="229"/>
      <c r="BB407" s="229"/>
    </row>
    <row r="408" spans="1:54" s="203" customFormat="1" x14ac:dyDescent="0.3">
      <c r="A408" s="206">
        <f>IF(ISBLANK('Úseky 0'!A44),"",'Úseky 0'!A44)</f>
        <v>40</v>
      </c>
      <c r="B408" s="205" t="str">
        <f>IF(ISBLANK('Úseky 0'!B44),"",'Úseky 0'!B44)</f>
        <v/>
      </c>
      <c r="C408" s="205" t="str">
        <f>IF(ISBLANK('Úseky 0'!C44),"",'Úseky 0'!C44)</f>
        <v/>
      </c>
      <c r="D408" s="213" t="str">
        <f>IF(ISBLANK('Úseky 0'!D44),"",'Úseky 0'!D44)</f>
        <v/>
      </c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  <c r="AA408" s="229"/>
      <c r="AB408" s="229"/>
      <c r="AC408" s="229"/>
      <c r="AD408" s="229"/>
      <c r="AE408" s="229"/>
      <c r="AF408" s="229"/>
      <c r="AG408" s="229"/>
      <c r="AH408" s="229"/>
      <c r="AI408" s="229"/>
      <c r="AJ408" s="229"/>
      <c r="AK408" s="229"/>
      <c r="AL408" s="229"/>
      <c r="AM408" s="229"/>
      <c r="AN408" s="229"/>
      <c r="AO408" s="229"/>
      <c r="AP408" s="229"/>
      <c r="AQ408" s="229"/>
      <c r="AR408" s="229"/>
      <c r="AS408" s="229"/>
      <c r="AT408" s="229"/>
      <c r="AU408" s="229"/>
      <c r="AV408" s="229"/>
      <c r="AW408" s="229"/>
      <c r="AX408" s="229"/>
      <c r="AY408" s="229"/>
      <c r="AZ408" s="229"/>
      <c r="BA408" s="229"/>
      <c r="BB408" s="229"/>
    </row>
    <row r="411" spans="1:54" x14ac:dyDescent="0.3">
      <c r="A411" s="367" t="s">
        <v>527</v>
      </c>
      <c r="B411" s="225"/>
      <c r="C411" s="225"/>
      <c r="D411" s="225"/>
      <c r="E411" s="225">
        <v>1</v>
      </c>
      <c r="F411" s="225">
        <v>2</v>
      </c>
      <c r="G411" s="225">
        <v>3</v>
      </c>
      <c r="H411" s="225">
        <v>4</v>
      </c>
      <c r="I411" s="225">
        <v>5</v>
      </c>
      <c r="J411" s="225">
        <v>6</v>
      </c>
      <c r="K411" s="225">
        <v>7</v>
      </c>
      <c r="L411" s="225">
        <v>8</v>
      </c>
      <c r="M411" s="225">
        <v>9</v>
      </c>
      <c r="N411" s="225">
        <v>10</v>
      </c>
      <c r="O411" s="225">
        <v>11</v>
      </c>
      <c r="P411" s="225">
        <v>12</v>
      </c>
      <c r="Q411" s="225">
        <v>13</v>
      </c>
      <c r="R411" s="225">
        <v>14</v>
      </c>
      <c r="S411" s="225">
        <v>15</v>
      </c>
      <c r="T411" s="225">
        <v>16</v>
      </c>
      <c r="U411" s="225">
        <v>17</v>
      </c>
      <c r="V411" s="225">
        <v>18</v>
      </c>
      <c r="W411" s="225">
        <v>19</v>
      </c>
      <c r="X411" s="225">
        <v>20</v>
      </c>
      <c r="Y411" s="225">
        <v>21</v>
      </c>
      <c r="Z411" s="225">
        <v>22</v>
      </c>
      <c r="AA411" s="225">
        <v>23</v>
      </c>
      <c r="AB411" s="225">
        <v>24</v>
      </c>
      <c r="AC411" s="225">
        <v>25</v>
      </c>
      <c r="AD411" s="225">
        <v>26</v>
      </c>
      <c r="AE411" s="225">
        <v>27</v>
      </c>
      <c r="AF411" s="225">
        <v>28</v>
      </c>
      <c r="AG411" s="225">
        <v>29</v>
      </c>
      <c r="AH411" s="225">
        <v>30</v>
      </c>
      <c r="AI411" s="225">
        <v>31</v>
      </c>
      <c r="AJ411" s="225">
        <v>32</v>
      </c>
      <c r="AK411" s="225">
        <v>33</v>
      </c>
      <c r="AL411" s="225">
        <v>34</v>
      </c>
      <c r="AM411" s="225">
        <v>35</v>
      </c>
      <c r="AN411" s="225">
        <v>36</v>
      </c>
      <c r="AO411" s="225">
        <v>37</v>
      </c>
      <c r="AP411" s="225">
        <v>38</v>
      </c>
      <c r="AQ411" s="225">
        <v>39</v>
      </c>
      <c r="AR411" s="225">
        <v>40</v>
      </c>
      <c r="AS411" s="225">
        <v>41</v>
      </c>
      <c r="AT411" s="225">
        <v>42</v>
      </c>
      <c r="AU411" s="225">
        <v>43</v>
      </c>
      <c r="AV411" s="225">
        <v>44</v>
      </c>
      <c r="AW411" s="225">
        <v>45</v>
      </c>
      <c r="AX411" s="225">
        <v>46</v>
      </c>
      <c r="AY411" s="225">
        <v>47</v>
      </c>
      <c r="AZ411" s="225">
        <v>48</v>
      </c>
      <c r="BA411" s="225">
        <v>49</v>
      </c>
      <c r="BB411" s="225">
        <v>50</v>
      </c>
    </row>
    <row r="412" spans="1:54" ht="20.25" x14ac:dyDescent="0.3">
      <c r="A412" s="211" t="s">
        <v>101</v>
      </c>
      <c r="B412" s="211" t="s">
        <v>345</v>
      </c>
      <c r="C412" s="211" t="s">
        <v>346</v>
      </c>
      <c r="D412" s="211" t="s">
        <v>102</v>
      </c>
      <c r="E412" s="224">
        <f>E3</f>
        <v>2024</v>
      </c>
      <c r="F412" s="224">
        <f>E412+1</f>
        <v>2025</v>
      </c>
      <c r="G412" s="224">
        <f t="shared" ref="G412:BB412" si="565">F412+1</f>
        <v>2026</v>
      </c>
      <c r="H412" s="224">
        <f t="shared" si="565"/>
        <v>2027</v>
      </c>
      <c r="I412" s="224">
        <f t="shared" si="565"/>
        <v>2028</v>
      </c>
      <c r="J412" s="224">
        <f t="shared" si="565"/>
        <v>2029</v>
      </c>
      <c r="K412" s="224">
        <f t="shared" si="565"/>
        <v>2030</v>
      </c>
      <c r="L412" s="224">
        <f t="shared" si="565"/>
        <v>2031</v>
      </c>
      <c r="M412" s="224">
        <f t="shared" si="565"/>
        <v>2032</v>
      </c>
      <c r="N412" s="224">
        <f t="shared" si="565"/>
        <v>2033</v>
      </c>
      <c r="O412" s="224">
        <f t="shared" si="565"/>
        <v>2034</v>
      </c>
      <c r="P412" s="224">
        <f t="shared" si="565"/>
        <v>2035</v>
      </c>
      <c r="Q412" s="224">
        <f t="shared" si="565"/>
        <v>2036</v>
      </c>
      <c r="R412" s="224">
        <f t="shared" si="565"/>
        <v>2037</v>
      </c>
      <c r="S412" s="224">
        <f t="shared" si="565"/>
        <v>2038</v>
      </c>
      <c r="T412" s="224">
        <f t="shared" si="565"/>
        <v>2039</v>
      </c>
      <c r="U412" s="224">
        <f t="shared" si="565"/>
        <v>2040</v>
      </c>
      <c r="V412" s="224">
        <f t="shared" si="565"/>
        <v>2041</v>
      </c>
      <c r="W412" s="224">
        <f t="shared" si="565"/>
        <v>2042</v>
      </c>
      <c r="X412" s="224">
        <f t="shared" si="565"/>
        <v>2043</v>
      </c>
      <c r="Y412" s="224">
        <f t="shared" si="565"/>
        <v>2044</v>
      </c>
      <c r="Z412" s="224">
        <f t="shared" si="565"/>
        <v>2045</v>
      </c>
      <c r="AA412" s="224">
        <f t="shared" si="565"/>
        <v>2046</v>
      </c>
      <c r="AB412" s="224">
        <f t="shared" si="565"/>
        <v>2047</v>
      </c>
      <c r="AC412" s="224">
        <f t="shared" si="565"/>
        <v>2048</v>
      </c>
      <c r="AD412" s="224">
        <f t="shared" si="565"/>
        <v>2049</v>
      </c>
      <c r="AE412" s="224">
        <f t="shared" si="565"/>
        <v>2050</v>
      </c>
      <c r="AF412" s="224">
        <f t="shared" si="565"/>
        <v>2051</v>
      </c>
      <c r="AG412" s="224">
        <f t="shared" si="565"/>
        <v>2052</v>
      </c>
      <c r="AH412" s="224">
        <f t="shared" si="565"/>
        <v>2053</v>
      </c>
      <c r="AI412" s="224">
        <f t="shared" si="565"/>
        <v>2054</v>
      </c>
      <c r="AJ412" s="224">
        <f t="shared" si="565"/>
        <v>2055</v>
      </c>
      <c r="AK412" s="224">
        <f t="shared" si="565"/>
        <v>2056</v>
      </c>
      <c r="AL412" s="224">
        <f t="shared" si="565"/>
        <v>2057</v>
      </c>
      <c r="AM412" s="224">
        <f t="shared" si="565"/>
        <v>2058</v>
      </c>
      <c r="AN412" s="224">
        <f t="shared" si="565"/>
        <v>2059</v>
      </c>
      <c r="AO412" s="224">
        <f t="shared" si="565"/>
        <v>2060</v>
      </c>
      <c r="AP412" s="224">
        <f t="shared" si="565"/>
        <v>2061</v>
      </c>
      <c r="AQ412" s="224">
        <f t="shared" si="565"/>
        <v>2062</v>
      </c>
      <c r="AR412" s="224">
        <f t="shared" si="565"/>
        <v>2063</v>
      </c>
      <c r="AS412" s="224">
        <f t="shared" si="565"/>
        <v>2064</v>
      </c>
      <c r="AT412" s="224">
        <f t="shared" si="565"/>
        <v>2065</v>
      </c>
      <c r="AU412" s="224">
        <f t="shared" si="565"/>
        <v>2066</v>
      </c>
      <c r="AV412" s="224">
        <f t="shared" si="565"/>
        <v>2067</v>
      </c>
      <c r="AW412" s="224">
        <f t="shared" si="565"/>
        <v>2068</v>
      </c>
      <c r="AX412" s="224">
        <f t="shared" si="565"/>
        <v>2069</v>
      </c>
      <c r="AY412" s="224">
        <f t="shared" si="565"/>
        <v>2070</v>
      </c>
      <c r="AZ412" s="224">
        <f t="shared" si="565"/>
        <v>2071</v>
      </c>
      <c r="BA412" s="224">
        <f t="shared" si="565"/>
        <v>2072</v>
      </c>
      <c r="BB412" s="224">
        <f t="shared" si="565"/>
        <v>2073</v>
      </c>
    </row>
    <row r="413" spans="1:54" x14ac:dyDescent="0.3">
      <c r="A413" s="223" t="s">
        <v>387</v>
      </c>
      <c r="B413" s="206"/>
      <c r="C413" s="206"/>
      <c r="D413" s="347" t="s">
        <v>348</v>
      </c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</row>
    <row r="414" spans="1:54" x14ac:dyDescent="0.3">
      <c r="A414" s="206">
        <f>IF(ISBLANK('Úseky 0'!A5),"",'Úseky 0'!A5)</f>
        <v>1</v>
      </c>
      <c r="B414" s="205" t="str">
        <f>IF(ISBLANK('Úseky 0'!B5),"",'Úseky 0'!B5)</f>
        <v/>
      </c>
      <c r="C414" s="205" t="str">
        <f>IF(ISBLANK('Úseky 0'!C5),"",'Úseky 0'!C5)</f>
        <v/>
      </c>
      <c r="D414" s="213" t="str">
        <f>IF(ISBLANK('Úseky 0'!D5),"",'Úseky 0'!D5)</f>
        <v/>
      </c>
      <c r="E414" s="229">
        <f t="shared" ref="E414:AJ414" si="566">IFERROR(E369*$D414*365,0)</f>
        <v>0</v>
      </c>
      <c r="F414" s="229">
        <f t="shared" si="566"/>
        <v>0</v>
      </c>
      <c r="G414" s="229">
        <f t="shared" si="566"/>
        <v>0</v>
      </c>
      <c r="H414" s="229">
        <f t="shared" si="566"/>
        <v>0</v>
      </c>
      <c r="I414" s="229">
        <f t="shared" si="566"/>
        <v>0</v>
      </c>
      <c r="J414" s="229">
        <f t="shared" si="566"/>
        <v>0</v>
      </c>
      <c r="K414" s="229">
        <f t="shared" si="566"/>
        <v>0</v>
      </c>
      <c r="L414" s="229">
        <f t="shared" si="566"/>
        <v>0</v>
      </c>
      <c r="M414" s="229">
        <f t="shared" si="566"/>
        <v>0</v>
      </c>
      <c r="N414" s="229">
        <f t="shared" si="566"/>
        <v>0</v>
      </c>
      <c r="O414" s="229">
        <f t="shared" si="566"/>
        <v>0</v>
      </c>
      <c r="P414" s="229">
        <f t="shared" si="566"/>
        <v>0</v>
      </c>
      <c r="Q414" s="229">
        <f t="shared" si="566"/>
        <v>0</v>
      </c>
      <c r="R414" s="229">
        <f t="shared" si="566"/>
        <v>0</v>
      </c>
      <c r="S414" s="229">
        <f t="shared" si="566"/>
        <v>0</v>
      </c>
      <c r="T414" s="229">
        <f t="shared" si="566"/>
        <v>0</v>
      </c>
      <c r="U414" s="229">
        <f t="shared" si="566"/>
        <v>0</v>
      </c>
      <c r="V414" s="229">
        <f t="shared" si="566"/>
        <v>0</v>
      </c>
      <c r="W414" s="229">
        <f t="shared" si="566"/>
        <v>0</v>
      </c>
      <c r="X414" s="229">
        <f t="shared" si="566"/>
        <v>0</v>
      </c>
      <c r="Y414" s="229">
        <f t="shared" si="566"/>
        <v>0</v>
      </c>
      <c r="Z414" s="229">
        <f t="shared" si="566"/>
        <v>0</v>
      </c>
      <c r="AA414" s="229">
        <f t="shared" si="566"/>
        <v>0</v>
      </c>
      <c r="AB414" s="229">
        <f t="shared" si="566"/>
        <v>0</v>
      </c>
      <c r="AC414" s="229">
        <f t="shared" si="566"/>
        <v>0</v>
      </c>
      <c r="AD414" s="229">
        <f t="shared" si="566"/>
        <v>0</v>
      </c>
      <c r="AE414" s="229">
        <f t="shared" si="566"/>
        <v>0</v>
      </c>
      <c r="AF414" s="229">
        <f t="shared" si="566"/>
        <v>0</v>
      </c>
      <c r="AG414" s="229">
        <f t="shared" si="566"/>
        <v>0</v>
      </c>
      <c r="AH414" s="229">
        <f t="shared" si="566"/>
        <v>0</v>
      </c>
      <c r="AI414" s="229">
        <f t="shared" si="566"/>
        <v>0</v>
      </c>
      <c r="AJ414" s="229">
        <f t="shared" si="566"/>
        <v>0</v>
      </c>
      <c r="AK414" s="229">
        <f t="shared" ref="AK414:BB414" si="567">IFERROR(AK369*$D414*365,0)</f>
        <v>0</v>
      </c>
      <c r="AL414" s="229">
        <f t="shared" si="567"/>
        <v>0</v>
      </c>
      <c r="AM414" s="229">
        <f t="shared" si="567"/>
        <v>0</v>
      </c>
      <c r="AN414" s="229">
        <f t="shared" si="567"/>
        <v>0</v>
      </c>
      <c r="AO414" s="229">
        <f t="shared" si="567"/>
        <v>0</v>
      </c>
      <c r="AP414" s="229">
        <f t="shared" si="567"/>
        <v>0</v>
      </c>
      <c r="AQ414" s="229">
        <f t="shared" si="567"/>
        <v>0</v>
      </c>
      <c r="AR414" s="229">
        <f t="shared" si="567"/>
        <v>0</v>
      </c>
      <c r="AS414" s="229">
        <f t="shared" si="567"/>
        <v>0</v>
      </c>
      <c r="AT414" s="229">
        <f t="shared" si="567"/>
        <v>0</v>
      </c>
      <c r="AU414" s="229">
        <f t="shared" si="567"/>
        <v>0</v>
      </c>
      <c r="AV414" s="229">
        <f t="shared" si="567"/>
        <v>0</v>
      </c>
      <c r="AW414" s="229">
        <f t="shared" si="567"/>
        <v>0</v>
      </c>
      <c r="AX414" s="229">
        <f t="shared" si="567"/>
        <v>0</v>
      </c>
      <c r="AY414" s="229">
        <f t="shared" si="567"/>
        <v>0</v>
      </c>
      <c r="AZ414" s="229">
        <f t="shared" si="567"/>
        <v>0</v>
      </c>
      <c r="BA414" s="229">
        <f t="shared" si="567"/>
        <v>0</v>
      </c>
      <c r="BB414" s="229">
        <f t="shared" si="567"/>
        <v>0</v>
      </c>
    </row>
    <row r="415" spans="1:54" x14ac:dyDescent="0.3">
      <c r="A415" s="206">
        <f>IF(ISBLANK('Úseky 0'!A6),"",'Úseky 0'!A6)</f>
        <v>2</v>
      </c>
      <c r="B415" s="205" t="str">
        <f>IF(ISBLANK('Úseky 0'!B6),"",'Úseky 0'!B6)</f>
        <v/>
      </c>
      <c r="C415" s="205" t="str">
        <f>IF(ISBLANK('Úseky 0'!C6),"",'Úseky 0'!C6)</f>
        <v/>
      </c>
      <c r="D415" s="213" t="str">
        <f>IF(ISBLANK('Úseky 0'!D6),"",'Úseky 0'!D6)</f>
        <v/>
      </c>
      <c r="E415" s="229">
        <f t="shared" ref="E415:AJ415" si="568">IFERROR(E370*$D415*365,0)</f>
        <v>0</v>
      </c>
      <c r="F415" s="229">
        <f t="shared" si="568"/>
        <v>0</v>
      </c>
      <c r="G415" s="229">
        <f t="shared" si="568"/>
        <v>0</v>
      </c>
      <c r="H415" s="229">
        <f t="shared" si="568"/>
        <v>0</v>
      </c>
      <c r="I415" s="229">
        <f t="shared" si="568"/>
        <v>0</v>
      </c>
      <c r="J415" s="229">
        <f t="shared" si="568"/>
        <v>0</v>
      </c>
      <c r="K415" s="229">
        <f t="shared" si="568"/>
        <v>0</v>
      </c>
      <c r="L415" s="229">
        <f t="shared" si="568"/>
        <v>0</v>
      </c>
      <c r="M415" s="229">
        <f t="shared" si="568"/>
        <v>0</v>
      </c>
      <c r="N415" s="229">
        <f t="shared" si="568"/>
        <v>0</v>
      </c>
      <c r="O415" s="229">
        <f t="shared" si="568"/>
        <v>0</v>
      </c>
      <c r="P415" s="229">
        <f t="shared" si="568"/>
        <v>0</v>
      </c>
      <c r="Q415" s="229">
        <f t="shared" si="568"/>
        <v>0</v>
      </c>
      <c r="R415" s="229">
        <f t="shared" si="568"/>
        <v>0</v>
      </c>
      <c r="S415" s="229">
        <f t="shared" si="568"/>
        <v>0</v>
      </c>
      <c r="T415" s="229">
        <f t="shared" si="568"/>
        <v>0</v>
      </c>
      <c r="U415" s="229">
        <f t="shared" si="568"/>
        <v>0</v>
      </c>
      <c r="V415" s="229">
        <f t="shared" si="568"/>
        <v>0</v>
      </c>
      <c r="W415" s="229">
        <f t="shared" si="568"/>
        <v>0</v>
      </c>
      <c r="X415" s="229">
        <f t="shared" si="568"/>
        <v>0</v>
      </c>
      <c r="Y415" s="229">
        <f t="shared" si="568"/>
        <v>0</v>
      </c>
      <c r="Z415" s="229">
        <f t="shared" si="568"/>
        <v>0</v>
      </c>
      <c r="AA415" s="229">
        <f t="shared" si="568"/>
        <v>0</v>
      </c>
      <c r="AB415" s="229">
        <f t="shared" si="568"/>
        <v>0</v>
      </c>
      <c r="AC415" s="229">
        <f t="shared" si="568"/>
        <v>0</v>
      </c>
      <c r="AD415" s="229">
        <f t="shared" si="568"/>
        <v>0</v>
      </c>
      <c r="AE415" s="229">
        <f t="shared" si="568"/>
        <v>0</v>
      </c>
      <c r="AF415" s="229">
        <f t="shared" si="568"/>
        <v>0</v>
      </c>
      <c r="AG415" s="229">
        <f t="shared" si="568"/>
        <v>0</v>
      </c>
      <c r="AH415" s="229">
        <f t="shared" si="568"/>
        <v>0</v>
      </c>
      <c r="AI415" s="229">
        <f t="shared" si="568"/>
        <v>0</v>
      </c>
      <c r="AJ415" s="229">
        <f t="shared" si="568"/>
        <v>0</v>
      </c>
      <c r="AK415" s="229">
        <f t="shared" ref="AK415:BB415" si="569">IFERROR(AK370*$D415*365,0)</f>
        <v>0</v>
      </c>
      <c r="AL415" s="229">
        <f t="shared" si="569"/>
        <v>0</v>
      </c>
      <c r="AM415" s="229">
        <f t="shared" si="569"/>
        <v>0</v>
      </c>
      <c r="AN415" s="229">
        <f t="shared" si="569"/>
        <v>0</v>
      </c>
      <c r="AO415" s="229">
        <f t="shared" si="569"/>
        <v>0</v>
      </c>
      <c r="AP415" s="229">
        <f t="shared" si="569"/>
        <v>0</v>
      </c>
      <c r="AQ415" s="229">
        <f t="shared" si="569"/>
        <v>0</v>
      </c>
      <c r="AR415" s="229">
        <f t="shared" si="569"/>
        <v>0</v>
      </c>
      <c r="AS415" s="229">
        <f t="shared" si="569"/>
        <v>0</v>
      </c>
      <c r="AT415" s="229">
        <f t="shared" si="569"/>
        <v>0</v>
      </c>
      <c r="AU415" s="229">
        <f t="shared" si="569"/>
        <v>0</v>
      </c>
      <c r="AV415" s="229">
        <f t="shared" si="569"/>
        <v>0</v>
      </c>
      <c r="AW415" s="229">
        <f t="shared" si="569"/>
        <v>0</v>
      </c>
      <c r="AX415" s="229">
        <f t="shared" si="569"/>
        <v>0</v>
      </c>
      <c r="AY415" s="229">
        <f t="shared" si="569"/>
        <v>0</v>
      </c>
      <c r="AZ415" s="229">
        <f t="shared" si="569"/>
        <v>0</v>
      </c>
      <c r="BA415" s="229">
        <f t="shared" si="569"/>
        <v>0</v>
      </c>
      <c r="BB415" s="229">
        <f t="shared" si="569"/>
        <v>0</v>
      </c>
    </row>
    <row r="416" spans="1:54" x14ac:dyDescent="0.3">
      <c r="A416" s="206">
        <f>IF(ISBLANK('Úseky 0'!A7),"",'Úseky 0'!A7)</f>
        <v>3</v>
      </c>
      <c r="B416" s="205" t="str">
        <f>IF(ISBLANK('Úseky 0'!B7),"",'Úseky 0'!B7)</f>
        <v/>
      </c>
      <c r="C416" s="205" t="str">
        <f>IF(ISBLANK('Úseky 0'!C7),"",'Úseky 0'!C7)</f>
        <v/>
      </c>
      <c r="D416" s="213" t="str">
        <f>IF(ISBLANK('Úseky 0'!D7),"",'Úseky 0'!D7)</f>
        <v/>
      </c>
      <c r="E416" s="229">
        <f t="shared" ref="E416:AJ416" si="570">IFERROR(E371*$D416*365,0)</f>
        <v>0</v>
      </c>
      <c r="F416" s="229">
        <f t="shared" si="570"/>
        <v>0</v>
      </c>
      <c r="G416" s="229">
        <f t="shared" si="570"/>
        <v>0</v>
      </c>
      <c r="H416" s="229">
        <f t="shared" si="570"/>
        <v>0</v>
      </c>
      <c r="I416" s="229">
        <f t="shared" si="570"/>
        <v>0</v>
      </c>
      <c r="J416" s="229">
        <f t="shared" si="570"/>
        <v>0</v>
      </c>
      <c r="K416" s="229">
        <f t="shared" si="570"/>
        <v>0</v>
      </c>
      <c r="L416" s="229">
        <f t="shared" si="570"/>
        <v>0</v>
      </c>
      <c r="M416" s="229">
        <f t="shared" si="570"/>
        <v>0</v>
      </c>
      <c r="N416" s="229">
        <f t="shared" si="570"/>
        <v>0</v>
      </c>
      <c r="O416" s="229">
        <f t="shared" si="570"/>
        <v>0</v>
      </c>
      <c r="P416" s="229">
        <f t="shared" si="570"/>
        <v>0</v>
      </c>
      <c r="Q416" s="229">
        <f t="shared" si="570"/>
        <v>0</v>
      </c>
      <c r="R416" s="229">
        <f t="shared" si="570"/>
        <v>0</v>
      </c>
      <c r="S416" s="229">
        <f t="shared" si="570"/>
        <v>0</v>
      </c>
      <c r="T416" s="229">
        <f t="shared" si="570"/>
        <v>0</v>
      </c>
      <c r="U416" s="229">
        <f t="shared" si="570"/>
        <v>0</v>
      </c>
      <c r="V416" s="229">
        <f t="shared" si="570"/>
        <v>0</v>
      </c>
      <c r="W416" s="229">
        <f t="shared" si="570"/>
        <v>0</v>
      </c>
      <c r="X416" s="229">
        <f t="shared" si="570"/>
        <v>0</v>
      </c>
      <c r="Y416" s="229">
        <f t="shared" si="570"/>
        <v>0</v>
      </c>
      <c r="Z416" s="229">
        <f t="shared" si="570"/>
        <v>0</v>
      </c>
      <c r="AA416" s="229">
        <f t="shared" si="570"/>
        <v>0</v>
      </c>
      <c r="AB416" s="229">
        <f t="shared" si="570"/>
        <v>0</v>
      </c>
      <c r="AC416" s="229">
        <f t="shared" si="570"/>
        <v>0</v>
      </c>
      <c r="AD416" s="229">
        <f t="shared" si="570"/>
        <v>0</v>
      </c>
      <c r="AE416" s="229">
        <f t="shared" si="570"/>
        <v>0</v>
      </c>
      <c r="AF416" s="229">
        <f t="shared" si="570"/>
        <v>0</v>
      </c>
      <c r="AG416" s="229">
        <f t="shared" si="570"/>
        <v>0</v>
      </c>
      <c r="AH416" s="229">
        <f t="shared" si="570"/>
        <v>0</v>
      </c>
      <c r="AI416" s="229">
        <f t="shared" si="570"/>
        <v>0</v>
      </c>
      <c r="AJ416" s="229">
        <f t="shared" si="570"/>
        <v>0</v>
      </c>
      <c r="AK416" s="229">
        <f t="shared" ref="AK416:BB416" si="571">IFERROR(AK371*$D416*365,0)</f>
        <v>0</v>
      </c>
      <c r="AL416" s="229">
        <f t="shared" si="571"/>
        <v>0</v>
      </c>
      <c r="AM416" s="229">
        <f t="shared" si="571"/>
        <v>0</v>
      </c>
      <c r="AN416" s="229">
        <f t="shared" si="571"/>
        <v>0</v>
      </c>
      <c r="AO416" s="229">
        <f t="shared" si="571"/>
        <v>0</v>
      </c>
      <c r="AP416" s="229">
        <f t="shared" si="571"/>
        <v>0</v>
      </c>
      <c r="AQ416" s="229">
        <f t="shared" si="571"/>
        <v>0</v>
      </c>
      <c r="AR416" s="229">
        <f t="shared" si="571"/>
        <v>0</v>
      </c>
      <c r="AS416" s="229">
        <f t="shared" si="571"/>
        <v>0</v>
      </c>
      <c r="AT416" s="229">
        <f t="shared" si="571"/>
        <v>0</v>
      </c>
      <c r="AU416" s="229">
        <f t="shared" si="571"/>
        <v>0</v>
      </c>
      <c r="AV416" s="229">
        <f t="shared" si="571"/>
        <v>0</v>
      </c>
      <c r="AW416" s="229">
        <f t="shared" si="571"/>
        <v>0</v>
      </c>
      <c r="AX416" s="229">
        <f t="shared" si="571"/>
        <v>0</v>
      </c>
      <c r="AY416" s="229">
        <f t="shared" si="571"/>
        <v>0</v>
      </c>
      <c r="AZ416" s="229">
        <f t="shared" si="571"/>
        <v>0</v>
      </c>
      <c r="BA416" s="229">
        <f t="shared" si="571"/>
        <v>0</v>
      </c>
      <c r="BB416" s="229">
        <f t="shared" si="571"/>
        <v>0</v>
      </c>
    </row>
    <row r="417" spans="1:54" x14ac:dyDescent="0.3">
      <c r="A417" s="206">
        <f>IF(ISBLANK('Úseky 0'!A8),"",'Úseky 0'!A8)</f>
        <v>4</v>
      </c>
      <c r="B417" s="205" t="str">
        <f>IF(ISBLANK('Úseky 0'!B8),"",'Úseky 0'!B8)</f>
        <v/>
      </c>
      <c r="C417" s="205" t="str">
        <f>IF(ISBLANK('Úseky 0'!C8),"",'Úseky 0'!C8)</f>
        <v/>
      </c>
      <c r="D417" s="213" t="str">
        <f>IF(ISBLANK('Úseky 0'!D8),"",'Úseky 0'!D8)</f>
        <v/>
      </c>
      <c r="E417" s="229">
        <f t="shared" ref="E417:AJ417" si="572">IFERROR(E372*$D417*365,0)</f>
        <v>0</v>
      </c>
      <c r="F417" s="229">
        <f t="shared" si="572"/>
        <v>0</v>
      </c>
      <c r="G417" s="229">
        <f t="shared" si="572"/>
        <v>0</v>
      </c>
      <c r="H417" s="229">
        <f t="shared" si="572"/>
        <v>0</v>
      </c>
      <c r="I417" s="229">
        <f t="shared" si="572"/>
        <v>0</v>
      </c>
      <c r="J417" s="229">
        <f t="shared" si="572"/>
        <v>0</v>
      </c>
      <c r="K417" s="229">
        <f t="shared" si="572"/>
        <v>0</v>
      </c>
      <c r="L417" s="229">
        <f t="shared" si="572"/>
        <v>0</v>
      </c>
      <c r="M417" s="229">
        <f t="shared" si="572"/>
        <v>0</v>
      </c>
      <c r="N417" s="229">
        <f t="shared" si="572"/>
        <v>0</v>
      </c>
      <c r="O417" s="229">
        <f t="shared" si="572"/>
        <v>0</v>
      </c>
      <c r="P417" s="229">
        <f t="shared" si="572"/>
        <v>0</v>
      </c>
      <c r="Q417" s="229">
        <f t="shared" si="572"/>
        <v>0</v>
      </c>
      <c r="R417" s="229">
        <f t="shared" si="572"/>
        <v>0</v>
      </c>
      <c r="S417" s="229">
        <f t="shared" si="572"/>
        <v>0</v>
      </c>
      <c r="T417" s="229">
        <f t="shared" si="572"/>
        <v>0</v>
      </c>
      <c r="U417" s="229">
        <f t="shared" si="572"/>
        <v>0</v>
      </c>
      <c r="V417" s="229">
        <f t="shared" si="572"/>
        <v>0</v>
      </c>
      <c r="W417" s="229">
        <f t="shared" si="572"/>
        <v>0</v>
      </c>
      <c r="X417" s="229">
        <f t="shared" si="572"/>
        <v>0</v>
      </c>
      <c r="Y417" s="229">
        <f t="shared" si="572"/>
        <v>0</v>
      </c>
      <c r="Z417" s="229">
        <f t="shared" si="572"/>
        <v>0</v>
      </c>
      <c r="AA417" s="229">
        <f t="shared" si="572"/>
        <v>0</v>
      </c>
      <c r="AB417" s="229">
        <f t="shared" si="572"/>
        <v>0</v>
      </c>
      <c r="AC417" s="229">
        <f t="shared" si="572"/>
        <v>0</v>
      </c>
      <c r="AD417" s="229">
        <f t="shared" si="572"/>
        <v>0</v>
      </c>
      <c r="AE417" s="229">
        <f t="shared" si="572"/>
        <v>0</v>
      </c>
      <c r="AF417" s="229">
        <f t="shared" si="572"/>
        <v>0</v>
      </c>
      <c r="AG417" s="229">
        <f t="shared" si="572"/>
        <v>0</v>
      </c>
      <c r="AH417" s="229">
        <f t="shared" si="572"/>
        <v>0</v>
      </c>
      <c r="AI417" s="229">
        <f t="shared" si="572"/>
        <v>0</v>
      </c>
      <c r="AJ417" s="229">
        <f t="shared" si="572"/>
        <v>0</v>
      </c>
      <c r="AK417" s="229">
        <f t="shared" ref="AK417:BB417" si="573">IFERROR(AK372*$D417*365,0)</f>
        <v>0</v>
      </c>
      <c r="AL417" s="229">
        <f t="shared" si="573"/>
        <v>0</v>
      </c>
      <c r="AM417" s="229">
        <f t="shared" si="573"/>
        <v>0</v>
      </c>
      <c r="AN417" s="229">
        <f t="shared" si="573"/>
        <v>0</v>
      </c>
      <c r="AO417" s="229">
        <f t="shared" si="573"/>
        <v>0</v>
      </c>
      <c r="AP417" s="229">
        <f t="shared" si="573"/>
        <v>0</v>
      </c>
      <c r="AQ417" s="229">
        <f t="shared" si="573"/>
        <v>0</v>
      </c>
      <c r="AR417" s="229">
        <f t="shared" si="573"/>
        <v>0</v>
      </c>
      <c r="AS417" s="229">
        <f t="shared" si="573"/>
        <v>0</v>
      </c>
      <c r="AT417" s="229">
        <f t="shared" si="573"/>
        <v>0</v>
      </c>
      <c r="AU417" s="229">
        <f t="shared" si="573"/>
        <v>0</v>
      </c>
      <c r="AV417" s="229">
        <f t="shared" si="573"/>
        <v>0</v>
      </c>
      <c r="AW417" s="229">
        <f t="shared" si="573"/>
        <v>0</v>
      </c>
      <c r="AX417" s="229">
        <f t="shared" si="573"/>
        <v>0</v>
      </c>
      <c r="AY417" s="229">
        <f t="shared" si="573"/>
        <v>0</v>
      </c>
      <c r="AZ417" s="229">
        <f t="shared" si="573"/>
        <v>0</v>
      </c>
      <c r="BA417" s="229">
        <f t="shared" si="573"/>
        <v>0</v>
      </c>
      <c r="BB417" s="229">
        <f t="shared" si="573"/>
        <v>0</v>
      </c>
    </row>
    <row r="418" spans="1:54" x14ac:dyDescent="0.3">
      <c r="A418" s="206">
        <f>IF(ISBLANK('Úseky 0'!A9),"",'Úseky 0'!A9)</f>
        <v>5</v>
      </c>
      <c r="B418" s="205" t="str">
        <f>IF(ISBLANK('Úseky 0'!B9),"",'Úseky 0'!B9)</f>
        <v/>
      </c>
      <c r="C418" s="205" t="str">
        <f>IF(ISBLANK('Úseky 0'!C9),"",'Úseky 0'!C9)</f>
        <v/>
      </c>
      <c r="D418" s="213" t="str">
        <f>IF(ISBLANK('Úseky 0'!D9),"",'Úseky 0'!D9)</f>
        <v/>
      </c>
      <c r="E418" s="229">
        <f t="shared" ref="E418:AJ418" si="574">IFERROR(E373*$D418*365,0)</f>
        <v>0</v>
      </c>
      <c r="F418" s="229">
        <f t="shared" si="574"/>
        <v>0</v>
      </c>
      <c r="G418" s="229">
        <f t="shared" si="574"/>
        <v>0</v>
      </c>
      <c r="H418" s="229">
        <f t="shared" si="574"/>
        <v>0</v>
      </c>
      <c r="I418" s="229">
        <f t="shared" si="574"/>
        <v>0</v>
      </c>
      <c r="J418" s="229">
        <f t="shared" si="574"/>
        <v>0</v>
      </c>
      <c r="K418" s="229">
        <f t="shared" si="574"/>
        <v>0</v>
      </c>
      <c r="L418" s="229">
        <f t="shared" si="574"/>
        <v>0</v>
      </c>
      <c r="M418" s="229">
        <f t="shared" si="574"/>
        <v>0</v>
      </c>
      <c r="N418" s="229">
        <f t="shared" si="574"/>
        <v>0</v>
      </c>
      <c r="O418" s="229">
        <f t="shared" si="574"/>
        <v>0</v>
      </c>
      <c r="P418" s="229">
        <f t="shared" si="574"/>
        <v>0</v>
      </c>
      <c r="Q418" s="229">
        <f t="shared" si="574"/>
        <v>0</v>
      </c>
      <c r="R418" s="229">
        <f t="shared" si="574"/>
        <v>0</v>
      </c>
      <c r="S418" s="229">
        <f t="shared" si="574"/>
        <v>0</v>
      </c>
      <c r="T418" s="229">
        <f t="shared" si="574"/>
        <v>0</v>
      </c>
      <c r="U418" s="229">
        <f t="shared" si="574"/>
        <v>0</v>
      </c>
      <c r="V418" s="229">
        <f t="shared" si="574"/>
        <v>0</v>
      </c>
      <c r="W418" s="229">
        <f t="shared" si="574"/>
        <v>0</v>
      </c>
      <c r="X418" s="229">
        <f t="shared" si="574"/>
        <v>0</v>
      </c>
      <c r="Y418" s="229">
        <f t="shared" si="574"/>
        <v>0</v>
      </c>
      <c r="Z418" s="229">
        <f t="shared" si="574"/>
        <v>0</v>
      </c>
      <c r="AA418" s="229">
        <f t="shared" si="574"/>
        <v>0</v>
      </c>
      <c r="AB418" s="229">
        <f t="shared" si="574"/>
        <v>0</v>
      </c>
      <c r="AC418" s="229">
        <f t="shared" si="574"/>
        <v>0</v>
      </c>
      <c r="AD418" s="229">
        <f t="shared" si="574"/>
        <v>0</v>
      </c>
      <c r="AE418" s="229">
        <f t="shared" si="574"/>
        <v>0</v>
      </c>
      <c r="AF418" s="229">
        <f t="shared" si="574"/>
        <v>0</v>
      </c>
      <c r="AG418" s="229">
        <f t="shared" si="574"/>
        <v>0</v>
      </c>
      <c r="AH418" s="229">
        <f t="shared" si="574"/>
        <v>0</v>
      </c>
      <c r="AI418" s="229">
        <f t="shared" si="574"/>
        <v>0</v>
      </c>
      <c r="AJ418" s="229">
        <f t="shared" si="574"/>
        <v>0</v>
      </c>
      <c r="AK418" s="229">
        <f t="shared" ref="AK418:BB418" si="575">IFERROR(AK373*$D418*365,0)</f>
        <v>0</v>
      </c>
      <c r="AL418" s="229">
        <f t="shared" si="575"/>
        <v>0</v>
      </c>
      <c r="AM418" s="229">
        <f t="shared" si="575"/>
        <v>0</v>
      </c>
      <c r="AN418" s="229">
        <f t="shared" si="575"/>
        <v>0</v>
      </c>
      <c r="AO418" s="229">
        <f t="shared" si="575"/>
        <v>0</v>
      </c>
      <c r="AP418" s="229">
        <f t="shared" si="575"/>
        <v>0</v>
      </c>
      <c r="AQ418" s="229">
        <f t="shared" si="575"/>
        <v>0</v>
      </c>
      <c r="AR418" s="229">
        <f t="shared" si="575"/>
        <v>0</v>
      </c>
      <c r="AS418" s="229">
        <f t="shared" si="575"/>
        <v>0</v>
      </c>
      <c r="AT418" s="229">
        <f t="shared" si="575"/>
        <v>0</v>
      </c>
      <c r="AU418" s="229">
        <f t="shared" si="575"/>
        <v>0</v>
      </c>
      <c r="AV418" s="229">
        <f t="shared" si="575"/>
        <v>0</v>
      </c>
      <c r="AW418" s="229">
        <f t="shared" si="575"/>
        <v>0</v>
      </c>
      <c r="AX418" s="229">
        <f t="shared" si="575"/>
        <v>0</v>
      </c>
      <c r="AY418" s="229">
        <f t="shared" si="575"/>
        <v>0</v>
      </c>
      <c r="AZ418" s="229">
        <f t="shared" si="575"/>
        <v>0</v>
      </c>
      <c r="BA418" s="229">
        <f t="shared" si="575"/>
        <v>0</v>
      </c>
      <c r="BB418" s="229">
        <f t="shared" si="575"/>
        <v>0</v>
      </c>
    </row>
    <row r="419" spans="1:54" x14ac:dyDescent="0.3">
      <c r="A419" s="206">
        <f>IF(ISBLANK('Úseky 0'!A10),"",'Úseky 0'!A10)</f>
        <v>6</v>
      </c>
      <c r="B419" s="205" t="str">
        <f>IF(ISBLANK('Úseky 0'!B10),"",'Úseky 0'!B10)</f>
        <v/>
      </c>
      <c r="C419" s="205" t="str">
        <f>IF(ISBLANK('Úseky 0'!C10),"",'Úseky 0'!C10)</f>
        <v/>
      </c>
      <c r="D419" s="213" t="str">
        <f>IF(ISBLANK('Úseky 0'!D10),"",'Úseky 0'!D10)</f>
        <v/>
      </c>
      <c r="E419" s="229">
        <f t="shared" ref="E419:AJ419" si="576">IFERROR(E374*$D419*365,0)</f>
        <v>0</v>
      </c>
      <c r="F419" s="229">
        <f t="shared" si="576"/>
        <v>0</v>
      </c>
      <c r="G419" s="229">
        <f t="shared" si="576"/>
        <v>0</v>
      </c>
      <c r="H419" s="229">
        <f t="shared" si="576"/>
        <v>0</v>
      </c>
      <c r="I419" s="229">
        <f t="shared" si="576"/>
        <v>0</v>
      </c>
      <c r="J419" s="229">
        <f t="shared" si="576"/>
        <v>0</v>
      </c>
      <c r="K419" s="229">
        <f t="shared" si="576"/>
        <v>0</v>
      </c>
      <c r="L419" s="229">
        <f t="shared" si="576"/>
        <v>0</v>
      </c>
      <c r="M419" s="229">
        <f t="shared" si="576"/>
        <v>0</v>
      </c>
      <c r="N419" s="229">
        <f t="shared" si="576"/>
        <v>0</v>
      </c>
      <c r="O419" s="229">
        <f t="shared" si="576"/>
        <v>0</v>
      </c>
      <c r="P419" s="229">
        <f t="shared" si="576"/>
        <v>0</v>
      </c>
      <c r="Q419" s="229">
        <f t="shared" si="576"/>
        <v>0</v>
      </c>
      <c r="R419" s="229">
        <f t="shared" si="576"/>
        <v>0</v>
      </c>
      <c r="S419" s="229">
        <f t="shared" si="576"/>
        <v>0</v>
      </c>
      <c r="T419" s="229">
        <f t="shared" si="576"/>
        <v>0</v>
      </c>
      <c r="U419" s="229">
        <f t="shared" si="576"/>
        <v>0</v>
      </c>
      <c r="V419" s="229">
        <f t="shared" si="576"/>
        <v>0</v>
      </c>
      <c r="W419" s="229">
        <f t="shared" si="576"/>
        <v>0</v>
      </c>
      <c r="X419" s="229">
        <f t="shared" si="576"/>
        <v>0</v>
      </c>
      <c r="Y419" s="229">
        <f t="shared" si="576"/>
        <v>0</v>
      </c>
      <c r="Z419" s="229">
        <f t="shared" si="576"/>
        <v>0</v>
      </c>
      <c r="AA419" s="229">
        <f t="shared" si="576"/>
        <v>0</v>
      </c>
      <c r="AB419" s="229">
        <f t="shared" si="576"/>
        <v>0</v>
      </c>
      <c r="AC419" s="229">
        <f t="shared" si="576"/>
        <v>0</v>
      </c>
      <c r="AD419" s="229">
        <f t="shared" si="576"/>
        <v>0</v>
      </c>
      <c r="AE419" s="229">
        <f t="shared" si="576"/>
        <v>0</v>
      </c>
      <c r="AF419" s="229">
        <f t="shared" si="576"/>
        <v>0</v>
      </c>
      <c r="AG419" s="229">
        <f t="shared" si="576"/>
        <v>0</v>
      </c>
      <c r="AH419" s="229">
        <f t="shared" si="576"/>
        <v>0</v>
      </c>
      <c r="AI419" s="229">
        <f t="shared" si="576"/>
        <v>0</v>
      </c>
      <c r="AJ419" s="229">
        <f t="shared" si="576"/>
        <v>0</v>
      </c>
      <c r="AK419" s="229">
        <f t="shared" ref="AK419:BB419" si="577">IFERROR(AK374*$D419*365,0)</f>
        <v>0</v>
      </c>
      <c r="AL419" s="229">
        <f t="shared" si="577"/>
        <v>0</v>
      </c>
      <c r="AM419" s="229">
        <f t="shared" si="577"/>
        <v>0</v>
      </c>
      <c r="AN419" s="229">
        <f t="shared" si="577"/>
        <v>0</v>
      </c>
      <c r="AO419" s="229">
        <f t="shared" si="577"/>
        <v>0</v>
      </c>
      <c r="AP419" s="229">
        <f t="shared" si="577"/>
        <v>0</v>
      </c>
      <c r="AQ419" s="229">
        <f t="shared" si="577"/>
        <v>0</v>
      </c>
      <c r="AR419" s="229">
        <f t="shared" si="577"/>
        <v>0</v>
      </c>
      <c r="AS419" s="229">
        <f t="shared" si="577"/>
        <v>0</v>
      </c>
      <c r="AT419" s="229">
        <f t="shared" si="577"/>
        <v>0</v>
      </c>
      <c r="AU419" s="229">
        <f t="shared" si="577"/>
        <v>0</v>
      </c>
      <c r="AV419" s="229">
        <f t="shared" si="577"/>
        <v>0</v>
      </c>
      <c r="AW419" s="229">
        <f t="shared" si="577"/>
        <v>0</v>
      </c>
      <c r="AX419" s="229">
        <f t="shared" si="577"/>
        <v>0</v>
      </c>
      <c r="AY419" s="229">
        <f t="shared" si="577"/>
        <v>0</v>
      </c>
      <c r="AZ419" s="229">
        <f t="shared" si="577"/>
        <v>0</v>
      </c>
      <c r="BA419" s="229">
        <f t="shared" si="577"/>
        <v>0</v>
      </c>
      <c r="BB419" s="229">
        <f t="shared" si="577"/>
        <v>0</v>
      </c>
    </row>
    <row r="420" spans="1:54" x14ac:dyDescent="0.3">
      <c r="A420" s="206">
        <f>IF(ISBLANK('Úseky 0'!A11),"",'Úseky 0'!A11)</f>
        <v>7</v>
      </c>
      <c r="B420" s="205" t="str">
        <f>IF(ISBLANK('Úseky 0'!B11),"",'Úseky 0'!B11)</f>
        <v/>
      </c>
      <c r="C420" s="205" t="str">
        <f>IF(ISBLANK('Úseky 0'!C11),"",'Úseky 0'!C11)</f>
        <v/>
      </c>
      <c r="D420" s="213" t="str">
        <f>IF(ISBLANK('Úseky 0'!D11),"",'Úseky 0'!D11)</f>
        <v/>
      </c>
      <c r="E420" s="229">
        <f t="shared" ref="E420:AJ420" si="578">IFERROR(E375*$D420*365,0)</f>
        <v>0</v>
      </c>
      <c r="F420" s="229">
        <f t="shared" si="578"/>
        <v>0</v>
      </c>
      <c r="G420" s="229">
        <f t="shared" si="578"/>
        <v>0</v>
      </c>
      <c r="H420" s="229">
        <f t="shared" si="578"/>
        <v>0</v>
      </c>
      <c r="I420" s="229">
        <f t="shared" si="578"/>
        <v>0</v>
      </c>
      <c r="J420" s="229">
        <f t="shared" si="578"/>
        <v>0</v>
      </c>
      <c r="K420" s="229">
        <f t="shared" si="578"/>
        <v>0</v>
      </c>
      <c r="L420" s="229">
        <f t="shared" si="578"/>
        <v>0</v>
      </c>
      <c r="M420" s="229">
        <f t="shared" si="578"/>
        <v>0</v>
      </c>
      <c r="N420" s="229">
        <f t="shared" si="578"/>
        <v>0</v>
      </c>
      <c r="O420" s="229">
        <f t="shared" si="578"/>
        <v>0</v>
      </c>
      <c r="P420" s="229">
        <f t="shared" si="578"/>
        <v>0</v>
      </c>
      <c r="Q420" s="229">
        <f t="shared" si="578"/>
        <v>0</v>
      </c>
      <c r="R420" s="229">
        <f t="shared" si="578"/>
        <v>0</v>
      </c>
      <c r="S420" s="229">
        <f t="shared" si="578"/>
        <v>0</v>
      </c>
      <c r="T420" s="229">
        <f t="shared" si="578"/>
        <v>0</v>
      </c>
      <c r="U420" s="229">
        <f t="shared" si="578"/>
        <v>0</v>
      </c>
      <c r="V420" s="229">
        <f t="shared" si="578"/>
        <v>0</v>
      </c>
      <c r="W420" s="229">
        <f t="shared" si="578"/>
        <v>0</v>
      </c>
      <c r="X420" s="229">
        <f t="shared" si="578"/>
        <v>0</v>
      </c>
      <c r="Y420" s="229">
        <f t="shared" si="578"/>
        <v>0</v>
      </c>
      <c r="Z420" s="229">
        <f t="shared" si="578"/>
        <v>0</v>
      </c>
      <c r="AA420" s="229">
        <f t="shared" si="578"/>
        <v>0</v>
      </c>
      <c r="AB420" s="229">
        <f t="shared" si="578"/>
        <v>0</v>
      </c>
      <c r="AC420" s="229">
        <f t="shared" si="578"/>
        <v>0</v>
      </c>
      <c r="AD420" s="229">
        <f t="shared" si="578"/>
        <v>0</v>
      </c>
      <c r="AE420" s="229">
        <f t="shared" si="578"/>
        <v>0</v>
      </c>
      <c r="AF420" s="229">
        <f t="shared" si="578"/>
        <v>0</v>
      </c>
      <c r="AG420" s="229">
        <f t="shared" si="578"/>
        <v>0</v>
      </c>
      <c r="AH420" s="229">
        <f t="shared" si="578"/>
        <v>0</v>
      </c>
      <c r="AI420" s="229">
        <f t="shared" si="578"/>
        <v>0</v>
      </c>
      <c r="AJ420" s="229">
        <f t="shared" si="578"/>
        <v>0</v>
      </c>
      <c r="AK420" s="229">
        <f t="shared" ref="AK420:BB420" si="579">IFERROR(AK375*$D420*365,0)</f>
        <v>0</v>
      </c>
      <c r="AL420" s="229">
        <f t="shared" si="579"/>
        <v>0</v>
      </c>
      <c r="AM420" s="229">
        <f t="shared" si="579"/>
        <v>0</v>
      </c>
      <c r="AN420" s="229">
        <f t="shared" si="579"/>
        <v>0</v>
      </c>
      <c r="AO420" s="229">
        <f t="shared" si="579"/>
        <v>0</v>
      </c>
      <c r="AP420" s="229">
        <f t="shared" si="579"/>
        <v>0</v>
      </c>
      <c r="AQ420" s="229">
        <f t="shared" si="579"/>
        <v>0</v>
      </c>
      <c r="AR420" s="229">
        <f t="shared" si="579"/>
        <v>0</v>
      </c>
      <c r="AS420" s="229">
        <f t="shared" si="579"/>
        <v>0</v>
      </c>
      <c r="AT420" s="229">
        <f t="shared" si="579"/>
        <v>0</v>
      </c>
      <c r="AU420" s="229">
        <f t="shared" si="579"/>
        <v>0</v>
      </c>
      <c r="AV420" s="229">
        <f t="shared" si="579"/>
        <v>0</v>
      </c>
      <c r="AW420" s="229">
        <f t="shared" si="579"/>
        <v>0</v>
      </c>
      <c r="AX420" s="229">
        <f t="shared" si="579"/>
        <v>0</v>
      </c>
      <c r="AY420" s="229">
        <f t="shared" si="579"/>
        <v>0</v>
      </c>
      <c r="AZ420" s="229">
        <f t="shared" si="579"/>
        <v>0</v>
      </c>
      <c r="BA420" s="229">
        <f t="shared" si="579"/>
        <v>0</v>
      </c>
      <c r="BB420" s="229">
        <f t="shared" si="579"/>
        <v>0</v>
      </c>
    </row>
    <row r="421" spans="1:54" x14ac:dyDescent="0.3">
      <c r="A421" s="206">
        <f>IF(ISBLANK('Úseky 0'!A12),"",'Úseky 0'!A12)</f>
        <v>8</v>
      </c>
      <c r="B421" s="205" t="str">
        <f>IF(ISBLANK('Úseky 0'!B12),"",'Úseky 0'!B12)</f>
        <v/>
      </c>
      <c r="C421" s="205" t="str">
        <f>IF(ISBLANK('Úseky 0'!C12),"",'Úseky 0'!C12)</f>
        <v/>
      </c>
      <c r="D421" s="213" t="str">
        <f>IF(ISBLANK('Úseky 0'!D12),"",'Úseky 0'!D12)</f>
        <v/>
      </c>
      <c r="E421" s="229">
        <f t="shared" ref="E421:AJ421" si="580">IFERROR(E376*$D421*365,0)</f>
        <v>0</v>
      </c>
      <c r="F421" s="229">
        <f t="shared" si="580"/>
        <v>0</v>
      </c>
      <c r="G421" s="229">
        <f t="shared" si="580"/>
        <v>0</v>
      </c>
      <c r="H421" s="229">
        <f t="shared" si="580"/>
        <v>0</v>
      </c>
      <c r="I421" s="229">
        <f t="shared" si="580"/>
        <v>0</v>
      </c>
      <c r="J421" s="229">
        <f t="shared" si="580"/>
        <v>0</v>
      </c>
      <c r="K421" s="229">
        <f t="shared" si="580"/>
        <v>0</v>
      </c>
      <c r="L421" s="229">
        <f t="shared" si="580"/>
        <v>0</v>
      </c>
      <c r="M421" s="229">
        <f t="shared" si="580"/>
        <v>0</v>
      </c>
      <c r="N421" s="229">
        <f t="shared" si="580"/>
        <v>0</v>
      </c>
      <c r="O421" s="229">
        <f t="shared" si="580"/>
        <v>0</v>
      </c>
      <c r="P421" s="229">
        <f t="shared" si="580"/>
        <v>0</v>
      </c>
      <c r="Q421" s="229">
        <f t="shared" si="580"/>
        <v>0</v>
      </c>
      <c r="R421" s="229">
        <f t="shared" si="580"/>
        <v>0</v>
      </c>
      <c r="S421" s="229">
        <f t="shared" si="580"/>
        <v>0</v>
      </c>
      <c r="T421" s="229">
        <f t="shared" si="580"/>
        <v>0</v>
      </c>
      <c r="U421" s="229">
        <f t="shared" si="580"/>
        <v>0</v>
      </c>
      <c r="V421" s="229">
        <f t="shared" si="580"/>
        <v>0</v>
      </c>
      <c r="W421" s="229">
        <f t="shared" si="580"/>
        <v>0</v>
      </c>
      <c r="X421" s="229">
        <f t="shared" si="580"/>
        <v>0</v>
      </c>
      <c r="Y421" s="229">
        <f t="shared" si="580"/>
        <v>0</v>
      </c>
      <c r="Z421" s="229">
        <f t="shared" si="580"/>
        <v>0</v>
      </c>
      <c r="AA421" s="229">
        <f t="shared" si="580"/>
        <v>0</v>
      </c>
      <c r="AB421" s="229">
        <f t="shared" si="580"/>
        <v>0</v>
      </c>
      <c r="AC421" s="229">
        <f t="shared" si="580"/>
        <v>0</v>
      </c>
      <c r="AD421" s="229">
        <f t="shared" si="580"/>
        <v>0</v>
      </c>
      <c r="AE421" s="229">
        <f t="shared" si="580"/>
        <v>0</v>
      </c>
      <c r="AF421" s="229">
        <f t="shared" si="580"/>
        <v>0</v>
      </c>
      <c r="AG421" s="229">
        <f t="shared" si="580"/>
        <v>0</v>
      </c>
      <c r="AH421" s="229">
        <f t="shared" si="580"/>
        <v>0</v>
      </c>
      <c r="AI421" s="229">
        <f t="shared" si="580"/>
        <v>0</v>
      </c>
      <c r="AJ421" s="229">
        <f t="shared" si="580"/>
        <v>0</v>
      </c>
      <c r="AK421" s="229">
        <f t="shared" ref="AK421:BB421" si="581">IFERROR(AK376*$D421*365,0)</f>
        <v>0</v>
      </c>
      <c r="AL421" s="229">
        <f t="shared" si="581"/>
        <v>0</v>
      </c>
      <c r="AM421" s="229">
        <f t="shared" si="581"/>
        <v>0</v>
      </c>
      <c r="AN421" s="229">
        <f t="shared" si="581"/>
        <v>0</v>
      </c>
      <c r="AO421" s="229">
        <f t="shared" si="581"/>
        <v>0</v>
      </c>
      <c r="AP421" s="229">
        <f t="shared" si="581"/>
        <v>0</v>
      </c>
      <c r="AQ421" s="229">
        <f t="shared" si="581"/>
        <v>0</v>
      </c>
      <c r="AR421" s="229">
        <f t="shared" si="581"/>
        <v>0</v>
      </c>
      <c r="AS421" s="229">
        <f t="shared" si="581"/>
        <v>0</v>
      </c>
      <c r="AT421" s="229">
        <f t="shared" si="581"/>
        <v>0</v>
      </c>
      <c r="AU421" s="229">
        <f t="shared" si="581"/>
        <v>0</v>
      </c>
      <c r="AV421" s="229">
        <f t="shared" si="581"/>
        <v>0</v>
      </c>
      <c r="AW421" s="229">
        <f t="shared" si="581"/>
        <v>0</v>
      </c>
      <c r="AX421" s="229">
        <f t="shared" si="581"/>
        <v>0</v>
      </c>
      <c r="AY421" s="229">
        <f t="shared" si="581"/>
        <v>0</v>
      </c>
      <c r="AZ421" s="229">
        <f t="shared" si="581"/>
        <v>0</v>
      </c>
      <c r="BA421" s="229">
        <f t="shared" si="581"/>
        <v>0</v>
      </c>
      <c r="BB421" s="229">
        <f t="shared" si="581"/>
        <v>0</v>
      </c>
    </row>
    <row r="422" spans="1:54" x14ac:dyDescent="0.3">
      <c r="A422" s="206">
        <f>IF(ISBLANK('Úseky 0'!A13),"",'Úseky 0'!A13)</f>
        <v>9</v>
      </c>
      <c r="B422" s="205" t="str">
        <f>IF(ISBLANK('Úseky 0'!B13),"",'Úseky 0'!B13)</f>
        <v/>
      </c>
      <c r="C422" s="205" t="str">
        <f>IF(ISBLANK('Úseky 0'!C13),"",'Úseky 0'!C13)</f>
        <v/>
      </c>
      <c r="D422" s="213" t="str">
        <f>IF(ISBLANK('Úseky 0'!D13),"",'Úseky 0'!D13)</f>
        <v/>
      </c>
      <c r="E422" s="229">
        <f t="shared" ref="E422:AJ422" si="582">IFERROR(E377*$D422*365,0)</f>
        <v>0</v>
      </c>
      <c r="F422" s="229">
        <f t="shared" si="582"/>
        <v>0</v>
      </c>
      <c r="G422" s="229">
        <f t="shared" si="582"/>
        <v>0</v>
      </c>
      <c r="H422" s="229">
        <f t="shared" si="582"/>
        <v>0</v>
      </c>
      <c r="I422" s="229">
        <f t="shared" si="582"/>
        <v>0</v>
      </c>
      <c r="J422" s="229">
        <f t="shared" si="582"/>
        <v>0</v>
      </c>
      <c r="K422" s="229">
        <f t="shared" si="582"/>
        <v>0</v>
      </c>
      <c r="L422" s="229">
        <f t="shared" si="582"/>
        <v>0</v>
      </c>
      <c r="M422" s="229">
        <f t="shared" si="582"/>
        <v>0</v>
      </c>
      <c r="N422" s="229">
        <f t="shared" si="582"/>
        <v>0</v>
      </c>
      <c r="O422" s="229">
        <f t="shared" si="582"/>
        <v>0</v>
      </c>
      <c r="P422" s="229">
        <f t="shared" si="582"/>
        <v>0</v>
      </c>
      <c r="Q422" s="229">
        <f t="shared" si="582"/>
        <v>0</v>
      </c>
      <c r="R422" s="229">
        <f t="shared" si="582"/>
        <v>0</v>
      </c>
      <c r="S422" s="229">
        <f t="shared" si="582"/>
        <v>0</v>
      </c>
      <c r="T422" s="229">
        <f t="shared" si="582"/>
        <v>0</v>
      </c>
      <c r="U422" s="229">
        <f t="shared" si="582"/>
        <v>0</v>
      </c>
      <c r="V422" s="229">
        <f t="shared" si="582"/>
        <v>0</v>
      </c>
      <c r="W422" s="229">
        <f t="shared" si="582"/>
        <v>0</v>
      </c>
      <c r="X422" s="229">
        <f t="shared" si="582"/>
        <v>0</v>
      </c>
      <c r="Y422" s="229">
        <f t="shared" si="582"/>
        <v>0</v>
      </c>
      <c r="Z422" s="229">
        <f t="shared" si="582"/>
        <v>0</v>
      </c>
      <c r="AA422" s="229">
        <f t="shared" si="582"/>
        <v>0</v>
      </c>
      <c r="AB422" s="229">
        <f t="shared" si="582"/>
        <v>0</v>
      </c>
      <c r="AC422" s="229">
        <f t="shared" si="582"/>
        <v>0</v>
      </c>
      <c r="AD422" s="229">
        <f t="shared" si="582"/>
        <v>0</v>
      </c>
      <c r="AE422" s="229">
        <f t="shared" si="582"/>
        <v>0</v>
      </c>
      <c r="AF422" s="229">
        <f t="shared" si="582"/>
        <v>0</v>
      </c>
      <c r="AG422" s="229">
        <f t="shared" si="582"/>
        <v>0</v>
      </c>
      <c r="AH422" s="229">
        <f t="shared" si="582"/>
        <v>0</v>
      </c>
      <c r="AI422" s="229">
        <f t="shared" si="582"/>
        <v>0</v>
      </c>
      <c r="AJ422" s="229">
        <f t="shared" si="582"/>
        <v>0</v>
      </c>
      <c r="AK422" s="229">
        <f t="shared" ref="AK422:BB422" si="583">IFERROR(AK377*$D422*365,0)</f>
        <v>0</v>
      </c>
      <c r="AL422" s="229">
        <f t="shared" si="583"/>
        <v>0</v>
      </c>
      <c r="AM422" s="229">
        <f t="shared" si="583"/>
        <v>0</v>
      </c>
      <c r="AN422" s="229">
        <f t="shared" si="583"/>
        <v>0</v>
      </c>
      <c r="AO422" s="229">
        <f t="shared" si="583"/>
        <v>0</v>
      </c>
      <c r="AP422" s="229">
        <f t="shared" si="583"/>
        <v>0</v>
      </c>
      <c r="AQ422" s="229">
        <f t="shared" si="583"/>
        <v>0</v>
      </c>
      <c r="AR422" s="229">
        <f t="shared" si="583"/>
        <v>0</v>
      </c>
      <c r="AS422" s="229">
        <f t="shared" si="583"/>
        <v>0</v>
      </c>
      <c r="AT422" s="229">
        <f t="shared" si="583"/>
        <v>0</v>
      </c>
      <c r="AU422" s="229">
        <f t="shared" si="583"/>
        <v>0</v>
      </c>
      <c r="AV422" s="229">
        <f t="shared" si="583"/>
        <v>0</v>
      </c>
      <c r="AW422" s="229">
        <f t="shared" si="583"/>
        <v>0</v>
      </c>
      <c r="AX422" s="229">
        <f t="shared" si="583"/>
        <v>0</v>
      </c>
      <c r="AY422" s="229">
        <f t="shared" si="583"/>
        <v>0</v>
      </c>
      <c r="AZ422" s="229">
        <f t="shared" si="583"/>
        <v>0</v>
      </c>
      <c r="BA422" s="229">
        <f t="shared" si="583"/>
        <v>0</v>
      </c>
      <c r="BB422" s="229">
        <f t="shared" si="583"/>
        <v>0</v>
      </c>
    </row>
    <row r="423" spans="1:54" x14ac:dyDescent="0.3">
      <c r="A423" s="206">
        <f>IF(ISBLANK('Úseky 0'!A14),"",'Úseky 0'!A14)</f>
        <v>10</v>
      </c>
      <c r="B423" s="205" t="str">
        <f>IF(ISBLANK('Úseky 0'!B14),"",'Úseky 0'!B14)</f>
        <v/>
      </c>
      <c r="C423" s="205" t="str">
        <f>IF(ISBLANK('Úseky 0'!C14),"",'Úseky 0'!C14)</f>
        <v/>
      </c>
      <c r="D423" s="213" t="str">
        <f>IF(ISBLANK('Úseky 0'!D14),"",'Úseky 0'!D14)</f>
        <v/>
      </c>
      <c r="E423" s="229">
        <f t="shared" ref="E423:AJ423" si="584">IFERROR(E378*$D423*365,0)</f>
        <v>0</v>
      </c>
      <c r="F423" s="229">
        <f t="shared" si="584"/>
        <v>0</v>
      </c>
      <c r="G423" s="229">
        <f t="shared" si="584"/>
        <v>0</v>
      </c>
      <c r="H423" s="229">
        <f t="shared" si="584"/>
        <v>0</v>
      </c>
      <c r="I423" s="229">
        <f t="shared" si="584"/>
        <v>0</v>
      </c>
      <c r="J423" s="229">
        <f t="shared" si="584"/>
        <v>0</v>
      </c>
      <c r="K423" s="229">
        <f t="shared" si="584"/>
        <v>0</v>
      </c>
      <c r="L423" s="229">
        <f t="shared" si="584"/>
        <v>0</v>
      </c>
      <c r="M423" s="229">
        <f t="shared" si="584"/>
        <v>0</v>
      </c>
      <c r="N423" s="229">
        <f t="shared" si="584"/>
        <v>0</v>
      </c>
      <c r="O423" s="229">
        <f t="shared" si="584"/>
        <v>0</v>
      </c>
      <c r="P423" s="229">
        <f t="shared" si="584"/>
        <v>0</v>
      </c>
      <c r="Q423" s="229">
        <f t="shared" si="584"/>
        <v>0</v>
      </c>
      <c r="R423" s="229">
        <f t="shared" si="584"/>
        <v>0</v>
      </c>
      <c r="S423" s="229">
        <f t="shared" si="584"/>
        <v>0</v>
      </c>
      <c r="T423" s="229">
        <f t="shared" si="584"/>
        <v>0</v>
      </c>
      <c r="U423" s="229">
        <f t="shared" si="584"/>
        <v>0</v>
      </c>
      <c r="V423" s="229">
        <f t="shared" si="584"/>
        <v>0</v>
      </c>
      <c r="W423" s="229">
        <f t="shared" si="584"/>
        <v>0</v>
      </c>
      <c r="X423" s="229">
        <f t="shared" si="584"/>
        <v>0</v>
      </c>
      <c r="Y423" s="229">
        <f t="shared" si="584"/>
        <v>0</v>
      </c>
      <c r="Z423" s="229">
        <f t="shared" si="584"/>
        <v>0</v>
      </c>
      <c r="AA423" s="229">
        <f t="shared" si="584"/>
        <v>0</v>
      </c>
      <c r="AB423" s="229">
        <f t="shared" si="584"/>
        <v>0</v>
      </c>
      <c r="AC423" s="229">
        <f t="shared" si="584"/>
        <v>0</v>
      </c>
      <c r="AD423" s="229">
        <f t="shared" si="584"/>
        <v>0</v>
      </c>
      <c r="AE423" s="229">
        <f t="shared" si="584"/>
        <v>0</v>
      </c>
      <c r="AF423" s="229">
        <f t="shared" si="584"/>
        <v>0</v>
      </c>
      <c r="AG423" s="229">
        <f t="shared" si="584"/>
        <v>0</v>
      </c>
      <c r="AH423" s="229">
        <f t="shared" si="584"/>
        <v>0</v>
      </c>
      <c r="AI423" s="229">
        <f t="shared" si="584"/>
        <v>0</v>
      </c>
      <c r="AJ423" s="229">
        <f t="shared" si="584"/>
        <v>0</v>
      </c>
      <c r="AK423" s="229">
        <f t="shared" ref="AK423:BB423" si="585">IFERROR(AK378*$D423*365,0)</f>
        <v>0</v>
      </c>
      <c r="AL423" s="229">
        <f t="shared" si="585"/>
        <v>0</v>
      </c>
      <c r="AM423" s="229">
        <f t="shared" si="585"/>
        <v>0</v>
      </c>
      <c r="AN423" s="229">
        <f t="shared" si="585"/>
        <v>0</v>
      </c>
      <c r="AO423" s="229">
        <f t="shared" si="585"/>
        <v>0</v>
      </c>
      <c r="AP423" s="229">
        <f t="shared" si="585"/>
        <v>0</v>
      </c>
      <c r="AQ423" s="229">
        <f t="shared" si="585"/>
        <v>0</v>
      </c>
      <c r="AR423" s="229">
        <f t="shared" si="585"/>
        <v>0</v>
      </c>
      <c r="AS423" s="229">
        <f t="shared" si="585"/>
        <v>0</v>
      </c>
      <c r="AT423" s="229">
        <f t="shared" si="585"/>
        <v>0</v>
      </c>
      <c r="AU423" s="229">
        <f t="shared" si="585"/>
        <v>0</v>
      </c>
      <c r="AV423" s="229">
        <f t="shared" si="585"/>
        <v>0</v>
      </c>
      <c r="AW423" s="229">
        <f t="shared" si="585"/>
        <v>0</v>
      </c>
      <c r="AX423" s="229">
        <f t="shared" si="585"/>
        <v>0</v>
      </c>
      <c r="AY423" s="229">
        <f t="shared" si="585"/>
        <v>0</v>
      </c>
      <c r="AZ423" s="229">
        <f t="shared" si="585"/>
        <v>0</v>
      </c>
      <c r="BA423" s="229">
        <f t="shared" si="585"/>
        <v>0</v>
      </c>
      <c r="BB423" s="229">
        <f t="shared" si="585"/>
        <v>0</v>
      </c>
    </row>
    <row r="424" spans="1:54" x14ac:dyDescent="0.3">
      <c r="A424" s="206">
        <f>IF(ISBLANK('Úseky 0'!A15),"",'Úseky 0'!A15)</f>
        <v>11</v>
      </c>
      <c r="B424" s="205" t="str">
        <f>IF(ISBLANK('Úseky 0'!B15),"",'Úseky 0'!B15)</f>
        <v/>
      </c>
      <c r="C424" s="205" t="str">
        <f>IF(ISBLANK('Úseky 0'!C15),"",'Úseky 0'!C15)</f>
        <v/>
      </c>
      <c r="D424" s="213" t="str">
        <f>IF(ISBLANK('Úseky 0'!D15),"",'Úseky 0'!D15)</f>
        <v/>
      </c>
      <c r="E424" s="229">
        <f t="shared" ref="E424:AJ424" si="586">IFERROR(E379*$D424*365,0)</f>
        <v>0</v>
      </c>
      <c r="F424" s="229">
        <f t="shared" si="586"/>
        <v>0</v>
      </c>
      <c r="G424" s="229">
        <f t="shared" si="586"/>
        <v>0</v>
      </c>
      <c r="H424" s="229">
        <f t="shared" si="586"/>
        <v>0</v>
      </c>
      <c r="I424" s="229">
        <f t="shared" si="586"/>
        <v>0</v>
      </c>
      <c r="J424" s="229">
        <f t="shared" si="586"/>
        <v>0</v>
      </c>
      <c r="K424" s="229">
        <f t="shared" si="586"/>
        <v>0</v>
      </c>
      <c r="L424" s="229">
        <f t="shared" si="586"/>
        <v>0</v>
      </c>
      <c r="M424" s="229">
        <f t="shared" si="586"/>
        <v>0</v>
      </c>
      <c r="N424" s="229">
        <f t="shared" si="586"/>
        <v>0</v>
      </c>
      <c r="O424" s="229">
        <f t="shared" si="586"/>
        <v>0</v>
      </c>
      <c r="P424" s="229">
        <f t="shared" si="586"/>
        <v>0</v>
      </c>
      <c r="Q424" s="229">
        <f t="shared" si="586"/>
        <v>0</v>
      </c>
      <c r="R424" s="229">
        <f t="shared" si="586"/>
        <v>0</v>
      </c>
      <c r="S424" s="229">
        <f t="shared" si="586"/>
        <v>0</v>
      </c>
      <c r="T424" s="229">
        <f t="shared" si="586"/>
        <v>0</v>
      </c>
      <c r="U424" s="229">
        <f t="shared" si="586"/>
        <v>0</v>
      </c>
      <c r="V424" s="229">
        <f t="shared" si="586"/>
        <v>0</v>
      </c>
      <c r="W424" s="229">
        <f t="shared" si="586"/>
        <v>0</v>
      </c>
      <c r="X424" s="229">
        <f t="shared" si="586"/>
        <v>0</v>
      </c>
      <c r="Y424" s="229">
        <f t="shared" si="586"/>
        <v>0</v>
      </c>
      <c r="Z424" s="229">
        <f t="shared" si="586"/>
        <v>0</v>
      </c>
      <c r="AA424" s="229">
        <f t="shared" si="586"/>
        <v>0</v>
      </c>
      <c r="AB424" s="229">
        <f t="shared" si="586"/>
        <v>0</v>
      </c>
      <c r="AC424" s="229">
        <f t="shared" si="586"/>
        <v>0</v>
      </c>
      <c r="AD424" s="229">
        <f t="shared" si="586"/>
        <v>0</v>
      </c>
      <c r="AE424" s="229">
        <f t="shared" si="586"/>
        <v>0</v>
      </c>
      <c r="AF424" s="229">
        <f t="shared" si="586"/>
        <v>0</v>
      </c>
      <c r="AG424" s="229">
        <f t="shared" si="586"/>
        <v>0</v>
      </c>
      <c r="AH424" s="229">
        <f t="shared" si="586"/>
        <v>0</v>
      </c>
      <c r="AI424" s="229">
        <f t="shared" si="586"/>
        <v>0</v>
      </c>
      <c r="AJ424" s="229">
        <f t="shared" si="586"/>
        <v>0</v>
      </c>
      <c r="AK424" s="229">
        <f t="shared" ref="AK424:BB424" si="587">IFERROR(AK379*$D424*365,0)</f>
        <v>0</v>
      </c>
      <c r="AL424" s="229">
        <f t="shared" si="587"/>
        <v>0</v>
      </c>
      <c r="AM424" s="229">
        <f t="shared" si="587"/>
        <v>0</v>
      </c>
      <c r="AN424" s="229">
        <f t="shared" si="587"/>
        <v>0</v>
      </c>
      <c r="AO424" s="229">
        <f t="shared" si="587"/>
        <v>0</v>
      </c>
      <c r="AP424" s="229">
        <f t="shared" si="587"/>
        <v>0</v>
      </c>
      <c r="AQ424" s="229">
        <f t="shared" si="587"/>
        <v>0</v>
      </c>
      <c r="AR424" s="229">
        <f t="shared" si="587"/>
        <v>0</v>
      </c>
      <c r="AS424" s="229">
        <f t="shared" si="587"/>
        <v>0</v>
      </c>
      <c r="AT424" s="229">
        <f t="shared" si="587"/>
        <v>0</v>
      </c>
      <c r="AU424" s="229">
        <f t="shared" si="587"/>
        <v>0</v>
      </c>
      <c r="AV424" s="229">
        <f t="shared" si="587"/>
        <v>0</v>
      </c>
      <c r="AW424" s="229">
        <f t="shared" si="587"/>
        <v>0</v>
      </c>
      <c r="AX424" s="229">
        <f t="shared" si="587"/>
        <v>0</v>
      </c>
      <c r="AY424" s="229">
        <f t="shared" si="587"/>
        <v>0</v>
      </c>
      <c r="AZ424" s="229">
        <f t="shared" si="587"/>
        <v>0</v>
      </c>
      <c r="BA424" s="229">
        <f t="shared" si="587"/>
        <v>0</v>
      </c>
      <c r="BB424" s="229">
        <f t="shared" si="587"/>
        <v>0</v>
      </c>
    </row>
    <row r="425" spans="1:54" x14ac:dyDescent="0.3">
      <c r="A425" s="206">
        <f>IF(ISBLANK('Úseky 0'!A16),"",'Úseky 0'!A16)</f>
        <v>12</v>
      </c>
      <c r="B425" s="205" t="str">
        <f>IF(ISBLANK('Úseky 0'!B16),"",'Úseky 0'!B16)</f>
        <v/>
      </c>
      <c r="C425" s="205" t="str">
        <f>IF(ISBLANK('Úseky 0'!C16),"",'Úseky 0'!C16)</f>
        <v/>
      </c>
      <c r="D425" s="213" t="str">
        <f>IF(ISBLANK('Úseky 0'!D16),"",'Úseky 0'!D16)</f>
        <v/>
      </c>
      <c r="E425" s="229">
        <f t="shared" ref="E425:AJ425" si="588">IFERROR(E380*$D425*365,0)</f>
        <v>0</v>
      </c>
      <c r="F425" s="229">
        <f t="shared" si="588"/>
        <v>0</v>
      </c>
      <c r="G425" s="229">
        <f t="shared" si="588"/>
        <v>0</v>
      </c>
      <c r="H425" s="229">
        <f t="shared" si="588"/>
        <v>0</v>
      </c>
      <c r="I425" s="229">
        <f t="shared" si="588"/>
        <v>0</v>
      </c>
      <c r="J425" s="229">
        <f t="shared" si="588"/>
        <v>0</v>
      </c>
      <c r="K425" s="229">
        <f t="shared" si="588"/>
        <v>0</v>
      </c>
      <c r="L425" s="229">
        <f t="shared" si="588"/>
        <v>0</v>
      </c>
      <c r="M425" s="229">
        <f t="shared" si="588"/>
        <v>0</v>
      </c>
      <c r="N425" s="229">
        <f t="shared" si="588"/>
        <v>0</v>
      </c>
      <c r="O425" s="229">
        <f t="shared" si="588"/>
        <v>0</v>
      </c>
      <c r="P425" s="229">
        <f t="shared" si="588"/>
        <v>0</v>
      </c>
      <c r="Q425" s="229">
        <f t="shared" si="588"/>
        <v>0</v>
      </c>
      <c r="R425" s="229">
        <f t="shared" si="588"/>
        <v>0</v>
      </c>
      <c r="S425" s="229">
        <f t="shared" si="588"/>
        <v>0</v>
      </c>
      <c r="T425" s="229">
        <f t="shared" si="588"/>
        <v>0</v>
      </c>
      <c r="U425" s="229">
        <f t="shared" si="588"/>
        <v>0</v>
      </c>
      <c r="V425" s="229">
        <f t="shared" si="588"/>
        <v>0</v>
      </c>
      <c r="W425" s="229">
        <f t="shared" si="588"/>
        <v>0</v>
      </c>
      <c r="X425" s="229">
        <f t="shared" si="588"/>
        <v>0</v>
      </c>
      <c r="Y425" s="229">
        <f t="shared" si="588"/>
        <v>0</v>
      </c>
      <c r="Z425" s="229">
        <f t="shared" si="588"/>
        <v>0</v>
      </c>
      <c r="AA425" s="229">
        <f t="shared" si="588"/>
        <v>0</v>
      </c>
      <c r="AB425" s="229">
        <f t="shared" si="588"/>
        <v>0</v>
      </c>
      <c r="AC425" s="229">
        <f t="shared" si="588"/>
        <v>0</v>
      </c>
      <c r="AD425" s="229">
        <f t="shared" si="588"/>
        <v>0</v>
      </c>
      <c r="AE425" s="229">
        <f t="shared" si="588"/>
        <v>0</v>
      </c>
      <c r="AF425" s="229">
        <f t="shared" si="588"/>
        <v>0</v>
      </c>
      <c r="AG425" s="229">
        <f t="shared" si="588"/>
        <v>0</v>
      </c>
      <c r="AH425" s="229">
        <f t="shared" si="588"/>
        <v>0</v>
      </c>
      <c r="AI425" s="229">
        <f t="shared" si="588"/>
        <v>0</v>
      </c>
      <c r="AJ425" s="229">
        <f t="shared" si="588"/>
        <v>0</v>
      </c>
      <c r="AK425" s="229">
        <f t="shared" ref="AK425:BB425" si="589">IFERROR(AK380*$D425*365,0)</f>
        <v>0</v>
      </c>
      <c r="AL425" s="229">
        <f t="shared" si="589"/>
        <v>0</v>
      </c>
      <c r="AM425" s="229">
        <f t="shared" si="589"/>
        <v>0</v>
      </c>
      <c r="AN425" s="229">
        <f t="shared" si="589"/>
        <v>0</v>
      </c>
      <c r="AO425" s="229">
        <f t="shared" si="589"/>
        <v>0</v>
      </c>
      <c r="AP425" s="229">
        <f t="shared" si="589"/>
        <v>0</v>
      </c>
      <c r="AQ425" s="229">
        <f t="shared" si="589"/>
        <v>0</v>
      </c>
      <c r="AR425" s="229">
        <f t="shared" si="589"/>
        <v>0</v>
      </c>
      <c r="AS425" s="229">
        <f t="shared" si="589"/>
        <v>0</v>
      </c>
      <c r="AT425" s="229">
        <f t="shared" si="589"/>
        <v>0</v>
      </c>
      <c r="AU425" s="229">
        <f t="shared" si="589"/>
        <v>0</v>
      </c>
      <c r="AV425" s="229">
        <f t="shared" si="589"/>
        <v>0</v>
      </c>
      <c r="AW425" s="229">
        <f t="shared" si="589"/>
        <v>0</v>
      </c>
      <c r="AX425" s="229">
        <f t="shared" si="589"/>
        <v>0</v>
      </c>
      <c r="AY425" s="229">
        <f t="shared" si="589"/>
        <v>0</v>
      </c>
      <c r="AZ425" s="229">
        <f t="shared" si="589"/>
        <v>0</v>
      </c>
      <c r="BA425" s="229">
        <f t="shared" si="589"/>
        <v>0</v>
      </c>
      <c r="BB425" s="229">
        <f t="shared" si="589"/>
        <v>0</v>
      </c>
    </row>
    <row r="426" spans="1:54" x14ac:dyDescent="0.3">
      <c r="A426" s="206">
        <f>IF(ISBLANK('Úseky 0'!A17),"",'Úseky 0'!A17)</f>
        <v>13</v>
      </c>
      <c r="B426" s="205" t="str">
        <f>IF(ISBLANK('Úseky 0'!B17),"",'Úseky 0'!B17)</f>
        <v/>
      </c>
      <c r="C426" s="205" t="str">
        <f>IF(ISBLANK('Úseky 0'!C17),"",'Úseky 0'!C17)</f>
        <v/>
      </c>
      <c r="D426" s="213" t="str">
        <f>IF(ISBLANK('Úseky 0'!D17),"",'Úseky 0'!D17)</f>
        <v/>
      </c>
      <c r="E426" s="229">
        <f t="shared" ref="E426:AJ426" si="590">IFERROR(E381*$D426*365,0)</f>
        <v>0</v>
      </c>
      <c r="F426" s="229">
        <f t="shared" si="590"/>
        <v>0</v>
      </c>
      <c r="G426" s="229">
        <f t="shared" si="590"/>
        <v>0</v>
      </c>
      <c r="H426" s="229">
        <f t="shared" si="590"/>
        <v>0</v>
      </c>
      <c r="I426" s="229">
        <f t="shared" si="590"/>
        <v>0</v>
      </c>
      <c r="J426" s="229">
        <f t="shared" si="590"/>
        <v>0</v>
      </c>
      <c r="K426" s="229">
        <f t="shared" si="590"/>
        <v>0</v>
      </c>
      <c r="L426" s="229">
        <f t="shared" si="590"/>
        <v>0</v>
      </c>
      <c r="M426" s="229">
        <f t="shared" si="590"/>
        <v>0</v>
      </c>
      <c r="N426" s="229">
        <f t="shared" si="590"/>
        <v>0</v>
      </c>
      <c r="O426" s="229">
        <f t="shared" si="590"/>
        <v>0</v>
      </c>
      <c r="P426" s="229">
        <f t="shared" si="590"/>
        <v>0</v>
      </c>
      <c r="Q426" s="229">
        <f t="shared" si="590"/>
        <v>0</v>
      </c>
      <c r="R426" s="229">
        <f t="shared" si="590"/>
        <v>0</v>
      </c>
      <c r="S426" s="229">
        <f t="shared" si="590"/>
        <v>0</v>
      </c>
      <c r="T426" s="229">
        <f t="shared" si="590"/>
        <v>0</v>
      </c>
      <c r="U426" s="229">
        <f t="shared" si="590"/>
        <v>0</v>
      </c>
      <c r="V426" s="229">
        <f t="shared" si="590"/>
        <v>0</v>
      </c>
      <c r="W426" s="229">
        <f t="shared" si="590"/>
        <v>0</v>
      </c>
      <c r="X426" s="229">
        <f t="shared" si="590"/>
        <v>0</v>
      </c>
      <c r="Y426" s="229">
        <f t="shared" si="590"/>
        <v>0</v>
      </c>
      <c r="Z426" s="229">
        <f t="shared" si="590"/>
        <v>0</v>
      </c>
      <c r="AA426" s="229">
        <f t="shared" si="590"/>
        <v>0</v>
      </c>
      <c r="AB426" s="229">
        <f t="shared" si="590"/>
        <v>0</v>
      </c>
      <c r="AC426" s="229">
        <f t="shared" si="590"/>
        <v>0</v>
      </c>
      <c r="AD426" s="229">
        <f t="shared" si="590"/>
        <v>0</v>
      </c>
      <c r="AE426" s="229">
        <f t="shared" si="590"/>
        <v>0</v>
      </c>
      <c r="AF426" s="229">
        <f t="shared" si="590"/>
        <v>0</v>
      </c>
      <c r="AG426" s="229">
        <f t="shared" si="590"/>
        <v>0</v>
      </c>
      <c r="AH426" s="229">
        <f t="shared" si="590"/>
        <v>0</v>
      </c>
      <c r="AI426" s="229">
        <f t="shared" si="590"/>
        <v>0</v>
      </c>
      <c r="AJ426" s="229">
        <f t="shared" si="590"/>
        <v>0</v>
      </c>
      <c r="AK426" s="229">
        <f t="shared" ref="AK426:BB426" si="591">IFERROR(AK381*$D426*365,0)</f>
        <v>0</v>
      </c>
      <c r="AL426" s="229">
        <f t="shared" si="591"/>
        <v>0</v>
      </c>
      <c r="AM426" s="229">
        <f t="shared" si="591"/>
        <v>0</v>
      </c>
      <c r="AN426" s="229">
        <f t="shared" si="591"/>
        <v>0</v>
      </c>
      <c r="AO426" s="229">
        <f t="shared" si="591"/>
        <v>0</v>
      </c>
      <c r="AP426" s="229">
        <f t="shared" si="591"/>
        <v>0</v>
      </c>
      <c r="AQ426" s="229">
        <f t="shared" si="591"/>
        <v>0</v>
      </c>
      <c r="AR426" s="229">
        <f t="shared" si="591"/>
        <v>0</v>
      </c>
      <c r="AS426" s="229">
        <f t="shared" si="591"/>
        <v>0</v>
      </c>
      <c r="AT426" s="229">
        <f t="shared" si="591"/>
        <v>0</v>
      </c>
      <c r="AU426" s="229">
        <f t="shared" si="591"/>
        <v>0</v>
      </c>
      <c r="AV426" s="229">
        <f t="shared" si="591"/>
        <v>0</v>
      </c>
      <c r="AW426" s="229">
        <f t="shared" si="591"/>
        <v>0</v>
      </c>
      <c r="AX426" s="229">
        <f t="shared" si="591"/>
        <v>0</v>
      </c>
      <c r="AY426" s="229">
        <f t="shared" si="591"/>
        <v>0</v>
      </c>
      <c r="AZ426" s="229">
        <f t="shared" si="591"/>
        <v>0</v>
      </c>
      <c r="BA426" s="229">
        <f t="shared" si="591"/>
        <v>0</v>
      </c>
      <c r="BB426" s="229">
        <f t="shared" si="591"/>
        <v>0</v>
      </c>
    </row>
    <row r="427" spans="1:54" x14ac:dyDescent="0.3">
      <c r="A427" s="206">
        <f>IF(ISBLANK('Úseky 0'!A18),"",'Úseky 0'!A18)</f>
        <v>14</v>
      </c>
      <c r="B427" s="205" t="str">
        <f>IF(ISBLANK('Úseky 0'!B18),"",'Úseky 0'!B18)</f>
        <v/>
      </c>
      <c r="C427" s="205" t="str">
        <f>IF(ISBLANK('Úseky 0'!C18),"",'Úseky 0'!C18)</f>
        <v/>
      </c>
      <c r="D427" s="213" t="str">
        <f>IF(ISBLANK('Úseky 0'!D18),"",'Úseky 0'!D18)</f>
        <v/>
      </c>
      <c r="E427" s="229">
        <f t="shared" ref="E427:AJ427" si="592">IFERROR(E382*$D427*365,0)</f>
        <v>0</v>
      </c>
      <c r="F427" s="229">
        <f t="shared" si="592"/>
        <v>0</v>
      </c>
      <c r="G427" s="229">
        <f t="shared" si="592"/>
        <v>0</v>
      </c>
      <c r="H427" s="229">
        <f t="shared" si="592"/>
        <v>0</v>
      </c>
      <c r="I427" s="229">
        <f t="shared" si="592"/>
        <v>0</v>
      </c>
      <c r="J427" s="229">
        <f t="shared" si="592"/>
        <v>0</v>
      </c>
      <c r="K427" s="229">
        <f t="shared" si="592"/>
        <v>0</v>
      </c>
      <c r="L427" s="229">
        <f t="shared" si="592"/>
        <v>0</v>
      </c>
      <c r="M427" s="229">
        <f t="shared" si="592"/>
        <v>0</v>
      </c>
      <c r="N427" s="229">
        <f t="shared" si="592"/>
        <v>0</v>
      </c>
      <c r="O427" s="229">
        <f t="shared" si="592"/>
        <v>0</v>
      </c>
      <c r="P427" s="229">
        <f t="shared" si="592"/>
        <v>0</v>
      </c>
      <c r="Q427" s="229">
        <f t="shared" si="592"/>
        <v>0</v>
      </c>
      <c r="R427" s="229">
        <f t="shared" si="592"/>
        <v>0</v>
      </c>
      <c r="S427" s="229">
        <f t="shared" si="592"/>
        <v>0</v>
      </c>
      <c r="T427" s="229">
        <f t="shared" si="592"/>
        <v>0</v>
      </c>
      <c r="U427" s="229">
        <f t="shared" si="592"/>
        <v>0</v>
      </c>
      <c r="V427" s="229">
        <f t="shared" si="592"/>
        <v>0</v>
      </c>
      <c r="W427" s="229">
        <f t="shared" si="592"/>
        <v>0</v>
      </c>
      <c r="X427" s="229">
        <f t="shared" si="592"/>
        <v>0</v>
      </c>
      <c r="Y427" s="229">
        <f t="shared" si="592"/>
        <v>0</v>
      </c>
      <c r="Z427" s="229">
        <f t="shared" si="592"/>
        <v>0</v>
      </c>
      <c r="AA427" s="229">
        <f t="shared" si="592"/>
        <v>0</v>
      </c>
      <c r="AB427" s="229">
        <f t="shared" si="592"/>
        <v>0</v>
      </c>
      <c r="AC427" s="229">
        <f t="shared" si="592"/>
        <v>0</v>
      </c>
      <c r="AD427" s="229">
        <f t="shared" si="592"/>
        <v>0</v>
      </c>
      <c r="AE427" s="229">
        <f t="shared" si="592"/>
        <v>0</v>
      </c>
      <c r="AF427" s="229">
        <f t="shared" si="592"/>
        <v>0</v>
      </c>
      <c r="AG427" s="229">
        <f t="shared" si="592"/>
        <v>0</v>
      </c>
      <c r="AH427" s="229">
        <f t="shared" si="592"/>
        <v>0</v>
      </c>
      <c r="AI427" s="229">
        <f t="shared" si="592"/>
        <v>0</v>
      </c>
      <c r="AJ427" s="229">
        <f t="shared" si="592"/>
        <v>0</v>
      </c>
      <c r="AK427" s="229">
        <f t="shared" ref="AK427:BB427" si="593">IFERROR(AK382*$D427*365,0)</f>
        <v>0</v>
      </c>
      <c r="AL427" s="229">
        <f t="shared" si="593"/>
        <v>0</v>
      </c>
      <c r="AM427" s="229">
        <f t="shared" si="593"/>
        <v>0</v>
      </c>
      <c r="AN427" s="229">
        <f t="shared" si="593"/>
        <v>0</v>
      </c>
      <c r="AO427" s="229">
        <f t="shared" si="593"/>
        <v>0</v>
      </c>
      <c r="AP427" s="229">
        <f t="shared" si="593"/>
        <v>0</v>
      </c>
      <c r="AQ427" s="229">
        <f t="shared" si="593"/>
        <v>0</v>
      </c>
      <c r="AR427" s="229">
        <f t="shared" si="593"/>
        <v>0</v>
      </c>
      <c r="AS427" s="229">
        <f t="shared" si="593"/>
        <v>0</v>
      </c>
      <c r="AT427" s="229">
        <f t="shared" si="593"/>
        <v>0</v>
      </c>
      <c r="AU427" s="229">
        <f t="shared" si="593"/>
        <v>0</v>
      </c>
      <c r="AV427" s="229">
        <f t="shared" si="593"/>
        <v>0</v>
      </c>
      <c r="AW427" s="229">
        <f t="shared" si="593"/>
        <v>0</v>
      </c>
      <c r="AX427" s="229">
        <f t="shared" si="593"/>
        <v>0</v>
      </c>
      <c r="AY427" s="229">
        <f t="shared" si="593"/>
        <v>0</v>
      </c>
      <c r="AZ427" s="229">
        <f t="shared" si="593"/>
        <v>0</v>
      </c>
      <c r="BA427" s="229">
        <f t="shared" si="593"/>
        <v>0</v>
      </c>
      <c r="BB427" s="229">
        <f t="shared" si="593"/>
        <v>0</v>
      </c>
    </row>
    <row r="428" spans="1:54" x14ac:dyDescent="0.3">
      <c r="A428" s="206">
        <f>IF(ISBLANK('Úseky 0'!A19),"",'Úseky 0'!A19)</f>
        <v>15</v>
      </c>
      <c r="B428" s="205" t="str">
        <f>IF(ISBLANK('Úseky 0'!B19),"",'Úseky 0'!B19)</f>
        <v/>
      </c>
      <c r="C428" s="205" t="str">
        <f>IF(ISBLANK('Úseky 0'!C19),"",'Úseky 0'!C19)</f>
        <v/>
      </c>
      <c r="D428" s="213" t="str">
        <f>IF(ISBLANK('Úseky 0'!D19),"",'Úseky 0'!D19)</f>
        <v/>
      </c>
      <c r="E428" s="229">
        <f t="shared" ref="E428:AJ428" si="594">IFERROR(E383*$D428*365,0)</f>
        <v>0</v>
      </c>
      <c r="F428" s="229">
        <f t="shared" si="594"/>
        <v>0</v>
      </c>
      <c r="G428" s="229">
        <f t="shared" si="594"/>
        <v>0</v>
      </c>
      <c r="H428" s="229">
        <f t="shared" si="594"/>
        <v>0</v>
      </c>
      <c r="I428" s="229">
        <f t="shared" si="594"/>
        <v>0</v>
      </c>
      <c r="J428" s="229">
        <f t="shared" si="594"/>
        <v>0</v>
      </c>
      <c r="K428" s="229">
        <f t="shared" si="594"/>
        <v>0</v>
      </c>
      <c r="L428" s="229">
        <f t="shared" si="594"/>
        <v>0</v>
      </c>
      <c r="M428" s="229">
        <f t="shared" si="594"/>
        <v>0</v>
      </c>
      <c r="N428" s="229">
        <f t="shared" si="594"/>
        <v>0</v>
      </c>
      <c r="O428" s="229">
        <f t="shared" si="594"/>
        <v>0</v>
      </c>
      <c r="P428" s="229">
        <f t="shared" si="594"/>
        <v>0</v>
      </c>
      <c r="Q428" s="229">
        <f t="shared" si="594"/>
        <v>0</v>
      </c>
      <c r="R428" s="229">
        <f t="shared" si="594"/>
        <v>0</v>
      </c>
      <c r="S428" s="229">
        <f t="shared" si="594"/>
        <v>0</v>
      </c>
      <c r="T428" s="229">
        <f t="shared" si="594"/>
        <v>0</v>
      </c>
      <c r="U428" s="229">
        <f t="shared" si="594"/>
        <v>0</v>
      </c>
      <c r="V428" s="229">
        <f t="shared" si="594"/>
        <v>0</v>
      </c>
      <c r="W428" s="229">
        <f t="shared" si="594"/>
        <v>0</v>
      </c>
      <c r="X428" s="229">
        <f t="shared" si="594"/>
        <v>0</v>
      </c>
      <c r="Y428" s="229">
        <f t="shared" si="594"/>
        <v>0</v>
      </c>
      <c r="Z428" s="229">
        <f t="shared" si="594"/>
        <v>0</v>
      </c>
      <c r="AA428" s="229">
        <f t="shared" si="594"/>
        <v>0</v>
      </c>
      <c r="AB428" s="229">
        <f t="shared" si="594"/>
        <v>0</v>
      </c>
      <c r="AC428" s="229">
        <f t="shared" si="594"/>
        <v>0</v>
      </c>
      <c r="AD428" s="229">
        <f t="shared" si="594"/>
        <v>0</v>
      </c>
      <c r="AE428" s="229">
        <f t="shared" si="594"/>
        <v>0</v>
      </c>
      <c r="AF428" s="229">
        <f t="shared" si="594"/>
        <v>0</v>
      </c>
      <c r="AG428" s="229">
        <f t="shared" si="594"/>
        <v>0</v>
      </c>
      <c r="AH428" s="229">
        <f t="shared" si="594"/>
        <v>0</v>
      </c>
      <c r="AI428" s="229">
        <f t="shared" si="594"/>
        <v>0</v>
      </c>
      <c r="AJ428" s="229">
        <f t="shared" si="594"/>
        <v>0</v>
      </c>
      <c r="AK428" s="229">
        <f t="shared" ref="AK428:BB428" si="595">IFERROR(AK383*$D428*365,0)</f>
        <v>0</v>
      </c>
      <c r="AL428" s="229">
        <f t="shared" si="595"/>
        <v>0</v>
      </c>
      <c r="AM428" s="229">
        <f t="shared" si="595"/>
        <v>0</v>
      </c>
      <c r="AN428" s="229">
        <f t="shared" si="595"/>
        <v>0</v>
      </c>
      <c r="AO428" s="229">
        <f t="shared" si="595"/>
        <v>0</v>
      </c>
      <c r="AP428" s="229">
        <f t="shared" si="595"/>
        <v>0</v>
      </c>
      <c r="AQ428" s="229">
        <f t="shared" si="595"/>
        <v>0</v>
      </c>
      <c r="AR428" s="229">
        <f t="shared" si="595"/>
        <v>0</v>
      </c>
      <c r="AS428" s="229">
        <f t="shared" si="595"/>
        <v>0</v>
      </c>
      <c r="AT428" s="229">
        <f t="shared" si="595"/>
        <v>0</v>
      </c>
      <c r="AU428" s="229">
        <f t="shared" si="595"/>
        <v>0</v>
      </c>
      <c r="AV428" s="229">
        <f t="shared" si="595"/>
        <v>0</v>
      </c>
      <c r="AW428" s="229">
        <f t="shared" si="595"/>
        <v>0</v>
      </c>
      <c r="AX428" s="229">
        <f t="shared" si="595"/>
        <v>0</v>
      </c>
      <c r="AY428" s="229">
        <f t="shared" si="595"/>
        <v>0</v>
      </c>
      <c r="AZ428" s="229">
        <f t="shared" si="595"/>
        <v>0</v>
      </c>
      <c r="BA428" s="229">
        <f t="shared" si="595"/>
        <v>0</v>
      </c>
      <c r="BB428" s="229">
        <f t="shared" si="595"/>
        <v>0</v>
      </c>
    </row>
    <row r="429" spans="1:54" x14ac:dyDescent="0.3">
      <c r="A429" s="206">
        <f>IF(ISBLANK('Úseky 0'!A20),"",'Úseky 0'!A20)</f>
        <v>16</v>
      </c>
      <c r="B429" s="205" t="str">
        <f>IF(ISBLANK('Úseky 0'!B20),"",'Úseky 0'!B20)</f>
        <v/>
      </c>
      <c r="C429" s="205" t="str">
        <f>IF(ISBLANK('Úseky 0'!C20),"",'Úseky 0'!C20)</f>
        <v/>
      </c>
      <c r="D429" s="213" t="str">
        <f>IF(ISBLANK('Úseky 0'!D20),"",'Úseky 0'!D20)</f>
        <v/>
      </c>
      <c r="E429" s="229">
        <f t="shared" ref="E429:AJ429" si="596">IFERROR(E384*$D429*365,0)</f>
        <v>0</v>
      </c>
      <c r="F429" s="229">
        <f t="shared" si="596"/>
        <v>0</v>
      </c>
      <c r="G429" s="229">
        <f t="shared" si="596"/>
        <v>0</v>
      </c>
      <c r="H429" s="229">
        <f t="shared" si="596"/>
        <v>0</v>
      </c>
      <c r="I429" s="229">
        <f t="shared" si="596"/>
        <v>0</v>
      </c>
      <c r="J429" s="229">
        <f t="shared" si="596"/>
        <v>0</v>
      </c>
      <c r="K429" s="229">
        <f t="shared" si="596"/>
        <v>0</v>
      </c>
      <c r="L429" s="229">
        <f t="shared" si="596"/>
        <v>0</v>
      </c>
      <c r="M429" s="229">
        <f t="shared" si="596"/>
        <v>0</v>
      </c>
      <c r="N429" s="229">
        <f t="shared" si="596"/>
        <v>0</v>
      </c>
      <c r="O429" s="229">
        <f t="shared" si="596"/>
        <v>0</v>
      </c>
      <c r="P429" s="229">
        <f t="shared" si="596"/>
        <v>0</v>
      </c>
      <c r="Q429" s="229">
        <f t="shared" si="596"/>
        <v>0</v>
      </c>
      <c r="R429" s="229">
        <f t="shared" si="596"/>
        <v>0</v>
      </c>
      <c r="S429" s="229">
        <f t="shared" si="596"/>
        <v>0</v>
      </c>
      <c r="T429" s="229">
        <f t="shared" si="596"/>
        <v>0</v>
      </c>
      <c r="U429" s="229">
        <f t="shared" si="596"/>
        <v>0</v>
      </c>
      <c r="V429" s="229">
        <f t="shared" si="596"/>
        <v>0</v>
      </c>
      <c r="W429" s="229">
        <f t="shared" si="596"/>
        <v>0</v>
      </c>
      <c r="X429" s="229">
        <f t="shared" si="596"/>
        <v>0</v>
      </c>
      <c r="Y429" s="229">
        <f t="shared" si="596"/>
        <v>0</v>
      </c>
      <c r="Z429" s="229">
        <f t="shared" si="596"/>
        <v>0</v>
      </c>
      <c r="AA429" s="229">
        <f t="shared" si="596"/>
        <v>0</v>
      </c>
      <c r="AB429" s="229">
        <f t="shared" si="596"/>
        <v>0</v>
      </c>
      <c r="AC429" s="229">
        <f t="shared" si="596"/>
        <v>0</v>
      </c>
      <c r="AD429" s="229">
        <f t="shared" si="596"/>
        <v>0</v>
      </c>
      <c r="AE429" s="229">
        <f t="shared" si="596"/>
        <v>0</v>
      </c>
      <c r="AF429" s="229">
        <f t="shared" si="596"/>
        <v>0</v>
      </c>
      <c r="AG429" s="229">
        <f t="shared" si="596"/>
        <v>0</v>
      </c>
      <c r="AH429" s="229">
        <f t="shared" si="596"/>
        <v>0</v>
      </c>
      <c r="AI429" s="229">
        <f t="shared" si="596"/>
        <v>0</v>
      </c>
      <c r="AJ429" s="229">
        <f t="shared" si="596"/>
        <v>0</v>
      </c>
      <c r="AK429" s="229">
        <f t="shared" ref="AK429:BB429" si="597">IFERROR(AK384*$D429*365,0)</f>
        <v>0</v>
      </c>
      <c r="AL429" s="229">
        <f t="shared" si="597"/>
        <v>0</v>
      </c>
      <c r="AM429" s="229">
        <f t="shared" si="597"/>
        <v>0</v>
      </c>
      <c r="AN429" s="229">
        <f t="shared" si="597"/>
        <v>0</v>
      </c>
      <c r="AO429" s="229">
        <f t="shared" si="597"/>
        <v>0</v>
      </c>
      <c r="AP429" s="229">
        <f t="shared" si="597"/>
        <v>0</v>
      </c>
      <c r="AQ429" s="229">
        <f t="shared" si="597"/>
        <v>0</v>
      </c>
      <c r="AR429" s="229">
        <f t="shared" si="597"/>
        <v>0</v>
      </c>
      <c r="AS429" s="229">
        <f t="shared" si="597"/>
        <v>0</v>
      </c>
      <c r="AT429" s="229">
        <f t="shared" si="597"/>
        <v>0</v>
      </c>
      <c r="AU429" s="229">
        <f t="shared" si="597"/>
        <v>0</v>
      </c>
      <c r="AV429" s="229">
        <f t="shared" si="597"/>
        <v>0</v>
      </c>
      <c r="AW429" s="229">
        <f t="shared" si="597"/>
        <v>0</v>
      </c>
      <c r="AX429" s="229">
        <f t="shared" si="597"/>
        <v>0</v>
      </c>
      <c r="AY429" s="229">
        <f t="shared" si="597"/>
        <v>0</v>
      </c>
      <c r="AZ429" s="229">
        <f t="shared" si="597"/>
        <v>0</v>
      </c>
      <c r="BA429" s="229">
        <f t="shared" si="597"/>
        <v>0</v>
      </c>
      <c r="BB429" s="229">
        <f t="shared" si="597"/>
        <v>0</v>
      </c>
    </row>
    <row r="430" spans="1:54" x14ac:dyDescent="0.3">
      <c r="A430" s="206">
        <f>IF(ISBLANK('Úseky 0'!A21),"",'Úseky 0'!A21)</f>
        <v>17</v>
      </c>
      <c r="B430" s="205" t="str">
        <f>IF(ISBLANK('Úseky 0'!B21),"",'Úseky 0'!B21)</f>
        <v/>
      </c>
      <c r="C430" s="205" t="str">
        <f>IF(ISBLANK('Úseky 0'!C21),"",'Úseky 0'!C21)</f>
        <v/>
      </c>
      <c r="D430" s="213" t="str">
        <f>IF(ISBLANK('Úseky 0'!D21),"",'Úseky 0'!D21)</f>
        <v/>
      </c>
      <c r="E430" s="229">
        <f t="shared" ref="E430:AJ430" si="598">IFERROR(E385*$D430*365,0)</f>
        <v>0</v>
      </c>
      <c r="F430" s="229">
        <f t="shared" si="598"/>
        <v>0</v>
      </c>
      <c r="G430" s="229">
        <f t="shared" si="598"/>
        <v>0</v>
      </c>
      <c r="H430" s="229">
        <f t="shared" si="598"/>
        <v>0</v>
      </c>
      <c r="I430" s="229">
        <f t="shared" si="598"/>
        <v>0</v>
      </c>
      <c r="J430" s="229">
        <f t="shared" si="598"/>
        <v>0</v>
      </c>
      <c r="K430" s="229">
        <f t="shared" si="598"/>
        <v>0</v>
      </c>
      <c r="L430" s="229">
        <f t="shared" si="598"/>
        <v>0</v>
      </c>
      <c r="M430" s="229">
        <f t="shared" si="598"/>
        <v>0</v>
      </c>
      <c r="N430" s="229">
        <f t="shared" si="598"/>
        <v>0</v>
      </c>
      <c r="O430" s="229">
        <f t="shared" si="598"/>
        <v>0</v>
      </c>
      <c r="P430" s="229">
        <f t="shared" si="598"/>
        <v>0</v>
      </c>
      <c r="Q430" s="229">
        <f t="shared" si="598"/>
        <v>0</v>
      </c>
      <c r="R430" s="229">
        <f t="shared" si="598"/>
        <v>0</v>
      </c>
      <c r="S430" s="229">
        <f t="shared" si="598"/>
        <v>0</v>
      </c>
      <c r="T430" s="229">
        <f t="shared" si="598"/>
        <v>0</v>
      </c>
      <c r="U430" s="229">
        <f t="shared" si="598"/>
        <v>0</v>
      </c>
      <c r="V430" s="229">
        <f t="shared" si="598"/>
        <v>0</v>
      </c>
      <c r="W430" s="229">
        <f t="shared" si="598"/>
        <v>0</v>
      </c>
      <c r="X430" s="229">
        <f t="shared" si="598"/>
        <v>0</v>
      </c>
      <c r="Y430" s="229">
        <f t="shared" si="598"/>
        <v>0</v>
      </c>
      <c r="Z430" s="229">
        <f t="shared" si="598"/>
        <v>0</v>
      </c>
      <c r="AA430" s="229">
        <f t="shared" si="598"/>
        <v>0</v>
      </c>
      <c r="AB430" s="229">
        <f t="shared" si="598"/>
        <v>0</v>
      </c>
      <c r="AC430" s="229">
        <f t="shared" si="598"/>
        <v>0</v>
      </c>
      <c r="AD430" s="229">
        <f t="shared" si="598"/>
        <v>0</v>
      </c>
      <c r="AE430" s="229">
        <f t="shared" si="598"/>
        <v>0</v>
      </c>
      <c r="AF430" s="229">
        <f t="shared" si="598"/>
        <v>0</v>
      </c>
      <c r="AG430" s="229">
        <f t="shared" si="598"/>
        <v>0</v>
      </c>
      <c r="AH430" s="229">
        <f t="shared" si="598"/>
        <v>0</v>
      </c>
      <c r="AI430" s="229">
        <f t="shared" si="598"/>
        <v>0</v>
      </c>
      <c r="AJ430" s="229">
        <f t="shared" si="598"/>
        <v>0</v>
      </c>
      <c r="AK430" s="229">
        <f t="shared" ref="AK430:BB430" si="599">IFERROR(AK385*$D430*365,0)</f>
        <v>0</v>
      </c>
      <c r="AL430" s="229">
        <f t="shared" si="599"/>
        <v>0</v>
      </c>
      <c r="AM430" s="229">
        <f t="shared" si="599"/>
        <v>0</v>
      </c>
      <c r="AN430" s="229">
        <f t="shared" si="599"/>
        <v>0</v>
      </c>
      <c r="AO430" s="229">
        <f t="shared" si="599"/>
        <v>0</v>
      </c>
      <c r="AP430" s="229">
        <f t="shared" si="599"/>
        <v>0</v>
      </c>
      <c r="AQ430" s="229">
        <f t="shared" si="599"/>
        <v>0</v>
      </c>
      <c r="AR430" s="229">
        <f t="shared" si="599"/>
        <v>0</v>
      </c>
      <c r="AS430" s="229">
        <f t="shared" si="599"/>
        <v>0</v>
      </c>
      <c r="AT430" s="229">
        <f t="shared" si="599"/>
        <v>0</v>
      </c>
      <c r="AU430" s="229">
        <f t="shared" si="599"/>
        <v>0</v>
      </c>
      <c r="AV430" s="229">
        <f t="shared" si="599"/>
        <v>0</v>
      </c>
      <c r="AW430" s="229">
        <f t="shared" si="599"/>
        <v>0</v>
      </c>
      <c r="AX430" s="229">
        <f t="shared" si="599"/>
        <v>0</v>
      </c>
      <c r="AY430" s="229">
        <f t="shared" si="599"/>
        <v>0</v>
      </c>
      <c r="AZ430" s="229">
        <f t="shared" si="599"/>
        <v>0</v>
      </c>
      <c r="BA430" s="229">
        <f t="shared" si="599"/>
        <v>0</v>
      </c>
      <c r="BB430" s="229">
        <f t="shared" si="599"/>
        <v>0</v>
      </c>
    </row>
    <row r="431" spans="1:54" x14ac:dyDescent="0.3">
      <c r="A431" s="206">
        <f>IF(ISBLANK('Úseky 0'!A22),"",'Úseky 0'!A22)</f>
        <v>18</v>
      </c>
      <c r="B431" s="205" t="str">
        <f>IF(ISBLANK('Úseky 0'!B22),"",'Úseky 0'!B22)</f>
        <v/>
      </c>
      <c r="C431" s="205" t="str">
        <f>IF(ISBLANK('Úseky 0'!C22),"",'Úseky 0'!C22)</f>
        <v/>
      </c>
      <c r="D431" s="213" t="str">
        <f>IF(ISBLANK('Úseky 0'!D22),"",'Úseky 0'!D22)</f>
        <v/>
      </c>
      <c r="E431" s="229">
        <f t="shared" ref="E431:AJ431" si="600">IFERROR(E386*$D431*365,0)</f>
        <v>0</v>
      </c>
      <c r="F431" s="229">
        <f t="shared" si="600"/>
        <v>0</v>
      </c>
      <c r="G431" s="229">
        <f t="shared" si="600"/>
        <v>0</v>
      </c>
      <c r="H431" s="229">
        <f t="shared" si="600"/>
        <v>0</v>
      </c>
      <c r="I431" s="229">
        <f t="shared" si="600"/>
        <v>0</v>
      </c>
      <c r="J431" s="229">
        <f t="shared" si="600"/>
        <v>0</v>
      </c>
      <c r="K431" s="229">
        <f t="shared" si="600"/>
        <v>0</v>
      </c>
      <c r="L431" s="229">
        <f t="shared" si="600"/>
        <v>0</v>
      </c>
      <c r="M431" s="229">
        <f t="shared" si="600"/>
        <v>0</v>
      </c>
      <c r="N431" s="229">
        <f t="shared" si="600"/>
        <v>0</v>
      </c>
      <c r="O431" s="229">
        <f t="shared" si="600"/>
        <v>0</v>
      </c>
      <c r="P431" s="229">
        <f t="shared" si="600"/>
        <v>0</v>
      </c>
      <c r="Q431" s="229">
        <f t="shared" si="600"/>
        <v>0</v>
      </c>
      <c r="R431" s="229">
        <f t="shared" si="600"/>
        <v>0</v>
      </c>
      <c r="S431" s="229">
        <f t="shared" si="600"/>
        <v>0</v>
      </c>
      <c r="T431" s="229">
        <f t="shared" si="600"/>
        <v>0</v>
      </c>
      <c r="U431" s="229">
        <f t="shared" si="600"/>
        <v>0</v>
      </c>
      <c r="V431" s="229">
        <f t="shared" si="600"/>
        <v>0</v>
      </c>
      <c r="W431" s="229">
        <f t="shared" si="600"/>
        <v>0</v>
      </c>
      <c r="X431" s="229">
        <f t="shared" si="600"/>
        <v>0</v>
      </c>
      <c r="Y431" s="229">
        <f t="shared" si="600"/>
        <v>0</v>
      </c>
      <c r="Z431" s="229">
        <f t="shared" si="600"/>
        <v>0</v>
      </c>
      <c r="AA431" s="229">
        <f t="shared" si="600"/>
        <v>0</v>
      </c>
      <c r="AB431" s="229">
        <f t="shared" si="600"/>
        <v>0</v>
      </c>
      <c r="AC431" s="229">
        <f t="shared" si="600"/>
        <v>0</v>
      </c>
      <c r="AD431" s="229">
        <f t="shared" si="600"/>
        <v>0</v>
      </c>
      <c r="AE431" s="229">
        <f t="shared" si="600"/>
        <v>0</v>
      </c>
      <c r="AF431" s="229">
        <f t="shared" si="600"/>
        <v>0</v>
      </c>
      <c r="AG431" s="229">
        <f t="shared" si="600"/>
        <v>0</v>
      </c>
      <c r="AH431" s="229">
        <f t="shared" si="600"/>
        <v>0</v>
      </c>
      <c r="AI431" s="229">
        <f t="shared" si="600"/>
        <v>0</v>
      </c>
      <c r="AJ431" s="229">
        <f t="shared" si="600"/>
        <v>0</v>
      </c>
      <c r="AK431" s="229">
        <f t="shared" ref="AK431:BB431" si="601">IFERROR(AK386*$D431*365,0)</f>
        <v>0</v>
      </c>
      <c r="AL431" s="229">
        <f t="shared" si="601"/>
        <v>0</v>
      </c>
      <c r="AM431" s="229">
        <f t="shared" si="601"/>
        <v>0</v>
      </c>
      <c r="AN431" s="229">
        <f t="shared" si="601"/>
        <v>0</v>
      </c>
      <c r="AO431" s="229">
        <f t="shared" si="601"/>
        <v>0</v>
      </c>
      <c r="AP431" s="229">
        <f t="shared" si="601"/>
        <v>0</v>
      </c>
      <c r="AQ431" s="229">
        <f t="shared" si="601"/>
        <v>0</v>
      </c>
      <c r="AR431" s="229">
        <f t="shared" si="601"/>
        <v>0</v>
      </c>
      <c r="AS431" s="229">
        <f t="shared" si="601"/>
        <v>0</v>
      </c>
      <c r="AT431" s="229">
        <f t="shared" si="601"/>
        <v>0</v>
      </c>
      <c r="AU431" s="229">
        <f t="shared" si="601"/>
        <v>0</v>
      </c>
      <c r="AV431" s="229">
        <f t="shared" si="601"/>
        <v>0</v>
      </c>
      <c r="AW431" s="229">
        <f t="shared" si="601"/>
        <v>0</v>
      </c>
      <c r="AX431" s="229">
        <f t="shared" si="601"/>
        <v>0</v>
      </c>
      <c r="AY431" s="229">
        <f t="shared" si="601"/>
        <v>0</v>
      </c>
      <c r="AZ431" s="229">
        <f t="shared" si="601"/>
        <v>0</v>
      </c>
      <c r="BA431" s="229">
        <f t="shared" si="601"/>
        <v>0</v>
      </c>
      <c r="BB431" s="229">
        <f t="shared" si="601"/>
        <v>0</v>
      </c>
    </row>
    <row r="432" spans="1:54" x14ac:dyDescent="0.3">
      <c r="A432" s="206">
        <f>IF(ISBLANK('Úseky 0'!A23),"",'Úseky 0'!A23)</f>
        <v>19</v>
      </c>
      <c r="B432" s="205" t="str">
        <f>IF(ISBLANK('Úseky 0'!B23),"",'Úseky 0'!B23)</f>
        <v/>
      </c>
      <c r="C432" s="205" t="str">
        <f>IF(ISBLANK('Úseky 0'!C23),"",'Úseky 0'!C23)</f>
        <v/>
      </c>
      <c r="D432" s="213" t="str">
        <f>IF(ISBLANK('Úseky 0'!D23),"",'Úseky 0'!D23)</f>
        <v/>
      </c>
      <c r="E432" s="229">
        <f t="shared" ref="E432:AJ432" si="602">IFERROR(E387*$D432*365,0)</f>
        <v>0</v>
      </c>
      <c r="F432" s="229">
        <f t="shared" si="602"/>
        <v>0</v>
      </c>
      <c r="G432" s="229">
        <f t="shared" si="602"/>
        <v>0</v>
      </c>
      <c r="H432" s="229">
        <f t="shared" si="602"/>
        <v>0</v>
      </c>
      <c r="I432" s="229">
        <f t="shared" si="602"/>
        <v>0</v>
      </c>
      <c r="J432" s="229">
        <f t="shared" si="602"/>
        <v>0</v>
      </c>
      <c r="K432" s="229">
        <f t="shared" si="602"/>
        <v>0</v>
      </c>
      <c r="L432" s="229">
        <f t="shared" si="602"/>
        <v>0</v>
      </c>
      <c r="M432" s="229">
        <f t="shared" si="602"/>
        <v>0</v>
      </c>
      <c r="N432" s="229">
        <f t="shared" si="602"/>
        <v>0</v>
      </c>
      <c r="O432" s="229">
        <f t="shared" si="602"/>
        <v>0</v>
      </c>
      <c r="P432" s="229">
        <f t="shared" si="602"/>
        <v>0</v>
      </c>
      <c r="Q432" s="229">
        <f t="shared" si="602"/>
        <v>0</v>
      </c>
      <c r="R432" s="229">
        <f t="shared" si="602"/>
        <v>0</v>
      </c>
      <c r="S432" s="229">
        <f t="shared" si="602"/>
        <v>0</v>
      </c>
      <c r="T432" s="229">
        <f t="shared" si="602"/>
        <v>0</v>
      </c>
      <c r="U432" s="229">
        <f t="shared" si="602"/>
        <v>0</v>
      </c>
      <c r="V432" s="229">
        <f t="shared" si="602"/>
        <v>0</v>
      </c>
      <c r="W432" s="229">
        <f t="shared" si="602"/>
        <v>0</v>
      </c>
      <c r="X432" s="229">
        <f t="shared" si="602"/>
        <v>0</v>
      </c>
      <c r="Y432" s="229">
        <f t="shared" si="602"/>
        <v>0</v>
      </c>
      <c r="Z432" s="229">
        <f t="shared" si="602"/>
        <v>0</v>
      </c>
      <c r="AA432" s="229">
        <f t="shared" si="602"/>
        <v>0</v>
      </c>
      <c r="AB432" s="229">
        <f t="shared" si="602"/>
        <v>0</v>
      </c>
      <c r="AC432" s="229">
        <f t="shared" si="602"/>
        <v>0</v>
      </c>
      <c r="AD432" s="229">
        <f t="shared" si="602"/>
        <v>0</v>
      </c>
      <c r="AE432" s="229">
        <f t="shared" si="602"/>
        <v>0</v>
      </c>
      <c r="AF432" s="229">
        <f t="shared" si="602"/>
        <v>0</v>
      </c>
      <c r="AG432" s="229">
        <f t="shared" si="602"/>
        <v>0</v>
      </c>
      <c r="AH432" s="229">
        <f t="shared" si="602"/>
        <v>0</v>
      </c>
      <c r="AI432" s="229">
        <f t="shared" si="602"/>
        <v>0</v>
      </c>
      <c r="AJ432" s="229">
        <f t="shared" si="602"/>
        <v>0</v>
      </c>
      <c r="AK432" s="229">
        <f t="shared" ref="AK432:BB432" si="603">IFERROR(AK387*$D432*365,0)</f>
        <v>0</v>
      </c>
      <c r="AL432" s="229">
        <f t="shared" si="603"/>
        <v>0</v>
      </c>
      <c r="AM432" s="229">
        <f t="shared" si="603"/>
        <v>0</v>
      </c>
      <c r="AN432" s="229">
        <f t="shared" si="603"/>
        <v>0</v>
      </c>
      <c r="AO432" s="229">
        <f t="shared" si="603"/>
        <v>0</v>
      </c>
      <c r="AP432" s="229">
        <f t="shared" si="603"/>
        <v>0</v>
      </c>
      <c r="AQ432" s="229">
        <f t="shared" si="603"/>
        <v>0</v>
      </c>
      <c r="AR432" s="229">
        <f t="shared" si="603"/>
        <v>0</v>
      </c>
      <c r="AS432" s="229">
        <f t="shared" si="603"/>
        <v>0</v>
      </c>
      <c r="AT432" s="229">
        <f t="shared" si="603"/>
        <v>0</v>
      </c>
      <c r="AU432" s="229">
        <f t="shared" si="603"/>
        <v>0</v>
      </c>
      <c r="AV432" s="229">
        <f t="shared" si="603"/>
        <v>0</v>
      </c>
      <c r="AW432" s="229">
        <f t="shared" si="603"/>
        <v>0</v>
      </c>
      <c r="AX432" s="229">
        <f t="shared" si="603"/>
        <v>0</v>
      </c>
      <c r="AY432" s="229">
        <f t="shared" si="603"/>
        <v>0</v>
      </c>
      <c r="AZ432" s="229">
        <f t="shared" si="603"/>
        <v>0</v>
      </c>
      <c r="BA432" s="229">
        <f t="shared" si="603"/>
        <v>0</v>
      </c>
      <c r="BB432" s="229">
        <f t="shared" si="603"/>
        <v>0</v>
      </c>
    </row>
    <row r="433" spans="1:54" x14ac:dyDescent="0.3">
      <c r="A433" s="206">
        <f>IF(ISBLANK('Úseky 0'!A24),"",'Úseky 0'!A24)</f>
        <v>20</v>
      </c>
      <c r="B433" s="205" t="str">
        <f>IF(ISBLANK('Úseky 0'!B24),"",'Úseky 0'!B24)</f>
        <v/>
      </c>
      <c r="C433" s="205" t="str">
        <f>IF(ISBLANK('Úseky 0'!C24),"",'Úseky 0'!C24)</f>
        <v/>
      </c>
      <c r="D433" s="213" t="str">
        <f>IF(ISBLANK('Úseky 0'!D24),"",'Úseky 0'!D24)</f>
        <v/>
      </c>
      <c r="E433" s="229">
        <f t="shared" ref="E433:AJ433" si="604">IFERROR(E388*$D433*365,0)</f>
        <v>0</v>
      </c>
      <c r="F433" s="229">
        <f t="shared" si="604"/>
        <v>0</v>
      </c>
      <c r="G433" s="229">
        <f t="shared" si="604"/>
        <v>0</v>
      </c>
      <c r="H433" s="229">
        <f t="shared" si="604"/>
        <v>0</v>
      </c>
      <c r="I433" s="229">
        <f t="shared" si="604"/>
        <v>0</v>
      </c>
      <c r="J433" s="229">
        <f t="shared" si="604"/>
        <v>0</v>
      </c>
      <c r="K433" s="229">
        <f t="shared" si="604"/>
        <v>0</v>
      </c>
      <c r="L433" s="229">
        <f t="shared" si="604"/>
        <v>0</v>
      </c>
      <c r="M433" s="229">
        <f t="shared" si="604"/>
        <v>0</v>
      </c>
      <c r="N433" s="229">
        <f t="shared" si="604"/>
        <v>0</v>
      </c>
      <c r="O433" s="229">
        <f t="shared" si="604"/>
        <v>0</v>
      </c>
      <c r="P433" s="229">
        <f t="shared" si="604"/>
        <v>0</v>
      </c>
      <c r="Q433" s="229">
        <f t="shared" si="604"/>
        <v>0</v>
      </c>
      <c r="R433" s="229">
        <f t="shared" si="604"/>
        <v>0</v>
      </c>
      <c r="S433" s="229">
        <f t="shared" si="604"/>
        <v>0</v>
      </c>
      <c r="T433" s="229">
        <f t="shared" si="604"/>
        <v>0</v>
      </c>
      <c r="U433" s="229">
        <f t="shared" si="604"/>
        <v>0</v>
      </c>
      <c r="V433" s="229">
        <f t="shared" si="604"/>
        <v>0</v>
      </c>
      <c r="W433" s="229">
        <f t="shared" si="604"/>
        <v>0</v>
      </c>
      <c r="X433" s="229">
        <f t="shared" si="604"/>
        <v>0</v>
      </c>
      <c r="Y433" s="229">
        <f t="shared" si="604"/>
        <v>0</v>
      </c>
      <c r="Z433" s="229">
        <f t="shared" si="604"/>
        <v>0</v>
      </c>
      <c r="AA433" s="229">
        <f t="shared" si="604"/>
        <v>0</v>
      </c>
      <c r="AB433" s="229">
        <f t="shared" si="604"/>
        <v>0</v>
      </c>
      <c r="AC433" s="229">
        <f t="shared" si="604"/>
        <v>0</v>
      </c>
      <c r="AD433" s="229">
        <f t="shared" si="604"/>
        <v>0</v>
      </c>
      <c r="AE433" s="229">
        <f t="shared" si="604"/>
        <v>0</v>
      </c>
      <c r="AF433" s="229">
        <f t="shared" si="604"/>
        <v>0</v>
      </c>
      <c r="AG433" s="229">
        <f t="shared" si="604"/>
        <v>0</v>
      </c>
      <c r="AH433" s="229">
        <f t="shared" si="604"/>
        <v>0</v>
      </c>
      <c r="AI433" s="229">
        <f t="shared" si="604"/>
        <v>0</v>
      </c>
      <c r="AJ433" s="229">
        <f t="shared" si="604"/>
        <v>0</v>
      </c>
      <c r="AK433" s="229">
        <f t="shared" ref="AK433:BB433" si="605">IFERROR(AK388*$D433*365,0)</f>
        <v>0</v>
      </c>
      <c r="AL433" s="229">
        <f t="shared" si="605"/>
        <v>0</v>
      </c>
      <c r="AM433" s="229">
        <f t="shared" si="605"/>
        <v>0</v>
      </c>
      <c r="AN433" s="229">
        <f t="shared" si="605"/>
        <v>0</v>
      </c>
      <c r="AO433" s="229">
        <f t="shared" si="605"/>
        <v>0</v>
      </c>
      <c r="AP433" s="229">
        <f t="shared" si="605"/>
        <v>0</v>
      </c>
      <c r="AQ433" s="229">
        <f t="shared" si="605"/>
        <v>0</v>
      </c>
      <c r="AR433" s="229">
        <f t="shared" si="605"/>
        <v>0</v>
      </c>
      <c r="AS433" s="229">
        <f t="shared" si="605"/>
        <v>0</v>
      </c>
      <c r="AT433" s="229">
        <f t="shared" si="605"/>
        <v>0</v>
      </c>
      <c r="AU433" s="229">
        <f t="shared" si="605"/>
        <v>0</v>
      </c>
      <c r="AV433" s="229">
        <f t="shared" si="605"/>
        <v>0</v>
      </c>
      <c r="AW433" s="229">
        <f t="shared" si="605"/>
        <v>0</v>
      </c>
      <c r="AX433" s="229">
        <f t="shared" si="605"/>
        <v>0</v>
      </c>
      <c r="AY433" s="229">
        <f t="shared" si="605"/>
        <v>0</v>
      </c>
      <c r="AZ433" s="229">
        <f t="shared" si="605"/>
        <v>0</v>
      </c>
      <c r="BA433" s="229">
        <f t="shared" si="605"/>
        <v>0</v>
      </c>
      <c r="BB433" s="229">
        <f t="shared" si="605"/>
        <v>0</v>
      </c>
    </row>
    <row r="434" spans="1:54" x14ac:dyDescent="0.3">
      <c r="A434" s="206">
        <f>IF(ISBLANK('Úseky 0'!A25),"",'Úseky 0'!A25)</f>
        <v>21</v>
      </c>
      <c r="B434" s="205" t="str">
        <f>IF(ISBLANK('Úseky 0'!B25),"",'Úseky 0'!B25)</f>
        <v/>
      </c>
      <c r="C434" s="205" t="str">
        <f>IF(ISBLANK('Úseky 0'!C25),"",'Úseky 0'!C25)</f>
        <v/>
      </c>
      <c r="D434" s="213" t="str">
        <f>IF(ISBLANK('Úseky 0'!D25),"",'Úseky 0'!D25)</f>
        <v/>
      </c>
      <c r="E434" s="229">
        <f t="shared" ref="E434:AJ434" si="606">IFERROR(E389*$D434*365,0)</f>
        <v>0</v>
      </c>
      <c r="F434" s="229">
        <f t="shared" si="606"/>
        <v>0</v>
      </c>
      <c r="G434" s="229">
        <f t="shared" si="606"/>
        <v>0</v>
      </c>
      <c r="H434" s="229">
        <f t="shared" si="606"/>
        <v>0</v>
      </c>
      <c r="I434" s="229">
        <f t="shared" si="606"/>
        <v>0</v>
      </c>
      <c r="J434" s="229">
        <f t="shared" si="606"/>
        <v>0</v>
      </c>
      <c r="K434" s="229">
        <f t="shared" si="606"/>
        <v>0</v>
      </c>
      <c r="L434" s="229">
        <f t="shared" si="606"/>
        <v>0</v>
      </c>
      <c r="M434" s="229">
        <f t="shared" si="606"/>
        <v>0</v>
      </c>
      <c r="N434" s="229">
        <f t="shared" si="606"/>
        <v>0</v>
      </c>
      <c r="O434" s="229">
        <f t="shared" si="606"/>
        <v>0</v>
      </c>
      <c r="P434" s="229">
        <f t="shared" si="606"/>
        <v>0</v>
      </c>
      <c r="Q434" s="229">
        <f t="shared" si="606"/>
        <v>0</v>
      </c>
      <c r="R434" s="229">
        <f t="shared" si="606"/>
        <v>0</v>
      </c>
      <c r="S434" s="229">
        <f t="shared" si="606"/>
        <v>0</v>
      </c>
      <c r="T434" s="229">
        <f t="shared" si="606"/>
        <v>0</v>
      </c>
      <c r="U434" s="229">
        <f t="shared" si="606"/>
        <v>0</v>
      </c>
      <c r="V434" s="229">
        <f t="shared" si="606"/>
        <v>0</v>
      </c>
      <c r="W434" s="229">
        <f t="shared" si="606"/>
        <v>0</v>
      </c>
      <c r="X434" s="229">
        <f t="shared" si="606"/>
        <v>0</v>
      </c>
      <c r="Y434" s="229">
        <f t="shared" si="606"/>
        <v>0</v>
      </c>
      <c r="Z434" s="229">
        <f t="shared" si="606"/>
        <v>0</v>
      </c>
      <c r="AA434" s="229">
        <f t="shared" si="606"/>
        <v>0</v>
      </c>
      <c r="AB434" s="229">
        <f t="shared" si="606"/>
        <v>0</v>
      </c>
      <c r="AC434" s="229">
        <f t="shared" si="606"/>
        <v>0</v>
      </c>
      <c r="AD434" s="229">
        <f t="shared" si="606"/>
        <v>0</v>
      </c>
      <c r="AE434" s="229">
        <f t="shared" si="606"/>
        <v>0</v>
      </c>
      <c r="AF434" s="229">
        <f t="shared" si="606"/>
        <v>0</v>
      </c>
      <c r="AG434" s="229">
        <f t="shared" si="606"/>
        <v>0</v>
      </c>
      <c r="AH434" s="229">
        <f t="shared" si="606"/>
        <v>0</v>
      </c>
      <c r="AI434" s="229">
        <f t="shared" si="606"/>
        <v>0</v>
      </c>
      <c r="AJ434" s="229">
        <f t="shared" si="606"/>
        <v>0</v>
      </c>
      <c r="AK434" s="229">
        <f t="shared" ref="AK434:BB434" si="607">IFERROR(AK389*$D434*365,0)</f>
        <v>0</v>
      </c>
      <c r="AL434" s="229">
        <f t="shared" si="607"/>
        <v>0</v>
      </c>
      <c r="AM434" s="229">
        <f t="shared" si="607"/>
        <v>0</v>
      </c>
      <c r="AN434" s="229">
        <f t="shared" si="607"/>
        <v>0</v>
      </c>
      <c r="AO434" s="229">
        <f t="shared" si="607"/>
        <v>0</v>
      </c>
      <c r="AP434" s="229">
        <f t="shared" si="607"/>
        <v>0</v>
      </c>
      <c r="AQ434" s="229">
        <f t="shared" si="607"/>
        <v>0</v>
      </c>
      <c r="AR434" s="229">
        <f t="shared" si="607"/>
        <v>0</v>
      </c>
      <c r="AS434" s="229">
        <f t="shared" si="607"/>
        <v>0</v>
      </c>
      <c r="AT434" s="229">
        <f t="shared" si="607"/>
        <v>0</v>
      </c>
      <c r="AU434" s="229">
        <f t="shared" si="607"/>
        <v>0</v>
      </c>
      <c r="AV434" s="229">
        <f t="shared" si="607"/>
        <v>0</v>
      </c>
      <c r="AW434" s="229">
        <f t="shared" si="607"/>
        <v>0</v>
      </c>
      <c r="AX434" s="229">
        <f t="shared" si="607"/>
        <v>0</v>
      </c>
      <c r="AY434" s="229">
        <f t="shared" si="607"/>
        <v>0</v>
      </c>
      <c r="AZ434" s="229">
        <f t="shared" si="607"/>
        <v>0</v>
      </c>
      <c r="BA434" s="229">
        <f t="shared" si="607"/>
        <v>0</v>
      </c>
      <c r="BB434" s="229">
        <f t="shared" si="607"/>
        <v>0</v>
      </c>
    </row>
    <row r="435" spans="1:54" x14ac:dyDescent="0.3">
      <c r="A435" s="206">
        <f>IF(ISBLANK('Úseky 0'!A26),"",'Úseky 0'!A26)</f>
        <v>22</v>
      </c>
      <c r="B435" s="205" t="str">
        <f>IF(ISBLANK('Úseky 0'!B26),"",'Úseky 0'!B26)</f>
        <v/>
      </c>
      <c r="C435" s="205" t="str">
        <f>IF(ISBLANK('Úseky 0'!C26),"",'Úseky 0'!C26)</f>
        <v/>
      </c>
      <c r="D435" s="213" t="str">
        <f>IF(ISBLANK('Úseky 0'!D26),"",'Úseky 0'!D26)</f>
        <v/>
      </c>
      <c r="E435" s="229">
        <f t="shared" ref="E435:AJ435" si="608">IFERROR(E390*$D435*365,0)</f>
        <v>0</v>
      </c>
      <c r="F435" s="229">
        <f t="shared" si="608"/>
        <v>0</v>
      </c>
      <c r="G435" s="229">
        <f t="shared" si="608"/>
        <v>0</v>
      </c>
      <c r="H435" s="229">
        <f t="shared" si="608"/>
        <v>0</v>
      </c>
      <c r="I435" s="229">
        <f t="shared" si="608"/>
        <v>0</v>
      </c>
      <c r="J435" s="229">
        <f t="shared" si="608"/>
        <v>0</v>
      </c>
      <c r="K435" s="229">
        <f t="shared" si="608"/>
        <v>0</v>
      </c>
      <c r="L435" s="229">
        <f t="shared" si="608"/>
        <v>0</v>
      </c>
      <c r="M435" s="229">
        <f t="shared" si="608"/>
        <v>0</v>
      </c>
      <c r="N435" s="229">
        <f t="shared" si="608"/>
        <v>0</v>
      </c>
      <c r="O435" s="229">
        <f t="shared" si="608"/>
        <v>0</v>
      </c>
      <c r="P435" s="229">
        <f t="shared" si="608"/>
        <v>0</v>
      </c>
      <c r="Q435" s="229">
        <f t="shared" si="608"/>
        <v>0</v>
      </c>
      <c r="R435" s="229">
        <f t="shared" si="608"/>
        <v>0</v>
      </c>
      <c r="S435" s="229">
        <f t="shared" si="608"/>
        <v>0</v>
      </c>
      <c r="T435" s="229">
        <f t="shared" si="608"/>
        <v>0</v>
      </c>
      <c r="U435" s="229">
        <f t="shared" si="608"/>
        <v>0</v>
      </c>
      <c r="V435" s="229">
        <f t="shared" si="608"/>
        <v>0</v>
      </c>
      <c r="W435" s="229">
        <f t="shared" si="608"/>
        <v>0</v>
      </c>
      <c r="X435" s="229">
        <f t="shared" si="608"/>
        <v>0</v>
      </c>
      <c r="Y435" s="229">
        <f t="shared" si="608"/>
        <v>0</v>
      </c>
      <c r="Z435" s="229">
        <f t="shared" si="608"/>
        <v>0</v>
      </c>
      <c r="AA435" s="229">
        <f t="shared" si="608"/>
        <v>0</v>
      </c>
      <c r="AB435" s="229">
        <f t="shared" si="608"/>
        <v>0</v>
      </c>
      <c r="AC435" s="229">
        <f t="shared" si="608"/>
        <v>0</v>
      </c>
      <c r="AD435" s="229">
        <f t="shared" si="608"/>
        <v>0</v>
      </c>
      <c r="AE435" s="229">
        <f t="shared" si="608"/>
        <v>0</v>
      </c>
      <c r="AF435" s="229">
        <f t="shared" si="608"/>
        <v>0</v>
      </c>
      <c r="AG435" s="229">
        <f t="shared" si="608"/>
        <v>0</v>
      </c>
      <c r="AH435" s="229">
        <f t="shared" si="608"/>
        <v>0</v>
      </c>
      <c r="AI435" s="229">
        <f t="shared" si="608"/>
        <v>0</v>
      </c>
      <c r="AJ435" s="229">
        <f t="shared" si="608"/>
        <v>0</v>
      </c>
      <c r="AK435" s="229">
        <f t="shared" ref="AK435:BB435" si="609">IFERROR(AK390*$D435*365,0)</f>
        <v>0</v>
      </c>
      <c r="AL435" s="229">
        <f t="shared" si="609"/>
        <v>0</v>
      </c>
      <c r="AM435" s="229">
        <f t="shared" si="609"/>
        <v>0</v>
      </c>
      <c r="AN435" s="229">
        <f t="shared" si="609"/>
        <v>0</v>
      </c>
      <c r="AO435" s="229">
        <f t="shared" si="609"/>
        <v>0</v>
      </c>
      <c r="AP435" s="229">
        <f t="shared" si="609"/>
        <v>0</v>
      </c>
      <c r="AQ435" s="229">
        <f t="shared" si="609"/>
        <v>0</v>
      </c>
      <c r="AR435" s="229">
        <f t="shared" si="609"/>
        <v>0</v>
      </c>
      <c r="AS435" s="229">
        <f t="shared" si="609"/>
        <v>0</v>
      </c>
      <c r="AT435" s="229">
        <f t="shared" si="609"/>
        <v>0</v>
      </c>
      <c r="AU435" s="229">
        <f t="shared" si="609"/>
        <v>0</v>
      </c>
      <c r="AV435" s="229">
        <f t="shared" si="609"/>
        <v>0</v>
      </c>
      <c r="AW435" s="229">
        <f t="shared" si="609"/>
        <v>0</v>
      </c>
      <c r="AX435" s="229">
        <f t="shared" si="609"/>
        <v>0</v>
      </c>
      <c r="AY435" s="229">
        <f t="shared" si="609"/>
        <v>0</v>
      </c>
      <c r="AZ435" s="229">
        <f t="shared" si="609"/>
        <v>0</v>
      </c>
      <c r="BA435" s="229">
        <f t="shared" si="609"/>
        <v>0</v>
      </c>
      <c r="BB435" s="229">
        <f t="shared" si="609"/>
        <v>0</v>
      </c>
    </row>
    <row r="436" spans="1:54" x14ac:dyDescent="0.3">
      <c r="A436" s="206">
        <f>IF(ISBLANK('Úseky 0'!A27),"",'Úseky 0'!A27)</f>
        <v>23</v>
      </c>
      <c r="B436" s="205" t="str">
        <f>IF(ISBLANK('Úseky 0'!B27),"",'Úseky 0'!B27)</f>
        <v/>
      </c>
      <c r="C436" s="205" t="str">
        <f>IF(ISBLANK('Úseky 0'!C27),"",'Úseky 0'!C27)</f>
        <v/>
      </c>
      <c r="D436" s="213" t="str">
        <f>IF(ISBLANK('Úseky 0'!D27),"",'Úseky 0'!D27)</f>
        <v/>
      </c>
      <c r="E436" s="229">
        <f t="shared" ref="E436:AJ436" si="610">IFERROR(E391*$D436*365,0)</f>
        <v>0</v>
      </c>
      <c r="F436" s="229">
        <f t="shared" si="610"/>
        <v>0</v>
      </c>
      <c r="G436" s="229">
        <f t="shared" si="610"/>
        <v>0</v>
      </c>
      <c r="H436" s="229">
        <f t="shared" si="610"/>
        <v>0</v>
      </c>
      <c r="I436" s="229">
        <f t="shared" si="610"/>
        <v>0</v>
      </c>
      <c r="J436" s="229">
        <f t="shared" si="610"/>
        <v>0</v>
      </c>
      <c r="K436" s="229">
        <f t="shared" si="610"/>
        <v>0</v>
      </c>
      <c r="L436" s="229">
        <f t="shared" si="610"/>
        <v>0</v>
      </c>
      <c r="M436" s="229">
        <f t="shared" si="610"/>
        <v>0</v>
      </c>
      <c r="N436" s="229">
        <f t="shared" si="610"/>
        <v>0</v>
      </c>
      <c r="O436" s="229">
        <f t="shared" si="610"/>
        <v>0</v>
      </c>
      <c r="P436" s="229">
        <f t="shared" si="610"/>
        <v>0</v>
      </c>
      <c r="Q436" s="229">
        <f t="shared" si="610"/>
        <v>0</v>
      </c>
      <c r="R436" s="229">
        <f t="shared" si="610"/>
        <v>0</v>
      </c>
      <c r="S436" s="229">
        <f t="shared" si="610"/>
        <v>0</v>
      </c>
      <c r="T436" s="229">
        <f t="shared" si="610"/>
        <v>0</v>
      </c>
      <c r="U436" s="229">
        <f t="shared" si="610"/>
        <v>0</v>
      </c>
      <c r="V436" s="229">
        <f t="shared" si="610"/>
        <v>0</v>
      </c>
      <c r="W436" s="229">
        <f t="shared" si="610"/>
        <v>0</v>
      </c>
      <c r="X436" s="229">
        <f t="shared" si="610"/>
        <v>0</v>
      </c>
      <c r="Y436" s="229">
        <f t="shared" si="610"/>
        <v>0</v>
      </c>
      <c r="Z436" s="229">
        <f t="shared" si="610"/>
        <v>0</v>
      </c>
      <c r="AA436" s="229">
        <f t="shared" si="610"/>
        <v>0</v>
      </c>
      <c r="AB436" s="229">
        <f t="shared" si="610"/>
        <v>0</v>
      </c>
      <c r="AC436" s="229">
        <f t="shared" si="610"/>
        <v>0</v>
      </c>
      <c r="AD436" s="229">
        <f t="shared" si="610"/>
        <v>0</v>
      </c>
      <c r="AE436" s="229">
        <f t="shared" si="610"/>
        <v>0</v>
      </c>
      <c r="AF436" s="229">
        <f t="shared" si="610"/>
        <v>0</v>
      </c>
      <c r="AG436" s="229">
        <f t="shared" si="610"/>
        <v>0</v>
      </c>
      <c r="AH436" s="229">
        <f t="shared" si="610"/>
        <v>0</v>
      </c>
      <c r="AI436" s="229">
        <f t="shared" si="610"/>
        <v>0</v>
      </c>
      <c r="AJ436" s="229">
        <f t="shared" si="610"/>
        <v>0</v>
      </c>
      <c r="AK436" s="229">
        <f t="shared" ref="AK436:BB436" si="611">IFERROR(AK391*$D436*365,0)</f>
        <v>0</v>
      </c>
      <c r="AL436" s="229">
        <f t="shared" si="611"/>
        <v>0</v>
      </c>
      <c r="AM436" s="229">
        <f t="shared" si="611"/>
        <v>0</v>
      </c>
      <c r="AN436" s="229">
        <f t="shared" si="611"/>
        <v>0</v>
      </c>
      <c r="AO436" s="229">
        <f t="shared" si="611"/>
        <v>0</v>
      </c>
      <c r="AP436" s="229">
        <f t="shared" si="611"/>
        <v>0</v>
      </c>
      <c r="AQ436" s="229">
        <f t="shared" si="611"/>
        <v>0</v>
      </c>
      <c r="AR436" s="229">
        <f t="shared" si="611"/>
        <v>0</v>
      </c>
      <c r="AS436" s="229">
        <f t="shared" si="611"/>
        <v>0</v>
      </c>
      <c r="AT436" s="229">
        <f t="shared" si="611"/>
        <v>0</v>
      </c>
      <c r="AU436" s="229">
        <f t="shared" si="611"/>
        <v>0</v>
      </c>
      <c r="AV436" s="229">
        <f t="shared" si="611"/>
        <v>0</v>
      </c>
      <c r="AW436" s="229">
        <f t="shared" si="611"/>
        <v>0</v>
      </c>
      <c r="AX436" s="229">
        <f t="shared" si="611"/>
        <v>0</v>
      </c>
      <c r="AY436" s="229">
        <f t="shared" si="611"/>
        <v>0</v>
      </c>
      <c r="AZ436" s="229">
        <f t="shared" si="611"/>
        <v>0</v>
      </c>
      <c r="BA436" s="229">
        <f t="shared" si="611"/>
        <v>0</v>
      </c>
      <c r="BB436" s="229">
        <f t="shared" si="611"/>
        <v>0</v>
      </c>
    </row>
    <row r="437" spans="1:54" x14ac:dyDescent="0.3">
      <c r="A437" s="206">
        <f>IF(ISBLANK('Úseky 0'!A28),"",'Úseky 0'!A28)</f>
        <v>24</v>
      </c>
      <c r="B437" s="205" t="str">
        <f>IF(ISBLANK('Úseky 0'!B28),"",'Úseky 0'!B28)</f>
        <v/>
      </c>
      <c r="C437" s="205" t="str">
        <f>IF(ISBLANK('Úseky 0'!C28),"",'Úseky 0'!C28)</f>
        <v/>
      </c>
      <c r="D437" s="213" t="str">
        <f>IF(ISBLANK('Úseky 0'!D28),"",'Úseky 0'!D28)</f>
        <v/>
      </c>
      <c r="E437" s="229">
        <f t="shared" ref="E437:AJ437" si="612">IFERROR(E392*$D437*365,0)</f>
        <v>0</v>
      </c>
      <c r="F437" s="229">
        <f t="shared" si="612"/>
        <v>0</v>
      </c>
      <c r="G437" s="229">
        <f t="shared" si="612"/>
        <v>0</v>
      </c>
      <c r="H437" s="229">
        <f t="shared" si="612"/>
        <v>0</v>
      </c>
      <c r="I437" s="229">
        <f t="shared" si="612"/>
        <v>0</v>
      </c>
      <c r="J437" s="229">
        <f t="shared" si="612"/>
        <v>0</v>
      </c>
      <c r="K437" s="229">
        <f t="shared" si="612"/>
        <v>0</v>
      </c>
      <c r="L437" s="229">
        <f t="shared" si="612"/>
        <v>0</v>
      </c>
      <c r="M437" s="229">
        <f t="shared" si="612"/>
        <v>0</v>
      </c>
      <c r="N437" s="229">
        <f t="shared" si="612"/>
        <v>0</v>
      </c>
      <c r="O437" s="229">
        <f t="shared" si="612"/>
        <v>0</v>
      </c>
      <c r="P437" s="229">
        <f t="shared" si="612"/>
        <v>0</v>
      </c>
      <c r="Q437" s="229">
        <f t="shared" si="612"/>
        <v>0</v>
      </c>
      <c r="R437" s="229">
        <f t="shared" si="612"/>
        <v>0</v>
      </c>
      <c r="S437" s="229">
        <f t="shared" si="612"/>
        <v>0</v>
      </c>
      <c r="T437" s="229">
        <f t="shared" si="612"/>
        <v>0</v>
      </c>
      <c r="U437" s="229">
        <f t="shared" si="612"/>
        <v>0</v>
      </c>
      <c r="V437" s="229">
        <f t="shared" si="612"/>
        <v>0</v>
      </c>
      <c r="W437" s="229">
        <f t="shared" si="612"/>
        <v>0</v>
      </c>
      <c r="X437" s="229">
        <f t="shared" si="612"/>
        <v>0</v>
      </c>
      <c r="Y437" s="229">
        <f t="shared" si="612"/>
        <v>0</v>
      </c>
      <c r="Z437" s="229">
        <f t="shared" si="612"/>
        <v>0</v>
      </c>
      <c r="AA437" s="229">
        <f t="shared" si="612"/>
        <v>0</v>
      </c>
      <c r="AB437" s="229">
        <f t="shared" si="612"/>
        <v>0</v>
      </c>
      <c r="AC437" s="229">
        <f t="shared" si="612"/>
        <v>0</v>
      </c>
      <c r="AD437" s="229">
        <f t="shared" si="612"/>
        <v>0</v>
      </c>
      <c r="AE437" s="229">
        <f t="shared" si="612"/>
        <v>0</v>
      </c>
      <c r="AF437" s="229">
        <f t="shared" si="612"/>
        <v>0</v>
      </c>
      <c r="AG437" s="229">
        <f t="shared" si="612"/>
        <v>0</v>
      </c>
      <c r="AH437" s="229">
        <f t="shared" si="612"/>
        <v>0</v>
      </c>
      <c r="AI437" s="229">
        <f t="shared" si="612"/>
        <v>0</v>
      </c>
      <c r="AJ437" s="229">
        <f t="shared" si="612"/>
        <v>0</v>
      </c>
      <c r="AK437" s="229">
        <f t="shared" ref="AK437:BB437" si="613">IFERROR(AK392*$D437*365,0)</f>
        <v>0</v>
      </c>
      <c r="AL437" s="229">
        <f t="shared" si="613"/>
        <v>0</v>
      </c>
      <c r="AM437" s="229">
        <f t="shared" si="613"/>
        <v>0</v>
      </c>
      <c r="AN437" s="229">
        <f t="shared" si="613"/>
        <v>0</v>
      </c>
      <c r="AO437" s="229">
        <f t="shared" si="613"/>
        <v>0</v>
      </c>
      <c r="AP437" s="229">
        <f t="shared" si="613"/>
        <v>0</v>
      </c>
      <c r="AQ437" s="229">
        <f t="shared" si="613"/>
        <v>0</v>
      </c>
      <c r="AR437" s="229">
        <f t="shared" si="613"/>
        <v>0</v>
      </c>
      <c r="AS437" s="229">
        <f t="shared" si="613"/>
        <v>0</v>
      </c>
      <c r="AT437" s="229">
        <f t="shared" si="613"/>
        <v>0</v>
      </c>
      <c r="AU437" s="229">
        <f t="shared" si="613"/>
        <v>0</v>
      </c>
      <c r="AV437" s="229">
        <f t="shared" si="613"/>
        <v>0</v>
      </c>
      <c r="AW437" s="229">
        <f t="shared" si="613"/>
        <v>0</v>
      </c>
      <c r="AX437" s="229">
        <f t="shared" si="613"/>
        <v>0</v>
      </c>
      <c r="AY437" s="229">
        <f t="shared" si="613"/>
        <v>0</v>
      </c>
      <c r="AZ437" s="229">
        <f t="shared" si="613"/>
        <v>0</v>
      </c>
      <c r="BA437" s="229">
        <f t="shared" si="613"/>
        <v>0</v>
      </c>
      <c r="BB437" s="229">
        <f t="shared" si="613"/>
        <v>0</v>
      </c>
    </row>
    <row r="438" spans="1:54" x14ac:dyDescent="0.3">
      <c r="A438" s="206">
        <f>IF(ISBLANK('Úseky 0'!A29),"",'Úseky 0'!A29)</f>
        <v>25</v>
      </c>
      <c r="B438" s="205" t="str">
        <f>IF(ISBLANK('Úseky 0'!B29),"",'Úseky 0'!B29)</f>
        <v/>
      </c>
      <c r="C438" s="205" t="str">
        <f>IF(ISBLANK('Úseky 0'!C29),"",'Úseky 0'!C29)</f>
        <v/>
      </c>
      <c r="D438" s="213" t="str">
        <f>IF(ISBLANK('Úseky 0'!D29),"",'Úseky 0'!D29)</f>
        <v/>
      </c>
      <c r="E438" s="229">
        <f t="shared" ref="E438:AJ438" si="614">IFERROR(E393*$D438*365,0)</f>
        <v>0</v>
      </c>
      <c r="F438" s="229">
        <f t="shared" si="614"/>
        <v>0</v>
      </c>
      <c r="G438" s="229">
        <f t="shared" si="614"/>
        <v>0</v>
      </c>
      <c r="H438" s="229">
        <f t="shared" si="614"/>
        <v>0</v>
      </c>
      <c r="I438" s="229">
        <f t="shared" si="614"/>
        <v>0</v>
      </c>
      <c r="J438" s="229">
        <f t="shared" si="614"/>
        <v>0</v>
      </c>
      <c r="K438" s="229">
        <f t="shared" si="614"/>
        <v>0</v>
      </c>
      <c r="L438" s="229">
        <f t="shared" si="614"/>
        <v>0</v>
      </c>
      <c r="M438" s="229">
        <f t="shared" si="614"/>
        <v>0</v>
      </c>
      <c r="N438" s="229">
        <f t="shared" si="614"/>
        <v>0</v>
      </c>
      <c r="O438" s="229">
        <f t="shared" si="614"/>
        <v>0</v>
      </c>
      <c r="P438" s="229">
        <f t="shared" si="614"/>
        <v>0</v>
      </c>
      <c r="Q438" s="229">
        <f t="shared" si="614"/>
        <v>0</v>
      </c>
      <c r="R438" s="229">
        <f t="shared" si="614"/>
        <v>0</v>
      </c>
      <c r="S438" s="229">
        <f t="shared" si="614"/>
        <v>0</v>
      </c>
      <c r="T438" s="229">
        <f t="shared" si="614"/>
        <v>0</v>
      </c>
      <c r="U438" s="229">
        <f t="shared" si="614"/>
        <v>0</v>
      </c>
      <c r="V438" s="229">
        <f t="shared" si="614"/>
        <v>0</v>
      </c>
      <c r="W438" s="229">
        <f t="shared" si="614"/>
        <v>0</v>
      </c>
      <c r="X438" s="229">
        <f t="shared" si="614"/>
        <v>0</v>
      </c>
      <c r="Y438" s="229">
        <f t="shared" si="614"/>
        <v>0</v>
      </c>
      <c r="Z438" s="229">
        <f t="shared" si="614"/>
        <v>0</v>
      </c>
      <c r="AA438" s="229">
        <f t="shared" si="614"/>
        <v>0</v>
      </c>
      <c r="AB438" s="229">
        <f t="shared" si="614"/>
        <v>0</v>
      </c>
      <c r="AC438" s="229">
        <f t="shared" si="614"/>
        <v>0</v>
      </c>
      <c r="AD438" s="229">
        <f t="shared" si="614"/>
        <v>0</v>
      </c>
      <c r="AE438" s="229">
        <f t="shared" si="614"/>
        <v>0</v>
      </c>
      <c r="AF438" s="229">
        <f t="shared" si="614"/>
        <v>0</v>
      </c>
      <c r="AG438" s="229">
        <f t="shared" si="614"/>
        <v>0</v>
      </c>
      <c r="AH438" s="229">
        <f t="shared" si="614"/>
        <v>0</v>
      </c>
      <c r="AI438" s="229">
        <f t="shared" si="614"/>
        <v>0</v>
      </c>
      <c r="AJ438" s="229">
        <f t="shared" si="614"/>
        <v>0</v>
      </c>
      <c r="AK438" s="229">
        <f t="shared" ref="AK438:BB438" si="615">IFERROR(AK393*$D438*365,0)</f>
        <v>0</v>
      </c>
      <c r="AL438" s="229">
        <f t="shared" si="615"/>
        <v>0</v>
      </c>
      <c r="AM438" s="229">
        <f t="shared" si="615"/>
        <v>0</v>
      </c>
      <c r="AN438" s="229">
        <f t="shared" si="615"/>
        <v>0</v>
      </c>
      <c r="AO438" s="229">
        <f t="shared" si="615"/>
        <v>0</v>
      </c>
      <c r="AP438" s="229">
        <f t="shared" si="615"/>
        <v>0</v>
      </c>
      <c r="AQ438" s="229">
        <f t="shared" si="615"/>
        <v>0</v>
      </c>
      <c r="AR438" s="229">
        <f t="shared" si="615"/>
        <v>0</v>
      </c>
      <c r="AS438" s="229">
        <f t="shared" si="615"/>
        <v>0</v>
      </c>
      <c r="AT438" s="229">
        <f t="shared" si="615"/>
        <v>0</v>
      </c>
      <c r="AU438" s="229">
        <f t="shared" si="615"/>
        <v>0</v>
      </c>
      <c r="AV438" s="229">
        <f t="shared" si="615"/>
        <v>0</v>
      </c>
      <c r="AW438" s="229">
        <f t="shared" si="615"/>
        <v>0</v>
      </c>
      <c r="AX438" s="229">
        <f t="shared" si="615"/>
        <v>0</v>
      </c>
      <c r="AY438" s="229">
        <f t="shared" si="615"/>
        <v>0</v>
      </c>
      <c r="AZ438" s="229">
        <f t="shared" si="615"/>
        <v>0</v>
      </c>
      <c r="BA438" s="229">
        <f t="shared" si="615"/>
        <v>0</v>
      </c>
      <c r="BB438" s="229">
        <f t="shared" si="615"/>
        <v>0</v>
      </c>
    </row>
    <row r="439" spans="1:54" x14ac:dyDescent="0.3">
      <c r="A439" s="206">
        <f>IF(ISBLANK('Úseky 0'!A30),"",'Úseky 0'!A30)</f>
        <v>26</v>
      </c>
      <c r="B439" s="205" t="str">
        <f>IF(ISBLANK('Úseky 0'!B30),"",'Úseky 0'!B30)</f>
        <v/>
      </c>
      <c r="C439" s="205" t="str">
        <f>IF(ISBLANK('Úseky 0'!C30),"",'Úseky 0'!C30)</f>
        <v/>
      </c>
      <c r="D439" s="213" t="str">
        <f>IF(ISBLANK('Úseky 0'!D30),"",'Úseky 0'!D30)</f>
        <v/>
      </c>
      <c r="E439" s="229">
        <f t="shared" ref="E439:AJ439" si="616">IFERROR(E394*$D439*365,0)</f>
        <v>0</v>
      </c>
      <c r="F439" s="229">
        <f t="shared" si="616"/>
        <v>0</v>
      </c>
      <c r="G439" s="229">
        <f t="shared" si="616"/>
        <v>0</v>
      </c>
      <c r="H439" s="229">
        <f t="shared" si="616"/>
        <v>0</v>
      </c>
      <c r="I439" s="229">
        <f t="shared" si="616"/>
        <v>0</v>
      </c>
      <c r="J439" s="229">
        <f t="shared" si="616"/>
        <v>0</v>
      </c>
      <c r="K439" s="229">
        <f t="shared" si="616"/>
        <v>0</v>
      </c>
      <c r="L439" s="229">
        <f t="shared" si="616"/>
        <v>0</v>
      </c>
      <c r="M439" s="229">
        <f t="shared" si="616"/>
        <v>0</v>
      </c>
      <c r="N439" s="229">
        <f t="shared" si="616"/>
        <v>0</v>
      </c>
      <c r="O439" s="229">
        <f t="shared" si="616"/>
        <v>0</v>
      </c>
      <c r="P439" s="229">
        <f t="shared" si="616"/>
        <v>0</v>
      </c>
      <c r="Q439" s="229">
        <f t="shared" si="616"/>
        <v>0</v>
      </c>
      <c r="R439" s="229">
        <f t="shared" si="616"/>
        <v>0</v>
      </c>
      <c r="S439" s="229">
        <f t="shared" si="616"/>
        <v>0</v>
      </c>
      <c r="T439" s="229">
        <f t="shared" si="616"/>
        <v>0</v>
      </c>
      <c r="U439" s="229">
        <f t="shared" si="616"/>
        <v>0</v>
      </c>
      <c r="V439" s="229">
        <f t="shared" si="616"/>
        <v>0</v>
      </c>
      <c r="W439" s="229">
        <f t="shared" si="616"/>
        <v>0</v>
      </c>
      <c r="X439" s="229">
        <f t="shared" si="616"/>
        <v>0</v>
      </c>
      <c r="Y439" s="229">
        <f t="shared" si="616"/>
        <v>0</v>
      </c>
      <c r="Z439" s="229">
        <f t="shared" si="616"/>
        <v>0</v>
      </c>
      <c r="AA439" s="229">
        <f t="shared" si="616"/>
        <v>0</v>
      </c>
      <c r="AB439" s="229">
        <f t="shared" si="616"/>
        <v>0</v>
      </c>
      <c r="AC439" s="229">
        <f t="shared" si="616"/>
        <v>0</v>
      </c>
      <c r="AD439" s="229">
        <f t="shared" si="616"/>
        <v>0</v>
      </c>
      <c r="AE439" s="229">
        <f t="shared" si="616"/>
        <v>0</v>
      </c>
      <c r="AF439" s="229">
        <f t="shared" si="616"/>
        <v>0</v>
      </c>
      <c r="AG439" s="229">
        <f t="shared" si="616"/>
        <v>0</v>
      </c>
      <c r="AH439" s="229">
        <f t="shared" si="616"/>
        <v>0</v>
      </c>
      <c r="AI439" s="229">
        <f t="shared" si="616"/>
        <v>0</v>
      </c>
      <c r="AJ439" s="229">
        <f t="shared" si="616"/>
        <v>0</v>
      </c>
      <c r="AK439" s="229">
        <f t="shared" ref="AK439:BB439" si="617">IFERROR(AK394*$D439*365,0)</f>
        <v>0</v>
      </c>
      <c r="AL439" s="229">
        <f t="shared" si="617"/>
        <v>0</v>
      </c>
      <c r="AM439" s="229">
        <f t="shared" si="617"/>
        <v>0</v>
      </c>
      <c r="AN439" s="229">
        <f t="shared" si="617"/>
        <v>0</v>
      </c>
      <c r="AO439" s="229">
        <f t="shared" si="617"/>
        <v>0</v>
      </c>
      <c r="AP439" s="229">
        <f t="shared" si="617"/>
        <v>0</v>
      </c>
      <c r="AQ439" s="229">
        <f t="shared" si="617"/>
        <v>0</v>
      </c>
      <c r="AR439" s="229">
        <f t="shared" si="617"/>
        <v>0</v>
      </c>
      <c r="AS439" s="229">
        <f t="shared" si="617"/>
        <v>0</v>
      </c>
      <c r="AT439" s="229">
        <f t="shared" si="617"/>
        <v>0</v>
      </c>
      <c r="AU439" s="229">
        <f t="shared" si="617"/>
        <v>0</v>
      </c>
      <c r="AV439" s="229">
        <f t="shared" si="617"/>
        <v>0</v>
      </c>
      <c r="AW439" s="229">
        <f t="shared" si="617"/>
        <v>0</v>
      </c>
      <c r="AX439" s="229">
        <f t="shared" si="617"/>
        <v>0</v>
      </c>
      <c r="AY439" s="229">
        <f t="shared" si="617"/>
        <v>0</v>
      </c>
      <c r="AZ439" s="229">
        <f t="shared" si="617"/>
        <v>0</v>
      </c>
      <c r="BA439" s="229">
        <f t="shared" si="617"/>
        <v>0</v>
      </c>
      <c r="BB439" s="229">
        <f t="shared" si="617"/>
        <v>0</v>
      </c>
    </row>
    <row r="440" spans="1:54" x14ac:dyDescent="0.3">
      <c r="A440" s="206">
        <f>IF(ISBLANK('Úseky 0'!A31),"",'Úseky 0'!A31)</f>
        <v>27</v>
      </c>
      <c r="B440" s="205" t="str">
        <f>IF(ISBLANK('Úseky 0'!B31),"",'Úseky 0'!B31)</f>
        <v/>
      </c>
      <c r="C440" s="205" t="str">
        <f>IF(ISBLANK('Úseky 0'!C31),"",'Úseky 0'!C31)</f>
        <v/>
      </c>
      <c r="D440" s="213" t="str">
        <f>IF(ISBLANK('Úseky 0'!D31),"",'Úseky 0'!D31)</f>
        <v/>
      </c>
      <c r="E440" s="229">
        <f t="shared" ref="E440:AJ440" si="618">IFERROR(E395*$D440*365,0)</f>
        <v>0</v>
      </c>
      <c r="F440" s="229">
        <f t="shared" si="618"/>
        <v>0</v>
      </c>
      <c r="G440" s="229">
        <f t="shared" si="618"/>
        <v>0</v>
      </c>
      <c r="H440" s="229">
        <f t="shared" si="618"/>
        <v>0</v>
      </c>
      <c r="I440" s="229">
        <f t="shared" si="618"/>
        <v>0</v>
      </c>
      <c r="J440" s="229">
        <f t="shared" si="618"/>
        <v>0</v>
      </c>
      <c r="K440" s="229">
        <f t="shared" si="618"/>
        <v>0</v>
      </c>
      <c r="L440" s="229">
        <f t="shared" si="618"/>
        <v>0</v>
      </c>
      <c r="M440" s="229">
        <f t="shared" si="618"/>
        <v>0</v>
      </c>
      <c r="N440" s="229">
        <f t="shared" si="618"/>
        <v>0</v>
      </c>
      <c r="O440" s="229">
        <f t="shared" si="618"/>
        <v>0</v>
      </c>
      <c r="P440" s="229">
        <f t="shared" si="618"/>
        <v>0</v>
      </c>
      <c r="Q440" s="229">
        <f t="shared" si="618"/>
        <v>0</v>
      </c>
      <c r="R440" s="229">
        <f t="shared" si="618"/>
        <v>0</v>
      </c>
      <c r="S440" s="229">
        <f t="shared" si="618"/>
        <v>0</v>
      </c>
      <c r="T440" s="229">
        <f t="shared" si="618"/>
        <v>0</v>
      </c>
      <c r="U440" s="229">
        <f t="shared" si="618"/>
        <v>0</v>
      </c>
      <c r="V440" s="229">
        <f t="shared" si="618"/>
        <v>0</v>
      </c>
      <c r="W440" s="229">
        <f t="shared" si="618"/>
        <v>0</v>
      </c>
      <c r="X440" s="229">
        <f t="shared" si="618"/>
        <v>0</v>
      </c>
      <c r="Y440" s="229">
        <f t="shared" si="618"/>
        <v>0</v>
      </c>
      <c r="Z440" s="229">
        <f t="shared" si="618"/>
        <v>0</v>
      </c>
      <c r="AA440" s="229">
        <f t="shared" si="618"/>
        <v>0</v>
      </c>
      <c r="AB440" s="229">
        <f t="shared" si="618"/>
        <v>0</v>
      </c>
      <c r="AC440" s="229">
        <f t="shared" si="618"/>
        <v>0</v>
      </c>
      <c r="AD440" s="229">
        <f t="shared" si="618"/>
        <v>0</v>
      </c>
      <c r="AE440" s="229">
        <f t="shared" si="618"/>
        <v>0</v>
      </c>
      <c r="AF440" s="229">
        <f t="shared" si="618"/>
        <v>0</v>
      </c>
      <c r="AG440" s="229">
        <f t="shared" si="618"/>
        <v>0</v>
      </c>
      <c r="AH440" s="229">
        <f t="shared" si="618"/>
        <v>0</v>
      </c>
      <c r="AI440" s="229">
        <f t="shared" si="618"/>
        <v>0</v>
      </c>
      <c r="AJ440" s="229">
        <f t="shared" si="618"/>
        <v>0</v>
      </c>
      <c r="AK440" s="229">
        <f t="shared" ref="AK440:BB440" si="619">IFERROR(AK395*$D440*365,0)</f>
        <v>0</v>
      </c>
      <c r="AL440" s="229">
        <f t="shared" si="619"/>
        <v>0</v>
      </c>
      <c r="AM440" s="229">
        <f t="shared" si="619"/>
        <v>0</v>
      </c>
      <c r="AN440" s="229">
        <f t="shared" si="619"/>
        <v>0</v>
      </c>
      <c r="AO440" s="229">
        <f t="shared" si="619"/>
        <v>0</v>
      </c>
      <c r="AP440" s="229">
        <f t="shared" si="619"/>
        <v>0</v>
      </c>
      <c r="AQ440" s="229">
        <f t="shared" si="619"/>
        <v>0</v>
      </c>
      <c r="AR440" s="229">
        <f t="shared" si="619"/>
        <v>0</v>
      </c>
      <c r="AS440" s="229">
        <f t="shared" si="619"/>
        <v>0</v>
      </c>
      <c r="AT440" s="229">
        <f t="shared" si="619"/>
        <v>0</v>
      </c>
      <c r="AU440" s="229">
        <f t="shared" si="619"/>
        <v>0</v>
      </c>
      <c r="AV440" s="229">
        <f t="shared" si="619"/>
        <v>0</v>
      </c>
      <c r="AW440" s="229">
        <f t="shared" si="619"/>
        <v>0</v>
      </c>
      <c r="AX440" s="229">
        <f t="shared" si="619"/>
        <v>0</v>
      </c>
      <c r="AY440" s="229">
        <f t="shared" si="619"/>
        <v>0</v>
      </c>
      <c r="AZ440" s="229">
        <f t="shared" si="619"/>
        <v>0</v>
      </c>
      <c r="BA440" s="229">
        <f t="shared" si="619"/>
        <v>0</v>
      </c>
      <c r="BB440" s="229">
        <f t="shared" si="619"/>
        <v>0</v>
      </c>
    </row>
    <row r="441" spans="1:54" x14ac:dyDescent="0.3">
      <c r="A441" s="206">
        <f>IF(ISBLANK('Úseky 0'!A32),"",'Úseky 0'!A32)</f>
        <v>28</v>
      </c>
      <c r="B441" s="205" t="str">
        <f>IF(ISBLANK('Úseky 0'!B32),"",'Úseky 0'!B32)</f>
        <v/>
      </c>
      <c r="C441" s="205" t="str">
        <f>IF(ISBLANK('Úseky 0'!C32),"",'Úseky 0'!C32)</f>
        <v/>
      </c>
      <c r="D441" s="213" t="str">
        <f>IF(ISBLANK('Úseky 0'!D32),"",'Úseky 0'!D32)</f>
        <v/>
      </c>
      <c r="E441" s="229">
        <f t="shared" ref="E441:AJ441" si="620">IFERROR(E396*$D441*365,0)</f>
        <v>0</v>
      </c>
      <c r="F441" s="229">
        <f t="shared" si="620"/>
        <v>0</v>
      </c>
      <c r="G441" s="229">
        <f t="shared" si="620"/>
        <v>0</v>
      </c>
      <c r="H441" s="229">
        <f t="shared" si="620"/>
        <v>0</v>
      </c>
      <c r="I441" s="229">
        <f t="shared" si="620"/>
        <v>0</v>
      </c>
      <c r="J441" s="229">
        <f t="shared" si="620"/>
        <v>0</v>
      </c>
      <c r="K441" s="229">
        <f t="shared" si="620"/>
        <v>0</v>
      </c>
      <c r="L441" s="229">
        <f t="shared" si="620"/>
        <v>0</v>
      </c>
      <c r="M441" s="229">
        <f t="shared" si="620"/>
        <v>0</v>
      </c>
      <c r="N441" s="229">
        <f t="shared" si="620"/>
        <v>0</v>
      </c>
      <c r="O441" s="229">
        <f t="shared" si="620"/>
        <v>0</v>
      </c>
      <c r="P441" s="229">
        <f t="shared" si="620"/>
        <v>0</v>
      </c>
      <c r="Q441" s="229">
        <f t="shared" si="620"/>
        <v>0</v>
      </c>
      <c r="R441" s="229">
        <f t="shared" si="620"/>
        <v>0</v>
      </c>
      <c r="S441" s="229">
        <f t="shared" si="620"/>
        <v>0</v>
      </c>
      <c r="T441" s="229">
        <f t="shared" si="620"/>
        <v>0</v>
      </c>
      <c r="U441" s="229">
        <f t="shared" si="620"/>
        <v>0</v>
      </c>
      <c r="V441" s="229">
        <f t="shared" si="620"/>
        <v>0</v>
      </c>
      <c r="W441" s="229">
        <f t="shared" si="620"/>
        <v>0</v>
      </c>
      <c r="X441" s="229">
        <f t="shared" si="620"/>
        <v>0</v>
      </c>
      <c r="Y441" s="229">
        <f t="shared" si="620"/>
        <v>0</v>
      </c>
      <c r="Z441" s="229">
        <f t="shared" si="620"/>
        <v>0</v>
      </c>
      <c r="AA441" s="229">
        <f t="shared" si="620"/>
        <v>0</v>
      </c>
      <c r="AB441" s="229">
        <f t="shared" si="620"/>
        <v>0</v>
      </c>
      <c r="AC441" s="229">
        <f t="shared" si="620"/>
        <v>0</v>
      </c>
      <c r="AD441" s="229">
        <f t="shared" si="620"/>
        <v>0</v>
      </c>
      <c r="AE441" s="229">
        <f t="shared" si="620"/>
        <v>0</v>
      </c>
      <c r="AF441" s="229">
        <f t="shared" si="620"/>
        <v>0</v>
      </c>
      <c r="AG441" s="229">
        <f t="shared" si="620"/>
        <v>0</v>
      </c>
      <c r="AH441" s="229">
        <f t="shared" si="620"/>
        <v>0</v>
      </c>
      <c r="AI441" s="229">
        <f t="shared" si="620"/>
        <v>0</v>
      </c>
      <c r="AJ441" s="229">
        <f t="shared" si="620"/>
        <v>0</v>
      </c>
      <c r="AK441" s="229">
        <f t="shared" ref="AK441:BB441" si="621">IFERROR(AK396*$D441*365,0)</f>
        <v>0</v>
      </c>
      <c r="AL441" s="229">
        <f t="shared" si="621"/>
        <v>0</v>
      </c>
      <c r="AM441" s="229">
        <f t="shared" si="621"/>
        <v>0</v>
      </c>
      <c r="AN441" s="229">
        <f t="shared" si="621"/>
        <v>0</v>
      </c>
      <c r="AO441" s="229">
        <f t="shared" si="621"/>
        <v>0</v>
      </c>
      <c r="AP441" s="229">
        <f t="shared" si="621"/>
        <v>0</v>
      </c>
      <c r="AQ441" s="229">
        <f t="shared" si="621"/>
        <v>0</v>
      </c>
      <c r="AR441" s="229">
        <f t="shared" si="621"/>
        <v>0</v>
      </c>
      <c r="AS441" s="229">
        <f t="shared" si="621"/>
        <v>0</v>
      </c>
      <c r="AT441" s="229">
        <f t="shared" si="621"/>
        <v>0</v>
      </c>
      <c r="AU441" s="229">
        <f t="shared" si="621"/>
        <v>0</v>
      </c>
      <c r="AV441" s="229">
        <f t="shared" si="621"/>
        <v>0</v>
      </c>
      <c r="AW441" s="229">
        <f t="shared" si="621"/>
        <v>0</v>
      </c>
      <c r="AX441" s="229">
        <f t="shared" si="621"/>
        <v>0</v>
      </c>
      <c r="AY441" s="229">
        <f t="shared" si="621"/>
        <v>0</v>
      </c>
      <c r="AZ441" s="229">
        <f t="shared" si="621"/>
        <v>0</v>
      </c>
      <c r="BA441" s="229">
        <f t="shared" si="621"/>
        <v>0</v>
      </c>
      <c r="BB441" s="229">
        <f t="shared" si="621"/>
        <v>0</v>
      </c>
    </row>
    <row r="442" spans="1:54" x14ac:dyDescent="0.3">
      <c r="A442" s="206">
        <f>IF(ISBLANK('Úseky 0'!A33),"",'Úseky 0'!A33)</f>
        <v>29</v>
      </c>
      <c r="B442" s="205" t="str">
        <f>IF(ISBLANK('Úseky 0'!B33),"",'Úseky 0'!B33)</f>
        <v/>
      </c>
      <c r="C442" s="205" t="str">
        <f>IF(ISBLANK('Úseky 0'!C33),"",'Úseky 0'!C33)</f>
        <v/>
      </c>
      <c r="D442" s="213" t="str">
        <f>IF(ISBLANK('Úseky 0'!D33),"",'Úseky 0'!D33)</f>
        <v/>
      </c>
      <c r="E442" s="229">
        <f t="shared" ref="E442:AJ442" si="622">IFERROR(E397*$D442*365,0)</f>
        <v>0</v>
      </c>
      <c r="F442" s="229">
        <f t="shared" si="622"/>
        <v>0</v>
      </c>
      <c r="G442" s="229">
        <f t="shared" si="622"/>
        <v>0</v>
      </c>
      <c r="H442" s="229">
        <f t="shared" si="622"/>
        <v>0</v>
      </c>
      <c r="I442" s="229">
        <f t="shared" si="622"/>
        <v>0</v>
      </c>
      <c r="J442" s="229">
        <f t="shared" si="622"/>
        <v>0</v>
      </c>
      <c r="K442" s="229">
        <f t="shared" si="622"/>
        <v>0</v>
      </c>
      <c r="L442" s="229">
        <f t="shared" si="622"/>
        <v>0</v>
      </c>
      <c r="M442" s="229">
        <f t="shared" si="622"/>
        <v>0</v>
      </c>
      <c r="N442" s="229">
        <f t="shared" si="622"/>
        <v>0</v>
      </c>
      <c r="O442" s="229">
        <f t="shared" si="622"/>
        <v>0</v>
      </c>
      <c r="P442" s="229">
        <f t="shared" si="622"/>
        <v>0</v>
      </c>
      <c r="Q442" s="229">
        <f t="shared" si="622"/>
        <v>0</v>
      </c>
      <c r="R442" s="229">
        <f t="shared" si="622"/>
        <v>0</v>
      </c>
      <c r="S442" s="229">
        <f t="shared" si="622"/>
        <v>0</v>
      </c>
      <c r="T442" s="229">
        <f t="shared" si="622"/>
        <v>0</v>
      </c>
      <c r="U442" s="229">
        <f t="shared" si="622"/>
        <v>0</v>
      </c>
      <c r="V442" s="229">
        <f t="shared" si="622"/>
        <v>0</v>
      </c>
      <c r="W442" s="229">
        <f t="shared" si="622"/>
        <v>0</v>
      </c>
      <c r="X442" s="229">
        <f t="shared" si="622"/>
        <v>0</v>
      </c>
      <c r="Y442" s="229">
        <f t="shared" si="622"/>
        <v>0</v>
      </c>
      <c r="Z442" s="229">
        <f t="shared" si="622"/>
        <v>0</v>
      </c>
      <c r="AA442" s="229">
        <f t="shared" si="622"/>
        <v>0</v>
      </c>
      <c r="AB442" s="229">
        <f t="shared" si="622"/>
        <v>0</v>
      </c>
      <c r="AC442" s="229">
        <f t="shared" si="622"/>
        <v>0</v>
      </c>
      <c r="AD442" s="229">
        <f t="shared" si="622"/>
        <v>0</v>
      </c>
      <c r="AE442" s="229">
        <f t="shared" si="622"/>
        <v>0</v>
      </c>
      <c r="AF442" s="229">
        <f t="shared" si="622"/>
        <v>0</v>
      </c>
      <c r="AG442" s="229">
        <f t="shared" si="622"/>
        <v>0</v>
      </c>
      <c r="AH442" s="229">
        <f t="shared" si="622"/>
        <v>0</v>
      </c>
      <c r="AI442" s="229">
        <f t="shared" si="622"/>
        <v>0</v>
      </c>
      <c r="AJ442" s="229">
        <f t="shared" si="622"/>
        <v>0</v>
      </c>
      <c r="AK442" s="229">
        <f t="shared" ref="AK442:BB442" si="623">IFERROR(AK397*$D442*365,0)</f>
        <v>0</v>
      </c>
      <c r="AL442" s="229">
        <f t="shared" si="623"/>
        <v>0</v>
      </c>
      <c r="AM442" s="229">
        <f t="shared" si="623"/>
        <v>0</v>
      </c>
      <c r="AN442" s="229">
        <f t="shared" si="623"/>
        <v>0</v>
      </c>
      <c r="AO442" s="229">
        <f t="shared" si="623"/>
        <v>0</v>
      </c>
      <c r="AP442" s="229">
        <f t="shared" si="623"/>
        <v>0</v>
      </c>
      <c r="AQ442" s="229">
        <f t="shared" si="623"/>
        <v>0</v>
      </c>
      <c r="AR442" s="229">
        <f t="shared" si="623"/>
        <v>0</v>
      </c>
      <c r="AS442" s="229">
        <f t="shared" si="623"/>
        <v>0</v>
      </c>
      <c r="AT442" s="229">
        <f t="shared" si="623"/>
        <v>0</v>
      </c>
      <c r="AU442" s="229">
        <f t="shared" si="623"/>
        <v>0</v>
      </c>
      <c r="AV442" s="229">
        <f t="shared" si="623"/>
        <v>0</v>
      </c>
      <c r="AW442" s="229">
        <f t="shared" si="623"/>
        <v>0</v>
      </c>
      <c r="AX442" s="229">
        <f t="shared" si="623"/>
        <v>0</v>
      </c>
      <c r="AY442" s="229">
        <f t="shared" si="623"/>
        <v>0</v>
      </c>
      <c r="AZ442" s="229">
        <f t="shared" si="623"/>
        <v>0</v>
      </c>
      <c r="BA442" s="229">
        <f t="shared" si="623"/>
        <v>0</v>
      </c>
      <c r="BB442" s="229">
        <f t="shared" si="623"/>
        <v>0</v>
      </c>
    </row>
    <row r="443" spans="1:54" x14ac:dyDescent="0.3">
      <c r="A443" s="206">
        <f>IF(ISBLANK('Úseky 0'!A34),"",'Úseky 0'!A34)</f>
        <v>30</v>
      </c>
      <c r="B443" s="205" t="str">
        <f>IF(ISBLANK('Úseky 0'!B34),"",'Úseky 0'!B34)</f>
        <v/>
      </c>
      <c r="C443" s="205" t="str">
        <f>IF(ISBLANK('Úseky 0'!C34),"",'Úseky 0'!C34)</f>
        <v/>
      </c>
      <c r="D443" s="213" t="str">
        <f>IF(ISBLANK('Úseky 0'!D34),"",'Úseky 0'!D34)</f>
        <v/>
      </c>
      <c r="E443" s="229">
        <f t="shared" ref="E443:BB443" si="624">IFERROR(E398*$D443*365,0)</f>
        <v>0</v>
      </c>
      <c r="F443" s="229">
        <f t="shared" si="624"/>
        <v>0</v>
      </c>
      <c r="G443" s="229">
        <f t="shared" si="624"/>
        <v>0</v>
      </c>
      <c r="H443" s="229">
        <f t="shared" si="624"/>
        <v>0</v>
      </c>
      <c r="I443" s="229">
        <f t="shared" si="624"/>
        <v>0</v>
      </c>
      <c r="J443" s="229">
        <f t="shared" si="624"/>
        <v>0</v>
      </c>
      <c r="K443" s="229">
        <f t="shared" si="624"/>
        <v>0</v>
      </c>
      <c r="L443" s="229">
        <f t="shared" si="624"/>
        <v>0</v>
      </c>
      <c r="M443" s="229">
        <f t="shared" si="624"/>
        <v>0</v>
      </c>
      <c r="N443" s="229">
        <f t="shared" si="624"/>
        <v>0</v>
      </c>
      <c r="O443" s="229">
        <f t="shared" si="624"/>
        <v>0</v>
      </c>
      <c r="P443" s="229">
        <f t="shared" si="624"/>
        <v>0</v>
      </c>
      <c r="Q443" s="229">
        <f t="shared" si="624"/>
        <v>0</v>
      </c>
      <c r="R443" s="229">
        <f t="shared" si="624"/>
        <v>0</v>
      </c>
      <c r="S443" s="229">
        <f t="shared" si="624"/>
        <v>0</v>
      </c>
      <c r="T443" s="229">
        <f t="shared" si="624"/>
        <v>0</v>
      </c>
      <c r="U443" s="229">
        <f t="shared" si="624"/>
        <v>0</v>
      </c>
      <c r="V443" s="229">
        <f t="shared" si="624"/>
        <v>0</v>
      </c>
      <c r="W443" s="229">
        <f t="shared" si="624"/>
        <v>0</v>
      </c>
      <c r="X443" s="229">
        <f t="shared" si="624"/>
        <v>0</v>
      </c>
      <c r="Y443" s="229">
        <f t="shared" si="624"/>
        <v>0</v>
      </c>
      <c r="Z443" s="229">
        <f t="shared" si="624"/>
        <v>0</v>
      </c>
      <c r="AA443" s="229">
        <f t="shared" si="624"/>
        <v>0</v>
      </c>
      <c r="AB443" s="229">
        <f t="shared" si="624"/>
        <v>0</v>
      </c>
      <c r="AC443" s="229">
        <f t="shared" si="624"/>
        <v>0</v>
      </c>
      <c r="AD443" s="229">
        <f t="shared" si="624"/>
        <v>0</v>
      </c>
      <c r="AE443" s="229">
        <f t="shared" si="624"/>
        <v>0</v>
      </c>
      <c r="AF443" s="229">
        <f t="shared" si="624"/>
        <v>0</v>
      </c>
      <c r="AG443" s="229">
        <f t="shared" si="624"/>
        <v>0</v>
      </c>
      <c r="AH443" s="229">
        <f t="shared" si="624"/>
        <v>0</v>
      </c>
      <c r="AI443" s="229">
        <f t="shared" si="624"/>
        <v>0</v>
      </c>
      <c r="AJ443" s="229">
        <f t="shared" si="624"/>
        <v>0</v>
      </c>
      <c r="AK443" s="229">
        <f t="shared" si="624"/>
        <v>0</v>
      </c>
      <c r="AL443" s="229">
        <f t="shared" si="624"/>
        <v>0</v>
      </c>
      <c r="AM443" s="229">
        <f t="shared" si="624"/>
        <v>0</v>
      </c>
      <c r="AN443" s="229">
        <f t="shared" si="624"/>
        <v>0</v>
      </c>
      <c r="AO443" s="229">
        <f t="shared" si="624"/>
        <v>0</v>
      </c>
      <c r="AP443" s="229">
        <f t="shared" si="624"/>
        <v>0</v>
      </c>
      <c r="AQ443" s="229">
        <f t="shared" si="624"/>
        <v>0</v>
      </c>
      <c r="AR443" s="229">
        <f t="shared" si="624"/>
        <v>0</v>
      </c>
      <c r="AS443" s="229">
        <f t="shared" si="624"/>
        <v>0</v>
      </c>
      <c r="AT443" s="229">
        <f t="shared" si="624"/>
        <v>0</v>
      </c>
      <c r="AU443" s="229">
        <f t="shared" si="624"/>
        <v>0</v>
      </c>
      <c r="AV443" s="229">
        <f t="shared" si="624"/>
        <v>0</v>
      </c>
      <c r="AW443" s="229">
        <f t="shared" si="624"/>
        <v>0</v>
      </c>
      <c r="AX443" s="229">
        <f t="shared" si="624"/>
        <v>0</v>
      </c>
      <c r="AY443" s="229">
        <f t="shared" si="624"/>
        <v>0</v>
      </c>
      <c r="AZ443" s="229">
        <f t="shared" si="624"/>
        <v>0</v>
      </c>
      <c r="BA443" s="229">
        <f t="shared" si="624"/>
        <v>0</v>
      </c>
      <c r="BB443" s="229">
        <f t="shared" si="624"/>
        <v>0</v>
      </c>
    </row>
    <row r="444" spans="1:54" x14ac:dyDescent="0.3">
      <c r="A444" s="206">
        <f>IF(ISBLANK('Úseky 0'!A35),"",'Úseky 0'!A35)</f>
        <v>31</v>
      </c>
      <c r="B444" s="205" t="str">
        <f>IF(ISBLANK('Úseky 0'!B35),"",'Úseky 0'!B35)</f>
        <v/>
      </c>
      <c r="C444" s="205" t="str">
        <f>IF(ISBLANK('Úseky 0'!C35),"",'Úseky 0'!C35)</f>
        <v/>
      </c>
      <c r="D444" s="213" t="str">
        <f>IF(ISBLANK('Úseky 0'!D35),"",'Úseky 0'!D35)</f>
        <v/>
      </c>
      <c r="E444" s="229">
        <f t="shared" ref="E444:BB444" si="625">IFERROR(E399*$D444*365,0)</f>
        <v>0</v>
      </c>
      <c r="F444" s="229">
        <f t="shared" si="625"/>
        <v>0</v>
      </c>
      <c r="G444" s="229">
        <f t="shared" si="625"/>
        <v>0</v>
      </c>
      <c r="H444" s="229">
        <f t="shared" si="625"/>
        <v>0</v>
      </c>
      <c r="I444" s="229">
        <f t="shared" si="625"/>
        <v>0</v>
      </c>
      <c r="J444" s="229">
        <f t="shared" si="625"/>
        <v>0</v>
      </c>
      <c r="K444" s="229">
        <f t="shared" si="625"/>
        <v>0</v>
      </c>
      <c r="L444" s="229">
        <f t="shared" si="625"/>
        <v>0</v>
      </c>
      <c r="M444" s="229">
        <f t="shared" si="625"/>
        <v>0</v>
      </c>
      <c r="N444" s="229">
        <f t="shared" si="625"/>
        <v>0</v>
      </c>
      <c r="O444" s="229">
        <f t="shared" si="625"/>
        <v>0</v>
      </c>
      <c r="P444" s="229">
        <f t="shared" si="625"/>
        <v>0</v>
      </c>
      <c r="Q444" s="229">
        <f t="shared" si="625"/>
        <v>0</v>
      </c>
      <c r="R444" s="229">
        <f t="shared" si="625"/>
        <v>0</v>
      </c>
      <c r="S444" s="229">
        <f t="shared" si="625"/>
        <v>0</v>
      </c>
      <c r="T444" s="229">
        <f t="shared" si="625"/>
        <v>0</v>
      </c>
      <c r="U444" s="229">
        <f t="shared" si="625"/>
        <v>0</v>
      </c>
      <c r="V444" s="229">
        <f t="shared" si="625"/>
        <v>0</v>
      </c>
      <c r="W444" s="229">
        <f t="shared" si="625"/>
        <v>0</v>
      </c>
      <c r="X444" s="229">
        <f t="shared" si="625"/>
        <v>0</v>
      </c>
      <c r="Y444" s="229">
        <f t="shared" si="625"/>
        <v>0</v>
      </c>
      <c r="Z444" s="229">
        <f t="shared" si="625"/>
        <v>0</v>
      </c>
      <c r="AA444" s="229">
        <f t="shared" si="625"/>
        <v>0</v>
      </c>
      <c r="AB444" s="229">
        <f t="shared" si="625"/>
        <v>0</v>
      </c>
      <c r="AC444" s="229">
        <f t="shared" si="625"/>
        <v>0</v>
      </c>
      <c r="AD444" s="229">
        <f t="shared" si="625"/>
        <v>0</v>
      </c>
      <c r="AE444" s="229">
        <f t="shared" si="625"/>
        <v>0</v>
      </c>
      <c r="AF444" s="229">
        <f t="shared" si="625"/>
        <v>0</v>
      </c>
      <c r="AG444" s="229">
        <f t="shared" si="625"/>
        <v>0</v>
      </c>
      <c r="AH444" s="229">
        <f t="shared" si="625"/>
        <v>0</v>
      </c>
      <c r="AI444" s="229">
        <f t="shared" si="625"/>
        <v>0</v>
      </c>
      <c r="AJ444" s="229">
        <f t="shared" si="625"/>
        <v>0</v>
      </c>
      <c r="AK444" s="229">
        <f t="shared" si="625"/>
        <v>0</v>
      </c>
      <c r="AL444" s="229">
        <f t="shared" si="625"/>
        <v>0</v>
      </c>
      <c r="AM444" s="229">
        <f t="shared" si="625"/>
        <v>0</v>
      </c>
      <c r="AN444" s="229">
        <f t="shared" si="625"/>
        <v>0</v>
      </c>
      <c r="AO444" s="229">
        <f t="shared" si="625"/>
        <v>0</v>
      </c>
      <c r="AP444" s="229">
        <f t="shared" si="625"/>
        <v>0</v>
      </c>
      <c r="AQ444" s="229">
        <f t="shared" si="625"/>
        <v>0</v>
      </c>
      <c r="AR444" s="229">
        <f t="shared" si="625"/>
        <v>0</v>
      </c>
      <c r="AS444" s="229">
        <f t="shared" si="625"/>
        <v>0</v>
      </c>
      <c r="AT444" s="229">
        <f t="shared" si="625"/>
        <v>0</v>
      </c>
      <c r="AU444" s="229">
        <f t="shared" si="625"/>
        <v>0</v>
      </c>
      <c r="AV444" s="229">
        <f t="shared" si="625"/>
        <v>0</v>
      </c>
      <c r="AW444" s="229">
        <f t="shared" si="625"/>
        <v>0</v>
      </c>
      <c r="AX444" s="229">
        <f t="shared" si="625"/>
        <v>0</v>
      </c>
      <c r="AY444" s="229">
        <f t="shared" si="625"/>
        <v>0</v>
      </c>
      <c r="AZ444" s="229">
        <f t="shared" si="625"/>
        <v>0</v>
      </c>
      <c r="BA444" s="229">
        <f t="shared" si="625"/>
        <v>0</v>
      </c>
      <c r="BB444" s="229">
        <f t="shared" si="625"/>
        <v>0</v>
      </c>
    </row>
    <row r="445" spans="1:54" x14ac:dyDescent="0.3">
      <c r="A445" s="206">
        <f>IF(ISBLANK('Úseky 0'!A36),"",'Úseky 0'!A36)</f>
        <v>32</v>
      </c>
      <c r="B445" s="205" t="str">
        <f>IF(ISBLANK('Úseky 0'!B36),"",'Úseky 0'!B36)</f>
        <v/>
      </c>
      <c r="C445" s="205" t="str">
        <f>IF(ISBLANK('Úseky 0'!C36),"",'Úseky 0'!C36)</f>
        <v/>
      </c>
      <c r="D445" s="213" t="str">
        <f>IF(ISBLANK('Úseky 0'!D36),"",'Úseky 0'!D36)</f>
        <v/>
      </c>
      <c r="E445" s="229">
        <f t="shared" ref="E445:BB445" si="626">IFERROR(E400*$D445*365,0)</f>
        <v>0</v>
      </c>
      <c r="F445" s="229">
        <f t="shared" si="626"/>
        <v>0</v>
      </c>
      <c r="G445" s="229">
        <f t="shared" si="626"/>
        <v>0</v>
      </c>
      <c r="H445" s="229">
        <f t="shared" si="626"/>
        <v>0</v>
      </c>
      <c r="I445" s="229">
        <f t="shared" si="626"/>
        <v>0</v>
      </c>
      <c r="J445" s="229">
        <f t="shared" si="626"/>
        <v>0</v>
      </c>
      <c r="K445" s="229">
        <f t="shared" si="626"/>
        <v>0</v>
      </c>
      <c r="L445" s="229">
        <f t="shared" si="626"/>
        <v>0</v>
      </c>
      <c r="M445" s="229">
        <f t="shared" si="626"/>
        <v>0</v>
      </c>
      <c r="N445" s="229">
        <f t="shared" si="626"/>
        <v>0</v>
      </c>
      <c r="O445" s="229">
        <f t="shared" si="626"/>
        <v>0</v>
      </c>
      <c r="P445" s="229">
        <f t="shared" si="626"/>
        <v>0</v>
      </c>
      <c r="Q445" s="229">
        <f t="shared" si="626"/>
        <v>0</v>
      </c>
      <c r="R445" s="229">
        <f t="shared" si="626"/>
        <v>0</v>
      </c>
      <c r="S445" s="229">
        <f t="shared" si="626"/>
        <v>0</v>
      </c>
      <c r="T445" s="229">
        <f t="shared" si="626"/>
        <v>0</v>
      </c>
      <c r="U445" s="229">
        <f t="shared" si="626"/>
        <v>0</v>
      </c>
      <c r="V445" s="229">
        <f t="shared" si="626"/>
        <v>0</v>
      </c>
      <c r="W445" s="229">
        <f t="shared" si="626"/>
        <v>0</v>
      </c>
      <c r="X445" s="229">
        <f t="shared" si="626"/>
        <v>0</v>
      </c>
      <c r="Y445" s="229">
        <f t="shared" si="626"/>
        <v>0</v>
      </c>
      <c r="Z445" s="229">
        <f t="shared" si="626"/>
        <v>0</v>
      </c>
      <c r="AA445" s="229">
        <f t="shared" si="626"/>
        <v>0</v>
      </c>
      <c r="AB445" s="229">
        <f t="shared" si="626"/>
        <v>0</v>
      </c>
      <c r="AC445" s="229">
        <f t="shared" si="626"/>
        <v>0</v>
      </c>
      <c r="AD445" s="229">
        <f t="shared" si="626"/>
        <v>0</v>
      </c>
      <c r="AE445" s="229">
        <f t="shared" si="626"/>
        <v>0</v>
      </c>
      <c r="AF445" s="229">
        <f t="shared" si="626"/>
        <v>0</v>
      </c>
      <c r="AG445" s="229">
        <f t="shared" si="626"/>
        <v>0</v>
      </c>
      <c r="AH445" s="229">
        <f t="shared" si="626"/>
        <v>0</v>
      </c>
      <c r="AI445" s="229">
        <f t="shared" si="626"/>
        <v>0</v>
      </c>
      <c r="AJ445" s="229">
        <f t="shared" si="626"/>
        <v>0</v>
      </c>
      <c r="AK445" s="229">
        <f t="shared" si="626"/>
        <v>0</v>
      </c>
      <c r="AL445" s="229">
        <f t="shared" si="626"/>
        <v>0</v>
      </c>
      <c r="AM445" s="229">
        <f t="shared" si="626"/>
        <v>0</v>
      </c>
      <c r="AN445" s="229">
        <f t="shared" si="626"/>
        <v>0</v>
      </c>
      <c r="AO445" s="229">
        <f t="shared" si="626"/>
        <v>0</v>
      </c>
      <c r="AP445" s="229">
        <f t="shared" si="626"/>
        <v>0</v>
      </c>
      <c r="AQ445" s="229">
        <f t="shared" si="626"/>
        <v>0</v>
      </c>
      <c r="AR445" s="229">
        <f t="shared" si="626"/>
        <v>0</v>
      </c>
      <c r="AS445" s="229">
        <f t="shared" si="626"/>
        <v>0</v>
      </c>
      <c r="AT445" s="229">
        <f t="shared" si="626"/>
        <v>0</v>
      </c>
      <c r="AU445" s="229">
        <f t="shared" si="626"/>
        <v>0</v>
      </c>
      <c r="AV445" s="229">
        <f t="shared" si="626"/>
        <v>0</v>
      </c>
      <c r="AW445" s="229">
        <f t="shared" si="626"/>
        <v>0</v>
      </c>
      <c r="AX445" s="229">
        <f t="shared" si="626"/>
        <v>0</v>
      </c>
      <c r="AY445" s="229">
        <f t="shared" si="626"/>
        <v>0</v>
      </c>
      <c r="AZ445" s="229">
        <f t="shared" si="626"/>
        <v>0</v>
      </c>
      <c r="BA445" s="229">
        <f t="shared" si="626"/>
        <v>0</v>
      </c>
      <c r="BB445" s="229">
        <f t="shared" si="626"/>
        <v>0</v>
      </c>
    </row>
    <row r="446" spans="1:54" x14ac:dyDescent="0.3">
      <c r="A446" s="206">
        <f>IF(ISBLANK('Úseky 0'!A37),"",'Úseky 0'!A37)</f>
        <v>33</v>
      </c>
      <c r="B446" s="205" t="str">
        <f>IF(ISBLANK('Úseky 0'!B37),"",'Úseky 0'!B37)</f>
        <v/>
      </c>
      <c r="C446" s="205" t="str">
        <f>IF(ISBLANK('Úseky 0'!C37),"",'Úseky 0'!C37)</f>
        <v/>
      </c>
      <c r="D446" s="213" t="str">
        <f>IF(ISBLANK('Úseky 0'!D37),"",'Úseky 0'!D37)</f>
        <v/>
      </c>
      <c r="E446" s="229">
        <f t="shared" ref="E446:AJ446" si="627">IFERROR(E401*$D446*365,0)</f>
        <v>0</v>
      </c>
      <c r="F446" s="229">
        <f t="shared" si="627"/>
        <v>0</v>
      </c>
      <c r="G446" s="229">
        <f t="shared" si="627"/>
        <v>0</v>
      </c>
      <c r="H446" s="229">
        <f t="shared" si="627"/>
        <v>0</v>
      </c>
      <c r="I446" s="229">
        <f t="shared" si="627"/>
        <v>0</v>
      </c>
      <c r="J446" s="229">
        <f t="shared" si="627"/>
        <v>0</v>
      </c>
      <c r="K446" s="229">
        <f t="shared" si="627"/>
        <v>0</v>
      </c>
      <c r="L446" s="229">
        <f t="shared" si="627"/>
        <v>0</v>
      </c>
      <c r="M446" s="229">
        <f t="shared" si="627"/>
        <v>0</v>
      </c>
      <c r="N446" s="229">
        <f t="shared" si="627"/>
        <v>0</v>
      </c>
      <c r="O446" s="229">
        <f t="shared" si="627"/>
        <v>0</v>
      </c>
      <c r="P446" s="229">
        <f t="shared" si="627"/>
        <v>0</v>
      </c>
      <c r="Q446" s="229">
        <f t="shared" si="627"/>
        <v>0</v>
      </c>
      <c r="R446" s="229">
        <f t="shared" si="627"/>
        <v>0</v>
      </c>
      <c r="S446" s="229">
        <f t="shared" si="627"/>
        <v>0</v>
      </c>
      <c r="T446" s="229">
        <f t="shared" si="627"/>
        <v>0</v>
      </c>
      <c r="U446" s="229">
        <f t="shared" si="627"/>
        <v>0</v>
      </c>
      <c r="V446" s="229">
        <f t="shared" si="627"/>
        <v>0</v>
      </c>
      <c r="W446" s="229">
        <f t="shared" si="627"/>
        <v>0</v>
      </c>
      <c r="X446" s="229">
        <f t="shared" si="627"/>
        <v>0</v>
      </c>
      <c r="Y446" s="229">
        <f t="shared" si="627"/>
        <v>0</v>
      </c>
      <c r="Z446" s="229">
        <f t="shared" si="627"/>
        <v>0</v>
      </c>
      <c r="AA446" s="229">
        <f t="shared" si="627"/>
        <v>0</v>
      </c>
      <c r="AB446" s="229">
        <f t="shared" si="627"/>
        <v>0</v>
      </c>
      <c r="AC446" s="229">
        <f t="shared" si="627"/>
        <v>0</v>
      </c>
      <c r="AD446" s="229">
        <f t="shared" si="627"/>
        <v>0</v>
      </c>
      <c r="AE446" s="229">
        <f t="shared" si="627"/>
        <v>0</v>
      </c>
      <c r="AF446" s="229">
        <f t="shared" si="627"/>
        <v>0</v>
      </c>
      <c r="AG446" s="229">
        <f t="shared" si="627"/>
        <v>0</v>
      </c>
      <c r="AH446" s="229">
        <f t="shared" si="627"/>
        <v>0</v>
      </c>
      <c r="AI446" s="229">
        <f t="shared" si="627"/>
        <v>0</v>
      </c>
      <c r="AJ446" s="229">
        <f t="shared" si="627"/>
        <v>0</v>
      </c>
      <c r="AK446" s="229">
        <f t="shared" ref="AK446:BB446" si="628">IFERROR(AK401*$D446*365,0)</f>
        <v>0</v>
      </c>
      <c r="AL446" s="229">
        <f t="shared" si="628"/>
        <v>0</v>
      </c>
      <c r="AM446" s="229">
        <f t="shared" si="628"/>
        <v>0</v>
      </c>
      <c r="AN446" s="229">
        <f t="shared" si="628"/>
        <v>0</v>
      </c>
      <c r="AO446" s="229">
        <f t="shared" si="628"/>
        <v>0</v>
      </c>
      <c r="AP446" s="229">
        <f t="shared" si="628"/>
        <v>0</v>
      </c>
      <c r="AQ446" s="229">
        <f t="shared" si="628"/>
        <v>0</v>
      </c>
      <c r="AR446" s="229">
        <f t="shared" si="628"/>
        <v>0</v>
      </c>
      <c r="AS446" s="229">
        <f t="shared" si="628"/>
        <v>0</v>
      </c>
      <c r="AT446" s="229">
        <f t="shared" si="628"/>
        <v>0</v>
      </c>
      <c r="AU446" s="229">
        <f t="shared" si="628"/>
        <v>0</v>
      </c>
      <c r="AV446" s="229">
        <f t="shared" si="628"/>
        <v>0</v>
      </c>
      <c r="AW446" s="229">
        <f t="shared" si="628"/>
        <v>0</v>
      </c>
      <c r="AX446" s="229">
        <f t="shared" si="628"/>
        <v>0</v>
      </c>
      <c r="AY446" s="229">
        <f t="shared" si="628"/>
        <v>0</v>
      </c>
      <c r="AZ446" s="229">
        <f t="shared" si="628"/>
        <v>0</v>
      </c>
      <c r="BA446" s="229">
        <f t="shared" si="628"/>
        <v>0</v>
      </c>
      <c r="BB446" s="229">
        <f t="shared" si="628"/>
        <v>0</v>
      </c>
    </row>
    <row r="447" spans="1:54" x14ac:dyDescent="0.3">
      <c r="A447" s="206">
        <f>IF(ISBLANK('Úseky 0'!A38),"",'Úseky 0'!A38)</f>
        <v>34</v>
      </c>
      <c r="B447" s="205" t="str">
        <f>IF(ISBLANK('Úseky 0'!B38),"",'Úseky 0'!B38)</f>
        <v/>
      </c>
      <c r="C447" s="205" t="str">
        <f>IF(ISBLANK('Úseky 0'!C38),"",'Úseky 0'!C38)</f>
        <v/>
      </c>
      <c r="D447" s="213" t="str">
        <f>IF(ISBLANK('Úseky 0'!D38),"",'Úseky 0'!D38)</f>
        <v/>
      </c>
      <c r="E447" s="229">
        <f t="shared" ref="E447:AJ447" si="629">IFERROR(E402*$D447*365,0)</f>
        <v>0</v>
      </c>
      <c r="F447" s="229">
        <f t="shared" si="629"/>
        <v>0</v>
      </c>
      <c r="G447" s="229">
        <f t="shared" si="629"/>
        <v>0</v>
      </c>
      <c r="H447" s="229">
        <f t="shared" si="629"/>
        <v>0</v>
      </c>
      <c r="I447" s="229">
        <f t="shared" si="629"/>
        <v>0</v>
      </c>
      <c r="J447" s="229">
        <f t="shared" si="629"/>
        <v>0</v>
      </c>
      <c r="K447" s="229">
        <f t="shared" si="629"/>
        <v>0</v>
      </c>
      <c r="L447" s="229">
        <f t="shared" si="629"/>
        <v>0</v>
      </c>
      <c r="M447" s="229">
        <f t="shared" si="629"/>
        <v>0</v>
      </c>
      <c r="N447" s="229">
        <f t="shared" si="629"/>
        <v>0</v>
      </c>
      <c r="O447" s="229">
        <f t="shared" si="629"/>
        <v>0</v>
      </c>
      <c r="P447" s="229">
        <f t="shared" si="629"/>
        <v>0</v>
      </c>
      <c r="Q447" s="229">
        <f t="shared" si="629"/>
        <v>0</v>
      </c>
      <c r="R447" s="229">
        <f t="shared" si="629"/>
        <v>0</v>
      </c>
      <c r="S447" s="229">
        <f t="shared" si="629"/>
        <v>0</v>
      </c>
      <c r="T447" s="229">
        <f t="shared" si="629"/>
        <v>0</v>
      </c>
      <c r="U447" s="229">
        <f t="shared" si="629"/>
        <v>0</v>
      </c>
      <c r="V447" s="229">
        <f t="shared" si="629"/>
        <v>0</v>
      </c>
      <c r="W447" s="229">
        <f t="shared" si="629"/>
        <v>0</v>
      </c>
      <c r="X447" s="229">
        <f t="shared" si="629"/>
        <v>0</v>
      </c>
      <c r="Y447" s="229">
        <f t="shared" si="629"/>
        <v>0</v>
      </c>
      <c r="Z447" s="229">
        <f t="shared" si="629"/>
        <v>0</v>
      </c>
      <c r="AA447" s="229">
        <f t="shared" si="629"/>
        <v>0</v>
      </c>
      <c r="AB447" s="229">
        <f t="shared" si="629"/>
        <v>0</v>
      </c>
      <c r="AC447" s="229">
        <f t="shared" si="629"/>
        <v>0</v>
      </c>
      <c r="AD447" s="229">
        <f t="shared" si="629"/>
        <v>0</v>
      </c>
      <c r="AE447" s="229">
        <f t="shared" si="629"/>
        <v>0</v>
      </c>
      <c r="AF447" s="229">
        <f t="shared" si="629"/>
        <v>0</v>
      </c>
      <c r="AG447" s="229">
        <f t="shared" si="629"/>
        <v>0</v>
      </c>
      <c r="AH447" s="229">
        <f t="shared" si="629"/>
        <v>0</v>
      </c>
      <c r="AI447" s="229">
        <f t="shared" si="629"/>
        <v>0</v>
      </c>
      <c r="AJ447" s="229">
        <f t="shared" si="629"/>
        <v>0</v>
      </c>
      <c r="AK447" s="229">
        <f t="shared" ref="AK447:BB447" si="630">IFERROR(AK402*$D447*365,0)</f>
        <v>0</v>
      </c>
      <c r="AL447" s="229">
        <f t="shared" si="630"/>
        <v>0</v>
      </c>
      <c r="AM447" s="229">
        <f t="shared" si="630"/>
        <v>0</v>
      </c>
      <c r="AN447" s="229">
        <f t="shared" si="630"/>
        <v>0</v>
      </c>
      <c r="AO447" s="229">
        <f t="shared" si="630"/>
        <v>0</v>
      </c>
      <c r="AP447" s="229">
        <f t="shared" si="630"/>
        <v>0</v>
      </c>
      <c r="AQ447" s="229">
        <f t="shared" si="630"/>
        <v>0</v>
      </c>
      <c r="AR447" s="229">
        <f t="shared" si="630"/>
        <v>0</v>
      </c>
      <c r="AS447" s="229">
        <f t="shared" si="630"/>
        <v>0</v>
      </c>
      <c r="AT447" s="229">
        <f t="shared" si="630"/>
        <v>0</v>
      </c>
      <c r="AU447" s="229">
        <f t="shared" si="630"/>
        <v>0</v>
      </c>
      <c r="AV447" s="229">
        <f t="shared" si="630"/>
        <v>0</v>
      </c>
      <c r="AW447" s="229">
        <f t="shared" si="630"/>
        <v>0</v>
      </c>
      <c r="AX447" s="229">
        <f t="shared" si="630"/>
        <v>0</v>
      </c>
      <c r="AY447" s="229">
        <f t="shared" si="630"/>
        <v>0</v>
      </c>
      <c r="AZ447" s="229">
        <f t="shared" si="630"/>
        <v>0</v>
      </c>
      <c r="BA447" s="229">
        <f t="shared" si="630"/>
        <v>0</v>
      </c>
      <c r="BB447" s="229">
        <f t="shared" si="630"/>
        <v>0</v>
      </c>
    </row>
    <row r="448" spans="1:54" x14ac:dyDescent="0.3">
      <c r="A448" s="206">
        <f>IF(ISBLANK('Úseky 0'!A39),"",'Úseky 0'!A39)</f>
        <v>35</v>
      </c>
      <c r="B448" s="205" t="str">
        <f>IF(ISBLANK('Úseky 0'!B39),"",'Úseky 0'!B39)</f>
        <v/>
      </c>
      <c r="C448" s="205" t="str">
        <f>IF(ISBLANK('Úseky 0'!C39),"",'Úseky 0'!C39)</f>
        <v/>
      </c>
      <c r="D448" s="213" t="str">
        <f>IF(ISBLANK('Úseky 0'!D39),"",'Úseky 0'!D39)</f>
        <v/>
      </c>
      <c r="E448" s="229">
        <f t="shared" ref="E448:AJ448" si="631">IFERROR(E403*$D448*365,0)</f>
        <v>0</v>
      </c>
      <c r="F448" s="229">
        <f t="shared" si="631"/>
        <v>0</v>
      </c>
      <c r="G448" s="229">
        <f t="shared" si="631"/>
        <v>0</v>
      </c>
      <c r="H448" s="229">
        <f t="shared" si="631"/>
        <v>0</v>
      </c>
      <c r="I448" s="229">
        <f t="shared" si="631"/>
        <v>0</v>
      </c>
      <c r="J448" s="229">
        <f t="shared" si="631"/>
        <v>0</v>
      </c>
      <c r="K448" s="229">
        <f t="shared" si="631"/>
        <v>0</v>
      </c>
      <c r="L448" s="229">
        <f t="shared" si="631"/>
        <v>0</v>
      </c>
      <c r="M448" s="229">
        <f t="shared" si="631"/>
        <v>0</v>
      </c>
      <c r="N448" s="229">
        <f t="shared" si="631"/>
        <v>0</v>
      </c>
      <c r="O448" s="229">
        <f t="shared" si="631"/>
        <v>0</v>
      </c>
      <c r="P448" s="229">
        <f t="shared" si="631"/>
        <v>0</v>
      </c>
      <c r="Q448" s="229">
        <f t="shared" si="631"/>
        <v>0</v>
      </c>
      <c r="R448" s="229">
        <f t="shared" si="631"/>
        <v>0</v>
      </c>
      <c r="S448" s="229">
        <f t="shared" si="631"/>
        <v>0</v>
      </c>
      <c r="T448" s="229">
        <f t="shared" si="631"/>
        <v>0</v>
      </c>
      <c r="U448" s="229">
        <f t="shared" si="631"/>
        <v>0</v>
      </c>
      <c r="V448" s="229">
        <f t="shared" si="631"/>
        <v>0</v>
      </c>
      <c r="W448" s="229">
        <f t="shared" si="631"/>
        <v>0</v>
      </c>
      <c r="X448" s="229">
        <f t="shared" si="631"/>
        <v>0</v>
      </c>
      <c r="Y448" s="229">
        <f t="shared" si="631"/>
        <v>0</v>
      </c>
      <c r="Z448" s="229">
        <f t="shared" si="631"/>
        <v>0</v>
      </c>
      <c r="AA448" s="229">
        <f t="shared" si="631"/>
        <v>0</v>
      </c>
      <c r="AB448" s="229">
        <f t="shared" si="631"/>
        <v>0</v>
      </c>
      <c r="AC448" s="229">
        <f t="shared" si="631"/>
        <v>0</v>
      </c>
      <c r="AD448" s="229">
        <f t="shared" si="631"/>
        <v>0</v>
      </c>
      <c r="AE448" s="229">
        <f t="shared" si="631"/>
        <v>0</v>
      </c>
      <c r="AF448" s="229">
        <f t="shared" si="631"/>
        <v>0</v>
      </c>
      <c r="AG448" s="229">
        <f t="shared" si="631"/>
        <v>0</v>
      </c>
      <c r="AH448" s="229">
        <f t="shared" si="631"/>
        <v>0</v>
      </c>
      <c r="AI448" s="229">
        <f t="shared" si="631"/>
        <v>0</v>
      </c>
      <c r="AJ448" s="229">
        <f t="shared" si="631"/>
        <v>0</v>
      </c>
      <c r="AK448" s="229">
        <f t="shared" ref="AK448:BB448" si="632">IFERROR(AK403*$D448*365,0)</f>
        <v>0</v>
      </c>
      <c r="AL448" s="229">
        <f t="shared" si="632"/>
        <v>0</v>
      </c>
      <c r="AM448" s="229">
        <f t="shared" si="632"/>
        <v>0</v>
      </c>
      <c r="AN448" s="229">
        <f t="shared" si="632"/>
        <v>0</v>
      </c>
      <c r="AO448" s="229">
        <f t="shared" si="632"/>
        <v>0</v>
      </c>
      <c r="AP448" s="229">
        <f t="shared" si="632"/>
        <v>0</v>
      </c>
      <c r="AQ448" s="229">
        <f t="shared" si="632"/>
        <v>0</v>
      </c>
      <c r="AR448" s="229">
        <f t="shared" si="632"/>
        <v>0</v>
      </c>
      <c r="AS448" s="229">
        <f t="shared" si="632"/>
        <v>0</v>
      </c>
      <c r="AT448" s="229">
        <f t="shared" si="632"/>
        <v>0</v>
      </c>
      <c r="AU448" s="229">
        <f t="shared" si="632"/>
        <v>0</v>
      </c>
      <c r="AV448" s="229">
        <f t="shared" si="632"/>
        <v>0</v>
      </c>
      <c r="AW448" s="229">
        <f t="shared" si="632"/>
        <v>0</v>
      </c>
      <c r="AX448" s="229">
        <f t="shared" si="632"/>
        <v>0</v>
      </c>
      <c r="AY448" s="229">
        <f t="shared" si="632"/>
        <v>0</v>
      </c>
      <c r="AZ448" s="229">
        <f t="shared" si="632"/>
        <v>0</v>
      </c>
      <c r="BA448" s="229">
        <f t="shared" si="632"/>
        <v>0</v>
      </c>
      <c r="BB448" s="229">
        <f t="shared" si="632"/>
        <v>0</v>
      </c>
    </row>
    <row r="449" spans="1:54" x14ac:dyDescent="0.3">
      <c r="A449" s="206">
        <f>IF(ISBLANK('Úseky 0'!A40),"",'Úseky 0'!A40)</f>
        <v>36</v>
      </c>
      <c r="B449" s="205" t="str">
        <f>IF(ISBLANK('Úseky 0'!B40),"",'Úseky 0'!B40)</f>
        <v/>
      </c>
      <c r="C449" s="205" t="str">
        <f>IF(ISBLANK('Úseky 0'!C40),"",'Úseky 0'!C40)</f>
        <v/>
      </c>
      <c r="D449" s="213" t="str">
        <f>IF(ISBLANK('Úseky 0'!D40),"",'Úseky 0'!D40)</f>
        <v/>
      </c>
      <c r="E449" s="229">
        <f t="shared" ref="E449:AJ449" si="633">IFERROR(E404*$D449*365,0)</f>
        <v>0</v>
      </c>
      <c r="F449" s="229">
        <f t="shared" si="633"/>
        <v>0</v>
      </c>
      <c r="G449" s="229">
        <f t="shared" si="633"/>
        <v>0</v>
      </c>
      <c r="H449" s="229">
        <f t="shared" si="633"/>
        <v>0</v>
      </c>
      <c r="I449" s="229">
        <f t="shared" si="633"/>
        <v>0</v>
      </c>
      <c r="J449" s="229">
        <f t="shared" si="633"/>
        <v>0</v>
      </c>
      <c r="K449" s="229">
        <f t="shared" si="633"/>
        <v>0</v>
      </c>
      <c r="L449" s="229">
        <f t="shared" si="633"/>
        <v>0</v>
      </c>
      <c r="M449" s="229">
        <f t="shared" si="633"/>
        <v>0</v>
      </c>
      <c r="N449" s="229">
        <f t="shared" si="633"/>
        <v>0</v>
      </c>
      <c r="O449" s="229">
        <f t="shared" si="633"/>
        <v>0</v>
      </c>
      <c r="P449" s="229">
        <f t="shared" si="633"/>
        <v>0</v>
      </c>
      <c r="Q449" s="229">
        <f t="shared" si="633"/>
        <v>0</v>
      </c>
      <c r="R449" s="229">
        <f t="shared" si="633"/>
        <v>0</v>
      </c>
      <c r="S449" s="229">
        <f t="shared" si="633"/>
        <v>0</v>
      </c>
      <c r="T449" s="229">
        <f t="shared" si="633"/>
        <v>0</v>
      </c>
      <c r="U449" s="229">
        <f t="shared" si="633"/>
        <v>0</v>
      </c>
      <c r="V449" s="229">
        <f t="shared" si="633"/>
        <v>0</v>
      </c>
      <c r="W449" s="229">
        <f t="shared" si="633"/>
        <v>0</v>
      </c>
      <c r="X449" s="229">
        <f t="shared" si="633"/>
        <v>0</v>
      </c>
      <c r="Y449" s="229">
        <f t="shared" si="633"/>
        <v>0</v>
      </c>
      <c r="Z449" s="229">
        <f t="shared" si="633"/>
        <v>0</v>
      </c>
      <c r="AA449" s="229">
        <f t="shared" si="633"/>
        <v>0</v>
      </c>
      <c r="AB449" s="229">
        <f t="shared" si="633"/>
        <v>0</v>
      </c>
      <c r="AC449" s="229">
        <f t="shared" si="633"/>
        <v>0</v>
      </c>
      <c r="AD449" s="229">
        <f t="shared" si="633"/>
        <v>0</v>
      </c>
      <c r="AE449" s="229">
        <f t="shared" si="633"/>
        <v>0</v>
      </c>
      <c r="AF449" s="229">
        <f t="shared" si="633"/>
        <v>0</v>
      </c>
      <c r="AG449" s="229">
        <f t="shared" si="633"/>
        <v>0</v>
      </c>
      <c r="AH449" s="229">
        <f t="shared" si="633"/>
        <v>0</v>
      </c>
      <c r="AI449" s="229">
        <f t="shared" si="633"/>
        <v>0</v>
      </c>
      <c r="AJ449" s="229">
        <f t="shared" si="633"/>
        <v>0</v>
      </c>
      <c r="AK449" s="229">
        <f t="shared" ref="AK449:BB449" si="634">IFERROR(AK404*$D449*365,0)</f>
        <v>0</v>
      </c>
      <c r="AL449" s="229">
        <f t="shared" si="634"/>
        <v>0</v>
      </c>
      <c r="AM449" s="229">
        <f t="shared" si="634"/>
        <v>0</v>
      </c>
      <c r="AN449" s="229">
        <f t="shared" si="634"/>
        <v>0</v>
      </c>
      <c r="AO449" s="229">
        <f t="shared" si="634"/>
        <v>0</v>
      </c>
      <c r="AP449" s="229">
        <f t="shared" si="634"/>
        <v>0</v>
      </c>
      <c r="AQ449" s="229">
        <f t="shared" si="634"/>
        <v>0</v>
      </c>
      <c r="AR449" s="229">
        <f t="shared" si="634"/>
        <v>0</v>
      </c>
      <c r="AS449" s="229">
        <f t="shared" si="634"/>
        <v>0</v>
      </c>
      <c r="AT449" s="229">
        <f t="shared" si="634"/>
        <v>0</v>
      </c>
      <c r="AU449" s="229">
        <f t="shared" si="634"/>
        <v>0</v>
      </c>
      <c r="AV449" s="229">
        <f t="shared" si="634"/>
        <v>0</v>
      </c>
      <c r="AW449" s="229">
        <f t="shared" si="634"/>
        <v>0</v>
      </c>
      <c r="AX449" s="229">
        <f t="shared" si="634"/>
        <v>0</v>
      </c>
      <c r="AY449" s="229">
        <f t="shared" si="634"/>
        <v>0</v>
      </c>
      <c r="AZ449" s="229">
        <f t="shared" si="634"/>
        <v>0</v>
      </c>
      <c r="BA449" s="229">
        <f t="shared" si="634"/>
        <v>0</v>
      </c>
      <c r="BB449" s="229">
        <f t="shared" si="634"/>
        <v>0</v>
      </c>
    </row>
    <row r="450" spans="1:54" x14ac:dyDescent="0.3">
      <c r="A450" s="206">
        <f>IF(ISBLANK('Úseky 0'!A41),"",'Úseky 0'!A41)</f>
        <v>37</v>
      </c>
      <c r="B450" s="205" t="str">
        <f>IF(ISBLANK('Úseky 0'!B41),"",'Úseky 0'!B41)</f>
        <v/>
      </c>
      <c r="C450" s="205" t="str">
        <f>IF(ISBLANK('Úseky 0'!C41),"",'Úseky 0'!C41)</f>
        <v/>
      </c>
      <c r="D450" s="213" t="str">
        <f>IF(ISBLANK('Úseky 0'!D41),"",'Úseky 0'!D41)</f>
        <v/>
      </c>
      <c r="E450" s="229">
        <f t="shared" ref="E450:AJ450" si="635">IFERROR(E405*$D450*365,0)</f>
        <v>0</v>
      </c>
      <c r="F450" s="229">
        <f t="shared" si="635"/>
        <v>0</v>
      </c>
      <c r="G450" s="229">
        <f t="shared" si="635"/>
        <v>0</v>
      </c>
      <c r="H450" s="229">
        <f t="shared" si="635"/>
        <v>0</v>
      </c>
      <c r="I450" s="229">
        <f t="shared" si="635"/>
        <v>0</v>
      </c>
      <c r="J450" s="229">
        <f t="shared" si="635"/>
        <v>0</v>
      </c>
      <c r="K450" s="229">
        <f t="shared" si="635"/>
        <v>0</v>
      </c>
      <c r="L450" s="229">
        <f t="shared" si="635"/>
        <v>0</v>
      </c>
      <c r="M450" s="229">
        <f t="shared" si="635"/>
        <v>0</v>
      </c>
      <c r="N450" s="229">
        <f t="shared" si="635"/>
        <v>0</v>
      </c>
      <c r="O450" s="229">
        <f t="shared" si="635"/>
        <v>0</v>
      </c>
      <c r="P450" s="229">
        <f t="shared" si="635"/>
        <v>0</v>
      </c>
      <c r="Q450" s="229">
        <f t="shared" si="635"/>
        <v>0</v>
      </c>
      <c r="R450" s="229">
        <f t="shared" si="635"/>
        <v>0</v>
      </c>
      <c r="S450" s="229">
        <f t="shared" si="635"/>
        <v>0</v>
      </c>
      <c r="T450" s="229">
        <f t="shared" si="635"/>
        <v>0</v>
      </c>
      <c r="U450" s="229">
        <f t="shared" si="635"/>
        <v>0</v>
      </c>
      <c r="V450" s="229">
        <f t="shared" si="635"/>
        <v>0</v>
      </c>
      <c r="W450" s="229">
        <f t="shared" si="635"/>
        <v>0</v>
      </c>
      <c r="X450" s="229">
        <f t="shared" si="635"/>
        <v>0</v>
      </c>
      <c r="Y450" s="229">
        <f t="shared" si="635"/>
        <v>0</v>
      </c>
      <c r="Z450" s="229">
        <f t="shared" si="635"/>
        <v>0</v>
      </c>
      <c r="AA450" s="229">
        <f t="shared" si="635"/>
        <v>0</v>
      </c>
      <c r="AB450" s="229">
        <f t="shared" si="635"/>
        <v>0</v>
      </c>
      <c r="AC450" s="229">
        <f t="shared" si="635"/>
        <v>0</v>
      </c>
      <c r="AD450" s="229">
        <f t="shared" si="635"/>
        <v>0</v>
      </c>
      <c r="AE450" s="229">
        <f t="shared" si="635"/>
        <v>0</v>
      </c>
      <c r="AF450" s="229">
        <f t="shared" si="635"/>
        <v>0</v>
      </c>
      <c r="AG450" s="229">
        <f t="shared" si="635"/>
        <v>0</v>
      </c>
      <c r="AH450" s="229">
        <f t="shared" si="635"/>
        <v>0</v>
      </c>
      <c r="AI450" s="229">
        <f t="shared" si="635"/>
        <v>0</v>
      </c>
      <c r="AJ450" s="229">
        <f t="shared" si="635"/>
        <v>0</v>
      </c>
      <c r="AK450" s="229">
        <f t="shared" ref="AK450:BB450" si="636">IFERROR(AK405*$D450*365,0)</f>
        <v>0</v>
      </c>
      <c r="AL450" s="229">
        <f t="shared" si="636"/>
        <v>0</v>
      </c>
      <c r="AM450" s="229">
        <f t="shared" si="636"/>
        <v>0</v>
      </c>
      <c r="AN450" s="229">
        <f t="shared" si="636"/>
        <v>0</v>
      </c>
      <c r="AO450" s="229">
        <f t="shared" si="636"/>
        <v>0</v>
      </c>
      <c r="AP450" s="229">
        <f t="shared" si="636"/>
        <v>0</v>
      </c>
      <c r="AQ450" s="229">
        <f t="shared" si="636"/>
        <v>0</v>
      </c>
      <c r="AR450" s="229">
        <f t="shared" si="636"/>
        <v>0</v>
      </c>
      <c r="AS450" s="229">
        <f t="shared" si="636"/>
        <v>0</v>
      </c>
      <c r="AT450" s="229">
        <f t="shared" si="636"/>
        <v>0</v>
      </c>
      <c r="AU450" s="229">
        <f t="shared" si="636"/>
        <v>0</v>
      </c>
      <c r="AV450" s="229">
        <f t="shared" si="636"/>
        <v>0</v>
      </c>
      <c r="AW450" s="229">
        <f t="shared" si="636"/>
        <v>0</v>
      </c>
      <c r="AX450" s="229">
        <f t="shared" si="636"/>
        <v>0</v>
      </c>
      <c r="AY450" s="229">
        <f t="shared" si="636"/>
        <v>0</v>
      </c>
      <c r="AZ450" s="229">
        <f t="shared" si="636"/>
        <v>0</v>
      </c>
      <c r="BA450" s="229">
        <f t="shared" si="636"/>
        <v>0</v>
      </c>
      <c r="BB450" s="229">
        <f t="shared" si="636"/>
        <v>0</v>
      </c>
    </row>
    <row r="451" spans="1:54" x14ac:dyDescent="0.3">
      <c r="A451" s="206">
        <f>IF(ISBLANK('Úseky 0'!A42),"",'Úseky 0'!A42)</f>
        <v>38</v>
      </c>
      <c r="B451" s="205" t="str">
        <f>IF(ISBLANK('Úseky 0'!B42),"",'Úseky 0'!B42)</f>
        <v/>
      </c>
      <c r="C451" s="205" t="str">
        <f>IF(ISBLANK('Úseky 0'!C42),"",'Úseky 0'!C42)</f>
        <v/>
      </c>
      <c r="D451" s="213" t="str">
        <f>IF(ISBLANK('Úseky 0'!D42),"",'Úseky 0'!D42)</f>
        <v/>
      </c>
      <c r="E451" s="229">
        <f t="shared" ref="E451:AJ451" si="637">IFERROR(E406*$D451*365,0)</f>
        <v>0</v>
      </c>
      <c r="F451" s="229">
        <f t="shared" si="637"/>
        <v>0</v>
      </c>
      <c r="G451" s="229">
        <f t="shared" si="637"/>
        <v>0</v>
      </c>
      <c r="H451" s="229">
        <f t="shared" si="637"/>
        <v>0</v>
      </c>
      <c r="I451" s="229">
        <f t="shared" si="637"/>
        <v>0</v>
      </c>
      <c r="J451" s="229">
        <f t="shared" si="637"/>
        <v>0</v>
      </c>
      <c r="K451" s="229">
        <f t="shared" si="637"/>
        <v>0</v>
      </c>
      <c r="L451" s="229">
        <f t="shared" si="637"/>
        <v>0</v>
      </c>
      <c r="M451" s="229">
        <f t="shared" si="637"/>
        <v>0</v>
      </c>
      <c r="N451" s="229">
        <f t="shared" si="637"/>
        <v>0</v>
      </c>
      <c r="O451" s="229">
        <f t="shared" si="637"/>
        <v>0</v>
      </c>
      <c r="P451" s="229">
        <f t="shared" si="637"/>
        <v>0</v>
      </c>
      <c r="Q451" s="229">
        <f t="shared" si="637"/>
        <v>0</v>
      </c>
      <c r="R451" s="229">
        <f t="shared" si="637"/>
        <v>0</v>
      </c>
      <c r="S451" s="229">
        <f t="shared" si="637"/>
        <v>0</v>
      </c>
      <c r="T451" s="229">
        <f t="shared" si="637"/>
        <v>0</v>
      </c>
      <c r="U451" s="229">
        <f t="shared" si="637"/>
        <v>0</v>
      </c>
      <c r="V451" s="229">
        <f t="shared" si="637"/>
        <v>0</v>
      </c>
      <c r="W451" s="229">
        <f t="shared" si="637"/>
        <v>0</v>
      </c>
      <c r="X451" s="229">
        <f t="shared" si="637"/>
        <v>0</v>
      </c>
      <c r="Y451" s="229">
        <f t="shared" si="637"/>
        <v>0</v>
      </c>
      <c r="Z451" s="229">
        <f t="shared" si="637"/>
        <v>0</v>
      </c>
      <c r="AA451" s="229">
        <f t="shared" si="637"/>
        <v>0</v>
      </c>
      <c r="AB451" s="229">
        <f t="shared" si="637"/>
        <v>0</v>
      </c>
      <c r="AC451" s="229">
        <f t="shared" si="637"/>
        <v>0</v>
      </c>
      <c r="AD451" s="229">
        <f t="shared" si="637"/>
        <v>0</v>
      </c>
      <c r="AE451" s="229">
        <f t="shared" si="637"/>
        <v>0</v>
      </c>
      <c r="AF451" s="229">
        <f t="shared" si="637"/>
        <v>0</v>
      </c>
      <c r="AG451" s="229">
        <f t="shared" si="637"/>
        <v>0</v>
      </c>
      <c r="AH451" s="229">
        <f t="shared" si="637"/>
        <v>0</v>
      </c>
      <c r="AI451" s="229">
        <f t="shared" si="637"/>
        <v>0</v>
      </c>
      <c r="AJ451" s="229">
        <f t="shared" si="637"/>
        <v>0</v>
      </c>
      <c r="AK451" s="229">
        <f t="shared" ref="AK451:BB451" si="638">IFERROR(AK406*$D451*365,0)</f>
        <v>0</v>
      </c>
      <c r="AL451" s="229">
        <f t="shared" si="638"/>
        <v>0</v>
      </c>
      <c r="AM451" s="229">
        <f t="shared" si="638"/>
        <v>0</v>
      </c>
      <c r="AN451" s="229">
        <f t="shared" si="638"/>
        <v>0</v>
      </c>
      <c r="AO451" s="229">
        <f t="shared" si="638"/>
        <v>0</v>
      </c>
      <c r="AP451" s="229">
        <f t="shared" si="638"/>
        <v>0</v>
      </c>
      <c r="AQ451" s="229">
        <f t="shared" si="638"/>
        <v>0</v>
      </c>
      <c r="AR451" s="229">
        <f t="shared" si="638"/>
        <v>0</v>
      </c>
      <c r="AS451" s="229">
        <f t="shared" si="638"/>
        <v>0</v>
      </c>
      <c r="AT451" s="229">
        <f t="shared" si="638"/>
        <v>0</v>
      </c>
      <c r="AU451" s="229">
        <f t="shared" si="638"/>
        <v>0</v>
      </c>
      <c r="AV451" s="229">
        <f t="shared" si="638"/>
        <v>0</v>
      </c>
      <c r="AW451" s="229">
        <f t="shared" si="638"/>
        <v>0</v>
      </c>
      <c r="AX451" s="229">
        <f t="shared" si="638"/>
        <v>0</v>
      </c>
      <c r="AY451" s="229">
        <f t="shared" si="638"/>
        <v>0</v>
      </c>
      <c r="AZ451" s="229">
        <f t="shared" si="638"/>
        <v>0</v>
      </c>
      <c r="BA451" s="229">
        <f t="shared" si="638"/>
        <v>0</v>
      </c>
      <c r="BB451" s="229">
        <f t="shared" si="638"/>
        <v>0</v>
      </c>
    </row>
    <row r="452" spans="1:54" x14ac:dyDescent="0.3">
      <c r="A452" s="206">
        <f>IF(ISBLANK('Úseky 0'!A43),"",'Úseky 0'!A43)</f>
        <v>39</v>
      </c>
      <c r="B452" s="205" t="str">
        <f>IF(ISBLANK('Úseky 0'!B43),"",'Úseky 0'!B43)</f>
        <v/>
      </c>
      <c r="C452" s="205" t="str">
        <f>IF(ISBLANK('Úseky 0'!C43),"",'Úseky 0'!C43)</f>
        <v/>
      </c>
      <c r="D452" s="213" t="str">
        <f>IF(ISBLANK('Úseky 0'!D43),"",'Úseky 0'!D43)</f>
        <v/>
      </c>
      <c r="E452" s="229">
        <f t="shared" ref="E452:AJ452" si="639">IFERROR(E407*$D452*365,0)</f>
        <v>0</v>
      </c>
      <c r="F452" s="229">
        <f t="shared" si="639"/>
        <v>0</v>
      </c>
      <c r="G452" s="229">
        <f t="shared" si="639"/>
        <v>0</v>
      </c>
      <c r="H452" s="229">
        <f t="shared" si="639"/>
        <v>0</v>
      </c>
      <c r="I452" s="229">
        <f t="shared" si="639"/>
        <v>0</v>
      </c>
      <c r="J452" s="229">
        <f t="shared" si="639"/>
        <v>0</v>
      </c>
      <c r="K452" s="229">
        <f t="shared" si="639"/>
        <v>0</v>
      </c>
      <c r="L452" s="229">
        <f t="shared" si="639"/>
        <v>0</v>
      </c>
      <c r="M452" s="229">
        <f t="shared" si="639"/>
        <v>0</v>
      </c>
      <c r="N452" s="229">
        <f t="shared" si="639"/>
        <v>0</v>
      </c>
      <c r="O452" s="229">
        <f t="shared" si="639"/>
        <v>0</v>
      </c>
      <c r="P452" s="229">
        <f t="shared" si="639"/>
        <v>0</v>
      </c>
      <c r="Q452" s="229">
        <f t="shared" si="639"/>
        <v>0</v>
      </c>
      <c r="R452" s="229">
        <f t="shared" si="639"/>
        <v>0</v>
      </c>
      <c r="S452" s="229">
        <f t="shared" si="639"/>
        <v>0</v>
      </c>
      <c r="T452" s="229">
        <f t="shared" si="639"/>
        <v>0</v>
      </c>
      <c r="U452" s="229">
        <f t="shared" si="639"/>
        <v>0</v>
      </c>
      <c r="V452" s="229">
        <f t="shared" si="639"/>
        <v>0</v>
      </c>
      <c r="W452" s="229">
        <f t="shared" si="639"/>
        <v>0</v>
      </c>
      <c r="X452" s="229">
        <f t="shared" si="639"/>
        <v>0</v>
      </c>
      <c r="Y452" s="229">
        <f t="shared" si="639"/>
        <v>0</v>
      </c>
      <c r="Z452" s="229">
        <f t="shared" si="639"/>
        <v>0</v>
      </c>
      <c r="AA452" s="229">
        <f t="shared" si="639"/>
        <v>0</v>
      </c>
      <c r="AB452" s="229">
        <f t="shared" si="639"/>
        <v>0</v>
      </c>
      <c r="AC452" s="229">
        <f t="shared" si="639"/>
        <v>0</v>
      </c>
      <c r="AD452" s="229">
        <f t="shared" si="639"/>
        <v>0</v>
      </c>
      <c r="AE452" s="229">
        <f t="shared" si="639"/>
        <v>0</v>
      </c>
      <c r="AF452" s="229">
        <f t="shared" si="639"/>
        <v>0</v>
      </c>
      <c r="AG452" s="229">
        <f t="shared" si="639"/>
        <v>0</v>
      </c>
      <c r="AH452" s="229">
        <f t="shared" si="639"/>
        <v>0</v>
      </c>
      <c r="AI452" s="229">
        <f t="shared" si="639"/>
        <v>0</v>
      </c>
      <c r="AJ452" s="229">
        <f t="shared" si="639"/>
        <v>0</v>
      </c>
      <c r="AK452" s="229">
        <f t="shared" ref="AK452:BB452" si="640">IFERROR(AK407*$D452*365,0)</f>
        <v>0</v>
      </c>
      <c r="AL452" s="229">
        <f t="shared" si="640"/>
        <v>0</v>
      </c>
      <c r="AM452" s="229">
        <f t="shared" si="640"/>
        <v>0</v>
      </c>
      <c r="AN452" s="229">
        <f t="shared" si="640"/>
        <v>0</v>
      </c>
      <c r="AO452" s="229">
        <f t="shared" si="640"/>
        <v>0</v>
      </c>
      <c r="AP452" s="229">
        <f t="shared" si="640"/>
        <v>0</v>
      </c>
      <c r="AQ452" s="229">
        <f t="shared" si="640"/>
        <v>0</v>
      </c>
      <c r="AR452" s="229">
        <f t="shared" si="640"/>
        <v>0</v>
      </c>
      <c r="AS452" s="229">
        <f t="shared" si="640"/>
        <v>0</v>
      </c>
      <c r="AT452" s="229">
        <f t="shared" si="640"/>
        <v>0</v>
      </c>
      <c r="AU452" s="229">
        <f t="shared" si="640"/>
        <v>0</v>
      </c>
      <c r="AV452" s="229">
        <f t="shared" si="640"/>
        <v>0</v>
      </c>
      <c r="AW452" s="229">
        <f t="shared" si="640"/>
        <v>0</v>
      </c>
      <c r="AX452" s="229">
        <f t="shared" si="640"/>
        <v>0</v>
      </c>
      <c r="AY452" s="229">
        <f t="shared" si="640"/>
        <v>0</v>
      </c>
      <c r="AZ452" s="229">
        <f t="shared" si="640"/>
        <v>0</v>
      </c>
      <c r="BA452" s="229">
        <f t="shared" si="640"/>
        <v>0</v>
      </c>
      <c r="BB452" s="229">
        <f t="shared" si="640"/>
        <v>0</v>
      </c>
    </row>
    <row r="453" spans="1:54" x14ac:dyDescent="0.3">
      <c r="A453" s="206">
        <f>IF(ISBLANK('Úseky 0'!A44),"",'Úseky 0'!A44)</f>
        <v>40</v>
      </c>
      <c r="B453" s="205" t="str">
        <f>IF(ISBLANK('Úseky 0'!B44),"",'Úseky 0'!B44)</f>
        <v/>
      </c>
      <c r="C453" s="205" t="str">
        <f>IF(ISBLANK('Úseky 0'!C44),"",'Úseky 0'!C44)</f>
        <v/>
      </c>
      <c r="D453" s="213" t="str">
        <f>IF(ISBLANK('Úseky 0'!D44),"",'Úseky 0'!D44)</f>
        <v/>
      </c>
      <c r="E453" s="354">
        <f t="shared" ref="E453:AO453" si="641">IFERROR(E408*$D453*365,0)</f>
        <v>0</v>
      </c>
      <c r="F453" s="354">
        <f t="shared" si="641"/>
        <v>0</v>
      </c>
      <c r="G453" s="354">
        <f t="shared" si="641"/>
        <v>0</v>
      </c>
      <c r="H453" s="354">
        <f t="shared" si="641"/>
        <v>0</v>
      </c>
      <c r="I453" s="354">
        <f t="shared" si="641"/>
        <v>0</v>
      </c>
      <c r="J453" s="354">
        <f t="shared" si="641"/>
        <v>0</v>
      </c>
      <c r="K453" s="354">
        <f t="shared" si="641"/>
        <v>0</v>
      </c>
      <c r="L453" s="354">
        <f t="shared" si="641"/>
        <v>0</v>
      </c>
      <c r="M453" s="354">
        <f t="shared" si="641"/>
        <v>0</v>
      </c>
      <c r="N453" s="354">
        <f t="shared" si="641"/>
        <v>0</v>
      </c>
      <c r="O453" s="354">
        <f t="shared" si="641"/>
        <v>0</v>
      </c>
      <c r="P453" s="354">
        <f t="shared" si="641"/>
        <v>0</v>
      </c>
      <c r="Q453" s="354">
        <f t="shared" si="641"/>
        <v>0</v>
      </c>
      <c r="R453" s="354">
        <f t="shared" si="641"/>
        <v>0</v>
      </c>
      <c r="S453" s="354">
        <f t="shared" si="641"/>
        <v>0</v>
      </c>
      <c r="T453" s="354">
        <f t="shared" si="641"/>
        <v>0</v>
      </c>
      <c r="U453" s="354">
        <f t="shared" si="641"/>
        <v>0</v>
      </c>
      <c r="V453" s="354">
        <f t="shared" si="641"/>
        <v>0</v>
      </c>
      <c r="W453" s="354">
        <f t="shared" si="641"/>
        <v>0</v>
      </c>
      <c r="X453" s="354">
        <f t="shared" si="641"/>
        <v>0</v>
      </c>
      <c r="Y453" s="354">
        <f t="shared" si="641"/>
        <v>0</v>
      </c>
      <c r="Z453" s="354">
        <f t="shared" si="641"/>
        <v>0</v>
      </c>
      <c r="AA453" s="354">
        <f t="shared" si="641"/>
        <v>0</v>
      </c>
      <c r="AB453" s="354">
        <f t="shared" si="641"/>
        <v>0</v>
      </c>
      <c r="AC453" s="354">
        <f t="shared" si="641"/>
        <v>0</v>
      </c>
      <c r="AD453" s="354">
        <f t="shared" si="641"/>
        <v>0</v>
      </c>
      <c r="AE453" s="354">
        <f t="shared" si="641"/>
        <v>0</v>
      </c>
      <c r="AF453" s="354">
        <f t="shared" si="641"/>
        <v>0</v>
      </c>
      <c r="AG453" s="354">
        <f t="shared" si="641"/>
        <v>0</v>
      </c>
      <c r="AH453" s="354">
        <f t="shared" si="641"/>
        <v>0</v>
      </c>
      <c r="AI453" s="354">
        <f t="shared" si="641"/>
        <v>0</v>
      </c>
      <c r="AJ453" s="354">
        <f t="shared" si="641"/>
        <v>0</v>
      </c>
      <c r="AK453" s="354">
        <f t="shared" si="641"/>
        <v>0</v>
      </c>
      <c r="AL453" s="354">
        <f t="shared" si="641"/>
        <v>0</v>
      </c>
      <c r="AM453" s="354">
        <f t="shared" si="641"/>
        <v>0</v>
      </c>
      <c r="AN453" s="354">
        <f t="shared" si="641"/>
        <v>0</v>
      </c>
      <c r="AO453" s="354">
        <f t="shared" si="641"/>
        <v>0</v>
      </c>
      <c r="AP453" s="354">
        <f t="shared" ref="AP453:BB453" si="642">IFERROR(AP408*$D453*365,0)</f>
        <v>0</v>
      </c>
      <c r="AQ453" s="354">
        <f t="shared" si="642"/>
        <v>0</v>
      </c>
      <c r="AR453" s="354">
        <f t="shared" si="642"/>
        <v>0</v>
      </c>
      <c r="AS453" s="354">
        <f t="shared" si="642"/>
        <v>0</v>
      </c>
      <c r="AT453" s="354">
        <f t="shared" si="642"/>
        <v>0</v>
      </c>
      <c r="AU453" s="354">
        <f t="shared" si="642"/>
        <v>0</v>
      </c>
      <c r="AV453" s="354">
        <f t="shared" si="642"/>
        <v>0</v>
      </c>
      <c r="AW453" s="354">
        <f t="shared" si="642"/>
        <v>0</v>
      </c>
      <c r="AX453" s="354">
        <f t="shared" si="642"/>
        <v>0</v>
      </c>
      <c r="AY453" s="354">
        <f t="shared" si="642"/>
        <v>0</v>
      </c>
      <c r="AZ453" s="354">
        <f t="shared" si="642"/>
        <v>0</v>
      </c>
      <c r="BA453" s="354">
        <f t="shared" si="642"/>
        <v>0</v>
      </c>
      <c r="BB453" s="354">
        <f t="shared" si="642"/>
        <v>0</v>
      </c>
    </row>
    <row r="454" spans="1:54" x14ac:dyDescent="0.3">
      <c r="E454" s="229">
        <f>SUM(E414:E453)</f>
        <v>0</v>
      </c>
      <c r="F454" s="229">
        <f t="shared" ref="F454" si="643">SUM(F414:F453)</f>
        <v>0</v>
      </c>
      <c r="G454" s="229">
        <f t="shared" ref="G454" si="644">SUM(G414:G453)</f>
        <v>0</v>
      </c>
      <c r="H454" s="229">
        <f t="shared" ref="H454" si="645">SUM(H414:H453)</f>
        <v>0</v>
      </c>
      <c r="I454" s="229">
        <f t="shared" ref="I454" si="646">SUM(I414:I453)</f>
        <v>0</v>
      </c>
      <c r="J454" s="229">
        <f t="shared" ref="J454" si="647">SUM(J414:J453)</f>
        <v>0</v>
      </c>
      <c r="K454" s="229">
        <f t="shared" ref="K454" si="648">SUM(K414:K453)</f>
        <v>0</v>
      </c>
      <c r="L454" s="229">
        <f t="shared" ref="L454" si="649">SUM(L414:L453)</f>
        <v>0</v>
      </c>
      <c r="M454" s="229">
        <f t="shared" ref="M454" si="650">SUM(M414:M453)</f>
        <v>0</v>
      </c>
      <c r="N454" s="229">
        <f t="shared" ref="N454" si="651">SUM(N414:N453)</f>
        <v>0</v>
      </c>
      <c r="O454" s="229">
        <f t="shared" ref="O454" si="652">SUM(O414:O453)</f>
        <v>0</v>
      </c>
      <c r="P454" s="229">
        <f t="shared" ref="P454" si="653">SUM(P414:P453)</f>
        <v>0</v>
      </c>
      <c r="Q454" s="229">
        <f t="shared" ref="Q454" si="654">SUM(Q414:Q453)</f>
        <v>0</v>
      </c>
      <c r="R454" s="229">
        <f t="shared" ref="R454" si="655">SUM(R414:R453)</f>
        <v>0</v>
      </c>
      <c r="S454" s="229">
        <f t="shared" ref="S454" si="656">SUM(S414:S453)</f>
        <v>0</v>
      </c>
      <c r="T454" s="229">
        <f t="shared" ref="T454" si="657">SUM(T414:T453)</f>
        <v>0</v>
      </c>
      <c r="U454" s="229">
        <f t="shared" ref="U454" si="658">SUM(U414:U453)</f>
        <v>0</v>
      </c>
      <c r="V454" s="229">
        <f t="shared" ref="V454" si="659">SUM(V414:V453)</f>
        <v>0</v>
      </c>
      <c r="W454" s="229">
        <f t="shared" ref="W454" si="660">SUM(W414:W453)</f>
        <v>0</v>
      </c>
      <c r="X454" s="229">
        <f t="shared" ref="X454" si="661">SUM(X414:X453)</f>
        <v>0</v>
      </c>
      <c r="Y454" s="229">
        <f t="shared" ref="Y454" si="662">SUM(Y414:Y453)</f>
        <v>0</v>
      </c>
      <c r="Z454" s="229">
        <f t="shared" ref="Z454" si="663">SUM(Z414:Z453)</f>
        <v>0</v>
      </c>
      <c r="AA454" s="229">
        <f t="shared" ref="AA454" si="664">SUM(AA414:AA453)</f>
        <v>0</v>
      </c>
      <c r="AB454" s="229">
        <f t="shared" ref="AB454" si="665">SUM(AB414:AB453)</f>
        <v>0</v>
      </c>
      <c r="AC454" s="229">
        <f t="shared" ref="AC454" si="666">SUM(AC414:AC453)</f>
        <v>0</v>
      </c>
      <c r="AD454" s="229">
        <f t="shared" ref="AD454" si="667">SUM(AD414:AD453)</f>
        <v>0</v>
      </c>
      <c r="AE454" s="229">
        <f t="shared" ref="AE454" si="668">SUM(AE414:AE453)</f>
        <v>0</v>
      </c>
      <c r="AF454" s="229">
        <f t="shared" ref="AF454" si="669">SUM(AF414:AF453)</f>
        <v>0</v>
      </c>
      <c r="AG454" s="229">
        <f t="shared" ref="AG454" si="670">SUM(AG414:AG453)</f>
        <v>0</v>
      </c>
      <c r="AH454" s="229">
        <f t="shared" ref="AH454" si="671">SUM(AH414:AH453)</f>
        <v>0</v>
      </c>
      <c r="AI454" s="229">
        <f t="shared" ref="AI454" si="672">SUM(AI414:AI453)</f>
        <v>0</v>
      </c>
      <c r="AJ454" s="229">
        <f t="shared" ref="AJ454" si="673">SUM(AJ414:AJ453)</f>
        <v>0</v>
      </c>
      <c r="AK454" s="229">
        <f t="shared" ref="AK454" si="674">SUM(AK414:AK453)</f>
        <v>0</v>
      </c>
      <c r="AL454" s="229">
        <f t="shared" ref="AL454" si="675">SUM(AL414:AL453)</f>
        <v>0</v>
      </c>
      <c r="AM454" s="229">
        <f t="shared" ref="AM454" si="676">SUM(AM414:AM453)</f>
        <v>0</v>
      </c>
      <c r="AN454" s="229">
        <f t="shared" ref="AN454" si="677">SUM(AN414:AN453)</f>
        <v>0</v>
      </c>
      <c r="AO454" s="229">
        <f t="shared" ref="AO454" si="678">SUM(AO414:AO453)</f>
        <v>0</v>
      </c>
      <c r="AP454" s="229">
        <f t="shared" ref="AP454" si="679">SUM(AP414:AP453)</f>
        <v>0</v>
      </c>
      <c r="AQ454" s="229">
        <f t="shared" ref="AQ454" si="680">SUM(AQ414:AQ453)</f>
        <v>0</v>
      </c>
      <c r="AR454" s="229">
        <f t="shared" ref="AR454" si="681">SUM(AR414:AR453)</f>
        <v>0</v>
      </c>
      <c r="AS454" s="229">
        <f t="shared" ref="AS454" si="682">SUM(AS414:AS453)</f>
        <v>0</v>
      </c>
      <c r="AT454" s="229">
        <f t="shared" ref="AT454" si="683">SUM(AT414:AT453)</f>
        <v>0</v>
      </c>
      <c r="AU454" s="229">
        <f t="shared" ref="AU454" si="684">SUM(AU414:AU453)</f>
        <v>0</v>
      </c>
      <c r="AV454" s="229">
        <f t="shared" ref="AV454" si="685">SUM(AV414:AV453)</f>
        <v>0</v>
      </c>
      <c r="AW454" s="229">
        <f t="shared" ref="AW454" si="686">SUM(AW414:AW453)</f>
        <v>0</v>
      </c>
      <c r="AX454" s="229">
        <f t="shared" ref="AX454" si="687">SUM(AX414:AX453)</f>
        <v>0</v>
      </c>
      <c r="AY454" s="229">
        <f t="shared" ref="AY454" si="688">SUM(AY414:AY453)</f>
        <v>0</v>
      </c>
      <c r="AZ454" s="229">
        <f t="shared" ref="AZ454" si="689">SUM(AZ414:AZ453)</f>
        <v>0</v>
      </c>
      <c r="BA454" s="229">
        <f t="shared" ref="BA454" si="690">SUM(BA414:BA453)</f>
        <v>0</v>
      </c>
      <c r="BB454" s="229">
        <f>SUM(BB414:BB453)</f>
        <v>0</v>
      </c>
    </row>
    <row r="455" spans="1:54" x14ac:dyDescent="0.3"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  <c r="AA455" s="229"/>
      <c r="AB455" s="229"/>
      <c r="AC455" s="229"/>
      <c r="AD455" s="229"/>
      <c r="AE455" s="229"/>
      <c r="AF455" s="229"/>
      <c r="AG455" s="229"/>
      <c r="AH455" s="229"/>
      <c r="AI455" s="229"/>
      <c r="AJ455" s="229"/>
      <c r="AK455" s="229"/>
      <c r="AL455" s="229"/>
      <c r="AM455" s="229"/>
      <c r="AN455" s="229"/>
      <c r="AO455" s="229"/>
      <c r="AP455" s="229"/>
      <c r="AQ455" s="229"/>
      <c r="AR455" s="229"/>
      <c r="AS455" s="229"/>
      <c r="AT455" s="229"/>
      <c r="AU455" s="229"/>
      <c r="AV455" s="229"/>
      <c r="AW455" s="229"/>
      <c r="AX455" s="229"/>
      <c r="AY455" s="229"/>
      <c r="AZ455" s="229"/>
      <c r="BA455" s="229"/>
      <c r="BB455" s="229"/>
    </row>
  </sheetData>
  <pageMargins left="0.7" right="0.7" top="0.75" bottom="0.75" header="0.3" footer="0.3"/>
  <pageSetup paperSize="9" orientation="portrait" r:id="rId1"/>
  <ignoredErrors>
    <ignoredError sqref="F139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A1:BB554"/>
  <sheetViews>
    <sheetView zoomScale="80" zoomScaleNormal="80" workbookViewId="0">
      <selection activeCell="BF23" sqref="BF23"/>
    </sheetView>
  </sheetViews>
  <sheetFormatPr defaultColWidth="9.1328125" defaultRowHeight="10.15" x14ac:dyDescent="0.3"/>
  <cols>
    <col min="1" max="2" width="5.796875" style="204" customWidth="1"/>
    <col min="3" max="3" width="21.86328125" style="204" customWidth="1"/>
    <col min="4" max="4" width="7.53125" style="204" customWidth="1"/>
    <col min="5" max="54" width="3.796875" style="204" bestFit="1" customWidth="1"/>
    <col min="55" max="16384" width="9.1328125" style="204"/>
  </cols>
  <sheetData>
    <row r="1" spans="1:54" x14ac:dyDescent="0.3">
      <c r="A1" s="204" t="s">
        <v>390</v>
      </c>
    </row>
    <row r="2" spans="1:54" s="207" customFormat="1" x14ac:dyDescent="0.3">
      <c r="A2" s="355" t="s">
        <v>383</v>
      </c>
      <c r="B2" s="356"/>
      <c r="C2" s="356"/>
      <c r="D2" s="356"/>
      <c r="E2" s="225">
        <v>1</v>
      </c>
      <c r="F2" s="225">
        <v>2</v>
      </c>
      <c r="G2" s="225">
        <v>3</v>
      </c>
      <c r="H2" s="225">
        <v>4</v>
      </c>
      <c r="I2" s="225">
        <v>5</v>
      </c>
      <c r="J2" s="225">
        <v>6</v>
      </c>
      <c r="K2" s="225">
        <v>7</v>
      </c>
      <c r="L2" s="225">
        <v>8</v>
      </c>
      <c r="M2" s="225">
        <v>9</v>
      </c>
      <c r="N2" s="225">
        <v>10</v>
      </c>
      <c r="O2" s="225">
        <v>11</v>
      </c>
      <c r="P2" s="225">
        <v>12</v>
      </c>
      <c r="Q2" s="225">
        <v>13</v>
      </c>
      <c r="R2" s="225">
        <v>14</v>
      </c>
      <c r="S2" s="225">
        <v>15</v>
      </c>
      <c r="T2" s="225">
        <v>16</v>
      </c>
      <c r="U2" s="225">
        <v>17</v>
      </c>
      <c r="V2" s="225">
        <v>18</v>
      </c>
      <c r="W2" s="225">
        <v>19</v>
      </c>
      <c r="X2" s="225">
        <v>20</v>
      </c>
      <c r="Y2" s="225">
        <v>21</v>
      </c>
      <c r="Z2" s="225">
        <v>22</v>
      </c>
      <c r="AA2" s="225">
        <v>23</v>
      </c>
      <c r="AB2" s="225">
        <v>24</v>
      </c>
      <c r="AC2" s="225">
        <v>25</v>
      </c>
      <c r="AD2" s="225">
        <v>26</v>
      </c>
      <c r="AE2" s="225">
        <v>27</v>
      </c>
      <c r="AF2" s="225">
        <v>28</v>
      </c>
      <c r="AG2" s="225">
        <v>29</v>
      </c>
      <c r="AH2" s="225">
        <v>30</v>
      </c>
      <c r="AI2" s="225">
        <v>31</v>
      </c>
      <c r="AJ2" s="225">
        <v>32</v>
      </c>
      <c r="AK2" s="225">
        <v>33</v>
      </c>
      <c r="AL2" s="225">
        <v>34</v>
      </c>
      <c r="AM2" s="225">
        <v>35</v>
      </c>
      <c r="AN2" s="225">
        <v>36</v>
      </c>
      <c r="AO2" s="225">
        <v>37</v>
      </c>
      <c r="AP2" s="225">
        <v>38</v>
      </c>
      <c r="AQ2" s="225">
        <v>39</v>
      </c>
      <c r="AR2" s="225">
        <v>40</v>
      </c>
      <c r="AS2" s="225">
        <v>41</v>
      </c>
      <c r="AT2" s="225">
        <v>42</v>
      </c>
      <c r="AU2" s="225">
        <v>43</v>
      </c>
      <c r="AV2" s="225">
        <v>44</v>
      </c>
      <c r="AW2" s="225">
        <v>45</v>
      </c>
      <c r="AX2" s="225">
        <v>46</v>
      </c>
      <c r="AY2" s="225">
        <v>47</v>
      </c>
      <c r="AZ2" s="225">
        <v>48</v>
      </c>
      <c r="BA2" s="225">
        <v>49</v>
      </c>
      <c r="BB2" s="225">
        <v>50</v>
      </c>
    </row>
    <row r="3" spans="1:54" s="208" customFormat="1" ht="20.25" x14ac:dyDescent="0.35">
      <c r="A3" s="211" t="s">
        <v>101</v>
      </c>
      <c r="B3" s="211" t="s">
        <v>345</v>
      </c>
      <c r="C3" s="211" t="s">
        <v>346</v>
      </c>
      <c r="D3" s="211" t="s">
        <v>102</v>
      </c>
      <c r="E3" s="224">
        <f>Parametre!C13</f>
        <v>2024</v>
      </c>
      <c r="F3" s="224">
        <f>E3+1</f>
        <v>2025</v>
      </c>
      <c r="G3" s="224">
        <f t="shared" ref="G3:AH3" si="0">F3+1</f>
        <v>2026</v>
      </c>
      <c r="H3" s="224">
        <f t="shared" si="0"/>
        <v>2027</v>
      </c>
      <c r="I3" s="224">
        <f t="shared" si="0"/>
        <v>2028</v>
      </c>
      <c r="J3" s="224">
        <f t="shared" si="0"/>
        <v>2029</v>
      </c>
      <c r="K3" s="224">
        <f t="shared" si="0"/>
        <v>2030</v>
      </c>
      <c r="L3" s="224">
        <f t="shared" si="0"/>
        <v>2031</v>
      </c>
      <c r="M3" s="224">
        <f t="shared" si="0"/>
        <v>2032</v>
      </c>
      <c r="N3" s="224">
        <f>M3+1</f>
        <v>2033</v>
      </c>
      <c r="O3" s="224">
        <f t="shared" si="0"/>
        <v>2034</v>
      </c>
      <c r="P3" s="224">
        <f t="shared" si="0"/>
        <v>2035</v>
      </c>
      <c r="Q3" s="224">
        <f t="shared" si="0"/>
        <v>2036</v>
      </c>
      <c r="R3" s="224">
        <f t="shared" si="0"/>
        <v>2037</v>
      </c>
      <c r="S3" s="224">
        <f t="shared" si="0"/>
        <v>2038</v>
      </c>
      <c r="T3" s="224">
        <f t="shared" si="0"/>
        <v>2039</v>
      </c>
      <c r="U3" s="224">
        <f t="shared" si="0"/>
        <v>2040</v>
      </c>
      <c r="V3" s="224">
        <f t="shared" si="0"/>
        <v>2041</v>
      </c>
      <c r="W3" s="224">
        <f t="shared" si="0"/>
        <v>2042</v>
      </c>
      <c r="X3" s="224">
        <f t="shared" si="0"/>
        <v>2043</v>
      </c>
      <c r="Y3" s="224">
        <f t="shared" si="0"/>
        <v>2044</v>
      </c>
      <c r="Z3" s="224">
        <f t="shared" si="0"/>
        <v>2045</v>
      </c>
      <c r="AA3" s="224">
        <f t="shared" si="0"/>
        <v>2046</v>
      </c>
      <c r="AB3" s="224">
        <f t="shared" si="0"/>
        <v>2047</v>
      </c>
      <c r="AC3" s="224">
        <f t="shared" si="0"/>
        <v>2048</v>
      </c>
      <c r="AD3" s="224">
        <f t="shared" si="0"/>
        <v>2049</v>
      </c>
      <c r="AE3" s="224">
        <f t="shared" si="0"/>
        <v>2050</v>
      </c>
      <c r="AF3" s="224">
        <f t="shared" si="0"/>
        <v>2051</v>
      </c>
      <c r="AG3" s="224">
        <f t="shared" si="0"/>
        <v>2052</v>
      </c>
      <c r="AH3" s="224">
        <f t="shared" si="0"/>
        <v>2053</v>
      </c>
      <c r="AI3" s="224">
        <f t="shared" ref="AI3" si="1">AH3+1</f>
        <v>2054</v>
      </c>
      <c r="AJ3" s="224">
        <f t="shared" ref="AJ3" si="2">AI3+1</f>
        <v>2055</v>
      </c>
      <c r="AK3" s="224">
        <f t="shared" ref="AK3" si="3">AJ3+1</f>
        <v>2056</v>
      </c>
      <c r="AL3" s="224">
        <f t="shared" ref="AL3" si="4">AK3+1</f>
        <v>2057</v>
      </c>
      <c r="AM3" s="224">
        <f t="shared" ref="AM3" si="5">AL3+1</f>
        <v>2058</v>
      </c>
      <c r="AN3" s="224">
        <f t="shared" ref="AN3" si="6">AM3+1</f>
        <v>2059</v>
      </c>
      <c r="AO3" s="224">
        <f t="shared" ref="AO3" si="7">AN3+1</f>
        <v>2060</v>
      </c>
      <c r="AP3" s="224">
        <f t="shared" ref="AP3" si="8">AO3+1</f>
        <v>2061</v>
      </c>
      <c r="AQ3" s="224">
        <f t="shared" ref="AQ3" si="9">AP3+1</f>
        <v>2062</v>
      </c>
      <c r="AR3" s="224">
        <f t="shared" ref="AR3" si="10">AQ3+1</f>
        <v>2063</v>
      </c>
      <c r="AS3" s="224">
        <f t="shared" ref="AS3" si="11">AR3+1</f>
        <v>2064</v>
      </c>
      <c r="AT3" s="224">
        <f t="shared" ref="AT3" si="12">AS3+1</f>
        <v>2065</v>
      </c>
      <c r="AU3" s="224">
        <f t="shared" ref="AU3" si="13">AT3+1</f>
        <v>2066</v>
      </c>
      <c r="AV3" s="224">
        <f t="shared" ref="AV3" si="14">AU3+1</f>
        <v>2067</v>
      </c>
      <c r="AW3" s="224">
        <f t="shared" ref="AW3" si="15">AV3+1</f>
        <v>2068</v>
      </c>
      <c r="AX3" s="224">
        <f t="shared" ref="AX3" si="16">AW3+1</f>
        <v>2069</v>
      </c>
      <c r="AY3" s="224">
        <f t="shared" ref="AY3" si="17">AX3+1</f>
        <v>2070</v>
      </c>
      <c r="AZ3" s="224">
        <f t="shared" ref="AZ3" si="18">AY3+1</f>
        <v>2071</v>
      </c>
      <c r="BA3" s="224">
        <f t="shared" ref="BA3" si="19">AZ3+1</f>
        <v>2072</v>
      </c>
      <c r="BB3" s="224">
        <f t="shared" ref="BB3" si="20">BA3+1</f>
        <v>2073</v>
      </c>
    </row>
    <row r="4" spans="1:54" s="208" customFormat="1" ht="11.25" customHeight="1" x14ac:dyDescent="0.35">
      <c r="A4" s="223" t="s">
        <v>382</v>
      </c>
      <c r="B4" s="206"/>
      <c r="C4" s="206"/>
      <c r="D4" s="214" t="s">
        <v>348</v>
      </c>
    </row>
    <row r="5" spans="1:54" s="203" customFormat="1" x14ac:dyDescent="0.3">
      <c r="A5" s="206">
        <f>IF(ISBLANK('Úseky 1'!A5),"",'Úseky 1'!A5)</f>
        <v>1</v>
      </c>
      <c r="B5" s="205" t="str">
        <f>IF(ISBLANK('Úseky 1'!B5),"",'Úseky 1'!B5)</f>
        <v/>
      </c>
      <c r="C5" s="205" t="str">
        <f>IF(ISBLANK('Úseky 1'!C5),"",'Úseky 1'!C5)</f>
        <v/>
      </c>
      <c r="D5" s="213" t="str">
        <f>IF(ISBLANK('Úseky 1'!D5),"",'Úseky 1'!D5)</f>
        <v/>
      </c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</row>
    <row r="6" spans="1:54" s="203" customFormat="1" x14ac:dyDescent="0.3">
      <c r="A6" s="206">
        <f>IF(ISBLANK('Úseky 1'!A6),"",'Úseky 1'!A6)</f>
        <v>2</v>
      </c>
      <c r="B6" s="205" t="str">
        <f>IF(ISBLANK('Úseky 1'!B6),"",'Úseky 1'!B6)</f>
        <v/>
      </c>
      <c r="C6" s="205" t="str">
        <f>IF(ISBLANK('Úseky 1'!C6),"",'Úseky 1'!C6)</f>
        <v/>
      </c>
      <c r="D6" s="213" t="str">
        <f>IF(ISBLANK('Úseky 1'!D6),"",'Úseky 1'!D6)</f>
        <v/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</row>
    <row r="7" spans="1:54" s="203" customFormat="1" x14ac:dyDescent="0.3">
      <c r="A7" s="206">
        <f>IF(ISBLANK('Úseky 1'!A7),"",'Úseky 1'!A7)</f>
        <v>3</v>
      </c>
      <c r="B7" s="205" t="str">
        <f>IF(ISBLANK('Úseky 1'!B7),"",'Úseky 1'!B7)</f>
        <v/>
      </c>
      <c r="C7" s="205" t="str">
        <f>IF(ISBLANK('Úseky 1'!C7),"",'Úseky 1'!C7)</f>
        <v/>
      </c>
      <c r="D7" s="213" t="str">
        <f>IF(ISBLANK('Úseky 1'!D7),"",'Úseky 1'!D7)</f>
        <v/>
      </c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</row>
    <row r="8" spans="1:54" s="203" customFormat="1" x14ac:dyDescent="0.3">
      <c r="A8" s="206">
        <f>IF(ISBLANK('Úseky 1'!A8),"",'Úseky 1'!A8)</f>
        <v>4</v>
      </c>
      <c r="B8" s="205" t="str">
        <f>IF(ISBLANK('Úseky 1'!B8),"",'Úseky 1'!B8)</f>
        <v/>
      </c>
      <c r="C8" s="205" t="str">
        <f>IF(ISBLANK('Úseky 1'!C8),"",'Úseky 1'!C8)</f>
        <v/>
      </c>
      <c r="D8" s="213" t="str">
        <f>IF(ISBLANK('Úseky 1'!D8),"",'Úseky 1'!D8)</f>
        <v/>
      </c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</row>
    <row r="9" spans="1:54" s="203" customFormat="1" x14ac:dyDescent="0.3">
      <c r="A9" s="206">
        <f>IF(ISBLANK('Úseky 1'!A9),"",'Úseky 1'!A9)</f>
        <v>5</v>
      </c>
      <c r="B9" s="205" t="str">
        <f>IF(ISBLANK('Úseky 1'!B9),"",'Úseky 1'!B9)</f>
        <v/>
      </c>
      <c r="C9" s="205" t="str">
        <f>IF(ISBLANK('Úseky 1'!C9),"",'Úseky 1'!C9)</f>
        <v/>
      </c>
      <c r="D9" s="213" t="str">
        <f>IF(ISBLANK('Úseky 1'!D9),"",'Úseky 1'!D9)</f>
        <v/>
      </c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  <c r="BA9" s="229"/>
      <c r="BB9" s="229"/>
    </row>
    <row r="10" spans="1:54" s="203" customFormat="1" x14ac:dyDescent="0.3">
      <c r="A10" s="206">
        <f>IF(ISBLANK('Úseky 1'!A10),"",'Úseky 1'!A10)</f>
        <v>6</v>
      </c>
      <c r="B10" s="205" t="str">
        <f>IF(ISBLANK('Úseky 1'!B10),"",'Úseky 1'!B10)</f>
        <v/>
      </c>
      <c r="C10" s="205" t="str">
        <f>IF(ISBLANK('Úseky 1'!C10),"",'Úseky 1'!C10)</f>
        <v/>
      </c>
      <c r="D10" s="213" t="str">
        <f>IF(ISBLANK('Úseky 1'!D10),"",'Úseky 1'!D10)</f>
        <v/>
      </c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</row>
    <row r="11" spans="1:54" s="203" customFormat="1" x14ac:dyDescent="0.3">
      <c r="A11" s="206">
        <f>IF(ISBLANK('Úseky 1'!A11),"",'Úseky 1'!A11)</f>
        <v>7</v>
      </c>
      <c r="B11" s="205" t="str">
        <f>IF(ISBLANK('Úseky 1'!B11),"",'Úseky 1'!B11)</f>
        <v/>
      </c>
      <c r="C11" s="205" t="str">
        <f>IF(ISBLANK('Úseky 1'!C11),"",'Úseky 1'!C11)</f>
        <v/>
      </c>
      <c r="D11" s="213" t="str">
        <f>IF(ISBLANK('Úseky 1'!D11),"",'Úseky 1'!D11)</f>
        <v/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</row>
    <row r="12" spans="1:54" s="203" customFormat="1" x14ac:dyDescent="0.3">
      <c r="A12" s="206">
        <f>IF(ISBLANK('Úseky 1'!A12),"",'Úseky 1'!A12)</f>
        <v>8</v>
      </c>
      <c r="B12" s="205" t="str">
        <f>IF(ISBLANK('Úseky 1'!B12),"",'Úseky 1'!B12)</f>
        <v/>
      </c>
      <c r="C12" s="205" t="str">
        <f>IF(ISBLANK('Úseky 1'!C12),"",'Úseky 1'!C12)</f>
        <v/>
      </c>
      <c r="D12" s="213" t="str">
        <f>IF(ISBLANK('Úseky 1'!D12),"",'Úseky 1'!D12)</f>
        <v/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</row>
    <row r="13" spans="1:54" s="203" customFormat="1" x14ac:dyDescent="0.3">
      <c r="A13" s="206">
        <f>IF(ISBLANK('Úseky 1'!A13),"",'Úseky 1'!A13)</f>
        <v>9</v>
      </c>
      <c r="B13" s="205" t="str">
        <f>IF(ISBLANK('Úseky 1'!B13),"",'Úseky 1'!B13)</f>
        <v/>
      </c>
      <c r="C13" s="205" t="str">
        <f>IF(ISBLANK('Úseky 1'!C13),"",'Úseky 1'!C13)</f>
        <v/>
      </c>
      <c r="D13" s="213" t="str">
        <f>IF(ISBLANK('Úseky 1'!D13),"",'Úseky 1'!D13)</f>
        <v/>
      </c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</row>
    <row r="14" spans="1:54" s="203" customFormat="1" x14ac:dyDescent="0.3">
      <c r="A14" s="206">
        <f>IF(ISBLANK('Úseky 1'!A14),"",'Úseky 1'!A14)</f>
        <v>10</v>
      </c>
      <c r="B14" s="205" t="str">
        <f>IF(ISBLANK('Úseky 1'!B14),"",'Úseky 1'!B14)</f>
        <v/>
      </c>
      <c r="C14" s="205" t="str">
        <f>IF(ISBLANK('Úseky 1'!C14),"",'Úseky 1'!C14)</f>
        <v/>
      </c>
      <c r="D14" s="213" t="str">
        <f>IF(ISBLANK('Úseky 1'!D14),"",'Úseky 1'!D14)</f>
        <v/>
      </c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</row>
    <row r="15" spans="1:54" s="203" customFormat="1" x14ac:dyDescent="0.3">
      <c r="A15" s="206">
        <f>IF(ISBLANK('Úseky 1'!A15),"",'Úseky 1'!A15)</f>
        <v>11</v>
      </c>
      <c r="B15" s="205" t="str">
        <f>IF(ISBLANK('Úseky 1'!B15),"",'Úseky 1'!B15)</f>
        <v/>
      </c>
      <c r="C15" s="205" t="str">
        <f>IF(ISBLANK('Úseky 1'!C15),"",'Úseky 1'!C15)</f>
        <v/>
      </c>
      <c r="D15" s="213" t="str">
        <f>IF(ISBLANK('Úseky 1'!D15),"",'Úseky 1'!D15)</f>
        <v/>
      </c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</row>
    <row r="16" spans="1:54" s="203" customFormat="1" x14ac:dyDescent="0.3">
      <c r="A16" s="206">
        <f>IF(ISBLANK('Úseky 1'!A16),"",'Úseky 1'!A16)</f>
        <v>12</v>
      </c>
      <c r="B16" s="205" t="str">
        <f>IF(ISBLANK('Úseky 1'!B16),"",'Úseky 1'!B16)</f>
        <v/>
      </c>
      <c r="C16" s="205" t="str">
        <f>IF(ISBLANK('Úseky 1'!C16),"",'Úseky 1'!C16)</f>
        <v/>
      </c>
      <c r="D16" s="213" t="str">
        <f>IF(ISBLANK('Úseky 1'!D16),"",'Úseky 1'!D16)</f>
        <v/>
      </c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</row>
    <row r="17" spans="1:54" s="203" customFormat="1" x14ac:dyDescent="0.3">
      <c r="A17" s="206">
        <f>IF(ISBLANK('Úseky 1'!A17),"",'Úseky 1'!A17)</f>
        <v>13</v>
      </c>
      <c r="B17" s="205" t="str">
        <f>IF(ISBLANK('Úseky 1'!B17),"",'Úseky 1'!B17)</f>
        <v/>
      </c>
      <c r="C17" s="205" t="str">
        <f>IF(ISBLANK('Úseky 1'!C17),"",'Úseky 1'!C17)</f>
        <v/>
      </c>
      <c r="D17" s="213" t="str">
        <f>IF(ISBLANK('Úseky 1'!D17),"",'Úseky 1'!D17)</f>
        <v/>
      </c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</row>
    <row r="18" spans="1:54" s="203" customFormat="1" x14ac:dyDescent="0.3">
      <c r="A18" s="206">
        <f>IF(ISBLANK('Úseky 1'!A18),"",'Úseky 1'!A18)</f>
        <v>14</v>
      </c>
      <c r="B18" s="205" t="str">
        <f>IF(ISBLANK('Úseky 1'!B18),"",'Úseky 1'!B18)</f>
        <v/>
      </c>
      <c r="C18" s="205" t="str">
        <f>IF(ISBLANK('Úseky 1'!C18),"",'Úseky 1'!C18)</f>
        <v/>
      </c>
      <c r="D18" s="213" t="str">
        <f>IF(ISBLANK('Úseky 1'!D18),"",'Úseky 1'!D18)</f>
        <v/>
      </c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</row>
    <row r="19" spans="1:54" s="203" customFormat="1" x14ac:dyDescent="0.3">
      <c r="A19" s="206">
        <f>IF(ISBLANK('Úseky 1'!A19),"",'Úseky 1'!A19)</f>
        <v>15</v>
      </c>
      <c r="B19" s="205" t="str">
        <f>IF(ISBLANK('Úseky 1'!B19),"",'Úseky 1'!B19)</f>
        <v/>
      </c>
      <c r="C19" s="205" t="str">
        <f>IF(ISBLANK('Úseky 1'!C19),"",'Úseky 1'!C19)</f>
        <v/>
      </c>
      <c r="D19" s="213" t="str">
        <f>IF(ISBLANK('Úseky 1'!D19),"",'Úseky 1'!D19)</f>
        <v/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</row>
    <row r="20" spans="1:54" s="203" customFormat="1" x14ac:dyDescent="0.3">
      <c r="A20" s="206">
        <f>IF(ISBLANK('Úseky 1'!A20),"",'Úseky 1'!A20)</f>
        <v>16</v>
      </c>
      <c r="B20" s="205" t="str">
        <f>IF(ISBLANK('Úseky 1'!B20),"",'Úseky 1'!B20)</f>
        <v/>
      </c>
      <c r="C20" s="205" t="str">
        <f>IF(ISBLANK('Úseky 1'!C20),"",'Úseky 1'!C20)</f>
        <v/>
      </c>
      <c r="D20" s="213" t="str">
        <f>IF(ISBLANK('Úseky 1'!D20),"",'Úseky 1'!D20)</f>
        <v/>
      </c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</row>
    <row r="21" spans="1:54" s="203" customFormat="1" x14ac:dyDescent="0.3">
      <c r="A21" s="206">
        <f>IF(ISBLANK('Úseky 1'!A21),"",'Úseky 1'!A21)</f>
        <v>17</v>
      </c>
      <c r="B21" s="205" t="str">
        <f>IF(ISBLANK('Úseky 1'!B21),"",'Úseky 1'!B21)</f>
        <v/>
      </c>
      <c r="C21" s="205" t="str">
        <f>IF(ISBLANK('Úseky 1'!C21),"",'Úseky 1'!C21)</f>
        <v/>
      </c>
      <c r="D21" s="213" t="str">
        <f>IF(ISBLANK('Úseky 1'!D21),"",'Úseky 1'!D21)</f>
        <v/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</row>
    <row r="22" spans="1:54" s="203" customFormat="1" x14ac:dyDescent="0.3">
      <c r="A22" s="206">
        <f>IF(ISBLANK('Úseky 1'!A22),"",'Úseky 1'!A22)</f>
        <v>18</v>
      </c>
      <c r="B22" s="205" t="str">
        <f>IF(ISBLANK('Úseky 1'!B22),"",'Úseky 1'!B22)</f>
        <v/>
      </c>
      <c r="C22" s="205" t="str">
        <f>IF(ISBLANK('Úseky 1'!C22),"",'Úseky 1'!C22)</f>
        <v/>
      </c>
      <c r="D22" s="213" t="str">
        <f>IF(ISBLANK('Úseky 1'!D22),"",'Úseky 1'!D22)</f>
        <v/>
      </c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</row>
    <row r="23" spans="1:54" s="203" customFormat="1" x14ac:dyDescent="0.3">
      <c r="A23" s="206">
        <f>IF(ISBLANK('Úseky 1'!A23),"",'Úseky 1'!A23)</f>
        <v>19</v>
      </c>
      <c r="B23" s="205" t="str">
        <f>IF(ISBLANK('Úseky 1'!B23),"",'Úseky 1'!B23)</f>
        <v/>
      </c>
      <c r="C23" s="205" t="str">
        <f>IF(ISBLANK('Úseky 1'!C23),"",'Úseky 1'!C23)</f>
        <v/>
      </c>
      <c r="D23" s="213" t="str">
        <f>IF(ISBLANK('Úseky 1'!D23),"",'Úseky 1'!D23)</f>
        <v/>
      </c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</row>
    <row r="24" spans="1:54" s="203" customFormat="1" x14ac:dyDescent="0.3">
      <c r="A24" s="206">
        <f>IF(ISBLANK('Úseky 1'!A24),"",'Úseky 1'!A24)</f>
        <v>20</v>
      </c>
      <c r="B24" s="205" t="str">
        <f>IF(ISBLANK('Úseky 1'!B24),"",'Úseky 1'!B24)</f>
        <v/>
      </c>
      <c r="C24" s="205" t="str">
        <f>IF(ISBLANK('Úseky 1'!C24),"",'Úseky 1'!C24)</f>
        <v/>
      </c>
      <c r="D24" s="213" t="str">
        <f>IF(ISBLANK('Úseky 1'!D24),"",'Úseky 1'!D24)</f>
        <v/>
      </c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29"/>
      <c r="AZ24" s="229"/>
      <c r="BA24" s="229"/>
      <c r="BB24" s="229"/>
    </row>
    <row r="25" spans="1:54" s="203" customFormat="1" x14ac:dyDescent="0.3">
      <c r="A25" s="206">
        <f>IF(ISBLANK('Úseky 1'!A25),"",'Úseky 1'!A25)</f>
        <v>21</v>
      </c>
      <c r="B25" s="205" t="str">
        <f>IF(ISBLANK('Úseky 1'!B25),"",'Úseky 1'!B25)</f>
        <v/>
      </c>
      <c r="C25" s="205" t="str">
        <f>IF(ISBLANK('Úseky 1'!C25),"",'Úseky 1'!C25)</f>
        <v/>
      </c>
      <c r="D25" s="213" t="str">
        <f>IF(ISBLANK('Úseky 1'!D25),"",'Úseky 1'!D25)</f>
        <v/>
      </c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29"/>
      <c r="AZ25" s="229"/>
      <c r="BA25" s="229"/>
      <c r="BB25" s="229"/>
    </row>
    <row r="26" spans="1:54" s="203" customFormat="1" x14ac:dyDescent="0.3">
      <c r="A26" s="206">
        <f>IF(ISBLANK('Úseky 1'!A26),"",'Úseky 1'!A26)</f>
        <v>22</v>
      </c>
      <c r="B26" s="205" t="str">
        <f>IF(ISBLANK('Úseky 1'!B26),"",'Úseky 1'!B26)</f>
        <v/>
      </c>
      <c r="C26" s="205" t="str">
        <f>IF(ISBLANK('Úseky 1'!C26),"",'Úseky 1'!C26)</f>
        <v/>
      </c>
      <c r="D26" s="213" t="str">
        <f>IF(ISBLANK('Úseky 1'!D26),"",'Úseky 1'!D26)</f>
        <v/>
      </c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</row>
    <row r="27" spans="1:54" s="203" customFormat="1" x14ac:dyDescent="0.3">
      <c r="A27" s="206">
        <f>IF(ISBLANK('Úseky 1'!A27),"",'Úseky 1'!A27)</f>
        <v>23</v>
      </c>
      <c r="B27" s="205" t="str">
        <f>IF(ISBLANK('Úseky 1'!B27),"",'Úseky 1'!B27)</f>
        <v/>
      </c>
      <c r="C27" s="205" t="str">
        <f>IF(ISBLANK('Úseky 1'!C27),"",'Úseky 1'!C27)</f>
        <v/>
      </c>
      <c r="D27" s="213" t="str">
        <f>IF(ISBLANK('Úseky 1'!D27),"",'Úseky 1'!D27)</f>
        <v/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</row>
    <row r="28" spans="1:54" s="203" customFormat="1" x14ac:dyDescent="0.3">
      <c r="A28" s="206">
        <f>IF(ISBLANK('Úseky 1'!A28),"",'Úseky 1'!A28)</f>
        <v>24</v>
      </c>
      <c r="B28" s="205" t="str">
        <f>IF(ISBLANK('Úseky 1'!B28),"",'Úseky 1'!B28)</f>
        <v/>
      </c>
      <c r="C28" s="205" t="str">
        <f>IF(ISBLANK('Úseky 1'!C28),"",'Úseky 1'!C28)</f>
        <v/>
      </c>
      <c r="D28" s="213" t="str">
        <f>IF(ISBLANK('Úseky 1'!D28),"",'Úseky 1'!D28)</f>
        <v/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29"/>
      <c r="AZ28" s="229"/>
      <c r="BA28" s="229"/>
      <c r="BB28" s="229"/>
    </row>
    <row r="29" spans="1:54" s="203" customFormat="1" x14ac:dyDescent="0.3">
      <c r="A29" s="206">
        <f>IF(ISBLANK('Úseky 1'!A29),"",'Úseky 1'!A29)</f>
        <v>25</v>
      </c>
      <c r="B29" s="205" t="str">
        <f>IF(ISBLANK('Úseky 1'!B29),"",'Úseky 1'!B29)</f>
        <v/>
      </c>
      <c r="C29" s="205" t="str">
        <f>IF(ISBLANK('Úseky 1'!C29),"",'Úseky 1'!C29)</f>
        <v/>
      </c>
      <c r="D29" s="213" t="str">
        <f>IF(ISBLANK('Úseky 1'!D29),"",'Úseky 1'!D29)</f>
        <v/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</row>
    <row r="30" spans="1:54" s="203" customFormat="1" x14ac:dyDescent="0.3">
      <c r="A30" s="206">
        <f>IF(ISBLANK('Úseky 1'!A30),"",'Úseky 1'!A30)</f>
        <v>26</v>
      </c>
      <c r="B30" s="205" t="str">
        <f>IF(ISBLANK('Úseky 1'!B30),"",'Úseky 1'!B30)</f>
        <v/>
      </c>
      <c r="C30" s="205" t="str">
        <f>IF(ISBLANK('Úseky 1'!C30),"",'Úseky 1'!C30)</f>
        <v/>
      </c>
      <c r="D30" s="213" t="str">
        <f>IF(ISBLANK('Úseky 1'!D30),"",'Úseky 1'!D30)</f>
        <v/>
      </c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</row>
    <row r="31" spans="1:54" s="203" customFormat="1" x14ac:dyDescent="0.3">
      <c r="A31" s="206">
        <f>IF(ISBLANK('Úseky 1'!A31),"",'Úseky 1'!A31)</f>
        <v>27</v>
      </c>
      <c r="B31" s="205" t="str">
        <f>IF(ISBLANK('Úseky 1'!B31),"",'Úseky 1'!B31)</f>
        <v/>
      </c>
      <c r="C31" s="205" t="str">
        <f>IF(ISBLANK('Úseky 1'!C31),"",'Úseky 1'!C31)</f>
        <v/>
      </c>
      <c r="D31" s="213" t="str">
        <f>IF(ISBLANK('Úseky 1'!D31),"",'Úseky 1'!D31)</f>
        <v/>
      </c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29"/>
      <c r="AZ31" s="229"/>
      <c r="BA31" s="229"/>
      <c r="BB31" s="229"/>
    </row>
    <row r="32" spans="1:54" s="203" customFormat="1" x14ac:dyDescent="0.3">
      <c r="A32" s="206">
        <f>IF(ISBLANK('Úseky 1'!A32),"",'Úseky 1'!A32)</f>
        <v>28</v>
      </c>
      <c r="B32" s="205" t="str">
        <f>IF(ISBLANK('Úseky 1'!B32),"",'Úseky 1'!B32)</f>
        <v/>
      </c>
      <c r="C32" s="205" t="str">
        <f>IF(ISBLANK('Úseky 1'!C32),"",'Úseky 1'!C32)</f>
        <v/>
      </c>
      <c r="D32" s="213" t="str">
        <f>IF(ISBLANK('Úseky 1'!D32),"",'Úseky 1'!D32)</f>
        <v/>
      </c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9"/>
      <c r="AY32" s="229"/>
      <c r="AZ32" s="229"/>
      <c r="BA32" s="229"/>
      <c r="BB32" s="229"/>
    </row>
    <row r="33" spans="1:54" s="203" customFormat="1" x14ac:dyDescent="0.3">
      <c r="A33" s="206">
        <f>IF(ISBLANK('Úseky 1'!A33),"",'Úseky 1'!A33)</f>
        <v>29</v>
      </c>
      <c r="B33" s="205" t="str">
        <f>IF(ISBLANK('Úseky 1'!B33),"",'Úseky 1'!B33)</f>
        <v/>
      </c>
      <c r="C33" s="205" t="str">
        <f>IF(ISBLANK('Úseky 1'!C33),"",'Úseky 1'!C33)</f>
        <v/>
      </c>
      <c r="D33" s="213" t="str">
        <f>IF(ISBLANK('Úseky 1'!D33),"",'Úseky 1'!D33)</f>
        <v/>
      </c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9"/>
      <c r="AY33" s="229"/>
      <c r="AZ33" s="229"/>
      <c r="BA33" s="229"/>
      <c r="BB33" s="229"/>
    </row>
    <row r="34" spans="1:54" s="203" customFormat="1" x14ac:dyDescent="0.3">
      <c r="A34" s="206">
        <f>IF(ISBLANK('Úseky 1'!A34),"",'Úseky 1'!A34)</f>
        <v>30</v>
      </c>
      <c r="B34" s="205" t="str">
        <f>IF(ISBLANK('Úseky 1'!B34),"",'Úseky 1'!B34)</f>
        <v/>
      </c>
      <c r="C34" s="205" t="str">
        <f>IF(ISBLANK('Úseky 1'!C34),"",'Úseky 1'!C34)</f>
        <v/>
      </c>
      <c r="D34" s="213" t="str">
        <f>IF(ISBLANK('Úseky 1'!D34),"",'Úseky 1'!D34)</f>
        <v/>
      </c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</row>
    <row r="35" spans="1:54" s="203" customFormat="1" x14ac:dyDescent="0.3">
      <c r="A35" s="206">
        <f>IF(ISBLANK('Úseky 1'!A35),"",'Úseky 1'!A35)</f>
        <v>31</v>
      </c>
      <c r="B35" s="205" t="str">
        <f>IF(ISBLANK('Úseky 1'!B35),"",'Úseky 1'!B35)</f>
        <v/>
      </c>
      <c r="C35" s="205" t="str">
        <f>IF(ISBLANK('Úseky 1'!C35),"",'Úseky 1'!C35)</f>
        <v/>
      </c>
      <c r="D35" s="213" t="str">
        <f>IF(ISBLANK('Úseky 1'!D35),"",'Úseky 1'!D35)</f>
        <v/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</row>
    <row r="36" spans="1:54" s="203" customFormat="1" x14ac:dyDescent="0.3">
      <c r="A36" s="206">
        <f>IF(ISBLANK('Úseky 1'!A36),"",'Úseky 1'!A36)</f>
        <v>32</v>
      </c>
      <c r="B36" s="205" t="str">
        <f>IF(ISBLANK('Úseky 1'!B36),"",'Úseky 1'!B36)</f>
        <v/>
      </c>
      <c r="C36" s="205" t="str">
        <f>IF(ISBLANK('Úseky 1'!C36),"",'Úseky 1'!C36)</f>
        <v/>
      </c>
      <c r="D36" s="213" t="str">
        <f>IF(ISBLANK('Úseky 1'!D36),"",'Úseky 1'!D36)</f>
        <v/>
      </c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</row>
    <row r="37" spans="1:54" s="203" customFormat="1" x14ac:dyDescent="0.3">
      <c r="A37" s="206">
        <f>IF(ISBLANK('Úseky 1'!A37),"",'Úseky 1'!A37)</f>
        <v>33</v>
      </c>
      <c r="B37" s="205" t="str">
        <f>IF(ISBLANK('Úseky 1'!B37),"",'Úseky 1'!B37)</f>
        <v/>
      </c>
      <c r="C37" s="205" t="str">
        <f>IF(ISBLANK('Úseky 1'!C37),"",'Úseky 1'!C37)</f>
        <v/>
      </c>
      <c r="D37" s="213" t="str">
        <f>IF(ISBLANK('Úseky 1'!D37),"",'Úseky 1'!D37)</f>
        <v/>
      </c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</row>
    <row r="38" spans="1:54" s="203" customFormat="1" x14ac:dyDescent="0.3">
      <c r="A38" s="206">
        <f>IF(ISBLANK('Úseky 1'!A38),"",'Úseky 1'!A38)</f>
        <v>34</v>
      </c>
      <c r="B38" s="205" t="str">
        <f>IF(ISBLANK('Úseky 1'!B38),"",'Úseky 1'!B38)</f>
        <v/>
      </c>
      <c r="C38" s="205" t="str">
        <f>IF(ISBLANK('Úseky 1'!C38),"",'Úseky 1'!C38)</f>
        <v/>
      </c>
      <c r="D38" s="213" t="str">
        <f>IF(ISBLANK('Úseky 1'!D38),"",'Úseky 1'!D38)</f>
        <v/>
      </c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</row>
    <row r="39" spans="1:54" s="203" customFormat="1" x14ac:dyDescent="0.3">
      <c r="A39" s="206">
        <f>IF(ISBLANK('Úseky 1'!A39),"",'Úseky 1'!A39)</f>
        <v>35</v>
      </c>
      <c r="B39" s="205" t="str">
        <f>IF(ISBLANK('Úseky 1'!B39),"",'Úseky 1'!B39)</f>
        <v/>
      </c>
      <c r="C39" s="205" t="str">
        <f>IF(ISBLANK('Úseky 1'!C39),"",'Úseky 1'!C39)</f>
        <v/>
      </c>
      <c r="D39" s="213" t="str">
        <f>IF(ISBLANK('Úseky 1'!D39),"",'Úseky 1'!D39)</f>
        <v/>
      </c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</row>
    <row r="40" spans="1:54" s="203" customFormat="1" x14ac:dyDescent="0.3">
      <c r="A40" s="206">
        <f>IF(ISBLANK('Úseky 1'!A40),"",'Úseky 1'!A40)</f>
        <v>36</v>
      </c>
      <c r="B40" s="205" t="str">
        <f>IF(ISBLANK('Úseky 1'!B40),"",'Úseky 1'!B40)</f>
        <v/>
      </c>
      <c r="C40" s="205" t="str">
        <f>IF(ISBLANK('Úseky 1'!C40),"",'Úseky 1'!C40)</f>
        <v/>
      </c>
      <c r="D40" s="213" t="str">
        <f>IF(ISBLANK('Úseky 1'!D40),"",'Úseky 1'!D40)</f>
        <v/>
      </c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</row>
    <row r="41" spans="1:54" s="203" customFormat="1" x14ac:dyDescent="0.3">
      <c r="A41" s="206">
        <f>IF(ISBLANK('Úseky 1'!A41),"",'Úseky 1'!A41)</f>
        <v>37</v>
      </c>
      <c r="B41" s="205" t="str">
        <f>IF(ISBLANK('Úseky 1'!B41),"",'Úseky 1'!B41)</f>
        <v/>
      </c>
      <c r="C41" s="205" t="str">
        <f>IF(ISBLANK('Úseky 1'!C41),"",'Úseky 1'!C41)</f>
        <v/>
      </c>
      <c r="D41" s="213" t="str">
        <f>IF(ISBLANK('Úseky 1'!D41),"",'Úseky 1'!D41)</f>
        <v/>
      </c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</row>
    <row r="42" spans="1:54" s="203" customFormat="1" x14ac:dyDescent="0.3">
      <c r="A42" s="206">
        <f>IF(ISBLANK('Úseky 1'!A42),"",'Úseky 1'!A42)</f>
        <v>38</v>
      </c>
      <c r="B42" s="205" t="str">
        <f>IF(ISBLANK('Úseky 1'!B42),"",'Úseky 1'!B42)</f>
        <v/>
      </c>
      <c r="C42" s="205" t="str">
        <f>IF(ISBLANK('Úseky 1'!C42),"",'Úseky 1'!C42)</f>
        <v/>
      </c>
      <c r="D42" s="213" t="str">
        <f>IF(ISBLANK('Úseky 1'!D42),"",'Úseky 1'!D42)</f>
        <v/>
      </c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</row>
    <row r="43" spans="1:54" s="203" customFormat="1" x14ac:dyDescent="0.3">
      <c r="A43" s="206">
        <f>IF(ISBLANK('Úseky 1'!A43),"",'Úseky 1'!A43)</f>
        <v>39</v>
      </c>
      <c r="B43" s="205" t="str">
        <f>IF(ISBLANK('Úseky 1'!B43),"",'Úseky 1'!B43)</f>
        <v/>
      </c>
      <c r="C43" s="205" t="str">
        <f>IF(ISBLANK('Úseky 1'!C43),"",'Úseky 1'!C43)</f>
        <v/>
      </c>
      <c r="D43" s="213" t="str">
        <f>IF(ISBLANK('Úseky 1'!D43),"",'Úseky 1'!D43)</f>
        <v/>
      </c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  <c r="AU43" s="229"/>
      <c r="AV43" s="229"/>
      <c r="AW43" s="229"/>
      <c r="AX43" s="229"/>
      <c r="AY43" s="229"/>
      <c r="AZ43" s="229"/>
      <c r="BA43" s="229"/>
      <c r="BB43" s="229"/>
    </row>
    <row r="44" spans="1:54" s="203" customFormat="1" x14ac:dyDescent="0.3">
      <c r="A44" s="206">
        <f>IF(ISBLANK('Úseky 1'!A44),"",'Úseky 1'!A44)</f>
        <v>40</v>
      </c>
      <c r="B44" s="205" t="str">
        <f>IF(ISBLANK('Úseky 1'!B44),"",'Úseky 1'!B44)</f>
        <v/>
      </c>
      <c r="C44" s="205" t="str">
        <f>IF(ISBLANK('Úseky 1'!C44),"",'Úseky 1'!C44)</f>
        <v/>
      </c>
      <c r="D44" s="213" t="str">
        <f>IF(ISBLANK('Úseky 1'!D44),"",'Úseky 1'!D44)</f>
        <v/>
      </c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</row>
    <row r="45" spans="1:54" s="203" customFormat="1" x14ac:dyDescent="0.3">
      <c r="A45" s="217">
        <f>IF(ISBLANK('Úseky 1'!A45),"",'Úseky 1'!A45)</f>
        <v>41</v>
      </c>
      <c r="B45" s="218" t="str">
        <f>IF(ISBLANK('Úseky 1'!B45),"",'Úseky 1'!B45)</f>
        <v/>
      </c>
      <c r="C45" s="218" t="str">
        <f>IF(ISBLANK('Úseky 1'!C45),"",'Úseky 1'!C45)</f>
        <v/>
      </c>
      <c r="D45" s="219" t="str">
        <f>IF(ISBLANK('Úseky 1'!D45),"",'Úseky 1'!D45)</f>
        <v/>
      </c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</row>
    <row r="46" spans="1:54" s="203" customFormat="1" x14ac:dyDescent="0.3">
      <c r="A46" s="217">
        <f>IF(ISBLANK('Úseky 1'!A46),"",'Úseky 1'!A46)</f>
        <v>42</v>
      </c>
      <c r="B46" s="218" t="str">
        <f>IF(ISBLANK('Úseky 1'!B46),"",'Úseky 1'!B46)</f>
        <v/>
      </c>
      <c r="C46" s="218" t="str">
        <f>IF(ISBLANK('Úseky 1'!C46),"",'Úseky 1'!C46)</f>
        <v/>
      </c>
      <c r="D46" s="219" t="str">
        <f>IF(ISBLANK('Úseky 1'!D46),"",'Úseky 1'!D46)</f>
        <v/>
      </c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</row>
    <row r="47" spans="1:54" s="203" customFormat="1" x14ac:dyDescent="0.3">
      <c r="A47" s="217">
        <f>IF(ISBLANK('Úseky 1'!A47),"",'Úseky 1'!A47)</f>
        <v>43</v>
      </c>
      <c r="B47" s="218" t="str">
        <f>IF(ISBLANK('Úseky 1'!B47),"",'Úseky 1'!B47)</f>
        <v/>
      </c>
      <c r="C47" s="218" t="str">
        <f>IF(ISBLANK('Úseky 1'!C47),"",'Úseky 1'!C47)</f>
        <v/>
      </c>
      <c r="D47" s="219" t="str">
        <f>IF(ISBLANK('Úseky 1'!D47),"",'Úseky 1'!D47)</f>
        <v/>
      </c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4"/>
      <c r="BB47" s="364"/>
    </row>
    <row r="48" spans="1:54" s="203" customFormat="1" x14ac:dyDescent="0.3">
      <c r="A48" s="217">
        <f>IF(ISBLANK('Úseky 1'!A48),"",'Úseky 1'!A48)</f>
        <v>44</v>
      </c>
      <c r="B48" s="218" t="str">
        <f>IF(ISBLANK('Úseky 1'!B48),"",'Úseky 1'!B48)</f>
        <v/>
      </c>
      <c r="C48" s="218" t="str">
        <f>IF(ISBLANK('Úseky 1'!C48),"",'Úseky 1'!C48)</f>
        <v/>
      </c>
      <c r="D48" s="219" t="str">
        <f>IF(ISBLANK('Úseky 1'!D48),"",'Úseky 1'!D48)</f>
        <v/>
      </c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  <c r="AN48" s="364"/>
      <c r="AO48" s="364"/>
      <c r="AP48" s="364"/>
      <c r="AQ48" s="364"/>
      <c r="AR48" s="364"/>
      <c r="AS48" s="364"/>
      <c r="AT48" s="364"/>
      <c r="AU48" s="364"/>
      <c r="AV48" s="364"/>
      <c r="AW48" s="364"/>
      <c r="AX48" s="364"/>
      <c r="AY48" s="364"/>
      <c r="AZ48" s="364"/>
      <c r="BA48" s="364"/>
      <c r="BB48" s="364"/>
    </row>
    <row r="49" spans="1:54" s="203" customFormat="1" x14ac:dyDescent="0.3">
      <c r="A49" s="217">
        <f>IF(ISBLANK('Úseky 1'!A49),"",'Úseky 1'!A49)</f>
        <v>45</v>
      </c>
      <c r="B49" s="218" t="str">
        <f>IF(ISBLANK('Úseky 1'!B49),"",'Úseky 1'!B49)</f>
        <v/>
      </c>
      <c r="C49" s="218" t="str">
        <f>IF(ISBLANK('Úseky 1'!C49),"",'Úseky 1'!C49)</f>
        <v/>
      </c>
      <c r="D49" s="219" t="str">
        <f>IF(ISBLANK('Úseky 1'!D49),"",'Úseky 1'!D49)</f>
        <v/>
      </c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</row>
    <row r="50" spans="1:54" s="203" customFormat="1" x14ac:dyDescent="0.3">
      <c r="A50" s="217">
        <f>IF(ISBLANK('Úseky 1'!A50),"",'Úseky 1'!A50)</f>
        <v>46</v>
      </c>
      <c r="B50" s="218" t="str">
        <f>IF(ISBLANK('Úseky 1'!B50),"",'Úseky 1'!B50)</f>
        <v/>
      </c>
      <c r="C50" s="218" t="str">
        <f>IF(ISBLANK('Úseky 1'!C50),"",'Úseky 1'!C50)</f>
        <v/>
      </c>
      <c r="D50" s="219" t="str">
        <f>IF(ISBLANK('Úseky 1'!D50),"",'Úseky 1'!D50)</f>
        <v/>
      </c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</row>
    <row r="51" spans="1:54" s="203" customFormat="1" x14ac:dyDescent="0.3">
      <c r="A51" s="217">
        <f>IF(ISBLANK('Úseky 1'!A51),"",'Úseky 1'!A51)</f>
        <v>47</v>
      </c>
      <c r="B51" s="218" t="str">
        <f>IF(ISBLANK('Úseky 1'!B51),"",'Úseky 1'!B51)</f>
        <v/>
      </c>
      <c r="C51" s="218" t="str">
        <f>IF(ISBLANK('Úseky 1'!C51),"",'Úseky 1'!C51)</f>
        <v/>
      </c>
      <c r="D51" s="219" t="str">
        <f>IF(ISBLANK('Úseky 1'!D51),"",'Úseky 1'!D51)</f>
        <v/>
      </c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</row>
    <row r="52" spans="1:54" s="203" customFormat="1" x14ac:dyDescent="0.3">
      <c r="A52" s="217">
        <f>IF(ISBLANK('Úseky 1'!A52),"",'Úseky 1'!A52)</f>
        <v>48</v>
      </c>
      <c r="B52" s="218" t="str">
        <f>IF(ISBLANK('Úseky 1'!B52),"",'Úseky 1'!B52)</f>
        <v/>
      </c>
      <c r="C52" s="218" t="str">
        <f>IF(ISBLANK('Úseky 1'!C52),"",'Úseky 1'!C52)</f>
        <v/>
      </c>
      <c r="D52" s="219" t="str">
        <f>IF(ISBLANK('Úseky 1'!D52),"",'Úseky 1'!D52)</f>
        <v/>
      </c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</row>
    <row r="53" spans="1:54" s="203" customFormat="1" x14ac:dyDescent="0.3">
      <c r="A53" s="217">
        <f>IF(ISBLANK('Úseky 1'!A53),"",'Úseky 1'!A53)</f>
        <v>49</v>
      </c>
      <c r="B53" s="218" t="str">
        <f>IF(ISBLANK('Úseky 1'!B53),"",'Úseky 1'!B53)</f>
        <v/>
      </c>
      <c r="C53" s="218" t="str">
        <f>IF(ISBLANK('Úseky 1'!C53),"",'Úseky 1'!C53)</f>
        <v/>
      </c>
      <c r="D53" s="219" t="str">
        <f>IF(ISBLANK('Úseky 1'!D53),"",'Úseky 1'!D53)</f>
        <v/>
      </c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</row>
    <row r="54" spans="1:54" x14ac:dyDescent="0.3">
      <c r="A54" s="217">
        <f>IF(ISBLANK('Úseky 1'!A54),"",'Úseky 1'!A54)</f>
        <v>50</v>
      </c>
      <c r="B54" s="218" t="str">
        <f>IF(ISBLANK('Úseky 1'!B54),"",'Úseky 1'!B54)</f>
        <v/>
      </c>
      <c r="C54" s="218" t="str">
        <f>IF(ISBLANK('Úseky 1'!C54),"",'Úseky 1'!C54)</f>
        <v/>
      </c>
      <c r="D54" s="219" t="str">
        <f>IF(ISBLANK('Úseky 1'!D54),"",'Úseky 1'!D54)</f>
        <v/>
      </c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  <c r="AB54" s="366"/>
      <c r="AC54" s="366"/>
      <c r="AD54" s="366"/>
      <c r="AE54" s="366"/>
      <c r="AF54" s="366"/>
      <c r="AG54" s="366"/>
      <c r="AH54" s="366"/>
      <c r="AI54" s="366"/>
      <c r="AJ54" s="366"/>
      <c r="AK54" s="366"/>
      <c r="AL54" s="366"/>
      <c r="AM54" s="366"/>
      <c r="AN54" s="366"/>
      <c r="AO54" s="366"/>
      <c r="AP54" s="366"/>
      <c r="AQ54" s="366"/>
      <c r="AR54" s="366"/>
      <c r="AS54" s="366"/>
      <c r="AT54" s="366"/>
      <c r="AU54" s="366"/>
      <c r="AV54" s="366"/>
      <c r="AW54" s="366"/>
      <c r="AX54" s="366"/>
      <c r="AY54" s="366"/>
      <c r="AZ54" s="366"/>
      <c r="BA54" s="366"/>
      <c r="BB54" s="366"/>
    </row>
    <row r="55" spans="1:54" x14ac:dyDescent="0.3">
      <c r="A55" s="217"/>
      <c r="B55" s="218"/>
      <c r="C55" s="218"/>
      <c r="D55" s="36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</row>
    <row r="56" spans="1:54" x14ac:dyDescent="0.3">
      <c r="A56" s="217"/>
      <c r="B56" s="218"/>
      <c r="C56" s="218"/>
      <c r="D56" s="36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</row>
    <row r="57" spans="1:54" x14ac:dyDescent="0.3">
      <c r="A57" s="367" t="s">
        <v>527</v>
      </c>
      <c r="B57" s="225"/>
      <c r="C57" s="225"/>
      <c r="D57" s="225"/>
      <c r="E57" s="225">
        <v>1</v>
      </c>
      <c r="F57" s="225">
        <v>2</v>
      </c>
      <c r="G57" s="225">
        <v>3</v>
      </c>
      <c r="H57" s="225">
        <v>4</v>
      </c>
      <c r="I57" s="225">
        <v>5</v>
      </c>
      <c r="J57" s="225">
        <v>6</v>
      </c>
      <c r="K57" s="225">
        <v>7</v>
      </c>
      <c r="L57" s="225">
        <v>8</v>
      </c>
      <c r="M57" s="225">
        <v>9</v>
      </c>
      <c r="N57" s="225">
        <v>10</v>
      </c>
      <c r="O57" s="225">
        <v>11</v>
      </c>
      <c r="P57" s="225">
        <v>12</v>
      </c>
      <c r="Q57" s="225">
        <v>13</v>
      </c>
      <c r="R57" s="225">
        <v>14</v>
      </c>
      <c r="S57" s="225">
        <v>15</v>
      </c>
      <c r="T57" s="225">
        <v>16</v>
      </c>
      <c r="U57" s="225">
        <v>17</v>
      </c>
      <c r="V57" s="225">
        <v>18</v>
      </c>
      <c r="W57" s="225">
        <v>19</v>
      </c>
      <c r="X57" s="225">
        <v>20</v>
      </c>
      <c r="Y57" s="225">
        <v>21</v>
      </c>
      <c r="Z57" s="225">
        <v>22</v>
      </c>
      <c r="AA57" s="225">
        <v>23</v>
      </c>
      <c r="AB57" s="225">
        <v>24</v>
      </c>
      <c r="AC57" s="225">
        <v>25</v>
      </c>
      <c r="AD57" s="225">
        <v>26</v>
      </c>
      <c r="AE57" s="225">
        <v>27</v>
      </c>
      <c r="AF57" s="225">
        <v>28</v>
      </c>
      <c r="AG57" s="225">
        <v>29</v>
      </c>
      <c r="AH57" s="225">
        <v>30</v>
      </c>
      <c r="AI57" s="225">
        <v>31</v>
      </c>
      <c r="AJ57" s="225">
        <v>32</v>
      </c>
      <c r="AK57" s="225">
        <v>33</v>
      </c>
      <c r="AL57" s="225">
        <v>34</v>
      </c>
      <c r="AM57" s="225">
        <v>35</v>
      </c>
      <c r="AN57" s="225">
        <v>36</v>
      </c>
      <c r="AO57" s="225">
        <v>37</v>
      </c>
      <c r="AP57" s="225">
        <v>38</v>
      </c>
      <c r="AQ57" s="225">
        <v>39</v>
      </c>
      <c r="AR57" s="225">
        <v>40</v>
      </c>
      <c r="AS57" s="225">
        <v>41</v>
      </c>
      <c r="AT57" s="225">
        <v>42</v>
      </c>
      <c r="AU57" s="225">
        <v>43</v>
      </c>
      <c r="AV57" s="225">
        <v>44</v>
      </c>
      <c r="AW57" s="225">
        <v>45</v>
      </c>
      <c r="AX57" s="225">
        <v>46</v>
      </c>
      <c r="AY57" s="225">
        <v>47</v>
      </c>
      <c r="AZ57" s="225">
        <v>48</v>
      </c>
      <c r="BA57" s="225">
        <v>49</v>
      </c>
      <c r="BB57" s="225">
        <v>50</v>
      </c>
    </row>
    <row r="58" spans="1:54" ht="20.25" x14ac:dyDescent="0.3">
      <c r="A58" s="211" t="s">
        <v>101</v>
      </c>
      <c r="B58" s="211" t="s">
        <v>345</v>
      </c>
      <c r="C58" s="211" t="s">
        <v>346</v>
      </c>
      <c r="D58" s="211" t="s">
        <v>102</v>
      </c>
      <c r="E58" s="224">
        <f>E3</f>
        <v>2024</v>
      </c>
      <c r="F58" s="224">
        <f>E58+1</f>
        <v>2025</v>
      </c>
      <c r="G58" s="224">
        <f t="shared" ref="G58" si="21">F58+1</f>
        <v>2026</v>
      </c>
      <c r="H58" s="224">
        <f t="shared" ref="H58" si="22">G58+1</f>
        <v>2027</v>
      </c>
      <c r="I58" s="224">
        <f t="shared" ref="I58" si="23">H58+1</f>
        <v>2028</v>
      </c>
      <c r="J58" s="224">
        <f t="shared" ref="J58" si="24">I58+1</f>
        <v>2029</v>
      </c>
      <c r="K58" s="224">
        <f t="shared" ref="K58" si="25">J58+1</f>
        <v>2030</v>
      </c>
      <c r="L58" s="224">
        <f t="shared" ref="L58" si="26">K58+1</f>
        <v>2031</v>
      </c>
      <c r="M58" s="224">
        <f t="shared" ref="M58" si="27">L58+1</f>
        <v>2032</v>
      </c>
      <c r="N58" s="224">
        <f>M58+1</f>
        <v>2033</v>
      </c>
      <c r="O58" s="224">
        <f t="shared" ref="O58" si="28">N58+1</f>
        <v>2034</v>
      </c>
      <c r="P58" s="224">
        <f t="shared" ref="P58" si="29">O58+1</f>
        <v>2035</v>
      </c>
      <c r="Q58" s="224">
        <f t="shared" ref="Q58" si="30">P58+1</f>
        <v>2036</v>
      </c>
      <c r="R58" s="224">
        <f t="shared" ref="R58" si="31">Q58+1</f>
        <v>2037</v>
      </c>
      <c r="S58" s="224">
        <f t="shared" ref="S58" si="32">R58+1</f>
        <v>2038</v>
      </c>
      <c r="T58" s="224">
        <f t="shared" ref="T58" si="33">S58+1</f>
        <v>2039</v>
      </c>
      <c r="U58" s="224">
        <f t="shared" ref="U58" si="34">T58+1</f>
        <v>2040</v>
      </c>
      <c r="V58" s="224">
        <f t="shared" ref="V58" si="35">U58+1</f>
        <v>2041</v>
      </c>
      <c r="W58" s="224">
        <f t="shared" ref="W58" si="36">V58+1</f>
        <v>2042</v>
      </c>
      <c r="X58" s="224">
        <f t="shared" ref="X58" si="37">W58+1</f>
        <v>2043</v>
      </c>
      <c r="Y58" s="224">
        <f t="shared" ref="Y58" si="38">X58+1</f>
        <v>2044</v>
      </c>
      <c r="Z58" s="224">
        <f t="shared" ref="Z58" si="39">Y58+1</f>
        <v>2045</v>
      </c>
      <c r="AA58" s="224">
        <f t="shared" ref="AA58" si="40">Z58+1</f>
        <v>2046</v>
      </c>
      <c r="AB58" s="224">
        <f t="shared" ref="AB58" si="41">AA58+1</f>
        <v>2047</v>
      </c>
      <c r="AC58" s="224">
        <f t="shared" ref="AC58" si="42">AB58+1</f>
        <v>2048</v>
      </c>
      <c r="AD58" s="224">
        <f t="shared" ref="AD58" si="43">AC58+1</f>
        <v>2049</v>
      </c>
      <c r="AE58" s="224">
        <f t="shared" ref="AE58" si="44">AD58+1</f>
        <v>2050</v>
      </c>
      <c r="AF58" s="224">
        <f t="shared" ref="AF58" si="45">AE58+1</f>
        <v>2051</v>
      </c>
      <c r="AG58" s="224">
        <f t="shared" ref="AG58" si="46">AF58+1</f>
        <v>2052</v>
      </c>
      <c r="AH58" s="224">
        <f t="shared" ref="AH58" si="47">AG58+1</f>
        <v>2053</v>
      </c>
      <c r="AI58" s="224">
        <f t="shared" ref="AI58" si="48">AH58+1</f>
        <v>2054</v>
      </c>
      <c r="AJ58" s="224">
        <f t="shared" ref="AJ58" si="49">AI58+1</f>
        <v>2055</v>
      </c>
      <c r="AK58" s="224">
        <f t="shared" ref="AK58" si="50">AJ58+1</f>
        <v>2056</v>
      </c>
      <c r="AL58" s="224">
        <f t="shared" ref="AL58" si="51">AK58+1</f>
        <v>2057</v>
      </c>
      <c r="AM58" s="224">
        <f t="shared" ref="AM58" si="52">AL58+1</f>
        <v>2058</v>
      </c>
      <c r="AN58" s="224">
        <f t="shared" ref="AN58" si="53">AM58+1</f>
        <v>2059</v>
      </c>
      <c r="AO58" s="224">
        <f t="shared" ref="AO58" si="54">AN58+1</f>
        <v>2060</v>
      </c>
      <c r="AP58" s="224">
        <f t="shared" ref="AP58" si="55">AO58+1</f>
        <v>2061</v>
      </c>
      <c r="AQ58" s="224">
        <f t="shared" ref="AQ58" si="56">AP58+1</f>
        <v>2062</v>
      </c>
      <c r="AR58" s="224">
        <f t="shared" ref="AR58" si="57">AQ58+1</f>
        <v>2063</v>
      </c>
      <c r="AS58" s="224">
        <f t="shared" ref="AS58" si="58">AR58+1</f>
        <v>2064</v>
      </c>
      <c r="AT58" s="224">
        <f t="shared" ref="AT58" si="59">AS58+1</f>
        <v>2065</v>
      </c>
      <c r="AU58" s="224">
        <f t="shared" ref="AU58" si="60">AT58+1</f>
        <v>2066</v>
      </c>
      <c r="AV58" s="224">
        <f t="shared" ref="AV58" si="61">AU58+1</f>
        <v>2067</v>
      </c>
      <c r="AW58" s="224">
        <f t="shared" ref="AW58" si="62">AV58+1</f>
        <v>2068</v>
      </c>
      <c r="AX58" s="224">
        <f t="shared" ref="AX58" si="63">AW58+1</f>
        <v>2069</v>
      </c>
      <c r="AY58" s="224">
        <f t="shared" ref="AY58" si="64">AX58+1</f>
        <v>2070</v>
      </c>
      <c r="AZ58" s="224">
        <f t="shared" ref="AZ58" si="65">AY58+1</f>
        <v>2071</v>
      </c>
      <c r="BA58" s="224">
        <f t="shared" ref="BA58" si="66">AZ58+1</f>
        <v>2072</v>
      </c>
      <c r="BB58" s="224">
        <f t="shared" ref="BB58" si="67">BA58+1</f>
        <v>2073</v>
      </c>
    </row>
    <row r="59" spans="1:54" x14ac:dyDescent="0.3">
      <c r="A59" s="223" t="s">
        <v>382</v>
      </c>
      <c r="B59" s="206"/>
      <c r="C59" s="206"/>
      <c r="D59" s="347" t="s">
        <v>348</v>
      </c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</row>
    <row r="60" spans="1:54" x14ac:dyDescent="0.3">
      <c r="A60" s="206">
        <f>IF(ISBLANK('Úseky 1'!A5),"",'Úseky 1'!A5)</f>
        <v>1</v>
      </c>
      <c r="B60" s="205" t="str">
        <f>IF(ISBLANK('Úseky 1'!B5),"",'Úseky 1'!B5)</f>
        <v/>
      </c>
      <c r="C60" s="205" t="str">
        <f>IF(ISBLANK('Úseky 1'!C5),"",'Úseky 1'!C5)</f>
        <v/>
      </c>
      <c r="D60" s="213" t="str">
        <f>IF(ISBLANK('Úseky 1'!D5),"",'Úseky 1'!D5)</f>
        <v/>
      </c>
      <c r="E60" s="229">
        <f t="shared" ref="E60:AJ60" si="68">IFERROR(E5*$D60*365,0)</f>
        <v>0</v>
      </c>
      <c r="F60" s="229">
        <f t="shared" si="68"/>
        <v>0</v>
      </c>
      <c r="G60" s="229">
        <f t="shared" si="68"/>
        <v>0</v>
      </c>
      <c r="H60" s="229">
        <f t="shared" si="68"/>
        <v>0</v>
      </c>
      <c r="I60" s="229">
        <f t="shared" si="68"/>
        <v>0</v>
      </c>
      <c r="J60" s="229">
        <f t="shared" si="68"/>
        <v>0</v>
      </c>
      <c r="K60" s="229">
        <f t="shared" si="68"/>
        <v>0</v>
      </c>
      <c r="L60" s="229">
        <f t="shared" si="68"/>
        <v>0</v>
      </c>
      <c r="M60" s="229">
        <f t="shared" si="68"/>
        <v>0</v>
      </c>
      <c r="N60" s="229">
        <f t="shared" si="68"/>
        <v>0</v>
      </c>
      <c r="O60" s="229">
        <f t="shared" si="68"/>
        <v>0</v>
      </c>
      <c r="P60" s="229">
        <f t="shared" si="68"/>
        <v>0</v>
      </c>
      <c r="Q60" s="229">
        <f t="shared" si="68"/>
        <v>0</v>
      </c>
      <c r="R60" s="229">
        <f t="shared" si="68"/>
        <v>0</v>
      </c>
      <c r="S60" s="229">
        <f t="shared" si="68"/>
        <v>0</v>
      </c>
      <c r="T60" s="229">
        <f t="shared" si="68"/>
        <v>0</v>
      </c>
      <c r="U60" s="229">
        <f t="shared" si="68"/>
        <v>0</v>
      </c>
      <c r="V60" s="229">
        <f t="shared" si="68"/>
        <v>0</v>
      </c>
      <c r="W60" s="229">
        <f t="shared" si="68"/>
        <v>0</v>
      </c>
      <c r="X60" s="229">
        <f t="shared" si="68"/>
        <v>0</v>
      </c>
      <c r="Y60" s="229">
        <f t="shared" si="68"/>
        <v>0</v>
      </c>
      <c r="Z60" s="229">
        <f t="shared" si="68"/>
        <v>0</v>
      </c>
      <c r="AA60" s="229">
        <f t="shared" si="68"/>
        <v>0</v>
      </c>
      <c r="AB60" s="229">
        <f t="shared" si="68"/>
        <v>0</v>
      </c>
      <c r="AC60" s="229">
        <f t="shared" si="68"/>
        <v>0</v>
      </c>
      <c r="AD60" s="229">
        <f t="shared" si="68"/>
        <v>0</v>
      </c>
      <c r="AE60" s="229">
        <f t="shared" si="68"/>
        <v>0</v>
      </c>
      <c r="AF60" s="229">
        <f t="shared" si="68"/>
        <v>0</v>
      </c>
      <c r="AG60" s="229">
        <f t="shared" si="68"/>
        <v>0</v>
      </c>
      <c r="AH60" s="229">
        <f t="shared" si="68"/>
        <v>0</v>
      </c>
      <c r="AI60" s="229">
        <f t="shared" si="68"/>
        <v>0</v>
      </c>
      <c r="AJ60" s="229">
        <f t="shared" si="68"/>
        <v>0</v>
      </c>
      <c r="AK60" s="229">
        <f t="shared" ref="AK60:BB60" si="69">IFERROR(AK5*$D60*365,0)</f>
        <v>0</v>
      </c>
      <c r="AL60" s="229">
        <f t="shared" si="69"/>
        <v>0</v>
      </c>
      <c r="AM60" s="229">
        <f t="shared" si="69"/>
        <v>0</v>
      </c>
      <c r="AN60" s="229">
        <f t="shared" si="69"/>
        <v>0</v>
      </c>
      <c r="AO60" s="229">
        <f t="shared" si="69"/>
        <v>0</v>
      </c>
      <c r="AP60" s="229">
        <f t="shared" si="69"/>
        <v>0</v>
      </c>
      <c r="AQ60" s="229">
        <f t="shared" si="69"/>
        <v>0</v>
      </c>
      <c r="AR60" s="229">
        <f t="shared" si="69"/>
        <v>0</v>
      </c>
      <c r="AS60" s="229">
        <f t="shared" si="69"/>
        <v>0</v>
      </c>
      <c r="AT60" s="229">
        <f t="shared" si="69"/>
        <v>0</v>
      </c>
      <c r="AU60" s="229">
        <f t="shared" si="69"/>
        <v>0</v>
      </c>
      <c r="AV60" s="229">
        <f t="shared" si="69"/>
        <v>0</v>
      </c>
      <c r="AW60" s="229">
        <f t="shared" si="69"/>
        <v>0</v>
      </c>
      <c r="AX60" s="229">
        <f t="shared" si="69"/>
        <v>0</v>
      </c>
      <c r="AY60" s="229">
        <f t="shared" si="69"/>
        <v>0</v>
      </c>
      <c r="AZ60" s="229">
        <f t="shared" si="69"/>
        <v>0</v>
      </c>
      <c r="BA60" s="229">
        <f t="shared" si="69"/>
        <v>0</v>
      </c>
      <c r="BB60" s="229">
        <f t="shared" si="69"/>
        <v>0</v>
      </c>
    </row>
    <row r="61" spans="1:54" x14ac:dyDescent="0.3">
      <c r="A61" s="206">
        <f>IF(ISBLANK('Úseky 1'!A6),"",'Úseky 1'!A6)</f>
        <v>2</v>
      </c>
      <c r="B61" s="205" t="str">
        <f>IF(ISBLANK('Úseky 1'!B6),"",'Úseky 1'!B6)</f>
        <v/>
      </c>
      <c r="C61" s="205" t="str">
        <f>IF(ISBLANK('Úseky 1'!C6),"",'Úseky 1'!C6)</f>
        <v/>
      </c>
      <c r="D61" s="213" t="str">
        <f>IF(ISBLANK('Úseky 1'!D6),"",'Úseky 1'!D6)</f>
        <v/>
      </c>
      <c r="E61" s="229">
        <f t="shared" ref="E61:AJ61" si="70">IFERROR(E6*$D61*365,0)</f>
        <v>0</v>
      </c>
      <c r="F61" s="229">
        <f t="shared" si="70"/>
        <v>0</v>
      </c>
      <c r="G61" s="229">
        <f t="shared" si="70"/>
        <v>0</v>
      </c>
      <c r="H61" s="229">
        <f t="shared" si="70"/>
        <v>0</v>
      </c>
      <c r="I61" s="229">
        <f t="shared" si="70"/>
        <v>0</v>
      </c>
      <c r="J61" s="229">
        <f t="shared" si="70"/>
        <v>0</v>
      </c>
      <c r="K61" s="229">
        <f t="shared" si="70"/>
        <v>0</v>
      </c>
      <c r="L61" s="229">
        <f t="shared" si="70"/>
        <v>0</v>
      </c>
      <c r="M61" s="229">
        <f t="shared" si="70"/>
        <v>0</v>
      </c>
      <c r="N61" s="229">
        <f t="shared" si="70"/>
        <v>0</v>
      </c>
      <c r="O61" s="229">
        <f t="shared" si="70"/>
        <v>0</v>
      </c>
      <c r="P61" s="229">
        <f t="shared" si="70"/>
        <v>0</v>
      </c>
      <c r="Q61" s="229">
        <f t="shared" si="70"/>
        <v>0</v>
      </c>
      <c r="R61" s="229">
        <f t="shared" si="70"/>
        <v>0</v>
      </c>
      <c r="S61" s="229">
        <f t="shared" si="70"/>
        <v>0</v>
      </c>
      <c r="T61" s="229">
        <f t="shared" si="70"/>
        <v>0</v>
      </c>
      <c r="U61" s="229">
        <f t="shared" si="70"/>
        <v>0</v>
      </c>
      <c r="V61" s="229">
        <f t="shared" si="70"/>
        <v>0</v>
      </c>
      <c r="W61" s="229">
        <f t="shared" si="70"/>
        <v>0</v>
      </c>
      <c r="X61" s="229">
        <f t="shared" si="70"/>
        <v>0</v>
      </c>
      <c r="Y61" s="229">
        <f t="shared" si="70"/>
        <v>0</v>
      </c>
      <c r="Z61" s="229">
        <f t="shared" si="70"/>
        <v>0</v>
      </c>
      <c r="AA61" s="229">
        <f t="shared" si="70"/>
        <v>0</v>
      </c>
      <c r="AB61" s="229">
        <f t="shared" si="70"/>
        <v>0</v>
      </c>
      <c r="AC61" s="229">
        <f t="shared" si="70"/>
        <v>0</v>
      </c>
      <c r="AD61" s="229">
        <f t="shared" si="70"/>
        <v>0</v>
      </c>
      <c r="AE61" s="229">
        <f t="shared" si="70"/>
        <v>0</v>
      </c>
      <c r="AF61" s="229">
        <f t="shared" si="70"/>
        <v>0</v>
      </c>
      <c r="AG61" s="229">
        <f t="shared" si="70"/>
        <v>0</v>
      </c>
      <c r="AH61" s="229">
        <f t="shared" si="70"/>
        <v>0</v>
      </c>
      <c r="AI61" s="229">
        <f t="shared" si="70"/>
        <v>0</v>
      </c>
      <c r="AJ61" s="229">
        <f t="shared" si="70"/>
        <v>0</v>
      </c>
      <c r="AK61" s="229">
        <f t="shared" ref="AK61:BB61" si="71">IFERROR(AK6*$D61*365,0)</f>
        <v>0</v>
      </c>
      <c r="AL61" s="229">
        <f t="shared" si="71"/>
        <v>0</v>
      </c>
      <c r="AM61" s="229">
        <f t="shared" si="71"/>
        <v>0</v>
      </c>
      <c r="AN61" s="229">
        <f t="shared" si="71"/>
        <v>0</v>
      </c>
      <c r="AO61" s="229">
        <f t="shared" si="71"/>
        <v>0</v>
      </c>
      <c r="AP61" s="229">
        <f t="shared" si="71"/>
        <v>0</v>
      </c>
      <c r="AQ61" s="229">
        <f t="shared" si="71"/>
        <v>0</v>
      </c>
      <c r="AR61" s="229">
        <f t="shared" si="71"/>
        <v>0</v>
      </c>
      <c r="AS61" s="229">
        <f t="shared" si="71"/>
        <v>0</v>
      </c>
      <c r="AT61" s="229">
        <f t="shared" si="71"/>
        <v>0</v>
      </c>
      <c r="AU61" s="229">
        <f t="shared" si="71"/>
        <v>0</v>
      </c>
      <c r="AV61" s="229">
        <f t="shared" si="71"/>
        <v>0</v>
      </c>
      <c r="AW61" s="229">
        <f t="shared" si="71"/>
        <v>0</v>
      </c>
      <c r="AX61" s="229">
        <f t="shared" si="71"/>
        <v>0</v>
      </c>
      <c r="AY61" s="229">
        <f t="shared" si="71"/>
        <v>0</v>
      </c>
      <c r="AZ61" s="229">
        <f t="shared" si="71"/>
        <v>0</v>
      </c>
      <c r="BA61" s="229">
        <f t="shared" si="71"/>
        <v>0</v>
      </c>
      <c r="BB61" s="229">
        <f t="shared" si="71"/>
        <v>0</v>
      </c>
    </row>
    <row r="62" spans="1:54" x14ac:dyDescent="0.3">
      <c r="A62" s="206">
        <f>IF(ISBLANK('Úseky 1'!A7),"",'Úseky 1'!A7)</f>
        <v>3</v>
      </c>
      <c r="B62" s="205" t="str">
        <f>IF(ISBLANK('Úseky 1'!B7),"",'Úseky 1'!B7)</f>
        <v/>
      </c>
      <c r="C62" s="205" t="str">
        <f>IF(ISBLANK('Úseky 1'!C7),"",'Úseky 1'!C7)</f>
        <v/>
      </c>
      <c r="D62" s="213" t="str">
        <f>IF(ISBLANK('Úseky 1'!D7),"",'Úseky 1'!D7)</f>
        <v/>
      </c>
      <c r="E62" s="229">
        <f t="shared" ref="E62:AJ62" si="72">IFERROR(E7*$D62*365,0)</f>
        <v>0</v>
      </c>
      <c r="F62" s="229">
        <f t="shared" si="72"/>
        <v>0</v>
      </c>
      <c r="G62" s="229">
        <f t="shared" si="72"/>
        <v>0</v>
      </c>
      <c r="H62" s="229">
        <f t="shared" si="72"/>
        <v>0</v>
      </c>
      <c r="I62" s="229">
        <f t="shared" si="72"/>
        <v>0</v>
      </c>
      <c r="J62" s="229">
        <f t="shared" si="72"/>
        <v>0</v>
      </c>
      <c r="K62" s="229">
        <f t="shared" si="72"/>
        <v>0</v>
      </c>
      <c r="L62" s="229">
        <f t="shared" si="72"/>
        <v>0</v>
      </c>
      <c r="M62" s="229">
        <f t="shared" si="72"/>
        <v>0</v>
      </c>
      <c r="N62" s="229">
        <f t="shared" si="72"/>
        <v>0</v>
      </c>
      <c r="O62" s="229">
        <f t="shared" si="72"/>
        <v>0</v>
      </c>
      <c r="P62" s="229">
        <f t="shared" si="72"/>
        <v>0</v>
      </c>
      <c r="Q62" s="229">
        <f t="shared" si="72"/>
        <v>0</v>
      </c>
      <c r="R62" s="229">
        <f t="shared" si="72"/>
        <v>0</v>
      </c>
      <c r="S62" s="229">
        <f t="shared" si="72"/>
        <v>0</v>
      </c>
      <c r="T62" s="229">
        <f t="shared" si="72"/>
        <v>0</v>
      </c>
      <c r="U62" s="229">
        <f t="shared" si="72"/>
        <v>0</v>
      </c>
      <c r="V62" s="229">
        <f t="shared" si="72"/>
        <v>0</v>
      </c>
      <c r="W62" s="229">
        <f t="shared" si="72"/>
        <v>0</v>
      </c>
      <c r="X62" s="229">
        <f t="shared" si="72"/>
        <v>0</v>
      </c>
      <c r="Y62" s="229">
        <f t="shared" si="72"/>
        <v>0</v>
      </c>
      <c r="Z62" s="229">
        <f t="shared" si="72"/>
        <v>0</v>
      </c>
      <c r="AA62" s="229">
        <f t="shared" si="72"/>
        <v>0</v>
      </c>
      <c r="AB62" s="229">
        <f t="shared" si="72"/>
        <v>0</v>
      </c>
      <c r="AC62" s="229">
        <f t="shared" si="72"/>
        <v>0</v>
      </c>
      <c r="AD62" s="229">
        <f t="shared" si="72"/>
        <v>0</v>
      </c>
      <c r="AE62" s="229">
        <f t="shared" si="72"/>
        <v>0</v>
      </c>
      <c r="AF62" s="229">
        <f t="shared" si="72"/>
        <v>0</v>
      </c>
      <c r="AG62" s="229">
        <f t="shared" si="72"/>
        <v>0</v>
      </c>
      <c r="AH62" s="229">
        <f t="shared" si="72"/>
        <v>0</v>
      </c>
      <c r="AI62" s="229">
        <f t="shared" si="72"/>
        <v>0</v>
      </c>
      <c r="AJ62" s="229">
        <f t="shared" si="72"/>
        <v>0</v>
      </c>
      <c r="AK62" s="229">
        <f t="shared" ref="AK62:BB62" si="73">IFERROR(AK7*$D62*365,0)</f>
        <v>0</v>
      </c>
      <c r="AL62" s="229">
        <f t="shared" si="73"/>
        <v>0</v>
      </c>
      <c r="AM62" s="229">
        <f t="shared" si="73"/>
        <v>0</v>
      </c>
      <c r="AN62" s="229">
        <f t="shared" si="73"/>
        <v>0</v>
      </c>
      <c r="AO62" s="229">
        <f t="shared" si="73"/>
        <v>0</v>
      </c>
      <c r="AP62" s="229">
        <f t="shared" si="73"/>
        <v>0</v>
      </c>
      <c r="AQ62" s="229">
        <f t="shared" si="73"/>
        <v>0</v>
      </c>
      <c r="AR62" s="229">
        <f t="shared" si="73"/>
        <v>0</v>
      </c>
      <c r="AS62" s="229">
        <f t="shared" si="73"/>
        <v>0</v>
      </c>
      <c r="AT62" s="229">
        <f t="shared" si="73"/>
        <v>0</v>
      </c>
      <c r="AU62" s="229">
        <f t="shared" si="73"/>
        <v>0</v>
      </c>
      <c r="AV62" s="229">
        <f t="shared" si="73"/>
        <v>0</v>
      </c>
      <c r="AW62" s="229">
        <f t="shared" si="73"/>
        <v>0</v>
      </c>
      <c r="AX62" s="229">
        <f t="shared" si="73"/>
        <v>0</v>
      </c>
      <c r="AY62" s="229">
        <f t="shared" si="73"/>
        <v>0</v>
      </c>
      <c r="AZ62" s="229">
        <f t="shared" si="73"/>
        <v>0</v>
      </c>
      <c r="BA62" s="229">
        <f t="shared" si="73"/>
        <v>0</v>
      </c>
      <c r="BB62" s="229">
        <f t="shared" si="73"/>
        <v>0</v>
      </c>
    </row>
    <row r="63" spans="1:54" x14ac:dyDescent="0.3">
      <c r="A63" s="206">
        <f>IF(ISBLANK('Úseky 1'!A8),"",'Úseky 1'!A8)</f>
        <v>4</v>
      </c>
      <c r="B63" s="205" t="str">
        <f>IF(ISBLANK('Úseky 1'!B8),"",'Úseky 1'!B8)</f>
        <v/>
      </c>
      <c r="C63" s="205" t="str">
        <f>IF(ISBLANK('Úseky 1'!C8),"",'Úseky 1'!C8)</f>
        <v/>
      </c>
      <c r="D63" s="213" t="str">
        <f>IF(ISBLANK('Úseky 1'!D8),"",'Úseky 1'!D8)</f>
        <v/>
      </c>
      <c r="E63" s="229">
        <f t="shared" ref="E63:AJ63" si="74">IFERROR(E8*$D63*365,0)</f>
        <v>0</v>
      </c>
      <c r="F63" s="229">
        <f t="shared" si="74"/>
        <v>0</v>
      </c>
      <c r="G63" s="229">
        <f t="shared" si="74"/>
        <v>0</v>
      </c>
      <c r="H63" s="229">
        <f t="shared" si="74"/>
        <v>0</v>
      </c>
      <c r="I63" s="229">
        <f t="shared" si="74"/>
        <v>0</v>
      </c>
      <c r="J63" s="229">
        <f t="shared" si="74"/>
        <v>0</v>
      </c>
      <c r="K63" s="229">
        <f t="shared" si="74"/>
        <v>0</v>
      </c>
      <c r="L63" s="229">
        <f t="shared" si="74"/>
        <v>0</v>
      </c>
      <c r="M63" s="229">
        <f t="shared" si="74"/>
        <v>0</v>
      </c>
      <c r="N63" s="229">
        <f t="shared" si="74"/>
        <v>0</v>
      </c>
      <c r="O63" s="229">
        <f t="shared" si="74"/>
        <v>0</v>
      </c>
      <c r="P63" s="229">
        <f t="shared" si="74"/>
        <v>0</v>
      </c>
      <c r="Q63" s="229">
        <f t="shared" si="74"/>
        <v>0</v>
      </c>
      <c r="R63" s="229">
        <f t="shared" si="74"/>
        <v>0</v>
      </c>
      <c r="S63" s="229">
        <f t="shared" si="74"/>
        <v>0</v>
      </c>
      <c r="T63" s="229">
        <f t="shared" si="74"/>
        <v>0</v>
      </c>
      <c r="U63" s="229">
        <f t="shared" si="74"/>
        <v>0</v>
      </c>
      <c r="V63" s="229">
        <f t="shared" si="74"/>
        <v>0</v>
      </c>
      <c r="W63" s="229">
        <f t="shared" si="74"/>
        <v>0</v>
      </c>
      <c r="X63" s="229">
        <f t="shared" si="74"/>
        <v>0</v>
      </c>
      <c r="Y63" s="229">
        <f t="shared" si="74"/>
        <v>0</v>
      </c>
      <c r="Z63" s="229">
        <f t="shared" si="74"/>
        <v>0</v>
      </c>
      <c r="AA63" s="229">
        <f t="shared" si="74"/>
        <v>0</v>
      </c>
      <c r="AB63" s="229">
        <f t="shared" si="74"/>
        <v>0</v>
      </c>
      <c r="AC63" s="229">
        <f t="shared" si="74"/>
        <v>0</v>
      </c>
      <c r="AD63" s="229">
        <f t="shared" si="74"/>
        <v>0</v>
      </c>
      <c r="AE63" s="229">
        <f t="shared" si="74"/>
        <v>0</v>
      </c>
      <c r="AF63" s="229">
        <f t="shared" si="74"/>
        <v>0</v>
      </c>
      <c r="AG63" s="229">
        <f t="shared" si="74"/>
        <v>0</v>
      </c>
      <c r="AH63" s="229">
        <f t="shared" si="74"/>
        <v>0</v>
      </c>
      <c r="AI63" s="229">
        <f t="shared" si="74"/>
        <v>0</v>
      </c>
      <c r="AJ63" s="229">
        <f t="shared" si="74"/>
        <v>0</v>
      </c>
      <c r="AK63" s="229">
        <f t="shared" ref="AK63:BB63" si="75">IFERROR(AK8*$D63*365,0)</f>
        <v>0</v>
      </c>
      <c r="AL63" s="229">
        <f t="shared" si="75"/>
        <v>0</v>
      </c>
      <c r="AM63" s="229">
        <f t="shared" si="75"/>
        <v>0</v>
      </c>
      <c r="AN63" s="229">
        <f t="shared" si="75"/>
        <v>0</v>
      </c>
      <c r="AO63" s="229">
        <f t="shared" si="75"/>
        <v>0</v>
      </c>
      <c r="AP63" s="229">
        <f t="shared" si="75"/>
        <v>0</v>
      </c>
      <c r="AQ63" s="229">
        <f t="shared" si="75"/>
        <v>0</v>
      </c>
      <c r="AR63" s="229">
        <f t="shared" si="75"/>
        <v>0</v>
      </c>
      <c r="AS63" s="229">
        <f t="shared" si="75"/>
        <v>0</v>
      </c>
      <c r="AT63" s="229">
        <f t="shared" si="75"/>
        <v>0</v>
      </c>
      <c r="AU63" s="229">
        <f t="shared" si="75"/>
        <v>0</v>
      </c>
      <c r="AV63" s="229">
        <f t="shared" si="75"/>
        <v>0</v>
      </c>
      <c r="AW63" s="229">
        <f t="shared" si="75"/>
        <v>0</v>
      </c>
      <c r="AX63" s="229">
        <f t="shared" si="75"/>
        <v>0</v>
      </c>
      <c r="AY63" s="229">
        <f t="shared" si="75"/>
        <v>0</v>
      </c>
      <c r="AZ63" s="229">
        <f t="shared" si="75"/>
        <v>0</v>
      </c>
      <c r="BA63" s="229">
        <f t="shared" si="75"/>
        <v>0</v>
      </c>
      <c r="BB63" s="229">
        <f t="shared" si="75"/>
        <v>0</v>
      </c>
    </row>
    <row r="64" spans="1:54" x14ac:dyDescent="0.3">
      <c r="A64" s="206">
        <f>IF(ISBLANK('Úseky 1'!A9),"",'Úseky 1'!A9)</f>
        <v>5</v>
      </c>
      <c r="B64" s="205" t="str">
        <f>IF(ISBLANK('Úseky 1'!B9),"",'Úseky 1'!B9)</f>
        <v/>
      </c>
      <c r="C64" s="205" t="str">
        <f>IF(ISBLANK('Úseky 1'!C9),"",'Úseky 1'!C9)</f>
        <v/>
      </c>
      <c r="D64" s="213" t="str">
        <f>IF(ISBLANK('Úseky 1'!D9),"",'Úseky 1'!D9)</f>
        <v/>
      </c>
      <c r="E64" s="229">
        <f t="shared" ref="E64:AJ64" si="76">IFERROR(E9*$D64*365,0)</f>
        <v>0</v>
      </c>
      <c r="F64" s="229">
        <f t="shared" si="76"/>
        <v>0</v>
      </c>
      <c r="G64" s="229">
        <f t="shared" si="76"/>
        <v>0</v>
      </c>
      <c r="H64" s="229">
        <f t="shared" si="76"/>
        <v>0</v>
      </c>
      <c r="I64" s="229">
        <f t="shared" si="76"/>
        <v>0</v>
      </c>
      <c r="J64" s="229">
        <f t="shared" si="76"/>
        <v>0</v>
      </c>
      <c r="K64" s="229">
        <f t="shared" si="76"/>
        <v>0</v>
      </c>
      <c r="L64" s="229">
        <f t="shared" si="76"/>
        <v>0</v>
      </c>
      <c r="M64" s="229">
        <f t="shared" si="76"/>
        <v>0</v>
      </c>
      <c r="N64" s="229">
        <f t="shared" si="76"/>
        <v>0</v>
      </c>
      <c r="O64" s="229">
        <f t="shared" si="76"/>
        <v>0</v>
      </c>
      <c r="P64" s="229">
        <f t="shared" si="76"/>
        <v>0</v>
      </c>
      <c r="Q64" s="229">
        <f t="shared" si="76"/>
        <v>0</v>
      </c>
      <c r="R64" s="229">
        <f t="shared" si="76"/>
        <v>0</v>
      </c>
      <c r="S64" s="229">
        <f t="shared" si="76"/>
        <v>0</v>
      </c>
      <c r="T64" s="229">
        <f t="shared" si="76"/>
        <v>0</v>
      </c>
      <c r="U64" s="229">
        <f t="shared" si="76"/>
        <v>0</v>
      </c>
      <c r="V64" s="229">
        <f t="shared" si="76"/>
        <v>0</v>
      </c>
      <c r="W64" s="229">
        <f t="shared" si="76"/>
        <v>0</v>
      </c>
      <c r="X64" s="229">
        <f t="shared" si="76"/>
        <v>0</v>
      </c>
      <c r="Y64" s="229">
        <f t="shared" si="76"/>
        <v>0</v>
      </c>
      <c r="Z64" s="229">
        <f t="shared" si="76"/>
        <v>0</v>
      </c>
      <c r="AA64" s="229">
        <f t="shared" si="76"/>
        <v>0</v>
      </c>
      <c r="AB64" s="229">
        <f t="shared" si="76"/>
        <v>0</v>
      </c>
      <c r="AC64" s="229">
        <f t="shared" si="76"/>
        <v>0</v>
      </c>
      <c r="AD64" s="229">
        <f t="shared" si="76"/>
        <v>0</v>
      </c>
      <c r="AE64" s="229">
        <f t="shared" si="76"/>
        <v>0</v>
      </c>
      <c r="AF64" s="229">
        <f t="shared" si="76"/>
        <v>0</v>
      </c>
      <c r="AG64" s="229">
        <f t="shared" si="76"/>
        <v>0</v>
      </c>
      <c r="AH64" s="229">
        <f t="shared" si="76"/>
        <v>0</v>
      </c>
      <c r="AI64" s="229">
        <f t="shared" si="76"/>
        <v>0</v>
      </c>
      <c r="AJ64" s="229">
        <f t="shared" si="76"/>
        <v>0</v>
      </c>
      <c r="AK64" s="229">
        <f t="shared" ref="AK64:BB64" si="77">IFERROR(AK9*$D64*365,0)</f>
        <v>0</v>
      </c>
      <c r="AL64" s="229">
        <f t="shared" si="77"/>
        <v>0</v>
      </c>
      <c r="AM64" s="229">
        <f t="shared" si="77"/>
        <v>0</v>
      </c>
      <c r="AN64" s="229">
        <f t="shared" si="77"/>
        <v>0</v>
      </c>
      <c r="AO64" s="229">
        <f t="shared" si="77"/>
        <v>0</v>
      </c>
      <c r="AP64" s="229">
        <f t="shared" si="77"/>
        <v>0</v>
      </c>
      <c r="AQ64" s="229">
        <f t="shared" si="77"/>
        <v>0</v>
      </c>
      <c r="AR64" s="229">
        <f t="shared" si="77"/>
        <v>0</v>
      </c>
      <c r="AS64" s="229">
        <f t="shared" si="77"/>
        <v>0</v>
      </c>
      <c r="AT64" s="229">
        <f t="shared" si="77"/>
        <v>0</v>
      </c>
      <c r="AU64" s="229">
        <f t="shared" si="77"/>
        <v>0</v>
      </c>
      <c r="AV64" s="229">
        <f t="shared" si="77"/>
        <v>0</v>
      </c>
      <c r="AW64" s="229">
        <f t="shared" si="77"/>
        <v>0</v>
      </c>
      <c r="AX64" s="229">
        <f t="shared" si="77"/>
        <v>0</v>
      </c>
      <c r="AY64" s="229">
        <f t="shared" si="77"/>
        <v>0</v>
      </c>
      <c r="AZ64" s="229">
        <f t="shared" si="77"/>
        <v>0</v>
      </c>
      <c r="BA64" s="229">
        <f t="shared" si="77"/>
        <v>0</v>
      </c>
      <c r="BB64" s="229">
        <f t="shared" si="77"/>
        <v>0</v>
      </c>
    </row>
    <row r="65" spans="1:54" x14ac:dyDescent="0.3">
      <c r="A65" s="206">
        <f>IF(ISBLANK('Úseky 1'!A10),"",'Úseky 1'!A10)</f>
        <v>6</v>
      </c>
      <c r="B65" s="205" t="str">
        <f>IF(ISBLANK('Úseky 1'!B10),"",'Úseky 1'!B10)</f>
        <v/>
      </c>
      <c r="C65" s="205" t="str">
        <f>IF(ISBLANK('Úseky 1'!C10),"",'Úseky 1'!C10)</f>
        <v/>
      </c>
      <c r="D65" s="213" t="str">
        <f>IF(ISBLANK('Úseky 1'!D10),"",'Úseky 1'!D10)</f>
        <v/>
      </c>
      <c r="E65" s="229">
        <f t="shared" ref="E65:AJ65" si="78">IFERROR(E10*$D65*365,0)</f>
        <v>0</v>
      </c>
      <c r="F65" s="229">
        <f t="shared" si="78"/>
        <v>0</v>
      </c>
      <c r="G65" s="229">
        <f t="shared" si="78"/>
        <v>0</v>
      </c>
      <c r="H65" s="229">
        <f t="shared" si="78"/>
        <v>0</v>
      </c>
      <c r="I65" s="229">
        <f t="shared" si="78"/>
        <v>0</v>
      </c>
      <c r="J65" s="229">
        <f t="shared" si="78"/>
        <v>0</v>
      </c>
      <c r="K65" s="229">
        <f t="shared" si="78"/>
        <v>0</v>
      </c>
      <c r="L65" s="229">
        <f t="shared" si="78"/>
        <v>0</v>
      </c>
      <c r="M65" s="229">
        <f t="shared" si="78"/>
        <v>0</v>
      </c>
      <c r="N65" s="229">
        <f t="shared" si="78"/>
        <v>0</v>
      </c>
      <c r="O65" s="229">
        <f t="shared" si="78"/>
        <v>0</v>
      </c>
      <c r="P65" s="229">
        <f t="shared" si="78"/>
        <v>0</v>
      </c>
      <c r="Q65" s="229">
        <f t="shared" si="78"/>
        <v>0</v>
      </c>
      <c r="R65" s="229">
        <f t="shared" si="78"/>
        <v>0</v>
      </c>
      <c r="S65" s="229">
        <f t="shared" si="78"/>
        <v>0</v>
      </c>
      <c r="T65" s="229">
        <f t="shared" si="78"/>
        <v>0</v>
      </c>
      <c r="U65" s="229">
        <f t="shared" si="78"/>
        <v>0</v>
      </c>
      <c r="V65" s="229">
        <f t="shared" si="78"/>
        <v>0</v>
      </c>
      <c r="W65" s="229">
        <f t="shared" si="78"/>
        <v>0</v>
      </c>
      <c r="X65" s="229">
        <f t="shared" si="78"/>
        <v>0</v>
      </c>
      <c r="Y65" s="229">
        <f t="shared" si="78"/>
        <v>0</v>
      </c>
      <c r="Z65" s="229">
        <f t="shared" si="78"/>
        <v>0</v>
      </c>
      <c r="AA65" s="229">
        <f t="shared" si="78"/>
        <v>0</v>
      </c>
      <c r="AB65" s="229">
        <f t="shared" si="78"/>
        <v>0</v>
      </c>
      <c r="AC65" s="229">
        <f t="shared" si="78"/>
        <v>0</v>
      </c>
      <c r="AD65" s="229">
        <f t="shared" si="78"/>
        <v>0</v>
      </c>
      <c r="AE65" s="229">
        <f t="shared" si="78"/>
        <v>0</v>
      </c>
      <c r="AF65" s="229">
        <f t="shared" si="78"/>
        <v>0</v>
      </c>
      <c r="AG65" s="229">
        <f t="shared" si="78"/>
        <v>0</v>
      </c>
      <c r="AH65" s="229">
        <f t="shared" si="78"/>
        <v>0</v>
      </c>
      <c r="AI65" s="229">
        <f t="shared" si="78"/>
        <v>0</v>
      </c>
      <c r="AJ65" s="229">
        <f t="shared" si="78"/>
        <v>0</v>
      </c>
      <c r="AK65" s="229">
        <f t="shared" ref="AK65:BB65" si="79">IFERROR(AK10*$D65*365,0)</f>
        <v>0</v>
      </c>
      <c r="AL65" s="229">
        <f t="shared" si="79"/>
        <v>0</v>
      </c>
      <c r="AM65" s="229">
        <f t="shared" si="79"/>
        <v>0</v>
      </c>
      <c r="AN65" s="229">
        <f t="shared" si="79"/>
        <v>0</v>
      </c>
      <c r="AO65" s="229">
        <f t="shared" si="79"/>
        <v>0</v>
      </c>
      <c r="AP65" s="229">
        <f t="shared" si="79"/>
        <v>0</v>
      </c>
      <c r="AQ65" s="229">
        <f t="shared" si="79"/>
        <v>0</v>
      </c>
      <c r="AR65" s="229">
        <f t="shared" si="79"/>
        <v>0</v>
      </c>
      <c r="AS65" s="229">
        <f t="shared" si="79"/>
        <v>0</v>
      </c>
      <c r="AT65" s="229">
        <f t="shared" si="79"/>
        <v>0</v>
      </c>
      <c r="AU65" s="229">
        <f t="shared" si="79"/>
        <v>0</v>
      </c>
      <c r="AV65" s="229">
        <f t="shared" si="79"/>
        <v>0</v>
      </c>
      <c r="AW65" s="229">
        <f t="shared" si="79"/>
        <v>0</v>
      </c>
      <c r="AX65" s="229">
        <f t="shared" si="79"/>
        <v>0</v>
      </c>
      <c r="AY65" s="229">
        <f t="shared" si="79"/>
        <v>0</v>
      </c>
      <c r="AZ65" s="229">
        <f t="shared" si="79"/>
        <v>0</v>
      </c>
      <c r="BA65" s="229">
        <f t="shared" si="79"/>
        <v>0</v>
      </c>
      <c r="BB65" s="229">
        <f t="shared" si="79"/>
        <v>0</v>
      </c>
    </row>
    <row r="66" spans="1:54" x14ac:dyDescent="0.3">
      <c r="A66" s="206">
        <f>IF(ISBLANK('Úseky 1'!A11),"",'Úseky 1'!A11)</f>
        <v>7</v>
      </c>
      <c r="B66" s="205" t="str">
        <f>IF(ISBLANK('Úseky 1'!B11),"",'Úseky 1'!B11)</f>
        <v/>
      </c>
      <c r="C66" s="205" t="str">
        <f>IF(ISBLANK('Úseky 1'!C11),"",'Úseky 1'!C11)</f>
        <v/>
      </c>
      <c r="D66" s="213" t="str">
        <f>IF(ISBLANK('Úseky 1'!D11),"",'Úseky 1'!D11)</f>
        <v/>
      </c>
      <c r="E66" s="229">
        <f t="shared" ref="E66:AJ66" si="80">IFERROR(E11*$D66*365,0)</f>
        <v>0</v>
      </c>
      <c r="F66" s="229">
        <f t="shared" si="80"/>
        <v>0</v>
      </c>
      <c r="G66" s="229">
        <f t="shared" si="80"/>
        <v>0</v>
      </c>
      <c r="H66" s="229">
        <f t="shared" si="80"/>
        <v>0</v>
      </c>
      <c r="I66" s="229">
        <f t="shared" si="80"/>
        <v>0</v>
      </c>
      <c r="J66" s="229">
        <f t="shared" si="80"/>
        <v>0</v>
      </c>
      <c r="K66" s="229">
        <f t="shared" si="80"/>
        <v>0</v>
      </c>
      <c r="L66" s="229">
        <f t="shared" si="80"/>
        <v>0</v>
      </c>
      <c r="M66" s="229">
        <f t="shared" si="80"/>
        <v>0</v>
      </c>
      <c r="N66" s="229">
        <f t="shared" si="80"/>
        <v>0</v>
      </c>
      <c r="O66" s="229">
        <f t="shared" si="80"/>
        <v>0</v>
      </c>
      <c r="P66" s="229">
        <f t="shared" si="80"/>
        <v>0</v>
      </c>
      <c r="Q66" s="229">
        <f t="shared" si="80"/>
        <v>0</v>
      </c>
      <c r="R66" s="229">
        <f t="shared" si="80"/>
        <v>0</v>
      </c>
      <c r="S66" s="229">
        <f t="shared" si="80"/>
        <v>0</v>
      </c>
      <c r="T66" s="229">
        <f t="shared" si="80"/>
        <v>0</v>
      </c>
      <c r="U66" s="229">
        <f t="shared" si="80"/>
        <v>0</v>
      </c>
      <c r="V66" s="229">
        <f t="shared" si="80"/>
        <v>0</v>
      </c>
      <c r="W66" s="229">
        <f t="shared" si="80"/>
        <v>0</v>
      </c>
      <c r="X66" s="229">
        <f t="shared" si="80"/>
        <v>0</v>
      </c>
      <c r="Y66" s="229">
        <f t="shared" si="80"/>
        <v>0</v>
      </c>
      <c r="Z66" s="229">
        <f t="shared" si="80"/>
        <v>0</v>
      </c>
      <c r="AA66" s="229">
        <f t="shared" si="80"/>
        <v>0</v>
      </c>
      <c r="AB66" s="229">
        <f t="shared" si="80"/>
        <v>0</v>
      </c>
      <c r="AC66" s="229">
        <f t="shared" si="80"/>
        <v>0</v>
      </c>
      <c r="AD66" s="229">
        <f t="shared" si="80"/>
        <v>0</v>
      </c>
      <c r="AE66" s="229">
        <f t="shared" si="80"/>
        <v>0</v>
      </c>
      <c r="AF66" s="229">
        <f t="shared" si="80"/>
        <v>0</v>
      </c>
      <c r="AG66" s="229">
        <f t="shared" si="80"/>
        <v>0</v>
      </c>
      <c r="AH66" s="229">
        <f t="shared" si="80"/>
        <v>0</v>
      </c>
      <c r="AI66" s="229">
        <f t="shared" si="80"/>
        <v>0</v>
      </c>
      <c r="AJ66" s="229">
        <f t="shared" si="80"/>
        <v>0</v>
      </c>
      <c r="AK66" s="229">
        <f t="shared" ref="AK66:BB66" si="81">IFERROR(AK11*$D66*365,0)</f>
        <v>0</v>
      </c>
      <c r="AL66" s="229">
        <f t="shared" si="81"/>
        <v>0</v>
      </c>
      <c r="AM66" s="229">
        <f t="shared" si="81"/>
        <v>0</v>
      </c>
      <c r="AN66" s="229">
        <f t="shared" si="81"/>
        <v>0</v>
      </c>
      <c r="AO66" s="229">
        <f t="shared" si="81"/>
        <v>0</v>
      </c>
      <c r="AP66" s="229">
        <f t="shared" si="81"/>
        <v>0</v>
      </c>
      <c r="AQ66" s="229">
        <f t="shared" si="81"/>
        <v>0</v>
      </c>
      <c r="AR66" s="229">
        <f t="shared" si="81"/>
        <v>0</v>
      </c>
      <c r="AS66" s="229">
        <f t="shared" si="81"/>
        <v>0</v>
      </c>
      <c r="AT66" s="229">
        <f t="shared" si="81"/>
        <v>0</v>
      </c>
      <c r="AU66" s="229">
        <f t="shared" si="81"/>
        <v>0</v>
      </c>
      <c r="AV66" s="229">
        <f t="shared" si="81"/>
        <v>0</v>
      </c>
      <c r="AW66" s="229">
        <f t="shared" si="81"/>
        <v>0</v>
      </c>
      <c r="AX66" s="229">
        <f t="shared" si="81"/>
        <v>0</v>
      </c>
      <c r="AY66" s="229">
        <f t="shared" si="81"/>
        <v>0</v>
      </c>
      <c r="AZ66" s="229">
        <f t="shared" si="81"/>
        <v>0</v>
      </c>
      <c r="BA66" s="229">
        <f t="shared" si="81"/>
        <v>0</v>
      </c>
      <c r="BB66" s="229">
        <f t="shared" si="81"/>
        <v>0</v>
      </c>
    </row>
    <row r="67" spans="1:54" x14ac:dyDescent="0.3">
      <c r="A67" s="206">
        <f>IF(ISBLANK('Úseky 1'!A12),"",'Úseky 1'!A12)</f>
        <v>8</v>
      </c>
      <c r="B67" s="205" t="str">
        <f>IF(ISBLANK('Úseky 1'!B12),"",'Úseky 1'!B12)</f>
        <v/>
      </c>
      <c r="C67" s="205" t="str">
        <f>IF(ISBLANK('Úseky 1'!C12),"",'Úseky 1'!C12)</f>
        <v/>
      </c>
      <c r="D67" s="213" t="str">
        <f>IF(ISBLANK('Úseky 1'!D12),"",'Úseky 1'!D12)</f>
        <v/>
      </c>
      <c r="E67" s="229">
        <f t="shared" ref="E67:AJ67" si="82">IFERROR(E12*$D67*365,0)</f>
        <v>0</v>
      </c>
      <c r="F67" s="229">
        <f t="shared" si="82"/>
        <v>0</v>
      </c>
      <c r="G67" s="229">
        <f t="shared" si="82"/>
        <v>0</v>
      </c>
      <c r="H67" s="229">
        <f t="shared" si="82"/>
        <v>0</v>
      </c>
      <c r="I67" s="229">
        <f t="shared" si="82"/>
        <v>0</v>
      </c>
      <c r="J67" s="229">
        <f t="shared" si="82"/>
        <v>0</v>
      </c>
      <c r="K67" s="229">
        <f t="shared" si="82"/>
        <v>0</v>
      </c>
      <c r="L67" s="229">
        <f t="shared" si="82"/>
        <v>0</v>
      </c>
      <c r="M67" s="229">
        <f t="shared" si="82"/>
        <v>0</v>
      </c>
      <c r="N67" s="229">
        <f t="shared" si="82"/>
        <v>0</v>
      </c>
      <c r="O67" s="229">
        <f t="shared" si="82"/>
        <v>0</v>
      </c>
      <c r="P67" s="229">
        <f t="shared" si="82"/>
        <v>0</v>
      </c>
      <c r="Q67" s="229">
        <f t="shared" si="82"/>
        <v>0</v>
      </c>
      <c r="R67" s="229">
        <f t="shared" si="82"/>
        <v>0</v>
      </c>
      <c r="S67" s="229">
        <f t="shared" si="82"/>
        <v>0</v>
      </c>
      <c r="T67" s="229">
        <f t="shared" si="82"/>
        <v>0</v>
      </c>
      <c r="U67" s="229">
        <f t="shared" si="82"/>
        <v>0</v>
      </c>
      <c r="V67" s="229">
        <f t="shared" si="82"/>
        <v>0</v>
      </c>
      <c r="W67" s="229">
        <f t="shared" si="82"/>
        <v>0</v>
      </c>
      <c r="X67" s="229">
        <f t="shared" si="82"/>
        <v>0</v>
      </c>
      <c r="Y67" s="229">
        <f t="shared" si="82"/>
        <v>0</v>
      </c>
      <c r="Z67" s="229">
        <f t="shared" si="82"/>
        <v>0</v>
      </c>
      <c r="AA67" s="229">
        <f t="shared" si="82"/>
        <v>0</v>
      </c>
      <c r="AB67" s="229">
        <f t="shared" si="82"/>
        <v>0</v>
      </c>
      <c r="AC67" s="229">
        <f t="shared" si="82"/>
        <v>0</v>
      </c>
      <c r="AD67" s="229">
        <f t="shared" si="82"/>
        <v>0</v>
      </c>
      <c r="AE67" s="229">
        <f t="shared" si="82"/>
        <v>0</v>
      </c>
      <c r="AF67" s="229">
        <f t="shared" si="82"/>
        <v>0</v>
      </c>
      <c r="AG67" s="229">
        <f t="shared" si="82"/>
        <v>0</v>
      </c>
      <c r="AH67" s="229">
        <f t="shared" si="82"/>
        <v>0</v>
      </c>
      <c r="AI67" s="229">
        <f t="shared" si="82"/>
        <v>0</v>
      </c>
      <c r="AJ67" s="229">
        <f t="shared" si="82"/>
        <v>0</v>
      </c>
      <c r="AK67" s="229">
        <f t="shared" ref="AK67:BB67" si="83">IFERROR(AK12*$D67*365,0)</f>
        <v>0</v>
      </c>
      <c r="AL67" s="229">
        <f t="shared" si="83"/>
        <v>0</v>
      </c>
      <c r="AM67" s="229">
        <f t="shared" si="83"/>
        <v>0</v>
      </c>
      <c r="AN67" s="229">
        <f t="shared" si="83"/>
        <v>0</v>
      </c>
      <c r="AO67" s="229">
        <f t="shared" si="83"/>
        <v>0</v>
      </c>
      <c r="AP67" s="229">
        <f t="shared" si="83"/>
        <v>0</v>
      </c>
      <c r="AQ67" s="229">
        <f t="shared" si="83"/>
        <v>0</v>
      </c>
      <c r="AR67" s="229">
        <f t="shared" si="83"/>
        <v>0</v>
      </c>
      <c r="AS67" s="229">
        <f t="shared" si="83"/>
        <v>0</v>
      </c>
      <c r="AT67" s="229">
        <f t="shared" si="83"/>
        <v>0</v>
      </c>
      <c r="AU67" s="229">
        <f t="shared" si="83"/>
        <v>0</v>
      </c>
      <c r="AV67" s="229">
        <f t="shared" si="83"/>
        <v>0</v>
      </c>
      <c r="AW67" s="229">
        <f t="shared" si="83"/>
        <v>0</v>
      </c>
      <c r="AX67" s="229">
        <f t="shared" si="83"/>
        <v>0</v>
      </c>
      <c r="AY67" s="229">
        <f t="shared" si="83"/>
        <v>0</v>
      </c>
      <c r="AZ67" s="229">
        <f t="shared" si="83"/>
        <v>0</v>
      </c>
      <c r="BA67" s="229">
        <f t="shared" si="83"/>
        <v>0</v>
      </c>
      <c r="BB67" s="229">
        <f t="shared" si="83"/>
        <v>0</v>
      </c>
    </row>
    <row r="68" spans="1:54" x14ac:dyDescent="0.3">
      <c r="A68" s="206">
        <f>IF(ISBLANK('Úseky 1'!A13),"",'Úseky 1'!A13)</f>
        <v>9</v>
      </c>
      <c r="B68" s="205" t="str">
        <f>IF(ISBLANK('Úseky 1'!B13),"",'Úseky 1'!B13)</f>
        <v/>
      </c>
      <c r="C68" s="205" t="str">
        <f>IF(ISBLANK('Úseky 1'!C13),"",'Úseky 1'!C13)</f>
        <v/>
      </c>
      <c r="D68" s="213" t="str">
        <f>IF(ISBLANK('Úseky 1'!D13),"",'Úseky 1'!D13)</f>
        <v/>
      </c>
      <c r="E68" s="229">
        <f t="shared" ref="E68:AJ68" si="84">IFERROR(E13*$D68*365,0)</f>
        <v>0</v>
      </c>
      <c r="F68" s="229">
        <f t="shared" si="84"/>
        <v>0</v>
      </c>
      <c r="G68" s="229">
        <f t="shared" si="84"/>
        <v>0</v>
      </c>
      <c r="H68" s="229">
        <f t="shared" si="84"/>
        <v>0</v>
      </c>
      <c r="I68" s="229">
        <f t="shared" si="84"/>
        <v>0</v>
      </c>
      <c r="J68" s="229">
        <f t="shared" si="84"/>
        <v>0</v>
      </c>
      <c r="K68" s="229">
        <f t="shared" si="84"/>
        <v>0</v>
      </c>
      <c r="L68" s="229">
        <f t="shared" si="84"/>
        <v>0</v>
      </c>
      <c r="M68" s="229">
        <f t="shared" si="84"/>
        <v>0</v>
      </c>
      <c r="N68" s="229">
        <f t="shared" si="84"/>
        <v>0</v>
      </c>
      <c r="O68" s="229">
        <f t="shared" si="84"/>
        <v>0</v>
      </c>
      <c r="P68" s="229">
        <f t="shared" si="84"/>
        <v>0</v>
      </c>
      <c r="Q68" s="229">
        <f t="shared" si="84"/>
        <v>0</v>
      </c>
      <c r="R68" s="229">
        <f t="shared" si="84"/>
        <v>0</v>
      </c>
      <c r="S68" s="229">
        <f t="shared" si="84"/>
        <v>0</v>
      </c>
      <c r="T68" s="229">
        <f t="shared" si="84"/>
        <v>0</v>
      </c>
      <c r="U68" s="229">
        <f t="shared" si="84"/>
        <v>0</v>
      </c>
      <c r="V68" s="229">
        <f t="shared" si="84"/>
        <v>0</v>
      </c>
      <c r="W68" s="229">
        <f t="shared" si="84"/>
        <v>0</v>
      </c>
      <c r="X68" s="229">
        <f t="shared" si="84"/>
        <v>0</v>
      </c>
      <c r="Y68" s="229">
        <f t="shared" si="84"/>
        <v>0</v>
      </c>
      <c r="Z68" s="229">
        <f t="shared" si="84"/>
        <v>0</v>
      </c>
      <c r="AA68" s="229">
        <f t="shared" si="84"/>
        <v>0</v>
      </c>
      <c r="AB68" s="229">
        <f t="shared" si="84"/>
        <v>0</v>
      </c>
      <c r="AC68" s="229">
        <f t="shared" si="84"/>
        <v>0</v>
      </c>
      <c r="AD68" s="229">
        <f t="shared" si="84"/>
        <v>0</v>
      </c>
      <c r="AE68" s="229">
        <f t="shared" si="84"/>
        <v>0</v>
      </c>
      <c r="AF68" s="229">
        <f t="shared" si="84"/>
        <v>0</v>
      </c>
      <c r="AG68" s="229">
        <f t="shared" si="84"/>
        <v>0</v>
      </c>
      <c r="AH68" s="229">
        <f t="shared" si="84"/>
        <v>0</v>
      </c>
      <c r="AI68" s="229">
        <f t="shared" si="84"/>
        <v>0</v>
      </c>
      <c r="AJ68" s="229">
        <f t="shared" si="84"/>
        <v>0</v>
      </c>
      <c r="AK68" s="229">
        <f t="shared" ref="AK68:BB68" si="85">IFERROR(AK13*$D68*365,0)</f>
        <v>0</v>
      </c>
      <c r="AL68" s="229">
        <f t="shared" si="85"/>
        <v>0</v>
      </c>
      <c r="AM68" s="229">
        <f t="shared" si="85"/>
        <v>0</v>
      </c>
      <c r="AN68" s="229">
        <f t="shared" si="85"/>
        <v>0</v>
      </c>
      <c r="AO68" s="229">
        <f t="shared" si="85"/>
        <v>0</v>
      </c>
      <c r="AP68" s="229">
        <f t="shared" si="85"/>
        <v>0</v>
      </c>
      <c r="AQ68" s="229">
        <f t="shared" si="85"/>
        <v>0</v>
      </c>
      <c r="AR68" s="229">
        <f t="shared" si="85"/>
        <v>0</v>
      </c>
      <c r="AS68" s="229">
        <f t="shared" si="85"/>
        <v>0</v>
      </c>
      <c r="AT68" s="229">
        <f t="shared" si="85"/>
        <v>0</v>
      </c>
      <c r="AU68" s="229">
        <f t="shared" si="85"/>
        <v>0</v>
      </c>
      <c r="AV68" s="229">
        <f t="shared" si="85"/>
        <v>0</v>
      </c>
      <c r="AW68" s="229">
        <f t="shared" si="85"/>
        <v>0</v>
      </c>
      <c r="AX68" s="229">
        <f t="shared" si="85"/>
        <v>0</v>
      </c>
      <c r="AY68" s="229">
        <f t="shared" si="85"/>
        <v>0</v>
      </c>
      <c r="AZ68" s="229">
        <f t="shared" si="85"/>
        <v>0</v>
      </c>
      <c r="BA68" s="229">
        <f t="shared" si="85"/>
        <v>0</v>
      </c>
      <c r="BB68" s="229">
        <f t="shared" si="85"/>
        <v>0</v>
      </c>
    </row>
    <row r="69" spans="1:54" x14ac:dyDescent="0.3">
      <c r="A69" s="206">
        <f>IF(ISBLANK('Úseky 1'!A14),"",'Úseky 1'!A14)</f>
        <v>10</v>
      </c>
      <c r="B69" s="205" t="str">
        <f>IF(ISBLANK('Úseky 1'!B14),"",'Úseky 1'!B14)</f>
        <v/>
      </c>
      <c r="C69" s="205" t="str">
        <f>IF(ISBLANK('Úseky 1'!C14),"",'Úseky 1'!C14)</f>
        <v/>
      </c>
      <c r="D69" s="213" t="str">
        <f>IF(ISBLANK('Úseky 1'!D14),"",'Úseky 1'!D14)</f>
        <v/>
      </c>
      <c r="E69" s="229">
        <f t="shared" ref="E69:AJ69" si="86">IFERROR(E14*$D69*365,0)</f>
        <v>0</v>
      </c>
      <c r="F69" s="229">
        <f t="shared" si="86"/>
        <v>0</v>
      </c>
      <c r="G69" s="229">
        <f t="shared" si="86"/>
        <v>0</v>
      </c>
      <c r="H69" s="229">
        <f t="shared" si="86"/>
        <v>0</v>
      </c>
      <c r="I69" s="229">
        <f t="shared" si="86"/>
        <v>0</v>
      </c>
      <c r="J69" s="229">
        <f t="shared" si="86"/>
        <v>0</v>
      </c>
      <c r="K69" s="229">
        <f t="shared" si="86"/>
        <v>0</v>
      </c>
      <c r="L69" s="229">
        <f t="shared" si="86"/>
        <v>0</v>
      </c>
      <c r="M69" s="229">
        <f t="shared" si="86"/>
        <v>0</v>
      </c>
      <c r="N69" s="229">
        <f t="shared" si="86"/>
        <v>0</v>
      </c>
      <c r="O69" s="229">
        <f t="shared" si="86"/>
        <v>0</v>
      </c>
      <c r="P69" s="229">
        <f t="shared" si="86"/>
        <v>0</v>
      </c>
      <c r="Q69" s="229">
        <f t="shared" si="86"/>
        <v>0</v>
      </c>
      <c r="R69" s="229">
        <f t="shared" si="86"/>
        <v>0</v>
      </c>
      <c r="S69" s="229">
        <f t="shared" si="86"/>
        <v>0</v>
      </c>
      <c r="T69" s="229">
        <f t="shared" si="86"/>
        <v>0</v>
      </c>
      <c r="U69" s="229">
        <f t="shared" si="86"/>
        <v>0</v>
      </c>
      <c r="V69" s="229">
        <f t="shared" si="86"/>
        <v>0</v>
      </c>
      <c r="W69" s="229">
        <f t="shared" si="86"/>
        <v>0</v>
      </c>
      <c r="X69" s="229">
        <f t="shared" si="86"/>
        <v>0</v>
      </c>
      <c r="Y69" s="229">
        <f t="shared" si="86"/>
        <v>0</v>
      </c>
      <c r="Z69" s="229">
        <f t="shared" si="86"/>
        <v>0</v>
      </c>
      <c r="AA69" s="229">
        <f t="shared" si="86"/>
        <v>0</v>
      </c>
      <c r="AB69" s="229">
        <f t="shared" si="86"/>
        <v>0</v>
      </c>
      <c r="AC69" s="229">
        <f t="shared" si="86"/>
        <v>0</v>
      </c>
      <c r="AD69" s="229">
        <f t="shared" si="86"/>
        <v>0</v>
      </c>
      <c r="AE69" s="229">
        <f t="shared" si="86"/>
        <v>0</v>
      </c>
      <c r="AF69" s="229">
        <f t="shared" si="86"/>
        <v>0</v>
      </c>
      <c r="AG69" s="229">
        <f t="shared" si="86"/>
        <v>0</v>
      </c>
      <c r="AH69" s="229">
        <f t="shared" si="86"/>
        <v>0</v>
      </c>
      <c r="AI69" s="229">
        <f t="shared" si="86"/>
        <v>0</v>
      </c>
      <c r="AJ69" s="229">
        <f t="shared" si="86"/>
        <v>0</v>
      </c>
      <c r="AK69" s="229">
        <f t="shared" ref="AK69:BB69" si="87">IFERROR(AK14*$D69*365,0)</f>
        <v>0</v>
      </c>
      <c r="AL69" s="229">
        <f t="shared" si="87"/>
        <v>0</v>
      </c>
      <c r="AM69" s="229">
        <f t="shared" si="87"/>
        <v>0</v>
      </c>
      <c r="AN69" s="229">
        <f t="shared" si="87"/>
        <v>0</v>
      </c>
      <c r="AO69" s="229">
        <f t="shared" si="87"/>
        <v>0</v>
      </c>
      <c r="AP69" s="229">
        <f t="shared" si="87"/>
        <v>0</v>
      </c>
      <c r="AQ69" s="229">
        <f t="shared" si="87"/>
        <v>0</v>
      </c>
      <c r="AR69" s="229">
        <f t="shared" si="87"/>
        <v>0</v>
      </c>
      <c r="AS69" s="229">
        <f t="shared" si="87"/>
        <v>0</v>
      </c>
      <c r="AT69" s="229">
        <f t="shared" si="87"/>
        <v>0</v>
      </c>
      <c r="AU69" s="229">
        <f t="shared" si="87"/>
        <v>0</v>
      </c>
      <c r="AV69" s="229">
        <f t="shared" si="87"/>
        <v>0</v>
      </c>
      <c r="AW69" s="229">
        <f t="shared" si="87"/>
        <v>0</v>
      </c>
      <c r="AX69" s="229">
        <f t="shared" si="87"/>
        <v>0</v>
      </c>
      <c r="AY69" s="229">
        <f t="shared" si="87"/>
        <v>0</v>
      </c>
      <c r="AZ69" s="229">
        <f t="shared" si="87"/>
        <v>0</v>
      </c>
      <c r="BA69" s="229">
        <f t="shared" si="87"/>
        <v>0</v>
      </c>
      <c r="BB69" s="229">
        <f t="shared" si="87"/>
        <v>0</v>
      </c>
    </row>
    <row r="70" spans="1:54" x14ac:dyDescent="0.3">
      <c r="A70" s="206">
        <f>IF(ISBLANK('Úseky 1'!A15),"",'Úseky 1'!A15)</f>
        <v>11</v>
      </c>
      <c r="B70" s="205" t="str">
        <f>IF(ISBLANK('Úseky 1'!B15),"",'Úseky 1'!B15)</f>
        <v/>
      </c>
      <c r="C70" s="205" t="str">
        <f>IF(ISBLANK('Úseky 1'!C15),"",'Úseky 1'!C15)</f>
        <v/>
      </c>
      <c r="D70" s="213" t="str">
        <f>IF(ISBLANK('Úseky 1'!D15),"",'Úseky 1'!D15)</f>
        <v/>
      </c>
      <c r="E70" s="229">
        <f t="shared" ref="E70:AJ70" si="88">IFERROR(E15*$D70*365,0)</f>
        <v>0</v>
      </c>
      <c r="F70" s="229">
        <f t="shared" si="88"/>
        <v>0</v>
      </c>
      <c r="G70" s="229">
        <f t="shared" si="88"/>
        <v>0</v>
      </c>
      <c r="H70" s="229">
        <f t="shared" si="88"/>
        <v>0</v>
      </c>
      <c r="I70" s="229">
        <f t="shared" si="88"/>
        <v>0</v>
      </c>
      <c r="J70" s="229">
        <f t="shared" si="88"/>
        <v>0</v>
      </c>
      <c r="K70" s="229">
        <f t="shared" si="88"/>
        <v>0</v>
      </c>
      <c r="L70" s="229">
        <f t="shared" si="88"/>
        <v>0</v>
      </c>
      <c r="M70" s="229">
        <f t="shared" si="88"/>
        <v>0</v>
      </c>
      <c r="N70" s="229">
        <f t="shared" si="88"/>
        <v>0</v>
      </c>
      <c r="O70" s="229">
        <f t="shared" si="88"/>
        <v>0</v>
      </c>
      <c r="P70" s="229">
        <f t="shared" si="88"/>
        <v>0</v>
      </c>
      <c r="Q70" s="229">
        <f t="shared" si="88"/>
        <v>0</v>
      </c>
      <c r="R70" s="229">
        <f t="shared" si="88"/>
        <v>0</v>
      </c>
      <c r="S70" s="229">
        <f t="shared" si="88"/>
        <v>0</v>
      </c>
      <c r="T70" s="229">
        <f t="shared" si="88"/>
        <v>0</v>
      </c>
      <c r="U70" s="229">
        <f t="shared" si="88"/>
        <v>0</v>
      </c>
      <c r="V70" s="229">
        <f t="shared" si="88"/>
        <v>0</v>
      </c>
      <c r="W70" s="229">
        <f t="shared" si="88"/>
        <v>0</v>
      </c>
      <c r="X70" s="229">
        <f t="shared" si="88"/>
        <v>0</v>
      </c>
      <c r="Y70" s="229">
        <f t="shared" si="88"/>
        <v>0</v>
      </c>
      <c r="Z70" s="229">
        <f t="shared" si="88"/>
        <v>0</v>
      </c>
      <c r="AA70" s="229">
        <f t="shared" si="88"/>
        <v>0</v>
      </c>
      <c r="AB70" s="229">
        <f t="shared" si="88"/>
        <v>0</v>
      </c>
      <c r="AC70" s="229">
        <f t="shared" si="88"/>
        <v>0</v>
      </c>
      <c r="AD70" s="229">
        <f t="shared" si="88"/>
        <v>0</v>
      </c>
      <c r="AE70" s="229">
        <f t="shared" si="88"/>
        <v>0</v>
      </c>
      <c r="AF70" s="229">
        <f t="shared" si="88"/>
        <v>0</v>
      </c>
      <c r="AG70" s="229">
        <f t="shared" si="88"/>
        <v>0</v>
      </c>
      <c r="AH70" s="229">
        <f t="shared" si="88"/>
        <v>0</v>
      </c>
      <c r="AI70" s="229">
        <f t="shared" si="88"/>
        <v>0</v>
      </c>
      <c r="AJ70" s="229">
        <f t="shared" si="88"/>
        <v>0</v>
      </c>
      <c r="AK70" s="229">
        <f t="shared" ref="AK70:BB70" si="89">IFERROR(AK15*$D70*365,0)</f>
        <v>0</v>
      </c>
      <c r="AL70" s="229">
        <f t="shared" si="89"/>
        <v>0</v>
      </c>
      <c r="AM70" s="229">
        <f t="shared" si="89"/>
        <v>0</v>
      </c>
      <c r="AN70" s="229">
        <f t="shared" si="89"/>
        <v>0</v>
      </c>
      <c r="AO70" s="229">
        <f t="shared" si="89"/>
        <v>0</v>
      </c>
      <c r="AP70" s="229">
        <f t="shared" si="89"/>
        <v>0</v>
      </c>
      <c r="AQ70" s="229">
        <f t="shared" si="89"/>
        <v>0</v>
      </c>
      <c r="AR70" s="229">
        <f t="shared" si="89"/>
        <v>0</v>
      </c>
      <c r="AS70" s="229">
        <f t="shared" si="89"/>
        <v>0</v>
      </c>
      <c r="AT70" s="229">
        <f t="shared" si="89"/>
        <v>0</v>
      </c>
      <c r="AU70" s="229">
        <f t="shared" si="89"/>
        <v>0</v>
      </c>
      <c r="AV70" s="229">
        <f t="shared" si="89"/>
        <v>0</v>
      </c>
      <c r="AW70" s="229">
        <f t="shared" si="89"/>
        <v>0</v>
      </c>
      <c r="AX70" s="229">
        <f t="shared" si="89"/>
        <v>0</v>
      </c>
      <c r="AY70" s="229">
        <f t="shared" si="89"/>
        <v>0</v>
      </c>
      <c r="AZ70" s="229">
        <f t="shared" si="89"/>
        <v>0</v>
      </c>
      <c r="BA70" s="229">
        <f t="shared" si="89"/>
        <v>0</v>
      </c>
      <c r="BB70" s="229">
        <f t="shared" si="89"/>
        <v>0</v>
      </c>
    </row>
    <row r="71" spans="1:54" x14ac:dyDescent="0.3">
      <c r="A71" s="206">
        <f>IF(ISBLANK('Úseky 1'!A16),"",'Úseky 1'!A16)</f>
        <v>12</v>
      </c>
      <c r="B71" s="205" t="str">
        <f>IF(ISBLANK('Úseky 1'!B16),"",'Úseky 1'!B16)</f>
        <v/>
      </c>
      <c r="C71" s="205" t="str">
        <f>IF(ISBLANK('Úseky 1'!C16),"",'Úseky 1'!C16)</f>
        <v/>
      </c>
      <c r="D71" s="213" t="str">
        <f>IF(ISBLANK('Úseky 1'!D16),"",'Úseky 1'!D16)</f>
        <v/>
      </c>
      <c r="E71" s="229">
        <f t="shared" ref="E71:AJ71" si="90">IFERROR(E16*$D71*365,0)</f>
        <v>0</v>
      </c>
      <c r="F71" s="229">
        <f t="shared" si="90"/>
        <v>0</v>
      </c>
      <c r="G71" s="229">
        <f t="shared" si="90"/>
        <v>0</v>
      </c>
      <c r="H71" s="229">
        <f t="shared" si="90"/>
        <v>0</v>
      </c>
      <c r="I71" s="229">
        <f t="shared" si="90"/>
        <v>0</v>
      </c>
      <c r="J71" s="229">
        <f t="shared" si="90"/>
        <v>0</v>
      </c>
      <c r="K71" s="229">
        <f t="shared" si="90"/>
        <v>0</v>
      </c>
      <c r="L71" s="229">
        <f t="shared" si="90"/>
        <v>0</v>
      </c>
      <c r="M71" s="229">
        <f t="shared" si="90"/>
        <v>0</v>
      </c>
      <c r="N71" s="229">
        <f t="shared" si="90"/>
        <v>0</v>
      </c>
      <c r="O71" s="229">
        <f t="shared" si="90"/>
        <v>0</v>
      </c>
      <c r="P71" s="229">
        <f t="shared" si="90"/>
        <v>0</v>
      </c>
      <c r="Q71" s="229">
        <f t="shared" si="90"/>
        <v>0</v>
      </c>
      <c r="R71" s="229">
        <f t="shared" si="90"/>
        <v>0</v>
      </c>
      <c r="S71" s="229">
        <f t="shared" si="90"/>
        <v>0</v>
      </c>
      <c r="T71" s="229">
        <f t="shared" si="90"/>
        <v>0</v>
      </c>
      <c r="U71" s="229">
        <f t="shared" si="90"/>
        <v>0</v>
      </c>
      <c r="V71" s="229">
        <f t="shared" si="90"/>
        <v>0</v>
      </c>
      <c r="W71" s="229">
        <f t="shared" si="90"/>
        <v>0</v>
      </c>
      <c r="X71" s="229">
        <f t="shared" si="90"/>
        <v>0</v>
      </c>
      <c r="Y71" s="229">
        <f t="shared" si="90"/>
        <v>0</v>
      </c>
      <c r="Z71" s="229">
        <f t="shared" si="90"/>
        <v>0</v>
      </c>
      <c r="AA71" s="229">
        <f t="shared" si="90"/>
        <v>0</v>
      </c>
      <c r="AB71" s="229">
        <f t="shared" si="90"/>
        <v>0</v>
      </c>
      <c r="AC71" s="229">
        <f t="shared" si="90"/>
        <v>0</v>
      </c>
      <c r="AD71" s="229">
        <f t="shared" si="90"/>
        <v>0</v>
      </c>
      <c r="AE71" s="229">
        <f t="shared" si="90"/>
        <v>0</v>
      </c>
      <c r="AF71" s="229">
        <f t="shared" si="90"/>
        <v>0</v>
      </c>
      <c r="AG71" s="229">
        <f t="shared" si="90"/>
        <v>0</v>
      </c>
      <c r="AH71" s="229">
        <f t="shared" si="90"/>
        <v>0</v>
      </c>
      <c r="AI71" s="229">
        <f t="shared" si="90"/>
        <v>0</v>
      </c>
      <c r="AJ71" s="229">
        <f t="shared" si="90"/>
        <v>0</v>
      </c>
      <c r="AK71" s="229">
        <f t="shared" ref="AK71:BB71" si="91">IFERROR(AK16*$D71*365,0)</f>
        <v>0</v>
      </c>
      <c r="AL71" s="229">
        <f t="shared" si="91"/>
        <v>0</v>
      </c>
      <c r="AM71" s="229">
        <f t="shared" si="91"/>
        <v>0</v>
      </c>
      <c r="AN71" s="229">
        <f t="shared" si="91"/>
        <v>0</v>
      </c>
      <c r="AO71" s="229">
        <f t="shared" si="91"/>
        <v>0</v>
      </c>
      <c r="AP71" s="229">
        <f t="shared" si="91"/>
        <v>0</v>
      </c>
      <c r="AQ71" s="229">
        <f t="shared" si="91"/>
        <v>0</v>
      </c>
      <c r="AR71" s="229">
        <f t="shared" si="91"/>
        <v>0</v>
      </c>
      <c r="AS71" s="229">
        <f t="shared" si="91"/>
        <v>0</v>
      </c>
      <c r="AT71" s="229">
        <f t="shared" si="91"/>
        <v>0</v>
      </c>
      <c r="AU71" s="229">
        <f t="shared" si="91"/>
        <v>0</v>
      </c>
      <c r="AV71" s="229">
        <f t="shared" si="91"/>
        <v>0</v>
      </c>
      <c r="AW71" s="229">
        <f t="shared" si="91"/>
        <v>0</v>
      </c>
      <c r="AX71" s="229">
        <f t="shared" si="91"/>
        <v>0</v>
      </c>
      <c r="AY71" s="229">
        <f t="shared" si="91"/>
        <v>0</v>
      </c>
      <c r="AZ71" s="229">
        <f t="shared" si="91"/>
        <v>0</v>
      </c>
      <c r="BA71" s="229">
        <f t="shared" si="91"/>
        <v>0</v>
      </c>
      <c r="BB71" s="229">
        <f t="shared" si="91"/>
        <v>0</v>
      </c>
    </row>
    <row r="72" spans="1:54" x14ac:dyDescent="0.3">
      <c r="A72" s="206">
        <f>IF(ISBLANK('Úseky 1'!A17),"",'Úseky 1'!A17)</f>
        <v>13</v>
      </c>
      <c r="B72" s="205" t="str">
        <f>IF(ISBLANK('Úseky 1'!B17),"",'Úseky 1'!B17)</f>
        <v/>
      </c>
      <c r="C72" s="205" t="str">
        <f>IF(ISBLANK('Úseky 1'!C17),"",'Úseky 1'!C17)</f>
        <v/>
      </c>
      <c r="D72" s="213" t="str">
        <f>IF(ISBLANK('Úseky 1'!D17),"",'Úseky 1'!D17)</f>
        <v/>
      </c>
      <c r="E72" s="229">
        <f t="shared" ref="E72:AJ72" si="92">IFERROR(E17*$D72*365,0)</f>
        <v>0</v>
      </c>
      <c r="F72" s="229">
        <f t="shared" si="92"/>
        <v>0</v>
      </c>
      <c r="G72" s="229">
        <f t="shared" si="92"/>
        <v>0</v>
      </c>
      <c r="H72" s="229">
        <f t="shared" si="92"/>
        <v>0</v>
      </c>
      <c r="I72" s="229">
        <f t="shared" si="92"/>
        <v>0</v>
      </c>
      <c r="J72" s="229">
        <f t="shared" si="92"/>
        <v>0</v>
      </c>
      <c r="K72" s="229">
        <f t="shared" si="92"/>
        <v>0</v>
      </c>
      <c r="L72" s="229">
        <f t="shared" si="92"/>
        <v>0</v>
      </c>
      <c r="M72" s="229">
        <f t="shared" si="92"/>
        <v>0</v>
      </c>
      <c r="N72" s="229">
        <f t="shared" si="92"/>
        <v>0</v>
      </c>
      <c r="O72" s="229">
        <f t="shared" si="92"/>
        <v>0</v>
      </c>
      <c r="P72" s="229">
        <f t="shared" si="92"/>
        <v>0</v>
      </c>
      <c r="Q72" s="229">
        <f t="shared" si="92"/>
        <v>0</v>
      </c>
      <c r="R72" s="229">
        <f t="shared" si="92"/>
        <v>0</v>
      </c>
      <c r="S72" s="229">
        <f t="shared" si="92"/>
        <v>0</v>
      </c>
      <c r="T72" s="229">
        <f t="shared" si="92"/>
        <v>0</v>
      </c>
      <c r="U72" s="229">
        <f t="shared" si="92"/>
        <v>0</v>
      </c>
      <c r="V72" s="229">
        <f t="shared" si="92"/>
        <v>0</v>
      </c>
      <c r="W72" s="229">
        <f t="shared" si="92"/>
        <v>0</v>
      </c>
      <c r="X72" s="229">
        <f t="shared" si="92"/>
        <v>0</v>
      </c>
      <c r="Y72" s="229">
        <f t="shared" si="92"/>
        <v>0</v>
      </c>
      <c r="Z72" s="229">
        <f t="shared" si="92"/>
        <v>0</v>
      </c>
      <c r="AA72" s="229">
        <f t="shared" si="92"/>
        <v>0</v>
      </c>
      <c r="AB72" s="229">
        <f t="shared" si="92"/>
        <v>0</v>
      </c>
      <c r="AC72" s="229">
        <f t="shared" si="92"/>
        <v>0</v>
      </c>
      <c r="AD72" s="229">
        <f t="shared" si="92"/>
        <v>0</v>
      </c>
      <c r="AE72" s="229">
        <f t="shared" si="92"/>
        <v>0</v>
      </c>
      <c r="AF72" s="229">
        <f t="shared" si="92"/>
        <v>0</v>
      </c>
      <c r="AG72" s="229">
        <f t="shared" si="92"/>
        <v>0</v>
      </c>
      <c r="AH72" s="229">
        <f t="shared" si="92"/>
        <v>0</v>
      </c>
      <c r="AI72" s="229">
        <f t="shared" si="92"/>
        <v>0</v>
      </c>
      <c r="AJ72" s="229">
        <f t="shared" si="92"/>
        <v>0</v>
      </c>
      <c r="AK72" s="229">
        <f t="shared" ref="AK72:BB72" si="93">IFERROR(AK17*$D72*365,0)</f>
        <v>0</v>
      </c>
      <c r="AL72" s="229">
        <f t="shared" si="93"/>
        <v>0</v>
      </c>
      <c r="AM72" s="229">
        <f t="shared" si="93"/>
        <v>0</v>
      </c>
      <c r="AN72" s="229">
        <f t="shared" si="93"/>
        <v>0</v>
      </c>
      <c r="AO72" s="229">
        <f t="shared" si="93"/>
        <v>0</v>
      </c>
      <c r="AP72" s="229">
        <f t="shared" si="93"/>
        <v>0</v>
      </c>
      <c r="AQ72" s="229">
        <f t="shared" si="93"/>
        <v>0</v>
      </c>
      <c r="AR72" s="229">
        <f t="shared" si="93"/>
        <v>0</v>
      </c>
      <c r="AS72" s="229">
        <f t="shared" si="93"/>
        <v>0</v>
      </c>
      <c r="AT72" s="229">
        <f t="shared" si="93"/>
        <v>0</v>
      </c>
      <c r="AU72" s="229">
        <f t="shared" si="93"/>
        <v>0</v>
      </c>
      <c r="AV72" s="229">
        <f t="shared" si="93"/>
        <v>0</v>
      </c>
      <c r="AW72" s="229">
        <f t="shared" si="93"/>
        <v>0</v>
      </c>
      <c r="AX72" s="229">
        <f t="shared" si="93"/>
        <v>0</v>
      </c>
      <c r="AY72" s="229">
        <f t="shared" si="93"/>
        <v>0</v>
      </c>
      <c r="AZ72" s="229">
        <f t="shared" si="93"/>
        <v>0</v>
      </c>
      <c r="BA72" s="229">
        <f t="shared" si="93"/>
        <v>0</v>
      </c>
      <c r="BB72" s="229">
        <f t="shared" si="93"/>
        <v>0</v>
      </c>
    </row>
    <row r="73" spans="1:54" x14ac:dyDescent="0.3">
      <c r="A73" s="206">
        <f>IF(ISBLANK('Úseky 1'!A18),"",'Úseky 1'!A18)</f>
        <v>14</v>
      </c>
      <c r="B73" s="205" t="str">
        <f>IF(ISBLANK('Úseky 1'!B18),"",'Úseky 1'!B18)</f>
        <v/>
      </c>
      <c r="C73" s="205" t="str">
        <f>IF(ISBLANK('Úseky 1'!C18),"",'Úseky 1'!C18)</f>
        <v/>
      </c>
      <c r="D73" s="213" t="str">
        <f>IF(ISBLANK('Úseky 1'!D18),"",'Úseky 1'!D18)</f>
        <v/>
      </c>
      <c r="E73" s="229">
        <f t="shared" ref="E73:AJ73" si="94">IFERROR(E18*$D73*365,0)</f>
        <v>0</v>
      </c>
      <c r="F73" s="229">
        <f t="shared" si="94"/>
        <v>0</v>
      </c>
      <c r="G73" s="229">
        <f t="shared" si="94"/>
        <v>0</v>
      </c>
      <c r="H73" s="229">
        <f t="shared" si="94"/>
        <v>0</v>
      </c>
      <c r="I73" s="229">
        <f t="shared" si="94"/>
        <v>0</v>
      </c>
      <c r="J73" s="229">
        <f t="shared" si="94"/>
        <v>0</v>
      </c>
      <c r="K73" s="229">
        <f t="shared" si="94"/>
        <v>0</v>
      </c>
      <c r="L73" s="229">
        <f t="shared" si="94"/>
        <v>0</v>
      </c>
      <c r="M73" s="229">
        <f t="shared" si="94"/>
        <v>0</v>
      </c>
      <c r="N73" s="229">
        <f t="shared" si="94"/>
        <v>0</v>
      </c>
      <c r="O73" s="229">
        <f t="shared" si="94"/>
        <v>0</v>
      </c>
      <c r="P73" s="229">
        <f t="shared" si="94"/>
        <v>0</v>
      </c>
      <c r="Q73" s="229">
        <f t="shared" si="94"/>
        <v>0</v>
      </c>
      <c r="R73" s="229">
        <f t="shared" si="94"/>
        <v>0</v>
      </c>
      <c r="S73" s="229">
        <f t="shared" si="94"/>
        <v>0</v>
      </c>
      <c r="T73" s="229">
        <f t="shared" si="94"/>
        <v>0</v>
      </c>
      <c r="U73" s="229">
        <f t="shared" si="94"/>
        <v>0</v>
      </c>
      <c r="V73" s="229">
        <f t="shared" si="94"/>
        <v>0</v>
      </c>
      <c r="W73" s="229">
        <f t="shared" si="94"/>
        <v>0</v>
      </c>
      <c r="X73" s="229">
        <f t="shared" si="94"/>
        <v>0</v>
      </c>
      <c r="Y73" s="229">
        <f t="shared" si="94"/>
        <v>0</v>
      </c>
      <c r="Z73" s="229">
        <f t="shared" si="94"/>
        <v>0</v>
      </c>
      <c r="AA73" s="229">
        <f t="shared" si="94"/>
        <v>0</v>
      </c>
      <c r="AB73" s="229">
        <f t="shared" si="94"/>
        <v>0</v>
      </c>
      <c r="AC73" s="229">
        <f t="shared" si="94"/>
        <v>0</v>
      </c>
      <c r="AD73" s="229">
        <f t="shared" si="94"/>
        <v>0</v>
      </c>
      <c r="AE73" s="229">
        <f t="shared" si="94"/>
        <v>0</v>
      </c>
      <c r="AF73" s="229">
        <f t="shared" si="94"/>
        <v>0</v>
      </c>
      <c r="AG73" s="229">
        <f t="shared" si="94"/>
        <v>0</v>
      </c>
      <c r="AH73" s="229">
        <f t="shared" si="94"/>
        <v>0</v>
      </c>
      <c r="AI73" s="229">
        <f t="shared" si="94"/>
        <v>0</v>
      </c>
      <c r="AJ73" s="229">
        <f t="shared" si="94"/>
        <v>0</v>
      </c>
      <c r="AK73" s="229">
        <f t="shared" ref="AK73:BB73" si="95">IFERROR(AK18*$D73*365,0)</f>
        <v>0</v>
      </c>
      <c r="AL73" s="229">
        <f t="shared" si="95"/>
        <v>0</v>
      </c>
      <c r="AM73" s="229">
        <f t="shared" si="95"/>
        <v>0</v>
      </c>
      <c r="AN73" s="229">
        <f t="shared" si="95"/>
        <v>0</v>
      </c>
      <c r="AO73" s="229">
        <f t="shared" si="95"/>
        <v>0</v>
      </c>
      <c r="AP73" s="229">
        <f t="shared" si="95"/>
        <v>0</v>
      </c>
      <c r="AQ73" s="229">
        <f t="shared" si="95"/>
        <v>0</v>
      </c>
      <c r="AR73" s="229">
        <f t="shared" si="95"/>
        <v>0</v>
      </c>
      <c r="AS73" s="229">
        <f t="shared" si="95"/>
        <v>0</v>
      </c>
      <c r="AT73" s="229">
        <f t="shared" si="95"/>
        <v>0</v>
      </c>
      <c r="AU73" s="229">
        <f t="shared" si="95"/>
        <v>0</v>
      </c>
      <c r="AV73" s="229">
        <f t="shared" si="95"/>
        <v>0</v>
      </c>
      <c r="AW73" s="229">
        <f t="shared" si="95"/>
        <v>0</v>
      </c>
      <c r="AX73" s="229">
        <f t="shared" si="95"/>
        <v>0</v>
      </c>
      <c r="AY73" s="229">
        <f t="shared" si="95"/>
        <v>0</v>
      </c>
      <c r="AZ73" s="229">
        <f t="shared" si="95"/>
        <v>0</v>
      </c>
      <c r="BA73" s="229">
        <f t="shared" si="95"/>
        <v>0</v>
      </c>
      <c r="BB73" s="229">
        <f t="shared" si="95"/>
        <v>0</v>
      </c>
    </row>
    <row r="74" spans="1:54" x14ac:dyDescent="0.3">
      <c r="A74" s="206">
        <f>IF(ISBLANK('Úseky 1'!A19),"",'Úseky 1'!A19)</f>
        <v>15</v>
      </c>
      <c r="B74" s="205" t="str">
        <f>IF(ISBLANK('Úseky 1'!B19),"",'Úseky 1'!B19)</f>
        <v/>
      </c>
      <c r="C74" s="205" t="str">
        <f>IF(ISBLANK('Úseky 1'!C19),"",'Úseky 1'!C19)</f>
        <v/>
      </c>
      <c r="D74" s="213" t="str">
        <f>IF(ISBLANK('Úseky 1'!D19),"",'Úseky 1'!D19)</f>
        <v/>
      </c>
      <c r="E74" s="229">
        <f t="shared" ref="E74:AJ74" si="96">IFERROR(E19*$D74*365,0)</f>
        <v>0</v>
      </c>
      <c r="F74" s="229">
        <f t="shared" si="96"/>
        <v>0</v>
      </c>
      <c r="G74" s="229">
        <f t="shared" si="96"/>
        <v>0</v>
      </c>
      <c r="H74" s="229">
        <f t="shared" si="96"/>
        <v>0</v>
      </c>
      <c r="I74" s="229">
        <f t="shared" si="96"/>
        <v>0</v>
      </c>
      <c r="J74" s="229">
        <f t="shared" si="96"/>
        <v>0</v>
      </c>
      <c r="K74" s="229">
        <f t="shared" si="96"/>
        <v>0</v>
      </c>
      <c r="L74" s="229">
        <f t="shared" si="96"/>
        <v>0</v>
      </c>
      <c r="M74" s="229">
        <f t="shared" si="96"/>
        <v>0</v>
      </c>
      <c r="N74" s="229">
        <f t="shared" si="96"/>
        <v>0</v>
      </c>
      <c r="O74" s="229">
        <f t="shared" si="96"/>
        <v>0</v>
      </c>
      <c r="P74" s="229">
        <f t="shared" si="96"/>
        <v>0</v>
      </c>
      <c r="Q74" s="229">
        <f t="shared" si="96"/>
        <v>0</v>
      </c>
      <c r="R74" s="229">
        <f t="shared" si="96"/>
        <v>0</v>
      </c>
      <c r="S74" s="229">
        <f t="shared" si="96"/>
        <v>0</v>
      </c>
      <c r="T74" s="229">
        <f t="shared" si="96"/>
        <v>0</v>
      </c>
      <c r="U74" s="229">
        <f t="shared" si="96"/>
        <v>0</v>
      </c>
      <c r="V74" s="229">
        <f t="shared" si="96"/>
        <v>0</v>
      </c>
      <c r="W74" s="229">
        <f t="shared" si="96"/>
        <v>0</v>
      </c>
      <c r="X74" s="229">
        <f t="shared" si="96"/>
        <v>0</v>
      </c>
      <c r="Y74" s="229">
        <f t="shared" si="96"/>
        <v>0</v>
      </c>
      <c r="Z74" s="229">
        <f t="shared" si="96"/>
        <v>0</v>
      </c>
      <c r="AA74" s="229">
        <f t="shared" si="96"/>
        <v>0</v>
      </c>
      <c r="AB74" s="229">
        <f t="shared" si="96"/>
        <v>0</v>
      </c>
      <c r="AC74" s="229">
        <f t="shared" si="96"/>
        <v>0</v>
      </c>
      <c r="AD74" s="229">
        <f t="shared" si="96"/>
        <v>0</v>
      </c>
      <c r="AE74" s="229">
        <f t="shared" si="96"/>
        <v>0</v>
      </c>
      <c r="AF74" s="229">
        <f t="shared" si="96"/>
        <v>0</v>
      </c>
      <c r="AG74" s="229">
        <f t="shared" si="96"/>
        <v>0</v>
      </c>
      <c r="AH74" s="229">
        <f t="shared" si="96"/>
        <v>0</v>
      </c>
      <c r="AI74" s="229">
        <f t="shared" si="96"/>
        <v>0</v>
      </c>
      <c r="AJ74" s="229">
        <f t="shared" si="96"/>
        <v>0</v>
      </c>
      <c r="AK74" s="229">
        <f t="shared" ref="AK74:BB74" si="97">IFERROR(AK19*$D74*365,0)</f>
        <v>0</v>
      </c>
      <c r="AL74" s="229">
        <f t="shared" si="97"/>
        <v>0</v>
      </c>
      <c r="AM74" s="229">
        <f t="shared" si="97"/>
        <v>0</v>
      </c>
      <c r="AN74" s="229">
        <f t="shared" si="97"/>
        <v>0</v>
      </c>
      <c r="AO74" s="229">
        <f t="shared" si="97"/>
        <v>0</v>
      </c>
      <c r="AP74" s="229">
        <f t="shared" si="97"/>
        <v>0</v>
      </c>
      <c r="AQ74" s="229">
        <f t="shared" si="97"/>
        <v>0</v>
      </c>
      <c r="AR74" s="229">
        <f t="shared" si="97"/>
        <v>0</v>
      </c>
      <c r="AS74" s="229">
        <f t="shared" si="97"/>
        <v>0</v>
      </c>
      <c r="AT74" s="229">
        <f t="shared" si="97"/>
        <v>0</v>
      </c>
      <c r="AU74" s="229">
        <f t="shared" si="97"/>
        <v>0</v>
      </c>
      <c r="AV74" s="229">
        <f t="shared" si="97"/>
        <v>0</v>
      </c>
      <c r="AW74" s="229">
        <f t="shared" si="97"/>
        <v>0</v>
      </c>
      <c r="AX74" s="229">
        <f t="shared" si="97"/>
        <v>0</v>
      </c>
      <c r="AY74" s="229">
        <f t="shared" si="97"/>
        <v>0</v>
      </c>
      <c r="AZ74" s="229">
        <f t="shared" si="97"/>
        <v>0</v>
      </c>
      <c r="BA74" s="229">
        <f t="shared" si="97"/>
        <v>0</v>
      </c>
      <c r="BB74" s="229">
        <f t="shared" si="97"/>
        <v>0</v>
      </c>
    </row>
    <row r="75" spans="1:54" x14ac:dyDescent="0.3">
      <c r="A75" s="206">
        <f>IF(ISBLANK('Úseky 1'!A20),"",'Úseky 1'!A20)</f>
        <v>16</v>
      </c>
      <c r="B75" s="205" t="str">
        <f>IF(ISBLANK('Úseky 1'!B20),"",'Úseky 1'!B20)</f>
        <v/>
      </c>
      <c r="C75" s="205" t="str">
        <f>IF(ISBLANK('Úseky 1'!C20),"",'Úseky 1'!C20)</f>
        <v/>
      </c>
      <c r="D75" s="213" t="str">
        <f>IF(ISBLANK('Úseky 1'!D20),"",'Úseky 1'!D20)</f>
        <v/>
      </c>
      <c r="E75" s="229">
        <f t="shared" ref="E75:AJ75" si="98">IFERROR(E20*$D75*365,0)</f>
        <v>0</v>
      </c>
      <c r="F75" s="229">
        <f t="shared" si="98"/>
        <v>0</v>
      </c>
      <c r="G75" s="229">
        <f t="shared" si="98"/>
        <v>0</v>
      </c>
      <c r="H75" s="229">
        <f t="shared" si="98"/>
        <v>0</v>
      </c>
      <c r="I75" s="229">
        <f t="shared" si="98"/>
        <v>0</v>
      </c>
      <c r="J75" s="229">
        <f t="shared" si="98"/>
        <v>0</v>
      </c>
      <c r="K75" s="229">
        <f t="shared" si="98"/>
        <v>0</v>
      </c>
      <c r="L75" s="229">
        <f t="shared" si="98"/>
        <v>0</v>
      </c>
      <c r="M75" s="229">
        <f t="shared" si="98"/>
        <v>0</v>
      </c>
      <c r="N75" s="229">
        <f t="shared" si="98"/>
        <v>0</v>
      </c>
      <c r="O75" s="229">
        <f t="shared" si="98"/>
        <v>0</v>
      </c>
      <c r="P75" s="229">
        <f t="shared" si="98"/>
        <v>0</v>
      </c>
      <c r="Q75" s="229">
        <f t="shared" si="98"/>
        <v>0</v>
      </c>
      <c r="R75" s="229">
        <f t="shared" si="98"/>
        <v>0</v>
      </c>
      <c r="S75" s="229">
        <f t="shared" si="98"/>
        <v>0</v>
      </c>
      <c r="T75" s="229">
        <f t="shared" si="98"/>
        <v>0</v>
      </c>
      <c r="U75" s="229">
        <f t="shared" si="98"/>
        <v>0</v>
      </c>
      <c r="V75" s="229">
        <f t="shared" si="98"/>
        <v>0</v>
      </c>
      <c r="W75" s="229">
        <f t="shared" si="98"/>
        <v>0</v>
      </c>
      <c r="X75" s="229">
        <f t="shared" si="98"/>
        <v>0</v>
      </c>
      <c r="Y75" s="229">
        <f t="shared" si="98"/>
        <v>0</v>
      </c>
      <c r="Z75" s="229">
        <f t="shared" si="98"/>
        <v>0</v>
      </c>
      <c r="AA75" s="229">
        <f t="shared" si="98"/>
        <v>0</v>
      </c>
      <c r="AB75" s="229">
        <f t="shared" si="98"/>
        <v>0</v>
      </c>
      <c r="AC75" s="229">
        <f t="shared" si="98"/>
        <v>0</v>
      </c>
      <c r="AD75" s="229">
        <f t="shared" si="98"/>
        <v>0</v>
      </c>
      <c r="AE75" s="229">
        <f t="shared" si="98"/>
        <v>0</v>
      </c>
      <c r="AF75" s="229">
        <f t="shared" si="98"/>
        <v>0</v>
      </c>
      <c r="AG75" s="229">
        <f t="shared" si="98"/>
        <v>0</v>
      </c>
      <c r="AH75" s="229">
        <f t="shared" si="98"/>
        <v>0</v>
      </c>
      <c r="AI75" s="229">
        <f t="shared" si="98"/>
        <v>0</v>
      </c>
      <c r="AJ75" s="229">
        <f t="shared" si="98"/>
        <v>0</v>
      </c>
      <c r="AK75" s="229">
        <f t="shared" ref="AK75:BB75" si="99">IFERROR(AK20*$D75*365,0)</f>
        <v>0</v>
      </c>
      <c r="AL75" s="229">
        <f t="shared" si="99"/>
        <v>0</v>
      </c>
      <c r="AM75" s="229">
        <f t="shared" si="99"/>
        <v>0</v>
      </c>
      <c r="AN75" s="229">
        <f t="shared" si="99"/>
        <v>0</v>
      </c>
      <c r="AO75" s="229">
        <f t="shared" si="99"/>
        <v>0</v>
      </c>
      <c r="AP75" s="229">
        <f t="shared" si="99"/>
        <v>0</v>
      </c>
      <c r="AQ75" s="229">
        <f t="shared" si="99"/>
        <v>0</v>
      </c>
      <c r="AR75" s="229">
        <f t="shared" si="99"/>
        <v>0</v>
      </c>
      <c r="AS75" s="229">
        <f t="shared" si="99"/>
        <v>0</v>
      </c>
      <c r="AT75" s="229">
        <f t="shared" si="99"/>
        <v>0</v>
      </c>
      <c r="AU75" s="229">
        <f t="shared" si="99"/>
        <v>0</v>
      </c>
      <c r="AV75" s="229">
        <f t="shared" si="99"/>
        <v>0</v>
      </c>
      <c r="AW75" s="229">
        <f t="shared" si="99"/>
        <v>0</v>
      </c>
      <c r="AX75" s="229">
        <f t="shared" si="99"/>
        <v>0</v>
      </c>
      <c r="AY75" s="229">
        <f t="shared" si="99"/>
        <v>0</v>
      </c>
      <c r="AZ75" s="229">
        <f t="shared" si="99"/>
        <v>0</v>
      </c>
      <c r="BA75" s="229">
        <f t="shared" si="99"/>
        <v>0</v>
      </c>
      <c r="BB75" s="229">
        <f t="shared" si="99"/>
        <v>0</v>
      </c>
    </row>
    <row r="76" spans="1:54" x14ac:dyDescent="0.3">
      <c r="A76" s="206">
        <f>IF(ISBLANK('Úseky 1'!A21),"",'Úseky 1'!A21)</f>
        <v>17</v>
      </c>
      <c r="B76" s="205" t="str">
        <f>IF(ISBLANK('Úseky 1'!B21),"",'Úseky 1'!B21)</f>
        <v/>
      </c>
      <c r="C76" s="205" t="str">
        <f>IF(ISBLANK('Úseky 1'!C21),"",'Úseky 1'!C21)</f>
        <v/>
      </c>
      <c r="D76" s="213" t="str">
        <f>IF(ISBLANK('Úseky 1'!D21),"",'Úseky 1'!D21)</f>
        <v/>
      </c>
      <c r="E76" s="229">
        <f t="shared" ref="E76:AJ76" si="100">IFERROR(E21*$D76*365,0)</f>
        <v>0</v>
      </c>
      <c r="F76" s="229">
        <f t="shared" si="100"/>
        <v>0</v>
      </c>
      <c r="G76" s="229">
        <f t="shared" si="100"/>
        <v>0</v>
      </c>
      <c r="H76" s="229">
        <f t="shared" si="100"/>
        <v>0</v>
      </c>
      <c r="I76" s="229">
        <f t="shared" si="100"/>
        <v>0</v>
      </c>
      <c r="J76" s="229">
        <f t="shared" si="100"/>
        <v>0</v>
      </c>
      <c r="K76" s="229">
        <f t="shared" si="100"/>
        <v>0</v>
      </c>
      <c r="L76" s="229">
        <f t="shared" si="100"/>
        <v>0</v>
      </c>
      <c r="M76" s="229">
        <f t="shared" si="100"/>
        <v>0</v>
      </c>
      <c r="N76" s="229">
        <f t="shared" si="100"/>
        <v>0</v>
      </c>
      <c r="O76" s="229">
        <f t="shared" si="100"/>
        <v>0</v>
      </c>
      <c r="P76" s="229">
        <f t="shared" si="100"/>
        <v>0</v>
      </c>
      <c r="Q76" s="229">
        <f t="shared" si="100"/>
        <v>0</v>
      </c>
      <c r="R76" s="229">
        <f t="shared" si="100"/>
        <v>0</v>
      </c>
      <c r="S76" s="229">
        <f t="shared" si="100"/>
        <v>0</v>
      </c>
      <c r="T76" s="229">
        <f t="shared" si="100"/>
        <v>0</v>
      </c>
      <c r="U76" s="229">
        <f t="shared" si="100"/>
        <v>0</v>
      </c>
      <c r="V76" s="229">
        <f t="shared" si="100"/>
        <v>0</v>
      </c>
      <c r="W76" s="229">
        <f t="shared" si="100"/>
        <v>0</v>
      </c>
      <c r="X76" s="229">
        <f t="shared" si="100"/>
        <v>0</v>
      </c>
      <c r="Y76" s="229">
        <f t="shared" si="100"/>
        <v>0</v>
      </c>
      <c r="Z76" s="229">
        <f t="shared" si="100"/>
        <v>0</v>
      </c>
      <c r="AA76" s="229">
        <f t="shared" si="100"/>
        <v>0</v>
      </c>
      <c r="AB76" s="229">
        <f t="shared" si="100"/>
        <v>0</v>
      </c>
      <c r="AC76" s="229">
        <f t="shared" si="100"/>
        <v>0</v>
      </c>
      <c r="AD76" s="229">
        <f t="shared" si="100"/>
        <v>0</v>
      </c>
      <c r="AE76" s="229">
        <f t="shared" si="100"/>
        <v>0</v>
      </c>
      <c r="AF76" s="229">
        <f t="shared" si="100"/>
        <v>0</v>
      </c>
      <c r="AG76" s="229">
        <f t="shared" si="100"/>
        <v>0</v>
      </c>
      <c r="AH76" s="229">
        <f t="shared" si="100"/>
        <v>0</v>
      </c>
      <c r="AI76" s="229">
        <f t="shared" si="100"/>
        <v>0</v>
      </c>
      <c r="AJ76" s="229">
        <f t="shared" si="100"/>
        <v>0</v>
      </c>
      <c r="AK76" s="229">
        <f t="shared" ref="AK76:BB76" si="101">IFERROR(AK21*$D76*365,0)</f>
        <v>0</v>
      </c>
      <c r="AL76" s="229">
        <f t="shared" si="101"/>
        <v>0</v>
      </c>
      <c r="AM76" s="229">
        <f t="shared" si="101"/>
        <v>0</v>
      </c>
      <c r="AN76" s="229">
        <f t="shared" si="101"/>
        <v>0</v>
      </c>
      <c r="AO76" s="229">
        <f t="shared" si="101"/>
        <v>0</v>
      </c>
      <c r="AP76" s="229">
        <f t="shared" si="101"/>
        <v>0</v>
      </c>
      <c r="AQ76" s="229">
        <f t="shared" si="101"/>
        <v>0</v>
      </c>
      <c r="AR76" s="229">
        <f t="shared" si="101"/>
        <v>0</v>
      </c>
      <c r="AS76" s="229">
        <f t="shared" si="101"/>
        <v>0</v>
      </c>
      <c r="AT76" s="229">
        <f t="shared" si="101"/>
        <v>0</v>
      </c>
      <c r="AU76" s="229">
        <f t="shared" si="101"/>
        <v>0</v>
      </c>
      <c r="AV76" s="229">
        <f t="shared" si="101"/>
        <v>0</v>
      </c>
      <c r="AW76" s="229">
        <f t="shared" si="101"/>
        <v>0</v>
      </c>
      <c r="AX76" s="229">
        <f t="shared" si="101"/>
        <v>0</v>
      </c>
      <c r="AY76" s="229">
        <f t="shared" si="101"/>
        <v>0</v>
      </c>
      <c r="AZ76" s="229">
        <f t="shared" si="101"/>
        <v>0</v>
      </c>
      <c r="BA76" s="229">
        <f t="shared" si="101"/>
        <v>0</v>
      </c>
      <c r="BB76" s="229">
        <f t="shared" si="101"/>
        <v>0</v>
      </c>
    </row>
    <row r="77" spans="1:54" x14ac:dyDescent="0.3">
      <c r="A77" s="206">
        <f>IF(ISBLANK('Úseky 1'!A22),"",'Úseky 1'!A22)</f>
        <v>18</v>
      </c>
      <c r="B77" s="205" t="str">
        <f>IF(ISBLANK('Úseky 1'!B22),"",'Úseky 1'!B22)</f>
        <v/>
      </c>
      <c r="C77" s="205" t="str">
        <f>IF(ISBLANK('Úseky 1'!C22),"",'Úseky 1'!C22)</f>
        <v/>
      </c>
      <c r="D77" s="213" t="str">
        <f>IF(ISBLANK('Úseky 1'!D22),"",'Úseky 1'!D22)</f>
        <v/>
      </c>
      <c r="E77" s="229">
        <f t="shared" ref="E77:AJ77" si="102">IFERROR(E22*$D77*365,0)</f>
        <v>0</v>
      </c>
      <c r="F77" s="229">
        <f t="shared" si="102"/>
        <v>0</v>
      </c>
      <c r="G77" s="229">
        <f t="shared" si="102"/>
        <v>0</v>
      </c>
      <c r="H77" s="229">
        <f t="shared" si="102"/>
        <v>0</v>
      </c>
      <c r="I77" s="229">
        <f t="shared" si="102"/>
        <v>0</v>
      </c>
      <c r="J77" s="229">
        <f t="shared" si="102"/>
        <v>0</v>
      </c>
      <c r="K77" s="229">
        <f t="shared" si="102"/>
        <v>0</v>
      </c>
      <c r="L77" s="229">
        <f t="shared" si="102"/>
        <v>0</v>
      </c>
      <c r="M77" s="229">
        <f t="shared" si="102"/>
        <v>0</v>
      </c>
      <c r="N77" s="229">
        <f t="shared" si="102"/>
        <v>0</v>
      </c>
      <c r="O77" s="229">
        <f t="shared" si="102"/>
        <v>0</v>
      </c>
      <c r="P77" s="229">
        <f t="shared" si="102"/>
        <v>0</v>
      </c>
      <c r="Q77" s="229">
        <f t="shared" si="102"/>
        <v>0</v>
      </c>
      <c r="R77" s="229">
        <f t="shared" si="102"/>
        <v>0</v>
      </c>
      <c r="S77" s="229">
        <f t="shared" si="102"/>
        <v>0</v>
      </c>
      <c r="T77" s="229">
        <f t="shared" si="102"/>
        <v>0</v>
      </c>
      <c r="U77" s="229">
        <f t="shared" si="102"/>
        <v>0</v>
      </c>
      <c r="V77" s="229">
        <f t="shared" si="102"/>
        <v>0</v>
      </c>
      <c r="W77" s="229">
        <f t="shared" si="102"/>
        <v>0</v>
      </c>
      <c r="X77" s="229">
        <f t="shared" si="102"/>
        <v>0</v>
      </c>
      <c r="Y77" s="229">
        <f t="shared" si="102"/>
        <v>0</v>
      </c>
      <c r="Z77" s="229">
        <f t="shared" si="102"/>
        <v>0</v>
      </c>
      <c r="AA77" s="229">
        <f t="shared" si="102"/>
        <v>0</v>
      </c>
      <c r="AB77" s="229">
        <f t="shared" si="102"/>
        <v>0</v>
      </c>
      <c r="AC77" s="229">
        <f t="shared" si="102"/>
        <v>0</v>
      </c>
      <c r="AD77" s="229">
        <f t="shared" si="102"/>
        <v>0</v>
      </c>
      <c r="AE77" s="229">
        <f t="shared" si="102"/>
        <v>0</v>
      </c>
      <c r="AF77" s="229">
        <f t="shared" si="102"/>
        <v>0</v>
      </c>
      <c r="AG77" s="229">
        <f t="shared" si="102"/>
        <v>0</v>
      </c>
      <c r="AH77" s="229">
        <f t="shared" si="102"/>
        <v>0</v>
      </c>
      <c r="AI77" s="229">
        <f t="shared" si="102"/>
        <v>0</v>
      </c>
      <c r="AJ77" s="229">
        <f t="shared" si="102"/>
        <v>0</v>
      </c>
      <c r="AK77" s="229">
        <f t="shared" ref="AK77:BB77" si="103">IFERROR(AK22*$D77*365,0)</f>
        <v>0</v>
      </c>
      <c r="AL77" s="229">
        <f t="shared" si="103"/>
        <v>0</v>
      </c>
      <c r="AM77" s="229">
        <f t="shared" si="103"/>
        <v>0</v>
      </c>
      <c r="AN77" s="229">
        <f t="shared" si="103"/>
        <v>0</v>
      </c>
      <c r="AO77" s="229">
        <f t="shared" si="103"/>
        <v>0</v>
      </c>
      <c r="AP77" s="229">
        <f t="shared" si="103"/>
        <v>0</v>
      </c>
      <c r="AQ77" s="229">
        <f t="shared" si="103"/>
        <v>0</v>
      </c>
      <c r="AR77" s="229">
        <f t="shared" si="103"/>
        <v>0</v>
      </c>
      <c r="AS77" s="229">
        <f t="shared" si="103"/>
        <v>0</v>
      </c>
      <c r="AT77" s="229">
        <f t="shared" si="103"/>
        <v>0</v>
      </c>
      <c r="AU77" s="229">
        <f t="shared" si="103"/>
        <v>0</v>
      </c>
      <c r="AV77" s="229">
        <f t="shared" si="103"/>
        <v>0</v>
      </c>
      <c r="AW77" s="229">
        <f t="shared" si="103"/>
        <v>0</v>
      </c>
      <c r="AX77" s="229">
        <f t="shared" si="103"/>
        <v>0</v>
      </c>
      <c r="AY77" s="229">
        <f t="shared" si="103"/>
        <v>0</v>
      </c>
      <c r="AZ77" s="229">
        <f t="shared" si="103"/>
        <v>0</v>
      </c>
      <c r="BA77" s="229">
        <f t="shared" si="103"/>
        <v>0</v>
      </c>
      <c r="BB77" s="229">
        <f t="shared" si="103"/>
        <v>0</v>
      </c>
    </row>
    <row r="78" spans="1:54" x14ac:dyDescent="0.3">
      <c r="A78" s="206">
        <f>IF(ISBLANK('Úseky 1'!A23),"",'Úseky 1'!A23)</f>
        <v>19</v>
      </c>
      <c r="B78" s="205" t="str">
        <f>IF(ISBLANK('Úseky 1'!B23),"",'Úseky 1'!B23)</f>
        <v/>
      </c>
      <c r="C78" s="205" t="str">
        <f>IF(ISBLANK('Úseky 1'!C23),"",'Úseky 1'!C23)</f>
        <v/>
      </c>
      <c r="D78" s="213" t="str">
        <f>IF(ISBLANK('Úseky 1'!D23),"",'Úseky 1'!D23)</f>
        <v/>
      </c>
      <c r="E78" s="229">
        <f t="shared" ref="E78:AJ78" si="104">IFERROR(E23*$D78*365,0)</f>
        <v>0</v>
      </c>
      <c r="F78" s="229">
        <f t="shared" si="104"/>
        <v>0</v>
      </c>
      <c r="G78" s="229">
        <f t="shared" si="104"/>
        <v>0</v>
      </c>
      <c r="H78" s="229">
        <f t="shared" si="104"/>
        <v>0</v>
      </c>
      <c r="I78" s="229">
        <f t="shared" si="104"/>
        <v>0</v>
      </c>
      <c r="J78" s="229">
        <f t="shared" si="104"/>
        <v>0</v>
      </c>
      <c r="K78" s="229">
        <f t="shared" si="104"/>
        <v>0</v>
      </c>
      <c r="L78" s="229">
        <f t="shared" si="104"/>
        <v>0</v>
      </c>
      <c r="M78" s="229">
        <f t="shared" si="104"/>
        <v>0</v>
      </c>
      <c r="N78" s="229">
        <f t="shared" si="104"/>
        <v>0</v>
      </c>
      <c r="O78" s="229">
        <f t="shared" si="104"/>
        <v>0</v>
      </c>
      <c r="P78" s="229">
        <f t="shared" si="104"/>
        <v>0</v>
      </c>
      <c r="Q78" s="229">
        <f t="shared" si="104"/>
        <v>0</v>
      </c>
      <c r="R78" s="229">
        <f t="shared" si="104"/>
        <v>0</v>
      </c>
      <c r="S78" s="229">
        <f t="shared" si="104"/>
        <v>0</v>
      </c>
      <c r="T78" s="229">
        <f t="shared" si="104"/>
        <v>0</v>
      </c>
      <c r="U78" s="229">
        <f t="shared" si="104"/>
        <v>0</v>
      </c>
      <c r="V78" s="229">
        <f t="shared" si="104"/>
        <v>0</v>
      </c>
      <c r="W78" s="229">
        <f t="shared" si="104"/>
        <v>0</v>
      </c>
      <c r="X78" s="229">
        <f t="shared" si="104"/>
        <v>0</v>
      </c>
      <c r="Y78" s="229">
        <f t="shared" si="104"/>
        <v>0</v>
      </c>
      <c r="Z78" s="229">
        <f t="shared" si="104"/>
        <v>0</v>
      </c>
      <c r="AA78" s="229">
        <f t="shared" si="104"/>
        <v>0</v>
      </c>
      <c r="AB78" s="229">
        <f t="shared" si="104"/>
        <v>0</v>
      </c>
      <c r="AC78" s="229">
        <f t="shared" si="104"/>
        <v>0</v>
      </c>
      <c r="AD78" s="229">
        <f t="shared" si="104"/>
        <v>0</v>
      </c>
      <c r="AE78" s="229">
        <f t="shared" si="104"/>
        <v>0</v>
      </c>
      <c r="AF78" s="229">
        <f t="shared" si="104"/>
        <v>0</v>
      </c>
      <c r="AG78" s="229">
        <f t="shared" si="104"/>
        <v>0</v>
      </c>
      <c r="AH78" s="229">
        <f t="shared" si="104"/>
        <v>0</v>
      </c>
      <c r="AI78" s="229">
        <f t="shared" si="104"/>
        <v>0</v>
      </c>
      <c r="AJ78" s="229">
        <f t="shared" si="104"/>
        <v>0</v>
      </c>
      <c r="AK78" s="229">
        <f t="shared" ref="AK78:BB78" si="105">IFERROR(AK23*$D78*365,0)</f>
        <v>0</v>
      </c>
      <c r="AL78" s="229">
        <f t="shared" si="105"/>
        <v>0</v>
      </c>
      <c r="AM78" s="229">
        <f t="shared" si="105"/>
        <v>0</v>
      </c>
      <c r="AN78" s="229">
        <f t="shared" si="105"/>
        <v>0</v>
      </c>
      <c r="AO78" s="229">
        <f t="shared" si="105"/>
        <v>0</v>
      </c>
      <c r="AP78" s="229">
        <f t="shared" si="105"/>
        <v>0</v>
      </c>
      <c r="AQ78" s="229">
        <f t="shared" si="105"/>
        <v>0</v>
      </c>
      <c r="AR78" s="229">
        <f t="shared" si="105"/>
        <v>0</v>
      </c>
      <c r="AS78" s="229">
        <f t="shared" si="105"/>
        <v>0</v>
      </c>
      <c r="AT78" s="229">
        <f t="shared" si="105"/>
        <v>0</v>
      </c>
      <c r="AU78" s="229">
        <f t="shared" si="105"/>
        <v>0</v>
      </c>
      <c r="AV78" s="229">
        <f t="shared" si="105"/>
        <v>0</v>
      </c>
      <c r="AW78" s="229">
        <f t="shared" si="105"/>
        <v>0</v>
      </c>
      <c r="AX78" s="229">
        <f t="shared" si="105"/>
        <v>0</v>
      </c>
      <c r="AY78" s="229">
        <f t="shared" si="105"/>
        <v>0</v>
      </c>
      <c r="AZ78" s="229">
        <f t="shared" si="105"/>
        <v>0</v>
      </c>
      <c r="BA78" s="229">
        <f t="shared" si="105"/>
        <v>0</v>
      </c>
      <c r="BB78" s="229">
        <f t="shared" si="105"/>
        <v>0</v>
      </c>
    </row>
    <row r="79" spans="1:54" x14ac:dyDescent="0.3">
      <c r="A79" s="206">
        <f>IF(ISBLANK('Úseky 1'!A24),"",'Úseky 1'!A24)</f>
        <v>20</v>
      </c>
      <c r="B79" s="205" t="str">
        <f>IF(ISBLANK('Úseky 1'!B24),"",'Úseky 1'!B24)</f>
        <v/>
      </c>
      <c r="C79" s="205" t="str">
        <f>IF(ISBLANK('Úseky 1'!C24),"",'Úseky 1'!C24)</f>
        <v/>
      </c>
      <c r="D79" s="213" t="str">
        <f>IF(ISBLANK('Úseky 1'!D24),"",'Úseky 1'!D24)</f>
        <v/>
      </c>
      <c r="E79" s="229">
        <f t="shared" ref="E79:AJ79" si="106">IFERROR(E24*$D79*365,0)</f>
        <v>0</v>
      </c>
      <c r="F79" s="229">
        <f t="shared" si="106"/>
        <v>0</v>
      </c>
      <c r="G79" s="229">
        <f t="shared" si="106"/>
        <v>0</v>
      </c>
      <c r="H79" s="229">
        <f t="shared" si="106"/>
        <v>0</v>
      </c>
      <c r="I79" s="229">
        <f t="shared" si="106"/>
        <v>0</v>
      </c>
      <c r="J79" s="229">
        <f t="shared" si="106"/>
        <v>0</v>
      </c>
      <c r="K79" s="229">
        <f t="shared" si="106"/>
        <v>0</v>
      </c>
      <c r="L79" s="229">
        <f t="shared" si="106"/>
        <v>0</v>
      </c>
      <c r="M79" s="229">
        <f t="shared" si="106"/>
        <v>0</v>
      </c>
      <c r="N79" s="229">
        <f t="shared" si="106"/>
        <v>0</v>
      </c>
      <c r="O79" s="229">
        <f t="shared" si="106"/>
        <v>0</v>
      </c>
      <c r="P79" s="229">
        <f t="shared" si="106"/>
        <v>0</v>
      </c>
      <c r="Q79" s="229">
        <f t="shared" si="106"/>
        <v>0</v>
      </c>
      <c r="R79" s="229">
        <f t="shared" si="106"/>
        <v>0</v>
      </c>
      <c r="S79" s="229">
        <f t="shared" si="106"/>
        <v>0</v>
      </c>
      <c r="T79" s="229">
        <f t="shared" si="106"/>
        <v>0</v>
      </c>
      <c r="U79" s="229">
        <f t="shared" si="106"/>
        <v>0</v>
      </c>
      <c r="V79" s="229">
        <f t="shared" si="106"/>
        <v>0</v>
      </c>
      <c r="W79" s="229">
        <f t="shared" si="106"/>
        <v>0</v>
      </c>
      <c r="X79" s="229">
        <f t="shared" si="106"/>
        <v>0</v>
      </c>
      <c r="Y79" s="229">
        <f t="shared" si="106"/>
        <v>0</v>
      </c>
      <c r="Z79" s="229">
        <f t="shared" si="106"/>
        <v>0</v>
      </c>
      <c r="AA79" s="229">
        <f t="shared" si="106"/>
        <v>0</v>
      </c>
      <c r="AB79" s="229">
        <f t="shared" si="106"/>
        <v>0</v>
      </c>
      <c r="AC79" s="229">
        <f t="shared" si="106"/>
        <v>0</v>
      </c>
      <c r="AD79" s="229">
        <f t="shared" si="106"/>
        <v>0</v>
      </c>
      <c r="AE79" s="229">
        <f t="shared" si="106"/>
        <v>0</v>
      </c>
      <c r="AF79" s="229">
        <f t="shared" si="106"/>
        <v>0</v>
      </c>
      <c r="AG79" s="229">
        <f t="shared" si="106"/>
        <v>0</v>
      </c>
      <c r="AH79" s="229">
        <f t="shared" si="106"/>
        <v>0</v>
      </c>
      <c r="AI79" s="229">
        <f t="shared" si="106"/>
        <v>0</v>
      </c>
      <c r="AJ79" s="229">
        <f t="shared" si="106"/>
        <v>0</v>
      </c>
      <c r="AK79" s="229">
        <f t="shared" ref="AK79:BB79" si="107">IFERROR(AK24*$D79*365,0)</f>
        <v>0</v>
      </c>
      <c r="AL79" s="229">
        <f t="shared" si="107"/>
        <v>0</v>
      </c>
      <c r="AM79" s="229">
        <f t="shared" si="107"/>
        <v>0</v>
      </c>
      <c r="AN79" s="229">
        <f t="shared" si="107"/>
        <v>0</v>
      </c>
      <c r="AO79" s="229">
        <f t="shared" si="107"/>
        <v>0</v>
      </c>
      <c r="AP79" s="229">
        <f t="shared" si="107"/>
        <v>0</v>
      </c>
      <c r="AQ79" s="229">
        <f t="shared" si="107"/>
        <v>0</v>
      </c>
      <c r="AR79" s="229">
        <f t="shared" si="107"/>
        <v>0</v>
      </c>
      <c r="AS79" s="229">
        <f t="shared" si="107"/>
        <v>0</v>
      </c>
      <c r="AT79" s="229">
        <f t="shared" si="107"/>
        <v>0</v>
      </c>
      <c r="AU79" s="229">
        <f t="shared" si="107"/>
        <v>0</v>
      </c>
      <c r="AV79" s="229">
        <f t="shared" si="107"/>
        <v>0</v>
      </c>
      <c r="AW79" s="229">
        <f t="shared" si="107"/>
        <v>0</v>
      </c>
      <c r="AX79" s="229">
        <f t="shared" si="107"/>
        <v>0</v>
      </c>
      <c r="AY79" s="229">
        <f t="shared" si="107"/>
        <v>0</v>
      </c>
      <c r="AZ79" s="229">
        <f t="shared" si="107"/>
        <v>0</v>
      </c>
      <c r="BA79" s="229">
        <f t="shared" si="107"/>
        <v>0</v>
      </c>
      <c r="BB79" s="229">
        <f t="shared" si="107"/>
        <v>0</v>
      </c>
    </row>
    <row r="80" spans="1:54" x14ac:dyDescent="0.3">
      <c r="A80" s="206">
        <f>IF(ISBLANK('Úseky 1'!A25),"",'Úseky 1'!A25)</f>
        <v>21</v>
      </c>
      <c r="B80" s="205" t="str">
        <f>IF(ISBLANK('Úseky 1'!B25),"",'Úseky 1'!B25)</f>
        <v/>
      </c>
      <c r="C80" s="205" t="str">
        <f>IF(ISBLANK('Úseky 1'!C25),"",'Úseky 1'!C25)</f>
        <v/>
      </c>
      <c r="D80" s="213" t="str">
        <f>IF(ISBLANK('Úseky 1'!D25),"",'Úseky 1'!D25)</f>
        <v/>
      </c>
      <c r="E80" s="229">
        <f t="shared" ref="E80:AJ80" si="108">IFERROR(E25*$D80*365,0)</f>
        <v>0</v>
      </c>
      <c r="F80" s="229">
        <f t="shared" si="108"/>
        <v>0</v>
      </c>
      <c r="G80" s="229">
        <f t="shared" si="108"/>
        <v>0</v>
      </c>
      <c r="H80" s="229">
        <f t="shared" si="108"/>
        <v>0</v>
      </c>
      <c r="I80" s="229">
        <f t="shared" si="108"/>
        <v>0</v>
      </c>
      <c r="J80" s="229">
        <f t="shared" si="108"/>
        <v>0</v>
      </c>
      <c r="K80" s="229">
        <f t="shared" si="108"/>
        <v>0</v>
      </c>
      <c r="L80" s="229">
        <f t="shared" si="108"/>
        <v>0</v>
      </c>
      <c r="M80" s="229">
        <f t="shared" si="108"/>
        <v>0</v>
      </c>
      <c r="N80" s="229">
        <f t="shared" si="108"/>
        <v>0</v>
      </c>
      <c r="O80" s="229">
        <f t="shared" si="108"/>
        <v>0</v>
      </c>
      <c r="P80" s="229">
        <f t="shared" si="108"/>
        <v>0</v>
      </c>
      <c r="Q80" s="229">
        <f t="shared" si="108"/>
        <v>0</v>
      </c>
      <c r="R80" s="229">
        <f t="shared" si="108"/>
        <v>0</v>
      </c>
      <c r="S80" s="229">
        <f t="shared" si="108"/>
        <v>0</v>
      </c>
      <c r="T80" s="229">
        <f t="shared" si="108"/>
        <v>0</v>
      </c>
      <c r="U80" s="229">
        <f t="shared" si="108"/>
        <v>0</v>
      </c>
      <c r="V80" s="229">
        <f t="shared" si="108"/>
        <v>0</v>
      </c>
      <c r="W80" s="229">
        <f t="shared" si="108"/>
        <v>0</v>
      </c>
      <c r="X80" s="229">
        <f t="shared" si="108"/>
        <v>0</v>
      </c>
      <c r="Y80" s="229">
        <f t="shared" si="108"/>
        <v>0</v>
      </c>
      <c r="Z80" s="229">
        <f t="shared" si="108"/>
        <v>0</v>
      </c>
      <c r="AA80" s="229">
        <f t="shared" si="108"/>
        <v>0</v>
      </c>
      <c r="AB80" s="229">
        <f t="shared" si="108"/>
        <v>0</v>
      </c>
      <c r="AC80" s="229">
        <f t="shared" si="108"/>
        <v>0</v>
      </c>
      <c r="AD80" s="229">
        <f t="shared" si="108"/>
        <v>0</v>
      </c>
      <c r="AE80" s="229">
        <f t="shared" si="108"/>
        <v>0</v>
      </c>
      <c r="AF80" s="229">
        <f t="shared" si="108"/>
        <v>0</v>
      </c>
      <c r="AG80" s="229">
        <f t="shared" si="108"/>
        <v>0</v>
      </c>
      <c r="AH80" s="229">
        <f t="shared" si="108"/>
        <v>0</v>
      </c>
      <c r="AI80" s="229">
        <f t="shared" si="108"/>
        <v>0</v>
      </c>
      <c r="AJ80" s="229">
        <f t="shared" si="108"/>
        <v>0</v>
      </c>
      <c r="AK80" s="229">
        <f t="shared" ref="AK80:BB80" si="109">IFERROR(AK25*$D80*365,0)</f>
        <v>0</v>
      </c>
      <c r="AL80" s="229">
        <f t="shared" si="109"/>
        <v>0</v>
      </c>
      <c r="AM80" s="229">
        <f t="shared" si="109"/>
        <v>0</v>
      </c>
      <c r="AN80" s="229">
        <f t="shared" si="109"/>
        <v>0</v>
      </c>
      <c r="AO80" s="229">
        <f t="shared" si="109"/>
        <v>0</v>
      </c>
      <c r="AP80" s="229">
        <f t="shared" si="109"/>
        <v>0</v>
      </c>
      <c r="AQ80" s="229">
        <f t="shared" si="109"/>
        <v>0</v>
      </c>
      <c r="AR80" s="229">
        <f t="shared" si="109"/>
        <v>0</v>
      </c>
      <c r="AS80" s="229">
        <f t="shared" si="109"/>
        <v>0</v>
      </c>
      <c r="AT80" s="229">
        <f t="shared" si="109"/>
        <v>0</v>
      </c>
      <c r="AU80" s="229">
        <f t="shared" si="109"/>
        <v>0</v>
      </c>
      <c r="AV80" s="229">
        <f t="shared" si="109"/>
        <v>0</v>
      </c>
      <c r="AW80" s="229">
        <f t="shared" si="109"/>
        <v>0</v>
      </c>
      <c r="AX80" s="229">
        <f t="shared" si="109"/>
        <v>0</v>
      </c>
      <c r="AY80" s="229">
        <f t="shared" si="109"/>
        <v>0</v>
      </c>
      <c r="AZ80" s="229">
        <f t="shared" si="109"/>
        <v>0</v>
      </c>
      <c r="BA80" s="229">
        <f t="shared" si="109"/>
        <v>0</v>
      </c>
      <c r="BB80" s="229">
        <f t="shared" si="109"/>
        <v>0</v>
      </c>
    </row>
    <row r="81" spans="1:54" x14ac:dyDescent="0.3">
      <c r="A81" s="206">
        <f>IF(ISBLANK('Úseky 1'!A26),"",'Úseky 1'!A26)</f>
        <v>22</v>
      </c>
      <c r="B81" s="205" t="str">
        <f>IF(ISBLANK('Úseky 1'!B26),"",'Úseky 1'!B26)</f>
        <v/>
      </c>
      <c r="C81" s="205" t="str">
        <f>IF(ISBLANK('Úseky 1'!C26),"",'Úseky 1'!C26)</f>
        <v/>
      </c>
      <c r="D81" s="213" t="str">
        <f>IF(ISBLANK('Úseky 1'!D26),"",'Úseky 1'!D26)</f>
        <v/>
      </c>
      <c r="E81" s="229">
        <f t="shared" ref="E81:AJ81" si="110">IFERROR(E26*$D81*365,0)</f>
        <v>0</v>
      </c>
      <c r="F81" s="229">
        <f t="shared" si="110"/>
        <v>0</v>
      </c>
      <c r="G81" s="229">
        <f t="shared" si="110"/>
        <v>0</v>
      </c>
      <c r="H81" s="229">
        <f t="shared" si="110"/>
        <v>0</v>
      </c>
      <c r="I81" s="229">
        <f t="shared" si="110"/>
        <v>0</v>
      </c>
      <c r="J81" s="229">
        <f t="shared" si="110"/>
        <v>0</v>
      </c>
      <c r="K81" s="229">
        <f t="shared" si="110"/>
        <v>0</v>
      </c>
      <c r="L81" s="229">
        <f t="shared" si="110"/>
        <v>0</v>
      </c>
      <c r="M81" s="229">
        <f t="shared" si="110"/>
        <v>0</v>
      </c>
      <c r="N81" s="229">
        <f t="shared" si="110"/>
        <v>0</v>
      </c>
      <c r="O81" s="229">
        <f t="shared" si="110"/>
        <v>0</v>
      </c>
      <c r="P81" s="229">
        <f t="shared" si="110"/>
        <v>0</v>
      </c>
      <c r="Q81" s="229">
        <f t="shared" si="110"/>
        <v>0</v>
      </c>
      <c r="R81" s="229">
        <f t="shared" si="110"/>
        <v>0</v>
      </c>
      <c r="S81" s="229">
        <f t="shared" si="110"/>
        <v>0</v>
      </c>
      <c r="T81" s="229">
        <f t="shared" si="110"/>
        <v>0</v>
      </c>
      <c r="U81" s="229">
        <f t="shared" si="110"/>
        <v>0</v>
      </c>
      <c r="V81" s="229">
        <f t="shared" si="110"/>
        <v>0</v>
      </c>
      <c r="W81" s="229">
        <f t="shared" si="110"/>
        <v>0</v>
      </c>
      <c r="X81" s="229">
        <f t="shared" si="110"/>
        <v>0</v>
      </c>
      <c r="Y81" s="229">
        <f t="shared" si="110"/>
        <v>0</v>
      </c>
      <c r="Z81" s="229">
        <f t="shared" si="110"/>
        <v>0</v>
      </c>
      <c r="AA81" s="229">
        <f t="shared" si="110"/>
        <v>0</v>
      </c>
      <c r="AB81" s="229">
        <f t="shared" si="110"/>
        <v>0</v>
      </c>
      <c r="AC81" s="229">
        <f t="shared" si="110"/>
        <v>0</v>
      </c>
      <c r="AD81" s="229">
        <f t="shared" si="110"/>
        <v>0</v>
      </c>
      <c r="AE81" s="229">
        <f t="shared" si="110"/>
        <v>0</v>
      </c>
      <c r="AF81" s="229">
        <f t="shared" si="110"/>
        <v>0</v>
      </c>
      <c r="AG81" s="229">
        <f t="shared" si="110"/>
        <v>0</v>
      </c>
      <c r="AH81" s="229">
        <f t="shared" si="110"/>
        <v>0</v>
      </c>
      <c r="AI81" s="229">
        <f t="shared" si="110"/>
        <v>0</v>
      </c>
      <c r="AJ81" s="229">
        <f t="shared" si="110"/>
        <v>0</v>
      </c>
      <c r="AK81" s="229">
        <f t="shared" ref="AK81:BB81" si="111">IFERROR(AK26*$D81*365,0)</f>
        <v>0</v>
      </c>
      <c r="AL81" s="229">
        <f t="shared" si="111"/>
        <v>0</v>
      </c>
      <c r="AM81" s="229">
        <f t="shared" si="111"/>
        <v>0</v>
      </c>
      <c r="AN81" s="229">
        <f t="shared" si="111"/>
        <v>0</v>
      </c>
      <c r="AO81" s="229">
        <f t="shared" si="111"/>
        <v>0</v>
      </c>
      <c r="AP81" s="229">
        <f t="shared" si="111"/>
        <v>0</v>
      </c>
      <c r="AQ81" s="229">
        <f t="shared" si="111"/>
        <v>0</v>
      </c>
      <c r="AR81" s="229">
        <f t="shared" si="111"/>
        <v>0</v>
      </c>
      <c r="AS81" s="229">
        <f t="shared" si="111"/>
        <v>0</v>
      </c>
      <c r="AT81" s="229">
        <f t="shared" si="111"/>
        <v>0</v>
      </c>
      <c r="AU81" s="229">
        <f t="shared" si="111"/>
        <v>0</v>
      </c>
      <c r="AV81" s="229">
        <f t="shared" si="111"/>
        <v>0</v>
      </c>
      <c r="AW81" s="229">
        <f t="shared" si="111"/>
        <v>0</v>
      </c>
      <c r="AX81" s="229">
        <f t="shared" si="111"/>
        <v>0</v>
      </c>
      <c r="AY81" s="229">
        <f t="shared" si="111"/>
        <v>0</v>
      </c>
      <c r="AZ81" s="229">
        <f t="shared" si="111"/>
        <v>0</v>
      </c>
      <c r="BA81" s="229">
        <f t="shared" si="111"/>
        <v>0</v>
      </c>
      <c r="BB81" s="229">
        <f t="shared" si="111"/>
        <v>0</v>
      </c>
    </row>
    <row r="82" spans="1:54" x14ac:dyDescent="0.3">
      <c r="A82" s="206">
        <f>IF(ISBLANK('Úseky 1'!A27),"",'Úseky 1'!A27)</f>
        <v>23</v>
      </c>
      <c r="B82" s="205" t="str">
        <f>IF(ISBLANK('Úseky 1'!B27),"",'Úseky 1'!B27)</f>
        <v/>
      </c>
      <c r="C82" s="205" t="str">
        <f>IF(ISBLANK('Úseky 1'!C27),"",'Úseky 1'!C27)</f>
        <v/>
      </c>
      <c r="D82" s="213" t="str">
        <f>IF(ISBLANK('Úseky 1'!D27),"",'Úseky 1'!D27)</f>
        <v/>
      </c>
      <c r="E82" s="229">
        <f t="shared" ref="E82:AJ82" si="112">IFERROR(E27*$D82*365,0)</f>
        <v>0</v>
      </c>
      <c r="F82" s="229">
        <f t="shared" si="112"/>
        <v>0</v>
      </c>
      <c r="G82" s="229">
        <f t="shared" si="112"/>
        <v>0</v>
      </c>
      <c r="H82" s="229">
        <f t="shared" si="112"/>
        <v>0</v>
      </c>
      <c r="I82" s="229">
        <f t="shared" si="112"/>
        <v>0</v>
      </c>
      <c r="J82" s="229">
        <f t="shared" si="112"/>
        <v>0</v>
      </c>
      <c r="K82" s="229">
        <f t="shared" si="112"/>
        <v>0</v>
      </c>
      <c r="L82" s="229">
        <f t="shared" si="112"/>
        <v>0</v>
      </c>
      <c r="M82" s="229">
        <f t="shared" si="112"/>
        <v>0</v>
      </c>
      <c r="N82" s="229">
        <f t="shared" si="112"/>
        <v>0</v>
      </c>
      <c r="O82" s="229">
        <f t="shared" si="112"/>
        <v>0</v>
      </c>
      <c r="P82" s="229">
        <f t="shared" si="112"/>
        <v>0</v>
      </c>
      <c r="Q82" s="229">
        <f t="shared" si="112"/>
        <v>0</v>
      </c>
      <c r="R82" s="229">
        <f t="shared" si="112"/>
        <v>0</v>
      </c>
      <c r="S82" s="229">
        <f t="shared" si="112"/>
        <v>0</v>
      </c>
      <c r="T82" s="229">
        <f t="shared" si="112"/>
        <v>0</v>
      </c>
      <c r="U82" s="229">
        <f t="shared" si="112"/>
        <v>0</v>
      </c>
      <c r="V82" s="229">
        <f t="shared" si="112"/>
        <v>0</v>
      </c>
      <c r="W82" s="229">
        <f t="shared" si="112"/>
        <v>0</v>
      </c>
      <c r="X82" s="229">
        <f t="shared" si="112"/>
        <v>0</v>
      </c>
      <c r="Y82" s="229">
        <f t="shared" si="112"/>
        <v>0</v>
      </c>
      <c r="Z82" s="229">
        <f t="shared" si="112"/>
        <v>0</v>
      </c>
      <c r="AA82" s="229">
        <f t="shared" si="112"/>
        <v>0</v>
      </c>
      <c r="AB82" s="229">
        <f t="shared" si="112"/>
        <v>0</v>
      </c>
      <c r="AC82" s="229">
        <f t="shared" si="112"/>
        <v>0</v>
      </c>
      <c r="AD82" s="229">
        <f t="shared" si="112"/>
        <v>0</v>
      </c>
      <c r="AE82" s="229">
        <f t="shared" si="112"/>
        <v>0</v>
      </c>
      <c r="AF82" s="229">
        <f t="shared" si="112"/>
        <v>0</v>
      </c>
      <c r="AG82" s="229">
        <f t="shared" si="112"/>
        <v>0</v>
      </c>
      <c r="AH82" s="229">
        <f t="shared" si="112"/>
        <v>0</v>
      </c>
      <c r="AI82" s="229">
        <f t="shared" si="112"/>
        <v>0</v>
      </c>
      <c r="AJ82" s="229">
        <f t="shared" si="112"/>
        <v>0</v>
      </c>
      <c r="AK82" s="229">
        <f t="shared" ref="AK82:BB82" si="113">IFERROR(AK27*$D82*365,0)</f>
        <v>0</v>
      </c>
      <c r="AL82" s="229">
        <f t="shared" si="113"/>
        <v>0</v>
      </c>
      <c r="AM82" s="229">
        <f t="shared" si="113"/>
        <v>0</v>
      </c>
      <c r="AN82" s="229">
        <f t="shared" si="113"/>
        <v>0</v>
      </c>
      <c r="AO82" s="229">
        <f t="shared" si="113"/>
        <v>0</v>
      </c>
      <c r="AP82" s="229">
        <f t="shared" si="113"/>
        <v>0</v>
      </c>
      <c r="AQ82" s="229">
        <f t="shared" si="113"/>
        <v>0</v>
      </c>
      <c r="AR82" s="229">
        <f t="shared" si="113"/>
        <v>0</v>
      </c>
      <c r="AS82" s="229">
        <f t="shared" si="113"/>
        <v>0</v>
      </c>
      <c r="AT82" s="229">
        <f t="shared" si="113"/>
        <v>0</v>
      </c>
      <c r="AU82" s="229">
        <f t="shared" si="113"/>
        <v>0</v>
      </c>
      <c r="AV82" s="229">
        <f t="shared" si="113"/>
        <v>0</v>
      </c>
      <c r="AW82" s="229">
        <f t="shared" si="113"/>
        <v>0</v>
      </c>
      <c r="AX82" s="229">
        <f t="shared" si="113"/>
        <v>0</v>
      </c>
      <c r="AY82" s="229">
        <f t="shared" si="113"/>
        <v>0</v>
      </c>
      <c r="AZ82" s="229">
        <f t="shared" si="113"/>
        <v>0</v>
      </c>
      <c r="BA82" s="229">
        <f t="shared" si="113"/>
        <v>0</v>
      </c>
      <c r="BB82" s="229">
        <f t="shared" si="113"/>
        <v>0</v>
      </c>
    </row>
    <row r="83" spans="1:54" x14ac:dyDescent="0.3">
      <c r="A83" s="206">
        <f>IF(ISBLANK('Úseky 1'!A28),"",'Úseky 1'!A28)</f>
        <v>24</v>
      </c>
      <c r="B83" s="205" t="str">
        <f>IF(ISBLANK('Úseky 1'!B28),"",'Úseky 1'!B28)</f>
        <v/>
      </c>
      <c r="C83" s="205" t="str">
        <f>IF(ISBLANK('Úseky 1'!C28),"",'Úseky 1'!C28)</f>
        <v/>
      </c>
      <c r="D83" s="213" t="str">
        <f>IF(ISBLANK('Úseky 1'!D28),"",'Úseky 1'!D28)</f>
        <v/>
      </c>
      <c r="E83" s="229">
        <f t="shared" ref="E83:AJ83" si="114">IFERROR(E28*$D83*365,0)</f>
        <v>0</v>
      </c>
      <c r="F83" s="229">
        <f t="shared" si="114"/>
        <v>0</v>
      </c>
      <c r="G83" s="229">
        <f t="shared" si="114"/>
        <v>0</v>
      </c>
      <c r="H83" s="229">
        <f t="shared" si="114"/>
        <v>0</v>
      </c>
      <c r="I83" s="229">
        <f t="shared" si="114"/>
        <v>0</v>
      </c>
      <c r="J83" s="229">
        <f t="shared" si="114"/>
        <v>0</v>
      </c>
      <c r="K83" s="229">
        <f t="shared" si="114"/>
        <v>0</v>
      </c>
      <c r="L83" s="229">
        <f t="shared" si="114"/>
        <v>0</v>
      </c>
      <c r="M83" s="229">
        <f t="shared" si="114"/>
        <v>0</v>
      </c>
      <c r="N83" s="229">
        <f t="shared" si="114"/>
        <v>0</v>
      </c>
      <c r="O83" s="229">
        <f t="shared" si="114"/>
        <v>0</v>
      </c>
      <c r="P83" s="229">
        <f t="shared" si="114"/>
        <v>0</v>
      </c>
      <c r="Q83" s="229">
        <f t="shared" si="114"/>
        <v>0</v>
      </c>
      <c r="R83" s="229">
        <f t="shared" si="114"/>
        <v>0</v>
      </c>
      <c r="S83" s="229">
        <f t="shared" si="114"/>
        <v>0</v>
      </c>
      <c r="T83" s="229">
        <f t="shared" si="114"/>
        <v>0</v>
      </c>
      <c r="U83" s="229">
        <f t="shared" si="114"/>
        <v>0</v>
      </c>
      <c r="V83" s="229">
        <f t="shared" si="114"/>
        <v>0</v>
      </c>
      <c r="W83" s="229">
        <f t="shared" si="114"/>
        <v>0</v>
      </c>
      <c r="X83" s="229">
        <f t="shared" si="114"/>
        <v>0</v>
      </c>
      <c r="Y83" s="229">
        <f t="shared" si="114"/>
        <v>0</v>
      </c>
      <c r="Z83" s="229">
        <f t="shared" si="114"/>
        <v>0</v>
      </c>
      <c r="AA83" s="229">
        <f t="shared" si="114"/>
        <v>0</v>
      </c>
      <c r="AB83" s="229">
        <f t="shared" si="114"/>
        <v>0</v>
      </c>
      <c r="AC83" s="229">
        <f t="shared" si="114"/>
        <v>0</v>
      </c>
      <c r="AD83" s="229">
        <f t="shared" si="114"/>
        <v>0</v>
      </c>
      <c r="AE83" s="229">
        <f t="shared" si="114"/>
        <v>0</v>
      </c>
      <c r="AF83" s="229">
        <f t="shared" si="114"/>
        <v>0</v>
      </c>
      <c r="AG83" s="229">
        <f t="shared" si="114"/>
        <v>0</v>
      </c>
      <c r="AH83" s="229">
        <f t="shared" si="114"/>
        <v>0</v>
      </c>
      <c r="AI83" s="229">
        <f t="shared" si="114"/>
        <v>0</v>
      </c>
      <c r="AJ83" s="229">
        <f t="shared" si="114"/>
        <v>0</v>
      </c>
      <c r="AK83" s="229">
        <f t="shared" ref="AK83:BB83" si="115">IFERROR(AK28*$D83*365,0)</f>
        <v>0</v>
      </c>
      <c r="AL83" s="229">
        <f t="shared" si="115"/>
        <v>0</v>
      </c>
      <c r="AM83" s="229">
        <f t="shared" si="115"/>
        <v>0</v>
      </c>
      <c r="AN83" s="229">
        <f t="shared" si="115"/>
        <v>0</v>
      </c>
      <c r="AO83" s="229">
        <f t="shared" si="115"/>
        <v>0</v>
      </c>
      <c r="AP83" s="229">
        <f t="shared" si="115"/>
        <v>0</v>
      </c>
      <c r="AQ83" s="229">
        <f t="shared" si="115"/>
        <v>0</v>
      </c>
      <c r="AR83" s="229">
        <f t="shared" si="115"/>
        <v>0</v>
      </c>
      <c r="AS83" s="229">
        <f t="shared" si="115"/>
        <v>0</v>
      </c>
      <c r="AT83" s="229">
        <f t="shared" si="115"/>
        <v>0</v>
      </c>
      <c r="AU83" s="229">
        <f t="shared" si="115"/>
        <v>0</v>
      </c>
      <c r="AV83" s="229">
        <f t="shared" si="115"/>
        <v>0</v>
      </c>
      <c r="AW83" s="229">
        <f t="shared" si="115"/>
        <v>0</v>
      </c>
      <c r="AX83" s="229">
        <f t="shared" si="115"/>
        <v>0</v>
      </c>
      <c r="AY83" s="229">
        <f t="shared" si="115"/>
        <v>0</v>
      </c>
      <c r="AZ83" s="229">
        <f t="shared" si="115"/>
        <v>0</v>
      </c>
      <c r="BA83" s="229">
        <f t="shared" si="115"/>
        <v>0</v>
      </c>
      <c r="BB83" s="229">
        <f t="shared" si="115"/>
        <v>0</v>
      </c>
    </row>
    <row r="84" spans="1:54" x14ac:dyDescent="0.3">
      <c r="A84" s="206">
        <f>IF(ISBLANK('Úseky 1'!A29),"",'Úseky 1'!A29)</f>
        <v>25</v>
      </c>
      <c r="B84" s="205" t="str">
        <f>IF(ISBLANK('Úseky 1'!B29),"",'Úseky 1'!B29)</f>
        <v/>
      </c>
      <c r="C84" s="205" t="str">
        <f>IF(ISBLANK('Úseky 1'!C29),"",'Úseky 1'!C29)</f>
        <v/>
      </c>
      <c r="D84" s="213" t="str">
        <f>IF(ISBLANK('Úseky 1'!D29),"",'Úseky 1'!D29)</f>
        <v/>
      </c>
      <c r="E84" s="229">
        <f t="shared" ref="E84:AJ84" si="116">IFERROR(E29*$D84*365,0)</f>
        <v>0</v>
      </c>
      <c r="F84" s="229">
        <f t="shared" si="116"/>
        <v>0</v>
      </c>
      <c r="G84" s="229">
        <f t="shared" si="116"/>
        <v>0</v>
      </c>
      <c r="H84" s="229">
        <f t="shared" si="116"/>
        <v>0</v>
      </c>
      <c r="I84" s="229">
        <f t="shared" si="116"/>
        <v>0</v>
      </c>
      <c r="J84" s="229">
        <f t="shared" si="116"/>
        <v>0</v>
      </c>
      <c r="K84" s="229">
        <f t="shared" si="116"/>
        <v>0</v>
      </c>
      <c r="L84" s="229">
        <f t="shared" si="116"/>
        <v>0</v>
      </c>
      <c r="M84" s="229">
        <f t="shared" si="116"/>
        <v>0</v>
      </c>
      <c r="N84" s="229">
        <f t="shared" si="116"/>
        <v>0</v>
      </c>
      <c r="O84" s="229">
        <f t="shared" si="116"/>
        <v>0</v>
      </c>
      <c r="P84" s="229">
        <f t="shared" si="116"/>
        <v>0</v>
      </c>
      <c r="Q84" s="229">
        <f t="shared" si="116"/>
        <v>0</v>
      </c>
      <c r="R84" s="229">
        <f t="shared" si="116"/>
        <v>0</v>
      </c>
      <c r="S84" s="229">
        <f t="shared" si="116"/>
        <v>0</v>
      </c>
      <c r="T84" s="229">
        <f t="shared" si="116"/>
        <v>0</v>
      </c>
      <c r="U84" s="229">
        <f t="shared" si="116"/>
        <v>0</v>
      </c>
      <c r="V84" s="229">
        <f t="shared" si="116"/>
        <v>0</v>
      </c>
      <c r="W84" s="229">
        <f t="shared" si="116"/>
        <v>0</v>
      </c>
      <c r="X84" s="229">
        <f t="shared" si="116"/>
        <v>0</v>
      </c>
      <c r="Y84" s="229">
        <f t="shared" si="116"/>
        <v>0</v>
      </c>
      <c r="Z84" s="229">
        <f t="shared" si="116"/>
        <v>0</v>
      </c>
      <c r="AA84" s="229">
        <f t="shared" si="116"/>
        <v>0</v>
      </c>
      <c r="AB84" s="229">
        <f t="shared" si="116"/>
        <v>0</v>
      </c>
      <c r="AC84" s="229">
        <f t="shared" si="116"/>
        <v>0</v>
      </c>
      <c r="AD84" s="229">
        <f t="shared" si="116"/>
        <v>0</v>
      </c>
      <c r="AE84" s="229">
        <f t="shared" si="116"/>
        <v>0</v>
      </c>
      <c r="AF84" s="229">
        <f t="shared" si="116"/>
        <v>0</v>
      </c>
      <c r="AG84" s="229">
        <f t="shared" si="116"/>
        <v>0</v>
      </c>
      <c r="AH84" s="229">
        <f t="shared" si="116"/>
        <v>0</v>
      </c>
      <c r="AI84" s="229">
        <f t="shared" si="116"/>
        <v>0</v>
      </c>
      <c r="AJ84" s="229">
        <f t="shared" si="116"/>
        <v>0</v>
      </c>
      <c r="AK84" s="229">
        <f t="shared" ref="AK84:BB84" si="117">IFERROR(AK29*$D84*365,0)</f>
        <v>0</v>
      </c>
      <c r="AL84" s="229">
        <f t="shared" si="117"/>
        <v>0</v>
      </c>
      <c r="AM84" s="229">
        <f t="shared" si="117"/>
        <v>0</v>
      </c>
      <c r="AN84" s="229">
        <f t="shared" si="117"/>
        <v>0</v>
      </c>
      <c r="AO84" s="229">
        <f t="shared" si="117"/>
        <v>0</v>
      </c>
      <c r="AP84" s="229">
        <f t="shared" si="117"/>
        <v>0</v>
      </c>
      <c r="AQ84" s="229">
        <f t="shared" si="117"/>
        <v>0</v>
      </c>
      <c r="AR84" s="229">
        <f t="shared" si="117"/>
        <v>0</v>
      </c>
      <c r="AS84" s="229">
        <f t="shared" si="117"/>
        <v>0</v>
      </c>
      <c r="AT84" s="229">
        <f t="shared" si="117"/>
        <v>0</v>
      </c>
      <c r="AU84" s="229">
        <f t="shared" si="117"/>
        <v>0</v>
      </c>
      <c r="AV84" s="229">
        <f t="shared" si="117"/>
        <v>0</v>
      </c>
      <c r="AW84" s="229">
        <f t="shared" si="117"/>
        <v>0</v>
      </c>
      <c r="AX84" s="229">
        <f t="shared" si="117"/>
        <v>0</v>
      </c>
      <c r="AY84" s="229">
        <f t="shared" si="117"/>
        <v>0</v>
      </c>
      <c r="AZ84" s="229">
        <f t="shared" si="117"/>
        <v>0</v>
      </c>
      <c r="BA84" s="229">
        <f t="shared" si="117"/>
        <v>0</v>
      </c>
      <c r="BB84" s="229">
        <f t="shared" si="117"/>
        <v>0</v>
      </c>
    </row>
    <row r="85" spans="1:54" x14ac:dyDescent="0.3">
      <c r="A85" s="206">
        <f>IF(ISBLANK('Úseky 1'!A30),"",'Úseky 1'!A30)</f>
        <v>26</v>
      </c>
      <c r="B85" s="205" t="str">
        <f>IF(ISBLANK('Úseky 1'!B30),"",'Úseky 1'!B30)</f>
        <v/>
      </c>
      <c r="C85" s="205" t="str">
        <f>IF(ISBLANK('Úseky 1'!C30),"",'Úseky 1'!C30)</f>
        <v/>
      </c>
      <c r="D85" s="213" t="str">
        <f>IF(ISBLANK('Úseky 1'!D30),"",'Úseky 1'!D30)</f>
        <v/>
      </c>
      <c r="E85" s="229">
        <f t="shared" ref="E85:AJ85" si="118">IFERROR(E30*$D85*365,0)</f>
        <v>0</v>
      </c>
      <c r="F85" s="229">
        <f t="shared" si="118"/>
        <v>0</v>
      </c>
      <c r="G85" s="229">
        <f t="shared" si="118"/>
        <v>0</v>
      </c>
      <c r="H85" s="229">
        <f t="shared" si="118"/>
        <v>0</v>
      </c>
      <c r="I85" s="229">
        <f t="shared" si="118"/>
        <v>0</v>
      </c>
      <c r="J85" s="229">
        <f t="shared" si="118"/>
        <v>0</v>
      </c>
      <c r="K85" s="229">
        <f t="shared" si="118"/>
        <v>0</v>
      </c>
      <c r="L85" s="229">
        <f t="shared" si="118"/>
        <v>0</v>
      </c>
      <c r="M85" s="229">
        <f t="shared" si="118"/>
        <v>0</v>
      </c>
      <c r="N85" s="229">
        <f t="shared" si="118"/>
        <v>0</v>
      </c>
      <c r="O85" s="229">
        <f t="shared" si="118"/>
        <v>0</v>
      </c>
      <c r="P85" s="229">
        <f t="shared" si="118"/>
        <v>0</v>
      </c>
      <c r="Q85" s="229">
        <f t="shared" si="118"/>
        <v>0</v>
      </c>
      <c r="R85" s="229">
        <f t="shared" si="118"/>
        <v>0</v>
      </c>
      <c r="S85" s="229">
        <f t="shared" si="118"/>
        <v>0</v>
      </c>
      <c r="T85" s="229">
        <f t="shared" si="118"/>
        <v>0</v>
      </c>
      <c r="U85" s="229">
        <f t="shared" si="118"/>
        <v>0</v>
      </c>
      <c r="V85" s="229">
        <f t="shared" si="118"/>
        <v>0</v>
      </c>
      <c r="W85" s="229">
        <f t="shared" si="118"/>
        <v>0</v>
      </c>
      <c r="X85" s="229">
        <f t="shared" si="118"/>
        <v>0</v>
      </c>
      <c r="Y85" s="229">
        <f t="shared" si="118"/>
        <v>0</v>
      </c>
      <c r="Z85" s="229">
        <f t="shared" si="118"/>
        <v>0</v>
      </c>
      <c r="AA85" s="229">
        <f t="shared" si="118"/>
        <v>0</v>
      </c>
      <c r="AB85" s="229">
        <f t="shared" si="118"/>
        <v>0</v>
      </c>
      <c r="AC85" s="229">
        <f t="shared" si="118"/>
        <v>0</v>
      </c>
      <c r="AD85" s="229">
        <f t="shared" si="118"/>
        <v>0</v>
      </c>
      <c r="AE85" s="229">
        <f t="shared" si="118"/>
        <v>0</v>
      </c>
      <c r="AF85" s="229">
        <f t="shared" si="118"/>
        <v>0</v>
      </c>
      <c r="AG85" s="229">
        <f t="shared" si="118"/>
        <v>0</v>
      </c>
      <c r="AH85" s="229">
        <f t="shared" si="118"/>
        <v>0</v>
      </c>
      <c r="AI85" s="229">
        <f t="shared" si="118"/>
        <v>0</v>
      </c>
      <c r="AJ85" s="229">
        <f t="shared" si="118"/>
        <v>0</v>
      </c>
      <c r="AK85" s="229">
        <f t="shared" ref="AK85:BB85" si="119">IFERROR(AK30*$D85*365,0)</f>
        <v>0</v>
      </c>
      <c r="AL85" s="229">
        <f t="shared" si="119"/>
        <v>0</v>
      </c>
      <c r="AM85" s="229">
        <f t="shared" si="119"/>
        <v>0</v>
      </c>
      <c r="AN85" s="229">
        <f t="shared" si="119"/>
        <v>0</v>
      </c>
      <c r="AO85" s="229">
        <f t="shared" si="119"/>
        <v>0</v>
      </c>
      <c r="AP85" s="229">
        <f t="shared" si="119"/>
        <v>0</v>
      </c>
      <c r="AQ85" s="229">
        <f t="shared" si="119"/>
        <v>0</v>
      </c>
      <c r="AR85" s="229">
        <f t="shared" si="119"/>
        <v>0</v>
      </c>
      <c r="AS85" s="229">
        <f t="shared" si="119"/>
        <v>0</v>
      </c>
      <c r="AT85" s="229">
        <f t="shared" si="119"/>
        <v>0</v>
      </c>
      <c r="AU85" s="229">
        <f t="shared" si="119"/>
        <v>0</v>
      </c>
      <c r="AV85" s="229">
        <f t="shared" si="119"/>
        <v>0</v>
      </c>
      <c r="AW85" s="229">
        <f t="shared" si="119"/>
        <v>0</v>
      </c>
      <c r="AX85" s="229">
        <f t="shared" si="119"/>
        <v>0</v>
      </c>
      <c r="AY85" s="229">
        <f t="shared" si="119"/>
        <v>0</v>
      </c>
      <c r="AZ85" s="229">
        <f t="shared" si="119"/>
        <v>0</v>
      </c>
      <c r="BA85" s="229">
        <f t="shared" si="119"/>
        <v>0</v>
      </c>
      <c r="BB85" s="229">
        <f t="shared" si="119"/>
        <v>0</v>
      </c>
    </row>
    <row r="86" spans="1:54" x14ac:dyDescent="0.3">
      <c r="A86" s="206">
        <f>IF(ISBLANK('Úseky 1'!A31),"",'Úseky 1'!A31)</f>
        <v>27</v>
      </c>
      <c r="B86" s="205" t="str">
        <f>IF(ISBLANK('Úseky 1'!B31),"",'Úseky 1'!B31)</f>
        <v/>
      </c>
      <c r="C86" s="205" t="str">
        <f>IF(ISBLANK('Úseky 1'!C31),"",'Úseky 1'!C31)</f>
        <v/>
      </c>
      <c r="D86" s="213" t="str">
        <f>IF(ISBLANK('Úseky 1'!D31),"",'Úseky 1'!D31)</f>
        <v/>
      </c>
      <c r="E86" s="229">
        <f t="shared" ref="E86:AJ86" si="120">IFERROR(E31*$D86*365,0)</f>
        <v>0</v>
      </c>
      <c r="F86" s="229">
        <f t="shared" si="120"/>
        <v>0</v>
      </c>
      <c r="G86" s="229">
        <f t="shared" si="120"/>
        <v>0</v>
      </c>
      <c r="H86" s="229">
        <f t="shared" si="120"/>
        <v>0</v>
      </c>
      <c r="I86" s="229">
        <f t="shared" si="120"/>
        <v>0</v>
      </c>
      <c r="J86" s="229">
        <f t="shared" si="120"/>
        <v>0</v>
      </c>
      <c r="K86" s="229">
        <f t="shared" si="120"/>
        <v>0</v>
      </c>
      <c r="L86" s="229">
        <f t="shared" si="120"/>
        <v>0</v>
      </c>
      <c r="M86" s="229">
        <f t="shared" si="120"/>
        <v>0</v>
      </c>
      <c r="N86" s="229">
        <f t="shared" si="120"/>
        <v>0</v>
      </c>
      <c r="O86" s="229">
        <f t="shared" si="120"/>
        <v>0</v>
      </c>
      <c r="P86" s="229">
        <f t="shared" si="120"/>
        <v>0</v>
      </c>
      <c r="Q86" s="229">
        <f t="shared" si="120"/>
        <v>0</v>
      </c>
      <c r="R86" s="229">
        <f t="shared" si="120"/>
        <v>0</v>
      </c>
      <c r="S86" s="229">
        <f t="shared" si="120"/>
        <v>0</v>
      </c>
      <c r="T86" s="229">
        <f t="shared" si="120"/>
        <v>0</v>
      </c>
      <c r="U86" s="229">
        <f t="shared" si="120"/>
        <v>0</v>
      </c>
      <c r="V86" s="229">
        <f t="shared" si="120"/>
        <v>0</v>
      </c>
      <c r="W86" s="229">
        <f t="shared" si="120"/>
        <v>0</v>
      </c>
      <c r="X86" s="229">
        <f t="shared" si="120"/>
        <v>0</v>
      </c>
      <c r="Y86" s="229">
        <f t="shared" si="120"/>
        <v>0</v>
      </c>
      <c r="Z86" s="229">
        <f t="shared" si="120"/>
        <v>0</v>
      </c>
      <c r="AA86" s="229">
        <f t="shared" si="120"/>
        <v>0</v>
      </c>
      <c r="AB86" s="229">
        <f t="shared" si="120"/>
        <v>0</v>
      </c>
      <c r="AC86" s="229">
        <f t="shared" si="120"/>
        <v>0</v>
      </c>
      <c r="AD86" s="229">
        <f t="shared" si="120"/>
        <v>0</v>
      </c>
      <c r="AE86" s="229">
        <f t="shared" si="120"/>
        <v>0</v>
      </c>
      <c r="AF86" s="229">
        <f t="shared" si="120"/>
        <v>0</v>
      </c>
      <c r="AG86" s="229">
        <f t="shared" si="120"/>
        <v>0</v>
      </c>
      <c r="AH86" s="229">
        <f t="shared" si="120"/>
        <v>0</v>
      </c>
      <c r="AI86" s="229">
        <f t="shared" si="120"/>
        <v>0</v>
      </c>
      <c r="AJ86" s="229">
        <f t="shared" si="120"/>
        <v>0</v>
      </c>
      <c r="AK86" s="229">
        <f t="shared" ref="AK86:BB86" si="121">IFERROR(AK31*$D86*365,0)</f>
        <v>0</v>
      </c>
      <c r="AL86" s="229">
        <f t="shared" si="121"/>
        <v>0</v>
      </c>
      <c r="AM86" s="229">
        <f t="shared" si="121"/>
        <v>0</v>
      </c>
      <c r="AN86" s="229">
        <f t="shared" si="121"/>
        <v>0</v>
      </c>
      <c r="AO86" s="229">
        <f t="shared" si="121"/>
        <v>0</v>
      </c>
      <c r="AP86" s="229">
        <f t="shared" si="121"/>
        <v>0</v>
      </c>
      <c r="AQ86" s="229">
        <f t="shared" si="121"/>
        <v>0</v>
      </c>
      <c r="AR86" s="229">
        <f t="shared" si="121"/>
        <v>0</v>
      </c>
      <c r="AS86" s="229">
        <f t="shared" si="121"/>
        <v>0</v>
      </c>
      <c r="AT86" s="229">
        <f t="shared" si="121"/>
        <v>0</v>
      </c>
      <c r="AU86" s="229">
        <f t="shared" si="121"/>
        <v>0</v>
      </c>
      <c r="AV86" s="229">
        <f t="shared" si="121"/>
        <v>0</v>
      </c>
      <c r="AW86" s="229">
        <f t="shared" si="121"/>
        <v>0</v>
      </c>
      <c r="AX86" s="229">
        <f t="shared" si="121"/>
        <v>0</v>
      </c>
      <c r="AY86" s="229">
        <f t="shared" si="121"/>
        <v>0</v>
      </c>
      <c r="AZ86" s="229">
        <f t="shared" si="121"/>
        <v>0</v>
      </c>
      <c r="BA86" s="229">
        <f t="shared" si="121"/>
        <v>0</v>
      </c>
      <c r="BB86" s="229">
        <f t="shared" si="121"/>
        <v>0</v>
      </c>
    </row>
    <row r="87" spans="1:54" x14ac:dyDescent="0.3">
      <c r="A87" s="206">
        <f>IF(ISBLANK('Úseky 1'!A32),"",'Úseky 1'!A32)</f>
        <v>28</v>
      </c>
      <c r="B87" s="205" t="str">
        <f>IF(ISBLANK('Úseky 1'!B32),"",'Úseky 1'!B32)</f>
        <v/>
      </c>
      <c r="C87" s="205" t="str">
        <f>IF(ISBLANK('Úseky 1'!C32),"",'Úseky 1'!C32)</f>
        <v/>
      </c>
      <c r="D87" s="213" t="str">
        <f>IF(ISBLANK('Úseky 1'!D32),"",'Úseky 1'!D32)</f>
        <v/>
      </c>
      <c r="E87" s="229">
        <f t="shared" ref="E87:AJ87" si="122">IFERROR(E32*$D87*365,0)</f>
        <v>0</v>
      </c>
      <c r="F87" s="229">
        <f t="shared" si="122"/>
        <v>0</v>
      </c>
      <c r="G87" s="229">
        <f t="shared" si="122"/>
        <v>0</v>
      </c>
      <c r="H87" s="229">
        <f t="shared" si="122"/>
        <v>0</v>
      </c>
      <c r="I87" s="229">
        <f t="shared" si="122"/>
        <v>0</v>
      </c>
      <c r="J87" s="229">
        <f t="shared" si="122"/>
        <v>0</v>
      </c>
      <c r="K87" s="229">
        <f t="shared" si="122"/>
        <v>0</v>
      </c>
      <c r="L87" s="229">
        <f t="shared" si="122"/>
        <v>0</v>
      </c>
      <c r="M87" s="229">
        <f t="shared" si="122"/>
        <v>0</v>
      </c>
      <c r="N87" s="229">
        <f t="shared" si="122"/>
        <v>0</v>
      </c>
      <c r="O87" s="229">
        <f t="shared" si="122"/>
        <v>0</v>
      </c>
      <c r="P87" s="229">
        <f t="shared" si="122"/>
        <v>0</v>
      </c>
      <c r="Q87" s="229">
        <f t="shared" si="122"/>
        <v>0</v>
      </c>
      <c r="R87" s="229">
        <f t="shared" si="122"/>
        <v>0</v>
      </c>
      <c r="S87" s="229">
        <f t="shared" si="122"/>
        <v>0</v>
      </c>
      <c r="T87" s="229">
        <f t="shared" si="122"/>
        <v>0</v>
      </c>
      <c r="U87" s="229">
        <f t="shared" si="122"/>
        <v>0</v>
      </c>
      <c r="V87" s="229">
        <f t="shared" si="122"/>
        <v>0</v>
      </c>
      <c r="W87" s="229">
        <f t="shared" si="122"/>
        <v>0</v>
      </c>
      <c r="X87" s="229">
        <f t="shared" si="122"/>
        <v>0</v>
      </c>
      <c r="Y87" s="229">
        <f t="shared" si="122"/>
        <v>0</v>
      </c>
      <c r="Z87" s="229">
        <f t="shared" si="122"/>
        <v>0</v>
      </c>
      <c r="AA87" s="229">
        <f t="shared" si="122"/>
        <v>0</v>
      </c>
      <c r="AB87" s="229">
        <f t="shared" si="122"/>
        <v>0</v>
      </c>
      <c r="AC87" s="229">
        <f t="shared" si="122"/>
        <v>0</v>
      </c>
      <c r="AD87" s="229">
        <f t="shared" si="122"/>
        <v>0</v>
      </c>
      <c r="AE87" s="229">
        <f t="shared" si="122"/>
        <v>0</v>
      </c>
      <c r="AF87" s="229">
        <f t="shared" si="122"/>
        <v>0</v>
      </c>
      <c r="AG87" s="229">
        <f t="shared" si="122"/>
        <v>0</v>
      </c>
      <c r="AH87" s="229">
        <f t="shared" si="122"/>
        <v>0</v>
      </c>
      <c r="AI87" s="229">
        <f t="shared" si="122"/>
        <v>0</v>
      </c>
      <c r="AJ87" s="229">
        <f t="shared" si="122"/>
        <v>0</v>
      </c>
      <c r="AK87" s="229">
        <f t="shared" ref="AK87:BB87" si="123">IFERROR(AK32*$D87*365,0)</f>
        <v>0</v>
      </c>
      <c r="AL87" s="229">
        <f t="shared" si="123"/>
        <v>0</v>
      </c>
      <c r="AM87" s="229">
        <f t="shared" si="123"/>
        <v>0</v>
      </c>
      <c r="AN87" s="229">
        <f t="shared" si="123"/>
        <v>0</v>
      </c>
      <c r="AO87" s="229">
        <f t="shared" si="123"/>
        <v>0</v>
      </c>
      <c r="AP87" s="229">
        <f t="shared" si="123"/>
        <v>0</v>
      </c>
      <c r="AQ87" s="229">
        <f t="shared" si="123"/>
        <v>0</v>
      </c>
      <c r="AR87" s="229">
        <f t="shared" si="123"/>
        <v>0</v>
      </c>
      <c r="AS87" s="229">
        <f t="shared" si="123"/>
        <v>0</v>
      </c>
      <c r="AT87" s="229">
        <f t="shared" si="123"/>
        <v>0</v>
      </c>
      <c r="AU87" s="229">
        <f t="shared" si="123"/>
        <v>0</v>
      </c>
      <c r="AV87" s="229">
        <f t="shared" si="123"/>
        <v>0</v>
      </c>
      <c r="AW87" s="229">
        <f t="shared" si="123"/>
        <v>0</v>
      </c>
      <c r="AX87" s="229">
        <f t="shared" si="123"/>
        <v>0</v>
      </c>
      <c r="AY87" s="229">
        <f t="shared" si="123"/>
        <v>0</v>
      </c>
      <c r="AZ87" s="229">
        <f t="shared" si="123"/>
        <v>0</v>
      </c>
      <c r="BA87" s="229">
        <f t="shared" si="123"/>
        <v>0</v>
      </c>
      <c r="BB87" s="229">
        <f t="shared" si="123"/>
        <v>0</v>
      </c>
    </row>
    <row r="88" spans="1:54" x14ac:dyDescent="0.3">
      <c r="A88" s="206">
        <f>IF(ISBLANK('Úseky 1'!A33),"",'Úseky 1'!A33)</f>
        <v>29</v>
      </c>
      <c r="B88" s="205" t="str">
        <f>IF(ISBLANK('Úseky 1'!B33),"",'Úseky 1'!B33)</f>
        <v/>
      </c>
      <c r="C88" s="205" t="str">
        <f>IF(ISBLANK('Úseky 1'!C33),"",'Úseky 1'!C33)</f>
        <v/>
      </c>
      <c r="D88" s="213" t="str">
        <f>IF(ISBLANK('Úseky 1'!D33),"",'Úseky 1'!D33)</f>
        <v/>
      </c>
      <c r="E88" s="229">
        <f t="shared" ref="E88:AJ88" si="124">IFERROR(E33*$D88*365,0)</f>
        <v>0</v>
      </c>
      <c r="F88" s="229">
        <f t="shared" si="124"/>
        <v>0</v>
      </c>
      <c r="G88" s="229">
        <f t="shared" si="124"/>
        <v>0</v>
      </c>
      <c r="H88" s="229">
        <f t="shared" si="124"/>
        <v>0</v>
      </c>
      <c r="I88" s="229">
        <f t="shared" si="124"/>
        <v>0</v>
      </c>
      <c r="J88" s="229">
        <f t="shared" si="124"/>
        <v>0</v>
      </c>
      <c r="K88" s="229">
        <f t="shared" si="124"/>
        <v>0</v>
      </c>
      <c r="L88" s="229">
        <f t="shared" si="124"/>
        <v>0</v>
      </c>
      <c r="M88" s="229">
        <f t="shared" si="124"/>
        <v>0</v>
      </c>
      <c r="N88" s="229">
        <f t="shared" si="124"/>
        <v>0</v>
      </c>
      <c r="O88" s="229">
        <f t="shared" si="124"/>
        <v>0</v>
      </c>
      <c r="P88" s="229">
        <f t="shared" si="124"/>
        <v>0</v>
      </c>
      <c r="Q88" s="229">
        <f t="shared" si="124"/>
        <v>0</v>
      </c>
      <c r="R88" s="229">
        <f t="shared" si="124"/>
        <v>0</v>
      </c>
      <c r="S88" s="229">
        <f t="shared" si="124"/>
        <v>0</v>
      </c>
      <c r="T88" s="229">
        <f t="shared" si="124"/>
        <v>0</v>
      </c>
      <c r="U88" s="229">
        <f t="shared" si="124"/>
        <v>0</v>
      </c>
      <c r="V88" s="229">
        <f t="shared" si="124"/>
        <v>0</v>
      </c>
      <c r="W88" s="229">
        <f t="shared" si="124"/>
        <v>0</v>
      </c>
      <c r="X88" s="229">
        <f t="shared" si="124"/>
        <v>0</v>
      </c>
      <c r="Y88" s="229">
        <f t="shared" si="124"/>
        <v>0</v>
      </c>
      <c r="Z88" s="229">
        <f t="shared" si="124"/>
        <v>0</v>
      </c>
      <c r="AA88" s="229">
        <f t="shared" si="124"/>
        <v>0</v>
      </c>
      <c r="AB88" s="229">
        <f t="shared" si="124"/>
        <v>0</v>
      </c>
      <c r="AC88" s="229">
        <f t="shared" si="124"/>
        <v>0</v>
      </c>
      <c r="AD88" s="229">
        <f t="shared" si="124"/>
        <v>0</v>
      </c>
      <c r="AE88" s="229">
        <f t="shared" si="124"/>
        <v>0</v>
      </c>
      <c r="AF88" s="229">
        <f t="shared" si="124"/>
        <v>0</v>
      </c>
      <c r="AG88" s="229">
        <f t="shared" si="124"/>
        <v>0</v>
      </c>
      <c r="AH88" s="229">
        <f t="shared" si="124"/>
        <v>0</v>
      </c>
      <c r="AI88" s="229">
        <f t="shared" si="124"/>
        <v>0</v>
      </c>
      <c r="AJ88" s="229">
        <f t="shared" si="124"/>
        <v>0</v>
      </c>
      <c r="AK88" s="229">
        <f t="shared" ref="AK88:BB88" si="125">IFERROR(AK33*$D88*365,0)</f>
        <v>0</v>
      </c>
      <c r="AL88" s="229">
        <f t="shared" si="125"/>
        <v>0</v>
      </c>
      <c r="AM88" s="229">
        <f t="shared" si="125"/>
        <v>0</v>
      </c>
      <c r="AN88" s="229">
        <f t="shared" si="125"/>
        <v>0</v>
      </c>
      <c r="AO88" s="229">
        <f t="shared" si="125"/>
        <v>0</v>
      </c>
      <c r="AP88" s="229">
        <f t="shared" si="125"/>
        <v>0</v>
      </c>
      <c r="AQ88" s="229">
        <f t="shared" si="125"/>
        <v>0</v>
      </c>
      <c r="AR88" s="229">
        <f t="shared" si="125"/>
        <v>0</v>
      </c>
      <c r="AS88" s="229">
        <f t="shared" si="125"/>
        <v>0</v>
      </c>
      <c r="AT88" s="229">
        <f t="shared" si="125"/>
        <v>0</v>
      </c>
      <c r="AU88" s="229">
        <f t="shared" si="125"/>
        <v>0</v>
      </c>
      <c r="AV88" s="229">
        <f t="shared" si="125"/>
        <v>0</v>
      </c>
      <c r="AW88" s="229">
        <f t="shared" si="125"/>
        <v>0</v>
      </c>
      <c r="AX88" s="229">
        <f t="shared" si="125"/>
        <v>0</v>
      </c>
      <c r="AY88" s="229">
        <f t="shared" si="125"/>
        <v>0</v>
      </c>
      <c r="AZ88" s="229">
        <f t="shared" si="125"/>
        <v>0</v>
      </c>
      <c r="BA88" s="229">
        <f t="shared" si="125"/>
        <v>0</v>
      </c>
      <c r="BB88" s="229">
        <f t="shared" si="125"/>
        <v>0</v>
      </c>
    </row>
    <row r="89" spans="1:54" x14ac:dyDescent="0.3">
      <c r="A89" s="206">
        <f>IF(ISBLANK('Úseky 1'!A34),"",'Úseky 1'!A34)</f>
        <v>30</v>
      </c>
      <c r="B89" s="205" t="str">
        <f>IF(ISBLANK('Úseky 1'!B34),"",'Úseky 1'!B34)</f>
        <v/>
      </c>
      <c r="C89" s="205" t="str">
        <f>IF(ISBLANK('Úseky 1'!C34),"",'Úseky 1'!C34)</f>
        <v/>
      </c>
      <c r="D89" s="213" t="str">
        <f>IF(ISBLANK('Úseky 1'!D34),"",'Úseky 1'!D34)</f>
        <v/>
      </c>
      <c r="E89" s="229">
        <f t="shared" ref="E89:AJ89" si="126">IFERROR(E34*$D89*365,0)</f>
        <v>0</v>
      </c>
      <c r="F89" s="229">
        <f t="shared" si="126"/>
        <v>0</v>
      </c>
      <c r="G89" s="229">
        <f t="shared" si="126"/>
        <v>0</v>
      </c>
      <c r="H89" s="229">
        <f t="shared" si="126"/>
        <v>0</v>
      </c>
      <c r="I89" s="229">
        <f t="shared" si="126"/>
        <v>0</v>
      </c>
      <c r="J89" s="229">
        <f t="shared" si="126"/>
        <v>0</v>
      </c>
      <c r="K89" s="229">
        <f t="shared" si="126"/>
        <v>0</v>
      </c>
      <c r="L89" s="229">
        <f t="shared" si="126"/>
        <v>0</v>
      </c>
      <c r="M89" s="229">
        <f t="shared" si="126"/>
        <v>0</v>
      </c>
      <c r="N89" s="229">
        <f t="shared" si="126"/>
        <v>0</v>
      </c>
      <c r="O89" s="229">
        <f t="shared" si="126"/>
        <v>0</v>
      </c>
      <c r="P89" s="229">
        <f t="shared" si="126"/>
        <v>0</v>
      </c>
      <c r="Q89" s="229">
        <f t="shared" si="126"/>
        <v>0</v>
      </c>
      <c r="R89" s="229">
        <f t="shared" si="126"/>
        <v>0</v>
      </c>
      <c r="S89" s="229">
        <f t="shared" si="126"/>
        <v>0</v>
      </c>
      <c r="T89" s="229">
        <f t="shared" si="126"/>
        <v>0</v>
      </c>
      <c r="U89" s="229">
        <f t="shared" si="126"/>
        <v>0</v>
      </c>
      <c r="V89" s="229">
        <f t="shared" si="126"/>
        <v>0</v>
      </c>
      <c r="W89" s="229">
        <f t="shared" si="126"/>
        <v>0</v>
      </c>
      <c r="X89" s="229">
        <f t="shared" si="126"/>
        <v>0</v>
      </c>
      <c r="Y89" s="229">
        <f t="shared" si="126"/>
        <v>0</v>
      </c>
      <c r="Z89" s="229">
        <f t="shared" si="126"/>
        <v>0</v>
      </c>
      <c r="AA89" s="229">
        <f t="shared" si="126"/>
        <v>0</v>
      </c>
      <c r="AB89" s="229">
        <f t="shared" si="126"/>
        <v>0</v>
      </c>
      <c r="AC89" s="229">
        <f t="shared" si="126"/>
        <v>0</v>
      </c>
      <c r="AD89" s="229">
        <f t="shared" si="126"/>
        <v>0</v>
      </c>
      <c r="AE89" s="229">
        <f t="shared" si="126"/>
        <v>0</v>
      </c>
      <c r="AF89" s="229">
        <f t="shared" si="126"/>
        <v>0</v>
      </c>
      <c r="AG89" s="229">
        <f t="shared" si="126"/>
        <v>0</v>
      </c>
      <c r="AH89" s="229">
        <f t="shared" si="126"/>
        <v>0</v>
      </c>
      <c r="AI89" s="229">
        <f t="shared" si="126"/>
        <v>0</v>
      </c>
      <c r="AJ89" s="229">
        <f t="shared" si="126"/>
        <v>0</v>
      </c>
      <c r="AK89" s="229">
        <f t="shared" ref="AK89:BB89" si="127">IFERROR(AK34*$D89*365,0)</f>
        <v>0</v>
      </c>
      <c r="AL89" s="229">
        <f t="shared" si="127"/>
        <v>0</v>
      </c>
      <c r="AM89" s="229">
        <f t="shared" si="127"/>
        <v>0</v>
      </c>
      <c r="AN89" s="229">
        <f t="shared" si="127"/>
        <v>0</v>
      </c>
      <c r="AO89" s="229">
        <f t="shared" si="127"/>
        <v>0</v>
      </c>
      <c r="AP89" s="229">
        <f t="shared" si="127"/>
        <v>0</v>
      </c>
      <c r="AQ89" s="229">
        <f t="shared" si="127"/>
        <v>0</v>
      </c>
      <c r="AR89" s="229">
        <f t="shared" si="127"/>
        <v>0</v>
      </c>
      <c r="AS89" s="229">
        <f t="shared" si="127"/>
        <v>0</v>
      </c>
      <c r="AT89" s="229">
        <f t="shared" si="127"/>
        <v>0</v>
      </c>
      <c r="AU89" s="229">
        <f t="shared" si="127"/>
        <v>0</v>
      </c>
      <c r="AV89" s="229">
        <f t="shared" si="127"/>
        <v>0</v>
      </c>
      <c r="AW89" s="229">
        <f t="shared" si="127"/>
        <v>0</v>
      </c>
      <c r="AX89" s="229">
        <f t="shared" si="127"/>
        <v>0</v>
      </c>
      <c r="AY89" s="229">
        <f t="shared" si="127"/>
        <v>0</v>
      </c>
      <c r="AZ89" s="229">
        <f t="shared" si="127"/>
        <v>0</v>
      </c>
      <c r="BA89" s="229">
        <f t="shared" si="127"/>
        <v>0</v>
      </c>
      <c r="BB89" s="229">
        <f t="shared" si="127"/>
        <v>0</v>
      </c>
    </row>
    <row r="90" spans="1:54" x14ac:dyDescent="0.3">
      <c r="A90" s="206">
        <f>IF(ISBLANK('Úseky 1'!A35),"",'Úseky 1'!A35)</f>
        <v>31</v>
      </c>
      <c r="B90" s="205" t="str">
        <f>IF(ISBLANK('Úseky 1'!B35),"",'Úseky 1'!B35)</f>
        <v/>
      </c>
      <c r="C90" s="205" t="str">
        <f>IF(ISBLANK('Úseky 1'!C35),"",'Úseky 1'!C35)</f>
        <v/>
      </c>
      <c r="D90" s="213" t="str">
        <f>IF(ISBLANK('Úseky 1'!D35),"",'Úseky 1'!D35)</f>
        <v/>
      </c>
      <c r="E90" s="229">
        <f t="shared" ref="E90:AJ90" si="128">IFERROR(E35*$D90*365,0)</f>
        <v>0</v>
      </c>
      <c r="F90" s="229">
        <f t="shared" si="128"/>
        <v>0</v>
      </c>
      <c r="G90" s="229">
        <f t="shared" si="128"/>
        <v>0</v>
      </c>
      <c r="H90" s="229">
        <f t="shared" si="128"/>
        <v>0</v>
      </c>
      <c r="I90" s="229">
        <f t="shared" si="128"/>
        <v>0</v>
      </c>
      <c r="J90" s="229">
        <f t="shared" si="128"/>
        <v>0</v>
      </c>
      <c r="K90" s="229">
        <f t="shared" si="128"/>
        <v>0</v>
      </c>
      <c r="L90" s="229">
        <f t="shared" si="128"/>
        <v>0</v>
      </c>
      <c r="M90" s="229">
        <f t="shared" si="128"/>
        <v>0</v>
      </c>
      <c r="N90" s="229">
        <f t="shared" si="128"/>
        <v>0</v>
      </c>
      <c r="O90" s="229">
        <f t="shared" si="128"/>
        <v>0</v>
      </c>
      <c r="P90" s="229">
        <f t="shared" si="128"/>
        <v>0</v>
      </c>
      <c r="Q90" s="229">
        <f t="shared" si="128"/>
        <v>0</v>
      </c>
      <c r="R90" s="229">
        <f t="shared" si="128"/>
        <v>0</v>
      </c>
      <c r="S90" s="229">
        <f t="shared" si="128"/>
        <v>0</v>
      </c>
      <c r="T90" s="229">
        <f t="shared" si="128"/>
        <v>0</v>
      </c>
      <c r="U90" s="229">
        <f t="shared" si="128"/>
        <v>0</v>
      </c>
      <c r="V90" s="229">
        <f t="shared" si="128"/>
        <v>0</v>
      </c>
      <c r="W90" s="229">
        <f t="shared" si="128"/>
        <v>0</v>
      </c>
      <c r="X90" s="229">
        <f t="shared" si="128"/>
        <v>0</v>
      </c>
      <c r="Y90" s="229">
        <f t="shared" si="128"/>
        <v>0</v>
      </c>
      <c r="Z90" s="229">
        <f t="shared" si="128"/>
        <v>0</v>
      </c>
      <c r="AA90" s="229">
        <f t="shared" si="128"/>
        <v>0</v>
      </c>
      <c r="AB90" s="229">
        <f t="shared" si="128"/>
        <v>0</v>
      </c>
      <c r="AC90" s="229">
        <f t="shared" si="128"/>
        <v>0</v>
      </c>
      <c r="AD90" s="229">
        <f t="shared" si="128"/>
        <v>0</v>
      </c>
      <c r="AE90" s="229">
        <f t="shared" si="128"/>
        <v>0</v>
      </c>
      <c r="AF90" s="229">
        <f t="shared" si="128"/>
        <v>0</v>
      </c>
      <c r="AG90" s="229">
        <f t="shared" si="128"/>
        <v>0</v>
      </c>
      <c r="AH90" s="229">
        <f t="shared" si="128"/>
        <v>0</v>
      </c>
      <c r="AI90" s="229">
        <f t="shared" si="128"/>
        <v>0</v>
      </c>
      <c r="AJ90" s="229">
        <f t="shared" si="128"/>
        <v>0</v>
      </c>
      <c r="AK90" s="229">
        <f t="shared" ref="AK90:BB90" si="129">IFERROR(AK35*$D90*365,0)</f>
        <v>0</v>
      </c>
      <c r="AL90" s="229">
        <f t="shared" si="129"/>
        <v>0</v>
      </c>
      <c r="AM90" s="229">
        <f t="shared" si="129"/>
        <v>0</v>
      </c>
      <c r="AN90" s="229">
        <f t="shared" si="129"/>
        <v>0</v>
      </c>
      <c r="AO90" s="229">
        <f t="shared" si="129"/>
        <v>0</v>
      </c>
      <c r="AP90" s="229">
        <f t="shared" si="129"/>
        <v>0</v>
      </c>
      <c r="AQ90" s="229">
        <f t="shared" si="129"/>
        <v>0</v>
      </c>
      <c r="AR90" s="229">
        <f t="shared" si="129"/>
        <v>0</v>
      </c>
      <c r="AS90" s="229">
        <f t="shared" si="129"/>
        <v>0</v>
      </c>
      <c r="AT90" s="229">
        <f t="shared" si="129"/>
        <v>0</v>
      </c>
      <c r="AU90" s="229">
        <f t="shared" si="129"/>
        <v>0</v>
      </c>
      <c r="AV90" s="229">
        <f t="shared" si="129"/>
        <v>0</v>
      </c>
      <c r="AW90" s="229">
        <f t="shared" si="129"/>
        <v>0</v>
      </c>
      <c r="AX90" s="229">
        <f t="shared" si="129"/>
        <v>0</v>
      </c>
      <c r="AY90" s="229">
        <f t="shared" si="129"/>
        <v>0</v>
      </c>
      <c r="AZ90" s="229">
        <f t="shared" si="129"/>
        <v>0</v>
      </c>
      <c r="BA90" s="229">
        <f t="shared" si="129"/>
        <v>0</v>
      </c>
      <c r="BB90" s="229">
        <f t="shared" si="129"/>
        <v>0</v>
      </c>
    </row>
    <row r="91" spans="1:54" x14ac:dyDescent="0.3">
      <c r="A91" s="206">
        <f>IF(ISBLANK('Úseky 1'!A36),"",'Úseky 1'!A36)</f>
        <v>32</v>
      </c>
      <c r="B91" s="205" t="str">
        <f>IF(ISBLANK('Úseky 1'!B36),"",'Úseky 1'!B36)</f>
        <v/>
      </c>
      <c r="C91" s="205" t="str">
        <f>IF(ISBLANK('Úseky 1'!C36),"",'Úseky 1'!C36)</f>
        <v/>
      </c>
      <c r="D91" s="213" t="str">
        <f>IF(ISBLANK('Úseky 1'!D36),"",'Úseky 1'!D36)</f>
        <v/>
      </c>
      <c r="E91" s="229">
        <f t="shared" ref="E91:BB91" si="130">IFERROR(E36*$D91*365,0)</f>
        <v>0</v>
      </c>
      <c r="F91" s="229">
        <f t="shared" si="130"/>
        <v>0</v>
      </c>
      <c r="G91" s="229">
        <f t="shared" si="130"/>
        <v>0</v>
      </c>
      <c r="H91" s="229">
        <f t="shared" si="130"/>
        <v>0</v>
      </c>
      <c r="I91" s="229">
        <f t="shared" si="130"/>
        <v>0</v>
      </c>
      <c r="J91" s="229">
        <f t="shared" si="130"/>
        <v>0</v>
      </c>
      <c r="K91" s="229">
        <f t="shared" si="130"/>
        <v>0</v>
      </c>
      <c r="L91" s="229">
        <f t="shared" si="130"/>
        <v>0</v>
      </c>
      <c r="M91" s="229">
        <f t="shared" si="130"/>
        <v>0</v>
      </c>
      <c r="N91" s="229">
        <f t="shared" si="130"/>
        <v>0</v>
      </c>
      <c r="O91" s="229">
        <f t="shared" si="130"/>
        <v>0</v>
      </c>
      <c r="P91" s="229">
        <f t="shared" si="130"/>
        <v>0</v>
      </c>
      <c r="Q91" s="229">
        <f t="shared" si="130"/>
        <v>0</v>
      </c>
      <c r="R91" s="229">
        <f t="shared" si="130"/>
        <v>0</v>
      </c>
      <c r="S91" s="229">
        <f t="shared" si="130"/>
        <v>0</v>
      </c>
      <c r="T91" s="229">
        <f t="shared" si="130"/>
        <v>0</v>
      </c>
      <c r="U91" s="229">
        <f t="shared" si="130"/>
        <v>0</v>
      </c>
      <c r="V91" s="229">
        <f t="shared" si="130"/>
        <v>0</v>
      </c>
      <c r="W91" s="229">
        <f t="shared" si="130"/>
        <v>0</v>
      </c>
      <c r="X91" s="229">
        <f t="shared" si="130"/>
        <v>0</v>
      </c>
      <c r="Y91" s="229">
        <f t="shared" si="130"/>
        <v>0</v>
      </c>
      <c r="Z91" s="229">
        <f t="shared" si="130"/>
        <v>0</v>
      </c>
      <c r="AA91" s="229">
        <f t="shared" si="130"/>
        <v>0</v>
      </c>
      <c r="AB91" s="229">
        <f t="shared" si="130"/>
        <v>0</v>
      </c>
      <c r="AC91" s="229">
        <f t="shared" si="130"/>
        <v>0</v>
      </c>
      <c r="AD91" s="229">
        <f t="shared" si="130"/>
        <v>0</v>
      </c>
      <c r="AE91" s="229">
        <f t="shared" si="130"/>
        <v>0</v>
      </c>
      <c r="AF91" s="229">
        <f t="shared" si="130"/>
        <v>0</v>
      </c>
      <c r="AG91" s="229">
        <f t="shared" si="130"/>
        <v>0</v>
      </c>
      <c r="AH91" s="229">
        <f t="shared" si="130"/>
        <v>0</v>
      </c>
      <c r="AI91" s="229">
        <f t="shared" si="130"/>
        <v>0</v>
      </c>
      <c r="AJ91" s="229">
        <f t="shared" si="130"/>
        <v>0</v>
      </c>
      <c r="AK91" s="229">
        <f t="shared" si="130"/>
        <v>0</v>
      </c>
      <c r="AL91" s="229">
        <f t="shared" si="130"/>
        <v>0</v>
      </c>
      <c r="AM91" s="229">
        <f t="shared" si="130"/>
        <v>0</v>
      </c>
      <c r="AN91" s="229">
        <f t="shared" si="130"/>
        <v>0</v>
      </c>
      <c r="AO91" s="229">
        <f t="shared" si="130"/>
        <v>0</v>
      </c>
      <c r="AP91" s="229">
        <f t="shared" si="130"/>
        <v>0</v>
      </c>
      <c r="AQ91" s="229">
        <f t="shared" si="130"/>
        <v>0</v>
      </c>
      <c r="AR91" s="229">
        <f t="shared" si="130"/>
        <v>0</v>
      </c>
      <c r="AS91" s="229">
        <f t="shared" si="130"/>
        <v>0</v>
      </c>
      <c r="AT91" s="229">
        <f t="shared" si="130"/>
        <v>0</v>
      </c>
      <c r="AU91" s="229">
        <f t="shared" si="130"/>
        <v>0</v>
      </c>
      <c r="AV91" s="229">
        <f t="shared" si="130"/>
        <v>0</v>
      </c>
      <c r="AW91" s="229">
        <f t="shared" si="130"/>
        <v>0</v>
      </c>
      <c r="AX91" s="229">
        <f t="shared" si="130"/>
        <v>0</v>
      </c>
      <c r="AY91" s="229">
        <f t="shared" si="130"/>
        <v>0</v>
      </c>
      <c r="AZ91" s="229">
        <f t="shared" si="130"/>
        <v>0</v>
      </c>
      <c r="BA91" s="229">
        <f t="shared" si="130"/>
        <v>0</v>
      </c>
      <c r="BB91" s="229">
        <f t="shared" si="130"/>
        <v>0</v>
      </c>
    </row>
    <row r="92" spans="1:54" x14ac:dyDescent="0.3">
      <c r="A92" s="206">
        <f>IF(ISBLANK('Úseky 1'!A37),"",'Úseky 1'!A37)</f>
        <v>33</v>
      </c>
      <c r="B92" s="205" t="str">
        <f>IF(ISBLANK('Úseky 1'!B37),"",'Úseky 1'!B37)</f>
        <v/>
      </c>
      <c r="C92" s="205" t="str">
        <f>IF(ISBLANK('Úseky 1'!C37),"",'Úseky 1'!C37)</f>
        <v/>
      </c>
      <c r="D92" s="213" t="str">
        <f>IF(ISBLANK('Úseky 1'!D37),"",'Úseky 1'!D37)</f>
        <v/>
      </c>
      <c r="E92" s="229">
        <f t="shared" ref="E92:BB92" si="131">IFERROR(E37*$D92*365,0)</f>
        <v>0</v>
      </c>
      <c r="F92" s="229">
        <f t="shared" si="131"/>
        <v>0</v>
      </c>
      <c r="G92" s="229">
        <f t="shared" si="131"/>
        <v>0</v>
      </c>
      <c r="H92" s="229">
        <f t="shared" si="131"/>
        <v>0</v>
      </c>
      <c r="I92" s="229">
        <f t="shared" si="131"/>
        <v>0</v>
      </c>
      <c r="J92" s="229">
        <f t="shared" si="131"/>
        <v>0</v>
      </c>
      <c r="K92" s="229">
        <f t="shared" si="131"/>
        <v>0</v>
      </c>
      <c r="L92" s="229">
        <f t="shared" si="131"/>
        <v>0</v>
      </c>
      <c r="M92" s="229">
        <f t="shared" si="131"/>
        <v>0</v>
      </c>
      <c r="N92" s="229">
        <f t="shared" si="131"/>
        <v>0</v>
      </c>
      <c r="O92" s="229">
        <f t="shared" si="131"/>
        <v>0</v>
      </c>
      <c r="P92" s="229">
        <f t="shared" si="131"/>
        <v>0</v>
      </c>
      <c r="Q92" s="229">
        <f t="shared" si="131"/>
        <v>0</v>
      </c>
      <c r="R92" s="229">
        <f t="shared" si="131"/>
        <v>0</v>
      </c>
      <c r="S92" s="229">
        <f t="shared" si="131"/>
        <v>0</v>
      </c>
      <c r="T92" s="229">
        <f t="shared" si="131"/>
        <v>0</v>
      </c>
      <c r="U92" s="229">
        <f t="shared" si="131"/>
        <v>0</v>
      </c>
      <c r="V92" s="229">
        <f t="shared" si="131"/>
        <v>0</v>
      </c>
      <c r="W92" s="229">
        <f t="shared" si="131"/>
        <v>0</v>
      </c>
      <c r="X92" s="229">
        <f t="shared" si="131"/>
        <v>0</v>
      </c>
      <c r="Y92" s="229">
        <f t="shared" si="131"/>
        <v>0</v>
      </c>
      <c r="Z92" s="229">
        <f t="shared" si="131"/>
        <v>0</v>
      </c>
      <c r="AA92" s="229">
        <f t="shared" si="131"/>
        <v>0</v>
      </c>
      <c r="AB92" s="229">
        <f t="shared" si="131"/>
        <v>0</v>
      </c>
      <c r="AC92" s="229">
        <f t="shared" si="131"/>
        <v>0</v>
      </c>
      <c r="AD92" s="229">
        <f t="shared" si="131"/>
        <v>0</v>
      </c>
      <c r="AE92" s="229">
        <f t="shared" si="131"/>
        <v>0</v>
      </c>
      <c r="AF92" s="229">
        <f t="shared" si="131"/>
        <v>0</v>
      </c>
      <c r="AG92" s="229">
        <f t="shared" si="131"/>
        <v>0</v>
      </c>
      <c r="AH92" s="229">
        <f t="shared" si="131"/>
        <v>0</v>
      </c>
      <c r="AI92" s="229">
        <f t="shared" si="131"/>
        <v>0</v>
      </c>
      <c r="AJ92" s="229">
        <f t="shared" si="131"/>
        <v>0</v>
      </c>
      <c r="AK92" s="229">
        <f t="shared" si="131"/>
        <v>0</v>
      </c>
      <c r="AL92" s="229">
        <f t="shared" si="131"/>
        <v>0</v>
      </c>
      <c r="AM92" s="229">
        <f t="shared" si="131"/>
        <v>0</v>
      </c>
      <c r="AN92" s="229">
        <f t="shared" si="131"/>
        <v>0</v>
      </c>
      <c r="AO92" s="229">
        <f t="shared" si="131"/>
        <v>0</v>
      </c>
      <c r="AP92" s="229">
        <f t="shared" si="131"/>
        <v>0</v>
      </c>
      <c r="AQ92" s="229">
        <f t="shared" si="131"/>
        <v>0</v>
      </c>
      <c r="AR92" s="229">
        <f t="shared" si="131"/>
        <v>0</v>
      </c>
      <c r="AS92" s="229">
        <f t="shared" si="131"/>
        <v>0</v>
      </c>
      <c r="AT92" s="229">
        <f t="shared" si="131"/>
        <v>0</v>
      </c>
      <c r="AU92" s="229">
        <f t="shared" si="131"/>
        <v>0</v>
      </c>
      <c r="AV92" s="229">
        <f t="shared" si="131"/>
        <v>0</v>
      </c>
      <c r="AW92" s="229">
        <f t="shared" si="131"/>
        <v>0</v>
      </c>
      <c r="AX92" s="229">
        <f t="shared" si="131"/>
        <v>0</v>
      </c>
      <c r="AY92" s="229">
        <f t="shared" si="131"/>
        <v>0</v>
      </c>
      <c r="AZ92" s="229">
        <f t="shared" si="131"/>
        <v>0</v>
      </c>
      <c r="BA92" s="229">
        <f t="shared" si="131"/>
        <v>0</v>
      </c>
      <c r="BB92" s="229">
        <f t="shared" si="131"/>
        <v>0</v>
      </c>
    </row>
    <row r="93" spans="1:54" x14ac:dyDescent="0.3">
      <c r="A93" s="206">
        <f>IF(ISBLANK('Úseky 1'!A38),"",'Úseky 1'!A38)</f>
        <v>34</v>
      </c>
      <c r="B93" s="205" t="str">
        <f>IF(ISBLANK('Úseky 1'!B38),"",'Úseky 1'!B38)</f>
        <v/>
      </c>
      <c r="C93" s="205" t="str">
        <f>IF(ISBLANK('Úseky 1'!C38),"",'Úseky 1'!C38)</f>
        <v/>
      </c>
      <c r="D93" s="213" t="str">
        <f>IF(ISBLANK('Úseky 1'!D38),"",'Úseky 1'!D38)</f>
        <v/>
      </c>
      <c r="E93" s="229">
        <f t="shared" ref="E93:BB93" si="132">IFERROR(E38*$D93*365,0)</f>
        <v>0</v>
      </c>
      <c r="F93" s="229">
        <f t="shared" si="132"/>
        <v>0</v>
      </c>
      <c r="G93" s="229">
        <f t="shared" si="132"/>
        <v>0</v>
      </c>
      <c r="H93" s="229">
        <f t="shared" si="132"/>
        <v>0</v>
      </c>
      <c r="I93" s="229">
        <f t="shared" si="132"/>
        <v>0</v>
      </c>
      <c r="J93" s="229">
        <f t="shared" si="132"/>
        <v>0</v>
      </c>
      <c r="K93" s="229">
        <f t="shared" si="132"/>
        <v>0</v>
      </c>
      <c r="L93" s="229">
        <f t="shared" si="132"/>
        <v>0</v>
      </c>
      <c r="M93" s="229">
        <f t="shared" si="132"/>
        <v>0</v>
      </c>
      <c r="N93" s="229">
        <f t="shared" si="132"/>
        <v>0</v>
      </c>
      <c r="O93" s="229">
        <f t="shared" si="132"/>
        <v>0</v>
      </c>
      <c r="P93" s="229">
        <f t="shared" si="132"/>
        <v>0</v>
      </c>
      <c r="Q93" s="229">
        <f t="shared" si="132"/>
        <v>0</v>
      </c>
      <c r="R93" s="229">
        <f t="shared" si="132"/>
        <v>0</v>
      </c>
      <c r="S93" s="229">
        <f t="shared" si="132"/>
        <v>0</v>
      </c>
      <c r="T93" s="229">
        <f t="shared" si="132"/>
        <v>0</v>
      </c>
      <c r="U93" s="229">
        <f t="shared" si="132"/>
        <v>0</v>
      </c>
      <c r="V93" s="229">
        <f t="shared" si="132"/>
        <v>0</v>
      </c>
      <c r="W93" s="229">
        <f t="shared" si="132"/>
        <v>0</v>
      </c>
      <c r="X93" s="229">
        <f t="shared" si="132"/>
        <v>0</v>
      </c>
      <c r="Y93" s="229">
        <f t="shared" si="132"/>
        <v>0</v>
      </c>
      <c r="Z93" s="229">
        <f t="shared" si="132"/>
        <v>0</v>
      </c>
      <c r="AA93" s="229">
        <f t="shared" si="132"/>
        <v>0</v>
      </c>
      <c r="AB93" s="229">
        <f t="shared" si="132"/>
        <v>0</v>
      </c>
      <c r="AC93" s="229">
        <f t="shared" si="132"/>
        <v>0</v>
      </c>
      <c r="AD93" s="229">
        <f t="shared" si="132"/>
        <v>0</v>
      </c>
      <c r="AE93" s="229">
        <f t="shared" si="132"/>
        <v>0</v>
      </c>
      <c r="AF93" s="229">
        <f t="shared" si="132"/>
        <v>0</v>
      </c>
      <c r="AG93" s="229">
        <f t="shared" si="132"/>
        <v>0</v>
      </c>
      <c r="AH93" s="229">
        <f t="shared" si="132"/>
        <v>0</v>
      </c>
      <c r="AI93" s="229">
        <f t="shared" si="132"/>
        <v>0</v>
      </c>
      <c r="AJ93" s="229">
        <f t="shared" si="132"/>
        <v>0</v>
      </c>
      <c r="AK93" s="229">
        <f t="shared" si="132"/>
        <v>0</v>
      </c>
      <c r="AL93" s="229">
        <f t="shared" si="132"/>
        <v>0</v>
      </c>
      <c r="AM93" s="229">
        <f t="shared" si="132"/>
        <v>0</v>
      </c>
      <c r="AN93" s="229">
        <f t="shared" si="132"/>
        <v>0</v>
      </c>
      <c r="AO93" s="229">
        <f t="shared" si="132"/>
        <v>0</v>
      </c>
      <c r="AP93" s="229">
        <f t="shared" si="132"/>
        <v>0</v>
      </c>
      <c r="AQ93" s="229">
        <f t="shared" si="132"/>
        <v>0</v>
      </c>
      <c r="AR93" s="229">
        <f t="shared" si="132"/>
        <v>0</v>
      </c>
      <c r="AS93" s="229">
        <f t="shared" si="132"/>
        <v>0</v>
      </c>
      <c r="AT93" s="229">
        <f t="shared" si="132"/>
        <v>0</v>
      </c>
      <c r="AU93" s="229">
        <f t="shared" si="132"/>
        <v>0</v>
      </c>
      <c r="AV93" s="229">
        <f t="shared" si="132"/>
        <v>0</v>
      </c>
      <c r="AW93" s="229">
        <f t="shared" si="132"/>
        <v>0</v>
      </c>
      <c r="AX93" s="229">
        <f t="shared" si="132"/>
        <v>0</v>
      </c>
      <c r="AY93" s="229">
        <f t="shared" si="132"/>
        <v>0</v>
      </c>
      <c r="AZ93" s="229">
        <f t="shared" si="132"/>
        <v>0</v>
      </c>
      <c r="BA93" s="229">
        <f t="shared" si="132"/>
        <v>0</v>
      </c>
      <c r="BB93" s="229">
        <f t="shared" si="132"/>
        <v>0</v>
      </c>
    </row>
    <row r="94" spans="1:54" x14ac:dyDescent="0.3">
      <c r="A94" s="206">
        <f>IF(ISBLANK('Úseky 1'!A39),"",'Úseky 1'!A39)</f>
        <v>35</v>
      </c>
      <c r="B94" s="205" t="str">
        <f>IF(ISBLANK('Úseky 1'!B39),"",'Úseky 1'!B39)</f>
        <v/>
      </c>
      <c r="C94" s="205" t="str">
        <f>IF(ISBLANK('Úseky 1'!C39),"",'Úseky 1'!C39)</f>
        <v/>
      </c>
      <c r="D94" s="213" t="str">
        <f>IF(ISBLANK('Úseky 1'!D39),"",'Úseky 1'!D39)</f>
        <v/>
      </c>
      <c r="E94" s="229">
        <f t="shared" ref="E94:BB94" si="133">IFERROR(E39*$D94*365,0)</f>
        <v>0</v>
      </c>
      <c r="F94" s="229">
        <f t="shared" si="133"/>
        <v>0</v>
      </c>
      <c r="G94" s="229">
        <f t="shared" si="133"/>
        <v>0</v>
      </c>
      <c r="H94" s="229">
        <f t="shared" si="133"/>
        <v>0</v>
      </c>
      <c r="I94" s="229">
        <f t="shared" si="133"/>
        <v>0</v>
      </c>
      <c r="J94" s="229">
        <f t="shared" si="133"/>
        <v>0</v>
      </c>
      <c r="K94" s="229">
        <f t="shared" si="133"/>
        <v>0</v>
      </c>
      <c r="L94" s="229">
        <f t="shared" si="133"/>
        <v>0</v>
      </c>
      <c r="M94" s="229">
        <f t="shared" si="133"/>
        <v>0</v>
      </c>
      <c r="N94" s="229">
        <f t="shared" si="133"/>
        <v>0</v>
      </c>
      <c r="O94" s="229">
        <f t="shared" si="133"/>
        <v>0</v>
      </c>
      <c r="P94" s="229">
        <f t="shared" si="133"/>
        <v>0</v>
      </c>
      <c r="Q94" s="229">
        <f t="shared" si="133"/>
        <v>0</v>
      </c>
      <c r="R94" s="229">
        <f t="shared" si="133"/>
        <v>0</v>
      </c>
      <c r="S94" s="229">
        <f t="shared" si="133"/>
        <v>0</v>
      </c>
      <c r="T94" s="229">
        <f t="shared" si="133"/>
        <v>0</v>
      </c>
      <c r="U94" s="229">
        <f t="shared" si="133"/>
        <v>0</v>
      </c>
      <c r="V94" s="229">
        <f t="shared" si="133"/>
        <v>0</v>
      </c>
      <c r="W94" s="229">
        <f t="shared" si="133"/>
        <v>0</v>
      </c>
      <c r="X94" s="229">
        <f t="shared" si="133"/>
        <v>0</v>
      </c>
      <c r="Y94" s="229">
        <f t="shared" si="133"/>
        <v>0</v>
      </c>
      <c r="Z94" s="229">
        <f t="shared" si="133"/>
        <v>0</v>
      </c>
      <c r="AA94" s="229">
        <f t="shared" si="133"/>
        <v>0</v>
      </c>
      <c r="AB94" s="229">
        <f t="shared" si="133"/>
        <v>0</v>
      </c>
      <c r="AC94" s="229">
        <f t="shared" si="133"/>
        <v>0</v>
      </c>
      <c r="AD94" s="229">
        <f t="shared" si="133"/>
        <v>0</v>
      </c>
      <c r="AE94" s="229">
        <f t="shared" si="133"/>
        <v>0</v>
      </c>
      <c r="AF94" s="229">
        <f t="shared" si="133"/>
        <v>0</v>
      </c>
      <c r="AG94" s="229">
        <f t="shared" si="133"/>
        <v>0</v>
      </c>
      <c r="AH94" s="229">
        <f t="shared" si="133"/>
        <v>0</v>
      </c>
      <c r="AI94" s="229">
        <f t="shared" si="133"/>
        <v>0</v>
      </c>
      <c r="AJ94" s="229">
        <f t="shared" si="133"/>
        <v>0</v>
      </c>
      <c r="AK94" s="229">
        <f t="shared" si="133"/>
        <v>0</v>
      </c>
      <c r="AL94" s="229">
        <f t="shared" si="133"/>
        <v>0</v>
      </c>
      <c r="AM94" s="229">
        <f t="shared" si="133"/>
        <v>0</v>
      </c>
      <c r="AN94" s="229">
        <f t="shared" si="133"/>
        <v>0</v>
      </c>
      <c r="AO94" s="229">
        <f t="shared" si="133"/>
        <v>0</v>
      </c>
      <c r="AP94" s="229">
        <f t="shared" si="133"/>
        <v>0</v>
      </c>
      <c r="AQ94" s="229">
        <f t="shared" si="133"/>
        <v>0</v>
      </c>
      <c r="AR94" s="229">
        <f t="shared" si="133"/>
        <v>0</v>
      </c>
      <c r="AS94" s="229">
        <f t="shared" si="133"/>
        <v>0</v>
      </c>
      <c r="AT94" s="229">
        <f t="shared" si="133"/>
        <v>0</v>
      </c>
      <c r="AU94" s="229">
        <f t="shared" si="133"/>
        <v>0</v>
      </c>
      <c r="AV94" s="229">
        <f t="shared" si="133"/>
        <v>0</v>
      </c>
      <c r="AW94" s="229">
        <f t="shared" si="133"/>
        <v>0</v>
      </c>
      <c r="AX94" s="229">
        <f t="shared" si="133"/>
        <v>0</v>
      </c>
      <c r="AY94" s="229">
        <f t="shared" si="133"/>
        <v>0</v>
      </c>
      <c r="AZ94" s="229">
        <f t="shared" si="133"/>
        <v>0</v>
      </c>
      <c r="BA94" s="229">
        <f t="shared" si="133"/>
        <v>0</v>
      </c>
      <c r="BB94" s="229">
        <f t="shared" si="133"/>
        <v>0</v>
      </c>
    </row>
    <row r="95" spans="1:54" x14ac:dyDescent="0.3">
      <c r="A95" s="206">
        <f>IF(ISBLANK('Úseky 1'!A40),"",'Úseky 1'!A40)</f>
        <v>36</v>
      </c>
      <c r="B95" s="205" t="str">
        <f>IF(ISBLANK('Úseky 1'!B40),"",'Úseky 1'!B40)</f>
        <v/>
      </c>
      <c r="C95" s="205" t="str">
        <f>IF(ISBLANK('Úseky 1'!C40),"",'Úseky 1'!C40)</f>
        <v/>
      </c>
      <c r="D95" s="213" t="str">
        <f>IF(ISBLANK('Úseky 1'!D40),"",'Úseky 1'!D40)</f>
        <v/>
      </c>
      <c r="E95" s="229">
        <f t="shared" ref="E95:BB95" si="134">IFERROR(E40*$D95*365,0)</f>
        <v>0</v>
      </c>
      <c r="F95" s="229">
        <f t="shared" si="134"/>
        <v>0</v>
      </c>
      <c r="G95" s="229">
        <f t="shared" si="134"/>
        <v>0</v>
      </c>
      <c r="H95" s="229">
        <f t="shared" si="134"/>
        <v>0</v>
      </c>
      <c r="I95" s="229">
        <f t="shared" si="134"/>
        <v>0</v>
      </c>
      <c r="J95" s="229">
        <f t="shared" si="134"/>
        <v>0</v>
      </c>
      <c r="K95" s="229">
        <f t="shared" si="134"/>
        <v>0</v>
      </c>
      <c r="L95" s="229">
        <f t="shared" si="134"/>
        <v>0</v>
      </c>
      <c r="M95" s="229">
        <f t="shared" si="134"/>
        <v>0</v>
      </c>
      <c r="N95" s="229">
        <f t="shared" si="134"/>
        <v>0</v>
      </c>
      <c r="O95" s="229">
        <f t="shared" si="134"/>
        <v>0</v>
      </c>
      <c r="P95" s="229">
        <f t="shared" si="134"/>
        <v>0</v>
      </c>
      <c r="Q95" s="229">
        <f t="shared" si="134"/>
        <v>0</v>
      </c>
      <c r="R95" s="229">
        <f t="shared" si="134"/>
        <v>0</v>
      </c>
      <c r="S95" s="229">
        <f t="shared" si="134"/>
        <v>0</v>
      </c>
      <c r="T95" s="229">
        <f t="shared" si="134"/>
        <v>0</v>
      </c>
      <c r="U95" s="229">
        <f t="shared" si="134"/>
        <v>0</v>
      </c>
      <c r="V95" s="229">
        <f t="shared" si="134"/>
        <v>0</v>
      </c>
      <c r="W95" s="229">
        <f t="shared" si="134"/>
        <v>0</v>
      </c>
      <c r="X95" s="229">
        <f t="shared" si="134"/>
        <v>0</v>
      </c>
      <c r="Y95" s="229">
        <f t="shared" si="134"/>
        <v>0</v>
      </c>
      <c r="Z95" s="229">
        <f t="shared" si="134"/>
        <v>0</v>
      </c>
      <c r="AA95" s="229">
        <f t="shared" si="134"/>
        <v>0</v>
      </c>
      <c r="AB95" s="229">
        <f t="shared" si="134"/>
        <v>0</v>
      </c>
      <c r="AC95" s="229">
        <f t="shared" si="134"/>
        <v>0</v>
      </c>
      <c r="AD95" s="229">
        <f t="shared" si="134"/>
        <v>0</v>
      </c>
      <c r="AE95" s="229">
        <f t="shared" si="134"/>
        <v>0</v>
      </c>
      <c r="AF95" s="229">
        <f t="shared" si="134"/>
        <v>0</v>
      </c>
      <c r="AG95" s="229">
        <f t="shared" si="134"/>
        <v>0</v>
      </c>
      <c r="AH95" s="229">
        <f t="shared" si="134"/>
        <v>0</v>
      </c>
      <c r="AI95" s="229">
        <f t="shared" si="134"/>
        <v>0</v>
      </c>
      <c r="AJ95" s="229">
        <f t="shared" si="134"/>
        <v>0</v>
      </c>
      <c r="AK95" s="229">
        <f t="shared" si="134"/>
        <v>0</v>
      </c>
      <c r="AL95" s="229">
        <f t="shared" si="134"/>
        <v>0</v>
      </c>
      <c r="AM95" s="229">
        <f t="shared" si="134"/>
        <v>0</v>
      </c>
      <c r="AN95" s="229">
        <f t="shared" si="134"/>
        <v>0</v>
      </c>
      <c r="AO95" s="229">
        <f t="shared" si="134"/>
        <v>0</v>
      </c>
      <c r="AP95" s="229">
        <f t="shared" si="134"/>
        <v>0</v>
      </c>
      <c r="AQ95" s="229">
        <f t="shared" si="134"/>
        <v>0</v>
      </c>
      <c r="AR95" s="229">
        <f t="shared" si="134"/>
        <v>0</v>
      </c>
      <c r="AS95" s="229">
        <f t="shared" si="134"/>
        <v>0</v>
      </c>
      <c r="AT95" s="229">
        <f t="shared" si="134"/>
        <v>0</v>
      </c>
      <c r="AU95" s="229">
        <f t="shared" si="134"/>
        <v>0</v>
      </c>
      <c r="AV95" s="229">
        <f t="shared" si="134"/>
        <v>0</v>
      </c>
      <c r="AW95" s="229">
        <f t="shared" si="134"/>
        <v>0</v>
      </c>
      <c r="AX95" s="229">
        <f t="shared" si="134"/>
        <v>0</v>
      </c>
      <c r="AY95" s="229">
        <f t="shared" si="134"/>
        <v>0</v>
      </c>
      <c r="AZ95" s="229">
        <f t="shared" si="134"/>
        <v>0</v>
      </c>
      <c r="BA95" s="229">
        <f t="shared" si="134"/>
        <v>0</v>
      </c>
      <c r="BB95" s="229">
        <f t="shared" si="134"/>
        <v>0</v>
      </c>
    </row>
    <row r="96" spans="1:54" x14ac:dyDescent="0.3">
      <c r="A96" s="206">
        <f>IF(ISBLANK('Úseky 1'!A41),"",'Úseky 1'!A41)</f>
        <v>37</v>
      </c>
      <c r="B96" s="205" t="str">
        <f>IF(ISBLANK('Úseky 1'!B41),"",'Úseky 1'!B41)</f>
        <v/>
      </c>
      <c r="C96" s="205" t="str">
        <f>IF(ISBLANK('Úseky 1'!C41),"",'Úseky 1'!C41)</f>
        <v/>
      </c>
      <c r="D96" s="213" t="str">
        <f>IF(ISBLANK('Úseky 1'!D41),"",'Úseky 1'!D41)</f>
        <v/>
      </c>
      <c r="E96" s="229">
        <f t="shared" ref="E96:BB96" si="135">IFERROR(E41*$D96*365,0)</f>
        <v>0</v>
      </c>
      <c r="F96" s="229">
        <f t="shared" si="135"/>
        <v>0</v>
      </c>
      <c r="G96" s="229">
        <f t="shared" si="135"/>
        <v>0</v>
      </c>
      <c r="H96" s="229">
        <f t="shared" si="135"/>
        <v>0</v>
      </c>
      <c r="I96" s="229">
        <f t="shared" si="135"/>
        <v>0</v>
      </c>
      <c r="J96" s="229">
        <f t="shared" si="135"/>
        <v>0</v>
      </c>
      <c r="K96" s="229">
        <f t="shared" si="135"/>
        <v>0</v>
      </c>
      <c r="L96" s="229">
        <f t="shared" si="135"/>
        <v>0</v>
      </c>
      <c r="M96" s="229">
        <f t="shared" si="135"/>
        <v>0</v>
      </c>
      <c r="N96" s="229">
        <f t="shared" si="135"/>
        <v>0</v>
      </c>
      <c r="O96" s="229">
        <f t="shared" si="135"/>
        <v>0</v>
      </c>
      <c r="P96" s="229">
        <f t="shared" si="135"/>
        <v>0</v>
      </c>
      <c r="Q96" s="229">
        <f t="shared" si="135"/>
        <v>0</v>
      </c>
      <c r="R96" s="229">
        <f t="shared" si="135"/>
        <v>0</v>
      </c>
      <c r="S96" s="229">
        <f t="shared" si="135"/>
        <v>0</v>
      </c>
      <c r="T96" s="229">
        <f t="shared" si="135"/>
        <v>0</v>
      </c>
      <c r="U96" s="229">
        <f t="shared" si="135"/>
        <v>0</v>
      </c>
      <c r="V96" s="229">
        <f t="shared" si="135"/>
        <v>0</v>
      </c>
      <c r="W96" s="229">
        <f t="shared" si="135"/>
        <v>0</v>
      </c>
      <c r="X96" s="229">
        <f t="shared" si="135"/>
        <v>0</v>
      </c>
      <c r="Y96" s="229">
        <f t="shared" si="135"/>
        <v>0</v>
      </c>
      <c r="Z96" s="229">
        <f t="shared" si="135"/>
        <v>0</v>
      </c>
      <c r="AA96" s="229">
        <f t="shared" si="135"/>
        <v>0</v>
      </c>
      <c r="AB96" s="229">
        <f t="shared" si="135"/>
        <v>0</v>
      </c>
      <c r="AC96" s="229">
        <f t="shared" si="135"/>
        <v>0</v>
      </c>
      <c r="AD96" s="229">
        <f t="shared" si="135"/>
        <v>0</v>
      </c>
      <c r="AE96" s="229">
        <f t="shared" si="135"/>
        <v>0</v>
      </c>
      <c r="AF96" s="229">
        <f t="shared" si="135"/>
        <v>0</v>
      </c>
      <c r="AG96" s="229">
        <f t="shared" si="135"/>
        <v>0</v>
      </c>
      <c r="AH96" s="229">
        <f t="shared" si="135"/>
        <v>0</v>
      </c>
      <c r="AI96" s="229">
        <f t="shared" si="135"/>
        <v>0</v>
      </c>
      <c r="AJ96" s="229">
        <f t="shared" si="135"/>
        <v>0</v>
      </c>
      <c r="AK96" s="229">
        <f t="shared" si="135"/>
        <v>0</v>
      </c>
      <c r="AL96" s="229">
        <f t="shared" si="135"/>
        <v>0</v>
      </c>
      <c r="AM96" s="229">
        <f t="shared" si="135"/>
        <v>0</v>
      </c>
      <c r="AN96" s="229">
        <f t="shared" si="135"/>
        <v>0</v>
      </c>
      <c r="AO96" s="229">
        <f t="shared" si="135"/>
        <v>0</v>
      </c>
      <c r="AP96" s="229">
        <f t="shared" si="135"/>
        <v>0</v>
      </c>
      <c r="AQ96" s="229">
        <f t="shared" si="135"/>
        <v>0</v>
      </c>
      <c r="AR96" s="229">
        <f t="shared" si="135"/>
        <v>0</v>
      </c>
      <c r="AS96" s="229">
        <f t="shared" si="135"/>
        <v>0</v>
      </c>
      <c r="AT96" s="229">
        <f t="shared" si="135"/>
        <v>0</v>
      </c>
      <c r="AU96" s="229">
        <f t="shared" si="135"/>
        <v>0</v>
      </c>
      <c r="AV96" s="229">
        <f t="shared" si="135"/>
        <v>0</v>
      </c>
      <c r="AW96" s="229">
        <f t="shared" si="135"/>
        <v>0</v>
      </c>
      <c r="AX96" s="229">
        <f t="shared" si="135"/>
        <v>0</v>
      </c>
      <c r="AY96" s="229">
        <f t="shared" si="135"/>
        <v>0</v>
      </c>
      <c r="AZ96" s="229">
        <f t="shared" si="135"/>
        <v>0</v>
      </c>
      <c r="BA96" s="229">
        <f t="shared" si="135"/>
        <v>0</v>
      </c>
      <c r="BB96" s="229">
        <f t="shared" si="135"/>
        <v>0</v>
      </c>
    </row>
    <row r="97" spans="1:54" x14ac:dyDescent="0.3">
      <c r="A97" s="206">
        <f>IF(ISBLANK('Úseky 1'!A42),"",'Úseky 1'!A42)</f>
        <v>38</v>
      </c>
      <c r="B97" s="205" t="str">
        <f>IF(ISBLANK('Úseky 1'!B42),"",'Úseky 1'!B42)</f>
        <v/>
      </c>
      <c r="C97" s="205" t="str">
        <f>IF(ISBLANK('Úseky 1'!C42),"",'Úseky 1'!C42)</f>
        <v/>
      </c>
      <c r="D97" s="213" t="str">
        <f>IF(ISBLANK('Úseky 1'!D42),"",'Úseky 1'!D42)</f>
        <v/>
      </c>
      <c r="E97" s="229">
        <f t="shared" ref="E97:BB97" si="136">IFERROR(E42*$D97*365,0)</f>
        <v>0</v>
      </c>
      <c r="F97" s="229">
        <f t="shared" si="136"/>
        <v>0</v>
      </c>
      <c r="G97" s="229">
        <f t="shared" si="136"/>
        <v>0</v>
      </c>
      <c r="H97" s="229">
        <f t="shared" si="136"/>
        <v>0</v>
      </c>
      <c r="I97" s="229">
        <f t="shared" si="136"/>
        <v>0</v>
      </c>
      <c r="J97" s="229">
        <f t="shared" si="136"/>
        <v>0</v>
      </c>
      <c r="K97" s="229">
        <f t="shared" si="136"/>
        <v>0</v>
      </c>
      <c r="L97" s="229">
        <f t="shared" si="136"/>
        <v>0</v>
      </c>
      <c r="M97" s="229">
        <f t="shared" si="136"/>
        <v>0</v>
      </c>
      <c r="N97" s="229">
        <f t="shared" si="136"/>
        <v>0</v>
      </c>
      <c r="O97" s="229">
        <f t="shared" si="136"/>
        <v>0</v>
      </c>
      <c r="P97" s="229">
        <f t="shared" si="136"/>
        <v>0</v>
      </c>
      <c r="Q97" s="229">
        <f t="shared" si="136"/>
        <v>0</v>
      </c>
      <c r="R97" s="229">
        <f t="shared" si="136"/>
        <v>0</v>
      </c>
      <c r="S97" s="229">
        <f t="shared" si="136"/>
        <v>0</v>
      </c>
      <c r="T97" s="229">
        <f t="shared" si="136"/>
        <v>0</v>
      </c>
      <c r="U97" s="229">
        <f t="shared" si="136"/>
        <v>0</v>
      </c>
      <c r="V97" s="229">
        <f t="shared" si="136"/>
        <v>0</v>
      </c>
      <c r="W97" s="229">
        <f t="shared" si="136"/>
        <v>0</v>
      </c>
      <c r="X97" s="229">
        <f t="shared" si="136"/>
        <v>0</v>
      </c>
      <c r="Y97" s="229">
        <f t="shared" si="136"/>
        <v>0</v>
      </c>
      <c r="Z97" s="229">
        <f t="shared" si="136"/>
        <v>0</v>
      </c>
      <c r="AA97" s="229">
        <f t="shared" si="136"/>
        <v>0</v>
      </c>
      <c r="AB97" s="229">
        <f t="shared" si="136"/>
        <v>0</v>
      </c>
      <c r="AC97" s="229">
        <f t="shared" si="136"/>
        <v>0</v>
      </c>
      <c r="AD97" s="229">
        <f t="shared" si="136"/>
        <v>0</v>
      </c>
      <c r="AE97" s="229">
        <f t="shared" si="136"/>
        <v>0</v>
      </c>
      <c r="AF97" s="229">
        <f t="shared" si="136"/>
        <v>0</v>
      </c>
      <c r="AG97" s="229">
        <f t="shared" si="136"/>
        <v>0</v>
      </c>
      <c r="AH97" s="229">
        <f t="shared" si="136"/>
        <v>0</v>
      </c>
      <c r="AI97" s="229">
        <f t="shared" si="136"/>
        <v>0</v>
      </c>
      <c r="AJ97" s="229">
        <f t="shared" si="136"/>
        <v>0</v>
      </c>
      <c r="AK97" s="229">
        <f t="shared" si="136"/>
        <v>0</v>
      </c>
      <c r="AL97" s="229">
        <f t="shared" si="136"/>
        <v>0</v>
      </c>
      <c r="AM97" s="229">
        <f t="shared" si="136"/>
        <v>0</v>
      </c>
      <c r="AN97" s="229">
        <f t="shared" si="136"/>
        <v>0</v>
      </c>
      <c r="AO97" s="229">
        <f t="shared" si="136"/>
        <v>0</v>
      </c>
      <c r="AP97" s="229">
        <f t="shared" si="136"/>
        <v>0</v>
      </c>
      <c r="AQ97" s="229">
        <f t="shared" si="136"/>
        <v>0</v>
      </c>
      <c r="AR97" s="229">
        <f t="shared" si="136"/>
        <v>0</v>
      </c>
      <c r="AS97" s="229">
        <f t="shared" si="136"/>
        <v>0</v>
      </c>
      <c r="AT97" s="229">
        <f t="shared" si="136"/>
        <v>0</v>
      </c>
      <c r="AU97" s="229">
        <f t="shared" si="136"/>
        <v>0</v>
      </c>
      <c r="AV97" s="229">
        <f t="shared" si="136"/>
        <v>0</v>
      </c>
      <c r="AW97" s="229">
        <f t="shared" si="136"/>
        <v>0</v>
      </c>
      <c r="AX97" s="229">
        <f t="shared" si="136"/>
        <v>0</v>
      </c>
      <c r="AY97" s="229">
        <f t="shared" si="136"/>
        <v>0</v>
      </c>
      <c r="AZ97" s="229">
        <f t="shared" si="136"/>
        <v>0</v>
      </c>
      <c r="BA97" s="229">
        <f t="shared" si="136"/>
        <v>0</v>
      </c>
      <c r="BB97" s="229">
        <f t="shared" si="136"/>
        <v>0</v>
      </c>
    </row>
    <row r="98" spans="1:54" x14ac:dyDescent="0.3">
      <c r="A98" s="206">
        <f>IF(ISBLANK('Úseky 1'!A43),"",'Úseky 1'!A43)</f>
        <v>39</v>
      </c>
      <c r="B98" s="205" t="str">
        <f>IF(ISBLANK('Úseky 1'!B43),"",'Úseky 1'!B43)</f>
        <v/>
      </c>
      <c r="C98" s="205" t="str">
        <f>IF(ISBLANK('Úseky 1'!C43),"",'Úseky 1'!C43)</f>
        <v/>
      </c>
      <c r="D98" s="213" t="str">
        <f>IF(ISBLANK('Úseky 1'!D43),"",'Úseky 1'!D43)</f>
        <v/>
      </c>
      <c r="E98" s="229">
        <f t="shared" ref="E98:BB98" si="137">IFERROR(E43*$D98*365,0)</f>
        <v>0</v>
      </c>
      <c r="F98" s="229">
        <f t="shared" si="137"/>
        <v>0</v>
      </c>
      <c r="G98" s="229">
        <f t="shared" si="137"/>
        <v>0</v>
      </c>
      <c r="H98" s="229">
        <f t="shared" si="137"/>
        <v>0</v>
      </c>
      <c r="I98" s="229">
        <f t="shared" si="137"/>
        <v>0</v>
      </c>
      <c r="J98" s="229">
        <f t="shared" si="137"/>
        <v>0</v>
      </c>
      <c r="K98" s="229">
        <f t="shared" si="137"/>
        <v>0</v>
      </c>
      <c r="L98" s="229">
        <f t="shared" si="137"/>
        <v>0</v>
      </c>
      <c r="M98" s="229">
        <f t="shared" si="137"/>
        <v>0</v>
      </c>
      <c r="N98" s="229">
        <f t="shared" si="137"/>
        <v>0</v>
      </c>
      <c r="O98" s="229">
        <f t="shared" si="137"/>
        <v>0</v>
      </c>
      <c r="P98" s="229">
        <f t="shared" si="137"/>
        <v>0</v>
      </c>
      <c r="Q98" s="229">
        <f t="shared" si="137"/>
        <v>0</v>
      </c>
      <c r="R98" s="229">
        <f t="shared" si="137"/>
        <v>0</v>
      </c>
      <c r="S98" s="229">
        <f t="shared" si="137"/>
        <v>0</v>
      </c>
      <c r="T98" s="229">
        <f t="shared" si="137"/>
        <v>0</v>
      </c>
      <c r="U98" s="229">
        <f t="shared" si="137"/>
        <v>0</v>
      </c>
      <c r="V98" s="229">
        <f t="shared" si="137"/>
        <v>0</v>
      </c>
      <c r="W98" s="229">
        <f t="shared" si="137"/>
        <v>0</v>
      </c>
      <c r="X98" s="229">
        <f t="shared" si="137"/>
        <v>0</v>
      </c>
      <c r="Y98" s="229">
        <f t="shared" si="137"/>
        <v>0</v>
      </c>
      <c r="Z98" s="229">
        <f t="shared" si="137"/>
        <v>0</v>
      </c>
      <c r="AA98" s="229">
        <f t="shared" si="137"/>
        <v>0</v>
      </c>
      <c r="AB98" s="229">
        <f t="shared" si="137"/>
        <v>0</v>
      </c>
      <c r="AC98" s="229">
        <f t="shared" si="137"/>
        <v>0</v>
      </c>
      <c r="AD98" s="229">
        <f t="shared" si="137"/>
        <v>0</v>
      </c>
      <c r="AE98" s="229">
        <f t="shared" si="137"/>
        <v>0</v>
      </c>
      <c r="AF98" s="229">
        <f t="shared" si="137"/>
        <v>0</v>
      </c>
      <c r="AG98" s="229">
        <f t="shared" si="137"/>
        <v>0</v>
      </c>
      <c r="AH98" s="229">
        <f t="shared" si="137"/>
        <v>0</v>
      </c>
      <c r="AI98" s="229">
        <f t="shared" si="137"/>
        <v>0</v>
      </c>
      <c r="AJ98" s="229">
        <f t="shared" si="137"/>
        <v>0</v>
      </c>
      <c r="AK98" s="229">
        <f t="shared" si="137"/>
        <v>0</v>
      </c>
      <c r="AL98" s="229">
        <f t="shared" si="137"/>
        <v>0</v>
      </c>
      <c r="AM98" s="229">
        <f t="shared" si="137"/>
        <v>0</v>
      </c>
      <c r="AN98" s="229">
        <f t="shared" si="137"/>
        <v>0</v>
      </c>
      <c r="AO98" s="229">
        <f t="shared" si="137"/>
        <v>0</v>
      </c>
      <c r="AP98" s="229">
        <f t="shared" si="137"/>
        <v>0</v>
      </c>
      <c r="AQ98" s="229">
        <f t="shared" si="137"/>
        <v>0</v>
      </c>
      <c r="AR98" s="229">
        <f t="shared" si="137"/>
        <v>0</v>
      </c>
      <c r="AS98" s="229">
        <f t="shared" si="137"/>
        <v>0</v>
      </c>
      <c r="AT98" s="229">
        <f t="shared" si="137"/>
        <v>0</v>
      </c>
      <c r="AU98" s="229">
        <f t="shared" si="137"/>
        <v>0</v>
      </c>
      <c r="AV98" s="229">
        <f t="shared" si="137"/>
        <v>0</v>
      </c>
      <c r="AW98" s="229">
        <f t="shared" si="137"/>
        <v>0</v>
      </c>
      <c r="AX98" s="229">
        <f t="shared" si="137"/>
        <v>0</v>
      </c>
      <c r="AY98" s="229">
        <f t="shared" si="137"/>
        <v>0</v>
      </c>
      <c r="AZ98" s="229">
        <f t="shared" si="137"/>
        <v>0</v>
      </c>
      <c r="BA98" s="229">
        <f t="shared" si="137"/>
        <v>0</v>
      </c>
      <c r="BB98" s="229">
        <f t="shared" si="137"/>
        <v>0</v>
      </c>
    </row>
    <row r="99" spans="1:54" x14ac:dyDescent="0.3">
      <c r="A99" s="206">
        <f>IF(ISBLANK('Úseky 1'!A44),"",'Úseky 1'!A44)</f>
        <v>40</v>
      </c>
      <c r="B99" s="205" t="str">
        <f>IF(ISBLANK('Úseky 1'!B44),"",'Úseky 1'!B44)</f>
        <v/>
      </c>
      <c r="C99" s="205" t="str">
        <f>IF(ISBLANK('Úseky 1'!C44),"",'Úseky 1'!C44)</f>
        <v/>
      </c>
      <c r="D99" s="213" t="str">
        <f>IF(ISBLANK('Úseky 1'!D44),"",'Úseky 1'!D44)</f>
        <v/>
      </c>
      <c r="E99" s="229">
        <f t="shared" ref="E99:BB99" si="138">IFERROR(E44*$D99*365,0)</f>
        <v>0</v>
      </c>
      <c r="F99" s="229">
        <f t="shared" si="138"/>
        <v>0</v>
      </c>
      <c r="G99" s="229">
        <f t="shared" si="138"/>
        <v>0</v>
      </c>
      <c r="H99" s="229">
        <f t="shared" si="138"/>
        <v>0</v>
      </c>
      <c r="I99" s="229">
        <f t="shared" si="138"/>
        <v>0</v>
      </c>
      <c r="J99" s="229">
        <f t="shared" si="138"/>
        <v>0</v>
      </c>
      <c r="K99" s="229">
        <f t="shared" si="138"/>
        <v>0</v>
      </c>
      <c r="L99" s="229">
        <f t="shared" si="138"/>
        <v>0</v>
      </c>
      <c r="M99" s="229">
        <f t="shared" si="138"/>
        <v>0</v>
      </c>
      <c r="N99" s="229">
        <f t="shared" si="138"/>
        <v>0</v>
      </c>
      <c r="O99" s="229">
        <f t="shared" si="138"/>
        <v>0</v>
      </c>
      <c r="P99" s="229">
        <f t="shared" si="138"/>
        <v>0</v>
      </c>
      <c r="Q99" s="229">
        <f t="shared" si="138"/>
        <v>0</v>
      </c>
      <c r="R99" s="229">
        <f t="shared" si="138"/>
        <v>0</v>
      </c>
      <c r="S99" s="229">
        <f t="shared" si="138"/>
        <v>0</v>
      </c>
      <c r="T99" s="229">
        <f t="shared" si="138"/>
        <v>0</v>
      </c>
      <c r="U99" s="229">
        <f t="shared" si="138"/>
        <v>0</v>
      </c>
      <c r="V99" s="229">
        <f t="shared" si="138"/>
        <v>0</v>
      </c>
      <c r="W99" s="229">
        <f t="shared" si="138"/>
        <v>0</v>
      </c>
      <c r="X99" s="229">
        <f t="shared" si="138"/>
        <v>0</v>
      </c>
      <c r="Y99" s="229">
        <f t="shared" si="138"/>
        <v>0</v>
      </c>
      <c r="Z99" s="229">
        <f t="shared" si="138"/>
        <v>0</v>
      </c>
      <c r="AA99" s="229">
        <f t="shared" si="138"/>
        <v>0</v>
      </c>
      <c r="AB99" s="229">
        <f t="shared" si="138"/>
        <v>0</v>
      </c>
      <c r="AC99" s="229">
        <f t="shared" si="138"/>
        <v>0</v>
      </c>
      <c r="AD99" s="229">
        <f t="shared" si="138"/>
        <v>0</v>
      </c>
      <c r="AE99" s="229">
        <f t="shared" si="138"/>
        <v>0</v>
      </c>
      <c r="AF99" s="229">
        <f t="shared" si="138"/>
        <v>0</v>
      </c>
      <c r="AG99" s="229">
        <f t="shared" si="138"/>
        <v>0</v>
      </c>
      <c r="AH99" s="229">
        <f t="shared" si="138"/>
        <v>0</v>
      </c>
      <c r="AI99" s="229">
        <f t="shared" si="138"/>
        <v>0</v>
      </c>
      <c r="AJ99" s="229">
        <f t="shared" si="138"/>
        <v>0</v>
      </c>
      <c r="AK99" s="229">
        <f t="shared" si="138"/>
        <v>0</v>
      </c>
      <c r="AL99" s="229">
        <f t="shared" si="138"/>
        <v>0</v>
      </c>
      <c r="AM99" s="229">
        <f t="shared" si="138"/>
        <v>0</v>
      </c>
      <c r="AN99" s="229">
        <f t="shared" si="138"/>
        <v>0</v>
      </c>
      <c r="AO99" s="229">
        <f t="shared" si="138"/>
        <v>0</v>
      </c>
      <c r="AP99" s="229">
        <f t="shared" si="138"/>
        <v>0</v>
      </c>
      <c r="AQ99" s="229">
        <f t="shared" si="138"/>
        <v>0</v>
      </c>
      <c r="AR99" s="229">
        <f t="shared" si="138"/>
        <v>0</v>
      </c>
      <c r="AS99" s="229">
        <f t="shared" si="138"/>
        <v>0</v>
      </c>
      <c r="AT99" s="229">
        <f t="shared" si="138"/>
        <v>0</v>
      </c>
      <c r="AU99" s="229">
        <f t="shared" si="138"/>
        <v>0</v>
      </c>
      <c r="AV99" s="229">
        <f t="shared" si="138"/>
        <v>0</v>
      </c>
      <c r="AW99" s="229">
        <f t="shared" si="138"/>
        <v>0</v>
      </c>
      <c r="AX99" s="229">
        <f t="shared" si="138"/>
        <v>0</v>
      </c>
      <c r="AY99" s="229">
        <f t="shared" si="138"/>
        <v>0</v>
      </c>
      <c r="AZ99" s="229">
        <f t="shared" si="138"/>
        <v>0</v>
      </c>
      <c r="BA99" s="229">
        <f t="shared" si="138"/>
        <v>0</v>
      </c>
      <c r="BB99" s="229">
        <f t="shared" si="138"/>
        <v>0</v>
      </c>
    </row>
    <row r="100" spans="1:54" x14ac:dyDescent="0.3">
      <c r="A100" s="217">
        <f>IF(ISBLANK('Úseky 1'!A45),"",'Úseky 1'!A45)</f>
        <v>41</v>
      </c>
      <c r="B100" s="218" t="str">
        <f>IF(ISBLANK('Úseky 1'!B45),"",'Úseky 1'!B45)</f>
        <v/>
      </c>
      <c r="C100" s="218" t="str">
        <f>IF(ISBLANK('Úseky 1'!C45),"",'Úseky 1'!C45)</f>
        <v/>
      </c>
      <c r="D100" s="219" t="str">
        <f>IF(ISBLANK('Úseky 1'!D45),"",'Úseky 1'!D45)</f>
        <v/>
      </c>
      <c r="E100" s="364">
        <f t="shared" ref="E100:AJ100" si="139">IFERROR(E45*$D100*365,0)</f>
        <v>0</v>
      </c>
      <c r="F100" s="364">
        <f t="shared" si="139"/>
        <v>0</v>
      </c>
      <c r="G100" s="364">
        <f t="shared" si="139"/>
        <v>0</v>
      </c>
      <c r="H100" s="364">
        <f t="shared" si="139"/>
        <v>0</v>
      </c>
      <c r="I100" s="364">
        <f t="shared" si="139"/>
        <v>0</v>
      </c>
      <c r="J100" s="364">
        <f t="shared" si="139"/>
        <v>0</v>
      </c>
      <c r="K100" s="364">
        <f t="shared" si="139"/>
        <v>0</v>
      </c>
      <c r="L100" s="364">
        <f t="shared" si="139"/>
        <v>0</v>
      </c>
      <c r="M100" s="364">
        <f t="shared" si="139"/>
        <v>0</v>
      </c>
      <c r="N100" s="364">
        <f t="shared" si="139"/>
        <v>0</v>
      </c>
      <c r="O100" s="364">
        <f t="shared" si="139"/>
        <v>0</v>
      </c>
      <c r="P100" s="364">
        <f t="shared" si="139"/>
        <v>0</v>
      </c>
      <c r="Q100" s="364">
        <f t="shared" si="139"/>
        <v>0</v>
      </c>
      <c r="R100" s="364">
        <f t="shared" si="139"/>
        <v>0</v>
      </c>
      <c r="S100" s="364">
        <f t="shared" si="139"/>
        <v>0</v>
      </c>
      <c r="T100" s="364">
        <f t="shared" si="139"/>
        <v>0</v>
      </c>
      <c r="U100" s="364">
        <f t="shared" si="139"/>
        <v>0</v>
      </c>
      <c r="V100" s="364">
        <f t="shared" si="139"/>
        <v>0</v>
      </c>
      <c r="W100" s="364">
        <f t="shared" si="139"/>
        <v>0</v>
      </c>
      <c r="X100" s="364">
        <f t="shared" si="139"/>
        <v>0</v>
      </c>
      <c r="Y100" s="364">
        <f t="shared" si="139"/>
        <v>0</v>
      </c>
      <c r="Z100" s="364">
        <f t="shared" si="139"/>
        <v>0</v>
      </c>
      <c r="AA100" s="364">
        <f t="shared" si="139"/>
        <v>0</v>
      </c>
      <c r="AB100" s="364">
        <f t="shared" si="139"/>
        <v>0</v>
      </c>
      <c r="AC100" s="364">
        <f t="shared" si="139"/>
        <v>0</v>
      </c>
      <c r="AD100" s="364">
        <f t="shared" si="139"/>
        <v>0</v>
      </c>
      <c r="AE100" s="364">
        <f t="shared" si="139"/>
        <v>0</v>
      </c>
      <c r="AF100" s="364">
        <f t="shared" si="139"/>
        <v>0</v>
      </c>
      <c r="AG100" s="364">
        <f t="shared" si="139"/>
        <v>0</v>
      </c>
      <c r="AH100" s="364">
        <f t="shared" si="139"/>
        <v>0</v>
      </c>
      <c r="AI100" s="364">
        <f t="shared" si="139"/>
        <v>0</v>
      </c>
      <c r="AJ100" s="364">
        <f t="shared" si="139"/>
        <v>0</v>
      </c>
      <c r="AK100" s="364">
        <f t="shared" ref="AK100:BB100" si="140">IFERROR(AK45*$D100*365,0)</f>
        <v>0</v>
      </c>
      <c r="AL100" s="364">
        <f t="shared" si="140"/>
        <v>0</v>
      </c>
      <c r="AM100" s="364">
        <f t="shared" si="140"/>
        <v>0</v>
      </c>
      <c r="AN100" s="364">
        <f t="shared" si="140"/>
        <v>0</v>
      </c>
      <c r="AO100" s="364">
        <f t="shared" si="140"/>
        <v>0</v>
      </c>
      <c r="AP100" s="364">
        <f t="shared" si="140"/>
        <v>0</v>
      </c>
      <c r="AQ100" s="364">
        <f t="shared" si="140"/>
        <v>0</v>
      </c>
      <c r="AR100" s="364">
        <f t="shared" si="140"/>
        <v>0</v>
      </c>
      <c r="AS100" s="364">
        <f t="shared" si="140"/>
        <v>0</v>
      </c>
      <c r="AT100" s="364">
        <f t="shared" si="140"/>
        <v>0</v>
      </c>
      <c r="AU100" s="364">
        <f t="shared" si="140"/>
        <v>0</v>
      </c>
      <c r="AV100" s="364">
        <f t="shared" si="140"/>
        <v>0</v>
      </c>
      <c r="AW100" s="364">
        <f t="shared" si="140"/>
        <v>0</v>
      </c>
      <c r="AX100" s="364">
        <f t="shared" si="140"/>
        <v>0</v>
      </c>
      <c r="AY100" s="364">
        <f t="shared" si="140"/>
        <v>0</v>
      </c>
      <c r="AZ100" s="364">
        <f t="shared" si="140"/>
        <v>0</v>
      </c>
      <c r="BA100" s="364">
        <f t="shared" si="140"/>
        <v>0</v>
      </c>
      <c r="BB100" s="364">
        <f t="shared" si="140"/>
        <v>0</v>
      </c>
    </row>
    <row r="101" spans="1:54" x14ac:dyDescent="0.3">
      <c r="A101" s="217">
        <f>IF(ISBLANK('Úseky 1'!A46),"",'Úseky 1'!A46)</f>
        <v>42</v>
      </c>
      <c r="B101" s="218" t="str">
        <f>IF(ISBLANK('Úseky 1'!B46),"",'Úseky 1'!B46)</f>
        <v/>
      </c>
      <c r="C101" s="218" t="str">
        <f>IF(ISBLANK('Úseky 1'!C46),"",'Úseky 1'!C46)</f>
        <v/>
      </c>
      <c r="D101" s="219" t="str">
        <f>IF(ISBLANK('Úseky 1'!D46),"",'Úseky 1'!D46)</f>
        <v/>
      </c>
      <c r="E101" s="364">
        <f t="shared" ref="E101:BB101" si="141">IFERROR(E46*$D101*365,0)</f>
        <v>0</v>
      </c>
      <c r="F101" s="364">
        <f t="shared" si="141"/>
        <v>0</v>
      </c>
      <c r="G101" s="364">
        <f t="shared" si="141"/>
        <v>0</v>
      </c>
      <c r="H101" s="364">
        <f t="shared" si="141"/>
        <v>0</v>
      </c>
      <c r="I101" s="364">
        <f t="shared" si="141"/>
        <v>0</v>
      </c>
      <c r="J101" s="364">
        <f t="shared" si="141"/>
        <v>0</v>
      </c>
      <c r="K101" s="364">
        <f t="shared" si="141"/>
        <v>0</v>
      </c>
      <c r="L101" s="364">
        <f t="shared" si="141"/>
        <v>0</v>
      </c>
      <c r="M101" s="364">
        <f t="shared" si="141"/>
        <v>0</v>
      </c>
      <c r="N101" s="364">
        <f t="shared" si="141"/>
        <v>0</v>
      </c>
      <c r="O101" s="364">
        <f t="shared" si="141"/>
        <v>0</v>
      </c>
      <c r="P101" s="364">
        <f t="shared" si="141"/>
        <v>0</v>
      </c>
      <c r="Q101" s="364">
        <f t="shared" si="141"/>
        <v>0</v>
      </c>
      <c r="R101" s="364">
        <f t="shared" si="141"/>
        <v>0</v>
      </c>
      <c r="S101" s="364">
        <f t="shared" si="141"/>
        <v>0</v>
      </c>
      <c r="T101" s="364">
        <f t="shared" si="141"/>
        <v>0</v>
      </c>
      <c r="U101" s="364">
        <f t="shared" si="141"/>
        <v>0</v>
      </c>
      <c r="V101" s="364">
        <f t="shared" si="141"/>
        <v>0</v>
      </c>
      <c r="W101" s="364">
        <f t="shared" si="141"/>
        <v>0</v>
      </c>
      <c r="X101" s="364">
        <f t="shared" si="141"/>
        <v>0</v>
      </c>
      <c r="Y101" s="364">
        <f t="shared" si="141"/>
        <v>0</v>
      </c>
      <c r="Z101" s="364">
        <f t="shared" si="141"/>
        <v>0</v>
      </c>
      <c r="AA101" s="364">
        <f t="shared" si="141"/>
        <v>0</v>
      </c>
      <c r="AB101" s="364">
        <f t="shared" si="141"/>
        <v>0</v>
      </c>
      <c r="AC101" s="364">
        <f t="shared" si="141"/>
        <v>0</v>
      </c>
      <c r="AD101" s="364">
        <f t="shared" si="141"/>
        <v>0</v>
      </c>
      <c r="AE101" s="364">
        <f t="shared" si="141"/>
        <v>0</v>
      </c>
      <c r="AF101" s="364">
        <f t="shared" si="141"/>
        <v>0</v>
      </c>
      <c r="AG101" s="364">
        <f t="shared" si="141"/>
        <v>0</v>
      </c>
      <c r="AH101" s="364">
        <f t="shared" si="141"/>
        <v>0</v>
      </c>
      <c r="AI101" s="364">
        <f t="shared" si="141"/>
        <v>0</v>
      </c>
      <c r="AJ101" s="364">
        <f t="shared" si="141"/>
        <v>0</v>
      </c>
      <c r="AK101" s="364">
        <f t="shared" si="141"/>
        <v>0</v>
      </c>
      <c r="AL101" s="364">
        <f t="shared" si="141"/>
        <v>0</v>
      </c>
      <c r="AM101" s="364">
        <f t="shared" si="141"/>
        <v>0</v>
      </c>
      <c r="AN101" s="364">
        <f t="shared" si="141"/>
        <v>0</v>
      </c>
      <c r="AO101" s="364">
        <f t="shared" si="141"/>
        <v>0</v>
      </c>
      <c r="AP101" s="364">
        <f t="shared" si="141"/>
        <v>0</v>
      </c>
      <c r="AQ101" s="364">
        <f t="shared" si="141"/>
        <v>0</v>
      </c>
      <c r="AR101" s="364">
        <f t="shared" si="141"/>
        <v>0</v>
      </c>
      <c r="AS101" s="364">
        <f t="shared" si="141"/>
        <v>0</v>
      </c>
      <c r="AT101" s="364">
        <f t="shared" si="141"/>
        <v>0</v>
      </c>
      <c r="AU101" s="364">
        <f t="shared" si="141"/>
        <v>0</v>
      </c>
      <c r="AV101" s="364">
        <f t="shared" si="141"/>
        <v>0</v>
      </c>
      <c r="AW101" s="364">
        <f t="shared" si="141"/>
        <v>0</v>
      </c>
      <c r="AX101" s="364">
        <f t="shared" si="141"/>
        <v>0</v>
      </c>
      <c r="AY101" s="364">
        <f t="shared" si="141"/>
        <v>0</v>
      </c>
      <c r="AZ101" s="364">
        <f t="shared" si="141"/>
        <v>0</v>
      </c>
      <c r="BA101" s="364">
        <f t="shared" si="141"/>
        <v>0</v>
      </c>
      <c r="BB101" s="364">
        <f t="shared" si="141"/>
        <v>0</v>
      </c>
    </row>
    <row r="102" spans="1:54" x14ac:dyDescent="0.3">
      <c r="A102" s="217">
        <f>IF(ISBLANK('Úseky 1'!A47),"",'Úseky 1'!A47)</f>
        <v>43</v>
      </c>
      <c r="B102" s="218" t="str">
        <f>IF(ISBLANK('Úseky 1'!B47),"",'Úseky 1'!B47)</f>
        <v/>
      </c>
      <c r="C102" s="218" t="str">
        <f>IF(ISBLANK('Úseky 1'!C47),"",'Úseky 1'!C47)</f>
        <v/>
      </c>
      <c r="D102" s="219" t="str">
        <f>IF(ISBLANK('Úseky 1'!D47),"",'Úseky 1'!D47)</f>
        <v/>
      </c>
      <c r="E102" s="364">
        <f t="shared" ref="E102:BB102" si="142">IFERROR(E47*$D102*365,0)</f>
        <v>0</v>
      </c>
      <c r="F102" s="364">
        <f t="shared" si="142"/>
        <v>0</v>
      </c>
      <c r="G102" s="364">
        <f t="shared" si="142"/>
        <v>0</v>
      </c>
      <c r="H102" s="364">
        <f t="shared" si="142"/>
        <v>0</v>
      </c>
      <c r="I102" s="364">
        <f t="shared" si="142"/>
        <v>0</v>
      </c>
      <c r="J102" s="364">
        <f t="shared" si="142"/>
        <v>0</v>
      </c>
      <c r="K102" s="364">
        <f t="shared" si="142"/>
        <v>0</v>
      </c>
      <c r="L102" s="364">
        <f t="shared" si="142"/>
        <v>0</v>
      </c>
      <c r="M102" s="364">
        <f t="shared" si="142"/>
        <v>0</v>
      </c>
      <c r="N102" s="364">
        <f t="shared" si="142"/>
        <v>0</v>
      </c>
      <c r="O102" s="364">
        <f t="shared" si="142"/>
        <v>0</v>
      </c>
      <c r="P102" s="364">
        <f t="shared" si="142"/>
        <v>0</v>
      </c>
      <c r="Q102" s="364">
        <f t="shared" si="142"/>
        <v>0</v>
      </c>
      <c r="R102" s="364">
        <f t="shared" si="142"/>
        <v>0</v>
      </c>
      <c r="S102" s="364">
        <f t="shared" si="142"/>
        <v>0</v>
      </c>
      <c r="T102" s="364">
        <f t="shared" si="142"/>
        <v>0</v>
      </c>
      <c r="U102" s="364">
        <f t="shared" si="142"/>
        <v>0</v>
      </c>
      <c r="V102" s="364">
        <f t="shared" si="142"/>
        <v>0</v>
      </c>
      <c r="W102" s="364">
        <f t="shared" si="142"/>
        <v>0</v>
      </c>
      <c r="X102" s="364">
        <f t="shared" si="142"/>
        <v>0</v>
      </c>
      <c r="Y102" s="364">
        <f t="shared" si="142"/>
        <v>0</v>
      </c>
      <c r="Z102" s="364">
        <f t="shared" si="142"/>
        <v>0</v>
      </c>
      <c r="AA102" s="364">
        <f t="shared" si="142"/>
        <v>0</v>
      </c>
      <c r="AB102" s="364">
        <f t="shared" si="142"/>
        <v>0</v>
      </c>
      <c r="AC102" s="364">
        <f t="shared" si="142"/>
        <v>0</v>
      </c>
      <c r="AD102" s="364">
        <f t="shared" si="142"/>
        <v>0</v>
      </c>
      <c r="AE102" s="364">
        <f t="shared" si="142"/>
        <v>0</v>
      </c>
      <c r="AF102" s="364">
        <f t="shared" si="142"/>
        <v>0</v>
      </c>
      <c r="AG102" s="364">
        <f t="shared" si="142"/>
        <v>0</v>
      </c>
      <c r="AH102" s="364">
        <f t="shared" si="142"/>
        <v>0</v>
      </c>
      <c r="AI102" s="364">
        <f t="shared" si="142"/>
        <v>0</v>
      </c>
      <c r="AJ102" s="364">
        <f t="shared" si="142"/>
        <v>0</v>
      </c>
      <c r="AK102" s="364">
        <f t="shared" si="142"/>
        <v>0</v>
      </c>
      <c r="AL102" s="364">
        <f t="shared" si="142"/>
        <v>0</v>
      </c>
      <c r="AM102" s="364">
        <f t="shared" si="142"/>
        <v>0</v>
      </c>
      <c r="AN102" s="364">
        <f t="shared" si="142"/>
        <v>0</v>
      </c>
      <c r="AO102" s="364">
        <f t="shared" si="142"/>
        <v>0</v>
      </c>
      <c r="AP102" s="364">
        <f t="shared" si="142"/>
        <v>0</v>
      </c>
      <c r="AQ102" s="364">
        <f t="shared" si="142"/>
        <v>0</v>
      </c>
      <c r="AR102" s="364">
        <f t="shared" si="142"/>
        <v>0</v>
      </c>
      <c r="AS102" s="364">
        <f t="shared" si="142"/>
        <v>0</v>
      </c>
      <c r="AT102" s="364">
        <f t="shared" si="142"/>
        <v>0</v>
      </c>
      <c r="AU102" s="364">
        <f t="shared" si="142"/>
        <v>0</v>
      </c>
      <c r="AV102" s="364">
        <f t="shared" si="142"/>
        <v>0</v>
      </c>
      <c r="AW102" s="364">
        <f t="shared" si="142"/>
        <v>0</v>
      </c>
      <c r="AX102" s="364">
        <f t="shared" si="142"/>
        <v>0</v>
      </c>
      <c r="AY102" s="364">
        <f t="shared" si="142"/>
        <v>0</v>
      </c>
      <c r="AZ102" s="364">
        <f t="shared" si="142"/>
        <v>0</v>
      </c>
      <c r="BA102" s="364">
        <f t="shared" si="142"/>
        <v>0</v>
      </c>
      <c r="BB102" s="364">
        <f t="shared" si="142"/>
        <v>0</v>
      </c>
    </row>
    <row r="103" spans="1:54" x14ac:dyDescent="0.3">
      <c r="A103" s="217">
        <f>IF(ISBLANK('Úseky 1'!A48),"",'Úseky 1'!A48)</f>
        <v>44</v>
      </c>
      <c r="B103" s="218" t="str">
        <f>IF(ISBLANK('Úseky 1'!B48),"",'Úseky 1'!B48)</f>
        <v/>
      </c>
      <c r="C103" s="218" t="str">
        <f>IF(ISBLANK('Úseky 1'!C48),"",'Úseky 1'!C48)</f>
        <v/>
      </c>
      <c r="D103" s="219" t="str">
        <f>IF(ISBLANK('Úseky 1'!D48),"",'Úseky 1'!D48)</f>
        <v/>
      </c>
      <c r="E103" s="364">
        <f t="shared" ref="E103:BB103" si="143">IFERROR(E48*$D103*365,0)</f>
        <v>0</v>
      </c>
      <c r="F103" s="364">
        <f t="shared" si="143"/>
        <v>0</v>
      </c>
      <c r="G103" s="364">
        <f t="shared" si="143"/>
        <v>0</v>
      </c>
      <c r="H103" s="364">
        <f t="shared" si="143"/>
        <v>0</v>
      </c>
      <c r="I103" s="364">
        <f t="shared" si="143"/>
        <v>0</v>
      </c>
      <c r="J103" s="364">
        <f t="shared" si="143"/>
        <v>0</v>
      </c>
      <c r="K103" s="364">
        <f t="shared" si="143"/>
        <v>0</v>
      </c>
      <c r="L103" s="364">
        <f t="shared" si="143"/>
        <v>0</v>
      </c>
      <c r="M103" s="364">
        <f t="shared" si="143"/>
        <v>0</v>
      </c>
      <c r="N103" s="364">
        <f t="shared" si="143"/>
        <v>0</v>
      </c>
      <c r="O103" s="364">
        <f t="shared" si="143"/>
        <v>0</v>
      </c>
      <c r="P103" s="364">
        <f t="shared" si="143"/>
        <v>0</v>
      </c>
      <c r="Q103" s="364">
        <f t="shared" si="143"/>
        <v>0</v>
      </c>
      <c r="R103" s="364">
        <f t="shared" si="143"/>
        <v>0</v>
      </c>
      <c r="S103" s="364">
        <f t="shared" si="143"/>
        <v>0</v>
      </c>
      <c r="T103" s="364">
        <f t="shared" si="143"/>
        <v>0</v>
      </c>
      <c r="U103" s="364">
        <f t="shared" si="143"/>
        <v>0</v>
      </c>
      <c r="V103" s="364">
        <f t="shared" si="143"/>
        <v>0</v>
      </c>
      <c r="W103" s="364">
        <f t="shared" si="143"/>
        <v>0</v>
      </c>
      <c r="X103" s="364">
        <f t="shared" si="143"/>
        <v>0</v>
      </c>
      <c r="Y103" s="364">
        <f t="shared" si="143"/>
        <v>0</v>
      </c>
      <c r="Z103" s="364">
        <f t="shared" si="143"/>
        <v>0</v>
      </c>
      <c r="AA103" s="364">
        <f t="shared" si="143"/>
        <v>0</v>
      </c>
      <c r="AB103" s="364">
        <f t="shared" si="143"/>
        <v>0</v>
      </c>
      <c r="AC103" s="364">
        <f t="shared" si="143"/>
        <v>0</v>
      </c>
      <c r="AD103" s="364">
        <f t="shared" si="143"/>
        <v>0</v>
      </c>
      <c r="AE103" s="364">
        <f t="shared" si="143"/>
        <v>0</v>
      </c>
      <c r="AF103" s="364">
        <f t="shared" si="143"/>
        <v>0</v>
      </c>
      <c r="AG103" s="364">
        <f t="shared" si="143"/>
        <v>0</v>
      </c>
      <c r="AH103" s="364">
        <f t="shared" si="143"/>
        <v>0</v>
      </c>
      <c r="AI103" s="364">
        <f t="shared" si="143"/>
        <v>0</v>
      </c>
      <c r="AJ103" s="364">
        <f t="shared" si="143"/>
        <v>0</v>
      </c>
      <c r="AK103" s="364">
        <f t="shared" si="143"/>
        <v>0</v>
      </c>
      <c r="AL103" s="364">
        <f t="shared" si="143"/>
        <v>0</v>
      </c>
      <c r="AM103" s="364">
        <f t="shared" si="143"/>
        <v>0</v>
      </c>
      <c r="AN103" s="364">
        <f t="shared" si="143"/>
        <v>0</v>
      </c>
      <c r="AO103" s="364">
        <f t="shared" si="143"/>
        <v>0</v>
      </c>
      <c r="AP103" s="364">
        <f t="shared" si="143"/>
        <v>0</v>
      </c>
      <c r="AQ103" s="364">
        <f t="shared" si="143"/>
        <v>0</v>
      </c>
      <c r="AR103" s="364">
        <f t="shared" si="143"/>
        <v>0</v>
      </c>
      <c r="AS103" s="364">
        <f t="shared" si="143"/>
        <v>0</v>
      </c>
      <c r="AT103" s="364">
        <f t="shared" si="143"/>
        <v>0</v>
      </c>
      <c r="AU103" s="364">
        <f t="shared" si="143"/>
        <v>0</v>
      </c>
      <c r="AV103" s="364">
        <f t="shared" si="143"/>
        <v>0</v>
      </c>
      <c r="AW103" s="364">
        <f t="shared" si="143"/>
        <v>0</v>
      </c>
      <c r="AX103" s="364">
        <f t="shared" si="143"/>
        <v>0</v>
      </c>
      <c r="AY103" s="364">
        <f t="shared" si="143"/>
        <v>0</v>
      </c>
      <c r="AZ103" s="364">
        <f t="shared" si="143"/>
        <v>0</v>
      </c>
      <c r="BA103" s="364">
        <f t="shared" si="143"/>
        <v>0</v>
      </c>
      <c r="BB103" s="364">
        <f t="shared" si="143"/>
        <v>0</v>
      </c>
    </row>
    <row r="104" spans="1:54" x14ac:dyDescent="0.3">
      <c r="A104" s="217">
        <f>IF(ISBLANK('Úseky 1'!A49),"",'Úseky 1'!A49)</f>
        <v>45</v>
      </c>
      <c r="B104" s="218" t="str">
        <f>IF(ISBLANK('Úseky 1'!B49),"",'Úseky 1'!B49)</f>
        <v/>
      </c>
      <c r="C104" s="218" t="str">
        <f>IF(ISBLANK('Úseky 1'!C49),"",'Úseky 1'!C49)</f>
        <v/>
      </c>
      <c r="D104" s="219" t="str">
        <f>IF(ISBLANK('Úseky 1'!D49),"",'Úseky 1'!D49)</f>
        <v/>
      </c>
      <c r="E104" s="364">
        <f t="shared" ref="E104:BB104" si="144">IFERROR(E49*$D104*365,0)</f>
        <v>0</v>
      </c>
      <c r="F104" s="364">
        <f t="shared" si="144"/>
        <v>0</v>
      </c>
      <c r="G104" s="364">
        <f t="shared" si="144"/>
        <v>0</v>
      </c>
      <c r="H104" s="364">
        <f t="shared" si="144"/>
        <v>0</v>
      </c>
      <c r="I104" s="364">
        <f t="shared" si="144"/>
        <v>0</v>
      </c>
      <c r="J104" s="364">
        <f t="shared" si="144"/>
        <v>0</v>
      </c>
      <c r="K104" s="364">
        <f t="shared" si="144"/>
        <v>0</v>
      </c>
      <c r="L104" s="364">
        <f t="shared" si="144"/>
        <v>0</v>
      </c>
      <c r="M104" s="364">
        <f t="shared" si="144"/>
        <v>0</v>
      </c>
      <c r="N104" s="364">
        <f t="shared" si="144"/>
        <v>0</v>
      </c>
      <c r="O104" s="364">
        <f t="shared" si="144"/>
        <v>0</v>
      </c>
      <c r="P104" s="364">
        <f t="shared" si="144"/>
        <v>0</v>
      </c>
      <c r="Q104" s="364">
        <f t="shared" si="144"/>
        <v>0</v>
      </c>
      <c r="R104" s="364">
        <f t="shared" si="144"/>
        <v>0</v>
      </c>
      <c r="S104" s="364">
        <f t="shared" si="144"/>
        <v>0</v>
      </c>
      <c r="T104" s="364">
        <f t="shared" si="144"/>
        <v>0</v>
      </c>
      <c r="U104" s="364">
        <f t="shared" si="144"/>
        <v>0</v>
      </c>
      <c r="V104" s="364">
        <f t="shared" si="144"/>
        <v>0</v>
      </c>
      <c r="W104" s="364">
        <f t="shared" si="144"/>
        <v>0</v>
      </c>
      <c r="X104" s="364">
        <f t="shared" si="144"/>
        <v>0</v>
      </c>
      <c r="Y104" s="364">
        <f t="shared" si="144"/>
        <v>0</v>
      </c>
      <c r="Z104" s="364">
        <f t="shared" si="144"/>
        <v>0</v>
      </c>
      <c r="AA104" s="364">
        <f t="shared" si="144"/>
        <v>0</v>
      </c>
      <c r="AB104" s="364">
        <f t="shared" si="144"/>
        <v>0</v>
      </c>
      <c r="AC104" s="364">
        <f t="shared" si="144"/>
        <v>0</v>
      </c>
      <c r="AD104" s="364">
        <f t="shared" si="144"/>
        <v>0</v>
      </c>
      <c r="AE104" s="364">
        <f t="shared" si="144"/>
        <v>0</v>
      </c>
      <c r="AF104" s="364">
        <f t="shared" si="144"/>
        <v>0</v>
      </c>
      <c r="AG104" s="364">
        <f t="shared" si="144"/>
        <v>0</v>
      </c>
      <c r="AH104" s="364">
        <f t="shared" si="144"/>
        <v>0</v>
      </c>
      <c r="AI104" s="364">
        <f t="shared" si="144"/>
        <v>0</v>
      </c>
      <c r="AJ104" s="364">
        <f t="shared" si="144"/>
        <v>0</v>
      </c>
      <c r="AK104" s="364">
        <f t="shared" si="144"/>
        <v>0</v>
      </c>
      <c r="AL104" s="364">
        <f t="shared" si="144"/>
        <v>0</v>
      </c>
      <c r="AM104" s="364">
        <f t="shared" si="144"/>
        <v>0</v>
      </c>
      <c r="AN104" s="364">
        <f t="shared" si="144"/>
        <v>0</v>
      </c>
      <c r="AO104" s="364">
        <f t="shared" si="144"/>
        <v>0</v>
      </c>
      <c r="AP104" s="364">
        <f t="shared" si="144"/>
        <v>0</v>
      </c>
      <c r="AQ104" s="364">
        <f t="shared" si="144"/>
        <v>0</v>
      </c>
      <c r="AR104" s="364">
        <f t="shared" si="144"/>
        <v>0</v>
      </c>
      <c r="AS104" s="364">
        <f t="shared" si="144"/>
        <v>0</v>
      </c>
      <c r="AT104" s="364">
        <f t="shared" si="144"/>
        <v>0</v>
      </c>
      <c r="AU104" s="364">
        <f t="shared" si="144"/>
        <v>0</v>
      </c>
      <c r="AV104" s="364">
        <f t="shared" si="144"/>
        <v>0</v>
      </c>
      <c r="AW104" s="364">
        <f t="shared" si="144"/>
        <v>0</v>
      </c>
      <c r="AX104" s="364">
        <f t="shared" si="144"/>
        <v>0</v>
      </c>
      <c r="AY104" s="364">
        <f t="shared" si="144"/>
        <v>0</v>
      </c>
      <c r="AZ104" s="364">
        <f t="shared" si="144"/>
        <v>0</v>
      </c>
      <c r="BA104" s="364">
        <f t="shared" si="144"/>
        <v>0</v>
      </c>
      <c r="BB104" s="364">
        <f t="shared" si="144"/>
        <v>0</v>
      </c>
    </row>
    <row r="105" spans="1:54" x14ac:dyDescent="0.3">
      <c r="A105" s="217">
        <f>IF(ISBLANK('Úseky 1'!A50),"",'Úseky 1'!A50)</f>
        <v>46</v>
      </c>
      <c r="B105" s="218" t="str">
        <f>IF(ISBLANK('Úseky 1'!B50),"",'Úseky 1'!B50)</f>
        <v/>
      </c>
      <c r="C105" s="218" t="str">
        <f>IF(ISBLANK('Úseky 1'!C50),"",'Úseky 1'!C50)</f>
        <v/>
      </c>
      <c r="D105" s="219" t="str">
        <f>IF(ISBLANK('Úseky 1'!D50),"",'Úseky 1'!D50)</f>
        <v/>
      </c>
      <c r="E105" s="364">
        <f t="shared" ref="E105:AJ105" si="145">IFERROR(E50*$D105*365,0)</f>
        <v>0</v>
      </c>
      <c r="F105" s="364">
        <f t="shared" si="145"/>
        <v>0</v>
      </c>
      <c r="G105" s="364">
        <f t="shared" si="145"/>
        <v>0</v>
      </c>
      <c r="H105" s="364">
        <f t="shared" si="145"/>
        <v>0</v>
      </c>
      <c r="I105" s="364">
        <f t="shared" si="145"/>
        <v>0</v>
      </c>
      <c r="J105" s="364">
        <f t="shared" si="145"/>
        <v>0</v>
      </c>
      <c r="K105" s="364">
        <f t="shared" si="145"/>
        <v>0</v>
      </c>
      <c r="L105" s="364">
        <f t="shared" si="145"/>
        <v>0</v>
      </c>
      <c r="M105" s="364">
        <f t="shared" si="145"/>
        <v>0</v>
      </c>
      <c r="N105" s="364">
        <f t="shared" si="145"/>
        <v>0</v>
      </c>
      <c r="O105" s="364">
        <f t="shared" si="145"/>
        <v>0</v>
      </c>
      <c r="P105" s="364">
        <f t="shared" si="145"/>
        <v>0</v>
      </c>
      <c r="Q105" s="364">
        <f t="shared" si="145"/>
        <v>0</v>
      </c>
      <c r="R105" s="364">
        <f t="shared" si="145"/>
        <v>0</v>
      </c>
      <c r="S105" s="364">
        <f t="shared" si="145"/>
        <v>0</v>
      </c>
      <c r="T105" s="364">
        <f t="shared" si="145"/>
        <v>0</v>
      </c>
      <c r="U105" s="364">
        <f t="shared" si="145"/>
        <v>0</v>
      </c>
      <c r="V105" s="364">
        <f t="shared" si="145"/>
        <v>0</v>
      </c>
      <c r="W105" s="364">
        <f t="shared" si="145"/>
        <v>0</v>
      </c>
      <c r="X105" s="364">
        <f t="shared" si="145"/>
        <v>0</v>
      </c>
      <c r="Y105" s="364">
        <f t="shared" si="145"/>
        <v>0</v>
      </c>
      <c r="Z105" s="364">
        <f t="shared" si="145"/>
        <v>0</v>
      </c>
      <c r="AA105" s="364">
        <f t="shared" si="145"/>
        <v>0</v>
      </c>
      <c r="AB105" s="364">
        <f t="shared" si="145"/>
        <v>0</v>
      </c>
      <c r="AC105" s="364">
        <f t="shared" si="145"/>
        <v>0</v>
      </c>
      <c r="AD105" s="364">
        <f t="shared" si="145"/>
        <v>0</v>
      </c>
      <c r="AE105" s="364">
        <f t="shared" si="145"/>
        <v>0</v>
      </c>
      <c r="AF105" s="364">
        <f t="shared" si="145"/>
        <v>0</v>
      </c>
      <c r="AG105" s="364">
        <f t="shared" si="145"/>
        <v>0</v>
      </c>
      <c r="AH105" s="364">
        <f t="shared" si="145"/>
        <v>0</v>
      </c>
      <c r="AI105" s="364">
        <f t="shared" si="145"/>
        <v>0</v>
      </c>
      <c r="AJ105" s="364">
        <f t="shared" si="145"/>
        <v>0</v>
      </c>
      <c r="AK105" s="364">
        <f t="shared" ref="AK105:BB105" si="146">IFERROR(AK50*$D105*365,0)</f>
        <v>0</v>
      </c>
      <c r="AL105" s="364">
        <f t="shared" si="146"/>
        <v>0</v>
      </c>
      <c r="AM105" s="364">
        <f t="shared" si="146"/>
        <v>0</v>
      </c>
      <c r="AN105" s="364">
        <f t="shared" si="146"/>
        <v>0</v>
      </c>
      <c r="AO105" s="364">
        <f t="shared" si="146"/>
        <v>0</v>
      </c>
      <c r="AP105" s="364">
        <f t="shared" si="146"/>
        <v>0</v>
      </c>
      <c r="AQ105" s="364">
        <f t="shared" si="146"/>
        <v>0</v>
      </c>
      <c r="AR105" s="364">
        <f t="shared" si="146"/>
        <v>0</v>
      </c>
      <c r="AS105" s="364">
        <f t="shared" si="146"/>
        <v>0</v>
      </c>
      <c r="AT105" s="364">
        <f t="shared" si="146"/>
        <v>0</v>
      </c>
      <c r="AU105" s="364">
        <f t="shared" si="146"/>
        <v>0</v>
      </c>
      <c r="AV105" s="364">
        <f t="shared" si="146"/>
        <v>0</v>
      </c>
      <c r="AW105" s="364">
        <f t="shared" si="146"/>
        <v>0</v>
      </c>
      <c r="AX105" s="364">
        <f t="shared" si="146"/>
        <v>0</v>
      </c>
      <c r="AY105" s="364">
        <f t="shared" si="146"/>
        <v>0</v>
      </c>
      <c r="AZ105" s="364">
        <f t="shared" si="146"/>
        <v>0</v>
      </c>
      <c r="BA105" s="364">
        <f t="shared" si="146"/>
        <v>0</v>
      </c>
      <c r="BB105" s="364">
        <f t="shared" si="146"/>
        <v>0</v>
      </c>
    </row>
    <row r="106" spans="1:54" x14ac:dyDescent="0.3">
      <c r="A106" s="217">
        <f>IF(ISBLANK('Úseky 1'!A51),"",'Úseky 1'!A51)</f>
        <v>47</v>
      </c>
      <c r="B106" s="218" t="str">
        <f>IF(ISBLANK('Úseky 1'!B51),"",'Úseky 1'!B51)</f>
        <v/>
      </c>
      <c r="C106" s="218" t="str">
        <f>IF(ISBLANK('Úseky 1'!C51),"",'Úseky 1'!C51)</f>
        <v/>
      </c>
      <c r="D106" s="219" t="str">
        <f>IF(ISBLANK('Úseky 1'!D51),"",'Úseky 1'!D51)</f>
        <v/>
      </c>
      <c r="E106" s="364">
        <f t="shared" ref="E106:AJ106" si="147">IFERROR(E51*$D106*365,0)</f>
        <v>0</v>
      </c>
      <c r="F106" s="364">
        <f t="shared" si="147"/>
        <v>0</v>
      </c>
      <c r="G106" s="364">
        <f t="shared" si="147"/>
        <v>0</v>
      </c>
      <c r="H106" s="364">
        <f t="shared" si="147"/>
        <v>0</v>
      </c>
      <c r="I106" s="364">
        <f t="shared" si="147"/>
        <v>0</v>
      </c>
      <c r="J106" s="364">
        <f t="shared" si="147"/>
        <v>0</v>
      </c>
      <c r="K106" s="364">
        <f t="shared" si="147"/>
        <v>0</v>
      </c>
      <c r="L106" s="364">
        <f t="shared" si="147"/>
        <v>0</v>
      </c>
      <c r="M106" s="364">
        <f t="shared" si="147"/>
        <v>0</v>
      </c>
      <c r="N106" s="364">
        <f t="shared" si="147"/>
        <v>0</v>
      </c>
      <c r="O106" s="364">
        <f t="shared" si="147"/>
        <v>0</v>
      </c>
      <c r="P106" s="364">
        <f t="shared" si="147"/>
        <v>0</v>
      </c>
      <c r="Q106" s="364">
        <f t="shared" si="147"/>
        <v>0</v>
      </c>
      <c r="R106" s="364">
        <f t="shared" si="147"/>
        <v>0</v>
      </c>
      <c r="S106" s="364">
        <f t="shared" si="147"/>
        <v>0</v>
      </c>
      <c r="T106" s="364">
        <f t="shared" si="147"/>
        <v>0</v>
      </c>
      <c r="U106" s="364">
        <f t="shared" si="147"/>
        <v>0</v>
      </c>
      <c r="V106" s="364">
        <f t="shared" si="147"/>
        <v>0</v>
      </c>
      <c r="W106" s="364">
        <f t="shared" si="147"/>
        <v>0</v>
      </c>
      <c r="X106" s="364">
        <f t="shared" si="147"/>
        <v>0</v>
      </c>
      <c r="Y106" s="364">
        <f t="shared" si="147"/>
        <v>0</v>
      </c>
      <c r="Z106" s="364">
        <f t="shared" si="147"/>
        <v>0</v>
      </c>
      <c r="AA106" s="364">
        <f t="shared" si="147"/>
        <v>0</v>
      </c>
      <c r="AB106" s="364">
        <f t="shared" si="147"/>
        <v>0</v>
      </c>
      <c r="AC106" s="364">
        <f t="shared" si="147"/>
        <v>0</v>
      </c>
      <c r="AD106" s="364">
        <f t="shared" si="147"/>
        <v>0</v>
      </c>
      <c r="AE106" s="364">
        <f t="shared" si="147"/>
        <v>0</v>
      </c>
      <c r="AF106" s="364">
        <f t="shared" si="147"/>
        <v>0</v>
      </c>
      <c r="AG106" s="364">
        <f t="shared" si="147"/>
        <v>0</v>
      </c>
      <c r="AH106" s="364">
        <f t="shared" si="147"/>
        <v>0</v>
      </c>
      <c r="AI106" s="364">
        <f t="shared" si="147"/>
        <v>0</v>
      </c>
      <c r="AJ106" s="364">
        <f t="shared" si="147"/>
        <v>0</v>
      </c>
      <c r="AK106" s="364">
        <f t="shared" ref="AK106:BB106" si="148">IFERROR(AK51*$D106*365,0)</f>
        <v>0</v>
      </c>
      <c r="AL106" s="364">
        <f t="shared" si="148"/>
        <v>0</v>
      </c>
      <c r="AM106" s="364">
        <f t="shared" si="148"/>
        <v>0</v>
      </c>
      <c r="AN106" s="364">
        <f t="shared" si="148"/>
        <v>0</v>
      </c>
      <c r="AO106" s="364">
        <f t="shared" si="148"/>
        <v>0</v>
      </c>
      <c r="AP106" s="364">
        <f t="shared" si="148"/>
        <v>0</v>
      </c>
      <c r="AQ106" s="364">
        <f t="shared" si="148"/>
        <v>0</v>
      </c>
      <c r="AR106" s="364">
        <f t="shared" si="148"/>
        <v>0</v>
      </c>
      <c r="AS106" s="364">
        <f t="shared" si="148"/>
        <v>0</v>
      </c>
      <c r="AT106" s="364">
        <f t="shared" si="148"/>
        <v>0</v>
      </c>
      <c r="AU106" s="364">
        <f t="shared" si="148"/>
        <v>0</v>
      </c>
      <c r="AV106" s="364">
        <f t="shared" si="148"/>
        <v>0</v>
      </c>
      <c r="AW106" s="364">
        <f t="shared" si="148"/>
        <v>0</v>
      </c>
      <c r="AX106" s="364">
        <f t="shared" si="148"/>
        <v>0</v>
      </c>
      <c r="AY106" s="364">
        <f t="shared" si="148"/>
        <v>0</v>
      </c>
      <c r="AZ106" s="364">
        <f t="shared" si="148"/>
        <v>0</v>
      </c>
      <c r="BA106" s="364">
        <f t="shared" si="148"/>
        <v>0</v>
      </c>
      <c r="BB106" s="364">
        <f t="shared" si="148"/>
        <v>0</v>
      </c>
    </row>
    <row r="107" spans="1:54" x14ac:dyDescent="0.3">
      <c r="A107" s="217">
        <f>IF(ISBLANK('Úseky 1'!A52),"",'Úseky 1'!A52)</f>
        <v>48</v>
      </c>
      <c r="B107" s="218" t="str">
        <f>IF(ISBLANK('Úseky 1'!B52),"",'Úseky 1'!B52)</f>
        <v/>
      </c>
      <c r="C107" s="218" t="str">
        <f>IF(ISBLANK('Úseky 1'!C52),"",'Úseky 1'!C52)</f>
        <v/>
      </c>
      <c r="D107" s="219" t="str">
        <f>IF(ISBLANK('Úseky 1'!D52),"",'Úseky 1'!D52)</f>
        <v/>
      </c>
      <c r="E107" s="364">
        <f t="shared" ref="E107:AJ107" si="149">IFERROR(E52*$D107*365,0)</f>
        <v>0</v>
      </c>
      <c r="F107" s="364">
        <f t="shared" si="149"/>
        <v>0</v>
      </c>
      <c r="G107" s="364">
        <f t="shared" si="149"/>
        <v>0</v>
      </c>
      <c r="H107" s="364">
        <f t="shared" si="149"/>
        <v>0</v>
      </c>
      <c r="I107" s="364">
        <f t="shared" si="149"/>
        <v>0</v>
      </c>
      <c r="J107" s="364">
        <f t="shared" si="149"/>
        <v>0</v>
      </c>
      <c r="K107" s="364">
        <f t="shared" si="149"/>
        <v>0</v>
      </c>
      <c r="L107" s="364">
        <f t="shared" si="149"/>
        <v>0</v>
      </c>
      <c r="M107" s="364">
        <f t="shared" si="149"/>
        <v>0</v>
      </c>
      <c r="N107" s="364">
        <f t="shared" si="149"/>
        <v>0</v>
      </c>
      <c r="O107" s="364">
        <f t="shared" si="149"/>
        <v>0</v>
      </c>
      <c r="P107" s="364">
        <f t="shared" si="149"/>
        <v>0</v>
      </c>
      <c r="Q107" s="364">
        <f t="shared" si="149"/>
        <v>0</v>
      </c>
      <c r="R107" s="364">
        <f t="shared" si="149"/>
        <v>0</v>
      </c>
      <c r="S107" s="364">
        <f t="shared" si="149"/>
        <v>0</v>
      </c>
      <c r="T107" s="364">
        <f t="shared" si="149"/>
        <v>0</v>
      </c>
      <c r="U107" s="364">
        <f t="shared" si="149"/>
        <v>0</v>
      </c>
      <c r="V107" s="364">
        <f t="shared" si="149"/>
        <v>0</v>
      </c>
      <c r="W107" s="364">
        <f t="shared" si="149"/>
        <v>0</v>
      </c>
      <c r="X107" s="364">
        <f t="shared" si="149"/>
        <v>0</v>
      </c>
      <c r="Y107" s="364">
        <f t="shared" si="149"/>
        <v>0</v>
      </c>
      <c r="Z107" s="364">
        <f t="shared" si="149"/>
        <v>0</v>
      </c>
      <c r="AA107" s="364">
        <f t="shared" si="149"/>
        <v>0</v>
      </c>
      <c r="AB107" s="364">
        <f t="shared" si="149"/>
        <v>0</v>
      </c>
      <c r="AC107" s="364">
        <f t="shared" si="149"/>
        <v>0</v>
      </c>
      <c r="AD107" s="364">
        <f t="shared" si="149"/>
        <v>0</v>
      </c>
      <c r="AE107" s="364">
        <f t="shared" si="149"/>
        <v>0</v>
      </c>
      <c r="AF107" s="364">
        <f t="shared" si="149"/>
        <v>0</v>
      </c>
      <c r="AG107" s="364">
        <f t="shared" si="149"/>
        <v>0</v>
      </c>
      <c r="AH107" s="364">
        <f t="shared" si="149"/>
        <v>0</v>
      </c>
      <c r="AI107" s="364">
        <f t="shared" si="149"/>
        <v>0</v>
      </c>
      <c r="AJ107" s="364">
        <f t="shared" si="149"/>
        <v>0</v>
      </c>
      <c r="AK107" s="364">
        <f t="shared" ref="AK107:BB107" si="150">IFERROR(AK52*$D107*365,0)</f>
        <v>0</v>
      </c>
      <c r="AL107" s="364">
        <f t="shared" si="150"/>
        <v>0</v>
      </c>
      <c r="AM107" s="364">
        <f t="shared" si="150"/>
        <v>0</v>
      </c>
      <c r="AN107" s="364">
        <f t="shared" si="150"/>
        <v>0</v>
      </c>
      <c r="AO107" s="364">
        <f t="shared" si="150"/>
        <v>0</v>
      </c>
      <c r="AP107" s="364">
        <f t="shared" si="150"/>
        <v>0</v>
      </c>
      <c r="AQ107" s="364">
        <f t="shared" si="150"/>
        <v>0</v>
      </c>
      <c r="AR107" s="364">
        <f t="shared" si="150"/>
        <v>0</v>
      </c>
      <c r="AS107" s="364">
        <f t="shared" si="150"/>
        <v>0</v>
      </c>
      <c r="AT107" s="364">
        <f t="shared" si="150"/>
        <v>0</v>
      </c>
      <c r="AU107" s="364">
        <f t="shared" si="150"/>
        <v>0</v>
      </c>
      <c r="AV107" s="364">
        <f t="shared" si="150"/>
        <v>0</v>
      </c>
      <c r="AW107" s="364">
        <f t="shared" si="150"/>
        <v>0</v>
      </c>
      <c r="AX107" s="364">
        <f t="shared" si="150"/>
        <v>0</v>
      </c>
      <c r="AY107" s="364">
        <f t="shared" si="150"/>
        <v>0</v>
      </c>
      <c r="AZ107" s="364">
        <f t="shared" si="150"/>
        <v>0</v>
      </c>
      <c r="BA107" s="364">
        <f t="shared" si="150"/>
        <v>0</v>
      </c>
      <c r="BB107" s="364">
        <f t="shared" si="150"/>
        <v>0</v>
      </c>
    </row>
    <row r="108" spans="1:54" x14ac:dyDescent="0.3">
      <c r="A108" s="217">
        <f>IF(ISBLANK('Úseky 1'!A53),"",'Úseky 1'!A53)</f>
        <v>49</v>
      </c>
      <c r="B108" s="218" t="str">
        <f>IF(ISBLANK('Úseky 1'!B53),"",'Úseky 1'!B53)</f>
        <v/>
      </c>
      <c r="C108" s="218" t="str">
        <f>IF(ISBLANK('Úseky 1'!C53),"",'Úseky 1'!C53)</f>
        <v/>
      </c>
      <c r="D108" s="219" t="str">
        <f>IF(ISBLANK('Úseky 1'!D53),"",'Úseky 1'!D53)</f>
        <v/>
      </c>
      <c r="E108" s="364">
        <f t="shared" ref="E108:AJ108" si="151">IFERROR(E53*$D108*365,0)</f>
        <v>0</v>
      </c>
      <c r="F108" s="364">
        <f t="shared" si="151"/>
        <v>0</v>
      </c>
      <c r="G108" s="364">
        <f t="shared" si="151"/>
        <v>0</v>
      </c>
      <c r="H108" s="364">
        <f t="shared" si="151"/>
        <v>0</v>
      </c>
      <c r="I108" s="364">
        <f t="shared" si="151"/>
        <v>0</v>
      </c>
      <c r="J108" s="364">
        <f t="shared" si="151"/>
        <v>0</v>
      </c>
      <c r="K108" s="364">
        <f t="shared" si="151"/>
        <v>0</v>
      </c>
      <c r="L108" s="364">
        <f t="shared" si="151"/>
        <v>0</v>
      </c>
      <c r="M108" s="364">
        <f t="shared" si="151"/>
        <v>0</v>
      </c>
      <c r="N108" s="364">
        <f t="shared" si="151"/>
        <v>0</v>
      </c>
      <c r="O108" s="364">
        <f t="shared" si="151"/>
        <v>0</v>
      </c>
      <c r="P108" s="364">
        <f t="shared" si="151"/>
        <v>0</v>
      </c>
      <c r="Q108" s="364">
        <f t="shared" si="151"/>
        <v>0</v>
      </c>
      <c r="R108" s="364">
        <f t="shared" si="151"/>
        <v>0</v>
      </c>
      <c r="S108" s="364">
        <f t="shared" si="151"/>
        <v>0</v>
      </c>
      <c r="T108" s="364">
        <f t="shared" si="151"/>
        <v>0</v>
      </c>
      <c r="U108" s="364">
        <f t="shared" si="151"/>
        <v>0</v>
      </c>
      <c r="V108" s="364">
        <f t="shared" si="151"/>
        <v>0</v>
      </c>
      <c r="W108" s="364">
        <f t="shared" si="151"/>
        <v>0</v>
      </c>
      <c r="X108" s="364">
        <f t="shared" si="151"/>
        <v>0</v>
      </c>
      <c r="Y108" s="364">
        <f t="shared" si="151"/>
        <v>0</v>
      </c>
      <c r="Z108" s="364">
        <f t="shared" si="151"/>
        <v>0</v>
      </c>
      <c r="AA108" s="364">
        <f t="shared" si="151"/>
        <v>0</v>
      </c>
      <c r="AB108" s="364">
        <f t="shared" si="151"/>
        <v>0</v>
      </c>
      <c r="AC108" s="364">
        <f t="shared" si="151"/>
        <v>0</v>
      </c>
      <c r="AD108" s="364">
        <f t="shared" si="151"/>
        <v>0</v>
      </c>
      <c r="AE108" s="364">
        <f t="shared" si="151"/>
        <v>0</v>
      </c>
      <c r="AF108" s="364">
        <f t="shared" si="151"/>
        <v>0</v>
      </c>
      <c r="AG108" s="364">
        <f t="shared" si="151"/>
        <v>0</v>
      </c>
      <c r="AH108" s="364">
        <f t="shared" si="151"/>
        <v>0</v>
      </c>
      <c r="AI108" s="364">
        <f t="shared" si="151"/>
        <v>0</v>
      </c>
      <c r="AJ108" s="364">
        <f t="shared" si="151"/>
        <v>0</v>
      </c>
      <c r="AK108" s="364">
        <f t="shared" ref="AK108:BB108" si="152">IFERROR(AK53*$D108*365,0)</f>
        <v>0</v>
      </c>
      <c r="AL108" s="364">
        <f t="shared" si="152"/>
        <v>0</v>
      </c>
      <c r="AM108" s="364">
        <f t="shared" si="152"/>
        <v>0</v>
      </c>
      <c r="AN108" s="364">
        <f t="shared" si="152"/>
        <v>0</v>
      </c>
      <c r="AO108" s="364">
        <f t="shared" si="152"/>
        <v>0</v>
      </c>
      <c r="AP108" s="364">
        <f t="shared" si="152"/>
        <v>0</v>
      </c>
      <c r="AQ108" s="364">
        <f t="shared" si="152"/>
        <v>0</v>
      </c>
      <c r="AR108" s="364">
        <f t="shared" si="152"/>
        <v>0</v>
      </c>
      <c r="AS108" s="364">
        <f t="shared" si="152"/>
        <v>0</v>
      </c>
      <c r="AT108" s="364">
        <f t="shared" si="152"/>
        <v>0</v>
      </c>
      <c r="AU108" s="364">
        <f t="shared" si="152"/>
        <v>0</v>
      </c>
      <c r="AV108" s="364">
        <f t="shared" si="152"/>
        <v>0</v>
      </c>
      <c r="AW108" s="364">
        <f t="shared" si="152"/>
        <v>0</v>
      </c>
      <c r="AX108" s="364">
        <f t="shared" si="152"/>
        <v>0</v>
      </c>
      <c r="AY108" s="364">
        <f t="shared" si="152"/>
        <v>0</v>
      </c>
      <c r="AZ108" s="364">
        <f t="shared" si="152"/>
        <v>0</v>
      </c>
      <c r="BA108" s="364">
        <f t="shared" si="152"/>
        <v>0</v>
      </c>
      <c r="BB108" s="364">
        <f t="shared" si="152"/>
        <v>0</v>
      </c>
    </row>
    <row r="109" spans="1:54" x14ac:dyDescent="0.3">
      <c r="A109" s="217">
        <f>IF(ISBLANK('Úseky 1'!A54),"",'Úseky 1'!A54)</f>
        <v>50</v>
      </c>
      <c r="B109" s="218" t="str">
        <f>IF(ISBLANK('Úseky 1'!B54),"",'Úseky 1'!B54)</f>
        <v/>
      </c>
      <c r="C109" s="218" t="str">
        <f>IF(ISBLANK('Úseky 1'!C54),"",'Úseky 1'!C54)</f>
        <v/>
      </c>
      <c r="D109" s="219" t="str">
        <f>IF(ISBLANK('Úseky 1'!D54),"",'Úseky 1'!D54)</f>
        <v/>
      </c>
      <c r="E109" s="365">
        <f t="shared" ref="E109:AJ109" si="153">IFERROR(E54*$D109*365,0)</f>
        <v>0</v>
      </c>
      <c r="F109" s="365">
        <f t="shared" si="153"/>
        <v>0</v>
      </c>
      <c r="G109" s="365">
        <f t="shared" si="153"/>
        <v>0</v>
      </c>
      <c r="H109" s="365">
        <f t="shared" si="153"/>
        <v>0</v>
      </c>
      <c r="I109" s="365">
        <f t="shared" si="153"/>
        <v>0</v>
      </c>
      <c r="J109" s="365">
        <f t="shared" si="153"/>
        <v>0</v>
      </c>
      <c r="K109" s="365">
        <f t="shared" si="153"/>
        <v>0</v>
      </c>
      <c r="L109" s="365">
        <f t="shared" si="153"/>
        <v>0</v>
      </c>
      <c r="M109" s="365">
        <f t="shared" si="153"/>
        <v>0</v>
      </c>
      <c r="N109" s="365">
        <f t="shared" si="153"/>
        <v>0</v>
      </c>
      <c r="O109" s="365">
        <f t="shared" si="153"/>
        <v>0</v>
      </c>
      <c r="P109" s="365">
        <f t="shared" si="153"/>
        <v>0</v>
      </c>
      <c r="Q109" s="365">
        <f t="shared" si="153"/>
        <v>0</v>
      </c>
      <c r="R109" s="365">
        <f t="shared" si="153"/>
        <v>0</v>
      </c>
      <c r="S109" s="365">
        <f t="shared" si="153"/>
        <v>0</v>
      </c>
      <c r="T109" s="365">
        <f t="shared" si="153"/>
        <v>0</v>
      </c>
      <c r="U109" s="365">
        <f t="shared" si="153"/>
        <v>0</v>
      </c>
      <c r="V109" s="365">
        <f t="shared" si="153"/>
        <v>0</v>
      </c>
      <c r="W109" s="365">
        <f t="shared" si="153"/>
        <v>0</v>
      </c>
      <c r="X109" s="365">
        <f t="shared" si="153"/>
        <v>0</v>
      </c>
      <c r="Y109" s="365">
        <f t="shared" si="153"/>
        <v>0</v>
      </c>
      <c r="Z109" s="365">
        <f t="shared" si="153"/>
        <v>0</v>
      </c>
      <c r="AA109" s="365">
        <f t="shared" si="153"/>
        <v>0</v>
      </c>
      <c r="AB109" s="365">
        <f t="shared" si="153"/>
        <v>0</v>
      </c>
      <c r="AC109" s="365">
        <f t="shared" si="153"/>
        <v>0</v>
      </c>
      <c r="AD109" s="365">
        <f t="shared" si="153"/>
        <v>0</v>
      </c>
      <c r="AE109" s="365">
        <f t="shared" si="153"/>
        <v>0</v>
      </c>
      <c r="AF109" s="365">
        <f t="shared" si="153"/>
        <v>0</v>
      </c>
      <c r="AG109" s="365">
        <f t="shared" si="153"/>
        <v>0</v>
      </c>
      <c r="AH109" s="365">
        <f t="shared" si="153"/>
        <v>0</v>
      </c>
      <c r="AI109" s="365">
        <f t="shared" si="153"/>
        <v>0</v>
      </c>
      <c r="AJ109" s="365">
        <f t="shared" si="153"/>
        <v>0</v>
      </c>
      <c r="AK109" s="365">
        <f t="shared" ref="AK109:BB109" si="154">IFERROR(AK54*$D109*365,0)</f>
        <v>0</v>
      </c>
      <c r="AL109" s="365">
        <f t="shared" si="154"/>
        <v>0</v>
      </c>
      <c r="AM109" s="365">
        <f t="shared" si="154"/>
        <v>0</v>
      </c>
      <c r="AN109" s="365">
        <f t="shared" si="154"/>
        <v>0</v>
      </c>
      <c r="AO109" s="365">
        <f t="shared" si="154"/>
        <v>0</v>
      </c>
      <c r="AP109" s="365">
        <f t="shared" si="154"/>
        <v>0</v>
      </c>
      <c r="AQ109" s="365">
        <f t="shared" si="154"/>
        <v>0</v>
      </c>
      <c r="AR109" s="365">
        <f t="shared" si="154"/>
        <v>0</v>
      </c>
      <c r="AS109" s="365">
        <f t="shared" si="154"/>
        <v>0</v>
      </c>
      <c r="AT109" s="365">
        <f t="shared" si="154"/>
        <v>0</v>
      </c>
      <c r="AU109" s="365">
        <f t="shared" si="154"/>
        <v>0</v>
      </c>
      <c r="AV109" s="365">
        <f t="shared" si="154"/>
        <v>0</v>
      </c>
      <c r="AW109" s="365">
        <f t="shared" si="154"/>
        <v>0</v>
      </c>
      <c r="AX109" s="365">
        <f t="shared" si="154"/>
        <v>0</v>
      </c>
      <c r="AY109" s="365">
        <f t="shared" si="154"/>
        <v>0</v>
      </c>
      <c r="AZ109" s="365">
        <f t="shared" si="154"/>
        <v>0</v>
      </c>
      <c r="BA109" s="365">
        <f t="shared" si="154"/>
        <v>0</v>
      </c>
      <c r="BB109" s="365">
        <f t="shared" si="154"/>
        <v>0</v>
      </c>
    </row>
    <row r="110" spans="1:54" x14ac:dyDescent="0.3">
      <c r="A110" s="217"/>
      <c r="B110" s="218"/>
      <c r="C110" s="218"/>
      <c r="D110" s="360"/>
      <c r="E110" s="229">
        <f>SUM(E60:E109)</f>
        <v>0</v>
      </c>
      <c r="F110" s="229">
        <f t="shared" ref="F110:BB110" si="155">SUM(F60:F109)</f>
        <v>0</v>
      </c>
      <c r="G110" s="229">
        <f t="shared" si="155"/>
        <v>0</v>
      </c>
      <c r="H110" s="229">
        <f t="shared" si="155"/>
        <v>0</v>
      </c>
      <c r="I110" s="229">
        <f t="shared" si="155"/>
        <v>0</v>
      </c>
      <c r="J110" s="229">
        <f t="shared" si="155"/>
        <v>0</v>
      </c>
      <c r="K110" s="229">
        <f t="shared" si="155"/>
        <v>0</v>
      </c>
      <c r="L110" s="229">
        <f t="shared" si="155"/>
        <v>0</v>
      </c>
      <c r="M110" s="229">
        <f t="shared" si="155"/>
        <v>0</v>
      </c>
      <c r="N110" s="229">
        <f t="shared" si="155"/>
        <v>0</v>
      </c>
      <c r="O110" s="229">
        <f t="shared" si="155"/>
        <v>0</v>
      </c>
      <c r="P110" s="229">
        <f t="shared" si="155"/>
        <v>0</v>
      </c>
      <c r="Q110" s="229">
        <f t="shared" si="155"/>
        <v>0</v>
      </c>
      <c r="R110" s="229">
        <f t="shared" si="155"/>
        <v>0</v>
      </c>
      <c r="S110" s="229">
        <f t="shared" si="155"/>
        <v>0</v>
      </c>
      <c r="T110" s="229">
        <f t="shared" si="155"/>
        <v>0</v>
      </c>
      <c r="U110" s="229">
        <f t="shared" si="155"/>
        <v>0</v>
      </c>
      <c r="V110" s="229">
        <f t="shared" si="155"/>
        <v>0</v>
      </c>
      <c r="W110" s="229">
        <f t="shared" si="155"/>
        <v>0</v>
      </c>
      <c r="X110" s="229">
        <f t="shared" si="155"/>
        <v>0</v>
      </c>
      <c r="Y110" s="229">
        <f t="shared" si="155"/>
        <v>0</v>
      </c>
      <c r="Z110" s="229">
        <f t="shared" si="155"/>
        <v>0</v>
      </c>
      <c r="AA110" s="229">
        <f t="shared" si="155"/>
        <v>0</v>
      </c>
      <c r="AB110" s="229">
        <f t="shared" si="155"/>
        <v>0</v>
      </c>
      <c r="AC110" s="229">
        <f t="shared" si="155"/>
        <v>0</v>
      </c>
      <c r="AD110" s="229">
        <f t="shared" si="155"/>
        <v>0</v>
      </c>
      <c r="AE110" s="229">
        <f t="shared" si="155"/>
        <v>0</v>
      </c>
      <c r="AF110" s="229">
        <f t="shared" si="155"/>
        <v>0</v>
      </c>
      <c r="AG110" s="229">
        <f t="shared" si="155"/>
        <v>0</v>
      </c>
      <c r="AH110" s="229">
        <f t="shared" si="155"/>
        <v>0</v>
      </c>
      <c r="AI110" s="229">
        <f t="shared" si="155"/>
        <v>0</v>
      </c>
      <c r="AJ110" s="229">
        <f t="shared" si="155"/>
        <v>0</v>
      </c>
      <c r="AK110" s="229">
        <f t="shared" si="155"/>
        <v>0</v>
      </c>
      <c r="AL110" s="229">
        <f t="shared" si="155"/>
        <v>0</v>
      </c>
      <c r="AM110" s="229">
        <f t="shared" si="155"/>
        <v>0</v>
      </c>
      <c r="AN110" s="229">
        <f t="shared" si="155"/>
        <v>0</v>
      </c>
      <c r="AO110" s="229">
        <f t="shared" si="155"/>
        <v>0</v>
      </c>
      <c r="AP110" s="229">
        <f t="shared" si="155"/>
        <v>0</v>
      </c>
      <c r="AQ110" s="229">
        <f t="shared" si="155"/>
        <v>0</v>
      </c>
      <c r="AR110" s="229">
        <f t="shared" si="155"/>
        <v>0</v>
      </c>
      <c r="AS110" s="229">
        <f t="shared" si="155"/>
        <v>0</v>
      </c>
      <c r="AT110" s="229">
        <f t="shared" si="155"/>
        <v>0</v>
      </c>
      <c r="AU110" s="229">
        <f t="shared" si="155"/>
        <v>0</v>
      </c>
      <c r="AV110" s="229">
        <f t="shared" si="155"/>
        <v>0</v>
      </c>
      <c r="AW110" s="229">
        <f t="shared" si="155"/>
        <v>0</v>
      </c>
      <c r="AX110" s="229">
        <f t="shared" si="155"/>
        <v>0</v>
      </c>
      <c r="AY110" s="229">
        <f t="shared" si="155"/>
        <v>0</v>
      </c>
      <c r="AZ110" s="229">
        <f t="shared" si="155"/>
        <v>0</v>
      </c>
      <c r="BA110" s="229">
        <f t="shared" si="155"/>
        <v>0</v>
      </c>
      <c r="BB110" s="229">
        <f t="shared" si="155"/>
        <v>0</v>
      </c>
    </row>
    <row r="113" spans="1:54" s="207" customFormat="1" x14ac:dyDescent="0.3">
      <c r="A113" s="355" t="s">
        <v>383</v>
      </c>
      <c r="B113" s="356"/>
      <c r="C113" s="356"/>
      <c r="D113" s="356"/>
      <c r="E113" s="225">
        <v>1</v>
      </c>
      <c r="F113" s="225">
        <v>2</v>
      </c>
      <c r="G113" s="225">
        <v>3</v>
      </c>
      <c r="H113" s="225">
        <v>4</v>
      </c>
      <c r="I113" s="225">
        <v>5</v>
      </c>
      <c r="J113" s="225">
        <v>6</v>
      </c>
      <c r="K113" s="225">
        <v>7</v>
      </c>
      <c r="L113" s="225">
        <v>8</v>
      </c>
      <c r="M113" s="225">
        <v>9</v>
      </c>
      <c r="N113" s="225">
        <v>10</v>
      </c>
      <c r="O113" s="225">
        <v>11</v>
      </c>
      <c r="P113" s="225">
        <v>12</v>
      </c>
      <c r="Q113" s="225">
        <v>13</v>
      </c>
      <c r="R113" s="225">
        <v>14</v>
      </c>
      <c r="S113" s="225">
        <v>15</v>
      </c>
      <c r="T113" s="225">
        <v>16</v>
      </c>
      <c r="U113" s="225">
        <v>17</v>
      </c>
      <c r="V113" s="225">
        <v>18</v>
      </c>
      <c r="W113" s="225">
        <v>19</v>
      </c>
      <c r="X113" s="225">
        <v>20</v>
      </c>
      <c r="Y113" s="225">
        <v>21</v>
      </c>
      <c r="Z113" s="225">
        <v>22</v>
      </c>
      <c r="AA113" s="225">
        <v>23</v>
      </c>
      <c r="AB113" s="225">
        <v>24</v>
      </c>
      <c r="AC113" s="225">
        <v>25</v>
      </c>
      <c r="AD113" s="225">
        <v>26</v>
      </c>
      <c r="AE113" s="225">
        <v>27</v>
      </c>
      <c r="AF113" s="225">
        <v>28</v>
      </c>
      <c r="AG113" s="225">
        <v>29</v>
      </c>
      <c r="AH113" s="225">
        <v>30</v>
      </c>
      <c r="AI113" s="225">
        <v>31</v>
      </c>
      <c r="AJ113" s="225">
        <v>32</v>
      </c>
      <c r="AK113" s="225">
        <v>33</v>
      </c>
      <c r="AL113" s="225">
        <v>34</v>
      </c>
      <c r="AM113" s="225">
        <v>35</v>
      </c>
      <c r="AN113" s="225">
        <v>36</v>
      </c>
      <c r="AO113" s="225">
        <v>37</v>
      </c>
      <c r="AP113" s="225">
        <v>38</v>
      </c>
      <c r="AQ113" s="225">
        <v>39</v>
      </c>
      <c r="AR113" s="225">
        <v>40</v>
      </c>
      <c r="AS113" s="225">
        <v>41</v>
      </c>
      <c r="AT113" s="225">
        <v>42</v>
      </c>
      <c r="AU113" s="225">
        <v>43</v>
      </c>
      <c r="AV113" s="225">
        <v>44</v>
      </c>
      <c r="AW113" s="225">
        <v>45</v>
      </c>
      <c r="AX113" s="225">
        <v>46</v>
      </c>
      <c r="AY113" s="225">
        <v>47</v>
      </c>
      <c r="AZ113" s="225">
        <v>48</v>
      </c>
      <c r="BA113" s="225">
        <v>49</v>
      </c>
      <c r="BB113" s="225">
        <v>50</v>
      </c>
    </row>
    <row r="114" spans="1:54" s="208" customFormat="1" ht="20.25" x14ac:dyDescent="0.35">
      <c r="A114" s="211" t="s">
        <v>101</v>
      </c>
      <c r="B114" s="211" t="s">
        <v>345</v>
      </c>
      <c r="C114" s="211" t="s">
        <v>346</v>
      </c>
      <c r="D114" s="211" t="s">
        <v>102</v>
      </c>
      <c r="E114" s="224">
        <f>E3</f>
        <v>2024</v>
      </c>
      <c r="F114" s="224">
        <f>E114+1</f>
        <v>2025</v>
      </c>
      <c r="G114" s="224">
        <f t="shared" ref="G114:M114" si="156">F114+1</f>
        <v>2026</v>
      </c>
      <c r="H114" s="224">
        <f t="shared" si="156"/>
        <v>2027</v>
      </c>
      <c r="I114" s="224">
        <f t="shared" si="156"/>
        <v>2028</v>
      </c>
      <c r="J114" s="224">
        <f t="shared" si="156"/>
        <v>2029</v>
      </c>
      <c r="K114" s="224">
        <f t="shared" si="156"/>
        <v>2030</v>
      </c>
      <c r="L114" s="224">
        <f t="shared" si="156"/>
        <v>2031</v>
      </c>
      <c r="M114" s="224">
        <f t="shared" si="156"/>
        <v>2032</v>
      </c>
      <c r="N114" s="224">
        <f>M114+1</f>
        <v>2033</v>
      </c>
      <c r="O114" s="224">
        <f t="shared" ref="O114:AH114" si="157">N114+1</f>
        <v>2034</v>
      </c>
      <c r="P114" s="224">
        <f t="shared" si="157"/>
        <v>2035</v>
      </c>
      <c r="Q114" s="224">
        <f t="shared" si="157"/>
        <v>2036</v>
      </c>
      <c r="R114" s="224">
        <f t="shared" si="157"/>
        <v>2037</v>
      </c>
      <c r="S114" s="224">
        <f t="shared" si="157"/>
        <v>2038</v>
      </c>
      <c r="T114" s="224">
        <f t="shared" si="157"/>
        <v>2039</v>
      </c>
      <c r="U114" s="224">
        <f t="shared" si="157"/>
        <v>2040</v>
      </c>
      <c r="V114" s="224">
        <f t="shared" si="157"/>
        <v>2041</v>
      </c>
      <c r="W114" s="224">
        <f t="shared" si="157"/>
        <v>2042</v>
      </c>
      <c r="X114" s="224">
        <f t="shared" si="157"/>
        <v>2043</v>
      </c>
      <c r="Y114" s="224">
        <f t="shared" si="157"/>
        <v>2044</v>
      </c>
      <c r="Z114" s="224">
        <f t="shared" si="157"/>
        <v>2045</v>
      </c>
      <c r="AA114" s="224">
        <f t="shared" si="157"/>
        <v>2046</v>
      </c>
      <c r="AB114" s="224">
        <f t="shared" si="157"/>
        <v>2047</v>
      </c>
      <c r="AC114" s="224">
        <f t="shared" si="157"/>
        <v>2048</v>
      </c>
      <c r="AD114" s="224">
        <f t="shared" si="157"/>
        <v>2049</v>
      </c>
      <c r="AE114" s="224">
        <f t="shared" si="157"/>
        <v>2050</v>
      </c>
      <c r="AF114" s="224">
        <f t="shared" si="157"/>
        <v>2051</v>
      </c>
      <c r="AG114" s="224">
        <f t="shared" si="157"/>
        <v>2052</v>
      </c>
      <c r="AH114" s="224">
        <f t="shared" si="157"/>
        <v>2053</v>
      </c>
      <c r="AI114" s="224">
        <f t="shared" ref="AI114" si="158">AH114+1</f>
        <v>2054</v>
      </c>
      <c r="AJ114" s="224">
        <f t="shared" ref="AJ114" si="159">AI114+1</f>
        <v>2055</v>
      </c>
      <c r="AK114" s="224">
        <f t="shared" ref="AK114" si="160">AJ114+1</f>
        <v>2056</v>
      </c>
      <c r="AL114" s="224">
        <f t="shared" ref="AL114" si="161">AK114+1</f>
        <v>2057</v>
      </c>
      <c r="AM114" s="224">
        <f t="shared" ref="AM114" si="162">AL114+1</f>
        <v>2058</v>
      </c>
      <c r="AN114" s="224">
        <f t="shared" ref="AN114" si="163">AM114+1</f>
        <v>2059</v>
      </c>
      <c r="AO114" s="224">
        <f t="shared" ref="AO114" si="164">AN114+1</f>
        <v>2060</v>
      </c>
      <c r="AP114" s="224">
        <f t="shared" ref="AP114" si="165">AO114+1</f>
        <v>2061</v>
      </c>
      <c r="AQ114" s="224">
        <f t="shared" ref="AQ114" si="166">AP114+1</f>
        <v>2062</v>
      </c>
      <c r="AR114" s="224">
        <f t="shared" ref="AR114" si="167">AQ114+1</f>
        <v>2063</v>
      </c>
      <c r="AS114" s="224">
        <f t="shared" ref="AS114" si="168">AR114+1</f>
        <v>2064</v>
      </c>
      <c r="AT114" s="224">
        <f t="shared" ref="AT114" si="169">AS114+1</f>
        <v>2065</v>
      </c>
      <c r="AU114" s="224">
        <f t="shared" ref="AU114" si="170">AT114+1</f>
        <v>2066</v>
      </c>
      <c r="AV114" s="224">
        <f t="shared" ref="AV114" si="171">AU114+1</f>
        <v>2067</v>
      </c>
      <c r="AW114" s="224">
        <f t="shared" ref="AW114" si="172">AV114+1</f>
        <v>2068</v>
      </c>
      <c r="AX114" s="224">
        <f t="shared" ref="AX114" si="173">AW114+1</f>
        <v>2069</v>
      </c>
      <c r="AY114" s="224">
        <f t="shared" ref="AY114" si="174">AX114+1</f>
        <v>2070</v>
      </c>
      <c r="AZ114" s="224">
        <f t="shared" ref="AZ114" si="175">AY114+1</f>
        <v>2071</v>
      </c>
      <c r="BA114" s="224">
        <f t="shared" ref="BA114" si="176">AZ114+1</f>
        <v>2072</v>
      </c>
      <c r="BB114" s="224">
        <f t="shared" ref="BB114" si="177">BA114+1</f>
        <v>2073</v>
      </c>
    </row>
    <row r="115" spans="1:54" s="208" customFormat="1" ht="11.25" customHeight="1" x14ac:dyDescent="0.35">
      <c r="A115" s="223" t="s">
        <v>384</v>
      </c>
      <c r="B115" s="206"/>
      <c r="C115" s="206"/>
      <c r="D115" s="214" t="s">
        <v>348</v>
      </c>
    </row>
    <row r="116" spans="1:54" s="203" customFormat="1" x14ac:dyDescent="0.3">
      <c r="A116" s="206">
        <f>IF(ISBLANK('Úseky 1'!A5),"",'Úseky 1'!A5)</f>
        <v>1</v>
      </c>
      <c r="B116" s="205" t="str">
        <f>IF(ISBLANK('Úseky 1'!B5),"",'Úseky 1'!B5)</f>
        <v/>
      </c>
      <c r="C116" s="205" t="str">
        <f>IF(ISBLANK('Úseky 1'!C5),"",'Úseky 1'!C5)</f>
        <v/>
      </c>
      <c r="D116" s="213" t="str">
        <f>IF(ISBLANK('Úseky 1'!D5),"",'Úseky 1'!D5)</f>
        <v/>
      </c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  <c r="AF116" s="229"/>
      <c r="AG116" s="229"/>
      <c r="AH116" s="229"/>
      <c r="AI116" s="229"/>
      <c r="AJ116" s="229"/>
      <c r="AK116" s="229"/>
      <c r="AL116" s="229"/>
      <c r="AM116" s="229"/>
      <c r="AN116" s="229"/>
      <c r="AO116" s="229"/>
      <c r="AP116" s="229"/>
      <c r="AQ116" s="229"/>
      <c r="AR116" s="229"/>
      <c r="AS116" s="229"/>
      <c r="AT116" s="229"/>
      <c r="AU116" s="229"/>
      <c r="AV116" s="229"/>
      <c r="AW116" s="229"/>
      <c r="AX116" s="229"/>
      <c r="AY116" s="229"/>
      <c r="AZ116" s="229"/>
      <c r="BA116" s="229"/>
      <c r="BB116" s="229"/>
    </row>
    <row r="117" spans="1:54" s="203" customFormat="1" x14ac:dyDescent="0.3">
      <c r="A117" s="206">
        <f>IF(ISBLANK('Úseky 1'!A6),"",'Úseky 1'!A6)</f>
        <v>2</v>
      </c>
      <c r="B117" s="205" t="str">
        <f>IF(ISBLANK('Úseky 1'!B6),"",'Úseky 1'!B6)</f>
        <v/>
      </c>
      <c r="C117" s="205" t="str">
        <f>IF(ISBLANK('Úseky 1'!C6),"",'Úseky 1'!C6)</f>
        <v/>
      </c>
      <c r="D117" s="213" t="str">
        <f>IF(ISBLANK('Úseky 1'!D6),"",'Úseky 1'!D6)</f>
        <v/>
      </c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  <c r="AF117" s="229"/>
      <c r="AG117" s="229"/>
      <c r="AH117" s="229"/>
      <c r="AI117" s="229"/>
      <c r="AJ117" s="229"/>
      <c r="AK117" s="229"/>
      <c r="AL117" s="229"/>
      <c r="AM117" s="229"/>
      <c r="AN117" s="229"/>
      <c r="AO117" s="229"/>
      <c r="AP117" s="229"/>
      <c r="AQ117" s="229"/>
      <c r="AR117" s="229"/>
      <c r="AS117" s="229"/>
      <c r="AT117" s="229"/>
      <c r="AU117" s="229"/>
      <c r="AV117" s="229"/>
      <c r="AW117" s="229"/>
      <c r="AX117" s="229"/>
      <c r="AY117" s="229"/>
      <c r="AZ117" s="229"/>
      <c r="BA117" s="229"/>
      <c r="BB117" s="229"/>
    </row>
    <row r="118" spans="1:54" s="203" customFormat="1" x14ac:dyDescent="0.3">
      <c r="A118" s="206">
        <f>IF(ISBLANK('Úseky 1'!A7),"",'Úseky 1'!A7)</f>
        <v>3</v>
      </c>
      <c r="B118" s="205" t="str">
        <f>IF(ISBLANK('Úseky 1'!B7),"",'Úseky 1'!B7)</f>
        <v/>
      </c>
      <c r="C118" s="205" t="str">
        <f>IF(ISBLANK('Úseky 1'!C7),"",'Úseky 1'!C7)</f>
        <v/>
      </c>
      <c r="D118" s="213" t="str">
        <f>IF(ISBLANK('Úseky 1'!D7),"",'Úseky 1'!D7)</f>
        <v/>
      </c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  <c r="AO118" s="229"/>
      <c r="AP118" s="229"/>
      <c r="AQ118" s="229"/>
      <c r="AR118" s="229"/>
      <c r="AS118" s="229"/>
      <c r="AT118" s="229"/>
      <c r="AU118" s="229"/>
      <c r="AV118" s="229"/>
      <c r="AW118" s="229"/>
      <c r="AX118" s="229"/>
      <c r="AY118" s="229"/>
      <c r="AZ118" s="229"/>
      <c r="BA118" s="229"/>
      <c r="BB118" s="229"/>
    </row>
    <row r="119" spans="1:54" s="203" customFormat="1" x14ac:dyDescent="0.3">
      <c r="A119" s="206">
        <f>IF(ISBLANK('Úseky 1'!A8),"",'Úseky 1'!A8)</f>
        <v>4</v>
      </c>
      <c r="B119" s="205" t="str">
        <f>IF(ISBLANK('Úseky 1'!B8),"",'Úseky 1'!B8)</f>
        <v/>
      </c>
      <c r="C119" s="205" t="str">
        <f>IF(ISBLANK('Úseky 1'!C8),"",'Úseky 1'!C8)</f>
        <v/>
      </c>
      <c r="D119" s="213" t="str">
        <f>IF(ISBLANK('Úseky 1'!D8),"",'Úseky 1'!D8)</f>
        <v/>
      </c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  <c r="AH119" s="229"/>
      <c r="AI119" s="229"/>
      <c r="AJ119" s="229"/>
      <c r="AK119" s="229"/>
      <c r="AL119" s="229"/>
      <c r="AM119" s="229"/>
      <c r="AN119" s="229"/>
      <c r="AO119" s="229"/>
      <c r="AP119" s="229"/>
      <c r="AQ119" s="229"/>
      <c r="AR119" s="229"/>
      <c r="AS119" s="229"/>
      <c r="AT119" s="229"/>
      <c r="AU119" s="229"/>
      <c r="AV119" s="229"/>
      <c r="AW119" s="229"/>
      <c r="AX119" s="229"/>
      <c r="AY119" s="229"/>
      <c r="AZ119" s="229"/>
      <c r="BA119" s="229"/>
      <c r="BB119" s="229"/>
    </row>
    <row r="120" spans="1:54" s="203" customFormat="1" x14ac:dyDescent="0.3">
      <c r="A120" s="206">
        <f>IF(ISBLANK('Úseky 1'!A9),"",'Úseky 1'!A9)</f>
        <v>5</v>
      </c>
      <c r="B120" s="205" t="str">
        <f>IF(ISBLANK('Úseky 1'!B9),"",'Úseky 1'!B9)</f>
        <v/>
      </c>
      <c r="C120" s="205" t="str">
        <f>IF(ISBLANK('Úseky 1'!C9),"",'Úseky 1'!C9)</f>
        <v/>
      </c>
      <c r="D120" s="213" t="str">
        <f>IF(ISBLANK('Úseky 1'!D9),"",'Úseky 1'!D9)</f>
        <v/>
      </c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  <c r="AF120" s="229"/>
      <c r="AG120" s="229"/>
      <c r="AH120" s="229"/>
      <c r="AI120" s="229"/>
      <c r="AJ120" s="229"/>
      <c r="AK120" s="229"/>
      <c r="AL120" s="229"/>
      <c r="AM120" s="229"/>
      <c r="AN120" s="229"/>
      <c r="AO120" s="229"/>
      <c r="AP120" s="229"/>
      <c r="AQ120" s="229"/>
      <c r="AR120" s="229"/>
      <c r="AS120" s="229"/>
      <c r="AT120" s="229"/>
      <c r="AU120" s="229"/>
      <c r="AV120" s="229"/>
      <c r="AW120" s="229"/>
      <c r="AX120" s="229"/>
      <c r="AY120" s="229"/>
      <c r="AZ120" s="229"/>
      <c r="BA120" s="229"/>
      <c r="BB120" s="229"/>
    </row>
    <row r="121" spans="1:54" s="203" customFormat="1" x14ac:dyDescent="0.3">
      <c r="A121" s="206">
        <f>IF(ISBLANK('Úseky 1'!A10),"",'Úseky 1'!A10)</f>
        <v>6</v>
      </c>
      <c r="B121" s="205" t="str">
        <f>IF(ISBLANK('Úseky 1'!B10),"",'Úseky 1'!B10)</f>
        <v/>
      </c>
      <c r="C121" s="205" t="str">
        <f>IF(ISBLANK('Úseky 1'!C10),"",'Úseky 1'!C10)</f>
        <v/>
      </c>
      <c r="D121" s="213" t="str">
        <f>IF(ISBLANK('Úseky 1'!D10),"",'Úseky 1'!D10)</f>
        <v/>
      </c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29"/>
      <c r="AM121" s="229"/>
      <c r="AN121" s="229"/>
      <c r="AO121" s="229"/>
      <c r="AP121" s="229"/>
      <c r="AQ121" s="229"/>
      <c r="AR121" s="229"/>
      <c r="AS121" s="229"/>
      <c r="AT121" s="229"/>
      <c r="AU121" s="229"/>
      <c r="AV121" s="229"/>
      <c r="AW121" s="229"/>
      <c r="AX121" s="229"/>
      <c r="AY121" s="229"/>
      <c r="AZ121" s="229"/>
      <c r="BA121" s="229"/>
      <c r="BB121" s="229"/>
    </row>
    <row r="122" spans="1:54" s="203" customFormat="1" x14ac:dyDescent="0.3">
      <c r="A122" s="206">
        <f>IF(ISBLANK('Úseky 1'!A11),"",'Úseky 1'!A11)</f>
        <v>7</v>
      </c>
      <c r="B122" s="205" t="str">
        <f>IF(ISBLANK('Úseky 1'!B11),"",'Úseky 1'!B11)</f>
        <v/>
      </c>
      <c r="C122" s="205" t="str">
        <f>IF(ISBLANK('Úseky 1'!C11),"",'Úseky 1'!C11)</f>
        <v/>
      </c>
      <c r="D122" s="213" t="str">
        <f>IF(ISBLANK('Úseky 1'!D11),"",'Úseky 1'!D11)</f>
        <v/>
      </c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29"/>
      <c r="AM122" s="229"/>
      <c r="AN122" s="229"/>
      <c r="AO122" s="229"/>
      <c r="AP122" s="229"/>
      <c r="AQ122" s="229"/>
      <c r="AR122" s="229"/>
      <c r="AS122" s="229"/>
      <c r="AT122" s="229"/>
      <c r="AU122" s="229"/>
      <c r="AV122" s="229"/>
      <c r="AW122" s="229"/>
      <c r="AX122" s="229"/>
      <c r="AY122" s="229"/>
      <c r="AZ122" s="229"/>
      <c r="BA122" s="229"/>
      <c r="BB122" s="229"/>
    </row>
    <row r="123" spans="1:54" s="203" customFormat="1" x14ac:dyDescent="0.3">
      <c r="A123" s="206">
        <f>IF(ISBLANK('Úseky 1'!A12),"",'Úseky 1'!A12)</f>
        <v>8</v>
      </c>
      <c r="B123" s="205" t="str">
        <f>IF(ISBLANK('Úseky 1'!B12),"",'Úseky 1'!B12)</f>
        <v/>
      </c>
      <c r="C123" s="205" t="str">
        <f>IF(ISBLANK('Úseky 1'!C12),"",'Úseky 1'!C12)</f>
        <v/>
      </c>
      <c r="D123" s="213" t="str">
        <f>IF(ISBLANK('Úseky 1'!D12),"",'Úseky 1'!D12)</f>
        <v/>
      </c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  <c r="AH123" s="229"/>
      <c r="AI123" s="229"/>
      <c r="AJ123" s="229"/>
      <c r="AK123" s="229"/>
      <c r="AL123" s="229"/>
      <c r="AM123" s="229"/>
      <c r="AN123" s="229"/>
      <c r="AO123" s="229"/>
      <c r="AP123" s="229"/>
      <c r="AQ123" s="229"/>
      <c r="AR123" s="229"/>
      <c r="AS123" s="229"/>
      <c r="AT123" s="229"/>
      <c r="AU123" s="229"/>
      <c r="AV123" s="229"/>
      <c r="AW123" s="229"/>
      <c r="AX123" s="229"/>
      <c r="AY123" s="229"/>
      <c r="AZ123" s="229"/>
      <c r="BA123" s="229"/>
      <c r="BB123" s="229"/>
    </row>
    <row r="124" spans="1:54" s="203" customFormat="1" x14ac:dyDescent="0.3">
      <c r="A124" s="206">
        <f>IF(ISBLANK('Úseky 1'!A13),"",'Úseky 1'!A13)</f>
        <v>9</v>
      </c>
      <c r="B124" s="205" t="str">
        <f>IF(ISBLANK('Úseky 1'!B13),"",'Úseky 1'!B13)</f>
        <v/>
      </c>
      <c r="C124" s="205" t="str">
        <f>IF(ISBLANK('Úseky 1'!C13),"",'Úseky 1'!C13)</f>
        <v/>
      </c>
      <c r="D124" s="213" t="str">
        <f>IF(ISBLANK('Úseky 1'!D13),"",'Úseky 1'!D13)</f>
        <v/>
      </c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  <c r="AF124" s="229"/>
      <c r="AG124" s="229"/>
      <c r="AH124" s="229"/>
      <c r="AI124" s="229"/>
      <c r="AJ124" s="229"/>
      <c r="AK124" s="229"/>
      <c r="AL124" s="229"/>
      <c r="AM124" s="229"/>
      <c r="AN124" s="229"/>
      <c r="AO124" s="229"/>
      <c r="AP124" s="229"/>
      <c r="AQ124" s="229"/>
      <c r="AR124" s="229"/>
      <c r="AS124" s="229"/>
      <c r="AT124" s="229"/>
      <c r="AU124" s="229"/>
      <c r="AV124" s="229"/>
      <c r="AW124" s="229"/>
      <c r="AX124" s="229"/>
      <c r="AY124" s="229"/>
      <c r="AZ124" s="229"/>
      <c r="BA124" s="229"/>
      <c r="BB124" s="229"/>
    </row>
    <row r="125" spans="1:54" s="203" customFormat="1" x14ac:dyDescent="0.3">
      <c r="A125" s="206">
        <f>IF(ISBLANK('Úseky 1'!A14),"",'Úseky 1'!A14)</f>
        <v>10</v>
      </c>
      <c r="B125" s="205" t="str">
        <f>IF(ISBLANK('Úseky 1'!B14),"",'Úseky 1'!B14)</f>
        <v/>
      </c>
      <c r="C125" s="205" t="str">
        <f>IF(ISBLANK('Úseky 1'!C14),"",'Úseky 1'!C14)</f>
        <v/>
      </c>
      <c r="D125" s="213" t="str">
        <f>IF(ISBLANK('Úseky 1'!D14),"",'Úseky 1'!D14)</f>
        <v/>
      </c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  <c r="AA125" s="229"/>
      <c r="AB125" s="229"/>
      <c r="AC125" s="229"/>
      <c r="AD125" s="229"/>
      <c r="AE125" s="229"/>
      <c r="AF125" s="229"/>
      <c r="AG125" s="229"/>
      <c r="AH125" s="229"/>
      <c r="AI125" s="229"/>
      <c r="AJ125" s="229"/>
      <c r="AK125" s="229"/>
      <c r="AL125" s="229"/>
      <c r="AM125" s="229"/>
      <c r="AN125" s="229"/>
      <c r="AO125" s="229"/>
      <c r="AP125" s="229"/>
      <c r="AQ125" s="229"/>
      <c r="AR125" s="229"/>
      <c r="AS125" s="229"/>
      <c r="AT125" s="229"/>
      <c r="AU125" s="229"/>
      <c r="AV125" s="229"/>
      <c r="AW125" s="229"/>
      <c r="AX125" s="229"/>
      <c r="AY125" s="229"/>
      <c r="AZ125" s="229"/>
      <c r="BA125" s="229"/>
      <c r="BB125" s="229"/>
    </row>
    <row r="126" spans="1:54" s="203" customFormat="1" x14ac:dyDescent="0.3">
      <c r="A126" s="206">
        <f>IF(ISBLANK('Úseky 1'!A15),"",'Úseky 1'!A15)</f>
        <v>11</v>
      </c>
      <c r="B126" s="205" t="str">
        <f>IF(ISBLANK('Úseky 1'!B15),"",'Úseky 1'!B15)</f>
        <v/>
      </c>
      <c r="C126" s="205" t="str">
        <f>IF(ISBLANK('Úseky 1'!C15),"",'Úseky 1'!C15)</f>
        <v/>
      </c>
      <c r="D126" s="213" t="str">
        <f>IF(ISBLANK('Úseky 1'!D15),"",'Úseky 1'!D15)</f>
        <v/>
      </c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  <c r="AH126" s="229"/>
      <c r="AI126" s="229"/>
      <c r="AJ126" s="229"/>
      <c r="AK126" s="229"/>
      <c r="AL126" s="229"/>
      <c r="AM126" s="229"/>
      <c r="AN126" s="229"/>
      <c r="AO126" s="229"/>
      <c r="AP126" s="229"/>
      <c r="AQ126" s="229"/>
      <c r="AR126" s="229"/>
      <c r="AS126" s="229"/>
      <c r="AT126" s="229"/>
      <c r="AU126" s="229"/>
      <c r="AV126" s="229"/>
      <c r="AW126" s="229"/>
      <c r="AX126" s="229"/>
      <c r="AY126" s="229"/>
      <c r="AZ126" s="229"/>
      <c r="BA126" s="229"/>
      <c r="BB126" s="229"/>
    </row>
    <row r="127" spans="1:54" s="203" customFormat="1" x14ac:dyDescent="0.3">
      <c r="A127" s="206">
        <f>IF(ISBLANK('Úseky 1'!A16),"",'Úseky 1'!A16)</f>
        <v>12</v>
      </c>
      <c r="B127" s="205" t="str">
        <f>IF(ISBLANK('Úseky 1'!B16),"",'Úseky 1'!B16)</f>
        <v/>
      </c>
      <c r="C127" s="205" t="str">
        <f>IF(ISBLANK('Úseky 1'!C16),"",'Úseky 1'!C16)</f>
        <v/>
      </c>
      <c r="D127" s="213" t="str">
        <f>IF(ISBLANK('Úseky 1'!D16),"",'Úseky 1'!D16)</f>
        <v/>
      </c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  <c r="AF127" s="229"/>
      <c r="AG127" s="229"/>
      <c r="AH127" s="229"/>
      <c r="AI127" s="229"/>
      <c r="AJ127" s="229"/>
      <c r="AK127" s="229"/>
      <c r="AL127" s="229"/>
      <c r="AM127" s="229"/>
      <c r="AN127" s="229"/>
      <c r="AO127" s="229"/>
      <c r="AP127" s="229"/>
      <c r="AQ127" s="229"/>
      <c r="AR127" s="229"/>
      <c r="AS127" s="229"/>
      <c r="AT127" s="229"/>
      <c r="AU127" s="229"/>
      <c r="AV127" s="229"/>
      <c r="AW127" s="229"/>
      <c r="AX127" s="229"/>
      <c r="AY127" s="229"/>
      <c r="AZ127" s="229"/>
      <c r="BA127" s="229"/>
      <c r="BB127" s="229"/>
    </row>
    <row r="128" spans="1:54" s="203" customFormat="1" x14ac:dyDescent="0.3">
      <c r="A128" s="206">
        <f>IF(ISBLANK('Úseky 1'!A17),"",'Úseky 1'!A17)</f>
        <v>13</v>
      </c>
      <c r="B128" s="205" t="str">
        <f>IF(ISBLANK('Úseky 1'!B17),"",'Úseky 1'!B17)</f>
        <v/>
      </c>
      <c r="C128" s="205" t="str">
        <f>IF(ISBLANK('Úseky 1'!C17),"",'Úseky 1'!C17)</f>
        <v/>
      </c>
      <c r="D128" s="213" t="str">
        <f>IF(ISBLANK('Úseky 1'!D17),"",'Úseky 1'!D17)</f>
        <v/>
      </c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  <c r="AH128" s="229"/>
      <c r="AI128" s="229"/>
      <c r="AJ128" s="229"/>
      <c r="AK128" s="229"/>
      <c r="AL128" s="229"/>
      <c r="AM128" s="229"/>
      <c r="AN128" s="229"/>
      <c r="AO128" s="229"/>
      <c r="AP128" s="229"/>
      <c r="AQ128" s="229"/>
      <c r="AR128" s="229"/>
      <c r="AS128" s="229"/>
      <c r="AT128" s="229"/>
      <c r="AU128" s="229"/>
      <c r="AV128" s="229"/>
      <c r="AW128" s="229"/>
      <c r="AX128" s="229"/>
      <c r="AY128" s="229"/>
      <c r="AZ128" s="229"/>
      <c r="BA128" s="229"/>
      <c r="BB128" s="229"/>
    </row>
    <row r="129" spans="1:54" s="203" customFormat="1" x14ac:dyDescent="0.3">
      <c r="A129" s="206">
        <f>IF(ISBLANK('Úseky 1'!A18),"",'Úseky 1'!A18)</f>
        <v>14</v>
      </c>
      <c r="B129" s="205" t="str">
        <f>IF(ISBLANK('Úseky 1'!B18),"",'Úseky 1'!B18)</f>
        <v/>
      </c>
      <c r="C129" s="205" t="str">
        <f>IF(ISBLANK('Úseky 1'!C18),"",'Úseky 1'!C18)</f>
        <v/>
      </c>
      <c r="D129" s="213" t="str">
        <f>IF(ISBLANK('Úseky 1'!D18),"",'Úseky 1'!D18)</f>
        <v/>
      </c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229"/>
      <c r="AX129" s="229"/>
      <c r="AY129" s="229"/>
      <c r="AZ129" s="229"/>
      <c r="BA129" s="229"/>
      <c r="BB129" s="229"/>
    </row>
    <row r="130" spans="1:54" s="203" customFormat="1" x14ac:dyDescent="0.3">
      <c r="A130" s="206">
        <f>IF(ISBLANK('Úseky 1'!A19),"",'Úseky 1'!A19)</f>
        <v>15</v>
      </c>
      <c r="B130" s="205" t="str">
        <f>IF(ISBLANK('Úseky 1'!B19),"",'Úseky 1'!B19)</f>
        <v/>
      </c>
      <c r="C130" s="205" t="str">
        <f>IF(ISBLANK('Úseky 1'!C19),"",'Úseky 1'!C19)</f>
        <v/>
      </c>
      <c r="D130" s="213" t="str">
        <f>IF(ISBLANK('Úseky 1'!D19),"",'Úseky 1'!D19)</f>
        <v/>
      </c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229"/>
      <c r="AX130" s="229"/>
      <c r="AY130" s="229"/>
      <c r="AZ130" s="229"/>
      <c r="BA130" s="229"/>
      <c r="BB130" s="229"/>
    </row>
    <row r="131" spans="1:54" s="203" customFormat="1" x14ac:dyDescent="0.3">
      <c r="A131" s="206">
        <f>IF(ISBLANK('Úseky 1'!A20),"",'Úseky 1'!A20)</f>
        <v>16</v>
      </c>
      <c r="B131" s="205" t="str">
        <f>IF(ISBLANK('Úseky 1'!B20),"",'Úseky 1'!B20)</f>
        <v/>
      </c>
      <c r="C131" s="205" t="str">
        <f>IF(ISBLANK('Úseky 1'!C20),"",'Úseky 1'!C20)</f>
        <v/>
      </c>
      <c r="D131" s="213" t="str">
        <f>IF(ISBLANK('Úseky 1'!D20),"",'Úseky 1'!D20)</f>
        <v/>
      </c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229"/>
      <c r="AX131" s="229"/>
      <c r="AY131" s="229"/>
      <c r="AZ131" s="229"/>
      <c r="BA131" s="229"/>
      <c r="BB131" s="229"/>
    </row>
    <row r="132" spans="1:54" s="203" customFormat="1" x14ac:dyDescent="0.3">
      <c r="A132" s="206">
        <f>IF(ISBLANK('Úseky 1'!A21),"",'Úseky 1'!A21)</f>
        <v>17</v>
      </c>
      <c r="B132" s="205" t="str">
        <f>IF(ISBLANK('Úseky 1'!B21),"",'Úseky 1'!B21)</f>
        <v/>
      </c>
      <c r="C132" s="205" t="str">
        <f>IF(ISBLANK('Úseky 1'!C21),"",'Úseky 1'!C21)</f>
        <v/>
      </c>
      <c r="D132" s="213" t="str">
        <f>IF(ISBLANK('Úseky 1'!D21),"",'Úseky 1'!D21)</f>
        <v/>
      </c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229"/>
      <c r="AX132" s="229"/>
      <c r="AY132" s="229"/>
      <c r="AZ132" s="229"/>
      <c r="BA132" s="229"/>
      <c r="BB132" s="229"/>
    </row>
    <row r="133" spans="1:54" s="203" customFormat="1" x14ac:dyDescent="0.3">
      <c r="A133" s="206">
        <f>IF(ISBLANK('Úseky 1'!A22),"",'Úseky 1'!A22)</f>
        <v>18</v>
      </c>
      <c r="B133" s="205" t="str">
        <f>IF(ISBLANK('Úseky 1'!B22),"",'Úseky 1'!B22)</f>
        <v/>
      </c>
      <c r="C133" s="205" t="str">
        <f>IF(ISBLANK('Úseky 1'!C22),"",'Úseky 1'!C22)</f>
        <v/>
      </c>
      <c r="D133" s="213" t="str">
        <f>IF(ISBLANK('Úseky 1'!D22),"",'Úseky 1'!D22)</f>
        <v/>
      </c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229"/>
      <c r="AX133" s="229"/>
      <c r="AY133" s="229"/>
      <c r="AZ133" s="229"/>
      <c r="BA133" s="229"/>
      <c r="BB133" s="229"/>
    </row>
    <row r="134" spans="1:54" s="203" customFormat="1" x14ac:dyDescent="0.3">
      <c r="A134" s="206">
        <f>IF(ISBLANK('Úseky 1'!A23),"",'Úseky 1'!A23)</f>
        <v>19</v>
      </c>
      <c r="B134" s="205" t="str">
        <f>IF(ISBLANK('Úseky 1'!B23),"",'Úseky 1'!B23)</f>
        <v/>
      </c>
      <c r="C134" s="205" t="str">
        <f>IF(ISBLANK('Úseky 1'!C23),"",'Úseky 1'!C23)</f>
        <v/>
      </c>
      <c r="D134" s="213" t="str">
        <f>IF(ISBLANK('Úseky 1'!D23),"",'Úseky 1'!D23)</f>
        <v/>
      </c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229"/>
      <c r="AX134" s="229"/>
      <c r="AY134" s="229"/>
      <c r="AZ134" s="229"/>
      <c r="BA134" s="229"/>
      <c r="BB134" s="229"/>
    </row>
    <row r="135" spans="1:54" s="203" customFormat="1" x14ac:dyDescent="0.3">
      <c r="A135" s="206">
        <f>IF(ISBLANK('Úseky 1'!A24),"",'Úseky 1'!A24)</f>
        <v>20</v>
      </c>
      <c r="B135" s="205" t="str">
        <f>IF(ISBLANK('Úseky 1'!B24),"",'Úseky 1'!B24)</f>
        <v/>
      </c>
      <c r="C135" s="205" t="str">
        <f>IF(ISBLANK('Úseky 1'!C24),"",'Úseky 1'!C24)</f>
        <v/>
      </c>
      <c r="D135" s="213" t="str">
        <f>IF(ISBLANK('Úseky 1'!D24),"",'Úseky 1'!D24)</f>
        <v/>
      </c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229"/>
      <c r="AX135" s="229"/>
      <c r="AY135" s="229"/>
      <c r="AZ135" s="229"/>
      <c r="BA135" s="229"/>
      <c r="BB135" s="229"/>
    </row>
    <row r="136" spans="1:54" s="203" customFormat="1" x14ac:dyDescent="0.3">
      <c r="A136" s="206">
        <f>IF(ISBLANK('Úseky 1'!A25),"",'Úseky 1'!A25)</f>
        <v>21</v>
      </c>
      <c r="B136" s="205" t="str">
        <f>IF(ISBLANK('Úseky 1'!B25),"",'Úseky 1'!B25)</f>
        <v/>
      </c>
      <c r="C136" s="205" t="str">
        <f>IF(ISBLANK('Úseky 1'!C25),"",'Úseky 1'!C25)</f>
        <v/>
      </c>
      <c r="D136" s="213" t="str">
        <f>IF(ISBLANK('Úseky 1'!D25),"",'Úseky 1'!D25)</f>
        <v/>
      </c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  <c r="AW136" s="229"/>
      <c r="AX136" s="229"/>
      <c r="AY136" s="229"/>
      <c r="AZ136" s="229"/>
      <c r="BA136" s="229"/>
      <c r="BB136" s="229"/>
    </row>
    <row r="137" spans="1:54" s="203" customFormat="1" x14ac:dyDescent="0.3">
      <c r="A137" s="206">
        <f>IF(ISBLANK('Úseky 1'!A26),"",'Úseky 1'!A26)</f>
        <v>22</v>
      </c>
      <c r="B137" s="205" t="str">
        <f>IF(ISBLANK('Úseky 1'!B26),"",'Úseky 1'!B26)</f>
        <v/>
      </c>
      <c r="C137" s="205" t="str">
        <f>IF(ISBLANK('Úseky 1'!C26),"",'Úseky 1'!C26)</f>
        <v/>
      </c>
      <c r="D137" s="213" t="str">
        <f>IF(ISBLANK('Úseky 1'!D26),"",'Úseky 1'!D26)</f>
        <v/>
      </c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  <c r="AW137" s="229"/>
      <c r="AX137" s="229"/>
      <c r="AY137" s="229"/>
      <c r="AZ137" s="229"/>
      <c r="BA137" s="229"/>
      <c r="BB137" s="229"/>
    </row>
    <row r="138" spans="1:54" s="203" customFormat="1" x14ac:dyDescent="0.3">
      <c r="A138" s="206">
        <f>IF(ISBLANK('Úseky 1'!A27),"",'Úseky 1'!A27)</f>
        <v>23</v>
      </c>
      <c r="B138" s="205" t="str">
        <f>IF(ISBLANK('Úseky 1'!B27),"",'Úseky 1'!B27)</f>
        <v/>
      </c>
      <c r="C138" s="205" t="str">
        <f>IF(ISBLANK('Úseky 1'!C27),"",'Úseky 1'!C27)</f>
        <v/>
      </c>
      <c r="D138" s="213" t="str">
        <f>IF(ISBLANK('Úseky 1'!D27),"",'Úseky 1'!D27)</f>
        <v/>
      </c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  <c r="BA138" s="229"/>
      <c r="BB138" s="229"/>
    </row>
    <row r="139" spans="1:54" s="203" customFormat="1" x14ac:dyDescent="0.3">
      <c r="A139" s="206">
        <f>IF(ISBLANK('Úseky 1'!A28),"",'Úseky 1'!A28)</f>
        <v>24</v>
      </c>
      <c r="B139" s="205" t="str">
        <f>IF(ISBLANK('Úseky 1'!B28),"",'Úseky 1'!B28)</f>
        <v/>
      </c>
      <c r="C139" s="205" t="str">
        <f>IF(ISBLANK('Úseky 1'!C28),"",'Úseky 1'!C28)</f>
        <v/>
      </c>
      <c r="D139" s="213" t="str">
        <f>IF(ISBLANK('Úseky 1'!D28),"",'Úseky 1'!D28)</f>
        <v/>
      </c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  <c r="AW139" s="229"/>
      <c r="AX139" s="229"/>
      <c r="AY139" s="229"/>
      <c r="AZ139" s="229"/>
      <c r="BA139" s="229"/>
      <c r="BB139" s="229"/>
    </row>
    <row r="140" spans="1:54" s="203" customFormat="1" x14ac:dyDescent="0.3">
      <c r="A140" s="206">
        <f>IF(ISBLANK('Úseky 1'!A29),"",'Úseky 1'!A29)</f>
        <v>25</v>
      </c>
      <c r="B140" s="205" t="str">
        <f>IF(ISBLANK('Úseky 1'!B29),"",'Úseky 1'!B29)</f>
        <v/>
      </c>
      <c r="C140" s="205" t="str">
        <f>IF(ISBLANK('Úseky 1'!C29),"",'Úseky 1'!C29)</f>
        <v/>
      </c>
      <c r="D140" s="213" t="str">
        <f>IF(ISBLANK('Úseky 1'!D29),"",'Úseky 1'!D29)</f>
        <v/>
      </c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  <c r="AW140" s="229"/>
      <c r="AX140" s="229"/>
      <c r="AY140" s="229"/>
      <c r="AZ140" s="229"/>
      <c r="BA140" s="229"/>
      <c r="BB140" s="229"/>
    </row>
    <row r="141" spans="1:54" s="203" customFormat="1" x14ac:dyDescent="0.3">
      <c r="A141" s="206">
        <f>IF(ISBLANK('Úseky 1'!A30),"",'Úseky 1'!A30)</f>
        <v>26</v>
      </c>
      <c r="B141" s="205" t="str">
        <f>IF(ISBLANK('Úseky 1'!B30),"",'Úseky 1'!B30)</f>
        <v/>
      </c>
      <c r="C141" s="205" t="str">
        <f>IF(ISBLANK('Úseky 1'!C30),"",'Úseky 1'!C30)</f>
        <v/>
      </c>
      <c r="D141" s="213" t="str">
        <f>IF(ISBLANK('Úseky 1'!D30),"",'Úseky 1'!D30)</f>
        <v/>
      </c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  <c r="AA141" s="229"/>
      <c r="AB141" s="229"/>
      <c r="AC141" s="229"/>
      <c r="AD141" s="229"/>
      <c r="AE141" s="229"/>
      <c r="AF141" s="229"/>
      <c r="AG141" s="229"/>
      <c r="AH141" s="229"/>
      <c r="AI141" s="229"/>
      <c r="AJ141" s="229"/>
      <c r="AK141" s="229"/>
      <c r="AL141" s="229"/>
      <c r="AM141" s="229"/>
      <c r="AN141" s="229"/>
      <c r="AO141" s="229"/>
      <c r="AP141" s="229"/>
      <c r="AQ141" s="229"/>
      <c r="AR141" s="229"/>
      <c r="AS141" s="229"/>
      <c r="AT141" s="229"/>
      <c r="AU141" s="229"/>
      <c r="AV141" s="229"/>
      <c r="AW141" s="229"/>
      <c r="AX141" s="229"/>
      <c r="AY141" s="229"/>
      <c r="AZ141" s="229"/>
      <c r="BA141" s="229"/>
      <c r="BB141" s="229"/>
    </row>
    <row r="142" spans="1:54" s="203" customFormat="1" x14ac:dyDescent="0.3">
      <c r="A142" s="206">
        <f>IF(ISBLANK('Úseky 1'!A31),"",'Úseky 1'!A31)</f>
        <v>27</v>
      </c>
      <c r="B142" s="205" t="str">
        <f>IF(ISBLANK('Úseky 1'!B31),"",'Úseky 1'!B31)</f>
        <v/>
      </c>
      <c r="C142" s="205" t="str">
        <f>IF(ISBLANK('Úseky 1'!C31),"",'Úseky 1'!C31)</f>
        <v/>
      </c>
      <c r="D142" s="213" t="str">
        <f>IF(ISBLANK('Úseky 1'!D31),"",'Úseky 1'!D31)</f>
        <v/>
      </c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  <c r="BA142" s="229"/>
      <c r="BB142" s="229"/>
    </row>
    <row r="143" spans="1:54" s="203" customFormat="1" x14ac:dyDescent="0.3">
      <c r="A143" s="206">
        <f>IF(ISBLANK('Úseky 1'!A32),"",'Úseky 1'!A32)</f>
        <v>28</v>
      </c>
      <c r="B143" s="205" t="str">
        <f>IF(ISBLANK('Úseky 1'!B32),"",'Úseky 1'!B32)</f>
        <v/>
      </c>
      <c r="C143" s="205" t="str">
        <f>IF(ISBLANK('Úseky 1'!C32),"",'Úseky 1'!C32)</f>
        <v/>
      </c>
      <c r="D143" s="213" t="str">
        <f>IF(ISBLANK('Úseky 1'!D32),"",'Úseky 1'!D32)</f>
        <v/>
      </c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  <c r="BA143" s="229"/>
      <c r="BB143" s="229"/>
    </row>
    <row r="144" spans="1:54" s="203" customFormat="1" x14ac:dyDescent="0.3">
      <c r="A144" s="206">
        <f>IF(ISBLANK('Úseky 1'!A33),"",'Úseky 1'!A33)</f>
        <v>29</v>
      </c>
      <c r="B144" s="205" t="str">
        <f>IF(ISBLANK('Úseky 1'!B33),"",'Úseky 1'!B33)</f>
        <v/>
      </c>
      <c r="C144" s="205" t="str">
        <f>IF(ISBLANK('Úseky 1'!C33),"",'Úseky 1'!C33)</f>
        <v/>
      </c>
      <c r="D144" s="213" t="str">
        <f>IF(ISBLANK('Úseky 1'!D33),"",'Úseky 1'!D33)</f>
        <v/>
      </c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  <c r="BA144" s="229"/>
      <c r="BB144" s="229"/>
    </row>
    <row r="145" spans="1:54" s="203" customFormat="1" x14ac:dyDescent="0.3">
      <c r="A145" s="206">
        <f>IF(ISBLANK('Úseky 1'!A34),"",'Úseky 1'!A34)</f>
        <v>30</v>
      </c>
      <c r="B145" s="205" t="str">
        <f>IF(ISBLANK('Úseky 1'!B34),"",'Úseky 1'!B34)</f>
        <v/>
      </c>
      <c r="C145" s="205" t="str">
        <f>IF(ISBLANK('Úseky 1'!C34),"",'Úseky 1'!C34)</f>
        <v/>
      </c>
      <c r="D145" s="213" t="str">
        <f>IF(ISBLANK('Úseky 1'!D34),"",'Úseky 1'!D34)</f>
        <v/>
      </c>
      <c r="E145" s="229"/>
      <c r="F145" s="229"/>
      <c r="G145" s="229"/>
      <c r="H145" s="229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  <c r="AA145" s="229"/>
      <c r="AB145" s="229"/>
      <c r="AC145" s="229"/>
      <c r="AD145" s="229"/>
      <c r="AE145" s="229"/>
      <c r="AF145" s="229"/>
      <c r="AG145" s="229"/>
      <c r="AH145" s="229"/>
      <c r="AI145" s="229"/>
      <c r="AJ145" s="229"/>
      <c r="AK145" s="229"/>
      <c r="AL145" s="229"/>
      <c r="AM145" s="229"/>
      <c r="AN145" s="229"/>
      <c r="AO145" s="229"/>
      <c r="AP145" s="229"/>
      <c r="AQ145" s="229"/>
      <c r="AR145" s="229"/>
      <c r="AS145" s="229"/>
      <c r="AT145" s="229"/>
      <c r="AU145" s="229"/>
      <c r="AV145" s="229"/>
      <c r="AW145" s="229"/>
      <c r="AX145" s="229"/>
      <c r="AY145" s="229"/>
      <c r="AZ145" s="229"/>
      <c r="BA145" s="229"/>
      <c r="BB145" s="229"/>
    </row>
    <row r="146" spans="1:54" s="203" customFormat="1" x14ac:dyDescent="0.3">
      <c r="A146" s="206">
        <f>IF(ISBLANK('Úseky 1'!A35),"",'Úseky 1'!A35)</f>
        <v>31</v>
      </c>
      <c r="B146" s="205" t="str">
        <f>IF(ISBLANK('Úseky 1'!B35),"",'Úseky 1'!B35)</f>
        <v/>
      </c>
      <c r="C146" s="205" t="str">
        <f>IF(ISBLANK('Úseky 1'!C35),"",'Úseky 1'!C35)</f>
        <v/>
      </c>
      <c r="D146" s="213" t="str">
        <f>IF(ISBLANK('Úseky 1'!D35),"",'Úseky 1'!D35)</f>
        <v/>
      </c>
      <c r="E146" s="229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  <c r="AA146" s="229"/>
      <c r="AB146" s="229"/>
      <c r="AC146" s="229"/>
      <c r="AD146" s="229"/>
      <c r="AE146" s="229"/>
      <c r="AF146" s="229"/>
      <c r="AG146" s="229"/>
      <c r="AH146" s="229"/>
      <c r="AI146" s="229"/>
      <c r="AJ146" s="229"/>
      <c r="AK146" s="229"/>
      <c r="AL146" s="229"/>
      <c r="AM146" s="229"/>
      <c r="AN146" s="229"/>
      <c r="AO146" s="229"/>
      <c r="AP146" s="229"/>
      <c r="AQ146" s="229"/>
      <c r="AR146" s="229"/>
      <c r="AS146" s="229"/>
      <c r="AT146" s="229"/>
      <c r="AU146" s="229"/>
      <c r="AV146" s="229"/>
      <c r="AW146" s="229"/>
      <c r="AX146" s="229"/>
      <c r="AY146" s="229"/>
      <c r="AZ146" s="229"/>
      <c r="BA146" s="229"/>
      <c r="BB146" s="229"/>
    </row>
    <row r="147" spans="1:54" s="203" customFormat="1" x14ac:dyDescent="0.3">
      <c r="A147" s="206">
        <f>IF(ISBLANK('Úseky 1'!A36),"",'Úseky 1'!A36)</f>
        <v>32</v>
      </c>
      <c r="B147" s="205" t="str">
        <f>IF(ISBLANK('Úseky 1'!B36),"",'Úseky 1'!B36)</f>
        <v/>
      </c>
      <c r="C147" s="205" t="str">
        <f>IF(ISBLANK('Úseky 1'!C36),"",'Úseky 1'!C36)</f>
        <v/>
      </c>
      <c r="D147" s="213" t="str">
        <f>IF(ISBLANK('Úseky 1'!D36),"",'Úseky 1'!D36)</f>
        <v/>
      </c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  <c r="BA147" s="229"/>
      <c r="BB147" s="229"/>
    </row>
    <row r="148" spans="1:54" s="203" customFormat="1" x14ac:dyDescent="0.3">
      <c r="A148" s="206">
        <f>IF(ISBLANK('Úseky 1'!A37),"",'Úseky 1'!A37)</f>
        <v>33</v>
      </c>
      <c r="B148" s="205" t="str">
        <f>IF(ISBLANK('Úseky 1'!B37),"",'Úseky 1'!B37)</f>
        <v/>
      </c>
      <c r="C148" s="205" t="str">
        <f>IF(ISBLANK('Úseky 1'!C37),"",'Úseky 1'!C37)</f>
        <v/>
      </c>
      <c r="D148" s="213" t="str">
        <f>IF(ISBLANK('Úseky 1'!D37),"",'Úseky 1'!D37)</f>
        <v/>
      </c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</row>
    <row r="149" spans="1:54" s="203" customFormat="1" x14ac:dyDescent="0.3">
      <c r="A149" s="206">
        <f>IF(ISBLANK('Úseky 1'!A38),"",'Úseky 1'!A38)</f>
        <v>34</v>
      </c>
      <c r="B149" s="205" t="str">
        <f>IF(ISBLANK('Úseky 1'!B38),"",'Úseky 1'!B38)</f>
        <v/>
      </c>
      <c r="C149" s="205" t="str">
        <f>IF(ISBLANK('Úseky 1'!C38),"",'Úseky 1'!C38)</f>
        <v/>
      </c>
      <c r="D149" s="213" t="str">
        <f>IF(ISBLANK('Úseky 1'!D38),"",'Úseky 1'!D38)</f>
        <v/>
      </c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</row>
    <row r="150" spans="1:54" s="203" customFormat="1" x14ac:dyDescent="0.3">
      <c r="A150" s="206">
        <f>IF(ISBLANK('Úseky 1'!A39),"",'Úseky 1'!A39)</f>
        <v>35</v>
      </c>
      <c r="B150" s="205" t="str">
        <f>IF(ISBLANK('Úseky 1'!B39),"",'Úseky 1'!B39)</f>
        <v/>
      </c>
      <c r="C150" s="205" t="str">
        <f>IF(ISBLANK('Úseky 1'!C39),"",'Úseky 1'!C39)</f>
        <v/>
      </c>
      <c r="D150" s="213" t="str">
        <f>IF(ISBLANK('Úseky 1'!D39),"",'Úseky 1'!D39)</f>
        <v/>
      </c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</row>
    <row r="151" spans="1:54" s="203" customFormat="1" x14ac:dyDescent="0.3">
      <c r="A151" s="206">
        <f>IF(ISBLANK('Úseky 1'!A40),"",'Úseky 1'!A40)</f>
        <v>36</v>
      </c>
      <c r="B151" s="205" t="str">
        <f>IF(ISBLANK('Úseky 1'!B40),"",'Úseky 1'!B40)</f>
        <v/>
      </c>
      <c r="C151" s="205" t="str">
        <f>IF(ISBLANK('Úseky 1'!C40),"",'Úseky 1'!C40)</f>
        <v/>
      </c>
      <c r="D151" s="213" t="str">
        <f>IF(ISBLANK('Úseky 1'!D40),"",'Úseky 1'!D40)</f>
        <v/>
      </c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  <c r="AA151" s="229"/>
      <c r="AB151" s="229"/>
      <c r="AC151" s="229"/>
      <c r="AD151" s="229"/>
      <c r="AE151" s="229"/>
      <c r="AF151" s="229"/>
      <c r="AG151" s="229"/>
      <c r="AH151" s="229"/>
      <c r="AI151" s="229"/>
      <c r="AJ151" s="229"/>
      <c r="AK151" s="229"/>
      <c r="AL151" s="229"/>
      <c r="AM151" s="229"/>
      <c r="AN151" s="229"/>
      <c r="AO151" s="229"/>
      <c r="AP151" s="229"/>
      <c r="AQ151" s="229"/>
      <c r="AR151" s="229"/>
      <c r="AS151" s="229"/>
      <c r="AT151" s="229"/>
      <c r="AU151" s="229"/>
      <c r="AV151" s="229"/>
      <c r="AW151" s="229"/>
      <c r="AX151" s="229"/>
      <c r="AY151" s="229"/>
      <c r="AZ151" s="229"/>
      <c r="BA151" s="229"/>
      <c r="BB151" s="229"/>
    </row>
    <row r="152" spans="1:54" s="203" customFormat="1" x14ac:dyDescent="0.3">
      <c r="A152" s="206">
        <f>IF(ISBLANK('Úseky 1'!A41),"",'Úseky 1'!A41)</f>
        <v>37</v>
      </c>
      <c r="B152" s="205" t="str">
        <f>IF(ISBLANK('Úseky 1'!B41),"",'Úseky 1'!B41)</f>
        <v/>
      </c>
      <c r="C152" s="205" t="str">
        <f>IF(ISBLANK('Úseky 1'!C41),"",'Úseky 1'!C41)</f>
        <v/>
      </c>
      <c r="D152" s="213" t="str">
        <f>IF(ISBLANK('Úseky 1'!D41),"",'Úseky 1'!D41)</f>
        <v/>
      </c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  <c r="AA152" s="229"/>
      <c r="AB152" s="229"/>
      <c r="AC152" s="229"/>
      <c r="AD152" s="229"/>
      <c r="AE152" s="229"/>
      <c r="AF152" s="229"/>
      <c r="AG152" s="229"/>
      <c r="AH152" s="229"/>
      <c r="AI152" s="229"/>
      <c r="AJ152" s="229"/>
      <c r="AK152" s="229"/>
      <c r="AL152" s="229"/>
      <c r="AM152" s="229"/>
      <c r="AN152" s="229"/>
      <c r="AO152" s="229"/>
      <c r="AP152" s="229"/>
      <c r="AQ152" s="229"/>
      <c r="AR152" s="229"/>
      <c r="AS152" s="229"/>
      <c r="AT152" s="229"/>
      <c r="AU152" s="229"/>
      <c r="AV152" s="229"/>
      <c r="AW152" s="229"/>
      <c r="AX152" s="229"/>
      <c r="AY152" s="229"/>
      <c r="AZ152" s="229"/>
      <c r="BA152" s="229"/>
      <c r="BB152" s="229"/>
    </row>
    <row r="153" spans="1:54" s="203" customFormat="1" x14ac:dyDescent="0.3">
      <c r="A153" s="206">
        <f>IF(ISBLANK('Úseky 1'!A42),"",'Úseky 1'!A42)</f>
        <v>38</v>
      </c>
      <c r="B153" s="205" t="str">
        <f>IF(ISBLANK('Úseky 1'!B42),"",'Úseky 1'!B42)</f>
        <v/>
      </c>
      <c r="C153" s="205" t="str">
        <f>IF(ISBLANK('Úseky 1'!C42),"",'Úseky 1'!C42)</f>
        <v/>
      </c>
      <c r="D153" s="213" t="str">
        <f>IF(ISBLANK('Úseky 1'!D42),"",'Úseky 1'!D42)</f>
        <v/>
      </c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  <c r="AA153" s="229"/>
      <c r="AB153" s="229"/>
      <c r="AC153" s="229"/>
      <c r="AD153" s="229"/>
      <c r="AE153" s="229"/>
      <c r="AF153" s="229"/>
      <c r="AG153" s="229"/>
      <c r="AH153" s="229"/>
      <c r="AI153" s="229"/>
      <c r="AJ153" s="229"/>
      <c r="AK153" s="229"/>
      <c r="AL153" s="229"/>
      <c r="AM153" s="229"/>
      <c r="AN153" s="229"/>
      <c r="AO153" s="229"/>
      <c r="AP153" s="229"/>
      <c r="AQ153" s="229"/>
      <c r="AR153" s="229"/>
      <c r="AS153" s="229"/>
      <c r="AT153" s="229"/>
      <c r="AU153" s="229"/>
      <c r="AV153" s="229"/>
      <c r="AW153" s="229"/>
      <c r="AX153" s="229"/>
      <c r="AY153" s="229"/>
      <c r="AZ153" s="229"/>
      <c r="BA153" s="229"/>
      <c r="BB153" s="229"/>
    </row>
    <row r="154" spans="1:54" s="203" customFormat="1" x14ac:dyDescent="0.3">
      <c r="A154" s="206">
        <f>IF(ISBLANK('Úseky 1'!A43),"",'Úseky 1'!A43)</f>
        <v>39</v>
      </c>
      <c r="B154" s="205" t="str">
        <f>IF(ISBLANK('Úseky 1'!B43),"",'Úseky 1'!B43)</f>
        <v/>
      </c>
      <c r="C154" s="205" t="str">
        <f>IF(ISBLANK('Úseky 1'!C43),"",'Úseky 1'!C43)</f>
        <v/>
      </c>
      <c r="D154" s="213" t="str">
        <f>IF(ISBLANK('Úseky 1'!D43),"",'Úseky 1'!D43)</f>
        <v/>
      </c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  <c r="AH154" s="229"/>
      <c r="AI154" s="229"/>
      <c r="AJ154" s="229"/>
      <c r="AK154" s="229"/>
      <c r="AL154" s="229"/>
      <c r="AM154" s="229"/>
      <c r="AN154" s="229"/>
      <c r="AO154" s="229"/>
      <c r="AP154" s="229"/>
      <c r="AQ154" s="229"/>
      <c r="AR154" s="229"/>
      <c r="AS154" s="229"/>
      <c r="AT154" s="229"/>
      <c r="AU154" s="229"/>
      <c r="AV154" s="229"/>
      <c r="AW154" s="229"/>
      <c r="AX154" s="229"/>
      <c r="AY154" s="229"/>
      <c r="AZ154" s="229"/>
      <c r="BA154" s="229"/>
      <c r="BB154" s="229"/>
    </row>
    <row r="155" spans="1:54" s="203" customFormat="1" x14ac:dyDescent="0.3">
      <c r="A155" s="206">
        <f>IF(ISBLANK('Úseky 1'!A44),"",'Úseky 1'!A44)</f>
        <v>40</v>
      </c>
      <c r="B155" s="205" t="str">
        <f>IF(ISBLANK('Úseky 1'!B44),"",'Úseky 1'!B44)</f>
        <v/>
      </c>
      <c r="C155" s="205" t="str">
        <f>IF(ISBLANK('Úseky 1'!C44),"",'Úseky 1'!C44)</f>
        <v/>
      </c>
      <c r="D155" s="213" t="str">
        <f>IF(ISBLANK('Úseky 1'!D44),"",'Úseky 1'!D44)</f>
        <v/>
      </c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  <c r="AH155" s="229"/>
      <c r="AI155" s="229"/>
      <c r="AJ155" s="229"/>
      <c r="AK155" s="229"/>
      <c r="AL155" s="229"/>
      <c r="AM155" s="229"/>
      <c r="AN155" s="229"/>
      <c r="AO155" s="229"/>
      <c r="AP155" s="229"/>
      <c r="AQ155" s="229"/>
      <c r="AR155" s="229"/>
      <c r="AS155" s="229"/>
      <c r="AT155" s="229"/>
      <c r="AU155" s="229"/>
      <c r="AV155" s="229"/>
      <c r="AW155" s="229"/>
      <c r="AX155" s="229"/>
      <c r="AY155" s="229"/>
      <c r="AZ155" s="229"/>
      <c r="BA155" s="229"/>
      <c r="BB155" s="229"/>
    </row>
    <row r="156" spans="1:54" s="203" customFormat="1" x14ac:dyDescent="0.3">
      <c r="A156" s="217">
        <f>IF(ISBLANK('Úseky 1'!A45),"",'Úseky 1'!A45)</f>
        <v>41</v>
      </c>
      <c r="B156" s="218" t="str">
        <f>IF(ISBLANK('Úseky 1'!B45),"",'Úseky 1'!B45)</f>
        <v/>
      </c>
      <c r="C156" s="218" t="str">
        <f>IF(ISBLANK('Úseky 1'!C45),"",'Úseky 1'!C45)</f>
        <v/>
      </c>
      <c r="D156" s="219" t="str">
        <f>IF(ISBLANK('Úseky 1'!D45),"",'Úseky 1'!D45)</f>
        <v/>
      </c>
      <c r="E156" s="364"/>
      <c r="F156" s="364"/>
      <c r="G156" s="364"/>
      <c r="H156" s="364"/>
      <c r="I156" s="364"/>
      <c r="J156" s="364"/>
      <c r="K156" s="364"/>
      <c r="L156" s="364"/>
      <c r="M156" s="364"/>
      <c r="N156" s="364"/>
      <c r="O156" s="364"/>
      <c r="P156" s="364"/>
      <c r="Q156" s="364"/>
      <c r="R156" s="364"/>
      <c r="S156" s="364"/>
      <c r="T156" s="364"/>
      <c r="U156" s="364"/>
      <c r="V156" s="364"/>
      <c r="W156" s="364"/>
      <c r="X156" s="364"/>
      <c r="Y156" s="364"/>
      <c r="Z156" s="364"/>
      <c r="AA156" s="364"/>
      <c r="AB156" s="364"/>
      <c r="AC156" s="364"/>
      <c r="AD156" s="364"/>
      <c r="AE156" s="364"/>
      <c r="AF156" s="364"/>
      <c r="AG156" s="364"/>
      <c r="AH156" s="364"/>
      <c r="AI156" s="364"/>
      <c r="AJ156" s="364"/>
      <c r="AK156" s="364"/>
      <c r="AL156" s="364"/>
      <c r="AM156" s="364"/>
      <c r="AN156" s="364"/>
      <c r="AO156" s="364"/>
      <c r="AP156" s="364"/>
      <c r="AQ156" s="364"/>
      <c r="AR156" s="364"/>
      <c r="AS156" s="364"/>
      <c r="AT156" s="364"/>
      <c r="AU156" s="364"/>
      <c r="AV156" s="364"/>
      <c r="AW156" s="364"/>
      <c r="AX156" s="364"/>
      <c r="AY156" s="364"/>
      <c r="AZ156" s="364"/>
      <c r="BA156" s="364"/>
      <c r="BB156" s="364"/>
    </row>
    <row r="157" spans="1:54" s="203" customFormat="1" x14ac:dyDescent="0.3">
      <c r="A157" s="217">
        <f>IF(ISBLANK('Úseky 1'!A46),"",'Úseky 1'!A46)</f>
        <v>42</v>
      </c>
      <c r="B157" s="218" t="str">
        <f>IF(ISBLANK('Úseky 1'!B46),"",'Úseky 1'!B46)</f>
        <v/>
      </c>
      <c r="C157" s="218" t="str">
        <f>IF(ISBLANK('Úseky 1'!C46),"",'Úseky 1'!C46)</f>
        <v/>
      </c>
      <c r="D157" s="219" t="str">
        <f>IF(ISBLANK('Úseky 1'!D46),"",'Úseky 1'!D46)</f>
        <v/>
      </c>
      <c r="E157" s="364"/>
      <c r="F157" s="364"/>
      <c r="G157" s="364"/>
      <c r="H157" s="364"/>
      <c r="I157" s="364"/>
      <c r="J157" s="364"/>
      <c r="K157" s="364"/>
      <c r="L157" s="364"/>
      <c r="M157" s="364"/>
      <c r="N157" s="364"/>
      <c r="O157" s="364"/>
      <c r="P157" s="364"/>
      <c r="Q157" s="364"/>
      <c r="R157" s="364"/>
      <c r="S157" s="364"/>
      <c r="T157" s="364"/>
      <c r="U157" s="364"/>
      <c r="V157" s="364"/>
      <c r="W157" s="364"/>
      <c r="X157" s="364"/>
      <c r="Y157" s="364"/>
      <c r="Z157" s="364"/>
      <c r="AA157" s="364"/>
      <c r="AB157" s="364"/>
      <c r="AC157" s="364"/>
      <c r="AD157" s="364"/>
      <c r="AE157" s="364"/>
      <c r="AF157" s="364"/>
      <c r="AG157" s="364"/>
      <c r="AH157" s="364"/>
      <c r="AI157" s="364"/>
      <c r="AJ157" s="364"/>
      <c r="AK157" s="364"/>
      <c r="AL157" s="364"/>
      <c r="AM157" s="364"/>
      <c r="AN157" s="364"/>
      <c r="AO157" s="364"/>
      <c r="AP157" s="364"/>
      <c r="AQ157" s="364"/>
      <c r="AR157" s="364"/>
      <c r="AS157" s="364"/>
      <c r="AT157" s="364"/>
      <c r="AU157" s="364"/>
      <c r="AV157" s="364"/>
      <c r="AW157" s="364"/>
      <c r="AX157" s="364"/>
      <c r="AY157" s="364"/>
      <c r="AZ157" s="364"/>
      <c r="BA157" s="364"/>
      <c r="BB157" s="364"/>
    </row>
    <row r="158" spans="1:54" s="203" customFormat="1" x14ac:dyDescent="0.3">
      <c r="A158" s="217">
        <f>IF(ISBLANK('Úseky 1'!A47),"",'Úseky 1'!A47)</f>
        <v>43</v>
      </c>
      <c r="B158" s="218" t="str">
        <f>IF(ISBLANK('Úseky 1'!B47),"",'Úseky 1'!B47)</f>
        <v/>
      </c>
      <c r="C158" s="218" t="str">
        <f>IF(ISBLANK('Úseky 1'!C47),"",'Úseky 1'!C47)</f>
        <v/>
      </c>
      <c r="D158" s="219" t="str">
        <f>IF(ISBLANK('Úseky 1'!D47),"",'Úseky 1'!D47)</f>
        <v/>
      </c>
      <c r="E158" s="364"/>
      <c r="F158" s="364"/>
      <c r="G158" s="364"/>
      <c r="H158" s="364"/>
      <c r="I158" s="364"/>
      <c r="J158" s="364"/>
      <c r="K158" s="364"/>
      <c r="L158" s="364"/>
      <c r="M158" s="364"/>
      <c r="N158" s="364"/>
      <c r="O158" s="364"/>
      <c r="P158" s="364"/>
      <c r="Q158" s="364"/>
      <c r="R158" s="364"/>
      <c r="S158" s="364"/>
      <c r="T158" s="364"/>
      <c r="U158" s="364"/>
      <c r="V158" s="364"/>
      <c r="W158" s="364"/>
      <c r="X158" s="364"/>
      <c r="Y158" s="364"/>
      <c r="Z158" s="364"/>
      <c r="AA158" s="364"/>
      <c r="AB158" s="364"/>
      <c r="AC158" s="364"/>
      <c r="AD158" s="364"/>
      <c r="AE158" s="364"/>
      <c r="AF158" s="364"/>
      <c r="AG158" s="364"/>
      <c r="AH158" s="364"/>
      <c r="AI158" s="364"/>
      <c r="AJ158" s="364"/>
      <c r="AK158" s="364"/>
      <c r="AL158" s="364"/>
      <c r="AM158" s="364"/>
      <c r="AN158" s="364"/>
      <c r="AO158" s="364"/>
      <c r="AP158" s="364"/>
      <c r="AQ158" s="364"/>
      <c r="AR158" s="364"/>
      <c r="AS158" s="364"/>
      <c r="AT158" s="364"/>
      <c r="AU158" s="364"/>
      <c r="AV158" s="364"/>
      <c r="AW158" s="364"/>
      <c r="AX158" s="364"/>
      <c r="AY158" s="364"/>
      <c r="AZ158" s="364"/>
      <c r="BA158" s="364"/>
      <c r="BB158" s="364"/>
    </row>
    <row r="159" spans="1:54" s="203" customFormat="1" x14ac:dyDescent="0.3">
      <c r="A159" s="217">
        <f>IF(ISBLANK('Úseky 1'!A48),"",'Úseky 1'!A48)</f>
        <v>44</v>
      </c>
      <c r="B159" s="218" t="str">
        <f>IF(ISBLANK('Úseky 1'!B48),"",'Úseky 1'!B48)</f>
        <v/>
      </c>
      <c r="C159" s="218" t="str">
        <f>IF(ISBLANK('Úseky 1'!C48),"",'Úseky 1'!C48)</f>
        <v/>
      </c>
      <c r="D159" s="219" t="str">
        <f>IF(ISBLANK('Úseky 1'!D48),"",'Úseky 1'!D48)</f>
        <v/>
      </c>
      <c r="E159" s="364"/>
      <c r="F159" s="364"/>
      <c r="G159" s="364"/>
      <c r="H159" s="364"/>
      <c r="I159" s="364"/>
      <c r="J159" s="364"/>
      <c r="K159" s="364"/>
      <c r="L159" s="364"/>
      <c r="M159" s="364"/>
      <c r="N159" s="364"/>
      <c r="O159" s="364"/>
      <c r="P159" s="364"/>
      <c r="Q159" s="364"/>
      <c r="R159" s="364"/>
      <c r="S159" s="364"/>
      <c r="T159" s="364"/>
      <c r="U159" s="364"/>
      <c r="V159" s="364"/>
      <c r="W159" s="364"/>
      <c r="X159" s="364"/>
      <c r="Y159" s="364"/>
      <c r="Z159" s="364"/>
      <c r="AA159" s="364"/>
      <c r="AB159" s="364"/>
      <c r="AC159" s="364"/>
      <c r="AD159" s="364"/>
      <c r="AE159" s="364"/>
      <c r="AF159" s="364"/>
      <c r="AG159" s="364"/>
      <c r="AH159" s="364"/>
      <c r="AI159" s="364"/>
      <c r="AJ159" s="364"/>
      <c r="AK159" s="364"/>
      <c r="AL159" s="364"/>
      <c r="AM159" s="364"/>
      <c r="AN159" s="364"/>
      <c r="AO159" s="364"/>
      <c r="AP159" s="364"/>
      <c r="AQ159" s="364"/>
      <c r="AR159" s="364"/>
      <c r="AS159" s="364"/>
      <c r="AT159" s="364"/>
      <c r="AU159" s="364"/>
      <c r="AV159" s="364"/>
      <c r="AW159" s="364"/>
      <c r="AX159" s="364"/>
      <c r="AY159" s="364"/>
      <c r="AZ159" s="364"/>
      <c r="BA159" s="364"/>
      <c r="BB159" s="364"/>
    </row>
    <row r="160" spans="1:54" s="203" customFormat="1" x14ac:dyDescent="0.3">
      <c r="A160" s="217">
        <f>IF(ISBLANK('Úseky 1'!A49),"",'Úseky 1'!A49)</f>
        <v>45</v>
      </c>
      <c r="B160" s="218" t="str">
        <f>IF(ISBLANK('Úseky 1'!B49),"",'Úseky 1'!B49)</f>
        <v/>
      </c>
      <c r="C160" s="218" t="str">
        <f>IF(ISBLANK('Úseky 1'!C49),"",'Úseky 1'!C49)</f>
        <v/>
      </c>
      <c r="D160" s="219" t="str">
        <f>IF(ISBLANK('Úseky 1'!D49),"",'Úseky 1'!D49)</f>
        <v/>
      </c>
      <c r="E160" s="364"/>
      <c r="F160" s="364"/>
      <c r="G160" s="364"/>
      <c r="H160" s="364"/>
      <c r="I160" s="364"/>
      <c r="J160" s="364"/>
      <c r="K160" s="364"/>
      <c r="L160" s="364"/>
      <c r="M160" s="364"/>
      <c r="N160" s="364"/>
      <c r="O160" s="364"/>
      <c r="P160" s="364"/>
      <c r="Q160" s="364"/>
      <c r="R160" s="364"/>
      <c r="S160" s="364"/>
      <c r="T160" s="364"/>
      <c r="U160" s="364"/>
      <c r="V160" s="364"/>
      <c r="W160" s="364"/>
      <c r="X160" s="364"/>
      <c r="Y160" s="364"/>
      <c r="Z160" s="364"/>
      <c r="AA160" s="364"/>
      <c r="AB160" s="364"/>
      <c r="AC160" s="364"/>
      <c r="AD160" s="364"/>
      <c r="AE160" s="364"/>
      <c r="AF160" s="364"/>
      <c r="AG160" s="364"/>
      <c r="AH160" s="364"/>
      <c r="AI160" s="364"/>
      <c r="AJ160" s="364"/>
      <c r="AK160" s="364"/>
      <c r="AL160" s="364"/>
      <c r="AM160" s="364"/>
      <c r="AN160" s="364"/>
      <c r="AO160" s="364"/>
      <c r="AP160" s="364"/>
      <c r="AQ160" s="364"/>
      <c r="AR160" s="364"/>
      <c r="AS160" s="364"/>
      <c r="AT160" s="364"/>
      <c r="AU160" s="364"/>
      <c r="AV160" s="364"/>
      <c r="AW160" s="364"/>
      <c r="AX160" s="364"/>
      <c r="AY160" s="364"/>
      <c r="AZ160" s="364"/>
      <c r="BA160" s="364"/>
      <c r="BB160" s="364"/>
    </row>
    <row r="161" spans="1:54" s="203" customFormat="1" x14ac:dyDescent="0.3">
      <c r="A161" s="217">
        <f>IF(ISBLANK('Úseky 1'!A50),"",'Úseky 1'!A50)</f>
        <v>46</v>
      </c>
      <c r="B161" s="218" t="str">
        <f>IF(ISBLANK('Úseky 1'!B50),"",'Úseky 1'!B50)</f>
        <v/>
      </c>
      <c r="C161" s="218" t="str">
        <f>IF(ISBLANK('Úseky 1'!C50),"",'Úseky 1'!C50)</f>
        <v/>
      </c>
      <c r="D161" s="219" t="str">
        <f>IF(ISBLANK('Úseky 1'!D50),"",'Úseky 1'!D50)</f>
        <v/>
      </c>
      <c r="E161" s="364"/>
      <c r="F161" s="364"/>
      <c r="G161" s="364"/>
      <c r="H161" s="364"/>
      <c r="I161" s="364"/>
      <c r="J161" s="364"/>
      <c r="K161" s="364"/>
      <c r="L161" s="364"/>
      <c r="M161" s="364"/>
      <c r="N161" s="364"/>
      <c r="O161" s="364"/>
      <c r="P161" s="364"/>
      <c r="Q161" s="364"/>
      <c r="R161" s="364"/>
      <c r="S161" s="364"/>
      <c r="T161" s="364"/>
      <c r="U161" s="364"/>
      <c r="V161" s="364"/>
      <c r="W161" s="364"/>
      <c r="X161" s="364"/>
      <c r="Y161" s="364"/>
      <c r="Z161" s="364"/>
      <c r="AA161" s="364"/>
      <c r="AB161" s="364"/>
      <c r="AC161" s="364"/>
      <c r="AD161" s="364"/>
      <c r="AE161" s="364"/>
      <c r="AF161" s="364"/>
      <c r="AG161" s="364"/>
      <c r="AH161" s="364"/>
      <c r="AI161" s="364"/>
      <c r="AJ161" s="364"/>
      <c r="AK161" s="364"/>
      <c r="AL161" s="364"/>
      <c r="AM161" s="364"/>
      <c r="AN161" s="364"/>
      <c r="AO161" s="364"/>
      <c r="AP161" s="364"/>
      <c r="AQ161" s="364"/>
      <c r="AR161" s="364"/>
      <c r="AS161" s="364"/>
      <c r="AT161" s="364"/>
      <c r="AU161" s="364"/>
      <c r="AV161" s="364"/>
      <c r="AW161" s="364"/>
      <c r="AX161" s="364"/>
      <c r="AY161" s="364"/>
      <c r="AZ161" s="364"/>
      <c r="BA161" s="364"/>
      <c r="BB161" s="364"/>
    </row>
    <row r="162" spans="1:54" s="203" customFormat="1" x14ac:dyDescent="0.3">
      <c r="A162" s="217">
        <f>IF(ISBLANK('Úseky 1'!A51),"",'Úseky 1'!A51)</f>
        <v>47</v>
      </c>
      <c r="B162" s="218" t="str">
        <f>IF(ISBLANK('Úseky 1'!B51),"",'Úseky 1'!B51)</f>
        <v/>
      </c>
      <c r="C162" s="218" t="str">
        <f>IF(ISBLANK('Úseky 1'!C51),"",'Úseky 1'!C51)</f>
        <v/>
      </c>
      <c r="D162" s="219" t="str">
        <f>IF(ISBLANK('Úseky 1'!D51),"",'Úseky 1'!D51)</f>
        <v/>
      </c>
      <c r="E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  <c r="U162" s="364"/>
      <c r="V162" s="364"/>
      <c r="W162" s="364"/>
      <c r="X162" s="364"/>
      <c r="Y162" s="364"/>
      <c r="Z162" s="364"/>
      <c r="AA162" s="364"/>
      <c r="AB162" s="364"/>
      <c r="AC162" s="364"/>
      <c r="AD162" s="364"/>
      <c r="AE162" s="364"/>
      <c r="AF162" s="364"/>
      <c r="AG162" s="364"/>
      <c r="AH162" s="364"/>
      <c r="AI162" s="364"/>
      <c r="AJ162" s="364"/>
      <c r="AK162" s="364"/>
      <c r="AL162" s="364"/>
      <c r="AM162" s="364"/>
      <c r="AN162" s="364"/>
      <c r="AO162" s="364"/>
      <c r="AP162" s="364"/>
      <c r="AQ162" s="364"/>
      <c r="AR162" s="364"/>
      <c r="AS162" s="364"/>
      <c r="AT162" s="364"/>
      <c r="AU162" s="364"/>
      <c r="AV162" s="364"/>
      <c r="AW162" s="364"/>
      <c r="AX162" s="364"/>
      <c r="AY162" s="364"/>
      <c r="AZ162" s="364"/>
      <c r="BA162" s="364"/>
      <c r="BB162" s="364"/>
    </row>
    <row r="163" spans="1:54" s="203" customFormat="1" x14ac:dyDescent="0.3">
      <c r="A163" s="217">
        <f>IF(ISBLANK('Úseky 1'!A52),"",'Úseky 1'!A52)</f>
        <v>48</v>
      </c>
      <c r="B163" s="218" t="str">
        <f>IF(ISBLANK('Úseky 1'!B52),"",'Úseky 1'!B52)</f>
        <v/>
      </c>
      <c r="C163" s="218" t="str">
        <f>IF(ISBLANK('Úseky 1'!C52),"",'Úseky 1'!C52)</f>
        <v/>
      </c>
      <c r="D163" s="219" t="str">
        <f>IF(ISBLANK('Úseky 1'!D52),"",'Úseky 1'!D52)</f>
        <v/>
      </c>
      <c r="E163" s="364"/>
      <c r="F163" s="364"/>
      <c r="G163" s="364"/>
      <c r="H163" s="364"/>
      <c r="I163" s="364"/>
      <c r="J163" s="364"/>
      <c r="K163" s="364"/>
      <c r="L163" s="364"/>
      <c r="M163" s="364"/>
      <c r="N163" s="364"/>
      <c r="O163" s="364"/>
      <c r="P163" s="364"/>
      <c r="Q163" s="364"/>
      <c r="R163" s="364"/>
      <c r="S163" s="364"/>
      <c r="T163" s="364"/>
      <c r="U163" s="364"/>
      <c r="V163" s="364"/>
      <c r="W163" s="364"/>
      <c r="X163" s="364"/>
      <c r="Y163" s="364"/>
      <c r="Z163" s="364"/>
      <c r="AA163" s="364"/>
      <c r="AB163" s="364"/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364"/>
      <c r="AO163" s="364"/>
      <c r="AP163" s="364"/>
      <c r="AQ163" s="364"/>
      <c r="AR163" s="364"/>
      <c r="AS163" s="364"/>
      <c r="AT163" s="364"/>
      <c r="AU163" s="364"/>
      <c r="AV163" s="364"/>
      <c r="AW163" s="364"/>
      <c r="AX163" s="364"/>
      <c r="AY163" s="364"/>
      <c r="AZ163" s="364"/>
      <c r="BA163" s="364"/>
      <c r="BB163" s="364"/>
    </row>
    <row r="164" spans="1:54" s="203" customFormat="1" x14ac:dyDescent="0.3">
      <c r="A164" s="217">
        <f>IF(ISBLANK('Úseky 1'!A53),"",'Úseky 1'!A53)</f>
        <v>49</v>
      </c>
      <c r="B164" s="218" t="str">
        <f>IF(ISBLANK('Úseky 1'!B53),"",'Úseky 1'!B53)</f>
        <v/>
      </c>
      <c r="C164" s="218" t="str">
        <f>IF(ISBLANK('Úseky 1'!C53),"",'Úseky 1'!C53)</f>
        <v/>
      </c>
      <c r="D164" s="219" t="str">
        <f>IF(ISBLANK('Úseky 1'!D53),"",'Úseky 1'!D53)</f>
        <v/>
      </c>
      <c r="E164" s="364"/>
      <c r="F164" s="364"/>
      <c r="G164" s="364"/>
      <c r="H164" s="364"/>
      <c r="I164" s="364"/>
      <c r="J164" s="364"/>
      <c r="K164" s="364"/>
      <c r="L164" s="364"/>
      <c r="M164" s="364"/>
      <c r="N164" s="364"/>
      <c r="O164" s="364"/>
      <c r="P164" s="364"/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  <c r="AA164" s="364"/>
      <c r="AB164" s="364"/>
      <c r="AC164" s="364"/>
      <c r="AD164" s="364"/>
      <c r="AE164" s="364"/>
      <c r="AF164" s="364"/>
      <c r="AG164" s="364"/>
      <c r="AH164" s="364"/>
      <c r="AI164" s="364"/>
      <c r="AJ164" s="364"/>
      <c r="AK164" s="364"/>
      <c r="AL164" s="364"/>
      <c r="AM164" s="364"/>
      <c r="AN164" s="364"/>
      <c r="AO164" s="364"/>
      <c r="AP164" s="364"/>
      <c r="AQ164" s="364"/>
      <c r="AR164" s="364"/>
      <c r="AS164" s="364"/>
      <c r="AT164" s="364"/>
      <c r="AU164" s="364"/>
      <c r="AV164" s="364"/>
      <c r="AW164" s="364"/>
      <c r="AX164" s="364"/>
      <c r="AY164" s="364"/>
      <c r="AZ164" s="364"/>
      <c r="BA164" s="364"/>
      <c r="BB164" s="364"/>
    </row>
    <row r="165" spans="1:54" x14ac:dyDescent="0.3">
      <c r="A165" s="217">
        <f>IF(ISBLANK('Úseky 1'!A54),"",'Úseky 1'!A54)</f>
        <v>50</v>
      </c>
      <c r="B165" s="218" t="str">
        <f>IF(ISBLANK('Úseky 1'!B54),"",'Úseky 1'!B54)</f>
        <v/>
      </c>
      <c r="C165" s="218" t="str">
        <f>IF(ISBLANK('Úseky 1'!C54),"",'Úseky 1'!C54)</f>
        <v/>
      </c>
      <c r="D165" s="219" t="str">
        <f>IF(ISBLANK('Úseky 1'!D54),"",'Úseky 1'!D54)</f>
        <v/>
      </c>
      <c r="E165" s="366"/>
      <c r="F165" s="366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  <c r="AB165" s="366"/>
      <c r="AC165" s="366"/>
      <c r="AD165" s="366"/>
      <c r="AE165" s="366"/>
      <c r="AF165" s="366"/>
      <c r="AG165" s="366"/>
      <c r="AH165" s="366"/>
      <c r="AI165" s="366"/>
      <c r="AJ165" s="366"/>
      <c r="AK165" s="366"/>
      <c r="AL165" s="366"/>
      <c r="AM165" s="366"/>
      <c r="AN165" s="366"/>
      <c r="AO165" s="366"/>
      <c r="AP165" s="366"/>
      <c r="AQ165" s="366"/>
      <c r="AR165" s="366"/>
      <c r="AS165" s="366"/>
      <c r="AT165" s="366"/>
      <c r="AU165" s="366"/>
      <c r="AV165" s="366"/>
      <c r="AW165" s="366"/>
      <c r="AX165" s="366"/>
      <c r="AY165" s="366"/>
      <c r="AZ165" s="366"/>
      <c r="BA165" s="366"/>
      <c r="BB165" s="366"/>
    </row>
    <row r="168" spans="1:54" x14ac:dyDescent="0.3">
      <c r="A168" s="367" t="s">
        <v>527</v>
      </c>
      <c r="B168" s="225"/>
      <c r="C168" s="225"/>
      <c r="D168" s="225"/>
      <c r="E168" s="225">
        <v>1</v>
      </c>
      <c r="F168" s="225">
        <v>2</v>
      </c>
      <c r="G168" s="225">
        <v>3</v>
      </c>
      <c r="H168" s="225">
        <v>4</v>
      </c>
      <c r="I168" s="225">
        <v>5</v>
      </c>
      <c r="J168" s="225">
        <v>6</v>
      </c>
      <c r="K168" s="225">
        <v>7</v>
      </c>
      <c r="L168" s="225">
        <v>8</v>
      </c>
      <c r="M168" s="225">
        <v>9</v>
      </c>
      <c r="N168" s="225">
        <v>10</v>
      </c>
      <c r="O168" s="225">
        <v>11</v>
      </c>
      <c r="P168" s="225">
        <v>12</v>
      </c>
      <c r="Q168" s="225">
        <v>13</v>
      </c>
      <c r="R168" s="225">
        <v>14</v>
      </c>
      <c r="S168" s="225">
        <v>15</v>
      </c>
      <c r="T168" s="225">
        <v>16</v>
      </c>
      <c r="U168" s="225">
        <v>17</v>
      </c>
      <c r="V168" s="225">
        <v>18</v>
      </c>
      <c r="W168" s="225">
        <v>19</v>
      </c>
      <c r="X168" s="225">
        <v>20</v>
      </c>
      <c r="Y168" s="225">
        <v>21</v>
      </c>
      <c r="Z168" s="225">
        <v>22</v>
      </c>
      <c r="AA168" s="225">
        <v>23</v>
      </c>
      <c r="AB168" s="225">
        <v>24</v>
      </c>
      <c r="AC168" s="225">
        <v>25</v>
      </c>
      <c r="AD168" s="225">
        <v>26</v>
      </c>
      <c r="AE168" s="225">
        <v>27</v>
      </c>
      <c r="AF168" s="225">
        <v>28</v>
      </c>
      <c r="AG168" s="225">
        <v>29</v>
      </c>
      <c r="AH168" s="225">
        <v>30</v>
      </c>
      <c r="AI168" s="225">
        <v>31</v>
      </c>
      <c r="AJ168" s="225">
        <v>32</v>
      </c>
      <c r="AK168" s="225">
        <v>33</v>
      </c>
      <c r="AL168" s="225">
        <v>34</v>
      </c>
      <c r="AM168" s="225">
        <v>35</v>
      </c>
      <c r="AN168" s="225">
        <v>36</v>
      </c>
      <c r="AO168" s="225">
        <v>37</v>
      </c>
      <c r="AP168" s="225">
        <v>38</v>
      </c>
      <c r="AQ168" s="225">
        <v>39</v>
      </c>
      <c r="AR168" s="225">
        <v>40</v>
      </c>
      <c r="AS168" s="225">
        <v>41</v>
      </c>
      <c r="AT168" s="225">
        <v>42</v>
      </c>
      <c r="AU168" s="225">
        <v>43</v>
      </c>
      <c r="AV168" s="225">
        <v>44</v>
      </c>
      <c r="AW168" s="225">
        <v>45</v>
      </c>
      <c r="AX168" s="225">
        <v>46</v>
      </c>
      <c r="AY168" s="225">
        <v>47</v>
      </c>
      <c r="AZ168" s="225">
        <v>48</v>
      </c>
      <c r="BA168" s="225">
        <v>49</v>
      </c>
      <c r="BB168" s="225">
        <v>50</v>
      </c>
    </row>
    <row r="169" spans="1:54" ht="20.25" x14ac:dyDescent="0.3">
      <c r="A169" s="211" t="s">
        <v>101</v>
      </c>
      <c r="B169" s="211" t="s">
        <v>345</v>
      </c>
      <c r="C169" s="211" t="s">
        <v>346</v>
      </c>
      <c r="D169" s="211" t="s">
        <v>102</v>
      </c>
      <c r="E169" s="224">
        <f>E3</f>
        <v>2024</v>
      </c>
      <c r="F169" s="224">
        <f>E169+1</f>
        <v>2025</v>
      </c>
      <c r="G169" s="224">
        <f t="shared" ref="G169" si="178">F169+1</f>
        <v>2026</v>
      </c>
      <c r="H169" s="224">
        <f t="shared" ref="H169" si="179">G169+1</f>
        <v>2027</v>
      </c>
      <c r="I169" s="224">
        <f t="shared" ref="I169" si="180">H169+1</f>
        <v>2028</v>
      </c>
      <c r="J169" s="224">
        <f t="shared" ref="J169" si="181">I169+1</f>
        <v>2029</v>
      </c>
      <c r="K169" s="224">
        <f t="shared" ref="K169" si="182">J169+1</f>
        <v>2030</v>
      </c>
      <c r="L169" s="224">
        <f t="shared" ref="L169" si="183">K169+1</f>
        <v>2031</v>
      </c>
      <c r="M169" s="224">
        <f t="shared" ref="M169" si="184">L169+1</f>
        <v>2032</v>
      </c>
      <c r="N169" s="224">
        <f>M169+1</f>
        <v>2033</v>
      </c>
      <c r="O169" s="224">
        <f t="shared" ref="O169" si="185">N169+1</f>
        <v>2034</v>
      </c>
      <c r="P169" s="224">
        <f t="shared" ref="P169" si="186">O169+1</f>
        <v>2035</v>
      </c>
      <c r="Q169" s="224">
        <f t="shared" ref="Q169" si="187">P169+1</f>
        <v>2036</v>
      </c>
      <c r="R169" s="224">
        <f t="shared" ref="R169" si="188">Q169+1</f>
        <v>2037</v>
      </c>
      <c r="S169" s="224">
        <f t="shared" ref="S169" si="189">R169+1</f>
        <v>2038</v>
      </c>
      <c r="T169" s="224">
        <f t="shared" ref="T169" si="190">S169+1</f>
        <v>2039</v>
      </c>
      <c r="U169" s="224">
        <f t="shared" ref="U169" si="191">T169+1</f>
        <v>2040</v>
      </c>
      <c r="V169" s="224">
        <f t="shared" ref="V169" si="192">U169+1</f>
        <v>2041</v>
      </c>
      <c r="W169" s="224">
        <f t="shared" ref="W169" si="193">V169+1</f>
        <v>2042</v>
      </c>
      <c r="X169" s="224">
        <f t="shared" ref="X169" si="194">W169+1</f>
        <v>2043</v>
      </c>
      <c r="Y169" s="224">
        <f t="shared" ref="Y169" si="195">X169+1</f>
        <v>2044</v>
      </c>
      <c r="Z169" s="224">
        <f t="shared" ref="Z169" si="196">Y169+1</f>
        <v>2045</v>
      </c>
      <c r="AA169" s="224">
        <f t="shared" ref="AA169" si="197">Z169+1</f>
        <v>2046</v>
      </c>
      <c r="AB169" s="224">
        <f t="shared" ref="AB169" si="198">AA169+1</f>
        <v>2047</v>
      </c>
      <c r="AC169" s="224">
        <f t="shared" ref="AC169" si="199">AB169+1</f>
        <v>2048</v>
      </c>
      <c r="AD169" s="224">
        <f t="shared" ref="AD169" si="200">AC169+1</f>
        <v>2049</v>
      </c>
      <c r="AE169" s="224">
        <f t="shared" ref="AE169" si="201">AD169+1</f>
        <v>2050</v>
      </c>
      <c r="AF169" s="224">
        <f t="shared" ref="AF169" si="202">AE169+1</f>
        <v>2051</v>
      </c>
      <c r="AG169" s="224">
        <f t="shared" ref="AG169" si="203">AF169+1</f>
        <v>2052</v>
      </c>
      <c r="AH169" s="224">
        <f t="shared" ref="AH169" si="204">AG169+1</f>
        <v>2053</v>
      </c>
      <c r="AI169" s="224">
        <f t="shared" ref="AI169" si="205">AH169+1</f>
        <v>2054</v>
      </c>
      <c r="AJ169" s="224">
        <f t="shared" ref="AJ169" si="206">AI169+1</f>
        <v>2055</v>
      </c>
      <c r="AK169" s="224">
        <f t="shared" ref="AK169" si="207">AJ169+1</f>
        <v>2056</v>
      </c>
      <c r="AL169" s="224">
        <f t="shared" ref="AL169" si="208">AK169+1</f>
        <v>2057</v>
      </c>
      <c r="AM169" s="224">
        <f t="shared" ref="AM169" si="209">AL169+1</f>
        <v>2058</v>
      </c>
      <c r="AN169" s="224">
        <f t="shared" ref="AN169" si="210">AM169+1</f>
        <v>2059</v>
      </c>
      <c r="AO169" s="224">
        <f t="shared" ref="AO169" si="211">AN169+1</f>
        <v>2060</v>
      </c>
      <c r="AP169" s="224">
        <f t="shared" ref="AP169" si="212">AO169+1</f>
        <v>2061</v>
      </c>
      <c r="AQ169" s="224">
        <f t="shared" ref="AQ169" si="213">AP169+1</f>
        <v>2062</v>
      </c>
      <c r="AR169" s="224">
        <f t="shared" ref="AR169" si="214">AQ169+1</f>
        <v>2063</v>
      </c>
      <c r="AS169" s="224">
        <f t="shared" ref="AS169" si="215">AR169+1</f>
        <v>2064</v>
      </c>
      <c r="AT169" s="224">
        <f t="shared" ref="AT169" si="216">AS169+1</f>
        <v>2065</v>
      </c>
      <c r="AU169" s="224">
        <f t="shared" ref="AU169" si="217">AT169+1</f>
        <v>2066</v>
      </c>
      <c r="AV169" s="224">
        <f t="shared" ref="AV169" si="218">AU169+1</f>
        <v>2067</v>
      </c>
      <c r="AW169" s="224">
        <f t="shared" ref="AW169" si="219">AV169+1</f>
        <v>2068</v>
      </c>
      <c r="AX169" s="224">
        <f t="shared" ref="AX169" si="220">AW169+1</f>
        <v>2069</v>
      </c>
      <c r="AY169" s="224">
        <f t="shared" ref="AY169" si="221">AX169+1</f>
        <v>2070</v>
      </c>
      <c r="AZ169" s="224">
        <f t="shared" ref="AZ169" si="222">AY169+1</f>
        <v>2071</v>
      </c>
      <c r="BA169" s="224">
        <f t="shared" ref="BA169" si="223">AZ169+1</f>
        <v>2072</v>
      </c>
      <c r="BB169" s="224">
        <f t="shared" ref="BB169" si="224">BA169+1</f>
        <v>2073</v>
      </c>
    </row>
    <row r="170" spans="1:54" x14ac:dyDescent="0.3">
      <c r="A170" s="223" t="s">
        <v>384</v>
      </c>
      <c r="B170" s="206"/>
      <c r="C170" s="206"/>
      <c r="D170" s="347" t="s">
        <v>348</v>
      </c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</row>
    <row r="171" spans="1:54" x14ac:dyDescent="0.3">
      <c r="A171" s="206">
        <f>IF(ISBLANK('Úseky 1'!A5),"",'Úseky 1'!A5)</f>
        <v>1</v>
      </c>
      <c r="B171" s="205" t="str">
        <f>IF(ISBLANK('Úseky 1'!B5),"",'Úseky 1'!B5)</f>
        <v/>
      </c>
      <c r="C171" s="205" t="str">
        <f>IF(ISBLANK('Úseky 1'!C5),"",'Úseky 1'!C5)</f>
        <v/>
      </c>
      <c r="D171" s="213" t="str">
        <f>IF(ISBLANK('Úseky 1'!D5),"",'Úseky 1'!D5)</f>
        <v/>
      </c>
      <c r="E171" s="229">
        <f t="shared" ref="E171:E201" si="225">IFERROR(E116*$D171*365,0)</f>
        <v>0</v>
      </c>
      <c r="F171" s="229">
        <f t="shared" ref="F171:BB171" si="226">IFERROR(F116*$D171*365,0)</f>
        <v>0</v>
      </c>
      <c r="G171" s="229">
        <f t="shared" si="226"/>
        <v>0</v>
      </c>
      <c r="H171" s="229">
        <f t="shared" si="226"/>
        <v>0</v>
      </c>
      <c r="I171" s="229">
        <f t="shared" si="226"/>
        <v>0</v>
      </c>
      <c r="J171" s="229">
        <f t="shared" si="226"/>
        <v>0</v>
      </c>
      <c r="K171" s="229">
        <f t="shared" si="226"/>
        <v>0</v>
      </c>
      <c r="L171" s="229">
        <f t="shared" si="226"/>
        <v>0</v>
      </c>
      <c r="M171" s="229">
        <f t="shared" si="226"/>
        <v>0</v>
      </c>
      <c r="N171" s="229">
        <f t="shared" si="226"/>
        <v>0</v>
      </c>
      <c r="O171" s="229">
        <f t="shared" si="226"/>
        <v>0</v>
      </c>
      <c r="P171" s="229">
        <f t="shared" si="226"/>
        <v>0</v>
      </c>
      <c r="Q171" s="229">
        <f t="shared" si="226"/>
        <v>0</v>
      </c>
      <c r="R171" s="229">
        <f t="shared" si="226"/>
        <v>0</v>
      </c>
      <c r="S171" s="229">
        <f t="shared" si="226"/>
        <v>0</v>
      </c>
      <c r="T171" s="229">
        <f t="shared" si="226"/>
        <v>0</v>
      </c>
      <c r="U171" s="229">
        <f t="shared" si="226"/>
        <v>0</v>
      </c>
      <c r="V171" s="229">
        <f t="shared" si="226"/>
        <v>0</v>
      </c>
      <c r="W171" s="229">
        <f t="shared" si="226"/>
        <v>0</v>
      </c>
      <c r="X171" s="229">
        <f t="shared" si="226"/>
        <v>0</v>
      </c>
      <c r="Y171" s="229">
        <f t="shared" si="226"/>
        <v>0</v>
      </c>
      <c r="Z171" s="229">
        <f t="shared" si="226"/>
        <v>0</v>
      </c>
      <c r="AA171" s="229">
        <f t="shared" si="226"/>
        <v>0</v>
      </c>
      <c r="AB171" s="229">
        <f t="shared" si="226"/>
        <v>0</v>
      </c>
      <c r="AC171" s="229">
        <f t="shared" si="226"/>
        <v>0</v>
      </c>
      <c r="AD171" s="229">
        <f t="shared" si="226"/>
        <v>0</v>
      </c>
      <c r="AE171" s="229">
        <f t="shared" si="226"/>
        <v>0</v>
      </c>
      <c r="AF171" s="229">
        <f t="shared" si="226"/>
        <v>0</v>
      </c>
      <c r="AG171" s="229">
        <f t="shared" si="226"/>
        <v>0</v>
      </c>
      <c r="AH171" s="229">
        <f t="shared" si="226"/>
        <v>0</v>
      </c>
      <c r="AI171" s="229">
        <f t="shared" si="226"/>
        <v>0</v>
      </c>
      <c r="AJ171" s="229">
        <f t="shared" si="226"/>
        <v>0</v>
      </c>
      <c r="AK171" s="229">
        <f t="shared" si="226"/>
        <v>0</v>
      </c>
      <c r="AL171" s="229">
        <f t="shared" si="226"/>
        <v>0</v>
      </c>
      <c r="AM171" s="229">
        <f t="shared" si="226"/>
        <v>0</v>
      </c>
      <c r="AN171" s="229">
        <f t="shared" si="226"/>
        <v>0</v>
      </c>
      <c r="AO171" s="229">
        <f t="shared" si="226"/>
        <v>0</v>
      </c>
      <c r="AP171" s="229">
        <f t="shared" si="226"/>
        <v>0</v>
      </c>
      <c r="AQ171" s="229">
        <f t="shared" si="226"/>
        <v>0</v>
      </c>
      <c r="AR171" s="229">
        <f t="shared" si="226"/>
        <v>0</v>
      </c>
      <c r="AS171" s="229">
        <f t="shared" si="226"/>
        <v>0</v>
      </c>
      <c r="AT171" s="229">
        <f t="shared" si="226"/>
        <v>0</v>
      </c>
      <c r="AU171" s="229">
        <f t="shared" si="226"/>
        <v>0</v>
      </c>
      <c r="AV171" s="229">
        <f t="shared" si="226"/>
        <v>0</v>
      </c>
      <c r="AW171" s="229">
        <f t="shared" si="226"/>
        <v>0</v>
      </c>
      <c r="AX171" s="229">
        <f t="shared" si="226"/>
        <v>0</v>
      </c>
      <c r="AY171" s="229">
        <f t="shared" si="226"/>
        <v>0</v>
      </c>
      <c r="AZ171" s="229">
        <f t="shared" si="226"/>
        <v>0</v>
      </c>
      <c r="BA171" s="229">
        <f t="shared" si="226"/>
        <v>0</v>
      </c>
      <c r="BB171" s="229">
        <f t="shared" si="226"/>
        <v>0</v>
      </c>
    </row>
    <row r="172" spans="1:54" x14ac:dyDescent="0.3">
      <c r="A172" s="206">
        <f>IF(ISBLANK('Úseky 1'!A6),"",'Úseky 1'!A6)</f>
        <v>2</v>
      </c>
      <c r="B172" s="205" t="str">
        <f>IF(ISBLANK('Úseky 1'!B6),"",'Úseky 1'!B6)</f>
        <v/>
      </c>
      <c r="C172" s="205" t="str">
        <f>IF(ISBLANK('Úseky 1'!C6),"",'Úseky 1'!C6)</f>
        <v/>
      </c>
      <c r="D172" s="213" t="str">
        <f>IF(ISBLANK('Úseky 1'!D6),"",'Úseky 1'!D6)</f>
        <v/>
      </c>
      <c r="E172" s="229">
        <f t="shared" si="225"/>
        <v>0</v>
      </c>
      <c r="F172" s="229">
        <f t="shared" ref="F172:AK172" si="227">IFERROR(F117*$D172*365,0)</f>
        <v>0</v>
      </c>
      <c r="G172" s="229">
        <f t="shared" si="227"/>
        <v>0</v>
      </c>
      <c r="H172" s="229">
        <f t="shared" si="227"/>
        <v>0</v>
      </c>
      <c r="I172" s="229">
        <f t="shared" si="227"/>
        <v>0</v>
      </c>
      <c r="J172" s="229">
        <f t="shared" si="227"/>
        <v>0</v>
      </c>
      <c r="K172" s="229">
        <f t="shared" si="227"/>
        <v>0</v>
      </c>
      <c r="L172" s="229">
        <f t="shared" si="227"/>
        <v>0</v>
      </c>
      <c r="M172" s="229">
        <f t="shared" si="227"/>
        <v>0</v>
      </c>
      <c r="N172" s="229">
        <f t="shared" si="227"/>
        <v>0</v>
      </c>
      <c r="O172" s="229">
        <f t="shared" si="227"/>
        <v>0</v>
      </c>
      <c r="P172" s="229">
        <f t="shared" si="227"/>
        <v>0</v>
      </c>
      <c r="Q172" s="229">
        <f t="shared" si="227"/>
        <v>0</v>
      </c>
      <c r="R172" s="229">
        <f t="shared" si="227"/>
        <v>0</v>
      </c>
      <c r="S172" s="229">
        <f t="shared" si="227"/>
        <v>0</v>
      </c>
      <c r="T172" s="229">
        <f t="shared" si="227"/>
        <v>0</v>
      </c>
      <c r="U172" s="229">
        <f t="shared" si="227"/>
        <v>0</v>
      </c>
      <c r="V172" s="229">
        <f t="shared" si="227"/>
        <v>0</v>
      </c>
      <c r="W172" s="229">
        <f t="shared" si="227"/>
        <v>0</v>
      </c>
      <c r="X172" s="229">
        <f t="shared" si="227"/>
        <v>0</v>
      </c>
      <c r="Y172" s="229">
        <f t="shared" si="227"/>
        <v>0</v>
      </c>
      <c r="Z172" s="229">
        <f t="shared" si="227"/>
        <v>0</v>
      </c>
      <c r="AA172" s="229">
        <f t="shared" si="227"/>
        <v>0</v>
      </c>
      <c r="AB172" s="229">
        <f t="shared" si="227"/>
        <v>0</v>
      </c>
      <c r="AC172" s="229">
        <f t="shared" si="227"/>
        <v>0</v>
      </c>
      <c r="AD172" s="229">
        <f t="shared" si="227"/>
        <v>0</v>
      </c>
      <c r="AE172" s="229">
        <f t="shared" si="227"/>
        <v>0</v>
      </c>
      <c r="AF172" s="229">
        <f t="shared" si="227"/>
        <v>0</v>
      </c>
      <c r="AG172" s="229">
        <f t="shared" si="227"/>
        <v>0</v>
      </c>
      <c r="AH172" s="229">
        <f t="shared" si="227"/>
        <v>0</v>
      </c>
      <c r="AI172" s="229">
        <f t="shared" si="227"/>
        <v>0</v>
      </c>
      <c r="AJ172" s="229">
        <f t="shared" si="227"/>
        <v>0</v>
      </c>
      <c r="AK172" s="229">
        <f t="shared" si="227"/>
        <v>0</v>
      </c>
      <c r="AL172" s="229">
        <f t="shared" ref="AL172:BB172" si="228">IFERROR(AL117*$D172*365,0)</f>
        <v>0</v>
      </c>
      <c r="AM172" s="229">
        <f t="shared" si="228"/>
        <v>0</v>
      </c>
      <c r="AN172" s="229">
        <f t="shared" si="228"/>
        <v>0</v>
      </c>
      <c r="AO172" s="229">
        <f t="shared" si="228"/>
        <v>0</v>
      </c>
      <c r="AP172" s="229">
        <f t="shared" si="228"/>
        <v>0</v>
      </c>
      <c r="AQ172" s="229">
        <f t="shared" si="228"/>
        <v>0</v>
      </c>
      <c r="AR172" s="229">
        <f t="shared" si="228"/>
        <v>0</v>
      </c>
      <c r="AS172" s="229">
        <f t="shared" si="228"/>
        <v>0</v>
      </c>
      <c r="AT172" s="229">
        <f t="shared" si="228"/>
        <v>0</v>
      </c>
      <c r="AU172" s="229">
        <f t="shared" si="228"/>
        <v>0</v>
      </c>
      <c r="AV172" s="229">
        <f t="shared" si="228"/>
        <v>0</v>
      </c>
      <c r="AW172" s="229">
        <f t="shared" si="228"/>
        <v>0</v>
      </c>
      <c r="AX172" s="229">
        <f t="shared" si="228"/>
        <v>0</v>
      </c>
      <c r="AY172" s="229">
        <f t="shared" si="228"/>
        <v>0</v>
      </c>
      <c r="AZ172" s="229">
        <f t="shared" si="228"/>
        <v>0</v>
      </c>
      <c r="BA172" s="229">
        <f t="shared" si="228"/>
        <v>0</v>
      </c>
      <c r="BB172" s="229">
        <f t="shared" si="228"/>
        <v>0</v>
      </c>
    </row>
    <row r="173" spans="1:54" x14ac:dyDescent="0.3">
      <c r="A173" s="206">
        <f>IF(ISBLANK('Úseky 1'!A7),"",'Úseky 1'!A7)</f>
        <v>3</v>
      </c>
      <c r="B173" s="205" t="str">
        <f>IF(ISBLANK('Úseky 1'!B7),"",'Úseky 1'!B7)</f>
        <v/>
      </c>
      <c r="C173" s="205" t="str">
        <f>IF(ISBLANK('Úseky 1'!C7),"",'Úseky 1'!C7)</f>
        <v/>
      </c>
      <c r="D173" s="213" t="str">
        <f>IF(ISBLANK('Úseky 1'!D7),"",'Úseky 1'!D7)</f>
        <v/>
      </c>
      <c r="E173" s="229">
        <f t="shared" si="225"/>
        <v>0</v>
      </c>
      <c r="F173" s="229">
        <f t="shared" ref="F173:AK173" si="229">IFERROR(F118*$D173*365,0)</f>
        <v>0</v>
      </c>
      <c r="G173" s="229">
        <f t="shared" si="229"/>
        <v>0</v>
      </c>
      <c r="H173" s="229">
        <f t="shared" si="229"/>
        <v>0</v>
      </c>
      <c r="I173" s="229">
        <f t="shared" si="229"/>
        <v>0</v>
      </c>
      <c r="J173" s="229">
        <f t="shared" si="229"/>
        <v>0</v>
      </c>
      <c r="K173" s="229">
        <f t="shared" si="229"/>
        <v>0</v>
      </c>
      <c r="L173" s="229">
        <f t="shared" si="229"/>
        <v>0</v>
      </c>
      <c r="M173" s="229">
        <f t="shared" si="229"/>
        <v>0</v>
      </c>
      <c r="N173" s="229">
        <f t="shared" si="229"/>
        <v>0</v>
      </c>
      <c r="O173" s="229">
        <f t="shared" si="229"/>
        <v>0</v>
      </c>
      <c r="P173" s="229">
        <f t="shared" si="229"/>
        <v>0</v>
      </c>
      <c r="Q173" s="229">
        <f t="shared" si="229"/>
        <v>0</v>
      </c>
      <c r="R173" s="229">
        <f t="shared" si="229"/>
        <v>0</v>
      </c>
      <c r="S173" s="229">
        <f t="shared" si="229"/>
        <v>0</v>
      </c>
      <c r="T173" s="229">
        <f t="shared" si="229"/>
        <v>0</v>
      </c>
      <c r="U173" s="229">
        <f t="shared" si="229"/>
        <v>0</v>
      </c>
      <c r="V173" s="229">
        <f t="shared" si="229"/>
        <v>0</v>
      </c>
      <c r="W173" s="229">
        <f t="shared" si="229"/>
        <v>0</v>
      </c>
      <c r="X173" s="229">
        <f t="shared" si="229"/>
        <v>0</v>
      </c>
      <c r="Y173" s="229">
        <f t="shared" si="229"/>
        <v>0</v>
      </c>
      <c r="Z173" s="229">
        <f t="shared" si="229"/>
        <v>0</v>
      </c>
      <c r="AA173" s="229">
        <f t="shared" si="229"/>
        <v>0</v>
      </c>
      <c r="AB173" s="229">
        <f t="shared" si="229"/>
        <v>0</v>
      </c>
      <c r="AC173" s="229">
        <f t="shared" si="229"/>
        <v>0</v>
      </c>
      <c r="AD173" s="229">
        <f t="shared" si="229"/>
        <v>0</v>
      </c>
      <c r="AE173" s="229">
        <f t="shared" si="229"/>
        <v>0</v>
      </c>
      <c r="AF173" s="229">
        <f t="shared" si="229"/>
        <v>0</v>
      </c>
      <c r="AG173" s="229">
        <f t="shared" si="229"/>
        <v>0</v>
      </c>
      <c r="AH173" s="229">
        <f t="shared" si="229"/>
        <v>0</v>
      </c>
      <c r="AI173" s="229">
        <f t="shared" si="229"/>
        <v>0</v>
      </c>
      <c r="AJ173" s="229">
        <f t="shared" si="229"/>
        <v>0</v>
      </c>
      <c r="AK173" s="229">
        <f t="shared" si="229"/>
        <v>0</v>
      </c>
      <c r="AL173" s="229">
        <f t="shared" ref="AL173:BB173" si="230">IFERROR(AL118*$D173*365,0)</f>
        <v>0</v>
      </c>
      <c r="AM173" s="229">
        <f t="shared" si="230"/>
        <v>0</v>
      </c>
      <c r="AN173" s="229">
        <f t="shared" si="230"/>
        <v>0</v>
      </c>
      <c r="AO173" s="229">
        <f t="shared" si="230"/>
        <v>0</v>
      </c>
      <c r="AP173" s="229">
        <f t="shared" si="230"/>
        <v>0</v>
      </c>
      <c r="AQ173" s="229">
        <f t="shared" si="230"/>
        <v>0</v>
      </c>
      <c r="AR173" s="229">
        <f t="shared" si="230"/>
        <v>0</v>
      </c>
      <c r="AS173" s="229">
        <f t="shared" si="230"/>
        <v>0</v>
      </c>
      <c r="AT173" s="229">
        <f t="shared" si="230"/>
        <v>0</v>
      </c>
      <c r="AU173" s="229">
        <f t="shared" si="230"/>
        <v>0</v>
      </c>
      <c r="AV173" s="229">
        <f t="shared" si="230"/>
        <v>0</v>
      </c>
      <c r="AW173" s="229">
        <f t="shared" si="230"/>
        <v>0</v>
      </c>
      <c r="AX173" s="229">
        <f t="shared" si="230"/>
        <v>0</v>
      </c>
      <c r="AY173" s="229">
        <f t="shared" si="230"/>
        <v>0</v>
      </c>
      <c r="AZ173" s="229">
        <f t="shared" si="230"/>
        <v>0</v>
      </c>
      <c r="BA173" s="229">
        <f t="shared" si="230"/>
        <v>0</v>
      </c>
      <c r="BB173" s="229">
        <f t="shared" si="230"/>
        <v>0</v>
      </c>
    </row>
    <row r="174" spans="1:54" x14ac:dyDescent="0.3">
      <c r="A174" s="206">
        <f>IF(ISBLANK('Úseky 1'!A8),"",'Úseky 1'!A8)</f>
        <v>4</v>
      </c>
      <c r="B174" s="205" t="str">
        <f>IF(ISBLANK('Úseky 1'!B8),"",'Úseky 1'!B8)</f>
        <v/>
      </c>
      <c r="C174" s="205" t="str">
        <f>IF(ISBLANK('Úseky 1'!C8),"",'Úseky 1'!C8)</f>
        <v/>
      </c>
      <c r="D174" s="213" t="str">
        <f>IF(ISBLANK('Úseky 1'!D8),"",'Úseky 1'!D8)</f>
        <v/>
      </c>
      <c r="E174" s="229">
        <f t="shared" si="225"/>
        <v>0</v>
      </c>
      <c r="F174" s="229">
        <f t="shared" ref="F174:AK174" si="231">IFERROR(F119*$D174*365,0)</f>
        <v>0</v>
      </c>
      <c r="G174" s="229">
        <f t="shared" si="231"/>
        <v>0</v>
      </c>
      <c r="H174" s="229">
        <f t="shared" si="231"/>
        <v>0</v>
      </c>
      <c r="I174" s="229">
        <f t="shared" si="231"/>
        <v>0</v>
      </c>
      <c r="J174" s="229">
        <f t="shared" si="231"/>
        <v>0</v>
      </c>
      <c r="K174" s="229">
        <f t="shared" si="231"/>
        <v>0</v>
      </c>
      <c r="L174" s="229">
        <f t="shared" si="231"/>
        <v>0</v>
      </c>
      <c r="M174" s="229">
        <f t="shared" si="231"/>
        <v>0</v>
      </c>
      <c r="N174" s="229">
        <f t="shared" si="231"/>
        <v>0</v>
      </c>
      <c r="O174" s="229">
        <f t="shared" si="231"/>
        <v>0</v>
      </c>
      <c r="P174" s="229">
        <f t="shared" si="231"/>
        <v>0</v>
      </c>
      <c r="Q174" s="229">
        <f t="shared" si="231"/>
        <v>0</v>
      </c>
      <c r="R174" s="229">
        <f t="shared" si="231"/>
        <v>0</v>
      </c>
      <c r="S174" s="229">
        <f t="shared" si="231"/>
        <v>0</v>
      </c>
      <c r="T174" s="229">
        <f t="shared" si="231"/>
        <v>0</v>
      </c>
      <c r="U174" s="229">
        <f t="shared" si="231"/>
        <v>0</v>
      </c>
      <c r="V174" s="229">
        <f t="shared" si="231"/>
        <v>0</v>
      </c>
      <c r="W174" s="229">
        <f t="shared" si="231"/>
        <v>0</v>
      </c>
      <c r="X174" s="229">
        <f t="shared" si="231"/>
        <v>0</v>
      </c>
      <c r="Y174" s="229">
        <f t="shared" si="231"/>
        <v>0</v>
      </c>
      <c r="Z174" s="229">
        <f t="shared" si="231"/>
        <v>0</v>
      </c>
      <c r="AA174" s="229">
        <f t="shared" si="231"/>
        <v>0</v>
      </c>
      <c r="AB174" s="229">
        <f t="shared" si="231"/>
        <v>0</v>
      </c>
      <c r="AC174" s="229">
        <f t="shared" si="231"/>
        <v>0</v>
      </c>
      <c r="AD174" s="229">
        <f t="shared" si="231"/>
        <v>0</v>
      </c>
      <c r="AE174" s="229">
        <f t="shared" si="231"/>
        <v>0</v>
      </c>
      <c r="AF174" s="229">
        <f t="shared" si="231"/>
        <v>0</v>
      </c>
      <c r="AG174" s="229">
        <f t="shared" si="231"/>
        <v>0</v>
      </c>
      <c r="AH174" s="229">
        <f t="shared" si="231"/>
        <v>0</v>
      </c>
      <c r="AI174" s="229">
        <f t="shared" si="231"/>
        <v>0</v>
      </c>
      <c r="AJ174" s="229">
        <f t="shared" si="231"/>
        <v>0</v>
      </c>
      <c r="AK174" s="229">
        <f t="shared" si="231"/>
        <v>0</v>
      </c>
      <c r="AL174" s="229">
        <f t="shared" ref="AL174:BB174" si="232">IFERROR(AL119*$D174*365,0)</f>
        <v>0</v>
      </c>
      <c r="AM174" s="229">
        <f t="shared" si="232"/>
        <v>0</v>
      </c>
      <c r="AN174" s="229">
        <f t="shared" si="232"/>
        <v>0</v>
      </c>
      <c r="AO174" s="229">
        <f t="shared" si="232"/>
        <v>0</v>
      </c>
      <c r="AP174" s="229">
        <f t="shared" si="232"/>
        <v>0</v>
      </c>
      <c r="AQ174" s="229">
        <f t="shared" si="232"/>
        <v>0</v>
      </c>
      <c r="AR174" s="229">
        <f t="shared" si="232"/>
        <v>0</v>
      </c>
      <c r="AS174" s="229">
        <f t="shared" si="232"/>
        <v>0</v>
      </c>
      <c r="AT174" s="229">
        <f t="shared" si="232"/>
        <v>0</v>
      </c>
      <c r="AU174" s="229">
        <f t="shared" si="232"/>
        <v>0</v>
      </c>
      <c r="AV174" s="229">
        <f t="shared" si="232"/>
        <v>0</v>
      </c>
      <c r="AW174" s="229">
        <f t="shared" si="232"/>
        <v>0</v>
      </c>
      <c r="AX174" s="229">
        <f t="shared" si="232"/>
        <v>0</v>
      </c>
      <c r="AY174" s="229">
        <f t="shared" si="232"/>
        <v>0</v>
      </c>
      <c r="AZ174" s="229">
        <f t="shared" si="232"/>
        <v>0</v>
      </c>
      <c r="BA174" s="229">
        <f t="shared" si="232"/>
        <v>0</v>
      </c>
      <c r="BB174" s="229">
        <f t="shared" si="232"/>
        <v>0</v>
      </c>
    </row>
    <row r="175" spans="1:54" x14ac:dyDescent="0.3">
      <c r="A175" s="206">
        <f>IF(ISBLANK('Úseky 1'!A9),"",'Úseky 1'!A9)</f>
        <v>5</v>
      </c>
      <c r="B175" s="205" t="str">
        <f>IF(ISBLANK('Úseky 1'!B9),"",'Úseky 1'!B9)</f>
        <v/>
      </c>
      <c r="C175" s="205" t="str">
        <f>IF(ISBLANK('Úseky 1'!C9),"",'Úseky 1'!C9)</f>
        <v/>
      </c>
      <c r="D175" s="213" t="str">
        <f>IF(ISBLANK('Úseky 1'!D9),"",'Úseky 1'!D9)</f>
        <v/>
      </c>
      <c r="E175" s="229">
        <f t="shared" si="225"/>
        <v>0</v>
      </c>
      <c r="F175" s="229">
        <f t="shared" ref="F175:AK175" si="233">IFERROR(F120*$D175*365,0)</f>
        <v>0</v>
      </c>
      <c r="G175" s="229">
        <f t="shared" si="233"/>
        <v>0</v>
      </c>
      <c r="H175" s="229">
        <f t="shared" si="233"/>
        <v>0</v>
      </c>
      <c r="I175" s="229">
        <f t="shared" si="233"/>
        <v>0</v>
      </c>
      <c r="J175" s="229">
        <f t="shared" si="233"/>
        <v>0</v>
      </c>
      <c r="K175" s="229">
        <f t="shared" si="233"/>
        <v>0</v>
      </c>
      <c r="L175" s="229">
        <f t="shared" si="233"/>
        <v>0</v>
      </c>
      <c r="M175" s="229">
        <f t="shared" si="233"/>
        <v>0</v>
      </c>
      <c r="N175" s="229">
        <f t="shared" si="233"/>
        <v>0</v>
      </c>
      <c r="O175" s="229">
        <f t="shared" si="233"/>
        <v>0</v>
      </c>
      <c r="P175" s="229">
        <f t="shared" si="233"/>
        <v>0</v>
      </c>
      <c r="Q175" s="229">
        <f t="shared" si="233"/>
        <v>0</v>
      </c>
      <c r="R175" s="229">
        <f t="shared" si="233"/>
        <v>0</v>
      </c>
      <c r="S175" s="229">
        <f t="shared" si="233"/>
        <v>0</v>
      </c>
      <c r="T175" s="229">
        <f t="shared" si="233"/>
        <v>0</v>
      </c>
      <c r="U175" s="229">
        <f t="shared" si="233"/>
        <v>0</v>
      </c>
      <c r="V175" s="229">
        <f t="shared" si="233"/>
        <v>0</v>
      </c>
      <c r="W175" s="229">
        <f t="shared" si="233"/>
        <v>0</v>
      </c>
      <c r="X175" s="229">
        <f t="shared" si="233"/>
        <v>0</v>
      </c>
      <c r="Y175" s="229">
        <f t="shared" si="233"/>
        <v>0</v>
      </c>
      <c r="Z175" s="229">
        <f t="shared" si="233"/>
        <v>0</v>
      </c>
      <c r="AA175" s="229">
        <f t="shared" si="233"/>
        <v>0</v>
      </c>
      <c r="AB175" s="229">
        <f t="shared" si="233"/>
        <v>0</v>
      </c>
      <c r="AC175" s="229">
        <f t="shared" si="233"/>
        <v>0</v>
      </c>
      <c r="AD175" s="229">
        <f t="shared" si="233"/>
        <v>0</v>
      </c>
      <c r="AE175" s="229">
        <f t="shared" si="233"/>
        <v>0</v>
      </c>
      <c r="AF175" s="229">
        <f t="shared" si="233"/>
        <v>0</v>
      </c>
      <c r="AG175" s="229">
        <f t="shared" si="233"/>
        <v>0</v>
      </c>
      <c r="AH175" s="229">
        <f t="shared" si="233"/>
        <v>0</v>
      </c>
      <c r="AI175" s="229">
        <f t="shared" si="233"/>
        <v>0</v>
      </c>
      <c r="AJ175" s="229">
        <f t="shared" si="233"/>
        <v>0</v>
      </c>
      <c r="AK175" s="229">
        <f t="shared" si="233"/>
        <v>0</v>
      </c>
      <c r="AL175" s="229">
        <f t="shared" ref="AL175:BB175" si="234">IFERROR(AL120*$D175*365,0)</f>
        <v>0</v>
      </c>
      <c r="AM175" s="229">
        <f t="shared" si="234"/>
        <v>0</v>
      </c>
      <c r="AN175" s="229">
        <f t="shared" si="234"/>
        <v>0</v>
      </c>
      <c r="AO175" s="229">
        <f t="shared" si="234"/>
        <v>0</v>
      </c>
      <c r="AP175" s="229">
        <f t="shared" si="234"/>
        <v>0</v>
      </c>
      <c r="AQ175" s="229">
        <f t="shared" si="234"/>
        <v>0</v>
      </c>
      <c r="AR175" s="229">
        <f t="shared" si="234"/>
        <v>0</v>
      </c>
      <c r="AS175" s="229">
        <f t="shared" si="234"/>
        <v>0</v>
      </c>
      <c r="AT175" s="229">
        <f t="shared" si="234"/>
        <v>0</v>
      </c>
      <c r="AU175" s="229">
        <f t="shared" si="234"/>
        <v>0</v>
      </c>
      <c r="AV175" s="229">
        <f t="shared" si="234"/>
        <v>0</v>
      </c>
      <c r="AW175" s="229">
        <f t="shared" si="234"/>
        <v>0</v>
      </c>
      <c r="AX175" s="229">
        <f t="shared" si="234"/>
        <v>0</v>
      </c>
      <c r="AY175" s="229">
        <f t="shared" si="234"/>
        <v>0</v>
      </c>
      <c r="AZ175" s="229">
        <f t="shared" si="234"/>
        <v>0</v>
      </c>
      <c r="BA175" s="229">
        <f t="shared" si="234"/>
        <v>0</v>
      </c>
      <c r="BB175" s="229">
        <f t="shared" si="234"/>
        <v>0</v>
      </c>
    </row>
    <row r="176" spans="1:54" x14ac:dyDescent="0.3">
      <c r="A176" s="206">
        <f>IF(ISBLANK('Úseky 1'!A10),"",'Úseky 1'!A10)</f>
        <v>6</v>
      </c>
      <c r="B176" s="205" t="str">
        <f>IF(ISBLANK('Úseky 1'!B10),"",'Úseky 1'!B10)</f>
        <v/>
      </c>
      <c r="C176" s="205" t="str">
        <f>IF(ISBLANK('Úseky 1'!C10),"",'Úseky 1'!C10)</f>
        <v/>
      </c>
      <c r="D176" s="213" t="str">
        <f>IF(ISBLANK('Úseky 1'!D10),"",'Úseky 1'!D10)</f>
        <v/>
      </c>
      <c r="E176" s="229">
        <f t="shared" si="225"/>
        <v>0</v>
      </c>
      <c r="F176" s="229">
        <f t="shared" ref="F176:AK176" si="235">IFERROR(F121*$D176*365,0)</f>
        <v>0</v>
      </c>
      <c r="G176" s="229">
        <f t="shared" si="235"/>
        <v>0</v>
      </c>
      <c r="H176" s="229">
        <f t="shared" si="235"/>
        <v>0</v>
      </c>
      <c r="I176" s="229">
        <f t="shared" si="235"/>
        <v>0</v>
      </c>
      <c r="J176" s="229">
        <f t="shared" si="235"/>
        <v>0</v>
      </c>
      <c r="K176" s="229">
        <f t="shared" si="235"/>
        <v>0</v>
      </c>
      <c r="L176" s="229">
        <f t="shared" si="235"/>
        <v>0</v>
      </c>
      <c r="M176" s="229">
        <f t="shared" si="235"/>
        <v>0</v>
      </c>
      <c r="N176" s="229">
        <f t="shared" si="235"/>
        <v>0</v>
      </c>
      <c r="O176" s="229">
        <f t="shared" si="235"/>
        <v>0</v>
      </c>
      <c r="P176" s="229">
        <f t="shared" si="235"/>
        <v>0</v>
      </c>
      <c r="Q176" s="229">
        <f t="shared" si="235"/>
        <v>0</v>
      </c>
      <c r="R176" s="229">
        <f t="shared" si="235"/>
        <v>0</v>
      </c>
      <c r="S176" s="229">
        <f t="shared" si="235"/>
        <v>0</v>
      </c>
      <c r="T176" s="229">
        <f t="shared" si="235"/>
        <v>0</v>
      </c>
      <c r="U176" s="229">
        <f t="shared" si="235"/>
        <v>0</v>
      </c>
      <c r="V176" s="229">
        <f t="shared" si="235"/>
        <v>0</v>
      </c>
      <c r="W176" s="229">
        <f t="shared" si="235"/>
        <v>0</v>
      </c>
      <c r="X176" s="229">
        <f t="shared" si="235"/>
        <v>0</v>
      </c>
      <c r="Y176" s="229">
        <f t="shared" si="235"/>
        <v>0</v>
      </c>
      <c r="Z176" s="229">
        <f t="shared" si="235"/>
        <v>0</v>
      </c>
      <c r="AA176" s="229">
        <f t="shared" si="235"/>
        <v>0</v>
      </c>
      <c r="AB176" s="229">
        <f t="shared" si="235"/>
        <v>0</v>
      </c>
      <c r="AC176" s="229">
        <f t="shared" si="235"/>
        <v>0</v>
      </c>
      <c r="AD176" s="229">
        <f t="shared" si="235"/>
        <v>0</v>
      </c>
      <c r="AE176" s="229">
        <f t="shared" si="235"/>
        <v>0</v>
      </c>
      <c r="AF176" s="229">
        <f t="shared" si="235"/>
        <v>0</v>
      </c>
      <c r="AG176" s="229">
        <f t="shared" si="235"/>
        <v>0</v>
      </c>
      <c r="AH176" s="229">
        <f t="shared" si="235"/>
        <v>0</v>
      </c>
      <c r="AI176" s="229">
        <f t="shared" si="235"/>
        <v>0</v>
      </c>
      <c r="AJ176" s="229">
        <f t="shared" si="235"/>
        <v>0</v>
      </c>
      <c r="AK176" s="229">
        <f t="shared" si="235"/>
        <v>0</v>
      </c>
      <c r="AL176" s="229">
        <f t="shared" ref="AL176:BB176" si="236">IFERROR(AL121*$D176*365,0)</f>
        <v>0</v>
      </c>
      <c r="AM176" s="229">
        <f t="shared" si="236"/>
        <v>0</v>
      </c>
      <c r="AN176" s="229">
        <f t="shared" si="236"/>
        <v>0</v>
      </c>
      <c r="AO176" s="229">
        <f t="shared" si="236"/>
        <v>0</v>
      </c>
      <c r="AP176" s="229">
        <f t="shared" si="236"/>
        <v>0</v>
      </c>
      <c r="AQ176" s="229">
        <f t="shared" si="236"/>
        <v>0</v>
      </c>
      <c r="AR176" s="229">
        <f t="shared" si="236"/>
        <v>0</v>
      </c>
      <c r="AS176" s="229">
        <f t="shared" si="236"/>
        <v>0</v>
      </c>
      <c r="AT176" s="229">
        <f t="shared" si="236"/>
        <v>0</v>
      </c>
      <c r="AU176" s="229">
        <f t="shared" si="236"/>
        <v>0</v>
      </c>
      <c r="AV176" s="229">
        <f t="shared" si="236"/>
        <v>0</v>
      </c>
      <c r="AW176" s="229">
        <f t="shared" si="236"/>
        <v>0</v>
      </c>
      <c r="AX176" s="229">
        <f t="shared" si="236"/>
        <v>0</v>
      </c>
      <c r="AY176" s="229">
        <f t="shared" si="236"/>
        <v>0</v>
      </c>
      <c r="AZ176" s="229">
        <f t="shared" si="236"/>
        <v>0</v>
      </c>
      <c r="BA176" s="229">
        <f t="shared" si="236"/>
        <v>0</v>
      </c>
      <c r="BB176" s="229">
        <f t="shared" si="236"/>
        <v>0</v>
      </c>
    </row>
    <row r="177" spans="1:54" x14ac:dyDescent="0.3">
      <c r="A177" s="206">
        <f>IF(ISBLANK('Úseky 1'!A11),"",'Úseky 1'!A11)</f>
        <v>7</v>
      </c>
      <c r="B177" s="205" t="str">
        <f>IF(ISBLANK('Úseky 1'!B11),"",'Úseky 1'!B11)</f>
        <v/>
      </c>
      <c r="C177" s="205" t="str">
        <f>IF(ISBLANK('Úseky 1'!C11),"",'Úseky 1'!C11)</f>
        <v/>
      </c>
      <c r="D177" s="213" t="str">
        <f>IF(ISBLANK('Úseky 1'!D11),"",'Úseky 1'!D11)</f>
        <v/>
      </c>
      <c r="E177" s="229">
        <f t="shared" si="225"/>
        <v>0</v>
      </c>
      <c r="F177" s="229">
        <f t="shared" ref="F177:AK177" si="237">IFERROR(F122*$D177*365,0)</f>
        <v>0</v>
      </c>
      <c r="G177" s="229">
        <f t="shared" si="237"/>
        <v>0</v>
      </c>
      <c r="H177" s="229">
        <f t="shared" si="237"/>
        <v>0</v>
      </c>
      <c r="I177" s="229">
        <f t="shared" si="237"/>
        <v>0</v>
      </c>
      <c r="J177" s="229">
        <f t="shared" si="237"/>
        <v>0</v>
      </c>
      <c r="K177" s="229">
        <f t="shared" si="237"/>
        <v>0</v>
      </c>
      <c r="L177" s="229">
        <f t="shared" si="237"/>
        <v>0</v>
      </c>
      <c r="M177" s="229">
        <f t="shared" si="237"/>
        <v>0</v>
      </c>
      <c r="N177" s="229">
        <f t="shared" si="237"/>
        <v>0</v>
      </c>
      <c r="O177" s="229">
        <f t="shared" si="237"/>
        <v>0</v>
      </c>
      <c r="P177" s="229">
        <f t="shared" si="237"/>
        <v>0</v>
      </c>
      <c r="Q177" s="229">
        <f t="shared" si="237"/>
        <v>0</v>
      </c>
      <c r="R177" s="229">
        <f t="shared" si="237"/>
        <v>0</v>
      </c>
      <c r="S177" s="229">
        <f t="shared" si="237"/>
        <v>0</v>
      </c>
      <c r="T177" s="229">
        <f t="shared" si="237"/>
        <v>0</v>
      </c>
      <c r="U177" s="229">
        <f t="shared" si="237"/>
        <v>0</v>
      </c>
      <c r="V177" s="229">
        <f t="shared" si="237"/>
        <v>0</v>
      </c>
      <c r="W177" s="229">
        <f t="shared" si="237"/>
        <v>0</v>
      </c>
      <c r="X177" s="229">
        <f t="shared" si="237"/>
        <v>0</v>
      </c>
      <c r="Y177" s="229">
        <f t="shared" si="237"/>
        <v>0</v>
      </c>
      <c r="Z177" s="229">
        <f t="shared" si="237"/>
        <v>0</v>
      </c>
      <c r="AA177" s="229">
        <f t="shared" si="237"/>
        <v>0</v>
      </c>
      <c r="AB177" s="229">
        <f t="shared" si="237"/>
        <v>0</v>
      </c>
      <c r="AC177" s="229">
        <f t="shared" si="237"/>
        <v>0</v>
      </c>
      <c r="AD177" s="229">
        <f t="shared" si="237"/>
        <v>0</v>
      </c>
      <c r="AE177" s="229">
        <f t="shared" si="237"/>
        <v>0</v>
      </c>
      <c r="AF177" s="229">
        <f t="shared" si="237"/>
        <v>0</v>
      </c>
      <c r="AG177" s="229">
        <f t="shared" si="237"/>
        <v>0</v>
      </c>
      <c r="AH177" s="229">
        <f t="shared" si="237"/>
        <v>0</v>
      </c>
      <c r="AI177" s="229">
        <f t="shared" si="237"/>
        <v>0</v>
      </c>
      <c r="AJ177" s="229">
        <f t="shared" si="237"/>
        <v>0</v>
      </c>
      <c r="AK177" s="229">
        <f t="shared" si="237"/>
        <v>0</v>
      </c>
      <c r="AL177" s="229">
        <f t="shared" ref="AL177:BB177" si="238">IFERROR(AL122*$D177*365,0)</f>
        <v>0</v>
      </c>
      <c r="AM177" s="229">
        <f t="shared" si="238"/>
        <v>0</v>
      </c>
      <c r="AN177" s="229">
        <f t="shared" si="238"/>
        <v>0</v>
      </c>
      <c r="AO177" s="229">
        <f t="shared" si="238"/>
        <v>0</v>
      </c>
      <c r="AP177" s="229">
        <f t="shared" si="238"/>
        <v>0</v>
      </c>
      <c r="AQ177" s="229">
        <f t="shared" si="238"/>
        <v>0</v>
      </c>
      <c r="AR177" s="229">
        <f t="shared" si="238"/>
        <v>0</v>
      </c>
      <c r="AS177" s="229">
        <f t="shared" si="238"/>
        <v>0</v>
      </c>
      <c r="AT177" s="229">
        <f t="shared" si="238"/>
        <v>0</v>
      </c>
      <c r="AU177" s="229">
        <f t="shared" si="238"/>
        <v>0</v>
      </c>
      <c r="AV177" s="229">
        <f t="shared" si="238"/>
        <v>0</v>
      </c>
      <c r="AW177" s="229">
        <f t="shared" si="238"/>
        <v>0</v>
      </c>
      <c r="AX177" s="229">
        <f t="shared" si="238"/>
        <v>0</v>
      </c>
      <c r="AY177" s="229">
        <f t="shared" si="238"/>
        <v>0</v>
      </c>
      <c r="AZ177" s="229">
        <f t="shared" si="238"/>
        <v>0</v>
      </c>
      <c r="BA177" s="229">
        <f t="shared" si="238"/>
        <v>0</v>
      </c>
      <c r="BB177" s="229">
        <f t="shared" si="238"/>
        <v>0</v>
      </c>
    </row>
    <row r="178" spans="1:54" x14ac:dyDescent="0.3">
      <c r="A178" s="206">
        <f>IF(ISBLANK('Úseky 1'!A12),"",'Úseky 1'!A12)</f>
        <v>8</v>
      </c>
      <c r="B178" s="205" t="str">
        <f>IF(ISBLANK('Úseky 1'!B12),"",'Úseky 1'!B12)</f>
        <v/>
      </c>
      <c r="C178" s="205" t="str">
        <f>IF(ISBLANK('Úseky 1'!C12),"",'Úseky 1'!C12)</f>
        <v/>
      </c>
      <c r="D178" s="213" t="str">
        <f>IF(ISBLANK('Úseky 1'!D12),"",'Úseky 1'!D12)</f>
        <v/>
      </c>
      <c r="E178" s="229">
        <f t="shared" si="225"/>
        <v>0</v>
      </c>
      <c r="F178" s="229">
        <f t="shared" ref="F178:AK178" si="239">IFERROR(F123*$D178*365,0)</f>
        <v>0</v>
      </c>
      <c r="G178" s="229">
        <f t="shared" si="239"/>
        <v>0</v>
      </c>
      <c r="H178" s="229">
        <f t="shared" si="239"/>
        <v>0</v>
      </c>
      <c r="I178" s="229">
        <f t="shared" si="239"/>
        <v>0</v>
      </c>
      <c r="J178" s="229">
        <f t="shared" si="239"/>
        <v>0</v>
      </c>
      <c r="K178" s="229">
        <f t="shared" si="239"/>
        <v>0</v>
      </c>
      <c r="L178" s="229">
        <f t="shared" si="239"/>
        <v>0</v>
      </c>
      <c r="M178" s="229">
        <f t="shared" si="239"/>
        <v>0</v>
      </c>
      <c r="N178" s="229">
        <f t="shared" si="239"/>
        <v>0</v>
      </c>
      <c r="O178" s="229">
        <f t="shared" si="239"/>
        <v>0</v>
      </c>
      <c r="P178" s="229">
        <f t="shared" si="239"/>
        <v>0</v>
      </c>
      <c r="Q178" s="229">
        <f t="shared" si="239"/>
        <v>0</v>
      </c>
      <c r="R178" s="229">
        <f t="shared" si="239"/>
        <v>0</v>
      </c>
      <c r="S178" s="229">
        <f t="shared" si="239"/>
        <v>0</v>
      </c>
      <c r="T178" s="229">
        <f t="shared" si="239"/>
        <v>0</v>
      </c>
      <c r="U178" s="229">
        <f t="shared" si="239"/>
        <v>0</v>
      </c>
      <c r="V178" s="229">
        <f t="shared" si="239"/>
        <v>0</v>
      </c>
      <c r="W178" s="229">
        <f t="shared" si="239"/>
        <v>0</v>
      </c>
      <c r="X178" s="229">
        <f t="shared" si="239"/>
        <v>0</v>
      </c>
      <c r="Y178" s="229">
        <f t="shared" si="239"/>
        <v>0</v>
      </c>
      <c r="Z178" s="229">
        <f t="shared" si="239"/>
        <v>0</v>
      </c>
      <c r="AA178" s="229">
        <f t="shared" si="239"/>
        <v>0</v>
      </c>
      <c r="AB178" s="229">
        <f t="shared" si="239"/>
        <v>0</v>
      </c>
      <c r="AC178" s="229">
        <f t="shared" si="239"/>
        <v>0</v>
      </c>
      <c r="AD178" s="229">
        <f t="shared" si="239"/>
        <v>0</v>
      </c>
      <c r="AE178" s="229">
        <f t="shared" si="239"/>
        <v>0</v>
      </c>
      <c r="AF178" s="229">
        <f t="shared" si="239"/>
        <v>0</v>
      </c>
      <c r="AG178" s="229">
        <f t="shared" si="239"/>
        <v>0</v>
      </c>
      <c r="AH178" s="229">
        <f t="shared" si="239"/>
        <v>0</v>
      </c>
      <c r="AI178" s="229">
        <f t="shared" si="239"/>
        <v>0</v>
      </c>
      <c r="AJ178" s="229">
        <f t="shared" si="239"/>
        <v>0</v>
      </c>
      <c r="AK178" s="229">
        <f t="shared" si="239"/>
        <v>0</v>
      </c>
      <c r="AL178" s="229">
        <f t="shared" ref="AL178:BB178" si="240">IFERROR(AL123*$D178*365,0)</f>
        <v>0</v>
      </c>
      <c r="AM178" s="229">
        <f t="shared" si="240"/>
        <v>0</v>
      </c>
      <c r="AN178" s="229">
        <f t="shared" si="240"/>
        <v>0</v>
      </c>
      <c r="AO178" s="229">
        <f t="shared" si="240"/>
        <v>0</v>
      </c>
      <c r="AP178" s="229">
        <f t="shared" si="240"/>
        <v>0</v>
      </c>
      <c r="AQ178" s="229">
        <f t="shared" si="240"/>
        <v>0</v>
      </c>
      <c r="AR178" s="229">
        <f t="shared" si="240"/>
        <v>0</v>
      </c>
      <c r="AS178" s="229">
        <f t="shared" si="240"/>
        <v>0</v>
      </c>
      <c r="AT178" s="229">
        <f t="shared" si="240"/>
        <v>0</v>
      </c>
      <c r="AU178" s="229">
        <f t="shared" si="240"/>
        <v>0</v>
      </c>
      <c r="AV178" s="229">
        <f t="shared" si="240"/>
        <v>0</v>
      </c>
      <c r="AW178" s="229">
        <f t="shared" si="240"/>
        <v>0</v>
      </c>
      <c r="AX178" s="229">
        <f t="shared" si="240"/>
        <v>0</v>
      </c>
      <c r="AY178" s="229">
        <f t="shared" si="240"/>
        <v>0</v>
      </c>
      <c r="AZ178" s="229">
        <f t="shared" si="240"/>
        <v>0</v>
      </c>
      <c r="BA178" s="229">
        <f t="shared" si="240"/>
        <v>0</v>
      </c>
      <c r="BB178" s="229">
        <f t="shared" si="240"/>
        <v>0</v>
      </c>
    </row>
    <row r="179" spans="1:54" x14ac:dyDescent="0.3">
      <c r="A179" s="206">
        <f>IF(ISBLANK('Úseky 1'!A13),"",'Úseky 1'!A13)</f>
        <v>9</v>
      </c>
      <c r="B179" s="205" t="str">
        <f>IF(ISBLANK('Úseky 1'!B13),"",'Úseky 1'!B13)</f>
        <v/>
      </c>
      <c r="C179" s="205" t="str">
        <f>IF(ISBLANK('Úseky 1'!C13),"",'Úseky 1'!C13)</f>
        <v/>
      </c>
      <c r="D179" s="213" t="str">
        <f>IF(ISBLANK('Úseky 1'!D13),"",'Úseky 1'!D13)</f>
        <v/>
      </c>
      <c r="E179" s="229">
        <f t="shared" si="225"/>
        <v>0</v>
      </c>
      <c r="F179" s="229">
        <f t="shared" ref="F179:AK179" si="241">IFERROR(F124*$D179*365,0)</f>
        <v>0</v>
      </c>
      <c r="G179" s="229">
        <f t="shared" si="241"/>
        <v>0</v>
      </c>
      <c r="H179" s="229">
        <f t="shared" si="241"/>
        <v>0</v>
      </c>
      <c r="I179" s="229">
        <f t="shared" si="241"/>
        <v>0</v>
      </c>
      <c r="J179" s="229">
        <f t="shared" si="241"/>
        <v>0</v>
      </c>
      <c r="K179" s="229">
        <f t="shared" si="241"/>
        <v>0</v>
      </c>
      <c r="L179" s="229">
        <f t="shared" si="241"/>
        <v>0</v>
      </c>
      <c r="M179" s="229">
        <f t="shared" si="241"/>
        <v>0</v>
      </c>
      <c r="N179" s="229">
        <f t="shared" si="241"/>
        <v>0</v>
      </c>
      <c r="O179" s="229">
        <f t="shared" si="241"/>
        <v>0</v>
      </c>
      <c r="P179" s="229">
        <f t="shared" si="241"/>
        <v>0</v>
      </c>
      <c r="Q179" s="229">
        <f t="shared" si="241"/>
        <v>0</v>
      </c>
      <c r="R179" s="229">
        <f t="shared" si="241"/>
        <v>0</v>
      </c>
      <c r="S179" s="229">
        <f t="shared" si="241"/>
        <v>0</v>
      </c>
      <c r="T179" s="229">
        <f t="shared" si="241"/>
        <v>0</v>
      </c>
      <c r="U179" s="229">
        <f t="shared" si="241"/>
        <v>0</v>
      </c>
      <c r="V179" s="229">
        <f t="shared" si="241"/>
        <v>0</v>
      </c>
      <c r="W179" s="229">
        <f t="shared" si="241"/>
        <v>0</v>
      </c>
      <c r="X179" s="229">
        <f t="shared" si="241"/>
        <v>0</v>
      </c>
      <c r="Y179" s="229">
        <f t="shared" si="241"/>
        <v>0</v>
      </c>
      <c r="Z179" s="229">
        <f t="shared" si="241"/>
        <v>0</v>
      </c>
      <c r="AA179" s="229">
        <f t="shared" si="241"/>
        <v>0</v>
      </c>
      <c r="AB179" s="229">
        <f t="shared" si="241"/>
        <v>0</v>
      </c>
      <c r="AC179" s="229">
        <f t="shared" si="241"/>
        <v>0</v>
      </c>
      <c r="AD179" s="229">
        <f t="shared" si="241"/>
        <v>0</v>
      </c>
      <c r="AE179" s="229">
        <f t="shared" si="241"/>
        <v>0</v>
      </c>
      <c r="AF179" s="229">
        <f t="shared" si="241"/>
        <v>0</v>
      </c>
      <c r="AG179" s="229">
        <f t="shared" si="241"/>
        <v>0</v>
      </c>
      <c r="AH179" s="229">
        <f t="shared" si="241"/>
        <v>0</v>
      </c>
      <c r="AI179" s="229">
        <f t="shared" si="241"/>
        <v>0</v>
      </c>
      <c r="AJ179" s="229">
        <f t="shared" si="241"/>
        <v>0</v>
      </c>
      <c r="AK179" s="229">
        <f t="shared" si="241"/>
        <v>0</v>
      </c>
      <c r="AL179" s="229">
        <f t="shared" ref="AL179:BB179" si="242">IFERROR(AL124*$D179*365,0)</f>
        <v>0</v>
      </c>
      <c r="AM179" s="229">
        <f t="shared" si="242"/>
        <v>0</v>
      </c>
      <c r="AN179" s="229">
        <f t="shared" si="242"/>
        <v>0</v>
      </c>
      <c r="AO179" s="229">
        <f t="shared" si="242"/>
        <v>0</v>
      </c>
      <c r="AP179" s="229">
        <f t="shared" si="242"/>
        <v>0</v>
      </c>
      <c r="AQ179" s="229">
        <f t="shared" si="242"/>
        <v>0</v>
      </c>
      <c r="AR179" s="229">
        <f t="shared" si="242"/>
        <v>0</v>
      </c>
      <c r="AS179" s="229">
        <f t="shared" si="242"/>
        <v>0</v>
      </c>
      <c r="AT179" s="229">
        <f t="shared" si="242"/>
        <v>0</v>
      </c>
      <c r="AU179" s="229">
        <f t="shared" si="242"/>
        <v>0</v>
      </c>
      <c r="AV179" s="229">
        <f t="shared" si="242"/>
        <v>0</v>
      </c>
      <c r="AW179" s="229">
        <f t="shared" si="242"/>
        <v>0</v>
      </c>
      <c r="AX179" s="229">
        <f t="shared" si="242"/>
        <v>0</v>
      </c>
      <c r="AY179" s="229">
        <f t="shared" si="242"/>
        <v>0</v>
      </c>
      <c r="AZ179" s="229">
        <f t="shared" si="242"/>
        <v>0</v>
      </c>
      <c r="BA179" s="229">
        <f t="shared" si="242"/>
        <v>0</v>
      </c>
      <c r="BB179" s="229">
        <f t="shared" si="242"/>
        <v>0</v>
      </c>
    </row>
    <row r="180" spans="1:54" x14ac:dyDescent="0.3">
      <c r="A180" s="206">
        <f>IF(ISBLANK('Úseky 1'!A14),"",'Úseky 1'!A14)</f>
        <v>10</v>
      </c>
      <c r="B180" s="205" t="str">
        <f>IF(ISBLANK('Úseky 1'!B14),"",'Úseky 1'!B14)</f>
        <v/>
      </c>
      <c r="C180" s="205" t="str">
        <f>IF(ISBLANK('Úseky 1'!C14),"",'Úseky 1'!C14)</f>
        <v/>
      </c>
      <c r="D180" s="213" t="str">
        <f>IF(ISBLANK('Úseky 1'!D14),"",'Úseky 1'!D14)</f>
        <v/>
      </c>
      <c r="E180" s="229">
        <f t="shared" si="225"/>
        <v>0</v>
      </c>
      <c r="F180" s="229">
        <f t="shared" ref="F180:AK180" si="243">IFERROR(F125*$D180*365,0)</f>
        <v>0</v>
      </c>
      <c r="G180" s="229">
        <f t="shared" si="243"/>
        <v>0</v>
      </c>
      <c r="H180" s="229">
        <f t="shared" si="243"/>
        <v>0</v>
      </c>
      <c r="I180" s="229">
        <f t="shared" si="243"/>
        <v>0</v>
      </c>
      <c r="J180" s="229">
        <f t="shared" si="243"/>
        <v>0</v>
      </c>
      <c r="K180" s="229">
        <f t="shared" si="243"/>
        <v>0</v>
      </c>
      <c r="L180" s="229">
        <f t="shared" si="243"/>
        <v>0</v>
      </c>
      <c r="M180" s="229">
        <f t="shared" si="243"/>
        <v>0</v>
      </c>
      <c r="N180" s="229">
        <f t="shared" si="243"/>
        <v>0</v>
      </c>
      <c r="O180" s="229">
        <f t="shared" si="243"/>
        <v>0</v>
      </c>
      <c r="P180" s="229">
        <f t="shared" si="243"/>
        <v>0</v>
      </c>
      <c r="Q180" s="229">
        <f t="shared" si="243"/>
        <v>0</v>
      </c>
      <c r="R180" s="229">
        <f t="shared" si="243"/>
        <v>0</v>
      </c>
      <c r="S180" s="229">
        <f t="shared" si="243"/>
        <v>0</v>
      </c>
      <c r="T180" s="229">
        <f t="shared" si="243"/>
        <v>0</v>
      </c>
      <c r="U180" s="229">
        <f t="shared" si="243"/>
        <v>0</v>
      </c>
      <c r="V180" s="229">
        <f t="shared" si="243"/>
        <v>0</v>
      </c>
      <c r="W180" s="229">
        <f t="shared" si="243"/>
        <v>0</v>
      </c>
      <c r="X180" s="229">
        <f t="shared" si="243"/>
        <v>0</v>
      </c>
      <c r="Y180" s="229">
        <f t="shared" si="243"/>
        <v>0</v>
      </c>
      <c r="Z180" s="229">
        <f t="shared" si="243"/>
        <v>0</v>
      </c>
      <c r="AA180" s="229">
        <f t="shared" si="243"/>
        <v>0</v>
      </c>
      <c r="AB180" s="229">
        <f t="shared" si="243"/>
        <v>0</v>
      </c>
      <c r="AC180" s="229">
        <f t="shared" si="243"/>
        <v>0</v>
      </c>
      <c r="AD180" s="229">
        <f t="shared" si="243"/>
        <v>0</v>
      </c>
      <c r="AE180" s="229">
        <f t="shared" si="243"/>
        <v>0</v>
      </c>
      <c r="AF180" s="229">
        <f t="shared" si="243"/>
        <v>0</v>
      </c>
      <c r="AG180" s="229">
        <f t="shared" si="243"/>
        <v>0</v>
      </c>
      <c r="AH180" s="229">
        <f t="shared" si="243"/>
        <v>0</v>
      </c>
      <c r="AI180" s="229">
        <f t="shared" si="243"/>
        <v>0</v>
      </c>
      <c r="AJ180" s="229">
        <f t="shared" si="243"/>
        <v>0</v>
      </c>
      <c r="AK180" s="229">
        <f t="shared" si="243"/>
        <v>0</v>
      </c>
      <c r="AL180" s="229">
        <f t="shared" ref="AL180:BB180" si="244">IFERROR(AL125*$D180*365,0)</f>
        <v>0</v>
      </c>
      <c r="AM180" s="229">
        <f t="shared" si="244"/>
        <v>0</v>
      </c>
      <c r="AN180" s="229">
        <f t="shared" si="244"/>
        <v>0</v>
      </c>
      <c r="AO180" s="229">
        <f t="shared" si="244"/>
        <v>0</v>
      </c>
      <c r="AP180" s="229">
        <f t="shared" si="244"/>
        <v>0</v>
      </c>
      <c r="AQ180" s="229">
        <f t="shared" si="244"/>
        <v>0</v>
      </c>
      <c r="AR180" s="229">
        <f t="shared" si="244"/>
        <v>0</v>
      </c>
      <c r="AS180" s="229">
        <f t="shared" si="244"/>
        <v>0</v>
      </c>
      <c r="AT180" s="229">
        <f t="shared" si="244"/>
        <v>0</v>
      </c>
      <c r="AU180" s="229">
        <f t="shared" si="244"/>
        <v>0</v>
      </c>
      <c r="AV180" s="229">
        <f t="shared" si="244"/>
        <v>0</v>
      </c>
      <c r="AW180" s="229">
        <f t="shared" si="244"/>
        <v>0</v>
      </c>
      <c r="AX180" s="229">
        <f t="shared" si="244"/>
        <v>0</v>
      </c>
      <c r="AY180" s="229">
        <f t="shared" si="244"/>
        <v>0</v>
      </c>
      <c r="AZ180" s="229">
        <f t="shared" si="244"/>
        <v>0</v>
      </c>
      <c r="BA180" s="229">
        <f t="shared" si="244"/>
        <v>0</v>
      </c>
      <c r="BB180" s="229">
        <f t="shared" si="244"/>
        <v>0</v>
      </c>
    </row>
    <row r="181" spans="1:54" x14ac:dyDescent="0.3">
      <c r="A181" s="206">
        <f>IF(ISBLANK('Úseky 1'!A15),"",'Úseky 1'!A15)</f>
        <v>11</v>
      </c>
      <c r="B181" s="205" t="str">
        <f>IF(ISBLANK('Úseky 1'!B15),"",'Úseky 1'!B15)</f>
        <v/>
      </c>
      <c r="C181" s="205" t="str">
        <f>IF(ISBLANK('Úseky 1'!C15),"",'Úseky 1'!C15)</f>
        <v/>
      </c>
      <c r="D181" s="213" t="str">
        <f>IF(ISBLANK('Úseky 1'!D15),"",'Úseky 1'!D15)</f>
        <v/>
      </c>
      <c r="E181" s="229">
        <f t="shared" si="225"/>
        <v>0</v>
      </c>
      <c r="F181" s="229">
        <f t="shared" ref="F181:AK181" si="245">IFERROR(F126*$D181*365,0)</f>
        <v>0</v>
      </c>
      <c r="G181" s="229">
        <f t="shared" si="245"/>
        <v>0</v>
      </c>
      <c r="H181" s="229">
        <f t="shared" si="245"/>
        <v>0</v>
      </c>
      <c r="I181" s="229">
        <f t="shared" si="245"/>
        <v>0</v>
      </c>
      <c r="J181" s="229">
        <f t="shared" si="245"/>
        <v>0</v>
      </c>
      <c r="K181" s="229">
        <f t="shared" si="245"/>
        <v>0</v>
      </c>
      <c r="L181" s="229">
        <f t="shared" si="245"/>
        <v>0</v>
      </c>
      <c r="M181" s="229">
        <f t="shared" si="245"/>
        <v>0</v>
      </c>
      <c r="N181" s="229">
        <f t="shared" si="245"/>
        <v>0</v>
      </c>
      <c r="O181" s="229">
        <f t="shared" si="245"/>
        <v>0</v>
      </c>
      <c r="P181" s="229">
        <f t="shared" si="245"/>
        <v>0</v>
      </c>
      <c r="Q181" s="229">
        <f t="shared" si="245"/>
        <v>0</v>
      </c>
      <c r="R181" s="229">
        <f t="shared" si="245"/>
        <v>0</v>
      </c>
      <c r="S181" s="229">
        <f t="shared" si="245"/>
        <v>0</v>
      </c>
      <c r="T181" s="229">
        <f t="shared" si="245"/>
        <v>0</v>
      </c>
      <c r="U181" s="229">
        <f t="shared" si="245"/>
        <v>0</v>
      </c>
      <c r="V181" s="229">
        <f t="shared" si="245"/>
        <v>0</v>
      </c>
      <c r="W181" s="229">
        <f t="shared" si="245"/>
        <v>0</v>
      </c>
      <c r="X181" s="229">
        <f t="shared" si="245"/>
        <v>0</v>
      </c>
      <c r="Y181" s="229">
        <f t="shared" si="245"/>
        <v>0</v>
      </c>
      <c r="Z181" s="229">
        <f t="shared" si="245"/>
        <v>0</v>
      </c>
      <c r="AA181" s="229">
        <f t="shared" si="245"/>
        <v>0</v>
      </c>
      <c r="AB181" s="229">
        <f t="shared" si="245"/>
        <v>0</v>
      </c>
      <c r="AC181" s="229">
        <f t="shared" si="245"/>
        <v>0</v>
      </c>
      <c r="AD181" s="229">
        <f t="shared" si="245"/>
        <v>0</v>
      </c>
      <c r="AE181" s="229">
        <f t="shared" si="245"/>
        <v>0</v>
      </c>
      <c r="AF181" s="229">
        <f t="shared" si="245"/>
        <v>0</v>
      </c>
      <c r="AG181" s="229">
        <f t="shared" si="245"/>
        <v>0</v>
      </c>
      <c r="AH181" s="229">
        <f t="shared" si="245"/>
        <v>0</v>
      </c>
      <c r="AI181" s="229">
        <f t="shared" si="245"/>
        <v>0</v>
      </c>
      <c r="AJ181" s="229">
        <f t="shared" si="245"/>
        <v>0</v>
      </c>
      <c r="AK181" s="229">
        <f t="shared" si="245"/>
        <v>0</v>
      </c>
      <c r="AL181" s="229">
        <f t="shared" ref="AL181:BB181" si="246">IFERROR(AL126*$D181*365,0)</f>
        <v>0</v>
      </c>
      <c r="AM181" s="229">
        <f t="shared" si="246"/>
        <v>0</v>
      </c>
      <c r="AN181" s="229">
        <f t="shared" si="246"/>
        <v>0</v>
      </c>
      <c r="AO181" s="229">
        <f t="shared" si="246"/>
        <v>0</v>
      </c>
      <c r="AP181" s="229">
        <f t="shared" si="246"/>
        <v>0</v>
      </c>
      <c r="AQ181" s="229">
        <f t="shared" si="246"/>
        <v>0</v>
      </c>
      <c r="AR181" s="229">
        <f t="shared" si="246"/>
        <v>0</v>
      </c>
      <c r="AS181" s="229">
        <f t="shared" si="246"/>
        <v>0</v>
      </c>
      <c r="AT181" s="229">
        <f t="shared" si="246"/>
        <v>0</v>
      </c>
      <c r="AU181" s="229">
        <f t="shared" si="246"/>
        <v>0</v>
      </c>
      <c r="AV181" s="229">
        <f t="shared" si="246"/>
        <v>0</v>
      </c>
      <c r="AW181" s="229">
        <f t="shared" si="246"/>
        <v>0</v>
      </c>
      <c r="AX181" s="229">
        <f t="shared" si="246"/>
        <v>0</v>
      </c>
      <c r="AY181" s="229">
        <f t="shared" si="246"/>
        <v>0</v>
      </c>
      <c r="AZ181" s="229">
        <f t="shared" si="246"/>
        <v>0</v>
      </c>
      <c r="BA181" s="229">
        <f t="shared" si="246"/>
        <v>0</v>
      </c>
      <c r="BB181" s="229">
        <f t="shared" si="246"/>
        <v>0</v>
      </c>
    </row>
    <row r="182" spans="1:54" x14ac:dyDescent="0.3">
      <c r="A182" s="206">
        <f>IF(ISBLANK('Úseky 1'!A16),"",'Úseky 1'!A16)</f>
        <v>12</v>
      </c>
      <c r="B182" s="205" t="str">
        <f>IF(ISBLANK('Úseky 1'!B16),"",'Úseky 1'!B16)</f>
        <v/>
      </c>
      <c r="C182" s="205" t="str">
        <f>IF(ISBLANK('Úseky 1'!C16),"",'Úseky 1'!C16)</f>
        <v/>
      </c>
      <c r="D182" s="213" t="str">
        <f>IF(ISBLANK('Úseky 1'!D16),"",'Úseky 1'!D16)</f>
        <v/>
      </c>
      <c r="E182" s="229">
        <f t="shared" si="225"/>
        <v>0</v>
      </c>
      <c r="F182" s="229">
        <f t="shared" ref="F182:AK182" si="247">IFERROR(F127*$D182*365,0)</f>
        <v>0</v>
      </c>
      <c r="G182" s="229">
        <f t="shared" si="247"/>
        <v>0</v>
      </c>
      <c r="H182" s="229">
        <f t="shared" si="247"/>
        <v>0</v>
      </c>
      <c r="I182" s="229">
        <f t="shared" si="247"/>
        <v>0</v>
      </c>
      <c r="J182" s="229">
        <f t="shared" si="247"/>
        <v>0</v>
      </c>
      <c r="K182" s="229">
        <f t="shared" si="247"/>
        <v>0</v>
      </c>
      <c r="L182" s="229">
        <f t="shared" si="247"/>
        <v>0</v>
      </c>
      <c r="M182" s="229">
        <f t="shared" si="247"/>
        <v>0</v>
      </c>
      <c r="N182" s="229">
        <f t="shared" si="247"/>
        <v>0</v>
      </c>
      <c r="O182" s="229">
        <f t="shared" si="247"/>
        <v>0</v>
      </c>
      <c r="P182" s="229">
        <f t="shared" si="247"/>
        <v>0</v>
      </c>
      <c r="Q182" s="229">
        <f t="shared" si="247"/>
        <v>0</v>
      </c>
      <c r="R182" s="229">
        <f t="shared" si="247"/>
        <v>0</v>
      </c>
      <c r="S182" s="229">
        <f t="shared" si="247"/>
        <v>0</v>
      </c>
      <c r="T182" s="229">
        <f t="shared" si="247"/>
        <v>0</v>
      </c>
      <c r="U182" s="229">
        <f t="shared" si="247"/>
        <v>0</v>
      </c>
      <c r="V182" s="229">
        <f t="shared" si="247"/>
        <v>0</v>
      </c>
      <c r="W182" s="229">
        <f t="shared" si="247"/>
        <v>0</v>
      </c>
      <c r="X182" s="229">
        <f t="shared" si="247"/>
        <v>0</v>
      </c>
      <c r="Y182" s="229">
        <f t="shared" si="247"/>
        <v>0</v>
      </c>
      <c r="Z182" s="229">
        <f t="shared" si="247"/>
        <v>0</v>
      </c>
      <c r="AA182" s="229">
        <f t="shared" si="247"/>
        <v>0</v>
      </c>
      <c r="AB182" s="229">
        <f t="shared" si="247"/>
        <v>0</v>
      </c>
      <c r="AC182" s="229">
        <f t="shared" si="247"/>
        <v>0</v>
      </c>
      <c r="AD182" s="229">
        <f t="shared" si="247"/>
        <v>0</v>
      </c>
      <c r="AE182" s="229">
        <f t="shared" si="247"/>
        <v>0</v>
      </c>
      <c r="AF182" s="229">
        <f t="shared" si="247"/>
        <v>0</v>
      </c>
      <c r="AG182" s="229">
        <f t="shared" si="247"/>
        <v>0</v>
      </c>
      <c r="AH182" s="229">
        <f t="shared" si="247"/>
        <v>0</v>
      </c>
      <c r="AI182" s="229">
        <f t="shared" si="247"/>
        <v>0</v>
      </c>
      <c r="AJ182" s="229">
        <f t="shared" si="247"/>
        <v>0</v>
      </c>
      <c r="AK182" s="229">
        <f t="shared" si="247"/>
        <v>0</v>
      </c>
      <c r="AL182" s="229">
        <f t="shared" ref="AL182:BB182" si="248">IFERROR(AL127*$D182*365,0)</f>
        <v>0</v>
      </c>
      <c r="AM182" s="229">
        <f t="shared" si="248"/>
        <v>0</v>
      </c>
      <c r="AN182" s="229">
        <f t="shared" si="248"/>
        <v>0</v>
      </c>
      <c r="AO182" s="229">
        <f t="shared" si="248"/>
        <v>0</v>
      </c>
      <c r="AP182" s="229">
        <f t="shared" si="248"/>
        <v>0</v>
      </c>
      <c r="AQ182" s="229">
        <f t="shared" si="248"/>
        <v>0</v>
      </c>
      <c r="AR182" s="229">
        <f t="shared" si="248"/>
        <v>0</v>
      </c>
      <c r="AS182" s="229">
        <f t="shared" si="248"/>
        <v>0</v>
      </c>
      <c r="AT182" s="229">
        <f t="shared" si="248"/>
        <v>0</v>
      </c>
      <c r="AU182" s="229">
        <f t="shared" si="248"/>
        <v>0</v>
      </c>
      <c r="AV182" s="229">
        <f t="shared" si="248"/>
        <v>0</v>
      </c>
      <c r="AW182" s="229">
        <f t="shared" si="248"/>
        <v>0</v>
      </c>
      <c r="AX182" s="229">
        <f t="shared" si="248"/>
        <v>0</v>
      </c>
      <c r="AY182" s="229">
        <f t="shared" si="248"/>
        <v>0</v>
      </c>
      <c r="AZ182" s="229">
        <f t="shared" si="248"/>
        <v>0</v>
      </c>
      <c r="BA182" s="229">
        <f t="shared" si="248"/>
        <v>0</v>
      </c>
      <c r="BB182" s="229">
        <f t="shared" si="248"/>
        <v>0</v>
      </c>
    </row>
    <row r="183" spans="1:54" x14ac:dyDescent="0.3">
      <c r="A183" s="206">
        <f>IF(ISBLANK('Úseky 1'!A17),"",'Úseky 1'!A17)</f>
        <v>13</v>
      </c>
      <c r="B183" s="205" t="str">
        <f>IF(ISBLANK('Úseky 1'!B17),"",'Úseky 1'!B17)</f>
        <v/>
      </c>
      <c r="C183" s="205" t="str">
        <f>IF(ISBLANK('Úseky 1'!C17),"",'Úseky 1'!C17)</f>
        <v/>
      </c>
      <c r="D183" s="213" t="str">
        <f>IF(ISBLANK('Úseky 1'!D17),"",'Úseky 1'!D17)</f>
        <v/>
      </c>
      <c r="E183" s="229">
        <f t="shared" si="225"/>
        <v>0</v>
      </c>
      <c r="F183" s="229">
        <f t="shared" ref="F183:AK183" si="249">IFERROR(F128*$D183*365,0)</f>
        <v>0</v>
      </c>
      <c r="G183" s="229">
        <f t="shared" si="249"/>
        <v>0</v>
      </c>
      <c r="H183" s="229">
        <f t="shared" si="249"/>
        <v>0</v>
      </c>
      <c r="I183" s="229">
        <f t="shared" si="249"/>
        <v>0</v>
      </c>
      <c r="J183" s="229">
        <f t="shared" si="249"/>
        <v>0</v>
      </c>
      <c r="K183" s="229">
        <f t="shared" si="249"/>
        <v>0</v>
      </c>
      <c r="L183" s="229">
        <f t="shared" si="249"/>
        <v>0</v>
      </c>
      <c r="M183" s="229">
        <f t="shared" si="249"/>
        <v>0</v>
      </c>
      <c r="N183" s="229">
        <f t="shared" si="249"/>
        <v>0</v>
      </c>
      <c r="O183" s="229">
        <f t="shared" si="249"/>
        <v>0</v>
      </c>
      <c r="P183" s="229">
        <f t="shared" si="249"/>
        <v>0</v>
      </c>
      <c r="Q183" s="229">
        <f t="shared" si="249"/>
        <v>0</v>
      </c>
      <c r="R183" s="229">
        <f t="shared" si="249"/>
        <v>0</v>
      </c>
      <c r="S183" s="229">
        <f t="shared" si="249"/>
        <v>0</v>
      </c>
      <c r="T183" s="229">
        <f t="shared" si="249"/>
        <v>0</v>
      </c>
      <c r="U183" s="229">
        <f t="shared" si="249"/>
        <v>0</v>
      </c>
      <c r="V183" s="229">
        <f t="shared" si="249"/>
        <v>0</v>
      </c>
      <c r="W183" s="229">
        <f t="shared" si="249"/>
        <v>0</v>
      </c>
      <c r="X183" s="229">
        <f t="shared" si="249"/>
        <v>0</v>
      </c>
      <c r="Y183" s="229">
        <f t="shared" si="249"/>
        <v>0</v>
      </c>
      <c r="Z183" s="229">
        <f t="shared" si="249"/>
        <v>0</v>
      </c>
      <c r="AA183" s="229">
        <f t="shared" si="249"/>
        <v>0</v>
      </c>
      <c r="AB183" s="229">
        <f t="shared" si="249"/>
        <v>0</v>
      </c>
      <c r="AC183" s="229">
        <f t="shared" si="249"/>
        <v>0</v>
      </c>
      <c r="AD183" s="229">
        <f t="shared" si="249"/>
        <v>0</v>
      </c>
      <c r="AE183" s="229">
        <f t="shared" si="249"/>
        <v>0</v>
      </c>
      <c r="AF183" s="229">
        <f t="shared" si="249"/>
        <v>0</v>
      </c>
      <c r="AG183" s="229">
        <f t="shared" si="249"/>
        <v>0</v>
      </c>
      <c r="AH183" s="229">
        <f t="shared" si="249"/>
        <v>0</v>
      </c>
      <c r="AI183" s="229">
        <f t="shared" si="249"/>
        <v>0</v>
      </c>
      <c r="AJ183" s="229">
        <f t="shared" si="249"/>
        <v>0</v>
      </c>
      <c r="AK183" s="229">
        <f t="shared" si="249"/>
        <v>0</v>
      </c>
      <c r="AL183" s="229">
        <f t="shared" ref="AL183:BB183" si="250">IFERROR(AL128*$D183*365,0)</f>
        <v>0</v>
      </c>
      <c r="AM183" s="229">
        <f t="shared" si="250"/>
        <v>0</v>
      </c>
      <c r="AN183" s="229">
        <f t="shared" si="250"/>
        <v>0</v>
      </c>
      <c r="AO183" s="229">
        <f t="shared" si="250"/>
        <v>0</v>
      </c>
      <c r="AP183" s="229">
        <f t="shared" si="250"/>
        <v>0</v>
      </c>
      <c r="AQ183" s="229">
        <f t="shared" si="250"/>
        <v>0</v>
      </c>
      <c r="AR183" s="229">
        <f t="shared" si="250"/>
        <v>0</v>
      </c>
      <c r="AS183" s="229">
        <f t="shared" si="250"/>
        <v>0</v>
      </c>
      <c r="AT183" s="229">
        <f t="shared" si="250"/>
        <v>0</v>
      </c>
      <c r="AU183" s="229">
        <f t="shared" si="250"/>
        <v>0</v>
      </c>
      <c r="AV183" s="229">
        <f t="shared" si="250"/>
        <v>0</v>
      </c>
      <c r="AW183" s="229">
        <f t="shared" si="250"/>
        <v>0</v>
      </c>
      <c r="AX183" s="229">
        <f t="shared" si="250"/>
        <v>0</v>
      </c>
      <c r="AY183" s="229">
        <f t="shared" si="250"/>
        <v>0</v>
      </c>
      <c r="AZ183" s="229">
        <f t="shared" si="250"/>
        <v>0</v>
      </c>
      <c r="BA183" s="229">
        <f t="shared" si="250"/>
        <v>0</v>
      </c>
      <c r="BB183" s="229">
        <f t="shared" si="250"/>
        <v>0</v>
      </c>
    </row>
    <row r="184" spans="1:54" x14ac:dyDescent="0.3">
      <c r="A184" s="206">
        <f>IF(ISBLANK('Úseky 1'!A18),"",'Úseky 1'!A18)</f>
        <v>14</v>
      </c>
      <c r="B184" s="205" t="str">
        <f>IF(ISBLANK('Úseky 1'!B18),"",'Úseky 1'!B18)</f>
        <v/>
      </c>
      <c r="C184" s="205" t="str">
        <f>IF(ISBLANK('Úseky 1'!C18),"",'Úseky 1'!C18)</f>
        <v/>
      </c>
      <c r="D184" s="213" t="str">
        <f>IF(ISBLANK('Úseky 1'!D18),"",'Úseky 1'!D18)</f>
        <v/>
      </c>
      <c r="E184" s="229">
        <f t="shared" si="225"/>
        <v>0</v>
      </c>
      <c r="F184" s="229">
        <f t="shared" ref="F184:AK184" si="251">IFERROR(F129*$D184*365,0)</f>
        <v>0</v>
      </c>
      <c r="G184" s="229">
        <f t="shared" si="251"/>
        <v>0</v>
      </c>
      <c r="H184" s="229">
        <f t="shared" si="251"/>
        <v>0</v>
      </c>
      <c r="I184" s="229">
        <f t="shared" si="251"/>
        <v>0</v>
      </c>
      <c r="J184" s="229">
        <f t="shared" si="251"/>
        <v>0</v>
      </c>
      <c r="K184" s="229">
        <f t="shared" si="251"/>
        <v>0</v>
      </c>
      <c r="L184" s="229">
        <f t="shared" si="251"/>
        <v>0</v>
      </c>
      <c r="M184" s="229">
        <f t="shared" si="251"/>
        <v>0</v>
      </c>
      <c r="N184" s="229">
        <f t="shared" si="251"/>
        <v>0</v>
      </c>
      <c r="O184" s="229">
        <f t="shared" si="251"/>
        <v>0</v>
      </c>
      <c r="P184" s="229">
        <f t="shared" si="251"/>
        <v>0</v>
      </c>
      <c r="Q184" s="229">
        <f t="shared" si="251"/>
        <v>0</v>
      </c>
      <c r="R184" s="229">
        <f t="shared" si="251"/>
        <v>0</v>
      </c>
      <c r="S184" s="229">
        <f t="shared" si="251"/>
        <v>0</v>
      </c>
      <c r="T184" s="229">
        <f t="shared" si="251"/>
        <v>0</v>
      </c>
      <c r="U184" s="229">
        <f t="shared" si="251"/>
        <v>0</v>
      </c>
      <c r="V184" s="229">
        <f t="shared" si="251"/>
        <v>0</v>
      </c>
      <c r="W184" s="229">
        <f t="shared" si="251"/>
        <v>0</v>
      </c>
      <c r="X184" s="229">
        <f t="shared" si="251"/>
        <v>0</v>
      </c>
      <c r="Y184" s="229">
        <f t="shared" si="251"/>
        <v>0</v>
      </c>
      <c r="Z184" s="229">
        <f t="shared" si="251"/>
        <v>0</v>
      </c>
      <c r="AA184" s="229">
        <f t="shared" si="251"/>
        <v>0</v>
      </c>
      <c r="AB184" s="229">
        <f t="shared" si="251"/>
        <v>0</v>
      </c>
      <c r="AC184" s="229">
        <f t="shared" si="251"/>
        <v>0</v>
      </c>
      <c r="AD184" s="229">
        <f t="shared" si="251"/>
        <v>0</v>
      </c>
      <c r="AE184" s="229">
        <f t="shared" si="251"/>
        <v>0</v>
      </c>
      <c r="AF184" s="229">
        <f t="shared" si="251"/>
        <v>0</v>
      </c>
      <c r="AG184" s="229">
        <f t="shared" si="251"/>
        <v>0</v>
      </c>
      <c r="AH184" s="229">
        <f t="shared" si="251"/>
        <v>0</v>
      </c>
      <c r="AI184" s="229">
        <f t="shared" si="251"/>
        <v>0</v>
      </c>
      <c r="AJ184" s="229">
        <f t="shared" si="251"/>
        <v>0</v>
      </c>
      <c r="AK184" s="229">
        <f t="shared" si="251"/>
        <v>0</v>
      </c>
      <c r="AL184" s="229">
        <f t="shared" ref="AL184:BB184" si="252">IFERROR(AL129*$D184*365,0)</f>
        <v>0</v>
      </c>
      <c r="AM184" s="229">
        <f t="shared" si="252"/>
        <v>0</v>
      </c>
      <c r="AN184" s="229">
        <f t="shared" si="252"/>
        <v>0</v>
      </c>
      <c r="AO184" s="229">
        <f t="shared" si="252"/>
        <v>0</v>
      </c>
      <c r="AP184" s="229">
        <f t="shared" si="252"/>
        <v>0</v>
      </c>
      <c r="AQ184" s="229">
        <f t="shared" si="252"/>
        <v>0</v>
      </c>
      <c r="AR184" s="229">
        <f t="shared" si="252"/>
        <v>0</v>
      </c>
      <c r="AS184" s="229">
        <f t="shared" si="252"/>
        <v>0</v>
      </c>
      <c r="AT184" s="229">
        <f t="shared" si="252"/>
        <v>0</v>
      </c>
      <c r="AU184" s="229">
        <f t="shared" si="252"/>
        <v>0</v>
      </c>
      <c r="AV184" s="229">
        <f t="shared" si="252"/>
        <v>0</v>
      </c>
      <c r="AW184" s="229">
        <f t="shared" si="252"/>
        <v>0</v>
      </c>
      <c r="AX184" s="229">
        <f t="shared" si="252"/>
        <v>0</v>
      </c>
      <c r="AY184" s="229">
        <f t="shared" si="252"/>
        <v>0</v>
      </c>
      <c r="AZ184" s="229">
        <f t="shared" si="252"/>
        <v>0</v>
      </c>
      <c r="BA184" s="229">
        <f t="shared" si="252"/>
        <v>0</v>
      </c>
      <c r="BB184" s="229">
        <f t="shared" si="252"/>
        <v>0</v>
      </c>
    </row>
    <row r="185" spans="1:54" x14ac:dyDescent="0.3">
      <c r="A185" s="206">
        <f>IF(ISBLANK('Úseky 1'!A19),"",'Úseky 1'!A19)</f>
        <v>15</v>
      </c>
      <c r="B185" s="205" t="str">
        <f>IF(ISBLANK('Úseky 1'!B19),"",'Úseky 1'!B19)</f>
        <v/>
      </c>
      <c r="C185" s="205" t="str">
        <f>IF(ISBLANK('Úseky 1'!C19),"",'Úseky 1'!C19)</f>
        <v/>
      </c>
      <c r="D185" s="213" t="str">
        <f>IF(ISBLANK('Úseky 1'!D19),"",'Úseky 1'!D19)</f>
        <v/>
      </c>
      <c r="E185" s="229">
        <f t="shared" si="225"/>
        <v>0</v>
      </c>
      <c r="F185" s="229">
        <f t="shared" ref="F185:AK185" si="253">IFERROR(F130*$D185*365,0)</f>
        <v>0</v>
      </c>
      <c r="G185" s="229">
        <f t="shared" si="253"/>
        <v>0</v>
      </c>
      <c r="H185" s="229">
        <f t="shared" si="253"/>
        <v>0</v>
      </c>
      <c r="I185" s="229">
        <f t="shared" si="253"/>
        <v>0</v>
      </c>
      <c r="J185" s="229">
        <f t="shared" si="253"/>
        <v>0</v>
      </c>
      <c r="K185" s="229">
        <f t="shared" si="253"/>
        <v>0</v>
      </c>
      <c r="L185" s="229">
        <f t="shared" si="253"/>
        <v>0</v>
      </c>
      <c r="M185" s="229">
        <f t="shared" si="253"/>
        <v>0</v>
      </c>
      <c r="N185" s="229">
        <f t="shared" si="253"/>
        <v>0</v>
      </c>
      <c r="O185" s="229">
        <f t="shared" si="253"/>
        <v>0</v>
      </c>
      <c r="P185" s="229">
        <f t="shared" si="253"/>
        <v>0</v>
      </c>
      <c r="Q185" s="229">
        <f t="shared" si="253"/>
        <v>0</v>
      </c>
      <c r="R185" s="229">
        <f t="shared" si="253"/>
        <v>0</v>
      </c>
      <c r="S185" s="229">
        <f t="shared" si="253"/>
        <v>0</v>
      </c>
      <c r="T185" s="229">
        <f t="shared" si="253"/>
        <v>0</v>
      </c>
      <c r="U185" s="229">
        <f t="shared" si="253"/>
        <v>0</v>
      </c>
      <c r="V185" s="229">
        <f t="shared" si="253"/>
        <v>0</v>
      </c>
      <c r="W185" s="229">
        <f t="shared" si="253"/>
        <v>0</v>
      </c>
      <c r="X185" s="229">
        <f t="shared" si="253"/>
        <v>0</v>
      </c>
      <c r="Y185" s="229">
        <f t="shared" si="253"/>
        <v>0</v>
      </c>
      <c r="Z185" s="229">
        <f t="shared" si="253"/>
        <v>0</v>
      </c>
      <c r="AA185" s="229">
        <f t="shared" si="253"/>
        <v>0</v>
      </c>
      <c r="AB185" s="229">
        <f t="shared" si="253"/>
        <v>0</v>
      </c>
      <c r="AC185" s="229">
        <f t="shared" si="253"/>
        <v>0</v>
      </c>
      <c r="AD185" s="229">
        <f t="shared" si="253"/>
        <v>0</v>
      </c>
      <c r="AE185" s="229">
        <f t="shared" si="253"/>
        <v>0</v>
      </c>
      <c r="AF185" s="229">
        <f t="shared" si="253"/>
        <v>0</v>
      </c>
      <c r="AG185" s="229">
        <f t="shared" si="253"/>
        <v>0</v>
      </c>
      <c r="AH185" s="229">
        <f t="shared" si="253"/>
        <v>0</v>
      </c>
      <c r="AI185" s="229">
        <f t="shared" si="253"/>
        <v>0</v>
      </c>
      <c r="AJ185" s="229">
        <f t="shared" si="253"/>
        <v>0</v>
      </c>
      <c r="AK185" s="229">
        <f t="shared" si="253"/>
        <v>0</v>
      </c>
      <c r="AL185" s="229">
        <f t="shared" ref="AL185:BB185" si="254">IFERROR(AL130*$D185*365,0)</f>
        <v>0</v>
      </c>
      <c r="AM185" s="229">
        <f t="shared" si="254"/>
        <v>0</v>
      </c>
      <c r="AN185" s="229">
        <f t="shared" si="254"/>
        <v>0</v>
      </c>
      <c r="AO185" s="229">
        <f t="shared" si="254"/>
        <v>0</v>
      </c>
      <c r="AP185" s="229">
        <f t="shared" si="254"/>
        <v>0</v>
      </c>
      <c r="AQ185" s="229">
        <f t="shared" si="254"/>
        <v>0</v>
      </c>
      <c r="AR185" s="229">
        <f t="shared" si="254"/>
        <v>0</v>
      </c>
      <c r="AS185" s="229">
        <f t="shared" si="254"/>
        <v>0</v>
      </c>
      <c r="AT185" s="229">
        <f t="shared" si="254"/>
        <v>0</v>
      </c>
      <c r="AU185" s="229">
        <f t="shared" si="254"/>
        <v>0</v>
      </c>
      <c r="AV185" s="229">
        <f t="shared" si="254"/>
        <v>0</v>
      </c>
      <c r="AW185" s="229">
        <f t="shared" si="254"/>
        <v>0</v>
      </c>
      <c r="AX185" s="229">
        <f t="shared" si="254"/>
        <v>0</v>
      </c>
      <c r="AY185" s="229">
        <f t="shared" si="254"/>
        <v>0</v>
      </c>
      <c r="AZ185" s="229">
        <f t="shared" si="254"/>
        <v>0</v>
      </c>
      <c r="BA185" s="229">
        <f t="shared" si="254"/>
        <v>0</v>
      </c>
      <c r="BB185" s="229">
        <f t="shared" si="254"/>
        <v>0</v>
      </c>
    </row>
    <row r="186" spans="1:54" x14ac:dyDescent="0.3">
      <c r="A186" s="206">
        <f>IF(ISBLANK('Úseky 1'!A20),"",'Úseky 1'!A20)</f>
        <v>16</v>
      </c>
      <c r="B186" s="205" t="str">
        <f>IF(ISBLANK('Úseky 1'!B20),"",'Úseky 1'!B20)</f>
        <v/>
      </c>
      <c r="C186" s="205" t="str">
        <f>IF(ISBLANK('Úseky 1'!C20),"",'Úseky 1'!C20)</f>
        <v/>
      </c>
      <c r="D186" s="213" t="str">
        <f>IF(ISBLANK('Úseky 1'!D20),"",'Úseky 1'!D20)</f>
        <v/>
      </c>
      <c r="E186" s="229">
        <f t="shared" si="225"/>
        <v>0</v>
      </c>
      <c r="F186" s="229">
        <f t="shared" ref="F186:AK186" si="255">IFERROR(F131*$D186*365,0)</f>
        <v>0</v>
      </c>
      <c r="G186" s="229">
        <f t="shared" si="255"/>
        <v>0</v>
      </c>
      <c r="H186" s="229">
        <f t="shared" si="255"/>
        <v>0</v>
      </c>
      <c r="I186" s="229">
        <f t="shared" si="255"/>
        <v>0</v>
      </c>
      <c r="J186" s="229">
        <f t="shared" si="255"/>
        <v>0</v>
      </c>
      <c r="K186" s="229">
        <f t="shared" si="255"/>
        <v>0</v>
      </c>
      <c r="L186" s="229">
        <f t="shared" si="255"/>
        <v>0</v>
      </c>
      <c r="M186" s="229">
        <f t="shared" si="255"/>
        <v>0</v>
      </c>
      <c r="N186" s="229">
        <f t="shared" si="255"/>
        <v>0</v>
      </c>
      <c r="O186" s="229">
        <f t="shared" si="255"/>
        <v>0</v>
      </c>
      <c r="P186" s="229">
        <f t="shared" si="255"/>
        <v>0</v>
      </c>
      <c r="Q186" s="229">
        <f t="shared" si="255"/>
        <v>0</v>
      </c>
      <c r="R186" s="229">
        <f t="shared" si="255"/>
        <v>0</v>
      </c>
      <c r="S186" s="229">
        <f t="shared" si="255"/>
        <v>0</v>
      </c>
      <c r="T186" s="229">
        <f t="shared" si="255"/>
        <v>0</v>
      </c>
      <c r="U186" s="229">
        <f t="shared" si="255"/>
        <v>0</v>
      </c>
      <c r="V186" s="229">
        <f t="shared" si="255"/>
        <v>0</v>
      </c>
      <c r="W186" s="229">
        <f t="shared" si="255"/>
        <v>0</v>
      </c>
      <c r="X186" s="229">
        <f t="shared" si="255"/>
        <v>0</v>
      </c>
      <c r="Y186" s="229">
        <f t="shared" si="255"/>
        <v>0</v>
      </c>
      <c r="Z186" s="229">
        <f t="shared" si="255"/>
        <v>0</v>
      </c>
      <c r="AA186" s="229">
        <f t="shared" si="255"/>
        <v>0</v>
      </c>
      <c r="AB186" s="229">
        <f t="shared" si="255"/>
        <v>0</v>
      </c>
      <c r="AC186" s="229">
        <f t="shared" si="255"/>
        <v>0</v>
      </c>
      <c r="AD186" s="229">
        <f t="shared" si="255"/>
        <v>0</v>
      </c>
      <c r="AE186" s="229">
        <f t="shared" si="255"/>
        <v>0</v>
      </c>
      <c r="AF186" s="229">
        <f t="shared" si="255"/>
        <v>0</v>
      </c>
      <c r="AG186" s="229">
        <f t="shared" si="255"/>
        <v>0</v>
      </c>
      <c r="AH186" s="229">
        <f t="shared" si="255"/>
        <v>0</v>
      </c>
      <c r="AI186" s="229">
        <f t="shared" si="255"/>
        <v>0</v>
      </c>
      <c r="AJ186" s="229">
        <f t="shared" si="255"/>
        <v>0</v>
      </c>
      <c r="AK186" s="229">
        <f t="shared" si="255"/>
        <v>0</v>
      </c>
      <c r="AL186" s="229">
        <f t="shared" ref="AL186:BB186" si="256">IFERROR(AL131*$D186*365,0)</f>
        <v>0</v>
      </c>
      <c r="AM186" s="229">
        <f t="shared" si="256"/>
        <v>0</v>
      </c>
      <c r="AN186" s="229">
        <f t="shared" si="256"/>
        <v>0</v>
      </c>
      <c r="AO186" s="229">
        <f t="shared" si="256"/>
        <v>0</v>
      </c>
      <c r="AP186" s="229">
        <f t="shared" si="256"/>
        <v>0</v>
      </c>
      <c r="AQ186" s="229">
        <f t="shared" si="256"/>
        <v>0</v>
      </c>
      <c r="AR186" s="229">
        <f t="shared" si="256"/>
        <v>0</v>
      </c>
      <c r="AS186" s="229">
        <f t="shared" si="256"/>
        <v>0</v>
      </c>
      <c r="AT186" s="229">
        <f t="shared" si="256"/>
        <v>0</v>
      </c>
      <c r="AU186" s="229">
        <f t="shared" si="256"/>
        <v>0</v>
      </c>
      <c r="AV186" s="229">
        <f t="shared" si="256"/>
        <v>0</v>
      </c>
      <c r="AW186" s="229">
        <f t="shared" si="256"/>
        <v>0</v>
      </c>
      <c r="AX186" s="229">
        <f t="shared" si="256"/>
        <v>0</v>
      </c>
      <c r="AY186" s="229">
        <f t="shared" si="256"/>
        <v>0</v>
      </c>
      <c r="AZ186" s="229">
        <f t="shared" si="256"/>
        <v>0</v>
      </c>
      <c r="BA186" s="229">
        <f t="shared" si="256"/>
        <v>0</v>
      </c>
      <c r="BB186" s="229">
        <f t="shared" si="256"/>
        <v>0</v>
      </c>
    </row>
    <row r="187" spans="1:54" x14ac:dyDescent="0.3">
      <c r="A187" s="206">
        <f>IF(ISBLANK('Úseky 1'!A21),"",'Úseky 1'!A21)</f>
        <v>17</v>
      </c>
      <c r="B187" s="205" t="str">
        <f>IF(ISBLANK('Úseky 1'!B21),"",'Úseky 1'!B21)</f>
        <v/>
      </c>
      <c r="C187" s="205" t="str">
        <f>IF(ISBLANK('Úseky 1'!C21),"",'Úseky 1'!C21)</f>
        <v/>
      </c>
      <c r="D187" s="213" t="str">
        <f>IF(ISBLANK('Úseky 1'!D21),"",'Úseky 1'!D21)</f>
        <v/>
      </c>
      <c r="E187" s="229">
        <f t="shared" si="225"/>
        <v>0</v>
      </c>
      <c r="F187" s="229">
        <f t="shared" ref="F187:AK187" si="257">IFERROR(F132*$D187*365,0)</f>
        <v>0</v>
      </c>
      <c r="G187" s="229">
        <f t="shared" si="257"/>
        <v>0</v>
      </c>
      <c r="H187" s="229">
        <f t="shared" si="257"/>
        <v>0</v>
      </c>
      <c r="I187" s="229">
        <f t="shared" si="257"/>
        <v>0</v>
      </c>
      <c r="J187" s="229">
        <f t="shared" si="257"/>
        <v>0</v>
      </c>
      <c r="K187" s="229">
        <f t="shared" si="257"/>
        <v>0</v>
      </c>
      <c r="L187" s="229">
        <f t="shared" si="257"/>
        <v>0</v>
      </c>
      <c r="M187" s="229">
        <f t="shared" si="257"/>
        <v>0</v>
      </c>
      <c r="N187" s="229">
        <f t="shared" si="257"/>
        <v>0</v>
      </c>
      <c r="O187" s="229">
        <f t="shared" si="257"/>
        <v>0</v>
      </c>
      <c r="P187" s="229">
        <f t="shared" si="257"/>
        <v>0</v>
      </c>
      <c r="Q187" s="229">
        <f t="shared" si="257"/>
        <v>0</v>
      </c>
      <c r="R187" s="229">
        <f t="shared" si="257"/>
        <v>0</v>
      </c>
      <c r="S187" s="229">
        <f t="shared" si="257"/>
        <v>0</v>
      </c>
      <c r="T187" s="229">
        <f t="shared" si="257"/>
        <v>0</v>
      </c>
      <c r="U187" s="229">
        <f t="shared" si="257"/>
        <v>0</v>
      </c>
      <c r="V187" s="229">
        <f t="shared" si="257"/>
        <v>0</v>
      </c>
      <c r="W187" s="229">
        <f t="shared" si="257"/>
        <v>0</v>
      </c>
      <c r="X187" s="229">
        <f t="shared" si="257"/>
        <v>0</v>
      </c>
      <c r="Y187" s="229">
        <f t="shared" si="257"/>
        <v>0</v>
      </c>
      <c r="Z187" s="229">
        <f t="shared" si="257"/>
        <v>0</v>
      </c>
      <c r="AA187" s="229">
        <f t="shared" si="257"/>
        <v>0</v>
      </c>
      <c r="AB187" s="229">
        <f t="shared" si="257"/>
        <v>0</v>
      </c>
      <c r="AC187" s="229">
        <f t="shared" si="257"/>
        <v>0</v>
      </c>
      <c r="AD187" s="229">
        <f t="shared" si="257"/>
        <v>0</v>
      </c>
      <c r="AE187" s="229">
        <f t="shared" si="257"/>
        <v>0</v>
      </c>
      <c r="AF187" s="229">
        <f t="shared" si="257"/>
        <v>0</v>
      </c>
      <c r="AG187" s="229">
        <f t="shared" si="257"/>
        <v>0</v>
      </c>
      <c r="AH187" s="229">
        <f t="shared" si="257"/>
        <v>0</v>
      </c>
      <c r="AI187" s="229">
        <f t="shared" si="257"/>
        <v>0</v>
      </c>
      <c r="AJ187" s="229">
        <f t="shared" si="257"/>
        <v>0</v>
      </c>
      <c r="AK187" s="229">
        <f t="shared" si="257"/>
        <v>0</v>
      </c>
      <c r="AL187" s="229">
        <f t="shared" ref="AL187:BB187" si="258">IFERROR(AL132*$D187*365,0)</f>
        <v>0</v>
      </c>
      <c r="AM187" s="229">
        <f t="shared" si="258"/>
        <v>0</v>
      </c>
      <c r="AN187" s="229">
        <f t="shared" si="258"/>
        <v>0</v>
      </c>
      <c r="AO187" s="229">
        <f t="shared" si="258"/>
        <v>0</v>
      </c>
      <c r="AP187" s="229">
        <f t="shared" si="258"/>
        <v>0</v>
      </c>
      <c r="AQ187" s="229">
        <f t="shared" si="258"/>
        <v>0</v>
      </c>
      <c r="AR187" s="229">
        <f t="shared" si="258"/>
        <v>0</v>
      </c>
      <c r="AS187" s="229">
        <f t="shared" si="258"/>
        <v>0</v>
      </c>
      <c r="AT187" s="229">
        <f t="shared" si="258"/>
        <v>0</v>
      </c>
      <c r="AU187" s="229">
        <f t="shared" si="258"/>
        <v>0</v>
      </c>
      <c r="AV187" s="229">
        <f t="shared" si="258"/>
        <v>0</v>
      </c>
      <c r="AW187" s="229">
        <f t="shared" si="258"/>
        <v>0</v>
      </c>
      <c r="AX187" s="229">
        <f t="shared" si="258"/>
        <v>0</v>
      </c>
      <c r="AY187" s="229">
        <f t="shared" si="258"/>
        <v>0</v>
      </c>
      <c r="AZ187" s="229">
        <f t="shared" si="258"/>
        <v>0</v>
      </c>
      <c r="BA187" s="229">
        <f t="shared" si="258"/>
        <v>0</v>
      </c>
      <c r="BB187" s="229">
        <f t="shared" si="258"/>
        <v>0</v>
      </c>
    </row>
    <row r="188" spans="1:54" x14ac:dyDescent="0.3">
      <c r="A188" s="206">
        <f>IF(ISBLANK('Úseky 1'!A22),"",'Úseky 1'!A22)</f>
        <v>18</v>
      </c>
      <c r="B188" s="205" t="str">
        <f>IF(ISBLANK('Úseky 1'!B22),"",'Úseky 1'!B22)</f>
        <v/>
      </c>
      <c r="C188" s="205" t="str">
        <f>IF(ISBLANK('Úseky 1'!C22),"",'Úseky 1'!C22)</f>
        <v/>
      </c>
      <c r="D188" s="213" t="str">
        <f>IF(ISBLANK('Úseky 1'!D22),"",'Úseky 1'!D22)</f>
        <v/>
      </c>
      <c r="E188" s="229">
        <f t="shared" si="225"/>
        <v>0</v>
      </c>
      <c r="F188" s="229">
        <f t="shared" ref="F188:AK188" si="259">IFERROR(F133*$D188*365,0)</f>
        <v>0</v>
      </c>
      <c r="G188" s="229">
        <f t="shared" si="259"/>
        <v>0</v>
      </c>
      <c r="H188" s="229">
        <f t="shared" si="259"/>
        <v>0</v>
      </c>
      <c r="I188" s="229">
        <f t="shared" si="259"/>
        <v>0</v>
      </c>
      <c r="J188" s="229">
        <f t="shared" si="259"/>
        <v>0</v>
      </c>
      <c r="K188" s="229">
        <f t="shared" si="259"/>
        <v>0</v>
      </c>
      <c r="L188" s="229">
        <f t="shared" si="259"/>
        <v>0</v>
      </c>
      <c r="M188" s="229">
        <f t="shared" si="259"/>
        <v>0</v>
      </c>
      <c r="N188" s="229">
        <f t="shared" si="259"/>
        <v>0</v>
      </c>
      <c r="O188" s="229">
        <f t="shared" si="259"/>
        <v>0</v>
      </c>
      <c r="P188" s="229">
        <f t="shared" si="259"/>
        <v>0</v>
      </c>
      <c r="Q188" s="229">
        <f t="shared" si="259"/>
        <v>0</v>
      </c>
      <c r="R188" s="229">
        <f t="shared" si="259"/>
        <v>0</v>
      </c>
      <c r="S188" s="229">
        <f t="shared" si="259"/>
        <v>0</v>
      </c>
      <c r="T188" s="229">
        <f t="shared" si="259"/>
        <v>0</v>
      </c>
      <c r="U188" s="229">
        <f t="shared" si="259"/>
        <v>0</v>
      </c>
      <c r="V188" s="229">
        <f t="shared" si="259"/>
        <v>0</v>
      </c>
      <c r="W188" s="229">
        <f t="shared" si="259"/>
        <v>0</v>
      </c>
      <c r="X188" s="229">
        <f t="shared" si="259"/>
        <v>0</v>
      </c>
      <c r="Y188" s="229">
        <f t="shared" si="259"/>
        <v>0</v>
      </c>
      <c r="Z188" s="229">
        <f t="shared" si="259"/>
        <v>0</v>
      </c>
      <c r="AA188" s="229">
        <f t="shared" si="259"/>
        <v>0</v>
      </c>
      <c r="AB188" s="229">
        <f t="shared" si="259"/>
        <v>0</v>
      </c>
      <c r="AC188" s="229">
        <f t="shared" si="259"/>
        <v>0</v>
      </c>
      <c r="AD188" s="229">
        <f t="shared" si="259"/>
        <v>0</v>
      </c>
      <c r="AE188" s="229">
        <f t="shared" si="259"/>
        <v>0</v>
      </c>
      <c r="AF188" s="229">
        <f t="shared" si="259"/>
        <v>0</v>
      </c>
      <c r="AG188" s="229">
        <f t="shared" si="259"/>
        <v>0</v>
      </c>
      <c r="AH188" s="229">
        <f t="shared" si="259"/>
        <v>0</v>
      </c>
      <c r="AI188" s="229">
        <f t="shared" si="259"/>
        <v>0</v>
      </c>
      <c r="AJ188" s="229">
        <f t="shared" si="259"/>
        <v>0</v>
      </c>
      <c r="AK188" s="229">
        <f t="shared" si="259"/>
        <v>0</v>
      </c>
      <c r="AL188" s="229">
        <f t="shared" ref="AL188:BB188" si="260">IFERROR(AL133*$D188*365,0)</f>
        <v>0</v>
      </c>
      <c r="AM188" s="229">
        <f t="shared" si="260"/>
        <v>0</v>
      </c>
      <c r="AN188" s="229">
        <f t="shared" si="260"/>
        <v>0</v>
      </c>
      <c r="AO188" s="229">
        <f t="shared" si="260"/>
        <v>0</v>
      </c>
      <c r="AP188" s="229">
        <f t="shared" si="260"/>
        <v>0</v>
      </c>
      <c r="AQ188" s="229">
        <f t="shared" si="260"/>
        <v>0</v>
      </c>
      <c r="AR188" s="229">
        <f t="shared" si="260"/>
        <v>0</v>
      </c>
      <c r="AS188" s="229">
        <f t="shared" si="260"/>
        <v>0</v>
      </c>
      <c r="AT188" s="229">
        <f t="shared" si="260"/>
        <v>0</v>
      </c>
      <c r="AU188" s="229">
        <f t="shared" si="260"/>
        <v>0</v>
      </c>
      <c r="AV188" s="229">
        <f t="shared" si="260"/>
        <v>0</v>
      </c>
      <c r="AW188" s="229">
        <f t="shared" si="260"/>
        <v>0</v>
      </c>
      <c r="AX188" s="229">
        <f t="shared" si="260"/>
        <v>0</v>
      </c>
      <c r="AY188" s="229">
        <f t="shared" si="260"/>
        <v>0</v>
      </c>
      <c r="AZ188" s="229">
        <f t="shared" si="260"/>
        <v>0</v>
      </c>
      <c r="BA188" s="229">
        <f t="shared" si="260"/>
        <v>0</v>
      </c>
      <c r="BB188" s="229">
        <f t="shared" si="260"/>
        <v>0</v>
      </c>
    </row>
    <row r="189" spans="1:54" x14ac:dyDescent="0.3">
      <c r="A189" s="206">
        <f>IF(ISBLANK('Úseky 1'!A23),"",'Úseky 1'!A23)</f>
        <v>19</v>
      </c>
      <c r="B189" s="205" t="str">
        <f>IF(ISBLANK('Úseky 1'!B23),"",'Úseky 1'!B23)</f>
        <v/>
      </c>
      <c r="C189" s="205" t="str">
        <f>IF(ISBLANK('Úseky 1'!C23),"",'Úseky 1'!C23)</f>
        <v/>
      </c>
      <c r="D189" s="213" t="str">
        <f>IF(ISBLANK('Úseky 1'!D23),"",'Úseky 1'!D23)</f>
        <v/>
      </c>
      <c r="E189" s="229">
        <f t="shared" si="225"/>
        <v>0</v>
      </c>
      <c r="F189" s="229">
        <f t="shared" ref="F189:AK189" si="261">IFERROR(F134*$D189*365,0)</f>
        <v>0</v>
      </c>
      <c r="G189" s="229">
        <f t="shared" si="261"/>
        <v>0</v>
      </c>
      <c r="H189" s="229">
        <f t="shared" si="261"/>
        <v>0</v>
      </c>
      <c r="I189" s="229">
        <f t="shared" si="261"/>
        <v>0</v>
      </c>
      <c r="J189" s="229">
        <f t="shared" si="261"/>
        <v>0</v>
      </c>
      <c r="K189" s="229">
        <f t="shared" si="261"/>
        <v>0</v>
      </c>
      <c r="L189" s="229">
        <f t="shared" si="261"/>
        <v>0</v>
      </c>
      <c r="M189" s="229">
        <f t="shared" si="261"/>
        <v>0</v>
      </c>
      <c r="N189" s="229">
        <f t="shared" si="261"/>
        <v>0</v>
      </c>
      <c r="O189" s="229">
        <f t="shared" si="261"/>
        <v>0</v>
      </c>
      <c r="P189" s="229">
        <f t="shared" si="261"/>
        <v>0</v>
      </c>
      <c r="Q189" s="229">
        <f t="shared" si="261"/>
        <v>0</v>
      </c>
      <c r="R189" s="229">
        <f t="shared" si="261"/>
        <v>0</v>
      </c>
      <c r="S189" s="229">
        <f t="shared" si="261"/>
        <v>0</v>
      </c>
      <c r="T189" s="229">
        <f t="shared" si="261"/>
        <v>0</v>
      </c>
      <c r="U189" s="229">
        <f t="shared" si="261"/>
        <v>0</v>
      </c>
      <c r="V189" s="229">
        <f t="shared" si="261"/>
        <v>0</v>
      </c>
      <c r="W189" s="229">
        <f t="shared" si="261"/>
        <v>0</v>
      </c>
      <c r="X189" s="229">
        <f t="shared" si="261"/>
        <v>0</v>
      </c>
      <c r="Y189" s="229">
        <f t="shared" si="261"/>
        <v>0</v>
      </c>
      <c r="Z189" s="229">
        <f t="shared" si="261"/>
        <v>0</v>
      </c>
      <c r="AA189" s="229">
        <f t="shared" si="261"/>
        <v>0</v>
      </c>
      <c r="AB189" s="229">
        <f t="shared" si="261"/>
        <v>0</v>
      </c>
      <c r="AC189" s="229">
        <f t="shared" si="261"/>
        <v>0</v>
      </c>
      <c r="AD189" s="229">
        <f t="shared" si="261"/>
        <v>0</v>
      </c>
      <c r="AE189" s="229">
        <f t="shared" si="261"/>
        <v>0</v>
      </c>
      <c r="AF189" s="229">
        <f t="shared" si="261"/>
        <v>0</v>
      </c>
      <c r="AG189" s="229">
        <f t="shared" si="261"/>
        <v>0</v>
      </c>
      <c r="AH189" s="229">
        <f t="shared" si="261"/>
        <v>0</v>
      </c>
      <c r="AI189" s="229">
        <f t="shared" si="261"/>
        <v>0</v>
      </c>
      <c r="AJ189" s="229">
        <f t="shared" si="261"/>
        <v>0</v>
      </c>
      <c r="AK189" s="229">
        <f t="shared" si="261"/>
        <v>0</v>
      </c>
      <c r="AL189" s="229">
        <f t="shared" ref="AL189:BB189" si="262">IFERROR(AL134*$D189*365,0)</f>
        <v>0</v>
      </c>
      <c r="AM189" s="229">
        <f t="shared" si="262"/>
        <v>0</v>
      </c>
      <c r="AN189" s="229">
        <f t="shared" si="262"/>
        <v>0</v>
      </c>
      <c r="AO189" s="229">
        <f t="shared" si="262"/>
        <v>0</v>
      </c>
      <c r="AP189" s="229">
        <f t="shared" si="262"/>
        <v>0</v>
      </c>
      <c r="AQ189" s="229">
        <f t="shared" si="262"/>
        <v>0</v>
      </c>
      <c r="AR189" s="229">
        <f t="shared" si="262"/>
        <v>0</v>
      </c>
      <c r="AS189" s="229">
        <f t="shared" si="262"/>
        <v>0</v>
      </c>
      <c r="AT189" s="229">
        <f t="shared" si="262"/>
        <v>0</v>
      </c>
      <c r="AU189" s="229">
        <f t="shared" si="262"/>
        <v>0</v>
      </c>
      <c r="AV189" s="229">
        <f t="shared" si="262"/>
        <v>0</v>
      </c>
      <c r="AW189" s="229">
        <f t="shared" si="262"/>
        <v>0</v>
      </c>
      <c r="AX189" s="229">
        <f t="shared" si="262"/>
        <v>0</v>
      </c>
      <c r="AY189" s="229">
        <f t="shared" si="262"/>
        <v>0</v>
      </c>
      <c r="AZ189" s="229">
        <f t="shared" si="262"/>
        <v>0</v>
      </c>
      <c r="BA189" s="229">
        <f t="shared" si="262"/>
        <v>0</v>
      </c>
      <c r="BB189" s="229">
        <f t="shared" si="262"/>
        <v>0</v>
      </c>
    </row>
    <row r="190" spans="1:54" x14ac:dyDescent="0.3">
      <c r="A190" s="206">
        <f>IF(ISBLANK('Úseky 1'!A24),"",'Úseky 1'!A24)</f>
        <v>20</v>
      </c>
      <c r="B190" s="205" t="str">
        <f>IF(ISBLANK('Úseky 1'!B24),"",'Úseky 1'!B24)</f>
        <v/>
      </c>
      <c r="C190" s="205" t="str">
        <f>IF(ISBLANK('Úseky 1'!C24),"",'Úseky 1'!C24)</f>
        <v/>
      </c>
      <c r="D190" s="213" t="str">
        <f>IF(ISBLANK('Úseky 1'!D24),"",'Úseky 1'!D24)</f>
        <v/>
      </c>
      <c r="E190" s="229">
        <f t="shared" si="225"/>
        <v>0</v>
      </c>
      <c r="F190" s="229">
        <f t="shared" ref="F190:AK190" si="263">IFERROR(F135*$D190*365,0)</f>
        <v>0</v>
      </c>
      <c r="G190" s="229">
        <f t="shared" si="263"/>
        <v>0</v>
      </c>
      <c r="H190" s="229">
        <f t="shared" si="263"/>
        <v>0</v>
      </c>
      <c r="I190" s="229">
        <f t="shared" si="263"/>
        <v>0</v>
      </c>
      <c r="J190" s="229">
        <f t="shared" si="263"/>
        <v>0</v>
      </c>
      <c r="K190" s="229">
        <f t="shared" si="263"/>
        <v>0</v>
      </c>
      <c r="L190" s="229">
        <f t="shared" si="263"/>
        <v>0</v>
      </c>
      <c r="M190" s="229">
        <f t="shared" si="263"/>
        <v>0</v>
      </c>
      <c r="N190" s="229">
        <f t="shared" si="263"/>
        <v>0</v>
      </c>
      <c r="O190" s="229">
        <f t="shared" si="263"/>
        <v>0</v>
      </c>
      <c r="P190" s="229">
        <f t="shared" si="263"/>
        <v>0</v>
      </c>
      <c r="Q190" s="229">
        <f t="shared" si="263"/>
        <v>0</v>
      </c>
      <c r="R190" s="229">
        <f t="shared" si="263"/>
        <v>0</v>
      </c>
      <c r="S190" s="229">
        <f t="shared" si="263"/>
        <v>0</v>
      </c>
      <c r="T190" s="229">
        <f t="shared" si="263"/>
        <v>0</v>
      </c>
      <c r="U190" s="229">
        <f t="shared" si="263"/>
        <v>0</v>
      </c>
      <c r="V190" s="229">
        <f t="shared" si="263"/>
        <v>0</v>
      </c>
      <c r="W190" s="229">
        <f t="shared" si="263"/>
        <v>0</v>
      </c>
      <c r="X190" s="229">
        <f t="shared" si="263"/>
        <v>0</v>
      </c>
      <c r="Y190" s="229">
        <f t="shared" si="263"/>
        <v>0</v>
      </c>
      <c r="Z190" s="229">
        <f t="shared" si="263"/>
        <v>0</v>
      </c>
      <c r="AA190" s="229">
        <f t="shared" si="263"/>
        <v>0</v>
      </c>
      <c r="AB190" s="229">
        <f t="shared" si="263"/>
        <v>0</v>
      </c>
      <c r="AC190" s="229">
        <f t="shared" si="263"/>
        <v>0</v>
      </c>
      <c r="AD190" s="229">
        <f t="shared" si="263"/>
        <v>0</v>
      </c>
      <c r="AE190" s="229">
        <f t="shared" si="263"/>
        <v>0</v>
      </c>
      <c r="AF190" s="229">
        <f t="shared" si="263"/>
        <v>0</v>
      </c>
      <c r="AG190" s="229">
        <f t="shared" si="263"/>
        <v>0</v>
      </c>
      <c r="AH190" s="229">
        <f t="shared" si="263"/>
        <v>0</v>
      </c>
      <c r="AI190" s="229">
        <f t="shared" si="263"/>
        <v>0</v>
      </c>
      <c r="AJ190" s="229">
        <f t="shared" si="263"/>
        <v>0</v>
      </c>
      <c r="AK190" s="229">
        <f t="shared" si="263"/>
        <v>0</v>
      </c>
      <c r="AL190" s="229">
        <f t="shared" ref="AL190:BB190" si="264">IFERROR(AL135*$D190*365,0)</f>
        <v>0</v>
      </c>
      <c r="AM190" s="229">
        <f t="shared" si="264"/>
        <v>0</v>
      </c>
      <c r="AN190" s="229">
        <f t="shared" si="264"/>
        <v>0</v>
      </c>
      <c r="AO190" s="229">
        <f t="shared" si="264"/>
        <v>0</v>
      </c>
      <c r="AP190" s="229">
        <f t="shared" si="264"/>
        <v>0</v>
      </c>
      <c r="AQ190" s="229">
        <f t="shared" si="264"/>
        <v>0</v>
      </c>
      <c r="AR190" s="229">
        <f t="shared" si="264"/>
        <v>0</v>
      </c>
      <c r="AS190" s="229">
        <f t="shared" si="264"/>
        <v>0</v>
      </c>
      <c r="AT190" s="229">
        <f t="shared" si="264"/>
        <v>0</v>
      </c>
      <c r="AU190" s="229">
        <f t="shared" si="264"/>
        <v>0</v>
      </c>
      <c r="AV190" s="229">
        <f t="shared" si="264"/>
        <v>0</v>
      </c>
      <c r="AW190" s="229">
        <f t="shared" si="264"/>
        <v>0</v>
      </c>
      <c r="AX190" s="229">
        <f t="shared" si="264"/>
        <v>0</v>
      </c>
      <c r="AY190" s="229">
        <f t="shared" si="264"/>
        <v>0</v>
      </c>
      <c r="AZ190" s="229">
        <f t="shared" si="264"/>
        <v>0</v>
      </c>
      <c r="BA190" s="229">
        <f t="shared" si="264"/>
        <v>0</v>
      </c>
      <c r="BB190" s="229">
        <f t="shared" si="264"/>
        <v>0</v>
      </c>
    </row>
    <row r="191" spans="1:54" x14ac:dyDescent="0.3">
      <c r="A191" s="206">
        <f>IF(ISBLANK('Úseky 1'!A25),"",'Úseky 1'!A25)</f>
        <v>21</v>
      </c>
      <c r="B191" s="205" t="str">
        <f>IF(ISBLANK('Úseky 1'!B25),"",'Úseky 1'!B25)</f>
        <v/>
      </c>
      <c r="C191" s="205" t="str">
        <f>IF(ISBLANK('Úseky 1'!C25),"",'Úseky 1'!C25)</f>
        <v/>
      </c>
      <c r="D191" s="213" t="str">
        <f>IF(ISBLANK('Úseky 1'!D25),"",'Úseky 1'!D25)</f>
        <v/>
      </c>
      <c r="E191" s="229">
        <f t="shared" si="225"/>
        <v>0</v>
      </c>
      <c r="F191" s="229">
        <f t="shared" ref="F191:AK191" si="265">IFERROR(F136*$D191*365,0)</f>
        <v>0</v>
      </c>
      <c r="G191" s="229">
        <f t="shared" si="265"/>
        <v>0</v>
      </c>
      <c r="H191" s="229">
        <f t="shared" si="265"/>
        <v>0</v>
      </c>
      <c r="I191" s="229">
        <f t="shared" si="265"/>
        <v>0</v>
      </c>
      <c r="J191" s="229">
        <f t="shared" si="265"/>
        <v>0</v>
      </c>
      <c r="K191" s="229">
        <f t="shared" si="265"/>
        <v>0</v>
      </c>
      <c r="L191" s="229">
        <f t="shared" si="265"/>
        <v>0</v>
      </c>
      <c r="M191" s="229">
        <f t="shared" si="265"/>
        <v>0</v>
      </c>
      <c r="N191" s="229">
        <f t="shared" si="265"/>
        <v>0</v>
      </c>
      <c r="O191" s="229">
        <f t="shared" si="265"/>
        <v>0</v>
      </c>
      <c r="P191" s="229">
        <f t="shared" si="265"/>
        <v>0</v>
      </c>
      <c r="Q191" s="229">
        <f t="shared" si="265"/>
        <v>0</v>
      </c>
      <c r="R191" s="229">
        <f t="shared" si="265"/>
        <v>0</v>
      </c>
      <c r="S191" s="229">
        <f t="shared" si="265"/>
        <v>0</v>
      </c>
      <c r="T191" s="229">
        <f t="shared" si="265"/>
        <v>0</v>
      </c>
      <c r="U191" s="229">
        <f t="shared" si="265"/>
        <v>0</v>
      </c>
      <c r="V191" s="229">
        <f t="shared" si="265"/>
        <v>0</v>
      </c>
      <c r="W191" s="229">
        <f t="shared" si="265"/>
        <v>0</v>
      </c>
      <c r="X191" s="229">
        <f t="shared" si="265"/>
        <v>0</v>
      </c>
      <c r="Y191" s="229">
        <f t="shared" si="265"/>
        <v>0</v>
      </c>
      <c r="Z191" s="229">
        <f t="shared" si="265"/>
        <v>0</v>
      </c>
      <c r="AA191" s="229">
        <f t="shared" si="265"/>
        <v>0</v>
      </c>
      <c r="AB191" s="229">
        <f t="shared" si="265"/>
        <v>0</v>
      </c>
      <c r="AC191" s="229">
        <f t="shared" si="265"/>
        <v>0</v>
      </c>
      <c r="AD191" s="229">
        <f t="shared" si="265"/>
        <v>0</v>
      </c>
      <c r="AE191" s="229">
        <f t="shared" si="265"/>
        <v>0</v>
      </c>
      <c r="AF191" s="229">
        <f t="shared" si="265"/>
        <v>0</v>
      </c>
      <c r="AG191" s="229">
        <f t="shared" si="265"/>
        <v>0</v>
      </c>
      <c r="AH191" s="229">
        <f t="shared" si="265"/>
        <v>0</v>
      </c>
      <c r="AI191" s="229">
        <f t="shared" si="265"/>
        <v>0</v>
      </c>
      <c r="AJ191" s="229">
        <f t="shared" si="265"/>
        <v>0</v>
      </c>
      <c r="AK191" s="229">
        <f t="shared" si="265"/>
        <v>0</v>
      </c>
      <c r="AL191" s="229">
        <f t="shared" ref="AL191:BB191" si="266">IFERROR(AL136*$D191*365,0)</f>
        <v>0</v>
      </c>
      <c r="AM191" s="229">
        <f t="shared" si="266"/>
        <v>0</v>
      </c>
      <c r="AN191" s="229">
        <f t="shared" si="266"/>
        <v>0</v>
      </c>
      <c r="AO191" s="229">
        <f t="shared" si="266"/>
        <v>0</v>
      </c>
      <c r="AP191" s="229">
        <f t="shared" si="266"/>
        <v>0</v>
      </c>
      <c r="AQ191" s="229">
        <f t="shared" si="266"/>
        <v>0</v>
      </c>
      <c r="AR191" s="229">
        <f t="shared" si="266"/>
        <v>0</v>
      </c>
      <c r="AS191" s="229">
        <f t="shared" si="266"/>
        <v>0</v>
      </c>
      <c r="AT191" s="229">
        <f t="shared" si="266"/>
        <v>0</v>
      </c>
      <c r="AU191" s="229">
        <f t="shared" si="266"/>
        <v>0</v>
      </c>
      <c r="AV191" s="229">
        <f t="shared" si="266"/>
        <v>0</v>
      </c>
      <c r="AW191" s="229">
        <f t="shared" si="266"/>
        <v>0</v>
      </c>
      <c r="AX191" s="229">
        <f t="shared" si="266"/>
        <v>0</v>
      </c>
      <c r="AY191" s="229">
        <f t="shared" si="266"/>
        <v>0</v>
      </c>
      <c r="AZ191" s="229">
        <f t="shared" si="266"/>
        <v>0</v>
      </c>
      <c r="BA191" s="229">
        <f t="shared" si="266"/>
        <v>0</v>
      </c>
      <c r="BB191" s="229">
        <f t="shared" si="266"/>
        <v>0</v>
      </c>
    </row>
    <row r="192" spans="1:54" x14ac:dyDescent="0.3">
      <c r="A192" s="206">
        <f>IF(ISBLANK('Úseky 1'!A26),"",'Úseky 1'!A26)</f>
        <v>22</v>
      </c>
      <c r="B192" s="205" t="str">
        <f>IF(ISBLANK('Úseky 1'!B26),"",'Úseky 1'!B26)</f>
        <v/>
      </c>
      <c r="C192" s="205" t="str">
        <f>IF(ISBLANK('Úseky 1'!C26),"",'Úseky 1'!C26)</f>
        <v/>
      </c>
      <c r="D192" s="213" t="str">
        <f>IF(ISBLANK('Úseky 1'!D26),"",'Úseky 1'!D26)</f>
        <v/>
      </c>
      <c r="E192" s="229">
        <f t="shared" si="225"/>
        <v>0</v>
      </c>
      <c r="F192" s="229">
        <f t="shared" ref="F192:AK192" si="267">IFERROR(F137*$D192*365,0)</f>
        <v>0</v>
      </c>
      <c r="G192" s="229">
        <f t="shared" si="267"/>
        <v>0</v>
      </c>
      <c r="H192" s="229">
        <f t="shared" si="267"/>
        <v>0</v>
      </c>
      <c r="I192" s="229">
        <f t="shared" si="267"/>
        <v>0</v>
      </c>
      <c r="J192" s="229">
        <f t="shared" si="267"/>
        <v>0</v>
      </c>
      <c r="K192" s="229">
        <f t="shared" si="267"/>
        <v>0</v>
      </c>
      <c r="L192" s="229">
        <f t="shared" si="267"/>
        <v>0</v>
      </c>
      <c r="M192" s="229">
        <f t="shared" si="267"/>
        <v>0</v>
      </c>
      <c r="N192" s="229">
        <f t="shared" si="267"/>
        <v>0</v>
      </c>
      <c r="O192" s="229">
        <f t="shared" si="267"/>
        <v>0</v>
      </c>
      <c r="P192" s="229">
        <f t="shared" si="267"/>
        <v>0</v>
      </c>
      <c r="Q192" s="229">
        <f t="shared" si="267"/>
        <v>0</v>
      </c>
      <c r="R192" s="229">
        <f t="shared" si="267"/>
        <v>0</v>
      </c>
      <c r="S192" s="229">
        <f t="shared" si="267"/>
        <v>0</v>
      </c>
      <c r="T192" s="229">
        <f t="shared" si="267"/>
        <v>0</v>
      </c>
      <c r="U192" s="229">
        <f t="shared" si="267"/>
        <v>0</v>
      </c>
      <c r="V192" s="229">
        <f t="shared" si="267"/>
        <v>0</v>
      </c>
      <c r="W192" s="229">
        <f t="shared" si="267"/>
        <v>0</v>
      </c>
      <c r="X192" s="229">
        <f t="shared" si="267"/>
        <v>0</v>
      </c>
      <c r="Y192" s="229">
        <f t="shared" si="267"/>
        <v>0</v>
      </c>
      <c r="Z192" s="229">
        <f t="shared" si="267"/>
        <v>0</v>
      </c>
      <c r="AA192" s="229">
        <f t="shared" si="267"/>
        <v>0</v>
      </c>
      <c r="AB192" s="229">
        <f t="shared" si="267"/>
        <v>0</v>
      </c>
      <c r="AC192" s="229">
        <f t="shared" si="267"/>
        <v>0</v>
      </c>
      <c r="AD192" s="229">
        <f t="shared" si="267"/>
        <v>0</v>
      </c>
      <c r="AE192" s="229">
        <f t="shared" si="267"/>
        <v>0</v>
      </c>
      <c r="AF192" s="229">
        <f t="shared" si="267"/>
        <v>0</v>
      </c>
      <c r="AG192" s="229">
        <f t="shared" si="267"/>
        <v>0</v>
      </c>
      <c r="AH192" s="229">
        <f t="shared" si="267"/>
        <v>0</v>
      </c>
      <c r="AI192" s="229">
        <f t="shared" si="267"/>
        <v>0</v>
      </c>
      <c r="AJ192" s="229">
        <f t="shared" si="267"/>
        <v>0</v>
      </c>
      <c r="AK192" s="229">
        <f t="shared" si="267"/>
        <v>0</v>
      </c>
      <c r="AL192" s="229">
        <f t="shared" ref="AL192:BB192" si="268">IFERROR(AL137*$D192*365,0)</f>
        <v>0</v>
      </c>
      <c r="AM192" s="229">
        <f t="shared" si="268"/>
        <v>0</v>
      </c>
      <c r="AN192" s="229">
        <f t="shared" si="268"/>
        <v>0</v>
      </c>
      <c r="AO192" s="229">
        <f t="shared" si="268"/>
        <v>0</v>
      </c>
      <c r="AP192" s="229">
        <f t="shared" si="268"/>
        <v>0</v>
      </c>
      <c r="AQ192" s="229">
        <f t="shared" si="268"/>
        <v>0</v>
      </c>
      <c r="AR192" s="229">
        <f t="shared" si="268"/>
        <v>0</v>
      </c>
      <c r="AS192" s="229">
        <f t="shared" si="268"/>
        <v>0</v>
      </c>
      <c r="AT192" s="229">
        <f t="shared" si="268"/>
        <v>0</v>
      </c>
      <c r="AU192" s="229">
        <f t="shared" si="268"/>
        <v>0</v>
      </c>
      <c r="AV192" s="229">
        <f t="shared" si="268"/>
        <v>0</v>
      </c>
      <c r="AW192" s="229">
        <f t="shared" si="268"/>
        <v>0</v>
      </c>
      <c r="AX192" s="229">
        <f t="shared" si="268"/>
        <v>0</v>
      </c>
      <c r="AY192" s="229">
        <f t="shared" si="268"/>
        <v>0</v>
      </c>
      <c r="AZ192" s="229">
        <f t="shared" si="268"/>
        <v>0</v>
      </c>
      <c r="BA192" s="229">
        <f t="shared" si="268"/>
        <v>0</v>
      </c>
      <c r="BB192" s="229">
        <f t="shared" si="268"/>
        <v>0</v>
      </c>
    </row>
    <row r="193" spans="1:54" x14ac:dyDescent="0.3">
      <c r="A193" s="206">
        <f>IF(ISBLANK('Úseky 1'!A27),"",'Úseky 1'!A27)</f>
        <v>23</v>
      </c>
      <c r="B193" s="205" t="str">
        <f>IF(ISBLANK('Úseky 1'!B27),"",'Úseky 1'!B27)</f>
        <v/>
      </c>
      <c r="C193" s="205" t="str">
        <f>IF(ISBLANK('Úseky 1'!C27),"",'Úseky 1'!C27)</f>
        <v/>
      </c>
      <c r="D193" s="213" t="str">
        <f>IF(ISBLANK('Úseky 1'!D27),"",'Úseky 1'!D27)</f>
        <v/>
      </c>
      <c r="E193" s="229">
        <f t="shared" si="225"/>
        <v>0</v>
      </c>
      <c r="F193" s="229">
        <f t="shared" ref="F193:AK193" si="269">IFERROR(F138*$D193*365,0)</f>
        <v>0</v>
      </c>
      <c r="G193" s="229">
        <f t="shared" si="269"/>
        <v>0</v>
      </c>
      <c r="H193" s="229">
        <f t="shared" si="269"/>
        <v>0</v>
      </c>
      <c r="I193" s="229">
        <f t="shared" si="269"/>
        <v>0</v>
      </c>
      <c r="J193" s="229">
        <f t="shared" si="269"/>
        <v>0</v>
      </c>
      <c r="K193" s="229">
        <f t="shared" si="269"/>
        <v>0</v>
      </c>
      <c r="L193" s="229">
        <f t="shared" si="269"/>
        <v>0</v>
      </c>
      <c r="M193" s="229">
        <f t="shared" si="269"/>
        <v>0</v>
      </c>
      <c r="N193" s="229">
        <f t="shared" si="269"/>
        <v>0</v>
      </c>
      <c r="O193" s="229">
        <f t="shared" si="269"/>
        <v>0</v>
      </c>
      <c r="P193" s="229">
        <f t="shared" si="269"/>
        <v>0</v>
      </c>
      <c r="Q193" s="229">
        <f t="shared" si="269"/>
        <v>0</v>
      </c>
      <c r="R193" s="229">
        <f t="shared" si="269"/>
        <v>0</v>
      </c>
      <c r="S193" s="229">
        <f t="shared" si="269"/>
        <v>0</v>
      </c>
      <c r="T193" s="229">
        <f t="shared" si="269"/>
        <v>0</v>
      </c>
      <c r="U193" s="229">
        <f t="shared" si="269"/>
        <v>0</v>
      </c>
      <c r="V193" s="229">
        <f t="shared" si="269"/>
        <v>0</v>
      </c>
      <c r="W193" s="229">
        <f t="shared" si="269"/>
        <v>0</v>
      </c>
      <c r="X193" s="229">
        <f t="shared" si="269"/>
        <v>0</v>
      </c>
      <c r="Y193" s="229">
        <f t="shared" si="269"/>
        <v>0</v>
      </c>
      <c r="Z193" s="229">
        <f t="shared" si="269"/>
        <v>0</v>
      </c>
      <c r="AA193" s="229">
        <f t="shared" si="269"/>
        <v>0</v>
      </c>
      <c r="AB193" s="229">
        <f t="shared" si="269"/>
        <v>0</v>
      </c>
      <c r="AC193" s="229">
        <f t="shared" si="269"/>
        <v>0</v>
      </c>
      <c r="AD193" s="229">
        <f t="shared" si="269"/>
        <v>0</v>
      </c>
      <c r="AE193" s="229">
        <f t="shared" si="269"/>
        <v>0</v>
      </c>
      <c r="AF193" s="229">
        <f t="shared" si="269"/>
        <v>0</v>
      </c>
      <c r="AG193" s="229">
        <f t="shared" si="269"/>
        <v>0</v>
      </c>
      <c r="AH193" s="229">
        <f t="shared" si="269"/>
        <v>0</v>
      </c>
      <c r="AI193" s="229">
        <f t="shared" si="269"/>
        <v>0</v>
      </c>
      <c r="AJ193" s="229">
        <f t="shared" si="269"/>
        <v>0</v>
      </c>
      <c r="AK193" s="229">
        <f t="shared" si="269"/>
        <v>0</v>
      </c>
      <c r="AL193" s="229">
        <f t="shared" ref="AL193:BB193" si="270">IFERROR(AL138*$D193*365,0)</f>
        <v>0</v>
      </c>
      <c r="AM193" s="229">
        <f t="shared" si="270"/>
        <v>0</v>
      </c>
      <c r="AN193" s="229">
        <f t="shared" si="270"/>
        <v>0</v>
      </c>
      <c r="AO193" s="229">
        <f t="shared" si="270"/>
        <v>0</v>
      </c>
      <c r="AP193" s="229">
        <f t="shared" si="270"/>
        <v>0</v>
      </c>
      <c r="AQ193" s="229">
        <f t="shared" si="270"/>
        <v>0</v>
      </c>
      <c r="AR193" s="229">
        <f t="shared" si="270"/>
        <v>0</v>
      </c>
      <c r="AS193" s="229">
        <f t="shared" si="270"/>
        <v>0</v>
      </c>
      <c r="AT193" s="229">
        <f t="shared" si="270"/>
        <v>0</v>
      </c>
      <c r="AU193" s="229">
        <f t="shared" si="270"/>
        <v>0</v>
      </c>
      <c r="AV193" s="229">
        <f t="shared" si="270"/>
        <v>0</v>
      </c>
      <c r="AW193" s="229">
        <f t="shared" si="270"/>
        <v>0</v>
      </c>
      <c r="AX193" s="229">
        <f t="shared" si="270"/>
        <v>0</v>
      </c>
      <c r="AY193" s="229">
        <f t="shared" si="270"/>
        <v>0</v>
      </c>
      <c r="AZ193" s="229">
        <f t="shared" si="270"/>
        <v>0</v>
      </c>
      <c r="BA193" s="229">
        <f t="shared" si="270"/>
        <v>0</v>
      </c>
      <c r="BB193" s="229">
        <f t="shared" si="270"/>
        <v>0</v>
      </c>
    </row>
    <row r="194" spans="1:54" x14ac:dyDescent="0.3">
      <c r="A194" s="206">
        <f>IF(ISBLANK('Úseky 1'!A28),"",'Úseky 1'!A28)</f>
        <v>24</v>
      </c>
      <c r="B194" s="205" t="str">
        <f>IF(ISBLANK('Úseky 1'!B28),"",'Úseky 1'!B28)</f>
        <v/>
      </c>
      <c r="C194" s="205" t="str">
        <f>IF(ISBLANK('Úseky 1'!C28),"",'Úseky 1'!C28)</f>
        <v/>
      </c>
      <c r="D194" s="213" t="str">
        <f>IF(ISBLANK('Úseky 1'!D28),"",'Úseky 1'!D28)</f>
        <v/>
      </c>
      <c r="E194" s="229">
        <f t="shared" si="225"/>
        <v>0</v>
      </c>
      <c r="F194" s="229">
        <f t="shared" ref="F194:AK194" si="271">IFERROR(F139*$D194*365,0)</f>
        <v>0</v>
      </c>
      <c r="G194" s="229">
        <f t="shared" si="271"/>
        <v>0</v>
      </c>
      <c r="H194" s="229">
        <f t="shared" si="271"/>
        <v>0</v>
      </c>
      <c r="I194" s="229">
        <f t="shared" si="271"/>
        <v>0</v>
      </c>
      <c r="J194" s="229">
        <f t="shared" si="271"/>
        <v>0</v>
      </c>
      <c r="K194" s="229">
        <f t="shared" si="271"/>
        <v>0</v>
      </c>
      <c r="L194" s="229">
        <f t="shared" si="271"/>
        <v>0</v>
      </c>
      <c r="M194" s="229">
        <f t="shared" si="271"/>
        <v>0</v>
      </c>
      <c r="N194" s="229">
        <f t="shared" si="271"/>
        <v>0</v>
      </c>
      <c r="O194" s="229">
        <f t="shared" si="271"/>
        <v>0</v>
      </c>
      <c r="P194" s="229">
        <f t="shared" si="271"/>
        <v>0</v>
      </c>
      <c r="Q194" s="229">
        <f t="shared" si="271"/>
        <v>0</v>
      </c>
      <c r="R194" s="229">
        <f t="shared" si="271"/>
        <v>0</v>
      </c>
      <c r="S194" s="229">
        <f t="shared" si="271"/>
        <v>0</v>
      </c>
      <c r="T194" s="229">
        <f t="shared" si="271"/>
        <v>0</v>
      </c>
      <c r="U194" s="229">
        <f t="shared" si="271"/>
        <v>0</v>
      </c>
      <c r="V194" s="229">
        <f t="shared" si="271"/>
        <v>0</v>
      </c>
      <c r="W194" s="229">
        <f t="shared" si="271"/>
        <v>0</v>
      </c>
      <c r="X194" s="229">
        <f t="shared" si="271"/>
        <v>0</v>
      </c>
      <c r="Y194" s="229">
        <f t="shared" si="271"/>
        <v>0</v>
      </c>
      <c r="Z194" s="229">
        <f t="shared" si="271"/>
        <v>0</v>
      </c>
      <c r="AA194" s="229">
        <f t="shared" si="271"/>
        <v>0</v>
      </c>
      <c r="AB194" s="229">
        <f t="shared" si="271"/>
        <v>0</v>
      </c>
      <c r="AC194" s="229">
        <f t="shared" si="271"/>
        <v>0</v>
      </c>
      <c r="AD194" s="229">
        <f t="shared" si="271"/>
        <v>0</v>
      </c>
      <c r="AE194" s="229">
        <f t="shared" si="271"/>
        <v>0</v>
      </c>
      <c r="AF194" s="229">
        <f t="shared" si="271"/>
        <v>0</v>
      </c>
      <c r="AG194" s="229">
        <f t="shared" si="271"/>
        <v>0</v>
      </c>
      <c r="AH194" s="229">
        <f t="shared" si="271"/>
        <v>0</v>
      </c>
      <c r="AI194" s="229">
        <f t="shared" si="271"/>
        <v>0</v>
      </c>
      <c r="AJ194" s="229">
        <f t="shared" si="271"/>
        <v>0</v>
      </c>
      <c r="AK194" s="229">
        <f t="shared" si="271"/>
        <v>0</v>
      </c>
      <c r="AL194" s="229">
        <f t="shared" ref="AL194:BB194" si="272">IFERROR(AL139*$D194*365,0)</f>
        <v>0</v>
      </c>
      <c r="AM194" s="229">
        <f t="shared" si="272"/>
        <v>0</v>
      </c>
      <c r="AN194" s="229">
        <f t="shared" si="272"/>
        <v>0</v>
      </c>
      <c r="AO194" s="229">
        <f t="shared" si="272"/>
        <v>0</v>
      </c>
      <c r="AP194" s="229">
        <f t="shared" si="272"/>
        <v>0</v>
      </c>
      <c r="AQ194" s="229">
        <f t="shared" si="272"/>
        <v>0</v>
      </c>
      <c r="AR194" s="229">
        <f t="shared" si="272"/>
        <v>0</v>
      </c>
      <c r="AS194" s="229">
        <f t="shared" si="272"/>
        <v>0</v>
      </c>
      <c r="AT194" s="229">
        <f t="shared" si="272"/>
        <v>0</v>
      </c>
      <c r="AU194" s="229">
        <f t="shared" si="272"/>
        <v>0</v>
      </c>
      <c r="AV194" s="229">
        <f t="shared" si="272"/>
        <v>0</v>
      </c>
      <c r="AW194" s="229">
        <f t="shared" si="272"/>
        <v>0</v>
      </c>
      <c r="AX194" s="229">
        <f t="shared" si="272"/>
        <v>0</v>
      </c>
      <c r="AY194" s="229">
        <f t="shared" si="272"/>
        <v>0</v>
      </c>
      <c r="AZ194" s="229">
        <f t="shared" si="272"/>
        <v>0</v>
      </c>
      <c r="BA194" s="229">
        <f t="shared" si="272"/>
        <v>0</v>
      </c>
      <c r="BB194" s="229">
        <f t="shared" si="272"/>
        <v>0</v>
      </c>
    </row>
    <row r="195" spans="1:54" x14ac:dyDescent="0.3">
      <c r="A195" s="206">
        <f>IF(ISBLANK('Úseky 1'!A29),"",'Úseky 1'!A29)</f>
        <v>25</v>
      </c>
      <c r="B195" s="205" t="str">
        <f>IF(ISBLANK('Úseky 1'!B29),"",'Úseky 1'!B29)</f>
        <v/>
      </c>
      <c r="C195" s="205" t="str">
        <f>IF(ISBLANK('Úseky 1'!C29),"",'Úseky 1'!C29)</f>
        <v/>
      </c>
      <c r="D195" s="213" t="str">
        <f>IF(ISBLANK('Úseky 1'!D29),"",'Úseky 1'!D29)</f>
        <v/>
      </c>
      <c r="E195" s="229">
        <f t="shared" si="225"/>
        <v>0</v>
      </c>
      <c r="F195" s="229">
        <f t="shared" ref="F195:AK195" si="273">IFERROR(F140*$D195*365,0)</f>
        <v>0</v>
      </c>
      <c r="G195" s="229">
        <f t="shared" si="273"/>
        <v>0</v>
      </c>
      <c r="H195" s="229">
        <f t="shared" si="273"/>
        <v>0</v>
      </c>
      <c r="I195" s="229">
        <f t="shared" si="273"/>
        <v>0</v>
      </c>
      <c r="J195" s="229">
        <f t="shared" si="273"/>
        <v>0</v>
      </c>
      <c r="K195" s="229">
        <f t="shared" si="273"/>
        <v>0</v>
      </c>
      <c r="L195" s="229">
        <f t="shared" si="273"/>
        <v>0</v>
      </c>
      <c r="M195" s="229">
        <f t="shared" si="273"/>
        <v>0</v>
      </c>
      <c r="N195" s="229">
        <f t="shared" si="273"/>
        <v>0</v>
      </c>
      <c r="O195" s="229">
        <f t="shared" si="273"/>
        <v>0</v>
      </c>
      <c r="P195" s="229">
        <f t="shared" si="273"/>
        <v>0</v>
      </c>
      <c r="Q195" s="229">
        <f t="shared" si="273"/>
        <v>0</v>
      </c>
      <c r="R195" s="229">
        <f t="shared" si="273"/>
        <v>0</v>
      </c>
      <c r="S195" s="229">
        <f t="shared" si="273"/>
        <v>0</v>
      </c>
      <c r="T195" s="229">
        <f t="shared" si="273"/>
        <v>0</v>
      </c>
      <c r="U195" s="229">
        <f t="shared" si="273"/>
        <v>0</v>
      </c>
      <c r="V195" s="229">
        <f t="shared" si="273"/>
        <v>0</v>
      </c>
      <c r="W195" s="229">
        <f t="shared" si="273"/>
        <v>0</v>
      </c>
      <c r="X195" s="229">
        <f t="shared" si="273"/>
        <v>0</v>
      </c>
      <c r="Y195" s="229">
        <f t="shared" si="273"/>
        <v>0</v>
      </c>
      <c r="Z195" s="229">
        <f t="shared" si="273"/>
        <v>0</v>
      </c>
      <c r="AA195" s="229">
        <f t="shared" si="273"/>
        <v>0</v>
      </c>
      <c r="AB195" s="229">
        <f t="shared" si="273"/>
        <v>0</v>
      </c>
      <c r="AC195" s="229">
        <f t="shared" si="273"/>
        <v>0</v>
      </c>
      <c r="AD195" s="229">
        <f t="shared" si="273"/>
        <v>0</v>
      </c>
      <c r="AE195" s="229">
        <f t="shared" si="273"/>
        <v>0</v>
      </c>
      <c r="AF195" s="229">
        <f t="shared" si="273"/>
        <v>0</v>
      </c>
      <c r="AG195" s="229">
        <f t="shared" si="273"/>
        <v>0</v>
      </c>
      <c r="AH195" s="229">
        <f t="shared" si="273"/>
        <v>0</v>
      </c>
      <c r="AI195" s="229">
        <f t="shared" si="273"/>
        <v>0</v>
      </c>
      <c r="AJ195" s="229">
        <f t="shared" si="273"/>
        <v>0</v>
      </c>
      <c r="AK195" s="229">
        <f t="shared" si="273"/>
        <v>0</v>
      </c>
      <c r="AL195" s="229">
        <f t="shared" ref="AL195:BB195" si="274">IFERROR(AL140*$D195*365,0)</f>
        <v>0</v>
      </c>
      <c r="AM195" s="229">
        <f t="shared" si="274"/>
        <v>0</v>
      </c>
      <c r="AN195" s="229">
        <f t="shared" si="274"/>
        <v>0</v>
      </c>
      <c r="AO195" s="229">
        <f t="shared" si="274"/>
        <v>0</v>
      </c>
      <c r="AP195" s="229">
        <f t="shared" si="274"/>
        <v>0</v>
      </c>
      <c r="AQ195" s="229">
        <f t="shared" si="274"/>
        <v>0</v>
      </c>
      <c r="AR195" s="229">
        <f t="shared" si="274"/>
        <v>0</v>
      </c>
      <c r="AS195" s="229">
        <f t="shared" si="274"/>
        <v>0</v>
      </c>
      <c r="AT195" s="229">
        <f t="shared" si="274"/>
        <v>0</v>
      </c>
      <c r="AU195" s="229">
        <f t="shared" si="274"/>
        <v>0</v>
      </c>
      <c r="AV195" s="229">
        <f t="shared" si="274"/>
        <v>0</v>
      </c>
      <c r="AW195" s="229">
        <f t="shared" si="274"/>
        <v>0</v>
      </c>
      <c r="AX195" s="229">
        <f t="shared" si="274"/>
        <v>0</v>
      </c>
      <c r="AY195" s="229">
        <f t="shared" si="274"/>
        <v>0</v>
      </c>
      <c r="AZ195" s="229">
        <f t="shared" si="274"/>
        <v>0</v>
      </c>
      <c r="BA195" s="229">
        <f t="shared" si="274"/>
        <v>0</v>
      </c>
      <c r="BB195" s="229">
        <f t="shared" si="274"/>
        <v>0</v>
      </c>
    </row>
    <row r="196" spans="1:54" x14ac:dyDescent="0.3">
      <c r="A196" s="206">
        <f>IF(ISBLANK('Úseky 1'!A30),"",'Úseky 1'!A30)</f>
        <v>26</v>
      </c>
      <c r="B196" s="205" t="str">
        <f>IF(ISBLANK('Úseky 1'!B30),"",'Úseky 1'!B30)</f>
        <v/>
      </c>
      <c r="C196" s="205" t="str">
        <f>IF(ISBLANK('Úseky 1'!C30),"",'Úseky 1'!C30)</f>
        <v/>
      </c>
      <c r="D196" s="213" t="str">
        <f>IF(ISBLANK('Úseky 1'!D30),"",'Úseky 1'!D30)</f>
        <v/>
      </c>
      <c r="E196" s="229">
        <f t="shared" si="225"/>
        <v>0</v>
      </c>
      <c r="F196" s="229">
        <f t="shared" ref="F196:AK196" si="275">IFERROR(F141*$D196*365,0)</f>
        <v>0</v>
      </c>
      <c r="G196" s="229">
        <f t="shared" si="275"/>
        <v>0</v>
      </c>
      <c r="H196" s="229">
        <f t="shared" si="275"/>
        <v>0</v>
      </c>
      <c r="I196" s="229">
        <f t="shared" si="275"/>
        <v>0</v>
      </c>
      <c r="J196" s="229">
        <f t="shared" si="275"/>
        <v>0</v>
      </c>
      <c r="K196" s="229">
        <f t="shared" si="275"/>
        <v>0</v>
      </c>
      <c r="L196" s="229">
        <f t="shared" si="275"/>
        <v>0</v>
      </c>
      <c r="M196" s="229">
        <f t="shared" si="275"/>
        <v>0</v>
      </c>
      <c r="N196" s="229">
        <f t="shared" si="275"/>
        <v>0</v>
      </c>
      <c r="O196" s="229">
        <f t="shared" si="275"/>
        <v>0</v>
      </c>
      <c r="P196" s="229">
        <f t="shared" si="275"/>
        <v>0</v>
      </c>
      <c r="Q196" s="229">
        <f t="shared" si="275"/>
        <v>0</v>
      </c>
      <c r="R196" s="229">
        <f t="shared" si="275"/>
        <v>0</v>
      </c>
      <c r="S196" s="229">
        <f t="shared" si="275"/>
        <v>0</v>
      </c>
      <c r="T196" s="229">
        <f t="shared" si="275"/>
        <v>0</v>
      </c>
      <c r="U196" s="229">
        <f t="shared" si="275"/>
        <v>0</v>
      </c>
      <c r="V196" s="229">
        <f t="shared" si="275"/>
        <v>0</v>
      </c>
      <c r="W196" s="229">
        <f t="shared" si="275"/>
        <v>0</v>
      </c>
      <c r="X196" s="229">
        <f t="shared" si="275"/>
        <v>0</v>
      </c>
      <c r="Y196" s="229">
        <f t="shared" si="275"/>
        <v>0</v>
      </c>
      <c r="Z196" s="229">
        <f t="shared" si="275"/>
        <v>0</v>
      </c>
      <c r="AA196" s="229">
        <f t="shared" si="275"/>
        <v>0</v>
      </c>
      <c r="AB196" s="229">
        <f t="shared" si="275"/>
        <v>0</v>
      </c>
      <c r="AC196" s="229">
        <f t="shared" si="275"/>
        <v>0</v>
      </c>
      <c r="AD196" s="229">
        <f t="shared" si="275"/>
        <v>0</v>
      </c>
      <c r="AE196" s="229">
        <f t="shared" si="275"/>
        <v>0</v>
      </c>
      <c r="AF196" s="229">
        <f t="shared" si="275"/>
        <v>0</v>
      </c>
      <c r="AG196" s="229">
        <f t="shared" si="275"/>
        <v>0</v>
      </c>
      <c r="AH196" s="229">
        <f t="shared" si="275"/>
        <v>0</v>
      </c>
      <c r="AI196" s="229">
        <f t="shared" si="275"/>
        <v>0</v>
      </c>
      <c r="AJ196" s="229">
        <f t="shared" si="275"/>
        <v>0</v>
      </c>
      <c r="AK196" s="229">
        <f t="shared" si="275"/>
        <v>0</v>
      </c>
      <c r="AL196" s="229">
        <f t="shared" ref="AL196:BB196" si="276">IFERROR(AL141*$D196*365,0)</f>
        <v>0</v>
      </c>
      <c r="AM196" s="229">
        <f t="shared" si="276"/>
        <v>0</v>
      </c>
      <c r="AN196" s="229">
        <f t="shared" si="276"/>
        <v>0</v>
      </c>
      <c r="AO196" s="229">
        <f t="shared" si="276"/>
        <v>0</v>
      </c>
      <c r="AP196" s="229">
        <f t="shared" si="276"/>
        <v>0</v>
      </c>
      <c r="AQ196" s="229">
        <f t="shared" si="276"/>
        <v>0</v>
      </c>
      <c r="AR196" s="229">
        <f t="shared" si="276"/>
        <v>0</v>
      </c>
      <c r="AS196" s="229">
        <f t="shared" si="276"/>
        <v>0</v>
      </c>
      <c r="AT196" s="229">
        <f t="shared" si="276"/>
        <v>0</v>
      </c>
      <c r="AU196" s="229">
        <f t="shared" si="276"/>
        <v>0</v>
      </c>
      <c r="AV196" s="229">
        <f t="shared" si="276"/>
        <v>0</v>
      </c>
      <c r="AW196" s="229">
        <f t="shared" si="276"/>
        <v>0</v>
      </c>
      <c r="AX196" s="229">
        <f t="shared" si="276"/>
        <v>0</v>
      </c>
      <c r="AY196" s="229">
        <f t="shared" si="276"/>
        <v>0</v>
      </c>
      <c r="AZ196" s="229">
        <f t="shared" si="276"/>
        <v>0</v>
      </c>
      <c r="BA196" s="229">
        <f t="shared" si="276"/>
        <v>0</v>
      </c>
      <c r="BB196" s="229">
        <f t="shared" si="276"/>
        <v>0</v>
      </c>
    </row>
    <row r="197" spans="1:54" x14ac:dyDescent="0.3">
      <c r="A197" s="206">
        <f>IF(ISBLANK('Úseky 1'!A31),"",'Úseky 1'!A31)</f>
        <v>27</v>
      </c>
      <c r="B197" s="205" t="str">
        <f>IF(ISBLANK('Úseky 1'!B31),"",'Úseky 1'!B31)</f>
        <v/>
      </c>
      <c r="C197" s="205" t="str">
        <f>IF(ISBLANK('Úseky 1'!C31),"",'Úseky 1'!C31)</f>
        <v/>
      </c>
      <c r="D197" s="213" t="str">
        <f>IF(ISBLANK('Úseky 1'!D31),"",'Úseky 1'!D31)</f>
        <v/>
      </c>
      <c r="E197" s="229">
        <f t="shared" si="225"/>
        <v>0</v>
      </c>
      <c r="F197" s="229">
        <f t="shared" ref="F197:AK197" si="277">IFERROR(F142*$D197*365,0)</f>
        <v>0</v>
      </c>
      <c r="G197" s="229">
        <f t="shared" si="277"/>
        <v>0</v>
      </c>
      <c r="H197" s="229">
        <f t="shared" si="277"/>
        <v>0</v>
      </c>
      <c r="I197" s="229">
        <f t="shared" si="277"/>
        <v>0</v>
      </c>
      <c r="J197" s="229">
        <f t="shared" si="277"/>
        <v>0</v>
      </c>
      <c r="K197" s="229">
        <f t="shared" si="277"/>
        <v>0</v>
      </c>
      <c r="L197" s="229">
        <f t="shared" si="277"/>
        <v>0</v>
      </c>
      <c r="M197" s="229">
        <f t="shared" si="277"/>
        <v>0</v>
      </c>
      <c r="N197" s="229">
        <f t="shared" si="277"/>
        <v>0</v>
      </c>
      <c r="O197" s="229">
        <f t="shared" si="277"/>
        <v>0</v>
      </c>
      <c r="P197" s="229">
        <f t="shared" si="277"/>
        <v>0</v>
      </c>
      <c r="Q197" s="229">
        <f t="shared" si="277"/>
        <v>0</v>
      </c>
      <c r="R197" s="229">
        <f t="shared" si="277"/>
        <v>0</v>
      </c>
      <c r="S197" s="229">
        <f t="shared" si="277"/>
        <v>0</v>
      </c>
      <c r="T197" s="229">
        <f t="shared" si="277"/>
        <v>0</v>
      </c>
      <c r="U197" s="229">
        <f t="shared" si="277"/>
        <v>0</v>
      </c>
      <c r="V197" s="229">
        <f t="shared" si="277"/>
        <v>0</v>
      </c>
      <c r="W197" s="229">
        <f t="shared" si="277"/>
        <v>0</v>
      </c>
      <c r="X197" s="229">
        <f t="shared" si="277"/>
        <v>0</v>
      </c>
      <c r="Y197" s="229">
        <f t="shared" si="277"/>
        <v>0</v>
      </c>
      <c r="Z197" s="229">
        <f t="shared" si="277"/>
        <v>0</v>
      </c>
      <c r="AA197" s="229">
        <f t="shared" si="277"/>
        <v>0</v>
      </c>
      <c r="AB197" s="229">
        <f t="shared" si="277"/>
        <v>0</v>
      </c>
      <c r="AC197" s="229">
        <f t="shared" si="277"/>
        <v>0</v>
      </c>
      <c r="AD197" s="229">
        <f t="shared" si="277"/>
        <v>0</v>
      </c>
      <c r="AE197" s="229">
        <f t="shared" si="277"/>
        <v>0</v>
      </c>
      <c r="AF197" s="229">
        <f t="shared" si="277"/>
        <v>0</v>
      </c>
      <c r="AG197" s="229">
        <f t="shared" si="277"/>
        <v>0</v>
      </c>
      <c r="AH197" s="229">
        <f t="shared" si="277"/>
        <v>0</v>
      </c>
      <c r="AI197" s="229">
        <f t="shared" si="277"/>
        <v>0</v>
      </c>
      <c r="AJ197" s="229">
        <f t="shared" si="277"/>
        <v>0</v>
      </c>
      <c r="AK197" s="229">
        <f t="shared" si="277"/>
        <v>0</v>
      </c>
      <c r="AL197" s="229">
        <f t="shared" ref="AL197:BB197" si="278">IFERROR(AL142*$D197*365,0)</f>
        <v>0</v>
      </c>
      <c r="AM197" s="229">
        <f t="shared" si="278"/>
        <v>0</v>
      </c>
      <c r="AN197" s="229">
        <f t="shared" si="278"/>
        <v>0</v>
      </c>
      <c r="AO197" s="229">
        <f t="shared" si="278"/>
        <v>0</v>
      </c>
      <c r="AP197" s="229">
        <f t="shared" si="278"/>
        <v>0</v>
      </c>
      <c r="AQ197" s="229">
        <f t="shared" si="278"/>
        <v>0</v>
      </c>
      <c r="AR197" s="229">
        <f t="shared" si="278"/>
        <v>0</v>
      </c>
      <c r="AS197" s="229">
        <f t="shared" si="278"/>
        <v>0</v>
      </c>
      <c r="AT197" s="229">
        <f t="shared" si="278"/>
        <v>0</v>
      </c>
      <c r="AU197" s="229">
        <f t="shared" si="278"/>
        <v>0</v>
      </c>
      <c r="AV197" s="229">
        <f t="shared" si="278"/>
        <v>0</v>
      </c>
      <c r="AW197" s="229">
        <f t="shared" si="278"/>
        <v>0</v>
      </c>
      <c r="AX197" s="229">
        <f t="shared" si="278"/>
        <v>0</v>
      </c>
      <c r="AY197" s="229">
        <f t="shared" si="278"/>
        <v>0</v>
      </c>
      <c r="AZ197" s="229">
        <f t="shared" si="278"/>
        <v>0</v>
      </c>
      <c r="BA197" s="229">
        <f t="shared" si="278"/>
        <v>0</v>
      </c>
      <c r="BB197" s="229">
        <f t="shared" si="278"/>
        <v>0</v>
      </c>
    </row>
    <row r="198" spans="1:54" x14ac:dyDescent="0.3">
      <c r="A198" s="206">
        <f>IF(ISBLANK('Úseky 1'!A32),"",'Úseky 1'!A32)</f>
        <v>28</v>
      </c>
      <c r="B198" s="205" t="str">
        <f>IF(ISBLANK('Úseky 1'!B32),"",'Úseky 1'!B32)</f>
        <v/>
      </c>
      <c r="C198" s="205" t="str">
        <f>IF(ISBLANK('Úseky 1'!C32),"",'Úseky 1'!C32)</f>
        <v/>
      </c>
      <c r="D198" s="213" t="str">
        <f>IF(ISBLANK('Úseky 1'!D32),"",'Úseky 1'!D32)</f>
        <v/>
      </c>
      <c r="E198" s="229">
        <f t="shared" si="225"/>
        <v>0</v>
      </c>
      <c r="F198" s="229">
        <f t="shared" ref="F198:AK198" si="279">IFERROR(F143*$D198*365,0)</f>
        <v>0</v>
      </c>
      <c r="G198" s="229">
        <f t="shared" si="279"/>
        <v>0</v>
      </c>
      <c r="H198" s="229">
        <f t="shared" si="279"/>
        <v>0</v>
      </c>
      <c r="I198" s="229">
        <f t="shared" si="279"/>
        <v>0</v>
      </c>
      <c r="J198" s="229">
        <f t="shared" si="279"/>
        <v>0</v>
      </c>
      <c r="K198" s="229">
        <f t="shared" si="279"/>
        <v>0</v>
      </c>
      <c r="L198" s="229">
        <f t="shared" si="279"/>
        <v>0</v>
      </c>
      <c r="M198" s="229">
        <f t="shared" si="279"/>
        <v>0</v>
      </c>
      <c r="N198" s="229">
        <f t="shared" si="279"/>
        <v>0</v>
      </c>
      <c r="O198" s="229">
        <f t="shared" si="279"/>
        <v>0</v>
      </c>
      <c r="P198" s="229">
        <f t="shared" si="279"/>
        <v>0</v>
      </c>
      <c r="Q198" s="229">
        <f t="shared" si="279"/>
        <v>0</v>
      </c>
      <c r="R198" s="229">
        <f t="shared" si="279"/>
        <v>0</v>
      </c>
      <c r="S198" s="229">
        <f t="shared" si="279"/>
        <v>0</v>
      </c>
      <c r="T198" s="229">
        <f t="shared" si="279"/>
        <v>0</v>
      </c>
      <c r="U198" s="229">
        <f t="shared" si="279"/>
        <v>0</v>
      </c>
      <c r="V198" s="229">
        <f t="shared" si="279"/>
        <v>0</v>
      </c>
      <c r="W198" s="229">
        <f t="shared" si="279"/>
        <v>0</v>
      </c>
      <c r="X198" s="229">
        <f t="shared" si="279"/>
        <v>0</v>
      </c>
      <c r="Y198" s="229">
        <f t="shared" si="279"/>
        <v>0</v>
      </c>
      <c r="Z198" s="229">
        <f t="shared" si="279"/>
        <v>0</v>
      </c>
      <c r="AA198" s="229">
        <f t="shared" si="279"/>
        <v>0</v>
      </c>
      <c r="AB198" s="229">
        <f t="shared" si="279"/>
        <v>0</v>
      </c>
      <c r="AC198" s="229">
        <f t="shared" si="279"/>
        <v>0</v>
      </c>
      <c r="AD198" s="229">
        <f t="shared" si="279"/>
        <v>0</v>
      </c>
      <c r="AE198" s="229">
        <f t="shared" si="279"/>
        <v>0</v>
      </c>
      <c r="AF198" s="229">
        <f t="shared" si="279"/>
        <v>0</v>
      </c>
      <c r="AG198" s="229">
        <f t="shared" si="279"/>
        <v>0</v>
      </c>
      <c r="AH198" s="229">
        <f t="shared" si="279"/>
        <v>0</v>
      </c>
      <c r="AI198" s="229">
        <f t="shared" si="279"/>
        <v>0</v>
      </c>
      <c r="AJ198" s="229">
        <f t="shared" si="279"/>
        <v>0</v>
      </c>
      <c r="AK198" s="229">
        <f t="shared" si="279"/>
        <v>0</v>
      </c>
      <c r="AL198" s="229">
        <f t="shared" ref="AL198:BB198" si="280">IFERROR(AL143*$D198*365,0)</f>
        <v>0</v>
      </c>
      <c r="AM198" s="229">
        <f t="shared" si="280"/>
        <v>0</v>
      </c>
      <c r="AN198" s="229">
        <f t="shared" si="280"/>
        <v>0</v>
      </c>
      <c r="AO198" s="229">
        <f t="shared" si="280"/>
        <v>0</v>
      </c>
      <c r="AP198" s="229">
        <f t="shared" si="280"/>
        <v>0</v>
      </c>
      <c r="AQ198" s="229">
        <f t="shared" si="280"/>
        <v>0</v>
      </c>
      <c r="AR198" s="229">
        <f t="shared" si="280"/>
        <v>0</v>
      </c>
      <c r="AS198" s="229">
        <f t="shared" si="280"/>
        <v>0</v>
      </c>
      <c r="AT198" s="229">
        <f t="shared" si="280"/>
        <v>0</v>
      </c>
      <c r="AU198" s="229">
        <f t="shared" si="280"/>
        <v>0</v>
      </c>
      <c r="AV198" s="229">
        <f t="shared" si="280"/>
        <v>0</v>
      </c>
      <c r="AW198" s="229">
        <f t="shared" si="280"/>
        <v>0</v>
      </c>
      <c r="AX198" s="229">
        <f t="shared" si="280"/>
        <v>0</v>
      </c>
      <c r="AY198" s="229">
        <f t="shared" si="280"/>
        <v>0</v>
      </c>
      <c r="AZ198" s="229">
        <f t="shared" si="280"/>
        <v>0</v>
      </c>
      <c r="BA198" s="229">
        <f t="shared" si="280"/>
        <v>0</v>
      </c>
      <c r="BB198" s="229">
        <f t="shared" si="280"/>
        <v>0</v>
      </c>
    </row>
    <row r="199" spans="1:54" x14ac:dyDescent="0.3">
      <c r="A199" s="206">
        <f>IF(ISBLANK('Úseky 1'!A33),"",'Úseky 1'!A33)</f>
        <v>29</v>
      </c>
      <c r="B199" s="205" t="str">
        <f>IF(ISBLANK('Úseky 1'!B33),"",'Úseky 1'!B33)</f>
        <v/>
      </c>
      <c r="C199" s="205" t="str">
        <f>IF(ISBLANK('Úseky 1'!C33),"",'Úseky 1'!C33)</f>
        <v/>
      </c>
      <c r="D199" s="213" t="str">
        <f>IF(ISBLANK('Úseky 1'!D33),"",'Úseky 1'!D33)</f>
        <v/>
      </c>
      <c r="E199" s="229">
        <f t="shared" si="225"/>
        <v>0</v>
      </c>
      <c r="F199" s="229">
        <f t="shared" ref="F199:AK199" si="281">IFERROR(F144*$D199*365,0)</f>
        <v>0</v>
      </c>
      <c r="G199" s="229">
        <f t="shared" si="281"/>
        <v>0</v>
      </c>
      <c r="H199" s="229">
        <f t="shared" si="281"/>
        <v>0</v>
      </c>
      <c r="I199" s="229">
        <f t="shared" si="281"/>
        <v>0</v>
      </c>
      <c r="J199" s="229">
        <f t="shared" si="281"/>
        <v>0</v>
      </c>
      <c r="K199" s="229">
        <f t="shared" si="281"/>
        <v>0</v>
      </c>
      <c r="L199" s="229">
        <f t="shared" si="281"/>
        <v>0</v>
      </c>
      <c r="M199" s="229">
        <f t="shared" si="281"/>
        <v>0</v>
      </c>
      <c r="N199" s="229">
        <f t="shared" si="281"/>
        <v>0</v>
      </c>
      <c r="O199" s="229">
        <f t="shared" si="281"/>
        <v>0</v>
      </c>
      <c r="P199" s="229">
        <f t="shared" si="281"/>
        <v>0</v>
      </c>
      <c r="Q199" s="229">
        <f t="shared" si="281"/>
        <v>0</v>
      </c>
      <c r="R199" s="229">
        <f t="shared" si="281"/>
        <v>0</v>
      </c>
      <c r="S199" s="229">
        <f t="shared" si="281"/>
        <v>0</v>
      </c>
      <c r="T199" s="229">
        <f t="shared" si="281"/>
        <v>0</v>
      </c>
      <c r="U199" s="229">
        <f t="shared" si="281"/>
        <v>0</v>
      </c>
      <c r="V199" s="229">
        <f t="shared" si="281"/>
        <v>0</v>
      </c>
      <c r="W199" s="229">
        <f t="shared" si="281"/>
        <v>0</v>
      </c>
      <c r="X199" s="229">
        <f t="shared" si="281"/>
        <v>0</v>
      </c>
      <c r="Y199" s="229">
        <f t="shared" si="281"/>
        <v>0</v>
      </c>
      <c r="Z199" s="229">
        <f t="shared" si="281"/>
        <v>0</v>
      </c>
      <c r="AA199" s="229">
        <f t="shared" si="281"/>
        <v>0</v>
      </c>
      <c r="AB199" s="229">
        <f t="shared" si="281"/>
        <v>0</v>
      </c>
      <c r="AC199" s="229">
        <f t="shared" si="281"/>
        <v>0</v>
      </c>
      <c r="AD199" s="229">
        <f t="shared" si="281"/>
        <v>0</v>
      </c>
      <c r="AE199" s="229">
        <f t="shared" si="281"/>
        <v>0</v>
      </c>
      <c r="AF199" s="229">
        <f t="shared" si="281"/>
        <v>0</v>
      </c>
      <c r="AG199" s="229">
        <f t="shared" si="281"/>
        <v>0</v>
      </c>
      <c r="AH199" s="229">
        <f t="shared" si="281"/>
        <v>0</v>
      </c>
      <c r="AI199" s="229">
        <f t="shared" si="281"/>
        <v>0</v>
      </c>
      <c r="AJ199" s="229">
        <f t="shared" si="281"/>
        <v>0</v>
      </c>
      <c r="AK199" s="229">
        <f t="shared" si="281"/>
        <v>0</v>
      </c>
      <c r="AL199" s="229">
        <f t="shared" ref="AL199:BB199" si="282">IFERROR(AL144*$D199*365,0)</f>
        <v>0</v>
      </c>
      <c r="AM199" s="229">
        <f t="shared" si="282"/>
        <v>0</v>
      </c>
      <c r="AN199" s="229">
        <f t="shared" si="282"/>
        <v>0</v>
      </c>
      <c r="AO199" s="229">
        <f t="shared" si="282"/>
        <v>0</v>
      </c>
      <c r="AP199" s="229">
        <f t="shared" si="282"/>
        <v>0</v>
      </c>
      <c r="AQ199" s="229">
        <f t="shared" si="282"/>
        <v>0</v>
      </c>
      <c r="AR199" s="229">
        <f t="shared" si="282"/>
        <v>0</v>
      </c>
      <c r="AS199" s="229">
        <f t="shared" si="282"/>
        <v>0</v>
      </c>
      <c r="AT199" s="229">
        <f t="shared" si="282"/>
        <v>0</v>
      </c>
      <c r="AU199" s="229">
        <f t="shared" si="282"/>
        <v>0</v>
      </c>
      <c r="AV199" s="229">
        <f t="shared" si="282"/>
        <v>0</v>
      </c>
      <c r="AW199" s="229">
        <f t="shared" si="282"/>
        <v>0</v>
      </c>
      <c r="AX199" s="229">
        <f t="shared" si="282"/>
        <v>0</v>
      </c>
      <c r="AY199" s="229">
        <f t="shared" si="282"/>
        <v>0</v>
      </c>
      <c r="AZ199" s="229">
        <f t="shared" si="282"/>
        <v>0</v>
      </c>
      <c r="BA199" s="229">
        <f t="shared" si="282"/>
        <v>0</v>
      </c>
      <c r="BB199" s="229">
        <f t="shared" si="282"/>
        <v>0</v>
      </c>
    </row>
    <row r="200" spans="1:54" x14ac:dyDescent="0.3">
      <c r="A200" s="206">
        <f>IF(ISBLANK('Úseky 1'!A34),"",'Úseky 1'!A34)</f>
        <v>30</v>
      </c>
      <c r="B200" s="205" t="str">
        <f>IF(ISBLANK('Úseky 1'!B34),"",'Úseky 1'!B34)</f>
        <v/>
      </c>
      <c r="C200" s="205" t="str">
        <f>IF(ISBLANK('Úseky 1'!C34),"",'Úseky 1'!C34)</f>
        <v/>
      </c>
      <c r="D200" s="213" t="str">
        <f>IF(ISBLANK('Úseky 1'!D34),"",'Úseky 1'!D34)</f>
        <v/>
      </c>
      <c r="E200" s="229">
        <f t="shared" si="225"/>
        <v>0</v>
      </c>
      <c r="F200" s="229">
        <f t="shared" ref="F200:AK200" si="283">IFERROR(F145*$D200*365,0)</f>
        <v>0</v>
      </c>
      <c r="G200" s="229">
        <f t="shared" si="283"/>
        <v>0</v>
      </c>
      <c r="H200" s="229">
        <f t="shared" si="283"/>
        <v>0</v>
      </c>
      <c r="I200" s="229">
        <f t="shared" si="283"/>
        <v>0</v>
      </c>
      <c r="J200" s="229">
        <f t="shared" si="283"/>
        <v>0</v>
      </c>
      <c r="K200" s="229">
        <f t="shared" si="283"/>
        <v>0</v>
      </c>
      <c r="L200" s="229">
        <f t="shared" si="283"/>
        <v>0</v>
      </c>
      <c r="M200" s="229">
        <f t="shared" si="283"/>
        <v>0</v>
      </c>
      <c r="N200" s="229">
        <f t="shared" si="283"/>
        <v>0</v>
      </c>
      <c r="O200" s="229">
        <f t="shared" si="283"/>
        <v>0</v>
      </c>
      <c r="P200" s="229">
        <f t="shared" si="283"/>
        <v>0</v>
      </c>
      <c r="Q200" s="229">
        <f t="shared" si="283"/>
        <v>0</v>
      </c>
      <c r="R200" s="229">
        <f t="shared" si="283"/>
        <v>0</v>
      </c>
      <c r="S200" s="229">
        <f t="shared" si="283"/>
        <v>0</v>
      </c>
      <c r="T200" s="229">
        <f t="shared" si="283"/>
        <v>0</v>
      </c>
      <c r="U200" s="229">
        <f t="shared" si="283"/>
        <v>0</v>
      </c>
      <c r="V200" s="229">
        <f t="shared" si="283"/>
        <v>0</v>
      </c>
      <c r="W200" s="229">
        <f t="shared" si="283"/>
        <v>0</v>
      </c>
      <c r="X200" s="229">
        <f t="shared" si="283"/>
        <v>0</v>
      </c>
      <c r="Y200" s="229">
        <f t="shared" si="283"/>
        <v>0</v>
      </c>
      <c r="Z200" s="229">
        <f t="shared" si="283"/>
        <v>0</v>
      </c>
      <c r="AA200" s="229">
        <f t="shared" si="283"/>
        <v>0</v>
      </c>
      <c r="AB200" s="229">
        <f t="shared" si="283"/>
        <v>0</v>
      </c>
      <c r="AC200" s="229">
        <f t="shared" si="283"/>
        <v>0</v>
      </c>
      <c r="AD200" s="229">
        <f t="shared" si="283"/>
        <v>0</v>
      </c>
      <c r="AE200" s="229">
        <f t="shared" si="283"/>
        <v>0</v>
      </c>
      <c r="AF200" s="229">
        <f t="shared" si="283"/>
        <v>0</v>
      </c>
      <c r="AG200" s="229">
        <f t="shared" si="283"/>
        <v>0</v>
      </c>
      <c r="AH200" s="229">
        <f t="shared" si="283"/>
        <v>0</v>
      </c>
      <c r="AI200" s="229">
        <f t="shared" si="283"/>
        <v>0</v>
      </c>
      <c r="AJ200" s="229">
        <f t="shared" si="283"/>
        <v>0</v>
      </c>
      <c r="AK200" s="229">
        <f t="shared" si="283"/>
        <v>0</v>
      </c>
      <c r="AL200" s="229">
        <f t="shared" ref="AL200:BB200" si="284">IFERROR(AL145*$D200*365,0)</f>
        <v>0</v>
      </c>
      <c r="AM200" s="229">
        <f t="shared" si="284"/>
        <v>0</v>
      </c>
      <c r="AN200" s="229">
        <f t="shared" si="284"/>
        <v>0</v>
      </c>
      <c r="AO200" s="229">
        <f t="shared" si="284"/>
        <v>0</v>
      </c>
      <c r="AP200" s="229">
        <f t="shared" si="284"/>
        <v>0</v>
      </c>
      <c r="AQ200" s="229">
        <f t="shared" si="284"/>
        <v>0</v>
      </c>
      <c r="AR200" s="229">
        <f t="shared" si="284"/>
        <v>0</v>
      </c>
      <c r="AS200" s="229">
        <f t="shared" si="284"/>
        <v>0</v>
      </c>
      <c r="AT200" s="229">
        <f t="shared" si="284"/>
        <v>0</v>
      </c>
      <c r="AU200" s="229">
        <f t="shared" si="284"/>
        <v>0</v>
      </c>
      <c r="AV200" s="229">
        <f t="shared" si="284"/>
        <v>0</v>
      </c>
      <c r="AW200" s="229">
        <f t="shared" si="284"/>
        <v>0</v>
      </c>
      <c r="AX200" s="229">
        <f t="shared" si="284"/>
        <v>0</v>
      </c>
      <c r="AY200" s="229">
        <f t="shared" si="284"/>
        <v>0</v>
      </c>
      <c r="AZ200" s="229">
        <f t="shared" si="284"/>
        <v>0</v>
      </c>
      <c r="BA200" s="229">
        <f t="shared" si="284"/>
        <v>0</v>
      </c>
      <c r="BB200" s="229">
        <f t="shared" si="284"/>
        <v>0</v>
      </c>
    </row>
    <row r="201" spans="1:54" x14ac:dyDescent="0.3">
      <c r="A201" s="206">
        <f>IF(ISBLANK('Úseky 1'!A35),"",'Úseky 1'!A35)</f>
        <v>31</v>
      </c>
      <c r="B201" s="205" t="str">
        <f>IF(ISBLANK('Úseky 1'!B35),"",'Úseky 1'!B35)</f>
        <v/>
      </c>
      <c r="C201" s="205" t="str">
        <f>IF(ISBLANK('Úseky 1'!C35),"",'Úseky 1'!C35)</f>
        <v/>
      </c>
      <c r="D201" s="213" t="str">
        <f>IF(ISBLANK('Úseky 1'!D35),"",'Úseky 1'!D35)</f>
        <v/>
      </c>
      <c r="E201" s="229">
        <f t="shared" si="225"/>
        <v>0</v>
      </c>
      <c r="F201" s="229">
        <f t="shared" ref="F201:AK201" si="285">IFERROR(F146*$D201*365,0)</f>
        <v>0</v>
      </c>
      <c r="G201" s="229">
        <f t="shared" si="285"/>
        <v>0</v>
      </c>
      <c r="H201" s="229">
        <f t="shared" si="285"/>
        <v>0</v>
      </c>
      <c r="I201" s="229">
        <f t="shared" si="285"/>
        <v>0</v>
      </c>
      <c r="J201" s="229">
        <f t="shared" si="285"/>
        <v>0</v>
      </c>
      <c r="K201" s="229">
        <f t="shared" si="285"/>
        <v>0</v>
      </c>
      <c r="L201" s="229">
        <f t="shared" si="285"/>
        <v>0</v>
      </c>
      <c r="M201" s="229">
        <f t="shared" si="285"/>
        <v>0</v>
      </c>
      <c r="N201" s="229">
        <f t="shared" si="285"/>
        <v>0</v>
      </c>
      <c r="O201" s="229">
        <f t="shared" si="285"/>
        <v>0</v>
      </c>
      <c r="P201" s="229">
        <f t="shared" si="285"/>
        <v>0</v>
      </c>
      <c r="Q201" s="229">
        <f t="shared" si="285"/>
        <v>0</v>
      </c>
      <c r="R201" s="229">
        <f t="shared" si="285"/>
        <v>0</v>
      </c>
      <c r="S201" s="229">
        <f t="shared" si="285"/>
        <v>0</v>
      </c>
      <c r="T201" s="229">
        <f t="shared" si="285"/>
        <v>0</v>
      </c>
      <c r="U201" s="229">
        <f t="shared" si="285"/>
        <v>0</v>
      </c>
      <c r="V201" s="229">
        <f t="shared" si="285"/>
        <v>0</v>
      </c>
      <c r="W201" s="229">
        <f t="shared" si="285"/>
        <v>0</v>
      </c>
      <c r="X201" s="229">
        <f t="shared" si="285"/>
        <v>0</v>
      </c>
      <c r="Y201" s="229">
        <f t="shared" si="285"/>
        <v>0</v>
      </c>
      <c r="Z201" s="229">
        <f t="shared" si="285"/>
        <v>0</v>
      </c>
      <c r="AA201" s="229">
        <f t="shared" si="285"/>
        <v>0</v>
      </c>
      <c r="AB201" s="229">
        <f t="shared" si="285"/>
        <v>0</v>
      </c>
      <c r="AC201" s="229">
        <f t="shared" si="285"/>
        <v>0</v>
      </c>
      <c r="AD201" s="229">
        <f t="shared" si="285"/>
        <v>0</v>
      </c>
      <c r="AE201" s="229">
        <f t="shared" si="285"/>
        <v>0</v>
      </c>
      <c r="AF201" s="229">
        <f t="shared" si="285"/>
        <v>0</v>
      </c>
      <c r="AG201" s="229">
        <f t="shared" si="285"/>
        <v>0</v>
      </c>
      <c r="AH201" s="229">
        <f t="shared" si="285"/>
        <v>0</v>
      </c>
      <c r="AI201" s="229">
        <f t="shared" si="285"/>
        <v>0</v>
      </c>
      <c r="AJ201" s="229">
        <f t="shared" si="285"/>
        <v>0</v>
      </c>
      <c r="AK201" s="229">
        <f t="shared" si="285"/>
        <v>0</v>
      </c>
      <c r="AL201" s="229">
        <f t="shared" ref="AL201:BB201" si="286">IFERROR(AL146*$D201*365,0)</f>
        <v>0</v>
      </c>
      <c r="AM201" s="229">
        <f t="shared" si="286"/>
        <v>0</v>
      </c>
      <c r="AN201" s="229">
        <f t="shared" si="286"/>
        <v>0</v>
      </c>
      <c r="AO201" s="229">
        <f t="shared" si="286"/>
        <v>0</v>
      </c>
      <c r="AP201" s="229">
        <f t="shared" si="286"/>
        <v>0</v>
      </c>
      <c r="AQ201" s="229">
        <f t="shared" si="286"/>
        <v>0</v>
      </c>
      <c r="AR201" s="229">
        <f t="shared" si="286"/>
        <v>0</v>
      </c>
      <c r="AS201" s="229">
        <f t="shared" si="286"/>
        <v>0</v>
      </c>
      <c r="AT201" s="229">
        <f t="shared" si="286"/>
        <v>0</v>
      </c>
      <c r="AU201" s="229">
        <f t="shared" si="286"/>
        <v>0</v>
      </c>
      <c r="AV201" s="229">
        <f t="shared" si="286"/>
        <v>0</v>
      </c>
      <c r="AW201" s="229">
        <f t="shared" si="286"/>
        <v>0</v>
      </c>
      <c r="AX201" s="229">
        <f t="shared" si="286"/>
        <v>0</v>
      </c>
      <c r="AY201" s="229">
        <f t="shared" si="286"/>
        <v>0</v>
      </c>
      <c r="AZ201" s="229">
        <f t="shared" si="286"/>
        <v>0</v>
      </c>
      <c r="BA201" s="229">
        <f t="shared" si="286"/>
        <v>0</v>
      </c>
      <c r="BB201" s="229">
        <f t="shared" si="286"/>
        <v>0</v>
      </c>
    </row>
    <row r="202" spans="1:54" x14ac:dyDescent="0.3">
      <c r="A202" s="206">
        <f>IF(ISBLANK('Úseky 1'!A36),"",'Úseky 1'!A36)</f>
        <v>32</v>
      </c>
      <c r="B202" s="205" t="str">
        <f>IF(ISBLANK('Úseky 1'!B36),"",'Úseky 1'!B36)</f>
        <v/>
      </c>
      <c r="C202" s="205" t="str">
        <f>IF(ISBLANK('Úseky 1'!C36),"",'Úseky 1'!C36)</f>
        <v/>
      </c>
      <c r="D202" s="213" t="str">
        <f>IF(ISBLANK('Úseky 1'!D36),"",'Úseky 1'!D36)</f>
        <v/>
      </c>
      <c r="E202" s="229">
        <f t="shared" ref="E202:BB202" si="287">IFERROR(E147*$D202*365,0)</f>
        <v>0</v>
      </c>
      <c r="F202" s="229">
        <f t="shared" si="287"/>
        <v>0</v>
      </c>
      <c r="G202" s="229">
        <f t="shared" si="287"/>
        <v>0</v>
      </c>
      <c r="H202" s="229">
        <f t="shared" si="287"/>
        <v>0</v>
      </c>
      <c r="I202" s="229">
        <f t="shared" si="287"/>
        <v>0</v>
      </c>
      <c r="J202" s="229">
        <f t="shared" si="287"/>
        <v>0</v>
      </c>
      <c r="K202" s="229">
        <f t="shared" si="287"/>
        <v>0</v>
      </c>
      <c r="L202" s="229">
        <f t="shared" si="287"/>
        <v>0</v>
      </c>
      <c r="M202" s="229">
        <f t="shared" si="287"/>
        <v>0</v>
      </c>
      <c r="N202" s="229">
        <f t="shared" si="287"/>
        <v>0</v>
      </c>
      <c r="O202" s="229">
        <f t="shared" si="287"/>
        <v>0</v>
      </c>
      <c r="P202" s="229">
        <f t="shared" si="287"/>
        <v>0</v>
      </c>
      <c r="Q202" s="229">
        <f t="shared" si="287"/>
        <v>0</v>
      </c>
      <c r="R202" s="229">
        <f t="shared" si="287"/>
        <v>0</v>
      </c>
      <c r="S202" s="229">
        <f t="shared" si="287"/>
        <v>0</v>
      </c>
      <c r="T202" s="229">
        <f t="shared" si="287"/>
        <v>0</v>
      </c>
      <c r="U202" s="229">
        <f t="shared" si="287"/>
        <v>0</v>
      </c>
      <c r="V202" s="229">
        <f t="shared" si="287"/>
        <v>0</v>
      </c>
      <c r="W202" s="229">
        <f t="shared" si="287"/>
        <v>0</v>
      </c>
      <c r="X202" s="229">
        <f t="shared" si="287"/>
        <v>0</v>
      </c>
      <c r="Y202" s="229">
        <f t="shared" si="287"/>
        <v>0</v>
      </c>
      <c r="Z202" s="229">
        <f t="shared" si="287"/>
        <v>0</v>
      </c>
      <c r="AA202" s="229">
        <f t="shared" si="287"/>
        <v>0</v>
      </c>
      <c r="AB202" s="229">
        <f t="shared" si="287"/>
        <v>0</v>
      </c>
      <c r="AC202" s="229">
        <f t="shared" si="287"/>
        <v>0</v>
      </c>
      <c r="AD202" s="229">
        <f t="shared" si="287"/>
        <v>0</v>
      </c>
      <c r="AE202" s="229">
        <f t="shared" si="287"/>
        <v>0</v>
      </c>
      <c r="AF202" s="229">
        <f t="shared" si="287"/>
        <v>0</v>
      </c>
      <c r="AG202" s="229">
        <f t="shared" si="287"/>
        <v>0</v>
      </c>
      <c r="AH202" s="229">
        <f t="shared" si="287"/>
        <v>0</v>
      </c>
      <c r="AI202" s="229">
        <f t="shared" si="287"/>
        <v>0</v>
      </c>
      <c r="AJ202" s="229">
        <f t="shared" si="287"/>
        <v>0</v>
      </c>
      <c r="AK202" s="229">
        <f t="shared" si="287"/>
        <v>0</v>
      </c>
      <c r="AL202" s="229">
        <f t="shared" si="287"/>
        <v>0</v>
      </c>
      <c r="AM202" s="229">
        <f t="shared" si="287"/>
        <v>0</v>
      </c>
      <c r="AN202" s="229">
        <f t="shared" si="287"/>
        <v>0</v>
      </c>
      <c r="AO202" s="229">
        <f t="shared" si="287"/>
        <v>0</v>
      </c>
      <c r="AP202" s="229">
        <f t="shared" si="287"/>
        <v>0</v>
      </c>
      <c r="AQ202" s="229">
        <f t="shared" si="287"/>
        <v>0</v>
      </c>
      <c r="AR202" s="229">
        <f t="shared" si="287"/>
        <v>0</v>
      </c>
      <c r="AS202" s="229">
        <f t="shared" si="287"/>
        <v>0</v>
      </c>
      <c r="AT202" s="229">
        <f t="shared" si="287"/>
        <v>0</v>
      </c>
      <c r="AU202" s="229">
        <f t="shared" si="287"/>
        <v>0</v>
      </c>
      <c r="AV202" s="229">
        <f t="shared" si="287"/>
        <v>0</v>
      </c>
      <c r="AW202" s="229">
        <f t="shared" si="287"/>
        <v>0</v>
      </c>
      <c r="AX202" s="229">
        <f t="shared" si="287"/>
        <v>0</v>
      </c>
      <c r="AY202" s="229">
        <f t="shared" si="287"/>
        <v>0</v>
      </c>
      <c r="AZ202" s="229">
        <f t="shared" si="287"/>
        <v>0</v>
      </c>
      <c r="BA202" s="229">
        <f t="shared" si="287"/>
        <v>0</v>
      </c>
      <c r="BB202" s="229">
        <f t="shared" si="287"/>
        <v>0</v>
      </c>
    </row>
    <row r="203" spans="1:54" x14ac:dyDescent="0.3">
      <c r="A203" s="206">
        <f>IF(ISBLANK('Úseky 1'!A37),"",'Úseky 1'!A37)</f>
        <v>33</v>
      </c>
      <c r="B203" s="205" t="str">
        <f>IF(ISBLANK('Úseky 1'!B37),"",'Úseky 1'!B37)</f>
        <v/>
      </c>
      <c r="C203" s="205" t="str">
        <f>IF(ISBLANK('Úseky 1'!C37),"",'Úseky 1'!C37)</f>
        <v/>
      </c>
      <c r="D203" s="213" t="str">
        <f>IF(ISBLANK('Úseky 1'!D37),"",'Úseky 1'!D37)</f>
        <v/>
      </c>
      <c r="E203" s="229">
        <f t="shared" ref="E203:BB203" si="288">IFERROR(E148*$D203*365,0)</f>
        <v>0</v>
      </c>
      <c r="F203" s="229">
        <f t="shared" si="288"/>
        <v>0</v>
      </c>
      <c r="G203" s="229">
        <f t="shared" si="288"/>
        <v>0</v>
      </c>
      <c r="H203" s="229">
        <f t="shared" si="288"/>
        <v>0</v>
      </c>
      <c r="I203" s="229">
        <f t="shared" si="288"/>
        <v>0</v>
      </c>
      <c r="J203" s="229">
        <f t="shared" si="288"/>
        <v>0</v>
      </c>
      <c r="K203" s="229">
        <f t="shared" si="288"/>
        <v>0</v>
      </c>
      <c r="L203" s="229">
        <f t="shared" si="288"/>
        <v>0</v>
      </c>
      <c r="M203" s="229">
        <f t="shared" si="288"/>
        <v>0</v>
      </c>
      <c r="N203" s="229">
        <f t="shared" si="288"/>
        <v>0</v>
      </c>
      <c r="O203" s="229">
        <f t="shared" si="288"/>
        <v>0</v>
      </c>
      <c r="P203" s="229">
        <f t="shared" si="288"/>
        <v>0</v>
      </c>
      <c r="Q203" s="229">
        <f t="shared" si="288"/>
        <v>0</v>
      </c>
      <c r="R203" s="229">
        <f t="shared" si="288"/>
        <v>0</v>
      </c>
      <c r="S203" s="229">
        <f t="shared" si="288"/>
        <v>0</v>
      </c>
      <c r="T203" s="229">
        <f t="shared" si="288"/>
        <v>0</v>
      </c>
      <c r="U203" s="229">
        <f t="shared" si="288"/>
        <v>0</v>
      </c>
      <c r="V203" s="229">
        <f t="shared" si="288"/>
        <v>0</v>
      </c>
      <c r="W203" s="229">
        <f t="shared" si="288"/>
        <v>0</v>
      </c>
      <c r="X203" s="229">
        <f t="shared" si="288"/>
        <v>0</v>
      </c>
      <c r="Y203" s="229">
        <f t="shared" si="288"/>
        <v>0</v>
      </c>
      <c r="Z203" s="229">
        <f t="shared" si="288"/>
        <v>0</v>
      </c>
      <c r="AA203" s="229">
        <f t="shared" si="288"/>
        <v>0</v>
      </c>
      <c r="AB203" s="229">
        <f t="shared" si="288"/>
        <v>0</v>
      </c>
      <c r="AC203" s="229">
        <f t="shared" si="288"/>
        <v>0</v>
      </c>
      <c r="AD203" s="229">
        <f t="shared" si="288"/>
        <v>0</v>
      </c>
      <c r="AE203" s="229">
        <f t="shared" si="288"/>
        <v>0</v>
      </c>
      <c r="AF203" s="229">
        <f t="shared" si="288"/>
        <v>0</v>
      </c>
      <c r="AG203" s="229">
        <f t="shared" si="288"/>
        <v>0</v>
      </c>
      <c r="AH203" s="229">
        <f t="shared" si="288"/>
        <v>0</v>
      </c>
      <c r="AI203" s="229">
        <f t="shared" si="288"/>
        <v>0</v>
      </c>
      <c r="AJ203" s="229">
        <f t="shared" si="288"/>
        <v>0</v>
      </c>
      <c r="AK203" s="229">
        <f t="shared" si="288"/>
        <v>0</v>
      </c>
      <c r="AL203" s="229">
        <f t="shared" si="288"/>
        <v>0</v>
      </c>
      <c r="AM203" s="229">
        <f t="shared" si="288"/>
        <v>0</v>
      </c>
      <c r="AN203" s="229">
        <f t="shared" si="288"/>
        <v>0</v>
      </c>
      <c r="AO203" s="229">
        <f t="shared" si="288"/>
        <v>0</v>
      </c>
      <c r="AP203" s="229">
        <f t="shared" si="288"/>
        <v>0</v>
      </c>
      <c r="AQ203" s="229">
        <f t="shared" si="288"/>
        <v>0</v>
      </c>
      <c r="AR203" s="229">
        <f t="shared" si="288"/>
        <v>0</v>
      </c>
      <c r="AS203" s="229">
        <f t="shared" si="288"/>
        <v>0</v>
      </c>
      <c r="AT203" s="229">
        <f t="shared" si="288"/>
        <v>0</v>
      </c>
      <c r="AU203" s="229">
        <f t="shared" si="288"/>
        <v>0</v>
      </c>
      <c r="AV203" s="229">
        <f t="shared" si="288"/>
        <v>0</v>
      </c>
      <c r="AW203" s="229">
        <f t="shared" si="288"/>
        <v>0</v>
      </c>
      <c r="AX203" s="229">
        <f t="shared" si="288"/>
        <v>0</v>
      </c>
      <c r="AY203" s="229">
        <f t="shared" si="288"/>
        <v>0</v>
      </c>
      <c r="AZ203" s="229">
        <f t="shared" si="288"/>
        <v>0</v>
      </c>
      <c r="BA203" s="229">
        <f t="shared" si="288"/>
        <v>0</v>
      </c>
      <c r="BB203" s="229">
        <f t="shared" si="288"/>
        <v>0</v>
      </c>
    </row>
    <row r="204" spans="1:54" x14ac:dyDescent="0.3">
      <c r="A204" s="206">
        <f>IF(ISBLANK('Úseky 1'!A38),"",'Úseky 1'!A38)</f>
        <v>34</v>
      </c>
      <c r="B204" s="205" t="str">
        <f>IF(ISBLANK('Úseky 1'!B38),"",'Úseky 1'!B38)</f>
        <v/>
      </c>
      <c r="C204" s="205" t="str">
        <f>IF(ISBLANK('Úseky 1'!C38),"",'Úseky 1'!C38)</f>
        <v/>
      </c>
      <c r="D204" s="213" t="str">
        <f>IF(ISBLANK('Úseky 1'!D38),"",'Úseky 1'!D38)</f>
        <v/>
      </c>
      <c r="E204" s="229">
        <f t="shared" ref="E204:BB204" si="289">IFERROR(E149*$D204*365,0)</f>
        <v>0</v>
      </c>
      <c r="F204" s="229">
        <f t="shared" si="289"/>
        <v>0</v>
      </c>
      <c r="G204" s="229">
        <f t="shared" si="289"/>
        <v>0</v>
      </c>
      <c r="H204" s="229">
        <f t="shared" si="289"/>
        <v>0</v>
      </c>
      <c r="I204" s="229">
        <f t="shared" si="289"/>
        <v>0</v>
      </c>
      <c r="J204" s="229">
        <f t="shared" si="289"/>
        <v>0</v>
      </c>
      <c r="K204" s="229">
        <f t="shared" si="289"/>
        <v>0</v>
      </c>
      <c r="L204" s="229">
        <f t="shared" si="289"/>
        <v>0</v>
      </c>
      <c r="M204" s="229">
        <f t="shared" si="289"/>
        <v>0</v>
      </c>
      <c r="N204" s="229">
        <f t="shared" si="289"/>
        <v>0</v>
      </c>
      <c r="O204" s="229">
        <f t="shared" si="289"/>
        <v>0</v>
      </c>
      <c r="P204" s="229">
        <f t="shared" si="289"/>
        <v>0</v>
      </c>
      <c r="Q204" s="229">
        <f t="shared" si="289"/>
        <v>0</v>
      </c>
      <c r="R204" s="229">
        <f t="shared" si="289"/>
        <v>0</v>
      </c>
      <c r="S204" s="229">
        <f t="shared" si="289"/>
        <v>0</v>
      </c>
      <c r="T204" s="229">
        <f t="shared" si="289"/>
        <v>0</v>
      </c>
      <c r="U204" s="229">
        <f t="shared" si="289"/>
        <v>0</v>
      </c>
      <c r="V204" s="229">
        <f t="shared" si="289"/>
        <v>0</v>
      </c>
      <c r="W204" s="229">
        <f t="shared" si="289"/>
        <v>0</v>
      </c>
      <c r="X204" s="229">
        <f t="shared" si="289"/>
        <v>0</v>
      </c>
      <c r="Y204" s="229">
        <f t="shared" si="289"/>
        <v>0</v>
      </c>
      <c r="Z204" s="229">
        <f t="shared" si="289"/>
        <v>0</v>
      </c>
      <c r="AA204" s="229">
        <f t="shared" si="289"/>
        <v>0</v>
      </c>
      <c r="AB204" s="229">
        <f t="shared" si="289"/>
        <v>0</v>
      </c>
      <c r="AC204" s="229">
        <f t="shared" si="289"/>
        <v>0</v>
      </c>
      <c r="AD204" s="229">
        <f t="shared" si="289"/>
        <v>0</v>
      </c>
      <c r="AE204" s="229">
        <f t="shared" si="289"/>
        <v>0</v>
      </c>
      <c r="AF204" s="229">
        <f t="shared" si="289"/>
        <v>0</v>
      </c>
      <c r="AG204" s="229">
        <f t="shared" si="289"/>
        <v>0</v>
      </c>
      <c r="AH204" s="229">
        <f t="shared" si="289"/>
        <v>0</v>
      </c>
      <c r="AI204" s="229">
        <f t="shared" si="289"/>
        <v>0</v>
      </c>
      <c r="AJ204" s="229">
        <f t="shared" si="289"/>
        <v>0</v>
      </c>
      <c r="AK204" s="229">
        <f t="shared" si="289"/>
        <v>0</v>
      </c>
      <c r="AL204" s="229">
        <f t="shared" si="289"/>
        <v>0</v>
      </c>
      <c r="AM204" s="229">
        <f t="shared" si="289"/>
        <v>0</v>
      </c>
      <c r="AN204" s="229">
        <f t="shared" si="289"/>
        <v>0</v>
      </c>
      <c r="AO204" s="229">
        <f t="shared" si="289"/>
        <v>0</v>
      </c>
      <c r="AP204" s="229">
        <f t="shared" si="289"/>
        <v>0</v>
      </c>
      <c r="AQ204" s="229">
        <f t="shared" si="289"/>
        <v>0</v>
      </c>
      <c r="AR204" s="229">
        <f t="shared" si="289"/>
        <v>0</v>
      </c>
      <c r="AS204" s="229">
        <f t="shared" si="289"/>
        <v>0</v>
      </c>
      <c r="AT204" s="229">
        <f t="shared" si="289"/>
        <v>0</v>
      </c>
      <c r="AU204" s="229">
        <f t="shared" si="289"/>
        <v>0</v>
      </c>
      <c r="AV204" s="229">
        <f t="shared" si="289"/>
        <v>0</v>
      </c>
      <c r="AW204" s="229">
        <f t="shared" si="289"/>
        <v>0</v>
      </c>
      <c r="AX204" s="229">
        <f t="shared" si="289"/>
        <v>0</v>
      </c>
      <c r="AY204" s="229">
        <f t="shared" si="289"/>
        <v>0</v>
      </c>
      <c r="AZ204" s="229">
        <f t="shared" si="289"/>
        <v>0</v>
      </c>
      <c r="BA204" s="229">
        <f t="shared" si="289"/>
        <v>0</v>
      </c>
      <c r="BB204" s="229">
        <f t="shared" si="289"/>
        <v>0</v>
      </c>
    </row>
    <row r="205" spans="1:54" x14ac:dyDescent="0.3">
      <c r="A205" s="206">
        <f>IF(ISBLANK('Úseky 1'!A39),"",'Úseky 1'!A39)</f>
        <v>35</v>
      </c>
      <c r="B205" s="205" t="str">
        <f>IF(ISBLANK('Úseky 1'!B39),"",'Úseky 1'!B39)</f>
        <v/>
      </c>
      <c r="C205" s="205" t="str">
        <f>IF(ISBLANK('Úseky 1'!C39),"",'Úseky 1'!C39)</f>
        <v/>
      </c>
      <c r="D205" s="213" t="str">
        <f>IF(ISBLANK('Úseky 1'!D39),"",'Úseky 1'!D39)</f>
        <v/>
      </c>
      <c r="E205" s="229">
        <f t="shared" ref="E205:BB205" si="290">IFERROR(E150*$D205*365,0)</f>
        <v>0</v>
      </c>
      <c r="F205" s="229">
        <f t="shared" si="290"/>
        <v>0</v>
      </c>
      <c r="G205" s="229">
        <f t="shared" si="290"/>
        <v>0</v>
      </c>
      <c r="H205" s="229">
        <f t="shared" si="290"/>
        <v>0</v>
      </c>
      <c r="I205" s="229">
        <f t="shared" si="290"/>
        <v>0</v>
      </c>
      <c r="J205" s="229">
        <f t="shared" si="290"/>
        <v>0</v>
      </c>
      <c r="K205" s="229">
        <f t="shared" si="290"/>
        <v>0</v>
      </c>
      <c r="L205" s="229">
        <f t="shared" si="290"/>
        <v>0</v>
      </c>
      <c r="M205" s="229">
        <f t="shared" si="290"/>
        <v>0</v>
      </c>
      <c r="N205" s="229">
        <f t="shared" si="290"/>
        <v>0</v>
      </c>
      <c r="O205" s="229">
        <f t="shared" si="290"/>
        <v>0</v>
      </c>
      <c r="P205" s="229">
        <f t="shared" si="290"/>
        <v>0</v>
      </c>
      <c r="Q205" s="229">
        <f t="shared" si="290"/>
        <v>0</v>
      </c>
      <c r="R205" s="229">
        <f t="shared" si="290"/>
        <v>0</v>
      </c>
      <c r="S205" s="229">
        <f t="shared" si="290"/>
        <v>0</v>
      </c>
      <c r="T205" s="229">
        <f t="shared" si="290"/>
        <v>0</v>
      </c>
      <c r="U205" s="229">
        <f t="shared" si="290"/>
        <v>0</v>
      </c>
      <c r="V205" s="229">
        <f t="shared" si="290"/>
        <v>0</v>
      </c>
      <c r="W205" s="229">
        <f t="shared" si="290"/>
        <v>0</v>
      </c>
      <c r="X205" s="229">
        <f t="shared" si="290"/>
        <v>0</v>
      </c>
      <c r="Y205" s="229">
        <f t="shared" si="290"/>
        <v>0</v>
      </c>
      <c r="Z205" s="229">
        <f t="shared" si="290"/>
        <v>0</v>
      </c>
      <c r="AA205" s="229">
        <f t="shared" si="290"/>
        <v>0</v>
      </c>
      <c r="AB205" s="229">
        <f t="shared" si="290"/>
        <v>0</v>
      </c>
      <c r="AC205" s="229">
        <f t="shared" si="290"/>
        <v>0</v>
      </c>
      <c r="AD205" s="229">
        <f t="shared" si="290"/>
        <v>0</v>
      </c>
      <c r="AE205" s="229">
        <f t="shared" si="290"/>
        <v>0</v>
      </c>
      <c r="AF205" s="229">
        <f t="shared" si="290"/>
        <v>0</v>
      </c>
      <c r="AG205" s="229">
        <f t="shared" si="290"/>
        <v>0</v>
      </c>
      <c r="AH205" s="229">
        <f t="shared" si="290"/>
        <v>0</v>
      </c>
      <c r="AI205" s="229">
        <f t="shared" si="290"/>
        <v>0</v>
      </c>
      <c r="AJ205" s="229">
        <f t="shared" si="290"/>
        <v>0</v>
      </c>
      <c r="AK205" s="229">
        <f t="shared" si="290"/>
        <v>0</v>
      </c>
      <c r="AL205" s="229">
        <f t="shared" si="290"/>
        <v>0</v>
      </c>
      <c r="AM205" s="229">
        <f t="shared" si="290"/>
        <v>0</v>
      </c>
      <c r="AN205" s="229">
        <f t="shared" si="290"/>
        <v>0</v>
      </c>
      <c r="AO205" s="229">
        <f t="shared" si="290"/>
        <v>0</v>
      </c>
      <c r="AP205" s="229">
        <f t="shared" si="290"/>
        <v>0</v>
      </c>
      <c r="AQ205" s="229">
        <f t="shared" si="290"/>
        <v>0</v>
      </c>
      <c r="AR205" s="229">
        <f t="shared" si="290"/>
        <v>0</v>
      </c>
      <c r="AS205" s="229">
        <f t="shared" si="290"/>
        <v>0</v>
      </c>
      <c r="AT205" s="229">
        <f t="shared" si="290"/>
        <v>0</v>
      </c>
      <c r="AU205" s="229">
        <f t="shared" si="290"/>
        <v>0</v>
      </c>
      <c r="AV205" s="229">
        <f t="shared" si="290"/>
        <v>0</v>
      </c>
      <c r="AW205" s="229">
        <f t="shared" si="290"/>
        <v>0</v>
      </c>
      <c r="AX205" s="229">
        <f t="shared" si="290"/>
        <v>0</v>
      </c>
      <c r="AY205" s="229">
        <f t="shared" si="290"/>
        <v>0</v>
      </c>
      <c r="AZ205" s="229">
        <f t="shared" si="290"/>
        <v>0</v>
      </c>
      <c r="BA205" s="229">
        <f t="shared" si="290"/>
        <v>0</v>
      </c>
      <c r="BB205" s="229">
        <f t="shared" si="290"/>
        <v>0</v>
      </c>
    </row>
    <row r="206" spans="1:54" x14ac:dyDescent="0.3">
      <c r="A206" s="206">
        <f>IF(ISBLANK('Úseky 1'!A40),"",'Úseky 1'!A40)</f>
        <v>36</v>
      </c>
      <c r="B206" s="205" t="str">
        <f>IF(ISBLANK('Úseky 1'!B40),"",'Úseky 1'!B40)</f>
        <v/>
      </c>
      <c r="C206" s="205" t="str">
        <f>IF(ISBLANK('Úseky 1'!C40),"",'Úseky 1'!C40)</f>
        <v/>
      </c>
      <c r="D206" s="213" t="str">
        <f>IF(ISBLANK('Úseky 1'!D40),"",'Úseky 1'!D40)</f>
        <v/>
      </c>
      <c r="E206" s="229">
        <f t="shared" ref="E206:BB206" si="291">IFERROR(E151*$D206*365,0)</f>
        <v>0</v>
      </c>
      <c r="F206" s="229">
        <f t="shared" si="291"/>
        <v>0</v>
      </c>
      <c r="G206" s="229">
        <f t="shared" si="291"/>
        <v>0</v>
      </c>
      <c r="H206" s="229">
        <f t="shared" si="291"/>
        <v>0</v>
      </c>
      <c r="I206" s="229">
        <f t="shared" si="291"/>
        <v>0</v>
      </c>
      <c r="J206" s="229">
        <f t="shared" si="291"/>
        <v>0</v>
      </c>
      <c r="K206" s="229">
        <f t="shared" si="291"/>
        <v>0</v>
      </c>
      <c r="L206" s="229">
        <f t="shared" si="291"/>
        <v>0</v>
      </c>
      <c r="M206" s="229">
        <f t="shared" si="291"/>
        <v>0</v>
      </c>
      <c r="N206" s="229">
        <f t="shared" si="291"/>
        <v>0</v>
      </c>
      <c r="O206" s="229">
        <f t="shared" si="291"/>
        <v>0</v>
      </c>
      <c r="P206" s="229">
        <f t="shared" si="291"/>
        <v>0</v>
      </c>
      <c r="Q206" s="229">
        <f t="shared" si="291"/>
        <v>0</v>
      </c>
      <c r="R206" s="229">
        <f t="shared" si="291"/>
        <v>0</v>
      </c>
      <c r="S206" s="229">
        <f t="shared" si="291"/>
        <v>0</v>
      </c>
      <c r="T206" s="229">
        <f t="shared" si="291"/>
        <v>0</v>
      </c>
      <c r="U206" s="229">
        <f t="shared" si="291"/>
        <v>0</v>
      </c>
      <c r="V206" s="229">
        <f t="shared" si="291"/>
        <v>0</v>
      </c>
      <c r="W206" s="229">
        <f t="shared" si="291"/>
        <v>0</v>
      </c>
      <c r="X206" s="229">
        <f t="shared" si="291"/>
        <v>0</v>
      </c>
      <c r="Y206" s="229">
        <f t="shared" si="291"/>
        <v>0</v>
      </c>
      <c r="Z206" s="229">
        <f t="shared" si="291"/>
        <v>0</v>
      </c>
      <c r="AA206" s="229">
        <f t="shared" si="291"/>
        <v>0</v>
      </c>
      <c r="AB206" s="229">
        <f t="shared" si="291"/>
        <v>0</v>
      </c>
      <c r="AC206" s="229">
        <f t="shared" si="291"/>
        <v>0</v>
      </c>
      <c r="AD206" s="229">
        <f t="shared" si="291"/>
        <v>0</v>
      </c>
      <c r="AE206" s="229">
        <f t="shared" si="291"/>
        <v>0</v>
      </c>
      <c r="AF206" s="229">
        <f t="shared" si="291"/>
        <v>0</v>
      </c>
      <c r="AG206" s="229">
        <f t="shared" si="291"/>
        <v>0</v>
      </c>
      <c r="AH206" s="229">
        <f t="shared" si="291"/>
        <v>0</v>
      </c>
      <c r="AI206" s="229">
        <f t="shared" si="291"/>
        <v>0</v>
      </c>
      <c r="AJ206" s="229">
        <f t="shared" si="291"/>
        <v>0</v>
      </c>
      <c r="AK206" s="229">
        <f t="shared" si="291"/>
        <v>0</v>
      </c>
      <c r="AL206" s="229">
        <f t="shared" si="291"/>
        <v>0</v>
      </c>
      <c r="AM206" s="229">
        <f t="shared" si="291"/>
        <v>0</v>
      </c>
      <c r="AN206" s="229">
        <f t="shared" si="291"/>
        <v>0</v>
      </c>
      <c r="AO206" s="229">
        <f t="shared" si="291"/>
        <v>0</v>
      </c>
      <c r="AP206" s="229">
        <f t="shared" si="291"/>
        <v>0</v>
      </c>
      <c r="AQ206" s="229">
        <f t="shared" si="291"/>
        <v>0</v>
      </c>
      <c r="AR206" s="229">
        <f t="shared" si="291"/>
        <v>0</v>
      </c>
      <c r="AS206" s="229">
        <f t="shared" si="291"/>
        <v>0</v>
      </c>
      <c r="AT206" s="229">
        <f t="shared" si="291"/>
        <v>0</v>
      </c>
      <c r="AU206" s="229">
        <f t="shared" si="291"/>
        <v>0</v>
      </c>
      <c r="AV206" s="229">
        <f t="shared" si="291"/>
        <v>0</v>
      </c>
      <c r="AW206" s="229">
        <f t="shared" si="291"/>
        <v>0</v>
      </c>
      <c r="AX206" s="229">
        <f t="shared" si="291"/>
        <v>0</v>
      </c>
      <c r="AY206" s="229">
        <f t="shared" si="291"/>
        <v>0</v>
      </c>
      <c r="AZ206" s="229">
        <f t="shared" si="291"/>
        <v>0</v>
      </c>
      <c r="BA206" s="229">
        <f t="shared" si="291"/>
        <v>0</v>
      </c>
      <c r="BB206" s="229">
        <f t="shared" si="291"/>
        <v>0</v>
      </c>
    </row>
    <row r="207" spans="1:54" x14ac:dyDescent="0.3">
      <c r="A207" s="206">
        <f>IF(ISBLANK('Úseky 1'!A41),"",'Úseky 1'!A41)</f>
        <v>37</v>
      </c>
      <c r="B207" s="205" t="str">
        <f>IF(ISBLANK('Úseky 1'!B41),"",'Úseky 1'!B41)</f>
        <v/>
      </c>
      <c r="C207" s="205" t="str">
        <f>IF(ISBLANK('Úseky 1'!C41),"",'Úseky 1'!C41)</f>
        <v/>
      </c>
      <c r="D207" s="213" t="str">
        <f>IF(ISBLANK('Úseky 1'!D41),"",'Úseky 1'!D41)</f>
        <v/>
      </c>
      <c r="E207" s="229">
        <f t="shared" ref="E207:BB207" si="292">IFERROR(E152*$D207*365,0)</f>
        <v>0</v>
      </c>
      <c r="F207" s="229">
        <f t="shared" si="292"/>
        <v>0</v>
      </c>
      <c r="G207" s="229">
        <f t="shared" si="292"/>
        <v>0</v>
      </c>
      <c r="H207" s="229">
        <f t="shared" si="292"/>
        <v>0</v>
      </c>
      <c r="I207" s="229">
        <f t="shared" si="292"/>
        <v>0</v>
      </c>
      <c r="J207" s="229">
        <f t="shared" si="292"/>
        <v>0</v>
      </c>
      <c r="K207" s="229">
        <f t="shared" si="292"/>
        <v>0</v>
      </c>
      <c r="L207" s="229">
        <f t="shared" si="292"/>
        <v>0</v>
      </c>
      <c r="M207" s="229">
        <f t="shared" si="292"/>
        <v>0</v>
      </c>
      <c r="N207" s="229">
        <f t="shared" si="292"/>
        <v>0</v>
      </c>
      <c r="O207" s="229">
        <f t="shared" si="292"/>
        <v>0</v>
      </c>
      <c r="P207" s="229">
        <f t="shared" si="292"/>
        <v>0</v>
      </c>
      <c r="Q207" s="229">
        <f t="shared" si="292"/>
        <v>0</v>
      </c>
      <c r="R207" s="229">
        <f t="shared" si="292"/>
        <v>0</v>
      </c>
      <c r="S207" s="229">
        <f t="shared" si="292"/>
        <v>0</v>
      </c>
      <c r="T207" s="229">
        <f t="shared" si="292"/>
        <v>0</v>
      </c>
      <c r="U207" s="229">
        <f t="shared" si="292"/>
        <v>0</v>
      </c>
      <c r="V207" s="229">
        <f t="shared" si="292"/>
        <v>0</v>
      </c>
      <c r="W207" s="229">
        <f t="shared" si="292"/>
        <v>0</v>
      </c>
      <c r="X207" s="229">
        <f t="shared" si="292"/>
        <v>0</v>
      </c>
      <c r="Y207" s="229">
        <f t="shared" si="292"/>
        <v>0</v>
      </c>
      <c r="Z207" s="229">
        <f t="shared" si="292"/>
        <v>0</v>
      </c>
      <c r="AA207" s="229">
        <f t="shared" si="292"/>
        <v>0</v>
      </c>
      <c r="AB207" s="229">
        <f t="shared" si="292"/>
        <v>0</v>
      </c>
      <c r="AC207" s="229">
        <f t="shared" si="292"/>
        <v>0</v>
      </c>
      <c r="AD207" s="229">
        <f t="shared" si="292"/>
        <v>0</v>
      </c>
      <c r="AE207" s="229">
        <f t="shared" si="292"/>
        <v>0</v>
      </c>
      <c r="AF207" s="229">
        <f t="shared" si="292"/>
        <v>0</v>
      </c>
      <c r="AG207" s="229">
        <f t="shared" si="292"/>
        <v>0</v>
      </c>
      <c r="AH207" s="229">
        <f t="shared" si="292"/>
        <v>0</v>
      </c>
      <c r="AI207" s="229">
        <f t="shared" si="292"/>
        <v>0</v>
      </c>
      <c r="AJ207" s="229">
        <f t="shared" si="292"/>
        <v>0</v>
      </c>
      <c r="AK207" s="229">
        <f t="shared" si="292"/>
        <v>0</v>
      </c>
      <c r="AL207" s="229">
        <f t="shared" si="292"/>
        <v>0</v>
      </c>
      <c r="AM207" s="229">
        <f t="shared" si="292"/>
        <v>0</v>
      </c>
      <c r="AN207" s="229">
        <f t="shared" si="292"/>
        <v>0</v>
      </c>
      <c r="AO207" s="229">
        <f t="shared" si="292"/>
        <v>0</v>
      </c>
      <c r="AP207" s="229">
        <f t="shared" si="292"/>
        <v>0</v>
      </c>
      <c r="AQ207" s="229">
        <f t="shared" si="292"/>
        <v>0</v>
      </c>
      <c r="AR207" s="229">
        <f t="shared" si="292"/>
        <v>0</v>
      </c>
      <c r="AS207" s="229">
        <f t="shared" si="292"/>
        <v>0</v>
      </c>
      <c r="AT207" s="229">
        <f t="shared" si="292"/>
        <v>0</v>
      </c>
      <c r="AU207" s="229">
        <f t="shared" si="292"/>
        <v>0</v>
      </c>
      <c r="AV207" s="229">
        <f t="shared" si="292"/>
        <v>0</v>
      </c>
      <c r="AW207" s="229">
        <f t="shared" si="292"/>
        <v>0</v>
      </c>
      <c r="AX207" s="229">
        <f t="shared" si="292"/>
        <v>0</v>
      </c>
      <c r="AY207" s="229">
        <f t="shared" si="292"/>
        <v>0</v>
      </c>
      <c r="AZ207" s="229">
        <f t="shared" si="292"/>
        <v>0</v>
      </c>
      <c r="BA207" s="229">
        <f t="shared" si="292"/>
        <v>0</v>
      </c>
      <c r="BB207" s="229">
        <f t="shared" si="292"/>
        <v>0</v>
      </c>
    </row>
    <row r="208" spans="1:54" x14ac:dyDescent="0.3">
      <c r="A208" s="206">
        <f>IF(ISBLANK('Úseky 1'!A42),"",'Úseky 1'!A42)</f>
        <v>38</v>
      </c>
      <c r="B208" s="205" t="str">
        <f>IF(ISBLANK('Úseky 1'!B42),"",'Úseky 1'!B42)</f>
        <v/>
      </c>
      <c r="C208" s="205" t="str">
        <f>IF(ISBLANK('Úseky 1'!C42),"",'Úseky 1'!C42)</f>
        <v/>
      </c>
      <c r="D208" s="213" t="str">
        <f>IF(ISBLANK('Úseky 1'!D42),"",'Úseky 1'!D42)</f>
        <v/>
      </c>
      <c r="E208" s="229">
        <f t="shared" ref="E208:BB208" si="293">IFERROR(E153*$D208*365,0)</f>
        <v>0</v>
      </c>
      <c r="F208" s="229">
        <f t="shared" si="293"/>
        <v>0</v>
      </c>
      <c r="G208" s="229">
        <f t="shared" si="293"/>
        <v>0</v>
      </c>
      <c r="H208" s="229">
        <f t="shared" si="293"/>
        <v>0</v>
      </c>
      <c r="I208" s="229">
        <f t="shared" si="293"/>
        <v>0</v>
      </c>
      <c r="J208" s="229">
        <f t="shared" si="293"/>
        <v>0</v>
      </c>
      <c r="K208" s="229">
        <f t="shared" si="293"/>
        <v>0</v>
      </c>
      <c r="L208" s="229">
        <f t="shared" si="293"/>
        <v>0</v>
      </c>
      <c r="M208" s="229">
        <f t="shared" si="293"/>
        <v>0</v>
      </c>
      <c r="N208" s="229">
        <f t="shared" si="293"/>
        <v>0</v>
      </c>
      <c r="O208" s="229">
        <f t="shared" si="293"/>
        <v>0</v>
      </c>
      <c r="P208" s="229">
        <f t="shared" si="293"/>
        <v>0</v>
      </c>
      <c r="Q208" s="229">
        <f t="shared" si="293"/>
        <v>0</v>
      </c>
      <c r="R208" s="229">
        <f t="shared" si="293"/>
        <v>0</v>
      </c>
      <c r="S208" s="229">
        <f t="shared" si="293"/>
        <v>0</v>
      </c>
      <c r="T208" s="229">
        <f t="shared" si="293"/>
        <v>0</v>
      </c>
      <c r="U208" s="229">
        <f t="shared" si="293"/>
        <v>0</v>
      </c>
      <c r="V208" s="229">
        <f t="shared" si="293"/>
        <v>0</v>
      </c>
      <c r="W208" s="229">
        <f t="shared" si="293"/>
        <v>0</v>
      </c>
      <c r="X208" s="229">
        <f t="shared" si="293"/>
        <v>0</v>
      </c>
      <c r="Y208" s="229">
        <f t="shared" si="293"/>
        <v>0</v>
      </c>
      <c r="Z208" s="229">
        <f t="shared" si="293"/>
        <v>0</v>
      </c>
      <c r="AA208" s="229">
        <f t="shared" si="293"/>
        <v>0</v>
      </c>
      <c r="AB208" s="229">
        <f t="shared" si="293"/>
        <v>0</v>
      </c>
      <c r="AC208" s="229">
        <f t="shared" si="293"/>
        <v>0</v>
      </c>
      <c r="AD208" s="229">
        <f t="shared" si="293"/>
        <v>0</v>
      </c>
      <c r="AE208" s="229">
        <f t="shared" si="293"/>
        <v>0</v>
      </c>
      <c r="AF208" s="229">
        <f t="shared" si="293"/>
        <v>0</v>
      </c>
      <c r="AG208" s="229">
        <f t="shared" si="293"/>
        <v>0</v>
      </c>
      <c r="AH208" s="229">
        <f t="shared" si="293"/>
        <v>0</v>
      </c>
      <c r="AI208" s="229">
        <f t="shared" si="293"/>
        <v>0</v>
      </c>
      <c r="AJ208" s="229">
        <f t="shared" si="293"/>
        <v>0</v>
      </c>
      <c r="AK208" s="229">
        <f t="shared" si="293"/>
        <v>0</v>
      </c>
      <c r="AL208" s="229">
        <f t="shared" si="293"/>
        <v>0</v>
      </c>
      <c r="AM208" s="229">
        <f t="shared" si="293"/>
        <v>0</v>
      </c>
      <c r="AN208" s="229">
        <f t="shared" si="293"/>
        <v>0</v>
      </c>
      <c r="AO208" s="229">
        <f t="shared" si="293"/>
        <v>0</v>
      </c>
      <c r="AP208" s="229">
        <f t="shared" si="293"/>
        <v>0</v>
      </c>
      <c r="AQ208" s="229">
        <f t="shared" si="293"/>
        <v>0</v>
      </c>
      <c r="AR208" s="229">
        <f t="shared" si="293"/>
        <v>0</v>
      </c>
      <c r="AS208" s="229">
        <f t="shared" si="293"/>
        <v>0</v>
      </c>
      <c r="AT208" s="229">
        <f t="shared" si="293"/>
        <v>0</v>
      </c>
      <c r="AU208" s="229">
        <f t="shared" si="293"/>
        <v>0</v>
      </c>
      <c r="AV208" s="229">
        <f t="shared" si="293"/>
        <v>0</v>
      </c>
      <c r="AW208" s="229">
        <f t="shared" si="293"/>
        <v>0</v>
      </c>
      <c r="AX208" s="229">
        <f t="shared" si="293"/>
        <v>0</v>
      </c>
      <c r="AY208" s="229">
        <f t="shared" si="293"/>
        <v>0</v>
      </c>
      <c r="AZ208" s="229">
        <f t="shared" si="293"/>
        <v>0</v>
      </c>
      <c r="BA208" s="229">
        <f t="shared" si="293"/>
        <v>0</v>
      </c>
      <c r="BB208" s="229">
        <f t="shared" si="293"/>
        <v>0</v>
      </c>
    </row>
    <row r="209" spans="1:54" x14ac:dyDescent="0.3">
      <c r="A209" s="206">
        <f>IF(ISBLANK('Úseky 1'!A43),"",'Úseky 1'!A43)</f>
        <v>39</v>
      </c>
      <c r="B209" s="205" t="str">
        <f>IF(ISBLANK('Úseky 1'!B43),"",'Úseky 1'!B43)</f>
        <v/>
      </c>
      <c r="C209" s="205" t="str">
        <f>IF(ISBLANK('Úseky 1'!C43),"",'Úseky 1'!C43)</f>
        <v/>
      </c>
      <c r="D209" s="213" t="str">
        <f>IF(ISBLANK('Úseky 1'!D43),"",'Úseky 1'!D43)</f>
        <v/>
      </c>
      <c r="E209" s="229">
        <f t="shared" ref="E209:BB209" si="294">IFERROR(E154*$D209*365,0)</f>
        <v>0</v>
      </c>
      <c r="F209" s="229">
        <f t="shared" si="294"/>
        <v>0</v>
      </c>
      <c r="G209" s="229">
        <f t="shared" si="294"/>
        <v>0</v>
      </c>
      <c r="H209" s="229">
        <f t="shared" si="294"/>
        <v>0</v>
      </c>
      <c r="I209" s="229">
        <f t="shared" si="294"/>
        <v>0</v>
      </c>
      <c r="J209" s="229">
        <f t="shared" si="294"/>
        <v>0</v>
      </c>
      <c r="K209" s="229">
        <f t="shared" si="294"/>
        <v>0</v>
      </c>
      <c r="L209" s="229">
        <f t="shared" si="294"/>
        <v>0</v>
      </c>
      <c r="M209" s="229">
        <f t="shared" si="294"/>
        <v>0</v>
      </c>
      <c r="N209" s="229">
        <f t="shared" si="294"/>
        <v>0</v>
      </c>
      <c r="O209" s="229">
        <f t="shared" si="294"/>
        <v>0</v>
      </c>
      <c r="P209" s="229">
        <f t="shared" si="294"/>
        <v>0</v>
      </c>
      <c r="Q209" s="229">
        <f t="shared" si="294"/>
        <v>0</v>
      </c>
      <c r="R209" s="229">
        <f t="shared" si="294"/>
        <v>0</v>
      </c>
      <c r="S209" s="229">
        <f t="shared" si="294"/>
        <v>0</v>
      </c>
      <c r="T209" s="229">
        <f t="shared" si="294"/>
        <v>0</v>
      </c>
      <c r="U209" s="229">
        <f t="shared" si="294"/>
        <v>0</v>
      </c>
      <c r="V209" s="229">
        <f t="shared" si="294"/>
        <v>0</v>
      </c>
      <c r="W209" s="229">
        <f t="shared" si="294"/>
        <v>0</v>
      </c>
      <c r="X209" s="229">
        <f t="shared" si="294"/>
        <v>0</v>
      </c>
      <c r="Y209" s="229">
        <f t="shared" si="294"/>
        <v>0</v>
      </c>
      <c r="Z209" s="229">
        <f t="shared" si="294"/>
        <v>0</v>
      </c>
      <c r="AA209" s="229">
        <f t="shared" si="294"/>
        <v>0</v>
      </c>
      <c r="AB209" s="229">
        <f t="shared" si="294"/>
        <v>0</v>
      </c>
      <c r="AC209" s="229">
        <f t="shared" si="294"/>
        <v>0</v>
      </c>
      <c r="AD209" s="229">
        <f t="shared" si="294"/>
        <v>0</v>
      </c>
      <c r="AE209" s="229">
        <f t="shared" si="294"/>
        <v>0</v>
      </c>
      <c r="AF209" s="229">
        <f t="shared" si="294"/>
        <v>0</v>
      </c>
      <c r="AG209" s="229">
        <f t="shared" si="294"/>
        <v>0</v>
      </c>
      <c r="AH209" s="229">
        <f t="shared" si="294"/>
        <v>0</v>
      </c>
      <c r="AI209" s="229">
        <f t="shared" si="294"/>
        <v>0</v>
      </c>
      <c r="AJ209" s="229">
        <f t="shared" si="294"/>
        <v>0</v>
      </c>
      <c r="AK209" s="229">
        <f t="shared" si="294"/>
        <v>0</v>
      </c>
      <c r="AL209" s="229">
        <f t="shared" si="294"/>
        <v>0</v>
      </c>
      <c r="AM209" s="229">
        <f t="shared" si="294"/>
        <v>0</v>
      </c>
      <c r="AN209" s="229">
        <f t="shared" si="294"/>
        <v>0</v>
      </c>
      <c r="AO209" s="229">
        <f t="shared" si="294"/>
        <v>0</v>
      </c>
      <c r="AP209" s="229">
        <f t="shared" si="294"/>
        <v>0</v>
      </c>
      <c r="AQ209" s="229">
        <f t="shared" si="294"/>
        <v>0</v>
      </c>
      <c r="AR209" s="229">
        <f t="shared" si="294"/>
        <v>0</v>
      </c>
      <c r="AS209" s="229">
        <f t="shared" si="294"/>
        <v>0</v>
      </c>
      <c r="AT209" s="229">
        <f t="shared" si="294"/>
        <v>0</v>
      </c>
      <c r="AU209" s="229">
        <f t="shared" si="294"/>
        <v>0</v>
      </c>
      <c r="AV209" s="229">
        <f t="shared" si="294"/>
        <v>0</v>
      </c>
      <c r="AW209" s="229">
        <f t="shared" si="294"/>
        <v>0</v>
      </c>
      <c r="AX209" s="229">
        <f t="shared" si="294"/>
        <v>0</v>
      </c>
      <c r="AY209" s="229">
        <f t="shared" si="294"/>
        <v>0</v>
      </c>
      <c r="AZ209" s="229">
        <f t="shared" si="294"/>
        <v>0</v>
      </c>
      <c r="BA209" s="229">
        <f t="shared" si="294"/>
        <v>0</v>
      </c>
      <c r="BB209" s="229">
        <f t="shared" si="294"/>
        <v>0</v>
      </c>
    </row>
    <row r="210" spans="1:54" x14ac:dyDescent="0.3">
      <c r="A210" s="206">
        <f>IF(ISBLANK('Úseky 1'!A44),"",'Úseky 1'!A44)</f>
        <v>40</v>
      </c>
      <c r="B210" s="205" t="str">
        <f>IF(ISBLANK('Úseky 1'!B44),"",'Úseky 1'!B44)</f>
        <v/>
      </c>
      <c r="C210" s="205" t="str">
        <f>IF(ISBLANK('Úseky 1'!C44),"",'Úseky 1'!C44)</f>
        <v/>
      </c>
      <c r="D210" s="213" t="str">
        <f>IF(ISBLANK('Úseky 1'!D44),"",'Úseky 1'!D44)</f>
        <v/>
      </c>
      <c r="E210" s="229">
        <f t="shared" ref="E210:BB210" si="295">IFERROR(E155*$D210*365,0)</f>
        <v>0</v>
      </c>
      <c r="F210" s="229">
        <f t="shared" si="295"/>
        <v>0</v>
      </c>
      <c r="G210" s="229">
        <f t="shared" si="295"/>
        <v>0</v>
      </c>
      <c r="H210" s="229">
        <f t="shared" si="295"/>
        <v>0</v>
      </c>
      <c r="I210" s="229">
        <f t="shared" si="295"/>
        <v>0</v>
      </c>
      <c r="J210" s="229">
        <f t="shared" si="295"/>
        <v>0</v>
      </c>
      <c r="K210" s="229">
        <f t="shared" si="295"/>
        <v>0</v>
      </c>
      <c r="L210" s="229">
        <f t="shared" si="295"/>
        <v>0</v>
      </c>
      <c r="M210" s="229">
        <f t="shared" si="295"/>
        <v>0</v>
      </c>
      <c r="N210" s="229">
        <f t="shared" si="295"/>
        <v>0</v>
      </c>
      <c r="O210" s="229">
        <f t="shared" si="295"/>
        <v>0</v>
      </c>
      <c r="P210" s="229">
        <f t="shared" si="295"/>
        <v>0</v>
      </c>
      <c r="Q210" s="229">
        <f t="shared" si="295"/>
        <v>0</v>
      </c>
      <c r="R210" s="229">
        <f t="shared" si="295"/>
        <v>0</v>
      </c>
      <c r="S210" s="229">
        <f t="shared" si="295"/>
        <v>0</v>
      </c>
      <c r="T210" s="229">
        <f t="shared" si="295"/>
        <v>0</v>
      </c>
      <c r="U210" s="229">
        <f t="shared" si="295"/>
        <v>0</v>
      </c>
      <c r="V210" s="229">
        <f t="shared" si="295"/>
        <v>0</v>
      </c>
      <c r="W210" s="229">
        <f t="shared" si="295"/>
        <v>0</v>
      </c>
      <c r="X210" s="229">
        <f t="shared" si="295"/>
        <v>0</v>
      </c>
      <c r="Y210" s="229">
        <f t="shared" si="295"/>
        <v>0</v>
      </c>
      <c r="Z210" s="229">
        <f t="shared" si="295"/>
        <v>0</v>
      </c>
      <c r="AA210" s="229">
        <f t="shared" si="295"/>
        <v>0</v>
      </c>
      <c r="AB210" s="229">
        <f t="shared" si="295"/>
        <v>0</v>
      </c>
      <c r="AC210" s="229">
        <f t="shared" si="295"/>
        <v>0</v>
      </c>
      <c r="AD210" s="229">
        <f t="shared" si="295"/>
        <v>0</v>
      </c>
      <c r="AE210" s="229">
        <f t="shared" si="295"/>
        <v>0</v>
      </c>
      <c r="AF210" s="229">
        <f t="shared" si="295"/>
        <v>0</v>
      </c>
      <c r="AG210" s="229">
        <f t="shared" si="295"/>
        <v>0</v>
      </c>
      <c r="AH210" s="229">
        <f t="shared" si="295"/>
        <v>0</v>
      </c>
      <c r="AI210" s="229">
        <f t="shared" si="295"/>
        <v>0</v>
      </c>
      <c r="AJ210" s="229">
        <f t="shared" si="295"/>
        <v>0</v>
      </c>
      <c r="AK210" s="229">
        <f t="shared" si="295"/>
        <v>0</v>
      </c>
      <c r="AL210" s="229">
        <f t="shared" si="295"/>
        <v>0</v>
      </c>
      <c r="AM210" s="229">
        <f t="shared" si="295"/>
        <v>0</v>
      </c>
      <c r="AN210" s="229">
        <f t="shared" si="295"/>
        <v>0</v>
      </c>
      <c r="AO210" s="229">
        <f t="shared" si="295"/>
        <v>0</v>
      </c>
      <c r="AP210" s="229">
        <f t="shared" si="295"/>
        <v>0</v>
      </c>
      <c r="AQ210" s="229">
        <f t="shared" si="295"/>
        <v>0</v>
      </c>
      <c r="AR210" s="229">
        <f t="shared" si="295"/>
        <v>0</v>
      </c>
      <c r="AS210" s="229">
        <f t="shared" si="295"/>
        <v>0</v>
      </c>
      <c r="AT210" s="229">
        <f t="shared" si="295"/>
        <v>0</v>
      </c>
      <c r="AU210" s="229">
        <f t="shared" si="295"/>
        <v>0</v>
      </c>
      <c r="AV210" s="229">
        <f t="shared" si="295"/>
        <v>0</v>
      </c>
      <c r="AW210" s="229">
        <f t="shared" si="295"/>
        <v>0</v>
      </c>
      <c r="AX210" s="229">
        <f t="shared" si="295"/>
        <v>0</v>
      </c>
      <c r="AY210" s="229">
        <f t="shared" si="295"/>
        <v>0</v>
      </c>
      <c r="AZ210" s="229">
        <f t="shared" si="295"/>
        <v>0</v>
      </c>
      <c r="BA210" s="229">
        <f t="shared" si="295"/>
        <v>0</v>
      </c>
      <c r="BB210" s="229">
        <f t="shared" si="295"/>
        <v>0</v>
      </c>
    </row>
    <row r="211" spans="1:54" x14ac:dyDescent="0.3">
      <c r="A211" s="217">
        <f>IF(ISBLANK('Úseky 1'!A45),"",'Úseky 1'!A45)</f>
        <v>41</v>
      </c>
      <c r="B211" s="218" t="str">
        <f>IF(ISBLANK('Úseky 1'!B45),"",'Úseky 1'!B45)</f>
        <v/>
      </c>
      <c r="C211" s="218" t="str">
        <f>IF(ISBLANK('Úseky 1'!C45),"",'Úseky 1'!C45)</f>
        <v/>
      </c>
      <c r="D211" s="219" t="str">
        <f>IF(ISBLANK('Úseky 1'!D45),"",'Úseky 1'!D45)</f>
        <v/>
      </c>
      <c r="E211" s="364">
        <f t="shared" ref="E211:AJ211" si="296">IFERROR(E156*$D211*365,0)</f>
        <v>0</v>
      </c>
      <c r="F211" s="364">
        <f t="shared" si="296"/>
        <v>0</v>
      </c>
      <c r="G211" s="364">
        <f t="shared" si="296"/>
        <v>0</v>
      </c>
      <c r="H211" s="364">
        <f t="shared" si="296"/>
        <v>0</v>
      </c>
      <c r="I211" s="364">
        <f t="shared" si="296"/>
        <v>0</v>
      </c>
      <c r="J211" s="364">
        <f t="shared" si="296"/>
        <v>0</v>
      </c>
      <c r="K211" s="364">
        <f t="shared" si="296"/>
        <v>0</v>
      </c>
      <c r="L211" s="364">
        <f t="shared" si="296"/>
        <v>0</v>
      </c>
      <c r="M211" s="364">
        <f t="shared" si="296"/>
        <v>0</v>
      </c>
      <c r="N211" s="364">
        <f t="shared" si="296"/>
        <v>0</v>
      </c>
      <c r="O211" s="364">
        <f t="shared" si="296"/>
        <v>0</v>
      </c>
      <c r="P211" s="364">
        <f t="shared" si="296"/>
        <v>0</v>
      </c>
      <c r="Q211" s="364">
        <f t="shared" si="296"/>
        <v>0</v>
      </c>
      <c r="R211" s="364">
        <f t="shared" si="296"/>
        <v>0</v>
      </c>
      <c r="S211" s="364">
        <f t="shared" si="296"/>
        <v>0</v>
      </c>
      <c r="T211" s="364">
        <f t="shared" si="296"/>
        <v>0</v>
      </c>
      <c r="U211" s="364">
        <f t="shared" si="296"/>
        <v>0</v>
      </c>
      <c r="V211" s="364">
        <f t="shared" si="296"/>
        <v>0</v>
      </c>
      <c r="W211" s="364">
        <f t="shared" si="296"/>
        <v>0</v>
      </c>
      <c r="X211" s="364">
        <f t="shared" si="296"/>
        <v>0</v>
      </c>
      <c r="Y211" s="364">
        <f t="shared" si="296"/>
        <v>0</v>
      </c>
      <c r="Z211" s="364">
        <f t="shared" si="296"/>
        <v>0</v>
      </c>
      <c r="AA211" s="364">
        <f t="shared" si="296"/>
        <v>0</v>
      </c>
      <c r="AB211" s="364">
        <f t="shared" si="296"/>
        <v>0</v>
      </c>
      <c r="AC211" s="364">
        <f t="shared" si="296"/>
        <v>0</v>
      </c>
      <c r="AD211" s="364">
        <f t="shared" si="296"/>
        <v>0</v>
      </c>
      <c r="AE211" s="364">
        <f t="shared" si="296"/>
        <v>0</v>
      </c>
      <c r="AF211" s="364">
        <f t="shared" si="296"/>
        <v>0</v>
      </c>
      <c r="AG211" s="364">
        <f t="shared" si="296"/>
        <v>0</v>
      </c>
      <c r="AH211" s="364">
        <f t="shared" si="296"/>
        <v>0</v>
      </c>
      <c r="AI211" s="364">
        <f t="shared" si="296"/>
        <v>0</v>
      </c>
      <c r="AJ211" s="364">
        <f t="shared" si="296"/>
        <v>0</v>
      </c>
      <c r="AK211" s="364">
        <f t="shared" ref="AK211:BB211" si="297">IFERROR(AK156*$D211*365,0)</f>
        <v>0</v>
      </c>
      <c r="AL211" s="364">
        <f t="shared" si="297"/>
        <v>0</v>
      </c>
      <c r="AM211" s="364">
        <f t="shared" si="297"/>
        <v>0</v>
      </c>
      <c r="AN211" s="364">
        <f t="shared" si="297"/>
        <v>0</v>
      </c>
      <c r="AO211" s="364">
        <f t="shared" si="297"/>
        <v>0</v>
      </c>
      <c r="AP211" s="364">
        <f t="shared" si="297"/>
        <v>0</v>
      </c>
      <c r="AQ211" s="364">
        <f t="shared" si="297"/>
        <v>0</v>
      </c>
      <c r="AR211" s="364">
        <f t="shared" si="297"/>
        <v>0</v>
      </c>
      <c r="AS211" s="364">
        <f t="shared" si="297"/>
        <v>0</v>
      </c>
      <c r="AT211" s="364">
        <f t="shared" si="297"/>
        <v>0</v>
      </c>
      <c r="AU211" s="364">
        <f t="shared" si="297"/>
        <v>0</v>
      </c>
      <c r="AV211" s="364">
        <f t="shared" si="297"/>
        <v>0</v>
      </c>
      <c r="AW211" s="364">
        <f t="shared" si="297"/>
        <v>0</v>
      </c>
      <c r="AX211" s="364">
        <f t="shared" si="297"/>
        <v>0</v>
      </c>
      <c r="AY211" s="364">
        <f t="shared" si="297"/>
        <v>0</v>
      </c>
      <c r="AZ211" s="364">
        <f t="shared" si="297"/>
        <v>0</v>
      </c>
      <c r="BA211" s="364">
        <f t="shared" si="297"/>
        <v>0</v>
      </c>
      <c r="BB211" s="364">
        <f t="shared" si="297"/>
        <v>0</v>
      </c>
    </row>
    <row r="212" spans="1:54" x14ac:dyDescent="0.3">
      <c r="A212" s="217">
        <f>IF(ISBLANK('Úseky 1'!A46),"",'Úseky 1'!A46)</f>
        <v>42</v>
      </c>
      <c r="B212" s="218" t="str">
        <f>IF(ISBLANK('Úseky 1'!B46),"",'Úseky 1'!B46)</f>
        <v/>
      </c>
      <c r="C212" s="218" t="str">
        <f>IF(ISBLANK('Úseky 1'!C46),"",'Úseky 1'!C46)</f>
        <v/>
      </c>
      <c r="D212" s="219" t="str">
        <f>IF(ISBLANK('Úseky 1'!D46),"",'Úseky 1'!D46)</f>
        <v/>
      </c>
      <c r="E212" s="364">
        <f t="shared" ref="E212:BB212" si="298">IFERROR(E157*$D212*365,0)</f>
        <v>0</v>
      </c>
      <c r="F212" s="364">
        <f t="shared" si="298"/>
        <v>0</v>
      </c>
      <c r="G212" s="364">
        <f t="shared" si="298"/>
        <v>0</v>
      </c>
      <c r="H212" s="364">
        <f t="shared" si="298"/>
        <v>0</v>
      </c>
      <c r="I212" s="364">
        <f t="shared" si="298"/>
        <v>0</v>
      </c>
      <c r="J212" s="364">
        <f t="shared" si="298"/>
        <v>0</v>
      </c>
      <c r="K212" s="364">
        <f t="shared" si="298"/>
        <v>0</v>
      </c>
      <c r="L212" s="364">
        <f t="shared" si="298"/>
        <v>0</v>
      </c>
      <c r="M212" s="364">
        <f t="shared" si="298"/>
        <v>0</v>
      </c>
      <c r="N212" s="364">
        <f t="shared" si="298"/>
        <v>0</v>
      </c>
      <c r="O212" s="364">
        <f t="shared" si="298"/>
        <v>0</v>
      </c>
      <c r="P212" s="364">
        <f t="shared" si="298"/>
        <v>0</v>
      </c>
      <c r="Q212" s="364">
        <f t="shared" si="298"/>
        <v>0</v>
      </c>
      <c r="R212" s="364">
        <f t="shared" si="298"/>
        <v>0</v>
      </c>
      <c r="S212" s="364">
        <f t="shared" si="298"/>
        <v>0</v>
      </c>
      <c r="T212" s="364">
        <f t="shared" si="298"/>
        <v>0</v>
      </c>
      <c r="U212" s="364">
        <f t="shared" si="298"/>
        <v>0</v>
      </c>
      <c r="V212" s="364">
        <f t="shared" si="298"/>
        <v>0</v>
      </c>
      <c r="W212" s="364">
        <f t="shared" si="298"/>
        <v>0</v>
      </c>
      <c r="X212" s="364">
        <f t="shared" si="298"/>
        <v>0</v>
      </c>
      <c r="Y212" s="364">
        <f t="shared" si="298"/>
        <v>0</v>
      </c>
      <c r="Z212" s="364">
        <f t="shared" si="298"/>
        <v>0</v>
      </c>
      <c r="AA212" s="364">
        <f t="shared" si="298"/>
        <v>0</v>
      </c>
      <c r="AB212" s="364">
        <f t="shared" si="298"/>
        <v>0</v>
      </c>
      <c r="AC212" s="364">
        <f t="shared" si="298"/>
        <v>0</v>
      </c>
      <c r="AD212" s="364">
        <f t="shared" si="298"/>
        <v>0</v>
      </c>
      <c r="AE212" s="364">
        <f t="shared" si="298"/>
        <v>0</v>
      </c>
      <c r="AF212" s="364">
        <f t="shared" si="298"/>
        <v>0</v>
      </c>
      <c r="AG212" s="364">
        <f t="shared" si="298"/>
        <v>0</v>
      </c>
      <c r="AH212" s="364">
        <f t="shared" si="298"/>
        <v>0</v>
      </c>
      <c r="AI212" s="364">
        <f t="shared" si="298"/>
        <v>0</v>
      </c>
      <c r="AJ212" s="364">
        <f t="shared" si="298"/>
        <v>0</v>
      </c>
      <c r="AK212" s="364">
        <f t="shared" si="298"/>
        <v>0</v>
      </c>
      <c r="AL212" s="364">
        <f t="shared" si="298"/>
        <v>0</v>
      </c>
      <c r="AM212" s="364">
        <f t="shared" si="298"/>
        <v>0</v>
      </c>
      <c r="AN212" s="364">
        <f t="shared" si="298"/>
        <v>0</v>
      </c>
      <c r="AO212" s="364">
        <f t="shared" si="298"/>
        <v>0</v>
      </c>
      <c r="AP212" s="364">
        <f t="shared" si="298"/>
        <v>0</v>
      </c>
      <c r="AQ212" s="364">
        <f t="shared" si="298"/>
        <v>0</v>
      </c>
      <c r="AR212" s="364">
        <f t="shared" si="298"/>
        <v>0</v>
      </c>
      <c r="AS212" s="364">
        <f t="shared" si="298"/>
        <v>0</v>
      </c>
      <c r="AT212" s="364">
        <f t="shared" si="298"/>
        <v>0</v>
      </c>
      <c r="AU212" s="364">
        <f t="shared" si="298"/>
        <v>0</v>
      </c>
      <c r="AV212" s="364">
        <f t="shared" si="298"/>
        <v>0</v>
      </c>
      <c r="AW212" s="364">
        <f t="shared" si="298"/>
        <v>0</v>
      </c>
      <c r="AX212" s="364">
        <f t="shared" si="298"/>
        <v>0</v>
      </c>
      <c r="AY212" s="364">
        <f t="shared" si="298"/>
        <v>0</v>
      </c>
      <c r="AZ212" s="364">
        <f t="shared" si="298"/>
        <v>0</v>
      </c>
      <c r="BA212" s="364">
        <f t="shared" si="298"/>
        <v>0</v>
      </c>
      <c r="BB212" s="364">
        <f t="shared" si="298"/>
        <v>0</v>
      </c>
    </row>
    <row r="213" spans="1:54" x14ac:dyDescent="0.3">
      <c r="A213" s="217">
        <f>IF(ISBLANK('Úseky 1'!A47),"",'Úseky 1'!A47)</f>
        <v>43</v>
      </c>
      <c r="B213" s="218" t="str">
        <f>IF(ISBLANK('Úseky 1'!B47),"",'Úseky 1'!B47)</f>
        <v/>
      </c>
      <c r="C213" s="218" t="str">
        <f>IF(ISBLANK('Úseky 1'!C47),"",'Úseky 1'!C47)</f>
        <v/>
      </c>
      <c r="D213" s="219" t="str">
        <f>IF(ISBLANK('Úseky 1'!D47),"",'Úseky 1'!D47)</f>
        <v/>
      </c>
      <c r="E213" s="364">
        <f t="shared" ref="E213:BB213" si="299">IFERROR(E158*$D213*365,0)</f>
        <v>0</v>
      </c>
      <c r="F213" s="364">
        <f t="shared" si="299"/>
        <v>0</v>
      </c>
      <c r="G213" s="364">
        <f t="shared" si="299"/>
        <v>0</v>
      </c>
      <c r="H213" s="364">
        <f t="shared" si="299"/>
        <v>0</v>
      </c>
      <c r="I213" s="364">
        <f t="shared" si="299"/>
        <v>0</v>
      </c>
      <c r="J213" s="364">
        <f t="shared" si="299"/>
        <v>0</v>
      </c>
      <c r="K213" s="364">
        <f t="shared" si="299"/>
        <v>0</v>
      </c>
      <c r="L213" s="364">
        <f t="shared" si="299"/>
        <v>0</v>
      </c>
      <c r="M213" s="364">
        <f t="shared" si="299"/>
        <v>0</v>
      </c>
      <c r="N213" s="364">
        <f t="shared" si="299"/>
        <v>0</v>
      </c>
      <c r="O213" s="364">
        <f t="shared" si="299"/>
        <v>0</v>
      </c>
      <c r="P213" s="364">
        <f t="shared" si="299"/>
        <v>0</v>
      </c>
      <c r="Q213" s="364">
        <f t="shared" si="299"/>
        <v>0</v>
      </c>
      <c r="R213" s="364">
        <f t="shared" si="299"/>
        <v>0</v>
      </c>
      <c r="S213" s="364">
        <f t="shared" si="299"/>
        <v>0</v>
      </c>
      <c r="T213" s="364">
        <f t="shared" si="299"/>
        <v>0</v>
      </c>
      <c r="U213" s="364">
        <f t="shared" si="299"/>
        <v>0</v>
      </c>
      <c r="V213" s="364">
        <f t="shared" si="299"/>
        <v>0</v>
      </c>
      <c r="W213" s="364">
        <f t="shared" si="299"/>
        <v>0</v>
      </c>
      <c r="X213" s="364">
        <f t="shared" si="299"/>
        <v>0</v>
      </c>
      <c r="Y213" s="364">
        <f t="shared" si="299"/>
        <v>0</v>
      </c>
      <c r="Z213" s="364">
        <f t="shared" si="299"/>
        <v>0</v>
      </c>
      <c r="AA213" s="364">
        <f t="shared" si="299"/>
        <v>0</v>
      </c>
      <c r="AB213" s="364">
        <f t="shared" si="299"/>
        <v>0</v>
      </c>
      <c r="AC213" s="364">
        <f t="shared" si="299"/>
        <v>0</v>
      </c>
      <c r="AD213" s="364">
        <f t="shared" si="299"/>
        <v>0</v>
      </c>
      <c r="AE213" s="364">
        <f t="shared" si="299"/>
        <v>0</v>
      </c>
      <c r="AF213" s="364">
        <f t="shared" si="299"/>
        <v>0</v>
      </c>
      <c r="AG213" s="364">
        <f t="shared" si="299"/>
        <v>0</v>
      </c>
      <c r="AH213" s="364">
        <f t="shared" si="299"/>
        <v>0</v>
      </c>
      <c r="AI213" s="364">
        <f t="shared" si="299"/>
        <v>0</v>
      </c>
      <c r="AJ213" s="364">
        <f t="shared" si="299"/>
        <v>0</v>
      </c>
      <c r="AK213" s="364">
        <f t="shared" si="299"/>
        <v>0</v>
      </c>
      <c r="AL213" s="364">
        <f t="shared" si="299"/>
        <v>0</v>
      </c>
      <c r="AM213" s="364">
        <f t="shared" si="299"/>
        <v>0</v>
      </c>
      <c r="AN213" s="364">
        <f t="shared" si="299"/>
        <v>0</v>
      </c>
      <c r="AO213" s="364">
        <f t="shared" si="299"/>
        <v>0</v>
      </c>
      <c r="AP213" s="364">
        <f t="shared" si="299"/>
        <v>0</v>
      </c>
      <c r="AQ213" s="364">
        <f t="shared" si="299"/>
        <v>0</v>
      </c>
      <c r="AR213" s="364">
        <f t="shared" si="299"/>
        <v>0</v>
      </c>
      <c r="AS213" s="364">
        <f t="shared" si="299"/>
        <v>0</v>
      </c>
      <c r="AT213" s="364">
        <f t="shared" si="299"/>
        <v>0</v>
      </c>
      <c r="AU213" s="364">
        <f t="shared" si="299"/>
        <v>0</v>
      </c>
      <c r="AV213" s="364">
        <f t="shared" si="299"/>
        <v>0</v>
      </c>
      <c r="AW213" s="364">
        <f t="shared" si="299"/>
        <v>0</v>
      </c>
      <c r="AX213" s="364">
        <f t="shared" si="299"/>
        <v>0</v>
      </c>
      <c r="AY213" s="364">
        <f t="shared" si="299"/>
        <v>0</v>
      </c>
      <c r="AZ213" s="364">
        <f t="shared" si="299"/>
        <v>0</v>
      </c>
      <c r="BA213" s="364">
        <f t="shared" si="299"/>
        <v>0</v>
      </c>
      <c r="BB213" s="364">
        <f t="shared" si="299"/>
        <v>0</v>
      </c>
    </row>
    <row r="214" spans="1:54" x14ac:dyDescent="0.3">
      <c r="A214" s="217">
        <f>IF(ISBLANK('Úseky 1'!A48),"",'Úseky 1'!A48)</f>
        <v>44</v>
      </c>
      <c r="B214" s="218" t="str">
        <f>IF(ISBLANK('Úseky 1'!B48),"",'Úseky 1'!B48)</f>
        <v/>
      </c>
      <c r="C214" s="218" t="str">
        <f>IF(ISBLANK('Úseky 1'!C48),"",'Úseky 1'!C48)</f>
        <v/>
      </c>
      <c r="D214" s="219" t="str">
        <f>IF(ISBLANK('Úseky 1'!D48),"",'Úseky 1'!D48)</f>
        <v/>
      </c>
      <c r="E214" s="364">
        <f t="shared" ref="E214:BB214" si="300">IFERROR(E159*$D214*365,0)</f>
        <v>0</v>
      </c>
      <c r="F214" s="364">
        <f t="shared" si="300"/>
        <v>0</v>
      </c>
      <c r="G214" s="364">
        <f t="shared" si="300"/>
        <v>0</v>
      </c>
      <c r="H214" s="364">
        <f t="shared" si="300"/>
        <v>0</v>
      </c>
      <c r="I214" s="364">
        <f t="shared" si="300"/>
        <v>0</v>
      </c>
      <c r="J214" s="364">
        <f t="shared" si="300"/>
        <v>0</v>
      </c>
      <c r="K214" s="364">
        <f t="shared" si="300"/>
        <v>0</v>
      </c>
      <c r="L214" s="364">
        <f t="shared" si="300"/>
        <v>0</v>
      </c>
      <c r="M214" s="364">
        <f t="shared" si="300"/>
        <v>0</v>
      </c>
      <c r="N214" s="364">
        <f t="shared" si="300"/>
        <v>0</v>
      </c>
      <c r="O214" s="364">
        <f t="shared" si="300"/>
        <v>0</v>
      </c>
      <c r="P214" s="364">
        <f t="shared" si="300"/>
        <v>0</v>
      </c>
      <c r="Q214" s="364">
        <f t="shared" si="300"/>
        <v>0</v>
      </c>
      <c r="R214" s="364">
        <f t="shared" si="300"/>
        <v>0</v>
      </c>
      <c r="S214" s="364">
        <f t="shared" si="300"/>
        <v>0</v>
      </c>
      <c r="T214" s="364">
        <f t="shared" si="300"/>
        <v>0</v>
      </c>
      <c r="U214" s="364">
        <f t="shared" si="300"/>
        <v>0</v>
      </c>
      <c r="V214" s="364">
        <f t="shared" si="300"/>
        <v>0</v>
      </c>
      <c r="W214" s="364">
        <f t="shared" si="300"/>
        <v>0</v>
      </c>
      <c r="X214" s="364">
        <f t="shared" si="300"/>
        <v>0</v>
      </c>
      <c r="Y214" s="364">
        <f t="shared" si="300"/>
        <v>0</v>
      </c>
      <c r="Z214" s="364">
        <f t="shared" si="300"/>
        <v>0</v>
      </c>
      <c r="AA214" s="364">
        <f t="shared" si="300"/>
        <v>0</v>
      </c>
      <c r="AB214" s="364">
        <f t="shared" si="300"/>
        <v>0</v>
      </c>
      <c r="AC214" s="364">
        <f t="shared" si="300"/>
        <v>0</v>
      </c>
      <c r="AD214" s="364">
        <f t="shared" si="300"/>
        <v>0</v>
      </c>
      <c r="AE214" s="364">
        <f t="shared" si="300"/>
        <v>0</v>
      </c>
      <c r="AF214" s="364">
        <f t="shared" si="300"/>
        <v>0</v>
      </c>
      <c r="AG214" s="364">
        <f t="shared" si="300"/>
        <v>0</v>
      </c>
      <c r="AH214" s="364">
        <f t="shared" si="300"/>
        <v>0</v>
      </c>
      <c r="AI214" s="364">
        <f t="shared" si="300"/>
        <v>0</v>
      </c>
      <c r="AJ214" s="364">
        <f t="shared" si="300"/>
        <v>0</v>
      </c>
      <c r="AK214" s="364">
        <f t="shared" si="300"/>
        <v>0</v>
      </c>
      <c r="AL214" s="364">
        <f t="shared" si="300"/>
        <v>0</v>
      </c>
      <c r="AM214" s="364">
        <f t="shared" si="300"/>
        <v>0</v>
      </c>
      <c r="AN214" s="364">
        <f t="shared" si="300"/>
        <v>0</v>
      </c>
      <c r="AO214" s="364">
        <f t="shared" si="300"/>
        <v>0</v>
      </c>
      <c r="AP214" s="364">
        <f t="shared" si="300"/>
        <v>0</v>
      </c>
      <c r="AQ214" s="364">
        <f t="shared" si="300"/>
        <v>0</v>
      </c>
      <c r="AR214" s="364">
        <f t="shared" si="300"/>
        <v>0</v>
      </c>
      <c r="AS214" s="364">
        <f t="shared" si="300"/>
        <v>0</v>
      </c>
      <c r="AT214" s="364">
        <f t="shared" si="300"/>
        <v>0</v>
      </c>
      <c r="AU214" s="364">
        <f t="shared" si="300"/>
        <v>0</v>
      </c>
      <c r="AV214" s="364">
        <f t="shared" si="300"/>
        <v>0</v>
      </c>
      <c r="AW214" s="364">
        <f t="shared" si="300"/>
        <v>0</v>
      </c>
      <c r="AX214" s="364">
        <f t="shared" si="300"/>
        <v>0</v>
      </c>
      <c r="AY214" s="364">
        <f t="shared" si="300"/>
        <v>0</v>
      </c>
      <c r="AZ214" s="364">
        <f t="shared" si="300"/>
        <v>0</v>
      </c>
      <c r="BA214" s="364">
        <f t="shared" si="300"/>
        <v>0</v>
      </c>
      <c r="BB214" s="364">
        <f t="shared" si="300"/>
        <v>0</v>
      </c>
    </row>
    <row r="215" spans="1:54" x14ac:dyDescent="0.3">
      <c r="A215" s="217">
        <f>IF(ISBLANK('Úseky 1'!A49),"",'Úseky 1'!A49)</f>
        <v>45</v>
      </c>
      <c r="B215" s="218" t="str">
        <f>IF(ISBLANK('Úseky 1'!B49),"",'Úseky 1'!B49)</f>
        <v/>
      </c>
      <c r="C215" s="218" t="str">
        <f>IF(ISBLANK('Úseky 1'!C49),"",'Úseky 1'!C49)</f>
        <v/>
      </c>
      <c r="D215" s="219" t="str">
        <f>IF(ISBLANK('Úseky 1'!D49),"",'Úseky 1'!D49)</f>
        <v/>
      </c>
      <c r="E215" s="364">
        <f t="shared" ref="E215:BB215" si="301">IFERROR(E160*$D215*365,0)</f>
        <v>0</v>
      </c>
      <c r="F215" s="364">
        <f t="shared" si="301"/>
        <v>0</v>
      </c>
      <c r="G215" s="364">
        <f t="shared" si="301"/>
        <v>0</v>
      </c>
      <c r="H215" s="364">
        <f t="shared" si="301"/>
        <v>0</v>
      </c>
      <c r="I215" s="364">
        <f t="shared" si="301"/>
        <v>0</v>
      </c>
      <c r="J215" s="364">
        <f t="shared" si="301"/>
        <v>0</v>
      </c>
      <c r="K215" s="364">
        <f t="shared" si="301"/>
        <v>0</v>
      </c>
      <c r="L215" s="364">
        <f t="shared" si="301"/>
        <v>0</v>
      </c>
      <c r="M215" s="364">
        <f t="shared" si="301"/>
        <v>0</v>
      </c>
      <c r="N215" s="364">
        <f t="shared" si="301"/>
        <v>0</v>
      </c>
      <c r="O215" s="364">
        <f t="shared" si="301"/>
        <v>0</v>
      </c>
      <c r="P215" s="364">
        <f t="shared" si="301"/>
        <v>0</v>
      </c>
      <c r="Q215" s="364">
        <f t="shared" si="301"/>
        <v>0</v>
      </c>
      <c r="R215" s="364">
        <f t="shared" si="301"/>
        <v>0</v>
      </c>
      <c r="S215" s="364">
        <f t="shared" si="301"/>
        <v>0</v>
      </c>
      <c r="T215" s="364">
        <f t="shared" si="301"/>
        <v>0</v>
      </c>
      <c r="U215" s="364">
        <f t="shared" si="301"/>
        <v>0</v>
      </c>
      <c r="V215" s="364">
        <f t="shared" si="301"/>
        <v>0</v>
      </c>
      <c r="W215" s="364">
        <f t="shared" si="301"/>
        <v>0</v>
      </c>
      <c r="X215" s="364">
        <f t="shared" si="301"/>
        <v>0</v>
      </c>
      <c r="Y215" s="364">
        <f t="shared" si="301"/>
        <v>0</v>
      </c>
      <c r="Z215" s="364">
        <f t="shared" si="301"/>
        <v>0</v>
      </c>
      <c r="AA215" s="364">
        <f t="shared" si="301"/>
        <v>0</v>
      </c>
      <c r="AB215" s="364">
        <f t="shared" si="301"/>
        <v>0</v>
      </c>
      <c r="AC215" s="364">
        <f t="shared" si="301"/>
        <v>0</v>
      </c>
      <c r="AD215" s="364">
        <f t="shared" si="301"/>
        <v>0</v>
      </c>
      <c r="AE215" s="364">
        <f t="shared" si="301"/>
        <v>0</v>
      </c>
      <c r="AF215" s="364">
        <f t="shared" si="301"/>
        <v>0</v>
      </c>
      <c r="AG215" s="364">
        <f t="shared" si="301"/>
        <v>0</v>
      </c>
      <c r="AH215" s="364">
        <f t="shared" si="301"/>
        <v>0</v>
      </c>
      <c r="AI215" s="364">
        <f t="shared" si="301"/>
        <v>0</v>
      </c>
      <c r="AJ215" s="364">
        <f t="shared" si="301"/>
        <v>0</v>
      </c>
      <c r="AK215" s="364">
        <f t="shared" si="301"/>
        <v>0</v>
      </c>
      <c r="AL215" s="364">
        <f t="shared" si="301"/>
        <v>0</v>
      </c>
      <c r="AM215" s="364">
        <f t="shared" si="301"/>
        <v>0</v>
      </c>
      <c r="AN215" s="364">
        <f t="shared" si="301"/>
        <v>0</v>
      </c>
      <c r="AO215" s="364">
        <f t="shared" si="301"/>
        <v>0</v>
      </c>
      <c r="AP215" s="364">
        <f t="shared" si="301"/>
        <v>0</v>
      </c>
      <c r="AQ215" s="364">
        <f t="shared" si="301"/>
        <v>0</v>
      </c>
      <c r="AR215" s="364">
        <f t="shared" si="301"/>
        <v>0</v>
      </c>
      <c r="AS215" s="364">
        <f t="shared" si="301"/>
        <v>0</v>
      </c>
      <c r="AT215" s="364">
        <f t="shared" si="301"/>
        <v>0</v>
      </c>
      <c r="AU215" s="364">
        <f t="shared" si="301"/>
        <v>0</v>
      </c>
      <c r="AV215" s="364">
        <f t="shared" si="301"/>
        <v>0</v>
      </c>
      <c r="AW215" s="364">
        <f t="shared" si="301"/>
        <v>0</v>
      </c>
      <c r="AX215" s="364">
        <f t="shared" si="301"/>
        <v>0</v>
      </c>
      <c r="AY215" s="364">
        <f t="shared" si="301"/>
        <v>0</v>
      </c>
      <c r="AZ215" s="364">
        <f t="shared" si="301"/>
        <v>0</v>
      </c>
      <c r="BA215" s="364">
        <f t="shared" si="301"/>
        <v>0</v>
      </c>
      <c r="BB215" s="364">
        <f t="shared" si="301"/>
        <v>0</v>
      </c>
    </row>
    <row r="216" spans="1:54" x14ac:dyDescent="0.3">
      <c r="A216" s="217">
        <f>IF(ISBLANK('Úseky 1'!A50),"",'Úseky 1'!A50)</f>
        <v>46</v>
      </c>
      <c r="B216" s="218" t="str">
        <f>IF(ISBLANK('Úseky 1'!B50),"",'Úseky 1'!B50)</f>
        <v/>
      </c>
      <c r="C216" s="218" t="str">
        <f>IF(ISBLANK('Úseky 1'!C50),"",'Úseky 1'!C50)</f>
        <v/>
      </c>
      <c r="D216" s="219" t="str">
        <f>IF(ISBLANK('Úseky 1'!D50),"",'Úseky 1'!D50)</f>
        <v/>
      </c>
      <c r="E216" s="364">
        <f t="shared" ref="E216:AJ216" si="302">IFERROR(E161*$D216*365,0)</f>
        <v>0</v>
      </c>
      <c r="F216" s="364">
        <f t="shared" si="302"/>
        <v>0</v>
      </c>
      <c r="G216" s="364">
        <f t="shared" si="302"/>
        <v>0</v>
      </c>
      <c r="H216" s="364">
        <f t="shared" si="302"/>
        <v>0</v>
      </c>
      <c r="I216" s="364">
        <f t="shared" si="302"/>
        <v>0</v>
      </c>
      <c r="J216" s="364">
        <f t="shared" si="302"/>
        <v>0</v>
      </c>
      <c r="K216" s="364">
        <f t="shared" si="302"/>
        <v>0</v>
      </c>
      <c r="L216" s="364">
        <f t="shared" si="302"/>
        <v>0</v>
      </c>
      <c r="M216" s="364">
        <f t="shared" si="302"/>
        <v>0</v>
      </c>
      <c r="N216" s="364">
        <f t="shared" si="302"/>
        <v>0</v>
      </c>
      <c r="O216" s="364">
        <f t="shared" si="302"/>
        <v>0</v>
      </c>
      <c r="P216" s="364">
        <f t="shared" si="302"/>
        <v>0</v>
      </c>
      <c r="Q216" s="364">
        <f t="shared" si="302"/>
        <v>0</v>
      </c>
      <c r="R216" s="364">
        <f t="shared" si="302"/>
        <v>0</v>
      </c>
      <c r="S216" s="364">
        <f t="shared" si="302"/>
        <v>0</v>
      </c>
      <c r="T216" s="364">
        <f t="shared" si="302"/>
        <v>0</v>
      </c>
      <c r="U216" s="364">
        <f t="shared" si="302"/>
        <v>0</v>
      </c>
      <c r="V216" s="364">
        <f t="shared" si="302"/>
        <v>0</v>
      </c>
      <c r="W216" s="364">
        <f t="shared" si="302"/>
        <v>0</v>
      </c>
      <c r="X216" s="364">
        <f t="shared" si="302"/>
        <v>0</v>
      </c>
      <c r="Y216" s="364">
        <f t="shared" si="302"/>
        <v>0</v>
      </c>
      <c r="Z216" s="364">
        <f t="shared" si="302"/>
        <v>0</v>
      </c>
      <c r="AA216" s="364">
        <f t="shared" si="302"/>
        <v>0</v>
      </c>
      <c r="AB216" s="364">
        <f t="shared" si="302"/>
        <v>0</v>
      </c>
      <c r="AC216" s="364">
        <f t="shared" si="302"/>
        <v>0</v>
      </c>
      <c r="AD216" s="364">
        <f t="shared" si="302"/>
        <v>0</v>
      </c>
      <c r="AE216" s="364">
        <f t="shared" si="302"/>
        <v>0</v>
      </c>
      <c r="AF216" s="364">
        <f t="shared" si="302"/>
        <v>0</v>
      </c>
      <c r="AG216" s="364">
        <f t="shared" si="302"/>
        <v>0</v>
      </c>
      <c r="AH216" s="364">
        <f t="shared" si="302"/>
        <v>0</v>
      </c>
      <c r="AI216" s="364">
        <f t="shared" si="302"/>
        <v>0</v>
      </c>
      <c r="AJ216" s="364">
        <f t="shared" si="302"/>
        <v>0</v>
      </c>
      <c r="AK216" s="364">
        <f t="shared" ref="AK216:BB216" si="303">IFERROR(AK161*$D216*365,0)</f>
        <v>0</v>
      </c>
      <c r="AL216" s="364">
        <f t="shared" si="303"/>
        <v>0</v>
      </c>
      <c r="AM216" s="364">
        <f t="shared" si="303"/>
        <v>0</v>
      </c>
      <c r="AN216" s="364">
        <f t="shared" si="303"/>
        <v>0</v>
      </c>
      <c r="AO216" s="364">
        <f t="shared" si="303"/>
        <v>0</v>
      </c>
      <c r="AP216" s="364">
        <f t="shared" si="303"/>
        <v>0</v>
      </c>
      <c r="AQ216" s="364">
        <f t="shared" si="303"/>
        <v>0</v>
      </c>
      <c r="AR216" s="364">
        <f t="shared" si="303"/>
        <v>0</v>
      </c>
      <c r="AS216" s="364">
        <f t="shared" si="303"/>
        <v>0</v>
      </c>
      <c r="AT216" s="364">
        <f t="shared" si="303"/>
        <v>0</v>
      </c>
      <c r="AU216" s="364">
        <f t="shared" si="303"/>
        <v>0</v>
      </c>
      <c r="AV216" s="364">
        <f t="shared" si="303"/>
        <v>0</v>
      </c>
      <c r="AW216" s="364">
        <f t="shared" si="303"/>
        <v>0</v>
      </c>
      <c r="AX216" s="364">
        <f t="shared" si="303"/>
        <v>0</v>
      </c>
      <c r="AY216" s="364">
        <f t="shared" si="303"/>
        <v>0</v>
      </c>
      <c r="AZ216" s="364">
        <f t="shared" si="303"/>
        <v>0</v>
      </c>
      <c r="BA216" s="364">
        <f t="shared" si="303"/>
        <v>0</v>
      </c>
      <c r="BB216" s="364">
        <f t="shared" si="303"/>
        <v>0</v>
      </c>
    </row>
    <row r="217" spans="1:54" x14ac:dyDescent="0.3">
      <c r="A217" s="217">
        <f>IF(ISBLANK('Úseky 1'!A51),"",'Úseky 1'!A51)</f>
        <v>47</v>
      </c>
      <c r="B217" s="218" t="str">
        <f>IF(ISBLANK('Úseky 1'!B51),"",'Úseky 1'!B51)</f>
        <v/>
      </c>
      <c r="C217" s="218" t="str">
        <f>IF(ISBLANK('Úseky 1'!C51),"",'Úseky 1'!C51)</f>
        <v/>
      </c>
      <c r="D217" s="219" t="str">
        <f>IF(ISBLANK('Úseky 1'!D51),"",'Úseky 1'!D51)</f>
        <v/>
      </c>
      <c r="E217" s="364">
        <f t="shared" ref="E217:AJ217" si="304">IFERROR(E162*$D217*365,0)</f>
        <v>0</v>
      </c>
      <c r="F217" s="364">
        <f t="shared" si="304"/>
        <v>0</v>
      </c>
      <c r="G217" s="364">
        <f t="shared" si="304"/>
        <v>0</v>
      </c>
      <c r="H217" s="364">
        <f t="shared" si="304"/>
        <v>0</v>
      </c>
      <c r="I217" s="364">
        <f t="shared" si="304"/>
        <v>0</v>
      </c>
      <c r="J217" s="364">
        <f t="shared" si="304"/>
        <v>0</v>
      </c>
      <c r="K217" s="364">
        <f t="shared" si="304"/>
        <v>0</v>
      </c>
      <c r="L217" s="364">
        <f t="shared" si="304"/>
        <v>0</v>
      </c>
      <c r="M217" s="364">
        <f t="shared" si="304"/>
        <v>0</v>
      </c>
      <c r="N217" s="364">
        <f t="shared" si="304"/>
        <v>0</v>
      </c>
      <c r="O217" s="364">
        <f t="shared" si="304"/>
        <v>0</v>
      </c>
      <c r="P217" s="364">
        <f t="shared" si="304"/>
        <v>0</v>
      </c>
      <c r="Q217" s="364">
        <f t="shared" si="304"/>
        <v>0</v>
      </c>
      <c r="R217" s="364">
        <f t="shared" si="304"/>
        <v>0</v>
      </c>
      <c r="S217" s="364">
        <f t="shared" si="304"/>
        <v>0</v>
      </c>
      <c r="T217" s="364">
        <f t="shared" si="304"/>
        <v>0</v>
      </c>
      <c r="U217" s="364">
        <f t="shared" si="304"/>
        <v>0</v>
      </c>
      <c r="V217" s="364">
        <f t="shared" si="304"/>
        <v>0</v>
      </c>
      <c r="W217" s="364">
        <f t="shared" si="304"/>
        <v>0</v>
      </c>
      <c r="X217" s="364">
        <f t="shared" si="304"/>
        <v>0</v>
      </c>
      <c r="Y217" s="364">
        <f t="shared" si="304"/>
        <v>0</v>
      </c>
      <c r="Z217" s="364">
        <f t="shared" si="304"/>
        <v>0</v>
      </c>
      <c r="AA217" s="364">
        <f t="shared" si="304"/>
        <v>0</v>
      </c>
      <c r="AB217" s="364">
        <f t="shared" si="304"/>
        <v>0</v>
      </c>
      <c r="AC217" s="364">
        <f t="shared" si="304"/>
        <v>0</v>
      </c>
      <c r="AD217" s="364">
        <f t="shared" si="304"/>
        <v>0</v>
      </c>
      <c r="AE217" s="364">
        <f t="shared" si="304"/>
        <v>0</v>
      </c>
      <c r="AF217" s="364">
        <f t="shared" si="304"/>
        <v>0</v>
      </c>
      <c r="AG217" s="364">
        <f t="shared" si="304"/>
        <v>0</v>
      </c>
      <c r="AH217" s="364">
        <f t="shared" si="304"/>
        <v>0</v>
      </c>
      <c r="AI217" s="364">
        <f t="shared" si="304"/>
        <v>0</v>
      </c>
      <c r="AJ217" s="364">
        <f t="shared" si="304"/>
        <v>0</v>
      </c>
      <c r="AK217" s="364">
        <f t="shared" ref="AK217:BB217" si="305">IFERROR(AK162*$D217*365,0)</f>
        <v>0</v>
      </c>
      <c r="AL217" s="364">
        <f t="shared" si="305"/>
        <v>0</v>
      </c>
      <c r="AM217" s="364">
        <f t="shared" si="305"/>
        <v>0</v>
      </c>
      <c r="AN217" s="364">
        <f t="shared" si="305"/>
        <v>0</v>
      </c>
      <c r="AO217" s="364">
        <f t="shared" si="305"/>
        <v>0</v>
      </c>
      <c r="AP217" s="364">
        <f t="shared" si="305"/>
        <v>0</v>
      </c>
      <c r="AQ217" s="364">
        <f t="shared" si="305"/>
        <v>0</v>
      </c>
      <c r="AR217" s="364">
        <f t="shared" si="305"/>
        <v>0</v>
      </c>
      <c r="AS217" s="364">
        <f t="shared" si="305"/>
        <v>0</v>
      </c>
      <c r="AT217" s="364">
        <f t="shared" si="305"/>
        <v>0</v>
      </c>
      <c r="AU217" s="364">
        <f t="shared" si="305"/>
        <v>0</v>
      </c>
      <c r="AV217" s="364">
        <f t="shared" si="305"/>
        <v>0</v>
      </c>
      <c r="AW217" s="364">
        <f t="shared" si="305"/>
        <v>0</v>
      </c>
      <c r="AX217" s="364">
        <f t="shared" si="305"/>
        <v>0</v>
      </c>
      <c r="AY217" s="364">
        <f t="shared" si="305"/>
        <v>0</v>
      </c>
      <c r="AZ217" s="364">
        <f t="shared" si="305"/>
        <v>0</v>
      </c>
      <c r="BA217" s="364">
        <f t="shared" si="305"/>
        <v>0</v>
      </c>
      <c r="BB217" s="364">
        <f t="shared" si="305"/>
        <v>0</v>
      </c>
    </row>
    <row r="218" spans="1:54" x14ac:dyDescent="0.3">
      <c r="A218" s="217">
        <f>IF(ISBLANK('Úseky 1'!A52),"",'Úseky 1'!A52)</f>
        <v>48</v>
      </c>
      <c r="B218" s="218" t="str">
        <f>IF(ISBLANK('Úseky 1'!B52),"",'Úseky 1'!B52)</f>
        <v/>
      </c>
      <c r="C218" s="218" t="str">
        <f>IF(ISBLANK('Úseky 1'!C52),"",'Úseky 1'!C52)</f>
        <v/>
      </c>
      <c r="D218" s="219" t="str">
        <f>IF(ISBLANK('Úseky 1'!D52),"",'Úseky 1'!D52)</f>
        <v/>
      </c>
      <c r="E218" s="364">
        <f t="shared" ref="E218:AJ218" si="306">IFERROR(E163*$D218*365,0)</f>
        <v>0</v>
      </c>
      <c r="F218" s="364">
        <f t="shared" si="306"/>
        <v>0</v>
      </c>
      <c r="G218" s="364">
        <f t="shared" si="306"/>
        <v>0</v>
      </c>
      <c r="H218" s="364">
        <f t="shared" si="306"/>
        <v>0</v>
      </c>
      <c r="I218" s="364">
        <f t="shared" si="306"/>
        <v>0</v>
      </c>
      <c r="J218" s="364">
        <f t="shared" si="306"/>
        <v>0</v>
      </c>
      <c r="K218" s="364">
        <f t="shared" si="306"/>
        <v>0</v>
      </c>
      <c r="L218" s="364">
        <f t="shared" si="306"/>
        <v>0</v>
      </c>
      <c r="M218" s="364">
        <f t="shared" si="306"/>
        <v>0</v>
      </c>
      <c r="N218" s="364">
        <f t="shared" si="306"/>
        <v>0</v>
      </c>
      <c r="O218" s="364">
        <f t="shared" si="306"/>
        <v>0</v>
      </c>
      <c r="P218" s="364">
        <f t="shared" si="306"/>
        <v>0</v>
      </c>
      <c r="Q218" s="364">
        <f t="shared" si="306"/>
        <v>0</v>
      </c>
      <c r="R218" s="364">
        <f t="shared" si="306"/>
        <v>0</v>
      </c>
      <c r="S218" s="364">
        <f t="shared" si="306"/>
        <v>0</v>
      </c>
      <c r="T218" s="364">
        <f t="shared" si="306"/>
        <v>0</v>
      </c>
      <c r="U218" s="364">
        <f t="shared" si="306"/>
        <v>0</v>
      </c>
      <c r="V218" s="364">
        <f t="shared" si="306"/>
        <v>0</v>
      </c>
      <c r="W218" s="364">
        <f t="shared" si="306"/>
        <v>0</v>
      </c>
      <c r="X218" s="364">
        <f t="shared" si="306"/>
        <v>0</v>
      </c>
      <c r="Y218" s="364">
        <f t="shared" si="306"/>
        <v>0</v>
      </c>
      <c r="Z218" s="364">
        <f t="shared" si="306"/>
        <v>0</v>
      </c>
      <c r="AA218" s="364">
        <f t="shared" si="306"/>
        <v>0</v>
      </c>
      <c r="AB218" s="364">
        <f t="shared" si="306"/>
        <v>0</v>
      </c>
      <c r="AC218" s="364">
        <f t="shared" si="306"/>
        <v>0</v>
      </c>
      <c r="AD218" s="364">
        <f t="shared" si="306"/>
        <v>0</v>
      </c>
      <c r="AE218" s="364">
        <f t="shared" si="306"/>
        <v>0</v>
      </c>
      <c r="AF218" s="364">
        <f t="shared" si="306"/>
        <v>0</v>
      </c>
      <c r="AG218" s="364">
        <f t="shared" si="306"/>
        <v>0</v>
      </c>
      <c r="AH218" s="364">
        <f t="shared" si="306"/>
        <v>0</v>
      </c>
      <c r="AI218" s="364">
        <f t="shared" si="306"/>
        <v>0</v>
      </c>
      <c r="AJ218" s="364">
        <f t="shared" si="306"/>
        <v>0</v>
      </c>
      <c r="AK218" s="364">
        <f t="shared" ref="AK218:BB218" si="307">IFERROR(AK163*$D218*365,0)</f>
        <v>0</v>
      </c>
      <c r="AL218" s="364">
        <f t="shared" si="307"/>
        <v>0</v>
      </c>
      <c r="AM218" s="364">
        <f t="shared" si="307"/>
        <v>0</v>
      </c>
      <c r="AN218" s="364">
        <f t="shared" si="307"/>
        <v>0</v>
      </c>
      <c r="AO218" s="364">
        <f t="shared" si="307"/>
        <v>0</v>
      </c>
      <c r="AP218" s="364">
        <f t="shared" si="307"/>
        <v>0</v>
      </c>
      <c r="AQ218" s="364">
        <f t="shared" si="307"/>
        <v>0</v>
      </c>
      <c r="AR218" s="364">
        <f t="shared" si="307"/>
        <v>0</v>
      </c>
      <c r="AS218" s="364">
        <f t="shared" si="307"/>
        <v>0</v>
      </c>
      <c r="AT218" s="364">
        <f t="shared" si="307"/>
        <v>0</v>
      </c>
      <c r="AU218" s="364">
        <f t="shared" si="307"/>
        <v>0</v>
      </c>
      <c r="AV218" s="364">
        <f t="shared" si="307"/>
        <v>0</v>
      </c>
      <c r="AW218" s="364">
        <f t="shared" si="307"/>
        <v>0</v>
      </c>
      <c r="AX218" s="364">
        <f t="shared" si="307"/>
        <v>0</v>
      </c>
      <c r="AY218" s="364">
        <f t="shared" si="307"/>
        <v>0</v>
      </c>
      <c r="AZ218" s="364">
        <f t="shared" si="307"/>
        <v>0</v>
      </c>
      <c r="BA218" s="364">
        <f t="shared" si="307"/>
        <v>0</v>
      </c>
      <c r="BB218" s="364">
        <f t="shared" si="307"/>
        <v>0</v>
      </c>
    </row>
    <row r="219" spans="1:54" x14ac:dyDescent="0.3">
      <c r="A219" s="217">
        <f>IF(ISBLANK('Úseky 1'!A53),"",'Úseky 1'!A53)</f>
        <v>49</v>
      </c>
      <c r="B219" s="218" t="str">
        <f>IF(ISBLANK('Úseky 1'!B53),"",'Úseky 1'!B53)</f>
        <v/>
      </c>
      <c r="C219" s="218" t="str">
        <f>IF(ISBLANK('Úseky 1'!C53),"",'Úseky 1'!C53)</f>
        <v/>
      </c>
      <c r="D219" s="219" t="str">
        <f>IF(ISBLANK('Úseky 1'!D53),"",'Úseky 1'!D53)</f>
        <v/>
      </c>
      <c r="E219" s="364">
        <f t="shared" ref="E219:AJ219" si="308">IFERROR(E164*$D219*365,0)</f>
        <v>0</v>
      </c>
      <c r="F219" s="364">
        <f t="shared" si="308"/>
        <v>0</v>
      </c>
      <c r="G219" s="364">
        <f t="shared" si="308"/>
        <v>0</v>
      </c>
      <c r="H219" s="364">
        <f t="shared" si="308"/>
        <v>0</v>
      </c>
      <c r="I219" s="364">
        <f t="shared" si="308"/>
        <v>0</v>
      </c>
      <c r="J219" s="364">
        <f t="shared" si="308"/>
        <v>0</v>
      </c>
      <c r="K219" s="364">
        <f t="shared" si="308"/>
        <v>0</v>
      </c>
      <c r="L219" s="364">
        <f t="shared" si="308"/>
        <v>0</v>
      </c>
      <c r="M219" s="364">
        <f t="shared" si="308"/>
        <v>0</v>
      </c>
      <c r="N219" s="364">
        <f t="shared" si="308"/>
        <v>0</v>
      </c>
      <c r="O219" s="364">
        <f t="shared" si="308"/>
        <v>0</v>
      </c>
      <c r="P219" s="364">
        <f t="shared" si="308"/>
        <v>0</v>
      </c>
      <c r="Q219" s="364">
        <f t="shared" si="308"/>
        <v>0</v>
      </c>
      <c r="R219" s="364">
        <f t="shared" si="308"/>
        <v>0</v>
      </c>
      <c r="S219" s="364">
        <f t="shared" si="308"/>
        <v>0</v>
      </c>
      <c r="T219" s="364">
        <f t="shared" si="308"/>
        <v>0</v>
      </c>
      <c r="U219" s="364">
        <f t="shared" si="308"/>
        <v>0</v>
      </c>
      <c r="V219" s="364">
        <f t="shared" si="308"/>
        <v>0</v>
      </c>
      <c r="W219" s="364">
        <f t="shared" si="308"/>
        <v>0</v>
      </c>
      <c r="X219" s="364">
        <f t="shared" si="308"/>
        <v>0</v>
      </c>
      <c r="Y219" s="364">
        <f t="shared" si="308"/>
        <v>0</v>
      </c>
      <c r="Z219" s="364">
        <f t="shared" si="308"/>
        <v>0</v>
      </c>
      <c r="AA219" s="364">
        <f t="shared" si="308"/>
        <v>0</v>
      </c>
      <c r="AB219" s="364">
        <f t="shared" si="308"/>
        <v>0</v>
      </c>
      <c r="AC219" s="364">
        <f t="shared" si="308"/>
        <v>0</v>
      </c>
      <c r="AD219" s="364">
        <f t="shared" si="308"/>
        <v>0</v>
      </c>
      <c r="AE219" s="364">
        <f t="shared" si="308"/>
        <v>0</v>
      </c>
      <c r="AF219" s="364">
        <f t="shared" si="308"/>
        <v>0</v>
      </c>
      <c r="AG219" s="364">
        <f t="shared" si="308"/>
        <v>0</v>
      </c>
      <c r="AH219" s="364">
        <f t="shared" si="308"/>
        <v>0</v>
      </c>
      <c r="AI219" s="364">
        <f t="shared" si="308"/>
        <v>0</v>
      </c>
      <c r="AJ219" s="364">
        <f t="shared" si="308"/>
        <v>0</v>
      </c>
      <c r="AK219" s="364">
        <f t="shared" ref="AK219:BB219" si="309">IFERROR(AK164*$D219*365,0)</f>
        <v>0</v>
      </c>
      <c r="AL219" s="364">
        <f t="shared" si="309"/>
        <v>0</v>
      </c>
      <c r="AM219" s="364">
        <f t="shared" si="309"/>
        <v>0</v>
      </c>
      <c r="AN219" s="364">
        <f t="shared" si="309"/>
        <v>0</v>
      </c>
      <c r="AO219" s="364">
        <f t="shared" si="309"/>
        <v>0</v>
      </c>
      <c r="AP219" s="364">
        <f t="shared" si="309"/>
        <v>0</v>
      </c>
      <c r="AQ219" s="364">
        <f t="shared" si="309"/>
        <v>0</v>
      </c>
      <c r="AR219" s="364">
        <f t="shared" si="309"/>
        <v>0</v>
      </c>
      <c r="AS219" s="364">
        <f t="shared" si="309"/>
        <v>0</v>
      </c>
      <c r="AT219" s="364">
        <f t="shared" si="309"/>
        <v>0</v>
      </c>
      <c r="AU219" s="364">
        <f t="shared" si="309"/>
        <v>0</v>
      </c>
      <c r="AV219" s="364">
        <f t="shared" si="309"/>
        <v>0</v>
      </c>
      <c r="AW219" s="364">
        <f t="shared" si="309"/>
        <v>0</v>
      </c>
      <c r="AX219" s="364">
        <f t="shared" si="309"/>
        <v>0</v>
      </c>
      <c r="AY219" s="364">
        <f t="shared" si="309"/>
        <v>0</v>
      </c>
      <c r="AZ219" s="364">
        <f t="shared" si="309"/>
        <v>0</v>
      </c>
      <c r="BA219" s="364">
        <f t="shared" si="309"/>
        <v>0</v>
      </c>
      <c r="BB219" s="364">
        <f t="shared" si="309"/>
        <v>0</v>
      </c>
    </row>
    <row r="220" spans="1:54" x14ac:dyDescent="0.3">
      <c r="A220" s="217">
        <f>IF(ISBLANK('Úseky 1'!A54),"",'Úseky 1'!A54)</f>
        <v>50</v>
      </c>
      <c r="B220" s="218" t="str">
        <f>IF(ISBLANK('Úseky 1'!B54),"",'Úseky 1'!B54)</f>
        <v/>
      </c>
      <c r="C220" s="218" t="str">
        <f>IF(ISBLANK('Úseky 1'!C54),"",'Úseky 1'!C54)</f>
        <v/>
      </c>
      <c r="D220" s="219" t="str">
        <f>IF(ISBLANK('Úseky 1'!D54),"",'Úseky 1'!D54)</f>
        <v/>
      </c>
      <c r="E220" s="365">
        <f t="shared" ref="E220:AJ220" si="310">IFERROR(E165*$D220*365,0)</f>
        <v>0</v>
      </c>
      <c r="F220" s="365">
        <f t="shared" si="310"/>
        <v>0</v>
      </c>
      <c r="G220" s="365">
        <f t="shared" si="310"/>
        <v>0</v>
      </c>
      <c r="H220" s="365">
        <f t="shared" si="310"/>
        <v>0</v>
      </c>
      <c r="I220" s="365">
        <f t="shared" si="310"/>
        <v>0</v>
      </c>
      <c r="J220" s="365">
        <f t="shared" si="310"/>
        <v>0</v>
      </c>
      <c r="K220" s="365">
        <f t="shared" si="310"/>
        <v>0</v>
      </c>
      <c r="L220" s="365">
        <f t="shared" si="310"/>
        <v>0</v>
      </c>
      <c r="M220" s="365">
        <f t="shared" si="310"/>
        <v>0</v>
      </c>
      <c r="N220" s="365">
        <f t="shared" si="310"/>
        <v>0</v>
      </c>
      <c r="O220" s="365">
        <f t="shared" si="310"/>
        <v>0</v>
      </c>
      <c r="P220" s="365">
        <f t="shared" si="310"/>
        <v>0</v>
      </c>
      <c r="Q220" s="365">
        <f t="shared" si="310"/>
        <v>0</v>
      </c>
      <c r="R220" s="365">
        <f t="shared" si="310"/>
        <v>0</v>
      </c>
      <c r="S220" s="365">
        <f t="shared" si="310"/>
        <v>0</v>
      </c>
      <c r="T220" s="365">
        <f t="shared" si="310"/>
        <v>0</v>
      </c>
      <c r="U220" s="365">
        <f t="shared" si="310"/>
        <v>0</v>
      </c>
      <c r="V220" s="365">
        <f t="shared" si="310"/>
        <v>0</v>
      </c>
      <c r="W220" s="365">
        <f t="shared" si="310"/>
        <v>0</v>
      </c>
      <c r="X220" s="365">
        <f t="shared" si="310"/>
        <v>0</v>
      </c>
      <c r="Y220" s="365">
        <f t="shared" si="310"/>
        <v>0</v>
      </c>
      <c r="Z220" s="365">
        <f t="shared" si="310"/>
        <v>0</v>
      </c>
      <c r="AA220" s="365">
        <f t="shared" si="310"/>
        <v>0</v>
      </c>
      <c r="AB220" s="365">
        <f t="shared" si="310"/>
        <v>0</v>
      </c>
      <c r="AC220" s="365">
        <f t="shared" si="310"/>
        <v>0</v>
      </c>
      <c r="AD220" s="365">
        <f t="shared" si="310"/>
        <v>0</v>
      </c>
      <c r="AE220" s="365">
        <f t="shared" si="310"/>
        <v>0</v>
      </c>
      <c r="AF220" s="365">
        <f t="shared" si="310"/>
        <v>0</v>
      </c>
      <c r="AG220" s="365">
        <f t="shared" si="310"/>
        <v>0</v>
      </c>
      <c r="AH220" s="365">
        <f t="shared" si="310"/>
        <v>0</v>
      </c>
      <c r="AI220" s="365">
        <f t="shared" si="310"/>
        <v>0</v>
      </c>
      <c r="AJ220" s="365">
        <f t="shared" si="310"/>
        <v>0</v>
      </c>
      <c r="AK220" s="365">
        <f t="shared" ref="AK220:BB220" si="311">IFERROR(AK165*$D220*365,0)</f>
        <v>0</v>
      </c>
      <c r="AL220" s="365">
        <f t="shared" si="311"/>
        <v>0</v>
      </c>
      <c r="AM220" s="365">
        <f t="shared" si="311"/>
        <v>0</v>
      </c>
      <c r="AN220" s="365">
        <f t="shared" si="311"/>
        <v>0</v>
      </c>
      <c r="AO220" s="365">
        <f t="shared" si="311"/>
        <v>0</v>
      </c>
      <c r="AP220" s="365">
        <f t="shared" si="311"/>
        <v>0</v>
      </c>
      <c r="AQ220" s="365">
        <f t="shared" si="311"/>
        <v>0</v>
      </c>
      <c r="AR220" s="365">
        <f t="shared" si="311"/>
        <v>0</v>
      </c>
      <c r="AS220" s="365">
        <f t="shared" si="311"/>
        <v>0</v>
      </c>
      <c r="AT220" s="365">
        <f t="shared" si="311"/>
        <v>0</v>
      </c>
      <c r="AU220" s="365">
        <f t="shared" si="311"/>
        <v>0</v>
      </c>
      <c r="AV220" s="365">
        <f t="shared" si="311"/>
        <v>0</v>
      </c>
      <c r="AW220" s="365">
        <f t="shared" si="311"/>
        <v>0</v>
      </c>
      <c r="AX220" s="365">
        <f t="shared" si="311"/>
        <v>0</v>
      </c>
      <c r="AY220" s="365">
        <f t="shared" si="311"/>
        <v>0</v>
      </c>
      <c r="AZ220" s="365">
        <f t="shared" si="311"/>
        <v>0</v>
      </c>
      <c r="BA220" s="365">
        <f t="shared" si="311"/>
        <v>0</v>
      </c>
      <c r="BB220" s="365">
        <f t="shared" si="311"/>
        <v>0</v>
      </c>
    </row>
    <row r="221" spans="1:54" x14ac:dyDescent="0.3">
      <c r="A221" s="217"/>
      <c r="B221" s="218"/>
      <c r="C221" s="218"/>
      <c r="D221" s="360"/>
      <c r="E221" s="229">
        <f>SUM(E171:E220)</f>
        <v>0</v>
      </c>
      <c r="F221" s="229">
        <f t="shared" ref="F221" si="312">SUM(F171:F220)</f>
        <v>0</v>
      </c>
      <c r="G221" s="229">
        <f t="shared" ref="G221" si="313">SUM(G171:G220)</f>
        <v>0</v>
      </c>
      <c r="H221" s="229">
        <f t="shared" ref="H221" si="314">SUM(H171:H220)</f>
        <v>0</v>
      </c>
      <c r="I221" s="229">
        <f t="shared" ref="I221" si="315">SUM(I171:I220)</f>
        <v>0</v>
      </c>
      <c r="J221" s="229">
        <f t="shared" ref="J221" si="316">SUM(J171:J220)</f>
        <v>0</v>
      </c>
      <c r="K221" s="229">
        <f t="shared" ref="K221" si="317">SUM(K171:K220)</f>
        <v>0</v>
      </c>
      <c r="L221" s="229">
        <f t="shared" ref="L221" si="318">SUM(L171:L220)</f>
        <v>0</v>
      </c>
      <c r="M221" s="229">
        <f t="shared" ref="M221" si="319">SUM(M171:M220)</f>
        <v>0</v>
      </c>
      <c r="N221" s="229">
        <f t="shared" ref="N221" si="320">SUM(N171:N220)</f>
        <v>0</v>
      </c>
      <c r="O221" s="229">
        <f t="shared" ref="O221" si="321">SUM(O171:O220)</f>
        <v>0</v>
      </c>
      <c r="P221" s="229">
        <f t="shared" ref="P221" si="322">SUM(P171:P220)</f>
        <v>0</v>
      </c>
      <c r="Q221" s="229">
        <f t="shared" ref="Q221" si="323">SUM(Q171:Q220)</f>
        <v>0</v>
      </c>
      <c r="R221" s="229">
        <f t="shared" ref="R221" si="324">SUM(R171:R220)</f>
        <v>0</v>
      </c>
      <c r="S221" s="229">
        <f t="shared" ref="S221" si="325">SUM(S171:S220)</f>
        <v>0</v>
      </c>
      <c r="T221" s="229">
        <f t="shared" ref="T221" si="326">SUM(T171:T220)</f>
        <v>0</v>
      </c>
      <c r="U221" s="229">
        <f t="shared" ref="U221" si="327">SUM(U171:U220)</f>
        <v>0</v>
      </c>
      <c r="V221" s="229">
        <f t="shared" ref="V221" si="328">SUM(V171:V220)</f>
        <v>0</v>
      </c>
      <c r="W221" s="229">
        <f t="shared" ref="W221" si="329">SUM(W171:W220)</f>
        <v>0</v>
      </c>
      <c r="X221" s="229">
        <f t="shared" ref="X221" si="330">SUM(X171:X220)</f>
        <v>0</v>
      </c>
      <c r="Y221" s="229">
        <f t="shared" ref="Y221" si="331">SUM(Y171:Y220)</f>
        <v>0</v>
      </c>
      <c r="Z221" s="229">
        <f t="shared" ref="Z221" si="332">SUM(Z171:Z220)</f>
        <v>0</v>
      </c>
      <c r="AA221" s="229">
        <f t="shared" ref="AA221" si="333">SUM(AA171:AA220)</f>
        <v>0</v>
      </c>
      <c r="AB221" s="229">
        <f t="shared" ref="AB221" si="334">SUM(AB171:AB220)</f>
        <v>0</v>
      </c>
      <c r="AC221" s="229">
        <f t="shared" ref="AC221" si="335">SUM(AC171:AC220)</f>
        <v>0</v>
      </c>
      <c r="AD221" s="229">
        <f t="shared" ref="AD221" si="336">SUM(AD171:AD220)</f>
        <v>0</v>
      </c>
      <c r="AE221" s="229">
        <f t="shared" ref="AE221" si="337">SUM(AE171:AE220)</f>
        <v>0</v>
      </c>
      <c r="AF221" s="229">
        <f t="shared" ref="AF221" si="338">SUM(AF171:AF220)</f>
        <v>0</v>
      </c>
      <c r="AG221" s="229">
        <f t="shared" ref="AG221" si="339">SUM(AG171:AG220)</f>
        <v>0</v>
      </c>
      <c r="AH221" s="229">
        <f t="shared" ref="AH221" si="340">SUM(AH171:AH220)</f>
        <v>0</v>
      </c>
      <c r="AI221" s="229">
        <f t="shared" ref="AI221" si="341">SUM(AI171:AI220)</f>
        <v>0</v>
      </c>
      <c r="AJ221" s="229">
        <f t="shared" ref="AJ221" si="342">SUM(AJ171:AJ220)</f>
        <v>0</v>
      </c>
      <c r="AK221" s="229">
        <f t="shared" ref="AK221" si="343">SUM(AK171:AK220)</f>
        <v>0</v>
      </c>
      <c r="AL221" s="229">
        <f t="shared" ref="AL221" si="344">SUM(AL171:AL220)</f>
        <v>0</v>
      </c>
      <c r="AM221" s="229">
        <f t="shared" ref="AM221" si="345">SUM(AM171:AM220)</f>
        <v>0</v>
      </c>
      <c r="AN221" s="229">
        <f t="shared" ref="AN221" si="346">SUM(AN171:AN220)</f>
        <v>0</v>
      </c>
      <c r="AO221" s="229">
        <f t="shared" ref="AO221" si="347">SUM(AO171:AO220)</f>
        <v>0</v>
      </c>
      <c r="AP221" s="229">
        <f t="shared" ref="AP221" si="348">SUM(AP171:AP220)</f>
        <v>0</v>
      </c>
      <c r="AQ221" s="229">
        <f t="shared" ref="AQ221" si="349">SUM(AQ171:AQ220)</f>
        <v>0</v>
      </c>
      <c r="AR221" s="229">
        <f t="shared" ref="AR221" si="350">SUM(AR171:AR220)</f>
        <v>0</v>
      </c>
      <c r="AS221" s="229">
        <f t="shared" ref="AS221" si="351">SUM(AS171:AS220)</f>
        <v>0</v>
      </c>
      <c r="AT221" s="229">
        <f t="shared" ref="AT221" si="352">SUM(AT171:AT220)</f>
        <v>0</v>
      </c>
      <c r="AU221" s="229">
        <f t="shared" ref="AU221" si="353">SUM(AU171:AU220)</f>
        <v>0</v>
      </c>
      <c r="AV221" s="229">
        <f t="shared" ref="AV221" si="354">SUM(AV171:AV220)</f>
        <v>0</v>
      </c>
      <c r="AW221" s="229">
        <f t="shared" ref="AW221" si="355">SUM(AW171:AW220)</f>
        <v>0</v>
      </c>
      <c r="AX221" s="229">
        <f t="shared" ref="AX221" si="356">SUM(AX171:AX220)</f>
        <v>0</v>
      </c>
      <c r="AY221" s="229">
        <f t="shared" ref="AY221" si="357">SUM(AY171:AY220)</f>
        <v>0</v>
      </c>
      <c r="AZ221" s="229">
        <f t="shared" ref="AZ221" si="358">SUM(AZ171:AZ220)</f>
        <v>0</v>
      </c>
      <c r="BA221" s="229">
        <f t="shared" ref="BA221" si="359">SUM(BA171:BA220)</f>
        <v>0</v>
      </c>
      <c r="BB221" s="229">
        <f t="shared" ref="BB221" si="360">SUM(BB171:BB220)</f>
        <v>0</v>
      </c>
    </row>
    <row r="224" spans="1:54" s="207" customFormat="1" x14ac:dyDescent="0.3">
      <c r="A224" s="355" t="s">
        <v>383</v>
      </c>
      <c r="B224" s="356"/>
      <c r="C224" s="356"/>
      <c r="D224" s="356"/>
      <c r="E224" s="225">
        <v>1</v>
      </c>
      <c r="F224" s="225">
        <v>2</v>
      </c>
      <c r="G224" s="225">
        <v>3</v>
      </c>
      <c r="H224" s="225">
        <v>4</v>
      </c>
      <c r="I224" s="225">
        <v>5</v>
      </c>
      <c r="J224" s="225">
        <v>6</v>
      </c>
      <c r="K224" s="225">
        <v>7</v>
      </c>
      <c r="L224" s="225">
        <v>8</v>
      </c>
      <c r="M224" s="225">
        <v>9</v>
      </c>
      <c r="N224" s="225">
        <v>10</v>
      </c>
      <c r="O224" s="225">
        <v>11</v>
      </c>
      <c r="P224" s="225">
        <v>12</v>
      </c>
      <c r="Q224" s="225">
        <v>13</v>
      </c>
      <c r="R224" s="225">
        <v>14</v>
      </c>
      <c r="S224" s="225">
        <v>15</v>
      </c>
      <c r="T224" s="225">
        <v>16</v>
      </c>
      <c r="U224" s="225">
        <v>17</v>
      </c>
      <c r="V224" s="225">
        <v>18</v>
      </c>
      <c r="W224" s="225">
        <v>19</v>
      </c>
      <c r="X224" s="225">
        <v>20</v>
      </c>
      <c r="Y224" s="225">
        <v>21</v>
      </c>
      <c r="Z224" s="225">
        <v>22</v>
      </c>
      <c r="AA224" s="225">
        <v>23</v>
      </c>
      <c r="AB224" s="225">
        <v>24</v>
      </c>
      <c r="AC224" s="225">
        <v>25</v>
      </c>
      <c r="AD224" s="225">
        <v>26</v>
      </c>
      <c r="AE224" s="225">
        <v>27</v>
      </c>
      <c r="AF224" s="225">
        <v>28</v>
      </c>
      <c r="AG224" s="225">
        <v>29</v>
      </c>
      <c r="AH224" s="225">
        <v>30</v>
      </c>
      <c r="AI224" s="225">
        <v>31</v>
      </c>
      <c r="AJ224" s="225">
        <v>32</v>
      </c>
      <c r="AK224" s="225">
        <v>33</v>
      </c>
      <c r="AL224" s="225">
        <v>34</v>
      </c>
      <c r="AM224" s="225">
        <v>35</v>
      </c>
      <c r="AN224" s="225">
        <v>36</v>
      </c>
      <c r="AO224" s="225">
        <v>37</v>
      </c>
      <c r="AP224" s="225">
        <v>38</v>
      </c>
      <c r="AQ224" s="225">
        <v>39</v>
      </c>
      <c r="AR224" s="225">
        <v>40</v>
      </c>
      <c r="AS224" s="225">
        <v>41</v>
      </c>
      <c r="AT224" s="225">
        <v>42</v>
      </c>
      <c r="AU224" s="225">
        <v>43</v>
      </c>
      <c r="AV224" s="225">
        <v>44</v>
      </c>
      <c r="AW224" s="225">
        <v>45</v>
      </c>
      <c r="AX224" s="225">
        <v>46</v>
      </c>
      <c r="AY224" s="225">
        <v>47</v>
      </c>
      <c r="AZ224" s="225">
        <v>48</v>
      </c>
      <c r="BA224" s="225">
        <v>49</v>
      </c>
      <c r="BB224" s="225">
        <v>50</v>
      </c>
    </row>
    <row r="225" spans="1:54" s="208" customFormat="1" ht="20.25" x14ac:dyDescent="0.35">
      <c r="A225" s="211" t="s">
        <v>101</v>
      </c>
      <c r="B225" s="211" t="s">
        <v>345</v>
      </c>
      <c r="C225" s="211" t="s">
        <v>346</v>
      </c>
      <c r="D225" s="211" t="s">
        <v>102</v>
      </c>
      <c r="E225" s="224">
        <f>E3</f>
        <v>2024</v>
      </c>
      <c r="F225" s="224">
        <f>E225+1</f>
        <v>2025</v>
      </c>
      <c r="G225" s="224">
        <f t="shared" ref="G225:M225" si="361">F225+1</f>
        <v>2026</v>
      </c>
      <c r="H225" s="224">
        <f t="shared" si="361"/>
        <v>2027</v>
      </c>
      <c r="I225" s="224">
        <f t="shared" si="361"/>
        <v>2028</v>
      </c>
      <c r="J225" s="224">
        <f t="shared" si="361"/>
        <v>2029</v>
      </c>
      <c r="K225" s="224">
        <f t="shared" si="361"/>
        <v>2030</v>
      </c>
      <c r="L225" s="224">
        <f t="shared" si="361"/>
        <v>2031</v>
      </c>
      <c r="M225" s="224">
        <f t="shared" si="361"/>
        <v>2032</v>
      </c>
      <c r="N225" s="224">
        <f>M225+1</f>
        <v>2033</v>
      </c>
      <c r="O225" s="224">
        <f t="shared" ref="O225:AH225" si="362">N225+1</f>
        <v>2034</v>
      </c>
      <c r="P225" s="224">
        <f t="shared" si="362"/>
        <v>2035</v>
      </c>
      <c r="Q225" s="224">
        <f t="shared" si="362"/>
        <v>2036</v>
      </c>
      <c r="R225" s="224">
        <f t="shared" si="362"/>
        <v>2037</v>
      </c>
      <c r="S225" s="224">
        <f t="shared" si="362"/>
        <v>2038</v>
      </c>
      <c r="T225" s="224">
        <f t="shared" si="362"/>
        <v>2039</v>
      </c>
      <c r="U225" s="224">
        <f t="shared" si="362"/>
        <v>2040</v>
      </c>
      <c r="V225" s="224">
        <f t="shared" si="362"/>
        <v>2041</v>
      </c>
      <c r="W225" s="224">
        <f t="shared" si="362"/>
        <v>2042</v>
      </c>
      <c r="X225" s="224">
        <f t="shared" si="362"/>
        <v>2043</v>
      </c>
      <c r="Y225" s="224">
        <f t="shared" si="362"/>
        <v>2044</v>
      </c>
      <c r="Z225" s="224">
        <f t="shared" si="362"/>
        <v>2045</v>
      </c>
      <c r="AA225" s="224">
        <f t="shared" si="362"/>
        <v>2046</v>
      </c>
      <c r="AB225" s="224">
        <f t="shared" si="362"/>
        <v>2047</v>
      </c>
      <c r="AC225" s="224">
        <f t="shared" si="362"/>
        <v>2048</v>
      </c>
      <c r="AD225" s="224">
        <f t="shared" si="362"/>
        <v>2049</v>
      </c>
      <c r="AE225" s="224">
        <f t="shared" si="362"/>
        <v>2050</v>
      </c>
      <c r="AF225" s="224">
        <f t="shared" si="362"/>
        <v>2051</v>
      </c>
      <c r="AG225" s="224">
        <f t="shared" si="362"/>
        <v>2052</v>
      </c>
      <c r="AH225" s="224">
        <f t="shared" si="362"/>
        <v>2053</v>
      </c>
      <c r="AI225" s="224">
        <f t="shared" ref="AI225" si="363">AH225+1</f>
        <v>2054</v>
      </c>
      <c r="AJ225" s="224">
        <f t="shared" ref="AJ225" si="364">AI225+1</f>
        <v>2055</v>
      </c>
      <c r="AK225" s="224">
        <f t="shared" ref="AK225" si="365">AJ225+1</f>
        <v>2056</v>
      </c>
      <c r="AL225" s="224">
        <f t="shared" ref="AL225" si="366">AK225+1</f>
        <v>2057</v>
      </c>
      <c r="AM225" s="224">
        <f t="shared" ref="AM225" si="367">AL225+1</f>
        <v>2058</v>
      </c>
      <c r="AN225" s="224">
        <f t="shared" ref="AN225" si="368">AM225+1</f>
        <v>2059</v>
      </c>
      <c r="AO225" s="224">
        <f t="shared" ref="AO225" si="369">AN225+1</f>
        <v>2060</v>
      </c>
      <c r="AP225" s="224">
        <f t="shared" ref="AP225" si="370">AO225+1</f>
        <v>2061</v>
      </c>
      <c r="AQ225" s="224">
        <f t="shared" ref="AQ225" si="371">AP225+1</f>
        <v>2062</v>
      </c>
      <c r="AR225" s="224">
        <f t="shared" ref="AR225" si="372">AQ225+1</f>
        <v>2063</v>
      </c>
      <c r="AS225" s="224">
        <f t="shared" ref="AS225" si="373">AR225+1</f>
        <v>2064</v>
      </c>
      <c r="AT225" s="224">
        <f t="shared" ref="AT225" si="374">AS225+1</f>
        <v>2065</v>
      </c>
      <c r="AU225" s="224">
        <f t="shared" ref="AU225" si="375">AT225+1</f>
        <v>2066</v>
      </c>
      <c r="AV225" s="224">
        <f t="shared" ref="AV225" si="376">AU225+1</f>
        <v>2067</v>
      </c>
      <c r="AW225" s="224">
        <f t="shared" ref="AW225" si="377">AV225+1</f>
        <v>2068</v>
      </c>
      <c r="AX225" s="224">
        <f t="shared" ref="AX225" si="378">AW225+1</f>
        <v>2069</v>
      </c>
      <c r="AY225" s="224">
        <f t="shared" ref="AY225" si="379">AX225+1</f>
        <v>2070</v>
      </c>
      <c r="AZ225" s="224">
        <f t="shared" ref="AZ225" si="380">AY225+1</f>
        <v>2071</v>
      </c>
      <c r="BA225" s="224">
        <f t="shared" ref="BA225" si="381">AZ225+1</f>
        <v>2072</v>
      </c>
      <c r="BB225" s="224">
        <f t="shared" ref="BB225" si="382">BA225+1</f>
        <v>2073</v>
      </c>
    </row>
    <row r="226" spans="1:54" s="208" customFormat="1" ht="11.25" customHeight="1" x14ac:dyDescent="0.35">
      <c r="A226" s="223" t="s">
        <v>385</v>
      </c>
      <c r="B226" s="206"/>
      <c r="C226" s="206"/>
      <c r="D226" s="214" t="s">
        <v>348</v>
      </c>
    </row>
    <row r="227" spans="1:54" s="203" customFormat="1" x14ac:dyDescent="0.3">
      <c r="A227" s="206">
        <f>IF(ISBLANK('Úseky 1'!A5),"",'Úseky 1'!A5)</f>
        <v>1</v>
      </c>
      <c r="B227" s="205" t="str">
        <f>IF(ISBLANK('Úseky 1'!B5),"",'Úseky 1'!B5)</f>
        <v/>
      </c>
      <c r="C227" s="205" t="str">
        <f>IF(ISBLANK('Úseky 1'!C5),"",'Úseky 1'!C5)</f>
        <v/>
      </c>
      <c r="D227" s="213" t="str">
        <f>IF(ISBLANK('Úseky 1'!D5),"",'Úseky 1'!D5)</f>
        <v/>
      </c>
      <c r="E227" s="229"/>
      <c r="F227" s="229"/>
      <c r="G227" s="229"/>
      <c r="H227" s="229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  <c r="AA227" s="229"/>
      <c r="AB227" s="229"/>
      <c r="AC227" s="229"/>
      <c r="AD227" s="229"/>
      <c r="AE227" s="229"/>
      <c r="AF227" s="229"/>
      <c r="AG227" s="229"/>
      <c r="AH227" s="229"/>
      <c r="AI227" s="229"/>
      <c r="AJ227" s="229"/>
      <c r="AK227" s="229"/>
      <c r="AL227" s="229"/>
      <c r="AM227" s="229"/>
      <c r="AN227" s="229"/>
      <c r="AO227" s="229"/>
      <c r="AP227" s="229"/>
      <c r="AQ227" s="229"/>
      <c r="AR227" s="229"/>
      <c r="AS227" s="229"/>
      <c r="AT227" s="229"/>
      <c r="AU227" s="229"/>
      <c r="AV227" s="229"/>
      <c r="AW227" s="229"/>
      <c r="AX227" s="229"/>
      <c r="AY227" s="229"/>
      <c r="AZ227" s="229"/>
      <c r="BA227" s="229"/>
      <c r="BB227" s="229"/>
    </row>
    <row r="228" spans="1:54" s="203" customFormat="1" x14ac:dyDescent="0.3">
      <c r="A228" s="206">
        <f>IF(ISBLANK('Úseky 1'!A6),"",'Úseky 1'!A6)</f>
        <v>2</v>
      </c>
      <c r="B228" s="205" t="str">
        <f>IF(ISBLANK('Úseky 1'!B6),"",'Úseky 1'!B6)</f>
        <v/>
      </c>
      <c r="C228" s="205" t="str">
        <f>IF(ISBLANK('Úseky 1'!C6),"",'Úseky 1'!C6)</f>
        <v/>
      </c>
      <c r="D228" s="213" t="str">
        <f>IF(ISBLANK('Úseky 1'!D6),"",'Úseky 1'!D6)</f>
        <v/>
      </c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  <c r="AA228" s="229"/>
      <c r="AB228" s="229"/>
      <c r="AC228" s="229"/>
      <c r="AD228" s="229"/>
      <c r="AE228" s="229"/>
      <c r="AF228" s="229"/>
      <c r="AG228" s="229"/>
      <c r="AH228" s="229"/>
      <c r="AI228" s="229"/>
      <c r="AJ228" s="229"/>
      <c r="AK228" s="229"/>
      <c r="AL228" s="229"/>
      <c r="AM228" s="229"/>
      <c r="AN228" s="229"/>
      <c r="AO228" s="229"/>
      <c r="AP228" s="229"/>
      <c r="AQ228" s="229"/>
      <c r="AR228" s="229"/>
      <c r="AS228" s="229"/>
      <c r="AT228" s="229"/>
      <c r="AU228" s="229"/>
      <c r="AV228" s="229"/>
      <c r="AW228" s="229"/>
      <c r="AX228" s="229"/>
      <c r="AY228" s="229"/>
      <c r="AZ228" s="229"/>
      <c r="BA228" s="229"/>
      <c r="BB228" s="229"/>
    </row>
    <row r="229" spans="1:54" s="203" customFormat="1" x14ac:dyDescent="0.3">
      <c r="A229" s="206">
        <f>IF(ISBLANK('Úseky 1'!A7),"",'Úseky 1'!A7)</f>
        <v>3</v>
      </c>
      <c r="B229" s="205" t="str">
        <f>IF(ISBLANK('Úseky 1'!B7),"",'Úseky 1'!B7)</f>
        <v/>
      </c>
      <c r="C229" s="205" t="str">
        <f>IF(ISBLANK('Úseky 1'!C7),"",'Úseky 1'!C7)</f>
        <v/>
      </c>
      <c r="D229" s="213" t="str">
        <f>IF(ISBLANK('Úseky 1'!D7),"",'Úseky 1'!D7)</f>
        <v/>
      </c>
      <c r="E229" s="229"/>
      <c r="F229" s="229"/>
      <c r="G229" s="229"/>
      <c r="H229" s="229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  <c r="AA229" s="229"/>
      <c r="AB229" s="229"/>
      <c r="AC229" s="229"/>
      <c r="AD229" s="229"/>
      <c r="AE229" s="229"/>
      <c r="AF229" s="229"/>
      <c r="AG229" s="229"/>
      <c r="AH229" s="229"/>
      <c r="AI229" s="229"/>
      <c r="AJ229" s="229"/>
      <c r="AK229" s="229"/>
      <c r="AL229" s="229"/>
      <c r="AM229" s="229"/>
      <c r="AN229" s="229"/>
      <c r="AO229" s="229"/>
      <c r="AP229" s="229"/>
      <c r="AQ229" s="229"/>
      <c r="AR229" s="229"/>
      <c r="AS229" s="229"/>
      <c r="AT229" s="229"/>
      <c r="AU229" s="229"/>
      <c r="AV229" s="229"/>
      <c r="AW229" s="229"/>
      <c r="AX229" s="229"/>
      <c r="AY229" s="229"/>
      <c r="AZ229" s="229"/>
      <c r="BA229" s="229"/>
      <c r="BB229" s="229"/>
    </row>
    <row r="230" spans="1:54" s="203" customFormat="1" x14ac:dyDescent="0.3">
      <c r="A230" s="206">
        <f>IF(ISBLANK('Úseky 1'!A8),"",'Úseky 1'!A8)</f>
        <v>4</v>
      </c>
      <c r="B230" s="205" t="str">
        <f>IF(ISBLANK('Úseky 1'!B8),"",'Úseky 1'!B8)</f>
        <v/>
      </c>
      <c r="C230" s="205" t="str">
        <f>IF(ISBLANK('Úseky 1'!C8),"",'Úseky 1'!C8)</f>
        <v/>
      </c>
      <c r="D230" s="213" t="str">
        <f>IF(ISBLANK('Úseky 1'!D8),"",'Úseky 1'!D8)</f>
        <v/>
      </c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  <c r="AA230" s="229"/>
      <c r="AB230" s="229"/>
      <c r="AC230" s="229"/>
      <c r="AD230" s="229"/>
      <c r="AE230" s="229"/>
      <c r="AF230" s="229"/>
      <c r="AG230" s="229"/>
      <c r="AH230" s="229"/>
      <c r="AI230" s="229"/>
      <c r="AJ230" s="229"/>
      <c r="AK230" s="229"/>
      <c r="AL230" s="229"/>
      <c r="AM230" s="229"/>
      <c r="AN230" s="229"/>
      <c r="AO230" s="229"/>
      <c r="AP230" s="229"/>
      <c r="AQ230" s="229"/>
      <c r="AR230" s="229"/>
      <c r="AS230" s="229"/>
      <c r="AT230" s="229"/>
      <c r="AU230" s="229"/>
      <c r="AV230" s="229"/>
      <c r="AW230" s="229"/>
      <c r="AX230" s="229"/>
      <c r="AY230" s="229"/>
      <c r="AZ230" s="229"/>
      <c r="BA230" s="229"/>
      <c r="BB230" s="229"/>
    </row>
    <row r="231" spans="1:54" s="203" customFormat="1" x14ac:dyDescent="0.3">
      <c r="A231" s="206">
        <f>IF(ISBLANK('Úseky 1'!A9),"",'Úseky 1'!A9)</f>
        <v>5</v>
      </c>
      <c r="B231" s="205" t="str">
        <f>IF(ISBLANK('Úseky 1'!B9),"",'Úseky 1'!B9)</f>
        <v/>
      </c>
      <c r="C231" s="205" t="str">
        <f>IF(ISBLANK('Úseky 1'!C9),"",'Úseky 1'!C9)</f>
        <v/>
      </c>
      <c r="D231" s="213" t="str">
        <f>IF(ISBLANK('Úseky 1'!D9),"",'Úseky 1'!D9)</f>
        <v/>
      </c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  <c r="AA231" s="229"/>
      <c r="AB231" s="229"/>
      <c r="AC231" s="229"/>
      <c r="AD231" s="229"/>
      <c r="AE231" s="229"/>
      <c r="AF231" s="229"/>
      <c r="AG231" s="229"/>
      <c r="AH231" s="229"/>
      <c r="AI231" s="229"/>
      <c r="AJ231" s="229"/>
      <c r="AK231" s="229"/>
      <c r="AL231" s="229"/>
      <c r="AM231" s="229"/>
      <c r="AN231" s="229"/>
      <c r="AO231" s="229"/>
      <c r="AP231" s="229"/>
      <c r="AQ231" s="229"/>
      <c r="AR231" s="229"/>
      <c r="AS231" s="229"/>
      <c r="AT231" s="229"/>
      <c r="AU231" s="229"/>
      <c r="AV231" s="229"/>
      <c r="AW231" s="229"/>
      <c r="AX231" s="229"/>
      <c r="AY231" s="229"/>
      <c r="AZ231" s="229"/>
      <c r="BA231" s="229"/>
      <c r="BB231" s="229"/>
    </row>
    <row r="232" spans="1:54" s="203" customFormat="1" x14ac:dyDescent="0.3">
      <c r="A232" s="206">
        <f>IF(ISBLANK('Úseky 1'!A10),"",'Úseky 1'!A10)</f>
        <v>6</v>
      </c>
      <c r="B232" s="205" t="str">
        <f>IF(ISBLANK('Úseky 1'!B10),"",'Úseky 1'!B10)</f>
        <v/>
      </c>
      <c r="C232" s="205" t="str">
        <f>IF(ISBLANK('Úseky 1'!C10),"",'Úseky 1'!C10)</f>
        <v/>
      </c>
      <c r="D232" s="213" t="str">
        <f>IF(ISBLANK('Úseky 1'!D10),"",'Úseky 1'!D10)</f>
        <v/>
      </c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  <c r="AA232" s="229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29"/>
      <c r="AN232" s="229"/>
      <c r="AO232" s="229"/>
      <c r="AP232" s="229"/>
      <c r="AQ232" s="229"/>
      <c r="AR232" s="229"/>
      <c r="AS232" s="229"/>
      <c r="AT232" s="229"/>
      <c r="AU232" s="229"/>
      <c r="AV232" s="229"/>
      <c r="AW232" s="229"/>
      <c r="AX232" s="229"/>
      <c r="AY232" s="229"/>
      <c r="AZ232" s="229"/>
      <c r="BA232" s="229"/>
      <c r="BB232" s="229"/>
    </row>
    <row r="233" spans="1:54" s="203" customFormat="1" x14ac:dyDescent="0.3">
      <c r="A233" s="206">
        <f>IF(ISBLANK('Úseky 1'!A11),"",'Úseky 1'!A11)</f>
        <v>7</v>
      </c>
      <c r="B233" s="205" t="str">
        <f>IF(ISBLANK('Úseky 1'!B11),"",'Úseky 1'!B11)</f>
        <v/>
      </c>
      <c r="C233" s="205" t="str">
        <f>IF(ISBLANK('Úseky 1'!C11),"",'Úseky 1'!C11)</f>
        <v/>
      </c>
      <c r="D233" s="213" t="str">
        <f>IF(ISBLANK('Úseky 1'!D11),"",'Úseky 1'!D11)</f>
        <v/>
      </c>
      <c r="E233" s="229"/>
      <c r="F233" s="229"/>
      <c r="G233" s="229"/>
      <c r="H233" s="229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  <c r="AA233" s="229"/>
      <c r="AB233" s="229"/>
      <c r="AC233" s="229"/>
      <c r="AD233" s="229"/>
      <c r="AE233" s="229"/>
      <c r="AF233" s="229"/>
      <c r="AG233" s="229"/>
      <c r="AH233" s="229"/>
      <c r="AI233" s="229"/>
      <c r="AJ233" s="229"/>
      <c r="AK233" s="229"/>
      <c r="AL233" s="229"/>
      <c r="AM233" s="229"/>
      <c r="AN233" s="229"/>
      <c r="AO233" s="229"/>
      <c r="AP233" s="229"/>
      <c r="AQ233" s="229"/>
      <c r="AR233" s="229"/>
      <c r="AS233" s="229"/>
      <c r="AT233" s="229"/>
      <c r="AU233" s="229"/>
      <c r="AV233" s="229"/>
      <c r="AW233" s="229"/>
      <c r="AX233" s="229"/>
      <c r="AY233" s="229"/>
      <c r="AZ233" s="229"/>
      <c r="BA233" s="229"/>
      <c r="BB233" s="229"/>
    </row>
    <row r="234" spans="1:54" s="203" customFormat="1" x14ac:dyDescent="0.3">
      <c r="A234" s="206">
        <f>IF(ISBLANK('Úseky 1'!A12),"",'Úseky 1'!A12)</f>
        <v>8</v>
      </c>
      <c r="B234" s="205" t="str">
        <f>IF(ISBLANK('Úseky 1'!B12),"",'Úseky 1'!B12)</f>
        <v/>
      </c>
      <c r="C234" s="205" t="str">
        <f>IF(ISBLANK('Úseky 1'!C12),"",'Úseky 1'!C12)</f>
        <v/>
      </c>
      <c r="D234" s="213" t="str">
        <f>IF(ISBLANK('Úseky 1'!D12),"",'Úseky 1'!D12)</f>
        <v/>
      </c>
      <c r="E234" s="229"/>
      <c r="F234" s="229"/>
      <c r="G234" s="229"/>
      <c r="H234" s="229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  <c r="AA234" s="229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29"/>
      <c r="AN234" s="229"/>
      <c r="AO234" s="229"/>
      <c r="AP234" s="229"/>
      <c r="AQ234" s="229"/>
      <c r="AR234" s="229"/>
      <c r="AS234" s="229"/>
      <c r="AT234" s="229"/>
      <c r="AU234" s="229"/>
      <c r="AV234" s="229"/>
      <c r="AW234" s="229"/>
      <c r="AX234" s="229"/>
      <c r="AY234" s="229"/>
      <c r="AZ234" s="229"/>
      <c r="BA234" s="229"/>
      <c r="BB234" s="229"/>
    </row>
    <row r="235" spans="1:54" s="203" customFormat="1" x14ac:dyDescent="0.3">
      <c r="A235" s="206">
        <f>IF(ISBLANK('Úseky 1'!A13),"",'Úseky 1'!A13)</f>
        <v>9</v>
      </c>
      <c r="B235" s="205" t="str">
        <f>IF(ISBLANK('Úseky 1'!B13),"",'Úseky 1'!B13)</f>
        <v/>
      </c>
      <c r="C235" s="205" t="str">
        <f>IF(ISBLANK('Úseky 1'!C13),"",'Úseky 1'!C13)</f>
        <v/>
      </c>
      <c r="D235" s="213" t="str">
        <f>IF(ISBLANK('Úseky 1'!D13),"",'Úseky 1'!D13)</f>
        <v/>
      </c>
      <c r="E235" s="229"/>
      <c r="F235" s="229"/>
      <c r="G235" s="229"/>
      <c r="H235" s="229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  <c r="AA235" s="229"/>
      <c r="AB235" s="229"/>
      <c r="AC235" s="229"/>
      <c r="AD235" s="229"/>
      <c r="AE235" s="229"/>
      <c r="AF235" s="229"/>
      <c r="AG235" s="229"/>
      <c r="AH235" s="229"/>
      <c r="AI235" s="229"/>
      <c r="AJ235" s="229"/>
      <c r="AK235" s="229"/>
      <c r="AL235" s="229"/>
      <c r="AM235" s="229"/>
      <c r="AN235" s="229"/>
      <c r="AO235" s="229"/>
      <c r="AP235" s="229"/>
      <c r="AQ235" s="229"/>
      <c r="AR235" s="229"/>
      <c r="AS235" s="229"/>
      <c r="AT235" s="229"/>
      <c r="AU235" s="229"/>
      <c r="AV235" s="229"/>
      <c r="AW235" s="229"/>
      <c r="AX235" s="229"/>
      <c r="AY235" s="229"/>
      <c r="AZ235" s="229"/>
      <c r="BA235" s="229"/>
      <c r="BB235" s="229"/>
    </row>
    <row r="236" spans="1:54" s="203" customFormat="1" x14ac:dyDescent="0.3">
      <c r="A236" s="206">
        <f>IF(ISBLANK('Úseky 1'!A14),"",'Úseky 1'!A14)</f>
        <v>10</v>
      </c>
      <c r="B236" s="205" t="str">
        <f>IF(ISBLANK('Úseky 1'!B14),"",'Úseky 1'!B14)</f>
        <v/>
      </c>
      <c r="C236" s="205" t="str">
        <f>IF(ISBLANK('Úseky 1'!C14),"",'Úseky 1'!C14)</f>
        <v/>
      </c>
      <c r="D236" s="213" t="str">
        <f>IF(ISBLANK('Úseky 1'!D14),"",'Úseky 1'!D14)</f>
        <v/>
      </c>
      <c r="E236" s="229"/>
      <c r="F236" s="229"/>
      <c r="G236" s="229"/>
      <c r="H236" s="229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  <c r="AA236" s="229"/>
      <c r="AB236" s="229"/>
      <c r="AC236" s="229"/>
      <c r="AD236" s="229"/>
      <c r="AE236" s="229"/>
      <c r="AF236" s="229"/>
      <c r="AG236" s="229"/>
      <c r="AH236" s="229"/>
      <c r="AI236" s="229"/>
      <c r="AJ236" s="229"/>
      <c r="AK236" s="229"/>
      <c r="AL236" s="229"/>
      <c r="AM236" s="229"/>
      <c r="AN236" s="229"/>
      <c r="AO236" s="229"/>
      <c r="AP236" s="229"/>
      <c r="AQ236" s="229"/>
      <c r="AR236" s="229"/>
      <c r="AS236" s="229"/>
      <c r="AT236" s="229"/>
      <c r="AU236" s="229"/>
      <c r="AV236" s="229"/>
      <c r="AW236" s="229"/>
      <c r="AX236" s="229"/>
      <c r="AY236" s="229"/>
      <c r="AZ236" s="229"/>
      <c r="BA236" s="229"/>
      <c r="BB236" s="229"/>
    </row>
    <row r="237" spans="1:54" s="203" customFormat="1" x14ac:dyDescent="0.3">
      <c r="A237" s="206">
        <f>IF(ISBLANK('Úseky 1'!A15),"",'Úseky 1'!A15)</f>
        <v>11</v>
      </c>
      <c r="B237" s="205" t="str">
        <f>IF(ISBLANK('Úseky 1'!B15),"",'Úseky 1'!B15)</f>
        <v/>
      </c>
      <c r="C237" s="205" t="str">
        <f>IF(ISBLANK('Úseky 1'!C15),"",'Úseky 1'!C15)</f>
        <v/>
      </c>
      <c r="D237" s="213" t="str">
        <f>IF(ISBLANK('Úseky 1'!D15),"",'Úseky 1'!D15)</f>
        <v/>
      </c>
      <c r="E237" s="229"/>
      <c r="F237" s="229"/>
      <c r="G237" s="229"/>
      <c r="H237" s="229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  <c r="AA237" s="229"/>
      <c r="AB237" s="229"/>
      <c r="AC237" s="229"/>
      <c r="AD237" s="229"/>
      <c r="AE237" s="229"/>
      <c r="AF237" s="229"/>
      <c r="AG237" s="229"/>
      <c r="AH237" s="229"/>
      <c r="AI237" s="229"/>
      <c r="AJ237" s="229"/>
      <c r="AK237" s="229"/>
      <c r="AL237" s="229"/>
      <c r="AM237" s="229"/>
      <c r="AN237" s="229"/>
      <c r="AO237" s="229"/>
      <c r="AP237" s="229"/>
      <c r="AQ237" s="229"/>
      <c r="AR237" s="229"/>
      <c r="AS237" s="229"/>
      <c r="AT237" s="229"/>
      <c r="AU237" s="229"/>
      <c r="AV237" s="229"/>
      <c r="AW237" s="229"/>
      <c r="AX237" s="229"/>
      <c r="AY237" s="229"/>
      <c r="AZ237" s="229"/>
      <c r="BA237" s="229"/>
      <c r="BB237" s="229"/>
    </row>
    <row r="238" spans="1:54" s="203" customFormat="1" x14ac:dyDescent="0.3">
      <c r="A238" s="206">
        <f>IF(ISBLANK('Úseky 1'!A16),"",'Úseky 1'!A16)</f>
        <v>12</v>
      </c>
      <c r="B238" s="205" t="str">
        <f>IF(ISBLANK('Úseky 1'!B16),"",'Úseky 1'!B16)</f>
        <v/>
      </c>
      <c r="C238" s="205" t="str">
        <f>IF(ISBLANK('Úseky 1'!C16),"",'Úseky 1'!C16)</f>
        <v/>
      </c>
      <c r="D238" s="213" t="str">
        <f>IF(ISBLANK('Úseky 1'!D16),"",'Úseky 1'!D16)</f>
        <v/>
      </c>
      <c r="E238" s="229"/>
      <c r="F238" s="229"/>
      <c r="G238" s="229"/>
      <c r="H238" s="229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  <c r="AA238" s="229"/>
      <c r="AB238" s="229"/>
      <c r="AC238" s="229"/>
      <c r="AD238" s="229"/>
      <c r="AE238" s="229"/>
      <c r="AF238" s="229"/>
      <c r="AG238" s="229"/>
      <c r="AH238" s="229"/>
      <c r="AI238" s="229"/>
      <c r="AJ238" s="229"/>
      <c r="AK238" s="229"/>
      <c r="AL238" s="229"/>
      <c r="AM238" s="229"/>
      <c r="AN238" s="229"/>
      <c r="AO238" s="229"/>
      <c r="AP238" s="229"/>
      <c r="AQ238" s="229"/>
      <c r="AR238" s="229"/>
      <c r="AS238" s="229"/>
      <c r="AT238" s="229"/>
      <c r="AU238" s="229"/>
      <c r="AV238" s="229"/>
      <c r="AW238" s="229"/>
      <c r="AX238" s="229"/>
      <c r="AY238" s="229"/>
      <c r="AZ238" s="229"/>
      <c r="BA238" s="229"/>
      <c r="BB238" s="229"/>
    </row>
    <row r="239" spans="1:54" s="203" customFormat="1" x14ac:dyDescent="0.3">
      <c r="A239" s="206">
        <f>IF(ISBLANK('Úseky 1'!A17),"",'Úseky 1'!A17)</f>
        <v>13</v>
      </c>
      <c r="B239" s="205" t="str">
        <f>IF(ISBLANK('Úseky 1'!B17),"",'Úseky 1'!B17)</f>
        <v/>
      </c>
      <c r="C239" s="205" t="str">
        <f>IF(ISBLANK('Úseky 1'!C17),"",'Úseky 1'!C17)</f>
        <v/>
      </c>
      <c r="D239" s="213" t="str">
        <f>IF(ISBLANK('Úseky 1'!D17),"",'Úseky 1'!D17)</f>
        <v/>
      </c>
      <c r="E239" s="229"/>
      <c r="F239" s="229"/>
      <c r="G239" s="229"/>
      <c r="H239" s="229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  <c r="AA239" s="229"/>
      <c r="AB239" s="229"/>
      <c r="AC239" s="229"/>
      <c r="AD239" s="229"/>
      <c r="AE239" s="229"/>
      <c r="AF239" s="229"/>
      <c r="AG239" s="229"/>
      <c r="AH239" s="229"/>
      <c r="AI239" s="229"/>
      <c r="AJ239" s="229"/>
      <c r="AK239" s="229"/>
      <c r="AL239" s="229"/>
      <c r="AM239" s="229"/>
      <c r="AN239" s="229"/>
      <c r="AO239" s="229"/>
      <c r="AP239" s="229"/>
      <c r="AQ239" s="229"/>
      <c r="AR239" s="229"/>
      <c r="AS239" s="229"/>
      <c r="AT239" s="229"/>
      <c r="AU239" s="229"/>
      <c r="AV239" s="229"/>
      <c r="AW239" s="229"/>
      <c r="AX239" s="229"/>
      <c r="AY239" s="229"/>
      <c r="AZ239" s="229"/>
      <c r="BA239" s="229"/>
      <c r="BB239" s="229"/>
    </row>
    <row r="240" spans="1:54" s="203" customFormat="1" x14ac:dyDescent="0.3">
      <c r="A240" s="206">
        <f>IF(ISBLANK('Úseky 1'!A18),"",'Úseky 1'!A18)</f>
        <v>14</v>
      </c>
      <c r="B240" s="205" t="str">
        <f>IF(ISBLANK('Úseky 1'!B18),"",'Úseky 1'!B18)</f>
        <v/>
      </c>
      <c r="C240" s="205" t="str">
        <f>IF(ISBLANK('Úseky 1'!C18),"",'Úseky 1'!C18)</f>
        <v/>
      </c>
      <c r="D240" s="213" t="str">
        <f>IF(ISBLANK('Úseky 1'!D18),"",'Úseky 1'!D18)</f>
        <v/>
      </c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  <c r="AA240" s="229"/>
      <c r="AB240" s="229"/>
      <c r="AC240" s="229"/>
      <c r="AD240" s="229"/>
      <c r="AE240" s="229"/>
      <c r="AF240" s="229"/>
      <c r="AG240" s="229"/>
      <c r="AH240" s="229"/>
      <c r="AI240" s="229"/>
      <c r="AJ240" s="229"/>
      <c r="AK240" s="229"/>
      <c r="AL240" s="229"/>
      <c r="AM240" s="229"/>
      <c r="AN240" s="229"/>
      <c r="AO240" s="229"/>
      <c r="AP240" s="229"/>
      <c r="AQ240" s="229"/>
      <c r="AR240" s="229"/>
      <c r="AS240" s="229"/>
      <c r="AT240" s="229"/>
      <c r="AU240" s="229"/>
      <c r="AV240" s="229"/>
      <c r="AW240" s="229"/>
      <c r="AX240" s="229"/>
      <c r="AY240" s="229"/>
      <c r="AZ240" s="229"/>
      <c r="BA240" s="229"/>
      <c r="BB240" s="229"/>
    </row>
    <row r="241" spans="1:54" s="203" customFormat="1" x14ac:dyDescent="0.3">
      <c r="A241" s="206">
        <f>IF(ISBLANK('Úseky 1'!A19),"",'Úseky 1'!A19)</f>
        <v>15</v>
      </c>
      <c r="B241" s="205" t="str">
        <f>IF(ISBLANK('Úseky 1'!B19),"",'Úseky 1'!B19)</f>
        <v/>
      </c>
      <c r="C241" s="205" t="str">
        <f>IF(ISBLANK('Úseky 1'!C19),"",'Úseky 1'!C19)</f>
        <v/>
      </c>
      <c r="D241" s="213" t="str">
        <f>IF(ISBLANK('Úseky 1'!D19),"",'Úseky 1'!D19)</f>
        <v/>
      </c>
      <c r="E241" s="229"/>
      <c r="F241" s="229"/>
      <c r="G241" s="229"/>
      <c r="H241" s="229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  <c r="AA241" s="229"/>
      <c r="AB241" s="229"/>
      <c r="AC241" s="229"/>
      <c r="AD241" s="229"/>
      <c r="AE241" s="229"/>
      <c r="AF241" s="229"/>
      <c r="AG241" s="229"/>
      <c r="AH241" s="229"/>
      <c r="AI241" s="229"/>
      <c r="AJ241" s="229"/>
      <c r="AK241" s="229"/>
      <c r="AL241" s="229"/>
      <c r="AM241" s="229"/>
      <c r="AN241" s="229"/>
      <c r="AO241" s="229"/>
      <c r="AP241" s="229"/>
      <c r="AQ241" s="229"/>
      <c r="AR241" s="229"/>
      <c r="AS241" s="229"/>
      <c r="AT241" s="229"/>
      <c r="AU241" s="229"/>
      <c r="AV241" s="229"/>
      <c r="AW241" s="229"/>
      <c r="AX241" s="229"/>
      <c r="AY241" s="229"/>
      <c r="AZ241" s="229"/>
      <c r="BA241" s="229"/>
      <c r="BB241" s="229"/>
    </row>
    <row r="242" spans="1:54" s="203" customFormat="1" x14ac:dyDescent="0.3">
      <c r="A242" s="206">
        <f>IF(ISBLANK('Úseky 1'!A20),"",'Úseky 1'!A20)</f>
        <v>16</v>
      </c>
      <c r="B242" s="205" t="str">
        <f>IF(ISBLANK('Úseky 1'!B20),"",'Úseky 1'!B20)</f>
        <v/>
      </c>
      <c r="C242" s="205" t="str">
        <f>IF(ISBLANK('Úseky 1'!C20),"",'Úseky 1'!C20)</f>
        <v/>
      </c>
      <c r="D242" s="213" t="str">
        <f>IF(ISBLANK('Úseky 1'!D20),"",'Úseky 1'!D20)</f>
        <v/>
      </c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  <c r="AA242" s="229"/>
      <c r="AB242" s="229"/>
      <c r="AC242" s="229"/>
      <c r="AD242" s="229"/>
      <c r="AE242" s="229"/>
      <c r="AF242" s="229"/>
      <c r="AG242" s="229"/>
      <c r="AH242" s="229"/>
      <c r="AI242" s="229"/>
      <c r="AJ242" s="229"/>
      <c r="AK242" s="229"/>
      <c r="AL242" s="229"/>
      <c r="AM242" s="229"/>
      <c r="AN242" s="229"/>
      <c r="AO242" s="229"/>
      <c r="AP242" s="229"/>
      <c r="AQ242" s="229"/>
      <c r="AR242" s="229"/>
      <c r="AS242" s="229"/>
      <c r="AT242" s="229"/>
      <c r="AU242" s="229"/>
      <c r="AV242" s="229"/>
      <c r="AW242" s="229"/>
      <c r="AX242" s="229"/>
      <c r="AY242" s="229"/>
      <c r="AZ242" s="229"/>
      <c r="BA242" s="229"/>
      <c r="BB242" s="229"/>
    </row>
    <row r="243" spans="1:54" s="203" customFormat="1" x14ac:dyDescent="0.3">
      <c r="A243" s="206">
        <f>IF(ISBLANK('Úseky 1'!A21),"",'Úseky 1'!A21)</f>
        <v>17</v>
      </c>
      <c r="B243" s="205" t="str">
        <f>IF(ISBLANK('Úseky 1'!B21),"",'Úseky 1'!B21)</f>
        <v/>
      </c>
      <c r="C243" s="205" t="str">
        <f>IF(ISBLANK('Úseky 1'!C21),"",'Úseky 1'!C21)</f>
        <v/>
      </c>
      <c r="D243" s="213" t="str">
        <f>IF(ISBLANK('Úseky 1'!D21),"",'Úseky 1'!D21)</f>
        <v/>
      </c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  <c r="AA243" s="229"/>
      <c r="AB243" s="229"/>
      <c r="AC243" s="229"/>
      <c r="AD243" s="229"/>
      <c r="AE243" s="229"/>
      <c r="AF243" s="229"/>
      <c r="AG243" s="229"/>
      <c r="AH243" s="229"/>
      <c r="AI243" s="229"/>
      <c r="AJ243" s="229"/>
      <c r="AK243" s="229"/>
      <c r="AL243" s="229"/>
      <c r="AM243" s="229"/>
      <c r="AN243" s="229"/>
      <c r="AO243" s="229"/>
      <c r="AP243" s="229"/>
      <c r="AQ243" s="229"/>
      <c r="AR243" s="229"/>
      <c r="AS243" s="229"/>
      <c r="AT243" s="229"/>
      <c r="AU243" s="229"/>
      <c r="AV243" s="229"/>
      <c r="AW243" s="229"/>
      <c r="AX243" s="229"/>
      <c r="AY243" s="229"/>
      <c r="AZ243" s="229"/>
      <c r="BA243" s="229"/>
      <c r="BB243" s="229"/>
    </row>
    <row r="244" spans="1:54" s="203" customFormat="1" x14ac:dyDescent="0.3">
      <c r="A244" s="206">
        <f>IF(ISBLANK('Úseky 1'!A22),"",'Úseky 1'!A22)</f>
        <v>18</v>
      </c>
      <c r="B244" s="205" t="str">
        <f>IF(ISBLANK('Úseky 1'!B22),"",'Úseky 1'!B22)</f>
        <v/>
      </c>
      <c r="C244" s="205" t="str">
        <f>IF(ISBLANK('Úseky 1'!C22),"",'Úseky 1'!C22)</f>
        <v/>
      </c>
      <c r="D244" s="213" t="str">
        <f>IF(ISBLANK('Úseky 1'!D22),"",'Úseky 1'!D22)</f>
        <v/>
      </c>
      <c r="E244" s="229"/>
      <c r="F244" s="229"/>
      <c r="G244" s="229"/>
      <c r="H244" s="229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  <c r="AA244" s="229"/>
      <c r="AB244" s="229"/>
      <c r="AC244" s="229"/>
      <c r="AD244" s="229"/>
      <c r="AE244" s="229"/>
      <c r="AF244" s="229"/>
      <c r="AG244" s="229"/>
      <c r="AH244" s="229"/>
      <c r="AI244" s="229"/>
      <c r="AJ244" s="229"/>
      <c r="AK244" s="229"/>
      <c r="AL244" s="229"/>
      <c r="AM244" s="229"/>
      <c r="AN244" s="229"/>
      <c r="AO244" s="229"/>
      <c r="AP244" s="229"/>
      <c r="AQ244" s="229"/>
      <c r="AR244" s="229"/>
      <c r="AS244" s="229"/>
      <c r="AT244" s="229"/>
      <c r="AU244" s="229"/>
      <c r="AV244" s="229"/>
      <c r="AW244" s="229"/>
      <c r="AX244" s="229"/>
      <c r="AY244" s="229"/>
      <c r="AZ244" s="229"/>
      <c r="BA244" s="229"/>
      <c r="BB244" s="229"/>
    </row>
    <row r="245" spans="1:54" s="203" customFormat="1" x14ac:dyDescent="0.3">
      <c r="A245" s="206">
        <f>IF(ISBLANK('Úseky 1'!A23),"",'Úseky 1'!A23)</f>
        <v>19</v>
      </c>
      <c r="B245" s="205" t="str">
        <f>IF(ISBLANK('Úseky 1'!B23),"",'Úseky 1'!B23)</f>
        <v/>
      </c>
      <c r="C245" s="205" t="str">
        <f>IF(ISBLANK('Úseky 1'!C23),"",'Úseky 1'!C23)</f>
        <v/>
      </c>
      <c r="D245" s="213" t="str">
        <f>IF(ISBLANK('Úseky 1'!D23),"",'Úseky 1'!D23)</f>
        <v/>
      </c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  <c r="AA245" s="229"/>
      <c r="AB245" s="229"/>
      <c r="AC245" s="229"/>
      <c r="AD245" s="229"/>
      <c r="AE245" s="229"/>
      <c r="AF245" s="229"/>
      <c r="AG245" s="229"/>
      <c r="AH245" s="229"/>
      <c r="AI245" s="229"/>
      <c r="AJ245" s="229"/>
      <c r="AK245" s="229"/>
      <c r="AL245" s="229"/>
      <c r="AM245" s="229"/>
      <c r="AN245" s="229"/>
      <c r="AO245" s="229"/>
      <c r="AP245" s="229"/>
      <c r="AQ245" s="229"/>
      <c r="AR245" s="229"/>
      <c r="AS245" s="229"/>
      <c r="AT245" s="229"/>
      <c r="AU245" s="229"/>
      <c r="AV245" s="229"/>
      <c r="AW245" s="229"/>
      <c r="AX245" s="229"/>
      <c r="AY245" s="229"/>
      <c r="AZ245" s="229"/>
      <c r="BA245" s="229"/>
      <c r="BB245" s="229"/>
    </row>
    <row r="246" spans="1:54" s="203" customFormat="1" x14ac:dyDescent="0.3">
      <c r="A246" s="206">
        <f>IF(ISBLANK('Úseky 1'!A24),"",'Úseky 1'!A24)</f>
        <v>20</v>
      </c>
      <c r="B246" s="205" t="str">
        <f>IF(ISBLANK('Úseky 1'!B24),"",'Úseky 1'!B24)</f>
        <v/>
      </c>
      <c r="C246" s="205" t="str">
        <f>IF(ISBLANK('Úseky 1'!C24),"",'Úseky 1'!C24)</f>
        <v/>
      </c>
      <c r="D246" s="213" t="str">
        <f>IF(ISBLANK('Úseky 1'!D24),"",'Úseky 1'!D24)</f>
        <v/>
      </c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  <c r="AA246" s="229"/>
      <c r="AB246" s="229"/>
      <c r="AC246" s="229"/>
      <c r="AD246" s="229"/>
      <c r="AE246" s="229"/>
      <c r="AF246" s="229"/>
      <c r="AG246" s="229"/>
      <c r="AH246" s="229"/>
      <c r="AI246" s="229"/>
      <c r="AJ246" s="229"/>
      <c r="AK246" s="229"/>
      <c r="AL246" s="229"/>
      <c r="AM246" s="229"/>
      <c r="AN246" s="229"/>
      <c r="AO246" s="229"/>
      <c r="AP246" s="229"/>
      <c r="AQ246" s="229"/>
      <c r="AR246" s="229"/>
      <c r="AS246" s="229"/>
      <c r="AT246" s="229"/>
      <c r="AU246" s="229"/>
      <c r="AV246" s="229"/>
      <c r="AW246" s="229"/>
      <c r="AX246" s="229"/>
      <c r="AY246" s="229"/>
      <c r="AZ246" s="229"/>
      <c r="BA246" s="229"/>
      <c r="BB246" s="229"/>
    </row>
    <row r="247" spans="1:54" s="203" customFormat="1" x14ac:dyDescent="0.3">
      <c r="A247" s="206">
        <f>IF(ISBLANK('Úseky 1'!A25),"",'Úseky 1'!A25)</f>
        <v>21</v>
      </c>
      <c r="B247" s="205" t="str">
        <f>IF(ISBLANK('Úseky 1'!B25),"",'Úseky 1'!B25)</f>
        <v/>
      </c>
      <c r="C247" s="205" t="str">
        <f>IF(ISBLANK('Úseky 1'!C25),"",'Úseky 1'!C25)</f>
        <v/>
      </c>
      <c r="D247" s="213" t="str">
        <f>IF(ISBLANK('Úseky 1'!D25),"",'Úseky 1'!D25)</f>
        <v/>
      </c>
      <c r="E247" s="229"/>
      <c r="F247" s="229"/>
      <c r="G247" s="229"/>
      <c r="H247" s="229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  <c r="AA247" s="229"/>
      <c r="AB247" s="229"/>
      <c r="AC247" s="229"/>
      <c r="AD247" s="229"/>
      <c r="AE247" s="229"/>
      <c r="AF247" s="229"/>
      <c r="AG247" s="229"/>
      <c r="AH247" s="229"/>
      <c r="AI247" s="229"/>
      <c r="AJ247" s="229"/>
      <c r="AK247" s="229"/>
      <c r="AL247" s="229"/>
      <c r="AM247" s="229"/>
      <c r="AN247" s="229"/>
      <c r="AO247" s="229"/>
      <c r="AP247" s="229"/>
      <c r="AQ247" s="229"/>
      <c r="AR247" s="229"/>
      <c r="AS247" s="229"/>
      <c r="AT247" s="229"/>
      <c r="AU247" s="229"/>
      <c r="AV247" s="229"/>
      <c r="AW247" s="229"/>
      <c r="AX247" s="229"/>
      <c r="AY247" s="229"/>
      <c r="AZ247" s="229"/>
      <c r="BA247" s="229"/>
      <c r="BB247" s="229"/>
    </row>
    <row r="248" spans="1:54" s="203" customFormat="1" x14ac:dyDescent="0.3">
      <c r="A248" s="206">
        <f>IF(ISBLANK('Úseky 1'!A26),"",'Úseky 1'!A26)</f>
        <v>22</v>
      </c>
      <c r="B248" s="205" t="str">
        <f>IF(ISBLANK('Úseky 1'!B26),"",'Úseky 1'!B26)</f>
        <v/>
      </c>
      <c r="C248" s="205" t="str">
        <f>IF(ISBLANK('Úseky 1'!C26),"",'Úseky 1'!C26)</f>
        <v/>
      </c>
      <c r="D248" s="213" t="str">
        <f>IF(ISBLANK('Úseky 1'!D26),"",'Úseky 1'!D26)</f>
        <v/>
      </c>
      <c r="E248" s="229"/>
      <c r="F248" s="229"/>
      <c r="G248" s="229"/>
      <c r="H248" s="229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  <c r="AA248" s="229"/>
      <c r="AB248" s="229"/>
      <c r="AC248" s="229"/>
      <c r="AD248" s="229"/>
      <c r="AE248" s="229"/>
      <c r="AF248" s="229"/>
      <c r="AG248" s="229"/>
      <c r="AH248" s="229"/>
      <c r="AI248" s="229"/>
      <c r="AJ248" s="229"/>
      <c r="AK248" s="229"/>
      <c r="AL248" s="229"/>
      <c r="AM248" s="229"/>
      <c r="AN248" s="229"/>
      <c r="AO248" s="229"/>
      <c r="AP248" s="229"/>
      <c r="AQ248" s="229"/>
      <c r="AR248" s="229"/>
      <c r="AS248" s="229"/>
      <c r="AT248" s="229"/>
      <c r="AU248" s="229"/>
      <c r="AV248" s="229"/>
      <c r="AW248" s="229"/>
      <c r="AX248" s="229"/>
      <c r="AY248" s="229"/>
      <c r="AZ248" s="229"/>
      <c r="BA248" s="229"/>
      <c r="BB248" s="229"/>
    </row>
    <row r="249" spans="1:54" s="203" customFormat="1" x14ac:dyDescent="0.3">
      <c r="A249" s="206">
        <f>IF(ISBLANK('Úseky 1'!A27),"",'Úseky 1'!A27)</f>
        <v>23</v>
      </c>
      <c r="B249" s="205" t="str">
        <f>IF(ISBLANK('Úseky 1'!B27),"",'Úseky 1'!B27)</f>
        <v/>
      </c>
      <c r="C249" s="205" t="str">
        <f>IF(ISBLANK('Úseky 1'!C27),"",'Úseky 1'!C27)</f>
        <v/>
      </c>
      <c r="D249" s="213" t="str">
        <f>IF(ISBLANK('Úseky 1'!D27),"",'Úseky 1'!D27)</f>
        <v/>
      </c>
      <c r="E249" s="229"/>
      <c r="F249" s="229"/>
      <c r="G249" s="229"/>
      <c r="H249" s="229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  <c r="AA249" s="229"/>
      <c r="AB249" s="229"/>
      <c r="AC249" s="229"/>
      <c r="AD249" s="229"/>
      <c r="AE249" s="229"/>
      <c r="AF249" s="229"/>
      <c r="AG249" s="229"/>
      <c r="AH249" s="229"/>
      <c r="AI249" s="229"/>
      <c r="AJ249" s="229"/>
      <c r="AK249" s="229"/>
      <c r="AL249" s="229"/>
      <c r="AM249" s="229"/>
      <c r="AN249" s="229"/>
      <c r="AO249" s="229"/>
      <c r="AP249" s="229"/>
      <c r="AQ249" s="229"/>
      <c r="AR249" s="229"/>
      <c r="AS249" s="229"/>
      <c r="AT249" s="229"/>
      <c r="AU249" s="229"/>
      <c r="AV249" s="229"/>
      <c r="AW249" s="229"/>
      <c r="AX249" s="229"/>
      <c r="AY249" s="229"/>
      <c r="AZ249" s="229"/>
      <c r="BA249" s="229"/>
      <c r="BB249" s="229"/>
    </row>
    <row r="250" spans="1:54" s="203" customFormat="1" x14ac:dyDescent="0.3">
      <c r="A250" s="206">
        <f>IF(ISBLANK('Úseky 1'!A28),"",'Úseky 1'!A28)</f>
        <v>24</v>
      </c>
      <c r="B250" s="205" t="str">
        <f>IF(ISBLANK('Úseky 1'!B28),"",'Úseky 1'!B28)</f>
        <v/>
      </c>
      <c r="C250" s="205" t="str">
        <f>IF(ISBLANK('Úseky 1'!C28),"",'Úseky 1'!C28)</f>
        <v/>
      </c>
      <c r="D250" s="213" t="str">
        <f>IF(ISBLANK('Úseky 1'!D28),"",'Úseky 1'!D28)</f>
        <v/>
      </c>
      <c r="E250" s="229"/>
      <c r="F250" s="229"/>
      <c r="G250" s="229"/>
      <c r="H250" s="229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  <c r="AH250" s="229"/>
      <c r="AI250" s="229"/>
      <c r="AJ250" s="229"/>
      <c r="AK250" s="229"/>
      <c r="AL250" s="229"/>
      <c r="AM250" s="229"/>
      <c r="AN250" s="229"/>
      <c r="AO250" s="229"/>
      <c r="AP250" s="229"/>
      <c r="AQ250" s="229"/>
      <c r="AR250" s="229"/>
      <c r="AS250" s="229"/>
      <c r="AT250" s="229"/>
      <c r="AU250" s="229"/>
      <c r="AV250" s="229"/>
      <c r="AW250" s="229"/>
      <c r="AX250" s="229"/>
      <c r="AY250" s="229"/>
      <c r="AZ250" s="229"/>
      <c r="BA250" s="229"/>
      <c r="BB250" s="229"/>
    </row>
    <row r="251" spans="1:54" s="203" customFormat="1" x14ac:dyDescent="0.3">
      <c r="A251" s="206">
        <f>IF(ISBLANK('Úseky 1'!A29),"",'Úseky 1'!A29)</f>
        <v>25</v>
      </c>
      <c r="B251" s="205" t="str">
        <f>IF(ISBLANK('Úseky 1'!B29),"",'Úseky 1'!B29)</f>
        <v/>
      </c>
      <c r="C251" s="205" t="str">
        <f>IF(ISBLANK('Úseky 1'!C29),"",'Úseky 1'!C29)</f>
        <v/>
      </c>
      <c r="D251" s="213" t="str">
        <f>IF(ISBLANK('Úseky 1'!D29),"",'Úseky 1'!D29)</f>
        <v/>
      </c>
      <c r="E251" s="229"/>
      <c r="F251" s="229"/>
      <c r="G251" s="229"/>
      <c r="H251" s="229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  <c r="AH251" s="229"/>
      <c r="AI251" s="229"/>
      <c r="AJ251" s="229"/>
      <c r="AK251" s="229"/>
      <c r="AL251" s="229"/>
      <c r="AM251" s="229"/>
      <c r="AN251" s="229"/>
      <c r="AO251" s="229"/>
      <c r="AP251" s="229"/>
      <c r="AQ251" s="229"/>
      <c r="AR251" s="229"/>
      <c r="AS251" s="229"/>
      <c r="AT251" s="229"/>
      <c r="AU251" s="229"/>
      <c r="AV251" s="229"/>
      <c r="AW251" s="229"/>
      <c r="AX251" s="229"/>
      <c r="AY251" s="229"/>
      <c r="AZ251" s="229"/>
      <c r="BA251" s="229"/>
      <c r="BB251" s="229"/>
    </row>
    <row r="252" spans="1:54" s="203" customFormat="1" x14ac:dyDescent="0.3">
      <c r="A252" s="206">
        <f>IF(ISBLANK('Úseky 1'!A30),"",'Úseky 1'!A30)</f>
        <v>26</v>
      </c>
      <c r="B252" s="205" t="str">
        <f>IF(ISBLANK('Úseky 1'!B30),"",'Úseky 1'!B30)</f>
        <v/>
      </c>
      <c r="C252" s="205" t="str">
        <f>IF(ISBLANK('Úseky 1'!C30),"",'Úseky 1'!C30)</f>
        <v/>
      </c>
      <c r="D252" s="213" t="str">
        <f>IF(ISBLANK('Úseky 1'!D30),"",'Úseky 1'!D30)</f>
        <v/>
      </c>
      <c r="E252" s="229"/>
      <c r="F252" s="229"/>
      <c r="G252" s="229"/>
      <c r="H252" s="229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  <c r="AH252" s="229"/>
      <c r="AI252" s="229"/>
      <c r="AJ252" s="229"/>
      <c r="AK252" s="229"/>
      <c r="AL252" s="229"/>
      <c r="AM252" s="229"/>
      <c r="AN252" s="229"/>
      <c r="AO252" s="229"/>
      <c r="AP252" s="229"/>
      <c r="AQ252" s="229"/>
      <c r="AR252" s="229"/>
      <c r="AS252" s="229"/>
      <c r="AT252" s="229"/>
      <c r="AU252" s="229"/>
      <c r="AV252" s="229"/>
      <c r="AW252" s="229"/>
      <c r="AX252" s="229"/>
      <c r="AY252" s="229"/>
      <c r="AZ252" s="229"/>
      <c r="BA252" s="229"/>
      <c r="BB252" s="229"/>
    </row>
    <row r="253" spans="1:54" s="203" customFormat="1" x14ac:dyDescent="0.3">
      <c r="A253" s="206">
        <f>IF(ISBLANK('Úseky 1'!A31),"",'Úseky 1'!A31)</f>
        <v>27</v>
      </c>
      <c r="B253" s="205" t="str">
        <f>IF(ISBLANK('Úseky 1'!B31),"",'Úseky 1'!B31)</f>
        <v/>
      </c>
      <c r="C253" s="205" t="str">
        <f>IF(ISBLANK('Úseky 1'!C31),"",'Úseky 1'!C31)</f>
        <v/>
      </c>
      <c r="D253" s="213" t="str">
        <f>IF(ISBLANK('Úseky 1'!D31),"",'Úseky 1'!D31)</f>
        <v/>
      </c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  <c r="AA253" s="229"/>
      <c r="AB253" s="229"/>
      <c r="AC253" s="229"/>
      <c r="AD253" s="229"/>
      <c r="AE253" s="229"/>
      <c r="AF253" s="229"/>
      <c r="AG253" s="229"/>
      <c r="AH253" s="229"/>
      <c r="AI253" s="229"/>
      <c r="AJ253" s="229"/>
      <c r="AK253" s="229"/>
      <c r="AL253" s="229"/>
      <c r="AM253" s="229"/>
      <c r="AN253" s="229"/>
      <c r="AO253" s="229"/>
      <c r="AP253" s="229"/>
      <c r="AQ253" s="229"/>
      <c r="AR253" s="229"/>
      <c r="AS253" s="229"/>
      <c r="AT253" s="229"/>
      <c r="AU253" s="229"/>
      <c r="AV253" s="229"/>
      <c r="AW253" s="229"/>
      <c r="AX253" s="229"/>
      <c r="AY253" s="229"/>
      <c r="AZ253" s="229"/>
      <c r="BA253" s="229"/>
      <c r="BB253" s="229"/>
    </row>
    <row r="254" spans="1:54" s="203" customFormat="1" x14ac:dyDescent="0.3">
      <c r="A254" s="206">
        <f>IF(ISBLANK('Úseky 1'!A32),"",'Úseky 1'!A32)</f>
        <v>28</v>
      </c>
      <c r="B254" s="205" t="str">
        <f>IF(ISBLANK('Úseky 1'!B32),"",'Úseky 1'!B32)</f>
        <v/>
      </c>
      <c r="C254" s="205" t="str">
        <f>IF(ISBLANK('Úseky 1'!C32),"",'Úseky 1'!C32)</f>
        <v/>
      </c>
      <c r="D254" s="213" t="str">
        <f>IF(ISBLANK('Úseky 1'!D32),"",'Úseky 1'!D32)</f>
        <v/>
      </c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  <c r="AA254" s="229"/>
      <c r="AB254" s="229"/>
      <c r="AC254" s="229"/>
      <c r="AD254" s="229"/>
      <c r="AE254" s="229"/>
      <c r="AF254" s="229"/>
      <c r="AG254" s="229"/>
      <c r="AH254" s="229"/>
      <c r="AI254" s="229"/>
      <c r="AJ254" s="229"/>
      <c r="AK254" s="229"/>
      <c r="AL254" s="229"/>
      <c r="AM254" s="229"/>
      <c r="AN254" s="229"/>
      <c r="AO254" s="229"/>
      <c r="AP254" s="229"/>
      <c r="AQ254" s="229"/>
      <c r="AR254" s="229"/>
      <c r="AS254" s="229"/>
      <c r="AT254" s="229"/>
      <c r="AU254" s="229"/>
      <c r="AV254" s="229"/>
      <c r="AW254" s="229"/>
      <c r="AX254" s="229"/>
      <c r="AY254" s="229"/>
      <c r="AZ254" s="229"/>
      <c r="BA254" s="229"/>
      <c r="BB254" s="229"/>
    </row>
    <row r="255" spans="1:54" s="203" customFormat="1" x14ac:dyDescent="0.3">
      <c r="A255" s="206">
        <f>IF(ISBLANK('Úseky 1'!A33),"",'Úseky 1'!A33)</f>
        <v>29</v>
      </c>
      <c r="B255" s="205" t="str">
        <f>IF(ISBLANK('Úseky 1'!B33),"",'Úseky 1'!B33)</f>
        <v/>
      </c>
      <c r="C255" s="205" t="str">
        <f>IF(ISBLANK('Úseky 1'!C33),"",'Úseky 1'!C33)</f>
        <v/>
      </c>
      <c r="D255" s="213" t="str">
        <f>IF(ISBLANK('Úseky 1'!D33),"",'Úseky 1'!D33)</f>
        <v/>
      </c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  <c r="AA255" s="229"/>
      <c r="AB255" s="229"/>
      <c r="AC255" s="229"/>
      <c r="AD255" s="229"/>
      <c r="AE255" s="229"/>
      <c r="AF255" s="229"/>
      <c r="AG255" s="229"/>
      <c r="AH255" s="229"/>
      <c r="AI255" s="229"/>
      <c r="AJ255" s="229"/>
      <c r="AK255" s="229"/>
      <c r="AL255" s="229"/>
      <c r="AM255" s="229"/>
      <c r="AN255" s="229"/>
      <c r="AO255" s="229"/>
      <c r="AP255" s="229"/>
      <c r="AQ255" s="229"/>
      <c r="AR255" s="229"/>
      <c r="AS255" s="229"/>
      <c r="AT255" s="229"/>
      <c r="AU255" s="229"/>
      <c r="AV255" s="229"/>
      <c r="AW255" s="229"/>
      <c r="AX255" s="229"/>
      <c r="AY255" s="229"/>
      <c r="AZ255" s="229"/>
      <c r="BA255" s="229"/>
      <c r="BB255" s="229"/>
    </row>
    <row r="256" spans="1:54" s="203" customFormat="1" x14ac:dyDescent="0.3">
      <c r="A256" s="206">
        <f>IF(ISBLANK('Úseky 1'!A34),"",'Úseky 1'!A34)</f>
        <v>30</v>
      </c>
      <c r="B256" s="205" t="str">
        <f>IF(ISBLANK('Úseky 1'!B34),"",'Úseky 1'!B34)</f>
        <v/>
      </c>
      <c r="C256" s="205" t="str">
        <f>IF(ISBLANK('Úseky 1'!C34),"",'Úseky 1'!C34)</f>
        <v/>
      </c>
      <c r="D256" s="213" t="str">
        <f>IF(ISBLANK('Úseky 1'!D34),"",'Úseky 1'!D34)</f>
        <v/>
      </c>
      <c r="E256" s="229"/>
      <c r="F256" s="229"/>
      <c r="G256" s="229"/>
      <c r="H256" s="229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  <c r="AA256" s="229"/>
      <c r="AB256" s="229"/>
      <c r="AC256" s="229"/>
      <c r="AD256" s="229"/>
      <c r="AE256" s="229"/>
      <c r="AF256" s="229"/>
      <c r="AG256" s="229"/>
      <c r="AH256" s="229"/>
      <c r="AI256" s="229"/>
      <c r="AJ256" s="229"/>
      <c r="AK256" s="229"/>
      <c r="AL256" s="229"/>
      <c r="AM256" s="229"/>
      <c r="AN256" s="229"/>
      <c r="AO256" s="229"/>
      <c r="AP256" s="229"/>
      <c r="AQ256" s="229"/>
      <c r="AR256" s="229"/>
      <c r="AS256" s="229"/>
      <c r="AT256" s="229"/>
      <c r="AU256" s="229"/>
      <c r="AV256" s="229"/>
      <c r="AW256" s="229"/>
      <c r="AX256" s="229"/>
      <c r="AY256" s="229"/>
      <c r="AZ256" s="229"/>
      <c r="BA256" s="229"/>
      <c r="BB256" s="229"/>
    </row>
    <row r="257" spans="1:54" s="203" customFormat="1" x14ac:dyDescent="0.3">
      <c r="A257" s="206">
        <f>IF(ISBLANK('Úseky 1'!A35),"",'Úseky 1'!A35)</f>
        <v>31</v>
      </c>
      <c r="B257" s="205" t="str">
        <f>IF(ISBLANK('Úseky 1'!B35),"",'Úseky 1'!B35)</f>
        <v/>
      </c>
      <c r="C257" s="205" t="str">
        <f>IF(ISBLANK('Úseky 1'!C35),"",'Úseky 1'!C35)</f>
        <v/>
      </c>
      <c r="D257" s="213" t="str">
        <f>IF(ISBLANK('Úseky 1'!D35),"",'Úseky 1'!D35)</f>
        <v/>
      </c>
      <c r="E257" s="229"/>
      <c r="F257" s="229"/>
      <c r="G257" s="229"/>
      <c r="H257" s="229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  <c r="AA257" s="229"/>
      <c r="AB257" s="229"/>
      <c r="AC257" s="229"/>
      <c r="AD257" s="229"/>
      <c r="AE257" s="229"/>
      <c r="AF257" s="229"/>
      <c r="AG257" s="229"/>
      <c r="AH257" s="229"/>
      <c r="AI257" s="229"/>
      <c r="AJ257" s="229"/>
      <c r="AK257" s="229"/>
      <c r="AL257" s="229"/>
      <c r="AM257" s="229"/>
      <c r="AN257" s="229"/>
      <c r="AO257" s="229"/>
      <c r="AP257" s="229"/>
      <c r="AQ257" s="229"/>
      <c r="AR257" s="229"/>
      <c r="AS257" s="229"/>
      <c r="AT257" s="229"/>
      <c r="AU257" s="229"/>
      <c r="AV257" s="229"/>
      <c r="AW257" s="229"/>
      <c r="AX257" s="229"/>
      <c r="AY257" s="229"/>
      <c r="AZ257" s="229"/>
      <c r="BA257" s="229"/>
      <c r="BB257" s="229"/>
    </row>
    <row r="258" spans="1:54" s="203" customFormat="1" x14ac:dyDescent="0.3">
      <c r="A258" s="206">
        <f>IF(ISBLANK('Úseky 1'!A36),"",'Úseky 1'!A36)</f>
        <v>32</v>
      </c>
      <c r="B258" s="205" t="str">
        <f>IF(ISBLANK('Úseky 1'!B36),"",'Úseky 1'!B36)</f>
        <v/>
      </c>
      <c r="C258" s="205" t="str">
        <f>IF(ISBLANK('Úseky 1'!C36),"",'Úseky 1'!C36)</f>
        <v/>
      </c>
      <c r="D258" s="213" t="str">
        <f>IF(ISBLANK('Úseky 1'!D36),"",'Úseky 1'!D36)</f>
        <v/>
      </c>
      <c r="E258" s="229"/>
      <c r="F258" s="229"/>
      <c r="G258" s="229"/>
      <c r="H258" s="229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  <c r="AA258" s="229"/>
      <c r="AB258" s="229"/>
      <c r="AC258" s="229"/>
      <c r="AD258" s="229"/>
      <c r="AE258" s="229"/>
      <c r="AF258" s="229"/>
      <c r="AG258" s="229"/>
      <c r="AH258" s="229"/>
      <c r="AI258" s="229"/>
      <c r="AJ258" s="229"/>
      <c r="AK258" s="229"/>
      <c r="AL258" s="229"/>
      <c r="AM258" s="229"/>
      <c r="AN258" s="229"/>
      <c r="AO258" s="229"/>
      <c r="AP258" s="229"/>
      <c r="AQ258" s="229"/>
      <c r="AR258" s="229"/>
      <c r="AS258" s="229"/>
      <c r="AT258" s="229"/>
      <c r="AU258" s="229"/>
      <c r="AV258" s="229"/>
      <c r="AW258" s="229"/>
      <c r="AX258" s="229"/>
      <c r="AY258" s="229"/>
      <c r="AZ258" s="229"/>
      <c r="BA258" s="229"/>
      <c r="BB258" s="229"/>
    </row>
    <row r="259" spans="1:54" s="203" customFormat="1" x14ac:dyDescent="0.3">
      <c r="A259" s="206">
        <f>IF(ISBLANK('Úseky 1'!A37),"",'Úseky 1'!A37)</f>
        <v>33</v>
      </c>
      <c r="B259" s="205" t="str">
        <f>IF(ISBLANK('Úseky 1'!B37),"",'Úseky 1'!B37)</f>
        <v/>
      </c>
      <c r="C259" s="205" t="str">
        <f>IF(ISBLANK('Úseky 1'!C37),"",'Úseky 1'!C37)</f>
        <v/>
      </c>
      <c r="D259" s="213" t="str">
        <f>IF(ISBLANK('Úseky 1'!D37),"",'Úseky 1'!D37)</f>
        <v/>
      </c>
      <c r="E259" s="229"/>
      <c r="F259" s="229"/>
      <c r="G259" s="229"/>
      <c r="H259" s="229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  <c r="AA259" s="229"/>
      <c r="AB259" s="229"/>
      <c r="AC259" s="229"/>
      <c r="AD259" s="229"/>
      <c r="AE259" s="229"/>
      <c r="AF259" s="229"/>
      <c r="AG259" s="229"/>
      <c r="AH259" s="229"/>
      <c r="AI259" s="229"/>
      <c r="AJ259" s="229"/>
      <c r="AK259" s="229"/>
      <c r="AL259" s="229"/>
      <c r="AM259" s="229"/>
      <c r="AN259" s="229"/>
      <c r="AO259" s="229"/>
      <c r="AP259" s="229"/>
      <c r="AQ259" s="229"/>
      <c r="AR259" s="229"/>
      <c r="AS259" s="229"/>
      <c r="AT259" s="229"/>
      <c r="AU259" s="229"/>
      <c r="AV259" s="229"/>
      <c r="AW259" s="229"/>
      <c r="AX259" s="229"/>
      <c r="AY259" s="229"/>
      <c r="AZ259" s="229"/>
      <c r="BA259" s="229"/>
      <c r="BB259" s="229"/>
    </row>
    <row r="260" spans="1:54" s="203" customFormat="1" x14ac:dyDescent="0.3">
      <c r="A260" s="206">
        <f>IF(ISBLANK('Úseky 1'!A38),"",'Úseky 1'!A38)</f>
        <v>34</v>
      </c>
      <c r="B260" s="205" t="str">
        <f>IF(ISBLANK('Úseky 1'!B38),"",'Úseky 1'!B38)</f>
        <v/>
      </c>
      <c r="C260" s="205" t="str">
        <f>IF(ISBLANK('Úseky 1'!C38),"",'Úseky 1'!C38)</f>
        <v/>
      </c>
      <c r="D260" s="213" t="str">
        <f>IF(ISBLANK('Úseky 1'!D38),"",'Úseky 1'!D38)</f>
        <v/>
      </c>
      <c r="E260" s="229"/>
      <c r="F260" s="229"/>
      <c r="G260" s="229"/>
      <c r="H260" s="229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  <c r="AA260" s="229"/>
      <c r="AB260" s="229"/>
      <c r="AC260" s="229"/>
      <c r="AD260" s="229"/>
      <c r="AE260" s="229"/>
      <c r="AF260" s="229"/>
      <c r="AG260" s="229"/>
      <c r="AH260" s="229"/>
      <c r="AI260" s="229"/>
      <c r="AJ260" s="229"/>
      <c r="AK260" s="229"/>
      <c r="AL260" s="229"/>
      <c r="AM260" s="229"/>
      <c r="AN260" s="229"/>
      <c r="AO260" s="229"/>
      <c r="AP260" s="229"/>
      <c r="AQ260" s="229"/>
      <c r="AR260" s="229"/>
      <c r="AS260" s="229"/>
      <c r="AT260" s="229"/>
      <c r="AU260" s="229"/>
      <c r="AV260" s="229"/>
      <c r="AW260" s="229"/>
      <c r="AX260" s="229"/>
      <c r="AY260" s="229"/>
      <c r="AZ260" s="229"/>
      <c r="BA260" s="229"/>
      <c r="BB260" s="229"/>
    </row>
    <row r="261" spans="1:54" s="203" customFormat="1" x14ac:dyDescent="0.3">
      <c r="A261" s="206">
        <f>IF(ISBLANK('Úseky 1'!A39),"",'Úseky 1'!A39)</f>
        <v>35</v>
      </c>
      <c r="B261" s="205" t="str">
        <f>IF(ISBLANK('Úseky 1'!B39),"",'Úseky 1'!B39)</f>
        <v/>
      </c>
      <c r="C261" s="205" t="str">
        <f>IF(ISBLANK('Úseky 1'!C39),"",'Úseky 1'!C39)</f>
        <v/>
      </c>
      <c r="D261" s="213" t="str">
        <f>IF(ISBLANK('Úseky 1'!D39),"",'Úseky 1'!D39)</f>
        <v/>
      </c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  <c r="AA261" s="229"/>
      <c r="AB261" s="229"/>
      <c r="AC261" s="229"/>
      <c r="AD261" s="229"/>
      <c r="AE261" s="229"/>
      <c r="AF261" s="229"/>
      <c r="AG261" s="229"/>
      <c r="AH261" s="229"/>
      <c r="AI261" s="229"/>
      <c r="AJ261" s="229"/>
      <c r="AK261" s="229"/>
      <c r="AL261" s="229"/>
      <c r="AM261" s="229"/>
      <c r="AN261" s="229"/>
      <c r="AO261" s="229"/>
      <c r="AP261" s="229"/>
      <c r="AQ261" s="229"/>
      <c r="AR261" s="229"/>
      <c r="AS261" s="229"/>
      <c r="AT261" s="229"/>
      <c r="AU261" s="229"/>
      <c r="AV261" s="229"/>
      <c r="AW261" s="229"/>
      <c r="AX261" s="229"/>
      <c r="AY261" s="229"/>
      <c r="AZ261" s="229"/>
      <c r="BA261" s="229"/>
      <c r="BB261" s="229"/>
    </row>
    <row r="262" spans="1:54" s="203" customFormat="1" x14ac:dyDescent="0.3">
      <c r="A262" s="206">
        <f>IF(ISBLANK('Úseky 1'!A40),"",'Úseky 1'!A40)</f>
        <v>36</v>
      </c>
      <c r="B262" s="205" t="str">
        <f>IF(ISBLANK('Úseky 1'!B40),"",'Úseky 1'!B40)</f>
        <v/>
      </c>
      <c r="C262" s="205" t="str">
        <f>IF(ISBLANK('Úseky 1'!C40),"",'Úseky 1'!C40)</f>
        <v/>
      </c>
      <c r="D262" s="213" t="str">
        <f>IF(ISBLANK('Úseky 1'!D40),"",'Úseky 1'!D40)</f>
        <v/>
      </c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  <c r="AA262" s="229"/>
      <c r="AB262" s="229"/>
      <c r="AC262" s="229"/>
      <c r="AD262" s="229"/>
      <c r="AE262" s="229"/>
      <c r="AF262" s="229"/>
      <c r="AG262" s="229"/>
      <c r="AH262" s="229"/>
      <c r="AI262" s="229"/>
      <c r="AJ262" s="229"/>
      <c r="AK262" s="229"/>
      <c r="AL262" s="229"/>
      <c r="AM262" s="229"/>
      <c r="AN262" s="229"/>
      <c r="AO262" s="229"/>
      <c r="AP262" s="229"/>
      <c r="AQ262" s="229"/>
      <c r="AR262" s="229"/>
      <c r="AS262" s="229"/>
      <c r="AT262" s="229"/>
      <c r="AU262" s="229"/>
      <c r="AV262" s="229"/>
      <c r="AW262" s="229"/>
      <c r="AX262" s="229"/>
      <c r="AY262" s="229"/>
      <c r="AZ262" s="229"/>
      <c r="BA262" s="229"/>
      <c r="BB262" s="229"/>
    </row>
    <row r="263" spans="1:54" s="203" customFormat="1" x14ac:dyDescent="0.3">
      <c r="A263" s="206">
        <f>IF(ISBLANK('Úseky 1'!A41),"",'Úseky 1'!A41)</f>
        <v>37</v>
      </c>
      <c r="B263" s="205" t="str">
        <f>IF(ISBLANK('Úseky 1'!B41),"",'Úseky 1'!B41)</f>
        <v/>
      </c>
      <c r="C263" s="205" t="str">
        <f>IF(ISBLANK('Úseky 1'!C41),"",'Úseky 1'!C41)</f>
        <v/>
      </c>
      <c r="D263" s="213" t="str">
        <f>IF(ISBLANK('Úseky 1'!D41),"",'Úseky 1'!D41)</f>
        <v/>
      </c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  <c r="AA263" s="229"/>
      <c r="AB263" s="229"/>
      <c r="AC263" s="229"/>
      <c r="AD263" s="229"/>
      <c r="AE263" s="229"/>
      <c r="AF263" s="229"/>
      <c r="AG263" s="229"/>
      <c r="AH263" s="229"/>
      <c r="AI263" s="229"/>
      <c r="AJ263" s="229"/>
      <c r="AK263" s="229"/>
      <c r="AL263" s="229"/>
      <c r="AM263" s="229"/>
      <c r="AN263" s="229"/>
      <c r="AO263" s="229"/>
      <c r="AP263" s="229"/>
      <c r="AQ263" s="229"/>
      <c r="AR263" s="229"/>
      <c r="AS263" s="229"/>
      <c r="AT263" s="229"/>
      <c r="AU263" s="229"/>
      <c r="AV263" s="229"/>
      <c r="AW263" s="229"/>
      <c r="AX263" s="229"/>
      <c r="AY263" s="229"/>
      <c r="AZ263" s="229"/>
      <c r="BA263" s="229"/>
      <c r="BB263" s="229"/>
    </row>
    <row r="264" spans="1:54" s="203" customFormat="1" x14ac:dyDescent="0.3">
      <c r="A264" s="206">
        <f>IF(ISBLANK('Úseky 1'!A42),"",'Úseky 1'!A42)</f>
        <v>38</v>
      </c>
      <c r="B264" s="205" t="str">
        <f>IF(ISBLANK('Úseky 1'!B42),"",'Úseky 1'!B42)</f>
        <v/>
      </c>
      <c r="C264" s="205" t="str">
        <f>IF(ISBLANK('Úseky 1'!C42),"",'Úseky 1'!C42)</f>
        <v/>
      </c>
      <c r="D264" s="213" t="str">
        <f>IF(ISBLANK('Úseky 1'!D42),"",'Úseky 1'!D42)</f>
        <v/>
      </c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  <c r="AA264" s="229"/>
      <c r="AB264" s="229"/>
      <c r="AC264" s="229"/>
      <c r="AD264" s="229"/>
      <c r="AE264" s="229"/>
      <c r="AF264" s="229"/>
      <c r="AG264" s="229"/>
      <c r="AH264" s="229"/>
      <c r="AI264" s="229"/>
      <c r="AJ264" s="229"/>
      <c r="AK264" s="229"/>
      <c r="AL264" s="229"/>
      <c r="AM264" s="229"/>
      <c r="AN264" s="229"/>
      <c r="AO264" s="229"/>
      <c r="AP264" s="229"/>
      <c r="AQ264" s="229"/>
      <c r="AR264" s="229"/>
      <c r="AS264" s="229"/>
      <c r="AT264" s="229"/>
      <c r="AU264" s="229"/>
      <c r="AV264" s="229"/>
      <c r="AW264" s="229"/>
      <c r="AX264" s="229"/>
      <c r="AY264" s="229"/>
      <c r="AZ264" s="229"/>
      <c r="BA264" s="229"/>
      <c r="BB264" s="229"/>
    </row>
    <row r="265" spans="1:54" s="203" customFormat="1" x14ac:dyDescent="0.3">
      <c r="A265" s="206">
        <f>IF(ISBLANK('Úseky 1'!A43),"",'Úseky 1'!A43)</f>
        <v>39</v>
      </c>
      <c r="B265" s="205" t="str">
        <f>IF(ISBLANK('Úseky 1'!B43),"",'Úseky 1'!B43)</f>
        <v/>
      </c>
      <c r="C265" s="205" t="str">
        <f>IF(ISBLANK('Úseky 1'!C43),"",'Úseky 1'!C43)</f>
        <v/>
      </c>
      <c r="D265" s="213" t="str">
        <f>IF(ISBLANK('Úseky 1'!D43),"",'Úseky 1'!D43)</f>
        <v/>
      </c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  <c r="AA265" s="229"/>
      <c r="AB265" s="229"/>
      <c r="AC265" s="229"/>
      <c r="AD265" s="229"/>
      <c r="AE265" s="229"/>
      <c r="AF265" s="229"/>
      <c r="AG265" s="229"/>
      <c r="AH265" s="229"/>
      <c r="AI265" s="229"/>
      <c r="AJ265" s="229"/>
      <c r="AK265" s="229"/>
      <c r="AL265" s="229"/>
      <c r="AM265" s="229"/>
      <c r="AN265" s="229"/>
      <c r="AO265" s="229"/>
      <c r="AP265" s="229"/>
      <c r="AQ265" s="229"/>
      <c r="AR265" s="229"/>
      <c r="AS265" s="229"/>
      <c r="AT265" s="229"/>
      <c r="AU265" s="229"/>
      <c r="AV265" s="229"/>
      <c r="AW265" s="229"/>
      <c r="AX265" s="229"/>
      <c r="AY265" s="229"/>
      <c r="AZ265" s="229"/>
      <c r="BA265" s="229"/>
      <c r="BB265" s="229"/>
    </row>
    <row r="266" spans="1:54" s="203" customFormat="1" x14ac:dyDescent="0.3">
      <c r="A266" s="206">
        <f>IF(ISBLANK('Úseky 1'!A44),"",'Úseky 1'!A44)</f>
        <v>40</v>
      </c>
      <c r="B266" s="205" t="str">
        <f>IF(ISBLANK('Úseky 1'!B44),"",'Úseky 1'!B44)</f>
        <v/>
      </c>
      <c r="C266" s="205" t="str">
        <f>IF(ISBLANK('Úseky 1'!C44),"",'Úseky 1'!C44)</f>
        <v/>
      </c>
      <c r="D266" s="213" t="str">
        <f>IF(ISBLANK('Úseky 1'!D44),"",'Úseky 1'!D44)</f>
        <v/>
      </c>
      <c r="E266" s="229"/>
      <c r="F266" s="229"/>
      <c r="G266" s="229"/>
      <c r="H266" s="229"/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  <c r="AA266" s="229"/>
      <c r="AB266" s="229"/>
      <c r="AC266" s="229"/>
      <c r="AD266" s="229"/>
      <c r="AE266" s="229"/>
      <c r="AF266" s="229"/>
      <c r="AG266" s="229"/>
      <c r="AH266" s="229"/>
      <c r="AI266" s="229"/>
      <c r="AJ266" s="229"/>
      <c r="AK266" s="229"/>
      <c r="AL266" s="229"/>
      <c r="AM266" s="229"/>
      <c r="AN266" s="229"/>
      <c r="AO266" s="229"/>
      <c r="AP266" s="229"/>
      <c r="AQ266" s="229"/>
      <c r="AR266" s="229"/>
      <c r="AS266" s="229"/>
      <c r="AT266" s="229"/>
      <c r="AU266" s="229"/>
      <c r="AV266" s="229"/>
      <c r="AW266" s="229"/>
      <c r="AX266" s="229"/>
      <c r="AY266" s="229"/>
      <c r="AZ266" s="229"/>
      <c r="BA266" s="229"/>
      <c r="BB266" s="229"/>
    </row>
    <row r="267" spans="1:54" s="203" customFormat="1" x14ac:dyDescent="0.3">
      <c r="A267" s="217">
        <f>IF(ISBLANK('Úseky 1'!A45),"",'Úseky 1'!A45)</f>
        <v>41</v>
      </c>
      <c r="B267" s="218" t="str">
        <f>IF(ISBLANK('Úseky 1'!B45),"",'Úseky 1'!B45)</f>
        <v/>
      </c>
      <c r="C267" s="218" t="str">
        <f>IF(ISBLANK('Úseky 1'!C45),"",'Úseky 1'!C45)</f>
        <v/>
      </c>
      <c r="D267" s="219" t="str">
        <f>IF(ISBLANK('Úseky 1'!D45),"",'Úseky 1'!D45)</f>
        <v/>
      </c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364"/>
      <c r="P267" s="364"/>
      <c r="Q267" s="364"/>
      <c r="R267" s="364"/>
      <c r="S267" s="364"/>
      <c r="T267" s="364"/>
      <c r="U267" s="364"/>
      <c r="V267" s="364"/>
      <c r="W267" s="364"/>
      <c r="X267" s="364"/>
      <c r="Y267" s="364"/>
      <c r="Z267" s="364"/>
      <c r="AA267" s="364"/>
      <c r="AB267" s="364"/>
      <c r="AC267" s="364"/>
      <c r="AD267" s="364"/>
      <c r="AE267" s="364"/>
      <c r="AF267" s="364"/>
      <c r="AG267" s="364"/>
      <c r="AH267" s="364"/>
      <c r="AI267" s="364"/>
      <c r="AJ267" s="364"/>
      <c r="AK267" s="364"/>
      <c r="AL267" s="364"/>
      <c r="AM267" s="364"/>
      <c r="AN267" s="364"/>
      <c r="AO267" s="364"/>
      <c r="AP267" s="364"/>
      <c r="AQ267" s="364"/>
      <c r="AR267" s="364"/>
      <c r="AS267" s="364"/>
      <c r="AT267" s="364"/>
      <c r="AU267" s="364"/>
      <c r="AV267" s="364"/>
      <c r="AW267" s="364"/>
      <c r="AX267" s="364"/>
      <c r="AY267" s="364"/>
      <c r="AZ267" s="364"/>
      <c r="BA267" s="364"/>
      <c r="BB267" s="364"/>
    </row>
    <row r="268" spans="1:54" s="203" customFormat="1" x14ac:dyDescent="0.3">
      <c r="A268" s="217">
        <f>IF(ISBLANK('Úseky 1'!A46),"",'Úseky 1'!A46)</f>
        <v>42</v>
      </c>
      <c r="B268" s="218" t="str">
        <f>IF(ISBLANK('Úseky 1'!B46),"",'Úseky 1'!B46)</f>
        <v/>
      </c>
      <c r="C268" s="218" t="str">
        <f>IF(ISBLANK('Úseky 1'!C46),"",'Úseky 1'!C46)</f>
        <v/>
      </c>
      <c r="D268" s="219" t="str">
        <f>IF(ISBLANK('Úseky 1'!D46),"",'Úseky 1'!D46)</f>
        <v/>
      </c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  <c r="AK268" s="364"/>
      <c r="AL268" s="364"/>
      <c r="AM268" s="364"/>
      <c r="AN268" s="364"/>
      <c r="AO268" s="364"/>
      <c r="AP268" s="364"/>
      <c r="AQ268" s="364"/>
      <c r="AR268" s="364"/>
      <c r="AS268" s="364"/>
      <c r="AT268" s="364"/>
      <c r="AU268" s="364"/>
      <c r="AV268" s="364"/>
      <c r="AW268" s="364"/>
      <c r="AX268" s="364"/>
      <c r="AY268" s="364"/>
      <c r="AZ268" s="364"/>
      <c r="BA268" s="364"/>
      <c r="BB268" s="364"/>
    </row>
    <row r="269" spans="1:54" s="203" customFormat="1" x14ac:dyDescent="0.3">
      <c r="A269" s="217">
        <f>IF(ISBLANK('Úseky 1'!A47),"",'Úseky 1'!A47)</f>
        <v>43</v>
      </c>
      <c r="B269" s="218" t="str">
        <f>IF(ISBLANK('Úseky 1'!B47),"",'Úseky 1'!B47)</f>
        <v/>
      </c>
      <c r="C269" s="218" t="str">
        <f>IF(ISBLANK('Úseky 1'!C47),"",'Úseky 1'!C47)</f>
        <v/>
      </c>
      <c r="D269" s="219" t="str">
        <f>IF(ISBLANK('Úseky 1'!D47),"",'Úseky 1'!D47)</f>
        <v/>
      </c>
      <c r="E269" s="364"/>
      <c r="F269" s="364"/>
      <c r="G269" s="364"/>
      <c r="H269" s="364"/>
      <c r="I269" s="364"/>
      <c r="J269" s="364"/>
      <c r="K269" s="364"/>
      <c r="L269" s="364"/>
      <c r="M269" s="364"/>
      <c r="N269" s="364"/>
      <c r="O269" s="364"/>
      <c r="P269" s="364"/>
      <c r="Q269" s="364"/>
      <c r="R269" s="364"/>
      <c r="S269" s="364"/>
      <c r="T269" s="364"/>
      <c r="U269" s="364"/>
      <c r="V269" s="364"/>
      <c r="W269" s="364"/>
      <c r="X269" s="364"/>
      <c r="Y269" s="364"/>
      <c r="Z269" s="364"/>
      <c r="AA269" s="364"/>
      <c r="AB269" s="364"/>
      <c r="AC269" s="364"/>
      <c r="AD269" s="364"/>
      <c r="AE269" s="364"/>
      <c r="AF269" s="364"/>
      <c r="AG269" s="364"/>
      <c r="AH269" s="364"/>
      <c r="AI269" s="364"/>
      <c r="AJ269" s="364"/>
      <c r="AK269" s="364"/>
      <c r="AL269" s="364"/>
      <c r="AM269" s="364"/>
      <c r="AN269" s="364"/>
      <c r="AO269" s="364"/>
      <c r="AP269" s="364"/>
      <c r="AQ269" s="364"/>
      <c r="AR269" s="364"/>
      <c r="AS269" s="364"/>
      <c r="AT269" s="364"/>
      <c r="AU269" s="364"/>
      <c r="AV269" s="364"/>
      <c r="AW269" s="364"/>
      <c r="AX269" s="364"/>
      <c r="AY269" s="364"/>
      <c r="AZ269" s="364"/>
      <c r="BA269" s="364"/>
      <c r="BB269" s="364"/>
    </row>
    <row r="270" spans="1:54" s="203" customFormat="1" x14ac:dyDescent="0.3">
      <c r="A270" s="217">
        <f>IF(ISBLANK('Úseky 1'!A48),"",'Úseky 1'!A48)</f>
        <v>44</v>
      </c>
      <c r="B270" s="218" t="str">
        <f>IF(ISBLANK('Úseky 1'!B48),"",'Úseky 1'!B48)</f>
        <v/>
      </c>
      <c r="C270" s="218" t="str">
        <f>IF(ISBLANK('Úseky 1'!C48),"",'Úseky 1'!C48)</f>
        <v/>
      </c>
      <c r="D270" s="219" t="str">
        <f>IF(ISBLANK('Úseky 1'!D48),"",'Úseky 1'!D48)</f>
        <v/>
      </c>
      <c r="E270" s="364"/>
      <c r="F270" s="364"/>
      <c r="G270" s="364"/>
      <c r="H270" s="364"/>
      <c r="I270" s="364"/>
      <c r="J270" s="364"/>
      <c r="K270" s="364"/>
      <c r="L270" s="364"/>
      <c r="M270" s="364"/>
      <c r="N270" s="364"/>
      <c r="O270" s="364"/>
      <c r="P270" s="364"/>
      <c r="Q270" s="364"/>
      <c r="R270" s="364"/>
      <c r="S270" s="364"/>
      <c r="T270" s="364"/>
      <c r="U270" s="364"/>
      <c r="V270" s="364"/>
      <c r="W270" s="364"/>
      <c r="X270" s="364"/>
      <c r="Y270" s="364"/>
      <c r="Z270" s="364"/>
      <c r="AA270" s="364"/>
      <c r="AB270" s="364"/>
      <c r="AC270" s="364"/>
      <c r="AD270" s="364"/>
      <c r="AE270" s="364"/>
      <c r="AF270" s="364"/>
      <c r="AG270" s="364"/>
      <c r="AH270" s="364"/>
      <c r="AI270" s="364"/>
      <c r="AJ270" s="364"/>
      <c r="AK270" s="364"/>
      <c r="AL270" s="364"/>
      <c r="AM270" s="364"/>
      <c r="AN270" s="364"/>
      <c r="AO270" s="364"/>
      <c r="AP270" s="364"/>
      <c r="AQ270" s="364"/>
      <c r="AR270" s="364"/>
      <c r="AS270" s="364"/>
      <c r="AT270" s="364"/>
      <c r="AU270" s="364"/>
      <c r="AV270" s="364"/>
      <c r="AW270" s="364"/>
      <c r="AX270" s="364"/>
      <c r="AY270" s="364"/>
      <c r="AZ270" s="364"/>
      <c r="BA270" s="364"/>
      <c r="BB270" s="364"/>
    </row>
    <row r="271" spans="1:54" s="203" customFormat="1" x14ac:dyDescent="0.3">
      <c r="A271" s="217">
        <f>IF(ISBLANK('Úseky 1'!A49),"",'Úseky 1'!A49)</f>
        <v>45</v>
      </c>
      <c r="B271" s="218" t="str">
        <f>IF(ISBLANK('Úseky 1'!B49),"",'Úseky 1'!B49)</f>
        <v/>
      </c>
      <c r="C271" s="218" t="str">
        <f>IF(ISBLANK('Úseky 1'!C49),"",'Úseky 1'!C49)</f>
        <v/>
      </c>
      <c r="D271" s="219" t="str">
        <f>IF(ISBLANK('Úseky 1'!D49),"",'Úseky 1'!D49)</f>
        <v/>
      </c>
      <c r="E271" s="364"/>
      <c r="F271" s="364"/>
      <c r="G271" s="364"/>
      <c r="H271" s="364"/>
      <c r="I271" s="364"/>
      <c r="J271" s="364"/>
      <c r="K271" s="364"/>
      <c r="L271" s="364"/>
      <c r="M271" s="364"/>
      <c r="N271" s="364"/>
      <c r="O271" s="364"/>
      <c r="P271" s="364"/>
      <c r="Q271" s="364"/>
      <c r="R271" s="364"/>
      <c r="S271" s="364"/>
      <c r="T271" s="364"/>
      <c r="U271" s="364"/>
      <c r="V271" s="364"/>
      <c r="W271" s="364"/>
      <c r="X271" s="364"/>
      <c r="Y271" s="364"/>
      <c r="Z271" s="364"/>
      <c r="AA271" s="364"/>
      <c r="AB271" s="364"/>
      <c r="AC271" s="364"/>
      <c r="AD271" s="364"/>
      <c r="AE271" s="364"/>
      <c r="AF271" s="364"/>
      <c r="AG271" s="364"/>
      <c r="AH271" s="364"/>
      <c r="AI271" s="364"/>
      <c r="AJ271" s="364"/>
      <c r="AK271" s="364"/>
      <c r="AL271" s="364"/>
      <c r="AM271" s="364"/>
      <c r="AN271" s="364"/>
      <c r="AO271" s="364"/>
      <c r="AP271" s="364"/>
      <c r="AQ271" s="364"/>
      <c r="AR271" s="364"/>
      <c r="AS271" s="364"/>
      <c r="AT271" s="364"/>
      <c r="AU271" s="364"/>
      <c r="AV271" s="364"/>
      <c r="AW271" s="364"/>
      <c r="AX271" s="364"/>
      <c r="AY271" s="364"/>
      <c r="AZ271" s="364"/>
      <c r="BA271" s="364"/>
      <c r="BB271" s="364"/>
    </row>
    <row r="272" spans="1:54" s="203" customFormat="1" x14ac:dyDescent="0.3">
      <c r="A272" s="217">
        <f>IF(ISBLANK('Úseky 1'!A50),"",'Úseky 1'!A50)</f>
        <v>46</v>
      </c>
      <c r="B272" s="218" t="str">
        <f>IF(ISBLANK('Úseky 1'!B50),"",'Úseky 1'!B50)</f>
        <v/>
      </c>
      <c r="C272" s="218" t="str">
        <f>IF(ISBLANK('Úseky 1'!C50),"",'Úseky 1'!C50)</f>
        <v/>
      </c>
      <c r="D272" s="219" t="str">
        <f>IF(ISBLANK('Úseky 1'!D50),"",'Úseky 1'!D50)</f>
        <v/>
      </c>
      <c r="E272" s="364"/>
      <c r="F272" s="364"/>
      <c r="G272" s="364"/>
      <c r="H272" s="364"/>
      <c r="I272" s="364"/>
      <c r="J272" s="364"/>
      <c r="K272" s="364"/>
      <c r="L272" s="364"/>
      <c r="M272" s="364"/>
      <c r="N272" s="364"/>
      <c r="O272" s="364"/>
      <c r="P272" s="364"/>
      <c r="Q272" s="364"/>
      <c r="R272" s="364"/>
      <c r="S272" s="364"/>
      <c r="T272" s="364"/>
      <c r="U272" s="364"/>
      <c r="V272" s="364"/>
      <c r="W272" s="364"/>
      <c r="X272" s="364"/>
      <c r="Y272" s="364"/>
      <c r="Z272" s="364"/>
      <c r="AA272" s="364"/>
      <c r="AB272" s="364"/>
      <c r="AC272" s="364"/>
      <c r="AD272" s="364"/>
      <c r="AE272" s="364"/>
      <c r="AF272" s="364"/>
      <c r="AG272" s="364"/>
      <c r="AH272" s="364"/>
      <c r="AI272" s="364"/>
      <c r="AJ272" s="364"/>
      <c r="AK272" s="364"/>
      <c r="AL272" s="364"/>
      <c r="AM272" s="364"/>
      <c r="AN272" s="364"/>
      <c r="AO272" s="364"/>
      <c r="AP272" s="364"/>
      <c r="AQ272" s="364"/>
      <c r="AR272" s="364"/>
      <c r="AS272" s="364"/>
      <c r="AT272" s="364"/>
      <c r="AU272" s="364"/>
      <c r="AV272" s="364"/>
      <c r="AW272" s="364"/>
      <c r="AX272" s="364"/>
      <c r="AY272" s="364"/>
      <c r="AZ272" s="364"/>
      <c r="BA272" s="364"/>
      <c r="BB272" s="364"/>
    </row>
    <row r="273" spans="1:54" s="203" customFormat="1" x14ac:dyDescent="0.3">
      <c r="A273" s="217">
        <f>IF(ISBLANK('Úseky 1'!A51),"",'Úseky 1'!A51)</f>
        <v>47</v>
      </c>
      <c r="B273" s="218" t="str">
        <f>IF(ISBLANK('Úseky 1'!B51),"",'Úseky 1'!B51)</f>
        <v/>
      </c>
      <c r="C273" s="218" t="str">
        <f>IF(ISBLANK('Úseky 1'!C51),"",'Úseky 1'!C51)</f>
        <v/>
      </c>
      <c r="D273" s="219" t="str">
        <f>IF(ISBLANK('Úseky 1'!D51),"",'Úseky 1'!D51)</f>
        <v/>
      </c>
      <c r="E273" s="364"/>
      <c r="F273" s="364"/>
      <c r="G273" s="364"/>
      <c r="H273" s="364"/>
      <c r="I273" s="364"/>
      <c r="J273" s="364"/>
      <c r="K273" s="364"/>
      <c r="L273" s="364"/>
      <c r="M273" s="364"/>
      <c r="N273" s="364"/>
      <c r="O273" s="364"/>
      <c r="P273" s="364"/>
      <c r="Q273" s="364"/>
      <c r="R273" s="364"/>
      <c r="S273" s="364"/>
      <c r="T273" s="364"/>
      <c r="U273" s="364"/>
      <c r="V273" s="364"/>
      <c r="W273" s="364"/>
      <c r="X273" s="364"/>
      <c r="Y273" s="364"/>
      <c r="Z273" s="364"/>
      <c r="AA273" s="364"/>
      <c r="AB273" s="364"/>
      <c r="AC273" s="364"/>
      <c r="AD273" s="364"/>
      <c r="AE273" s="364"/>
      <c r="AF273" s="364"/>
      <c r="AG273" s="364"/>
      <c r="AH273" s="364"/>
      <c r="AI273" s="364"/>
      <c r="AJ273" s="364"/>
      <c r="AK273" s="364"/>
      <c r="AL273" s="364"/>
      <c r="AM273" s="364"/>
      <c r="AN273" s="364"/>
      <c r="AO273" s="364"/>
      <c r="AP273" s="364"/>
      <c r="AQ273" s="364"/>
      <c r="AR273" s="364"/>
      <c r="AS273" s="364"/>
      <c r="AT273" s="364"/>
      <c r="AU273" s="364"/>
      <c r="AV273" s="364"/>
      <c r="AW273" s="364"/>
      <c r="AX273" s="364"/>
      <c r="AY273" s="364"/>
      <c r="AZ273" s="364"/>
      <c r="BA273" s="364"/>
      <c r="BB273" s="364"/>
    </row>
    <row r="274" spans="1:54" s="203" customFormat="1" x14ac:dyDescent="0.3">
      <c r="A274" s="217">
        <f>IF(ISBLANK('Úseky 1'!A52),"",'Úseky 1'!A52)</f>
        <v>48</v>
      </c>
      <c r="B274" s="218" t="str">
        <f>IF(ISBLANK('Úseky 1'!B52),"",'Úseky 1'!B52)</f>
        <v/>
      </c>
      <c r="C274" s="218" t="str">
        <f>IF(ISBLANK('Úseky 1'!C52),"",'Úseky 1'!C52)</f>
        <v/>
      </c>
      <c r="D274" s="219" t="str">
        <f>IF(ISBLANK('Úseky 1'!D52),"",'Úseky 1'!D52)</f>
        <v/>
      </c>
      <c r="E274" s="364"/>
      <c r="F274" s="364"/>
      <c r="G274" s="364"/>
      <c r="H274" s="364"/>
      <c r="I274" s="364"/>
      <c r="J274" s="364"/>
      <c r="K274" s="364"/>
      <c r="L274" s="364"/>
      <c r="M274" s="364"/>
      <c r="N274" s="364"/>
      <c r="O274" s="364"/>
      <c r="P274" s="364"/>
      <c r="Q274" s="364"/>
      <c r="R274" s="364"/>
      <c r="S274" s="364"/>
      <c r="T274" s="364"/>
      <c r="U274" s="364"/>
      <c r="V274" s="364"/>
      <c r="W274" s="364"/>
      <c r="X274" s="364"/>
      <c r="Y274" s="364"/>
      <c r="Z274" s="364"/>
      <c r="AA274" s="364"/>
      <c r="AB274" s="364"/>
      <c r="AC274" s="364"/>
      <c r="AD274" s="364"/>
      <c r="AE274" s="364"/>
      <c r="AF274" s="364"/>
      <c r="AG274" s="364"/>
      <c r="AH274" s="364"/>
      <c r="AI274" s="364"/>
      <c r="AJ274" s="364"/>
      <c r="AK274" s="364"/>
      <c r="AL274" s="364"/>
      <c r="AM274" s="364"/>
      <c r="AN274" s="364"/>
      <c r="AO274" s="364"/>
      <c r="AP274" s="364"/>
      <c r="AQ274" s="364"/>
      <c r="AR274" s="364"/>
      <c r="AS274" s="364"/>
      <c r="AT274" s="364"/>
      <c r="AU274" s="364"/>
      <c r="AV274" s="364"/>
      <c r="AW274" s="364"/>
      <c r="AX274" s="364"/>
      <c r="AY274" s="364"/>
      <c r="AZ274" s="364"/>
      <c r="BA274" s="364"/>
      <c r="BB274" s="364"/>
    </row>
    <row r="275" spans="1:54" s="203" customFormat="1" x14ac:dyDescent="0.3">
      <c r="A275" s="217">
        <f>IF(ISBLANK('Úseky 1'!A53),"",'Úseky 1'!A53)</f>
        <v>49</v>
      </c>
      <c r="B275" s="218" t="str">
        <f>IF(ISBLANK('Úseky 1'!B53),"",'Úseky 1'!B53)</f>
        <v/>
      </c>
      <c r="C275" s="218" t="str">
        <f>IF(ISBLANK('Úseky 1'!C53),"",'Úseky 1'!C53)</f>
        <v/>
      </c>
      <c r="D275" s="219" t="str">
        <f>IF(ISBLANK('Úseky 1'!D53),"",'Úseky 1'!D53)</f>
        <v/>
      </c>
      <c r="E275" s="364"/>
      <c r="F275" s="364"/>
      <c r="G275" s="364"/>
      <c r="H275" s="364"/>
      <c r="I275" s="364"/>
      <c r="J275" s="364"/>
      <c r="K275" s="364"/>
      <c r="L275" s="364"/>
      <c r="M275" s="364"/>
      <c r="N275" s="364"/>
      <c r="O275" s="364"/>
      <c r="P275" s="364"/>
      <c r="Q275" s="364"/>
      <c r="R275" s="364"/>
      <c r="S275" s="364"/>
      <c r="T275" s="364"/>
      <c r="U275" s="364"/>
      <c r="V275" s="364"/>
      <c r="W275" s="364"/>
      <c r="X275" s="364"/>
      <c r="Y275" s="364"/>
      <c r="Z275" s="364"/>
      <c r="AA275" s="364"/>
      <c r="AB275" s="364"/>
      <c r="AC275" s="364"/>
      <c r="AD275" s="364"/>
      <c r="AE275" s="364"/>
      <c r="AF275" s="364"/>
      <c r="AG275" s="364"/>
      <c r="AH275" s="364"/>
      <c r="AI275" s="364"/>
      <c r="AJ275" s="364"/>
      <c r="AK275" s="364"/>
      <c r="AL275" s="364"/>
      <c r="AM275" s="364"/>
      <c r="AN275" s="364"/>
      <c r="AO275" s="364"/>
      <c r="AP275" s="364"/>
      <c r="AQ275" s="364"/>
      <c r="AR275" s="364"/>
      <c r="AS275" s="364"/>
      <c r="AT275" s="364"/>
      <c r="AU275" s="364"/>
      <c r="AV275" s="364"/>
      <c r="AW275" s="364"/>
      <c r="AX275" s="364"/>
      <c r="AY275" s="364"/>
      <c r="AZ275" s="364"/>
      <c r="BA275" s="364"/>
      <c r="BB275" s="364"/>
    </row>
    <row r="276" spans="1:54" x14ac:dyDescent="0.3">
      <c r="A276" s="217">
        <f>IF(ISBLANK('Úseky 1'!A54),"",'Úseky 1'!A54)</f>
        <v>50</v>
      </c>
      <c r="B276" s="218" t="str">
        <f>IF(ISBLANK('Úseky 1'!B54),"",'Úseky 1'!B54)</f>
        <v/>
      </c>
      <c r="C276" s="218" t="str">
        <f>IF(ISBLANK('Úseky 1'!C54),"",'Úseky 1'!C54)</f>
        <v/>
      </c>
      <c r="D276" s="219" t="str">
        <f>IF(ISBLANK('Úseky 1'!D54),"",'Úseky 1'!D54)</f>
        <v/>
      </c>
      <c r="E276" s="366"/>
      <c r="F276" s="366"/>
      <c r="G276" s="366"/>
      <c r="H276" s="366"/>
      <c r="I276" s="366"/>
      <c r="J276" s="366"/>
      <c r="K276" s="366"/>
      <c r="L276" s="366"/>
      <c r="M276" s="366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  <c r="AB276" s="366"/>
      <c r="AC276" s="366"/>
      <c r="AD276" s="366"/>
      <c r="AE276" s="366"/>
      <c r="AF276" s="366"/>
      <c r="AG276" s="366"/>
      <c r="AH276" s="366"/>
      <c r="AI276" s="366"/>
      <c r="AJ276" s="366"/>
      <c r="AK276" s="366"/>
      <c r="AL276" s="366"/>
      <c r="AM276" s="366"/>
      <c r="AN276" s="366"/>
      <c r="AO276" s="366"/>
      <c r="AP276" s="366"/>
      <c r="AQ276" s="366"/>
      <c r="AR276" s="366"/>
      <c r="AS276" s="366"/>
      <c r="AT276" s="366"/>
      <c r="AU276" s="366"/>
      <c r="AV276" s="366"/>
      <c r="AW276" s="366"/>
      <c r="AX276" s="366"/>
      <c r="AY276" s="366"/>
      <c r="AZ276" s="366"/>
      <c r="BA276" s="366"/>
      <c r="BB276" s="366"/>
    </row>
    <row r="279" spans="1:54" x14ac:dyDescent="0.3">
      <c r="A279" s="367" t="s">
        <v>527</v>
      </c>
      <c r="B279" s="225"/>
      <c r="C279" s="225"/>
      <c r="D279" s="225"/>
      <c r="E279" s="225">
        <v>1</v>
      </c>
      <c r="F279" s="225">
        <v>2</v>
      </c>
      <c r="G279" s="225">
        <v>3</v>
      </c>
      <c r="H279" s="225">
        <v>4</v>
      </c>
      <c r="I279" s="225">
        <v>5</v>
      </c>
      <c r="J279" s="225">
        <v>6</v>
      </c>
      <c r="K279" s="225">
        <v>7</v>
      </c>
      <c r="L279" s="225">
        <v>8</v>
      </c>
      <c r="M279" s="225">
        <v>9</v>
      </c>
      <c r="N279" s="225">
        <v>10</v>
      </c>
      <c r="O279" s="225">
        <v>11</v>
      </c>
      <c r="P279" s="225">
        <v>12</v>
      </c>
      <c r="Q279" s="225">
        <v>13</v>
      </c>
      <c r="R279" s="225">
        <v>14</v>
      </c>
      <c r="S279" s="225">
        <v>15</v>
      </c>
      <c r="T279" s="225">
        <v>16</v>
      </c>
      <c r="U279" s="225">
        <v>17</v>
      </c>
      <c r="V279" s="225">
        <v>18</v>
      </c>
      <c r="W279" s="225">
        <v>19</v>
      </c>
      <c r="X279" s="225">
        <v>20</v>
      </c>
      <c r="Y279" s="225">
        <v>21</v>
      </c>
      <c r="Z279" s="225">
        <v>22</v>
      </c>
      <c r="AA279" s="225">
        <v>23</v>
      </c>
      <c r="AB279" s="225">
        <v>24</v>
      </c>
      <c r="AC279" s="225">
        <v>25</v>
      </c>
      <c r="AD279" s="225">
        <v>26</v>
      </c>
      <c r="AE279" s="225">
        <v>27</v>
      </c>
      <c r="AF279" s="225">
        <v>28</v>
      </c>
      <c r="AG279" s="225">
        <v>29</v>
      </c>
      <c r="AH279" s="225">
        <v>30</v>
      </c>
      <c r="AI279" s="225">
        <v>31</v>
      </c>
      <c r="AJ279" s="225">
        <v>32</v>
      </c>
      <c r="AK279" s="225">
        <v>33</v>
      </c>
      <c r="AL279" s="225">
        <v>34</v>
      </c>
      <c r="AM279" s="225">
        <v>35</v>
      </c>
      <c r="AN279" s="225">
        <v>36</v>
      </c>
      <c r="AO279" s="225">
        <v>37</v>
      </c>
      <c r="AP279" s="225">
        <v>38</v>
      </c>
      <c r="AQ279" s="225">
        <v>39</v>
      </c>
      <c r="AR279" s="225">
        <v>40</v>
      </c>
      <c r="AS279" s="225">
        <v>41</v>
      </c>
      <c r="AT279" s="225">
        <v>42</v>
      </c>
      <c r="AU279" s="225">
        <v>43</v>
      </c>
      <c r="AV279" s="225">
        <v>44</v>
      </c>
      <c r="AW279" s="225">
        <v>45</v>
      </c>
      <c r="AX279" s="225">
        <v>46</v>
      </c>
      <c r="AY279" s="225">
        <v>47</v>
      </c>
      <c r="AZ279" s="225">
        <v>48</v>
      </c>
      <c r="BA279" s="225">
        <v>49</v>
      </c>
      <c r="BB279" s="225">
        <v>50</v>
      </c>
    </row>
    <row r="280" spans="1:54" ht="20.25" x14ac:dyDescent="0.3">
      <c r="A280" s="211" t="s">
        <v>101</v>
      </c>
      <c r="B280" s="211" t="s">
        <v>345</v>
      </c>
      <c r="C280" s="211" t="s">
        <v>346</v>
      </c>
      <c r="D280" s="211" t="s">
        <v>102</v>
      </c>
      <c r="E280" s="224">
        <f>E3</f>
        <v>2024</v>
      </c>
      <c r="F280" s="224">
        <f>E280+1</f>
        <v>2025</v>
      </c>
      <c r="G280" s="224">
        <f t="shared" ref="G280" si="383">F280+1</f>
        <v>2026</v>
      </c>
      <c r="H280" s="224">
        <f t="shared" ref="H280" si="384">G280+1</f>
        <v>2027</v>
      </c>
      <c r="I280" s="224">
        <f t="shared" ref="I280" si="385">H280+1</f>
        <v>2028</v>
      </c>
      <c r="J280" s="224">
        <f t="shared" ref="J280" si="386">I280+1</f>
        <v>2029</v>
      </c>
      <c r="K280" s="224">
        <f t="shared" ref="K280" si="387">J280+1</f>
        <v>2030</v>
      </c>
      <c r="L280" s="224">
        <f t="shared" ref="L280" si="388">K280+1</f>
        <v>2031</v>
      </c>
      <c r="M280" s="224">
        <f t="shared" ref="M280" si="389">L280+1</f>
        <v>2032</v>
      </c>
      <c r="N280" s="224">
        <f>M280+1</f>
        <v>2033</v>
      </c>
      <c r="O280" s="224">
        <f t="shared" ref="O280" si="390">N280+1</f>
        <v>2034</v>
      </c>
      <c r="P280" s="224">
        <f t="shared" ref="P280" si="391">O280+1</f>
        <v>2035</v>
      </c>
      <c r="Q280" s="224">
        <f t="shared" ref="Q280" si="392">P280+1</f>
        <v>2036</v>
      </c>
      <c r="R280" s="224">
        <f t="shared" ref="R280" si="393">Q280+1</f>
        <v>2037</v>
      </c>
      <c r="S280" s="224">
        <f t="shared" ref="S280" si="394">R280+1</f>
        <v>2038</v>
      </c>
      <c r="T280" s="224">
        <f t="shared" ref="T280" si="395">S280+1</f>
        <v>2039</v>
      </c>
      <c r="U280" s="224">
        <f t="shared" ref="U280" si="396">T280+1</f>
        <v>2040</v>
      </c>
      <c r="V280" s="224">
        <f t="shared" ref="V280" si="397">U280+1</f>
        <v>2041</v>
      </c>
      <c r="W280" s="224">
        <f t="shared" ref="W280" si="398">V280+1</f>
        <v>2042</v>
      </c>
      <c r="X280" s="224">
        <f t="shared" ref="X280" si="399">W280+1</f>
        <v>2043</v>
      </c>
      <c r="Y280" s="224">
        <f t="shared" ref="Y280" si="400">X280+1</f>
        <v>2044</v>
      </c>
      <c r="Z280" s="224">
        <f t="shared" ref="Z280" si="401">Y280+1</f>
        <v>2045</v>
      </c>
      <c r="AA280" s="224">
        <f t="shared" ref="AA280" si="402">Z280+1</f>
        <v>2046</v>
      </c>
      <c r="AB280" s="224">
        <f t="shared" ref="AB280" si="403">AA280+1</f>
        <v>2047</v>
      </c>
      <c r="AC280" s="224">
        <f t="shared" ref="AC280" si="404">AB280+1</f>
        <v>2048</v>
      </c>
      <c r="AD280" s="224">
        <f t="shared" ref="AD280" si="405">AC280+1</f>
        <v>2049</v>
      </c>
      <c r="AE280" s="224">
        <f t="shared" ref="AE280" si="406">AD280+1</f>
        <v>2050</v>
      </c>
      <c r="AF280" s="224">
        <f t="shared" ref="AF280" si="407">AE280+1</f>
        <v>2051</v>
      </c>
      <c r="AG280" s="224">
        <f t="shared" ref="AG280" si="408">AF280+1</f>
        <v>2052</v>
      </c>
      <c r="AH280" s="224">
        <f t="shared" ref="AH280" si="409">AG280+1</f>
        <v>2053</v>
      </c>
      <c r="AI280" s="224">
        <f t="shared" ref="AI280" si="410">AH280+1</f>
        <v>2054</v>
      </c>
      <c r="AJ280" s="224">
        <f t="shared" ref="AJ280" si="411">AI280+1</f>
        <v>2055</v>
      </c>
      <c r="AK280" s="224">
        <f t="shared" ref="AK280" si="412">AJ280+1</f>
        <v>2056</v>
      </c>
      <c r="AL280" s="224">
        <f t="shared" ref="AL280" si="413">AK280+1</f>
        <v>2057</v>
      </c>
      <c r="AM280" s="224">
        <f t="shared" ref="AM280" si="414">AL280+1</f>
        <v>2058</v>
      </c>
      <c r="AN280" s="224">
        <f t="shared" ref="AN280" si="415">AM280+1</f>
        <v>2059</v>
      </c>
      <c r="AO280" s="224">
        <f t="shared" ref="AO280" si="416">AN280+1</f>
        <v>2060</v>
      </c>
      <c r="AP280" s="224">
        <f t="shared" ref="AP280" si="417">AO280+1</f>
        <v>2061</v>
      </c>
      <c r="AQ280" s="224">
        <f t="shared" ref="AQ280" si="418">AP280+1</f>
        <v>2062</v>
      </c>
      <c r="AR280" s="224">
        <f t="shared" ref="AR280" si="419">AQ280+1</f>
        <v>2063</v>
      </c>
      <c r="AS280" s="224">
        <f t="shared" ref="AS280" si="420">AR280+1</f>
        <v>2064</v>
      </c>
      <c r="AT280" s="224">
        <f t="shared" ref="AT280" si="421">AS280+1</f>
        <v>2065</v>
      </c>
      <c r="AU280" s="224">
        <f t="shared" ref="AU280" si="422">AT280+1</f>
        <v>2066</v>
      </c>
      <c r="AV280" s="224">
        <f t="shared" ref="AV280" si="423">AU280+1</f>
        <v>2067</v>
      </c>
      <c r="AW280" s="224">
        <f t="shared" ref="AW280" si="424">AV280+1</f>
        <v>2068</v>
      </c>
      <c r="AX280" s="224">
        <f t="shared" ref="AX280" si="425">AW280+1</f>
        <v>2069</v>
      </c>
      <c r="AY280" s="224">
        <f t="shared" ref="AY280" si="426">AX280+1</f>
        <v>2070</v>
      </c>
      <c r="AZ280" s="224">
        <f t="shared" ref="AZ280" si="427">AY280+1</f>
        <v>2071</v>
      </c>
      <c r="BA280" s="224">
        <f t="shared" ref="BA280" si="428">AZ280+1</f>
        <v>2072</v>
      </c>
      <c r="BB280" s="224">
        <f t="shared" ref="BB280" si="429">BA280+1</f>
        <v>2073</v>
      </c>
    </row>
    <row r="281" spans="1:54" x14ac:dyDescent="0.3">
      <c r="A281" s="223" t="s">
        <v>385</v>
      </c>
      <c r="B281" s="206"/>
      <c r="C281" s="206"/>
      <c r="D281" s="347" t="s">
        <v>348</v>
      </c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</row>
    <row r="282" spans="1:54" x14ac:dyDescent="0.3">
      <c r="A282" s="206">
        <f>IF(ISBLANK('Úseky 1'!A5),"",'Úseky 1'!A5)</f>
        <v>1</v>
      </c>
      <c r="B282" s="205" t="str">
        <f>IF(ISBLANK('Úseky 1'!B5),"",'Úseky 1'!B5)</f>
        <v/>
      </c>
      <c r="C282" s="205" t="str">
        <f>IF(ISBLANK('Úseky 1'!C5),"",'Úseky 1'!C5)</f>
        <v/>
      </c>
      <c r="D282" s="213" t="str">
        <f>IF(ISBLANK('Úseky 1'!D5),"",'Úseky 1'!D5)</f>
        <v/>
      </c>
      <c r="E282" s="229">
        <f t="shared" ref="E282:AJ282" si="430">IFERROR(E227*$D282*365,0)</f>
        <v>0</v>
      </c>
      <c r="F282" s="229">
        <f t="shared" si="430"/>
        <v>0</v>
      </c>
      <c r="G282" s="229">
        <f t="shared" si="430"/>
        <v>0</v>
      </c>
      <c r="H282" s="229">
        <f t="shared" si="430"/>
        <v>0</v>
      </c>
      <c r="I282" s="229">
        <f t="shared" si="430"/>
        <v>0</v>
      </c>
      <c r="J282" s="229">
        <f t="shared" si="430"/>
        <v>0</v>
      </c>
      <c r="K282" s="229">
        <f t="shared" si="430"/>
        <v>0</v>
      </c>
      <c r="L282" s="229">
        <f t="shared" si="430"/>
        <v>0</v>
      </c>
      <c r="M282" s="229">
        <f t="shared" si="430"/>
        <v>0</v>
      </c>
      <c r="N282" s="229">
        <f t="shared" si="430"/>
        <v>0</v>
      </c>
      <c r="O282" s="229">
        <f t="shared" si="430"/>
        <v>0</v>
      </c>
      <c r="P282" s="229">
        <f t="shared" si="430"/>
        <v>0</v>
      </c>
      <c r="Q282" s="229">
        <f t="shared" si="430"/>
        <v>0</v>
      </c>
      <c r="R282" s="229">
        <f t="shared" si="430"/>
        <v>0</v>
      </c>
      <c r="S282" s="229">
        <f t="shared" si="430"/>
        <v>0</v>
      </c>
      <c r="T282" s="229">
        <f t="shared" si="430"/>
        <v>0</v>
      </c>
      <c r="U282" s="229">
        <f t="shared" si="430"/>
        <v>0</v>
      </c>
      <c r="V282" s="229">
        <f t="shared" si="430"/>
        <v>0</v>
      </c>
      <c r="W282" s="229">
        <f t="shared" si="430"/>
        <v>0</v>
      </c>
      <c r="X282" s="229">
        <f t="shared" si="430"/>
        <v>0</v>
      </c>
      <c r="Y282" s="229">
        <f t="shared" si="430"/>
        <v>0</v>
      </c>
      <c r="Z282" s="229">
        <f t="shared" si="430"/>
        <v>0</v>
      </c>
      <c r="AA282" s="229">
        <f t="shared" si="430"/>
        <v>0</v>
      </c>
      <c r="AB282" s="229">
        <f t="shared" si="430"/>
        <v>0</v>
      </c>
      <c r="AC282" s="229">
        <f t="shared" si="430"/>
        <v>0</v>
      </c>
      <c r="AD282" s="229">
        <f t="shared" si="430"/>
        <v>0</v>
      </c>
      <c r="AE282" s="229">
        <f t="shared" si="430"/>
        <v>0</v>
      </c>
      <c r="AF282" s="229">
        <f t="shared" si="430"/>
        <v>0</v>
      </c>
      <c r="AG282" s="229">
        <f t="shared" si="430"/>
        <v>0</v>
      </c>
      <c r="AH282" s="229">
        <f t="shared" si="430"/>
        <v>0</v>
      </c>
      <c r="AI282" s="229">
        <f t="shared" si="430"/>
        <v>0</v>
      </c>
      <c r="AJ282" s="229">
        <f t="shared" si="430"/>
        <v>0</v>
      </c>
      <c r="AK282" s="229">
        <f t="shared" ref="AK282:BB282" si="431">IFERROR(AK227*$D282*365,0)</f>
        <v>0</v>
      </c>
      <c r="AL282" s="229">
        <f t="shared" si="431"/>
        <v>0</v>
      </c>
      <c r="AM282" s="229">
        <f t="shared" si="431"/>
        <v>0</v>
      </c>
      <c r="AN282" s="229">
        <f t="shared" si="431"/>
        <v>0</v>
      </c>
      <c r="AO282" s="229">
        <f t="shared" si="431"/>
        <v>0</v>
      </c>
      <c r="AP282" s="229">
        <f t="shared" si="431"/>
        <v>0</v>
      </c>
      <c r="AQ282" s="229">
        <f t="shared" si="431"/>
        <v>0</v>
      </c>
      <c r="AR282" s="229">
        <f t="shared" si="431"/>
        <v>0</v>
      </c>
      <c r="AS282" s="229">
        <f t="shared" si="431"/>
        <v>0</v>
      </c>
      <c r="AT282" s="229">
        <f t="shared" si="431"/>
        <v>0</v>
      </c>
      <c r="AU282" s="229">
        <f t="shared" si="431"/>
        <v>0</v>
      </c>
      <c r="AV282" s="229">
        <f t="shared" si="431"/>
        <v>0</v>
      </c>
      <c r="AW282" s="229">
        <f t="shared" si="431"/>
        <v>0</v>
      </c>
      <c r="AX282" s="229">
        <f t="shared" si="431"/>
        <v>0</v>
      </c>
      <c r="AY282" s="229">
        <f t="shared" si="431"/>
        <v>0</v>
      </c>
      <c r="AZ282" s="229">
        <f t="shared" si="431"/>
        <v>0</v>
      </c>
      <c r="BA282" s="229">
        <f t="shared" si="431"/>
        <v>0</v>
      </c>
      <c r="BB282" s="229">
        <f t="shared" si="431"/>
        <v>0</v>
      </c>
    </row>
    <row r="283" spans="1:54" x14ac:dyDescent="0.3">
      <c r="A283" s="206">
        <f>IF(ISBLANK('Úseky 1'!A6),"",'Úseky 1'!A6)</f>
        <v>2</v>
      </c>
      <c r="B283" s="205" t="str">
        <f>IF(ISBLANK('Úseky 1'!B6),"",'Úseky 1'!B6)</f>
        <v/>
      </c>
      <c r="C283" s="205" t="str">
        <f>IF(ISBLANK('Úseky 1'!C6),"",'Úseky 1'!C6)</f>
        <v/>
      </c>
      <c r="D283" s="213" t="str">
        <f>IF(ISBLANK('Úseky 1'!D6),"",'Úseky 1'!D6)</f>
        <v/>
      </c>
      <c r="E283" s="229">
        <f t="shared" ref="E283:AJ283" si="432">IFERROR(E228*$D283*365,0)</f>
        <v>0</v>
      </c>
      <c r="F283" s="229">
        <f t="shared" si="432"/>
        <v>0</v>
      </c>
      <c r="G283" s="229">
        <f t="shared" si="432"/>
        <v>0</v>
      </c>
      <c r="H283" s="229">
        <f t="shared" si="432"/>
        <v>0</v>
      </c>
      <c r="I283" s="229">
        <f t="shared" si="432"/>
        <v>0</v>
      </c>
      <c r="J283" s="229">
        <f t="shared" si="432"/>
        <v>0</v>
      </c>
      <c r="K283" s="229">
        <f t="shared" si="432"/>
        <v>0</v>
      </c>
      <c r="L283" s="229">
        <f t="shared" si="432"/>
        <v>0</v>
      </c>
      <c r="M283" s="229">
        <f t="shared" si="432"/>
        <v>0</v>
      </c>
      <c r="N283" s="229">
        <f t="shared" si="432"/>
        <v>0</v>
      </c>
      <c r="O283" s="229">
        <f t="shared" si="432"/>
        <v>0</v>
      </c>
      <c r="P283" s="229">
        <f t="shared" si="432"/>
        <v>0</v>
      </c>
      <c r="Q283" s="229">
        <f t="shared" si="432"/>
        <v>0</v>
      </c>
      <c r="R283" s="229">
        <f t="shared" si="432"/>
        <v>0</v>
      </c>
      <c r="S283" s="229">
        <f t="shared" si="432"/>
        <v>0</v>
      </c>
      <c r="T283" s="229">
        <f t="shared" si="432"/>
        <v>0</v>
      </c>
      <c r="U283" s="229">
        <f t="shared" si="432"/>
        <v>0</v>
      </c>
      <c r="V283" s="229">
        <f t="shared" si="432"/>
        <v>0</v>
      </c>
      <c r="W283" s="229">
        <f t="shared" si="432"/>
        <v>0</v>
      </c>
      <c r="X283" s="229">
        <f t="shared" si="432"/>
        <v>0</v>
      </c>
      <c r="Y283" s="229">
        <f t="shared" si="432"/>
        <v>0</v>
      </c>
      <c r="Z283" s="229">
        <f t="shared" si="432"/>
        <v>0</v>
      </c>
      <c r="AA283" s="229">
        <f t="shared" si="432"/>
        <v>0</v>
      </c>
      <c r="AB283" s="229">
        <f t="shared" si="432"/>
        <v>0</v>
      </c>
      <c r="AC283" s="229">
        <f t="shared" si="432"/>
        <v>0</v>
      </c>
      <c r="AD283" s="229">
        <f t="shared" si="432"/>
        <v>0</v>
      </c>
      <c r="AE283" s="229">
        <f t="shared" si="432"/>
        <v>0</v>
      </c>
      <c r="AF283" s="229">
        <f t="shared" si="432"/>
        <v>0</v>
      </c>
      <c r="AG283" s="229">
        <f t="shared" si="432"/>
        <v>0</v>
      </c>
      <c r="AH283" s="229">
        <f t="shared" si="432"/>
        <v>0</v>
      </c>
      <c r="AI283" s="229">
        <f t="shared" si="432"/>
        <v>0</v>
      </c>
      <c r="AJ283" s="229">
        <f t="shared" si="432"/>
        <v>0</v>
      </c>
      <c r="AK283" s="229">
        <f t="shared" ref="AK283:BB283" si="433">IFERROR(AK228*$D283*365,0)</f>
        <v>0</v>
      </c>
      <c r="AL283" s="229">
        <f t="shared" si="433"/>
        <v>0</v>
      </c>
      <c r="AM283" s="229">
        <f t="shared" si="433"/>
        <v>0</v>
      </c>
      <c r="AN283" s="229">
        <f t="shared" si="433"/>
        <v>0</v>
      </c>
      <c r="AO283" s="229">
        <f t="shared" si="433"/>
        <v>0</v>
      </c>
      <c r="AP283" s="229">
        <f t="shared" si="433"/>
        <v>0</v>
      </c>
      <c r="AQ283" s="229">
        <f t="shared" si="433"/>
        <v>0</v>
      </c>
      <c r="AR283" s="229">
        <f t="shared" si="433"/>
        <v>0</v>
      </c>
      <c r="AS283" s="229">
        <f t="shared" si="433"/>
        <v>0</v>
      </c>
      <c r="AT283" s="229">
        <f t="shared" si="433"/>
        <v>0</v>
      </c>
      <c r="AU283" s="229">
        <f t="shared" si="433"/>
        <v>0</v>
      </c>
      <c r="AV283" s="229">
        <f t="shared" si="433"/>
        <v>0</v>
      </c>
      <c r="AW283" s="229">
        <f t="shared" si="433"/>
        <v>0</v>
      </c>
      <c r="AX283" s="229">
        <f t="shared" si="433"/>
        <v>0</v>
      </c>
      <c r="AY283" s="229">
        <f t="shared" si="433"/>
        <v>0</v>
      </c>
      <c r="AZ283" s="229">
        <f t="shared" si="433"/>
        <v>0</v>
      </c>
      <c r="BA283" s="229">
        <f t="shared" si="433"/>
        <v>0</v>
      </c>
      <c r="BB283" s="229">
        <f t="shared" si="433"/>
        <v>0</v>
      </c>
    </row>
    <row r="284" spans="1:54" x14ac:dyDescent="0.3">
      <c r="A284" s="206">
        <f>IF(ISBLANK('Úseky 1'!A7),"",'Úseky 1'!A7)</f>
        <v>3</v>
      </c>
      <c r="B284" s="205" t="str">
        <f>IF(ISBLANK('Úseky 1'!B7),"",'Úseky 1'!B7)</f>
        <v/>
      </c>
      <c r="C284" s="205" t="str">
        <f>IF(ISBLANK('Úseky 1'!C7),"",'Úseky 1'!C7)</f>
        <v/>
      </c>
      <c r="D284" s="213" t="str">
        <f>IF(ISBLANK('Úseky 1'!D7),"",'Úseky 1'!D7)</f>
        <v/>
      </c>
      <c r="E284" s="229">
        <f t="shared" ref="E284:AJ284" si="434">IFERROR(E229*$D284*365,0)</f>
        <v>0</v>
      </c>
      <c r="F284" s="229">
        <f t="shared" si="434"/>
        <v>0</v>
      </c>
      <c r="G284" s="229">
        <f t="shared" si="434"/>
        <v>0</v>
      </c>
      <c r="H284" s="229">
        <f t="shared" si="434"/>
        <v>0</v>
      </c>
      <c r="I284" s="229">
        <f t="shared" si="434"/>
        <v>0</v>
      </c>
      <c r="J284" s="229">
        <f t="shared" si="434"/>
        <v>0</v>
      </c>
      <c r="K284" s="229">
        <f t="shared" si="434"/>
        <v>0</v>
      </c>
      <c r="L284" s="229">
        <f t="shared" si="434"/>
        <v>0</v>
      </c>
      <c r="M284" s="229">
        <f t="shared" si="434"/>
        <v>0</v>
      </c>
      <c r="N284" s="229">
        <f t="shared" si="434"/>
        <v>0</v>
      </c>
      <c r="O284" s="229">
        <f t="shared" si="434"/>
        <v>0</v>
      </c>
      <c r="P284" s="229">
        <f t="shared" si="434"/>
        <v>0</v>
      </c>
      <c r="Q284" s="229">
        <f t="shared" si="434"/>
        <v>0</v>
      </c>
      <c r="R284" s="229">
        <f t="shared" si="434"/>
        <v>0</v>
      </c>
      <c r="S284" s="229">
        <f t="shared" si="434"/>
        <v>0</v>
      </c>
      <c r="T284" s="229">
        <f t="shared" si="434"/>
        <v>0</v>
      </c>
      <c r="U284" s="229">
        <f t="shared" si="434"/>
        <v>0</v>
      </c>
      <c r="V284" s="229">
        <f t="shared" si="434"/>
        <v>0</v>
      </c>
      <c r="W284" s="229">
        <f t="shared" si="434"/>
        <v>0</v>
      </c>
      <c r="X284" s="229">
        <f t="shared" si="434"/>
        <v>0</v>
      </c>
      <c r="Y284" s="229">
        <f t="shared" si="434"/>
        <v>0</v>
      </c>
      <c r="Z284" s="229">
        <f t="shared" si="434"/>
        <v>0</v>
      </c>
      <c r="AA284" s="229">
        <f t="shared" si="434"/>
        <v>0</v>
      </c>
      <c r="AB284" s="229">
        <f t="shared" si="434"/>
        <v>0</v>
      </c>
      <c r="AC284" s="229">
        <f t="shared" si="434"/>
        <v>0</v>
      </c>
      <c r="AD284" s="229">
        <f t="shared" si="434"/>
        <v>0</v>
      </c>
      <c r="AE284" s="229">
        <f t="shared" si="434"/>
        <v>0</v>
      </c>
      <c r="AF284" s="229">
        <f t="shared" si="434"/>
        <v>0</v>
      </c>
      <c r="AG284" s="229">
        <f t="shared" si="434"/>
        <v>0</v>
      </c>
      <c r="AH284" s="229">
        <f t="shared" si="434"/>
        <v>0</v>
      </c>
      <c r="AI284" s="229">
        <f t="shared" si="434"/>
        <v>0</v>
      </c>
      <c r="AJ284" s="229">
        <f t="shared" si="434"/>
        <v>0</v>
      </c>
      <c r="AK284" s="229">
        <f t="shared" ref="AK284:BB284" si="435">IFERROR(AK229*$D284*365,0)</f>
        <v>0</v>
      </c>
      <c r="AL284" s="229">
        <f t="shared" si="435"/>
        <v>0</v>
      </c>
      <c r="AM284" s="229">
        <f t="shared" si="435"/>
        <v>0</v>
      </c>
      <c r="AN284" s="229">
        <f t="shared" si="435"/>
        <v>0</v>
      </c>
      <c r="AO284" s="229">
        <f t="shared" si="435"/>
        <v>0</v>
      </c>
      <c r="AP284" s="229">
        <f t="shared" si="435"/>
        <v>0</v>
      </c>
      <c r="AQ284" s="229">
        <f t="shared" si="435"/>
        <v>0</v>
      </c>
      <c r="AR284" s="229">
        <f t="shared" si="435"/>
        <v>0</v>
      </c>
      <c r="AS284" s="229">
        <f t="shared" si="435"/>
        <v>0</v>
      </c>
      <c r="AT284" s="229">
        <f t="shared" si="435"/>
        <v>0</v>
      </c>
      <c r="AU284" s="229">
        <f t="shared" si="435"/>
        <v>0</v>
      </c>
      <c r="AV284" s="229">
        <f t="shared" si="435"/>
        <v>0</v>
      </c>
      <c r="AW284" s="229">
        <f t="shared" si="435"/>
        <v>0</v>
      </c>
      <c r="AX284" s="229">
        <f t="shared" si="435"/>
        <v>0</v>
      </c>
      <c r="AY284" s="229">
        <f t="shared" si="435"/>
        <v>0</v>
      </c>
      <c r="AZ284" s="229">
        <f t="shared" si="435"/>
        <v>0</v>
      </c>
      <c r="BA284" s="229">
        <f t="shared" si="435"/>
        <v>0</v>
      </c>
      <c r="BB284" s="229">
        <f t="shared" si="435"/>
        <v>0</v>
      </c>
    </row>
    <row r="285" spans="1:54" x14ac:dyDescent="0.3">
      <c r="A285" s="206">
        <f>IF(ISBLANK('Úseky 1'!A8),"",'Úseky 1'!A8)</f>
        <v>4</v>
      </c>
      <c r="B285" s="205" t="str">
        <f>IF(ISBLANK('Úseky 1'!B8),"",'Úseky 1'!B8)</f>
        <v/>
      </c>
      <c r="C285" s="205" t="str">
        <f>IF(ISBLANK('Úseky 1'!C8),"",'Úseky 1'!C8)</f>
        <v/>
      </c>
      <c r="D285" s="213" t="str">
        <f>IF(ISBLANK('Úseky 1'!D8),"",'Úseky 1'!D8)</f>
        <v/>
      </c>
      <c r="E285" s="229">
        <f t="shared" ref="E285:AJ285" si="436">IFERROR(E230*$D285*365,0)</f>
        <v>0</v>
      </c>
      <c r="F285" s="229">
        <f t="shared" si="436"/>
        <v>0</v>
      </c>
      <c r="G285" s="229">
        <f t="shared" si="436"/>
        <v>0</v>
      </c>
      <c r="H285" s="229">
        <f t="shared" si="436"/>
        <v>0</v>
      </c>
      <c r="I285" s="229">
        <f t="shared" si="436"/>
        <v>0</v>
      </c>
      <c r="J285" s="229">
        <f t="shared" si="436"/>
        <v>0</v>
      </c>
      <c r="K285" s="229">
        <f t="shared" si="436"/>
        <v>0</v>
      </c>
      <c r="L285" s="229">
        <f t="shared" si="436"/>
        <v>0</v>
      </c>
      <c r="M285" s="229">
        <f t="shared" si="436"/>
        <v>0</v>
      </c>
      <c r="N285" s="229">
        <f t="shared" si="436"/>
        <v>0</v>
      </c>
      <c r="O285" s="229">
        <f t="shared" si="436"/>
        <v>0</v>
      </c>
      <c r="P285" s="229">
        <f t="shared" si="436"/>
        <v>0</v>
      </c>
      <c r="Q285" s="229">
        <f t="shared" si="436"/>
        <v>0</v>
      </c>
      <c r="R285" s="229">
        <f t="shared" si="436"/>
        <v>0</v>
      </c>
      <c r="S285" s="229">
        <f t="shared" si="436"/>
        <v>0</v>
      </c>
      <c r="T285" s="229">
        <f t="shared" si="436"/>
        <v>0</v>
      </c>
      <c r="U285" s="229">
        <f t="shared" si="436"/>
        <v>0</v>
      </c>
      <c r="V285" s="229">
        <f t="shared" si="436"/>
        <v>0</v>
      </c>
      <c r="W285" s="229">
        <f t="shared" si="436"/>
        <v>0</v>
      </c>
      <c r="X285" s="229">
        <f t="shared" si="436"/>
        <v>0</v>
      </c>
      <c r="Y285" s="229">
        <f t="shared" si="436"/>
        <v>0</v>
      </c>
      <c r="Z285" s="229">
        <f t="shared" si="436"/>
        <v>0</v>
      </c>
      <c r="AA285" s="229">
        <f t="shared" si="436"/>
        <v>0</v>
      </c>
      <c r="AB285" s="229">
        <f t="shared" si="436"/>
        <v>0</v>
      </c>
      <c r="AC285" s="229">
        <f t="shared" si="436"/>
        <v>0</v>
      </c>
      <c r="AD285" s="229">
        <f t="shared" si="436"/>
        <v>0</v>
      </c>
      <c r="AE285" s="229">
        <f t="shared" si="436"/>
        <v>0</v>
      </c>
      <c r="AF285" s="229">
        <f t="shared" si="436"/>
        <v>0</v>
      </c>
      <c r="AG285" s="229">
        <f t="shared" si="436"/>
        <v>0</v>
      </c>
      <c r="AH285" s="229">
        <f t="shared" si="436"/>
        <v>0</v>
      </c>
      <c r="AI285" s="229">
        <f t="shared" si="436"/>
        <v>0</v>
      </c>
      <c r="AJ285" s="229">
        <f t="shared" si="436"/>
        <v>0</v>
      </c>
      <c r="AK285" s="229">
        <f t="shared" ref="AK285:BB285" si="437">IFERROR(AK230*$D285*365,0)</f>
        <v>0</v>
      </c>
      <c r="AL285" s="229">
        <f t="shared" si="437"/>
        <v>0</v>
      </c>
      <c r="AM285" s="229">
        <f t="shared" si="437"/>
        <v>0</v>
      </c>
      <c r="AN285" s="229">
        <f t="shared" si="437"/>
        <v>0</v>
      </c>
      <c r="AO285" s="229">
        <f t="shared" si="437"/>
        <v>0</v>
      </c>
      <c r="AP285" s="229">
        <f t="shared" si="437"/>
        <v>0</v>
      </c>
      <c r="AQ285" s="229">
        <f t="shared" si="437"/>
        <v>0</v>
      </c>
      <c r="AR285" s="229">
        <f t="shared" si="437"/>
        <v>0</v>
      </c>
      <c r="AS285" s="229">
        <f t="shared" si="437"/>
        <v>0</v>
      </c>
      <c r="AT285" s="229">
        <f t="shared" si="437"/>
        <v>0</v>
      </c>
      <c r="AU285" s="229">
        <f t="shared" si="437"/>
        <v>0</v>
      </c>
      <c r="AV285" s="229">
        <f t="shared" si="437"/>
        <v>0</v>
      </c>
      <c r="AW285" s="229">
        <f t="shared" si="437"/>
        <v>0</v>
      </c>
      <c r="AX285" s="229">
        <f t="shared" si="437"/>
        <v>0</v>
      </c>
      <c r="AY285" s="229">
        <f t="shared" si="437"/>
        <v>0</v>
      </c>
      <c r="AZ285" s="229">
        <f t="shared" si="437"/>
        <v>0</v>
      </c>
      <c r="BA285" s="229">
        <f t="shared" si="437"/>
        <v>0</v>
      </c>
      <c r="BB285" s="229">
        <f t="shared" si="437"/>
        <v>0</v>
      </c>
    </row>
    <row r="286" spans="1:54" x14ac:dyDescent="0.3">
      <c r="A286" s="206">
        <f>IF(ISBLANK('Úseky 1'!A9),"",'Úseky 1'!A9)</f>
        <v>5</v>
      </c>
      <c r="B286" s="205" t="str">
        <f>IF(ISBLANK('Úseky 1'!B9),"",'Úseky 1'!B9)</f>
        <v/>
      </c>
      <c r="C286" s="205" t="str">
        <f>IF(ISBLANK('Úseky 1'!C9),"",'Úseky 1'!C9)</f>
        <v/>
      </c>
      <c r="D286" s="213" t="str">
        <f>IF(ISBLANK('Úseky 1'!D9),"",'Úseky 1'!D9)</f>
        <v/>
      </c>
      <c r="E286" s="229">
        <f t="shared" ref="E286:AJ286" si="438">IFERROR(E231*$D286*365,0)</f>
        <v>0</v>
      </c>
      <c r="F286" s="229">
        <f t="shared" si="438"/>
        <v>0</v>
      </c>
      <c r="G286" s="229">
        <f t="shared" si="438"/>
        <v>0</v>
      </c>
      <c r="H286" s="229">
        <f t="shared" si="438"/>
        <v>0</v>
      </c>
      <c r="I286" s="229">
        <f t="shared" si="438"/>
        <v>0</v>
      </c>
      <c r="J286" s="229">
        <f t="shared" si="438"/>
        <v>0</v>
      </c>
      <c r="K286" s="229">
        <f t="shared" si="438"/>
        <v>0</v>
      </c>
      <c r="L286" s="229">
        <f t="shared" si="438"/>
        <v>0</v>
      </c>
      <c r="M286" s="229">
        <f t="shared" si="438"/>
        <v>0</v>
      </c>
      <c r="N286" s="229">
        <f t="shared" si="438"/>
        <v>0</v>
      </c>
      <c r="O286" s="229">
        <f t="shared" si="438"/>
        <v>0</v>
      </c>
      <c r="P286" s="229">
        <f t="shared" si="438"/>
        <v>0</v>
      </c>
      <c r="Q286" s="229">
        <f t="shared" si="438"/>
        <v>0</v>
      </c>
      <c r="R286" s="229">
        <f t="shared" si="438"/>
        <v>0</v>
      </c>
      <c r="S286" s="229">
        <f t="shared" si="438"/>
        <v>0</v>
      </c>
      <c r="T286" s="229">
        <f t="shared" si="438"/>
        <v>0</v>
      </c>
      <c r="U286" s="229">
        <f t="shared" si="438"/>
        <v>0</v>
      </c>
      <c r="V286" s="229">
        <f t="shared" si="438"/>
        <v>0</v>
      </c>
      <c r="W286" s="229">
        <f t="shared" si="438"/>
        <v>0</v>
      </c>
      <c r="X286" s="229">
        <f t="shared" si="438"/>
        <v>0</v>
      </c>
      <c r="Y286" s="229">
        <f t="shared" si="438"/>
        <v>0</v>
      </c>
      <c r="Z286" s="229">
        <f t="shared" si="438"/>
        <v>0</v>
      </c>
      <c r="AA286" s="229">
        <f t="shared" si="438"/>
        <v>0</v>
      </c>
      <c r="AB286" s="229">
        <f t="shared" si="438"/>
        <v>0</v>
      </c>
      <c r="AC286" s="229">
        <f t="shared" si="438"/>
        <v>0</v>
      </c>
      <c r="AD286" s="229">
        <f t="shared" si="438"/>
        <v>0</v>
      </c>
      <c r="AE286" s="229">
        <f t="shared" si="438"/>
        <v>0</v>
      </c>
      <c r="AF286" s="229">
        <f t="shared" si="438"/>
        <v>0</v>
      </c>
      <c r="AG286" s="229">
        <f t="shared" si="438"/>
        <v>0</v>
      </c>
      <c r="AH286" s="229">
        <f t="shared" si="438"/>
        <v>0</v>
      </c>
      <c r="AI286" s="229">
        <f t="shared" si="438"/>
        <v>0</v>
      </c>
      <c r="AJ286" s="229">
        <f t="shared" si="438"/>
        <v>0</v>
      </c>
      <c r="AK286" s="229">
        <f t="shared" ref="AK286:BB286" si="439">IFERROR(AK231*$D286*365,0)</f>
        <v>0</v>
      </c>
      <c r="AL286" s="229">
        <f t="shared" si="439"/>
        <v>0</v>
      </c>
      <c r="AM286" s="229">
        <f t="shared" si="439"/>
        <v>0</v>
      </c>
      <c r="AN286" s="229">
        <f t="shared" si="439"/>
        <v>0</v>
      </c>
      <c r="AO286" s="229">
        <f t="shared" si="439"/>
        <v>0</v>
      </c>
      <c r="AP286" s="229">
        <f t="shared" si="439"/>
        <v>0</v>
      </c>
      <c r="AQ286" s="229">
        <f t="shared" si="439"/>
        <v>0</v>
      </c>
      <c r="AR286" s="229">
        <f t="shared" si="439"/>
        <v>0</v>
      </c>
      <c r="AS286" s="229">
        <f t="shared" si="439"/>
        <v>0</v>
      </c>
      <c r="AT286" s="229">
        <f t="shared" si="439"/>
        <v>0</v>
      </c>
      <c r="AU286" s="229">
        <f t="shared" si="439"/>
        <v>0</v>
      </c>
      <c r="AV286" s="229">
        <f t="shared" si="439"/>
        <v>0</v>
      </c>
      <c r="AW286" s="229">
        <f t="shared" si="439"/>
        <v>0</v>
      </c>
      <c r="AX286" s="229">
        <f t="shared" si="439"/>
        <v>0</v>
      </c>
      <c r="AY286" s="229">
        <f t="shared" si="439"/>
        <v>0</v>
      </c>
      <c r="AZ286" s="229">
        <f t="shared" si="439"/>
        <v>0</v>
      </c>
      <c r="BA286" s="229">
        <f t="shared" si="439"/>
        <v>0</v>
      </c>
      <c r="BB286" s="229">
        <f t="shared" si="439"/>
        <v>0</v>
      </c>
    </row>
    <row r="287" spans="1:54" x14ac:dyDescent="0.3">
      <c r="A287" s="206">
        <f>IF(ISBLANK('Úseky 1'!A10),"",'Úseky 1'!A10)</f>
        <v>6</v>
      </c>
      <c r="B287" s="205" t="str">
        <f>IF(ISBLANK('Úseky 1'!B10),"",'Úseky 1'!B10)</f>
        <v/>
      </c>
      <c r="C287" s="205" t="str">
        <f>IF(ISBLANK('Úseky 1'!C10),"",'Úseky 1'!C10)</f>
        <v/>
      </c>
      <c r="D287" s="213" t="str">
        <f>IF(ISBLANK('Úseky 1'!D10),"",'Úseky 1'!D10)</f>
        <v/>
      </c>
      <c r="E287" s="229">
        <f t="shared" ref="E287:AJ287" si="440">IFERROR(E232*$D287*365,0)</f>
        <v>0</v>
      </c>
      <c r="F287" s="229">
        <f t="shared" si="440"/>
        <v>0</v>
      </c>
      <c r="G287" s="229">
        <f t="shared" si="440"/>
        <v>0</v>
      </c>
      <c r="H287" s="229">
        <f t="shared" si="440"/>
        <v>0</v>
      </c>
      <c r="I287" s="229">
        <f t="shared" si="440"/>
        <v>0</v>
      </c>
      <c r="J287" s="229">
        <f t="shared" si="440"/>
        <v>0</v>
      </c>
      <c r="K287" s="229">
        <f t="shared" si="440"/>
        <v>0</v>
      </c>
      <c r="L287" s="229">
        <f t="shared" si="440"/>
        <v>0</v>
      </c>
      <c r="M287" s="229">
        <f t="shared" si="440"/>
        <v>0</v>
      </c>
      <c r="N287" s="229">
        <f t="shared" si="440"/>
        <v>0</v>
      </c>
      <c r="O287" s="229">
        <f t="shared" si="440"/>
        <v>0</v>
      </c>
      <c r="P287" s="229">
        <f t="shared" si="440"/>
        <v>0</v>
      </c>
      <c r="Q287" s="229">
        <f t="shared" si="440"/>
        <v>0</v>
      </c>
      <c r="R287" s="229">
        <f t="shared" si="440"/>
        <v>0</v>
      </c>
      <c r="S287" s="229">
        <f t="shared" si="440"/>
        <v>0</v>
      </c>
      <c r="T287" s="229">
        <f t="shared" si="440"/>
        <v>0</v>
      </c>
      <c r="U287" s="229">
        <f t="shared" si="440"/>
        <v>0</v>
      </c>
      <c r="V287" s="229">
        <f t="shared" si="440"/>
        <v>0</v>
      </c>
      <c r="W287" s="229">
        <f t="shared" si="440"/>
        <v>0</v>
      </c>
      <c r="X287" s="229">
        <f t="shared" si="440"/>
        <v>0</v>
      </c>
      <c r="Y287" s="229">
        <f t="shared" si="440"/>
        <v>0</v>
      </c>
      <c r="Z287" s="229">
        <f t="shared" si="440"/>
        <v>0</v>
      </c>
      <c r="AA287" s="229">
        <f t="shared" si="440"/>
        <v>0</v>
      </c>
      <c r="AB287" s="229">
        <f t="shared" si="440"/>
        <v>0</v>
      </c>
      <c r="AC287" s="229">
        <f t="shared" si="440"/>
        <v>0</v>
      </c>
      <c r="AD287" s="229">
        <f t="shared" si="440"/>
        <v>0</v>
      </c>
      <c r="AE287" s="229">
        <f t="shared" si="440"/>
        <v>0</v>
      </c>
      <c r="AF287" s="229">
        <f t="shared" si="440"/>
        <v>0</v>
      </c>
      <c r="AG287" s="229">
        <f t="shared" si="440"/>
        <v>0</v>
      </c>
      <c r="AH287" s="229">
        <f t="shared" si="440"/>
        <v>0</v>
      </c>
      <c r="AI287" s="229">
        <f t="shared" si="440"/>
        <v>0</v>
      </c>
      <c r="AJ287" s="229">
        <f t="shared" si="440"/>
        <v>0</v>
      </c>
      <c r="AK287" s="229">
        <f t="shared" ref="AK287:BB287" si="441">IFERROR(AK232*$D287*365,0)</f>
        <v>0</v>
      </c>
      <c r="AL287" s="229">
        <f t="shared" si="441"/>
        <v>0</v>
      </c>
      <c r="AM287" s="229">
        <f t="shared" si="441"/>
        <v>0</v>
      </c>
      <c r="AN287" s="229">
        <f t="shared" si="441"/>
        <v>0</v>
      </c>
      <c r="AO287" s="229">
        <f t="shared" si="441"/>
        <v>0</v>
      </c>
      <c r="AP287" s="229">
        <f t="shared" si="441"/>
        <v>0</v>
      </c>
      <c r="AQ287" s="229">
        <f t="shared" si="441"/>
        <v>0</v>
      </c>
      <c r="AR287" s="229">
        <f t="shared" si="441"/>
        <v>0</v>
      </c>
      <c r="AS287" s="229">
        <f t="shared" si="441"/>
        <v>0</v>
      </c>
      <c r="AT287" s="229">
        <f t="shared" si="441"/>
        <v>0</v>
      </c>
      <c r="AU287" s="229">
        <f t="shared" si="441"/>
        <v>0</v>
      </c>
      <c r="AV287" s="229">
        <f t="shared" si="441"/>
        <v>0</v>
      </c>
      <c r="AW287" s="229">
        <f t="shared" si="441"/>
        <v>0</v>
      </c>
      <c r="AX287" s="229">
        <f t="shared" si="441"/>
        <v>0</v>
      </c>
      <c r="AY287" s="229">
        <f t="shared" si="441"/>
        <v>0</v>
      </c>
      <c r="AZ287" s="229">
        <f t="shared" si="441"/>
        <v>0</v>
      </c>
      <c r="BA287" s="229">
        <f t="shared" si="441"/>
        <v>0</v>
      </c>
      <c r="BB287" s="229">
        <f t="shared" si="441"/>
        <v>0</v>
      </c>
    </row>
    <row r="288" spans="1:54" x14ac:dyDescent="0.3">
      <c r="A288" s="206">
        <f>IF(ISBLANK('Úseky 1'!A11),"",'Úseky 1'!A11)</f>
        <v>7</v>
      </c>
      <c r="B288" s="205" t="str">
        <f>IF(ISBLANK('Úseky 1'!B11),"",'Úseky 1'!B11)</f>
        <v/>
      </c>
      <c r="C288" s="205" t="str">
        <f>IF(ISBLANK('Úseky 1'!C11),"",'Úseky 1'!C11)</f>
        <v/>
      </c>
      <c r="D288" s="213" t="str">
        <f>IF(ISBLANK('Úseky 1'!D11),"",'Úseky 1'!D11)</f>
        <v/>
      </c>
      <c r="E288" s="229">
        <f t="shared" ref="E288:AJ288" si="442">IFERROR(E233*$D288*365,0)</f>
        <v>0</v>
      </c>
      <c r="F288" s="229">
        <f t="shared" si="442"/>
        <v>0</v>
      </c>
      <c r="G288" s="229">
        <f t="shared" si="442"/>
        <v>0</v>
      </c>
      <c r="H288" s="229">
        <f t="shared" si="442"/>
        <v>0</v>
      </c>
      <c r="I288" s="229">
        <f t="shared" si="442"/>
        <v>0</v>
      </c>
      <c r="J288" s="229">
        <f t="shared" si="442"/>
        <v>0</v>
      </c>
      <c r="K288" s="229">
        <f t="shared" si="442"/>
        <v>0</v>
      </c>
      <c r="L288" s="229">
        <f t="shared" si="442"/>
        <v>0</v>
      </c>
      <c r="M288" s="229">
        <f t="shared" si="442"/>
        <v>0</v>
      </c>
      <c r="N288" s="229">
        <f t="shared" si="442"/>
        <v>0</v>
      </c>
      <c r="O288" s="229">
        <f t="shared" si="442"/>
        <v>0</v>
      </c>
      <c r="P288" s="229">
        <f t="shared" si="442"/>
        <v>0</v>
      </c>
      <c r="Q288" s="229">
        <f t="shared" si="442"/>
        <v>0</v>
      </c>
      <c r="R288" s="229">
        <f t="shared" si="442"/>
        <v>0</v>
      </c>
      <c r="S288" s="229">
        <f t="shared" si="442"/>
        <v>0</v>
      </c>
      <c r="T288" s="229">
        <f t="shared" si="442"/>
        <v>0</v>
      </c>
      <c r="U288" s="229">
        <f t="shared" si="442"/>
        <v>0</v>
      </c>
      <c r="V288" s="229">
        <f t="shared" si="442"/>
        <v>0</v>
      </c>
      <c r="W288" s="229">
        <f t="shared" si="442"/>
        <v>0</v>
      </c>
      <c r="X288" s="229">
        <f t="shared" si="442"/>
        <v>0</v>
      </c>
      <c r="Y288" s="229">
        <f t="shared" si="442"/>
        <v>0</v>
      </c>
      <c r="Z288" s="229">
        <f t="shared" si="442"/>
        <v>0</v>
      </c>
      <c r="AA288" s="229">
        <f t="shared" si="442"/>
        <v>0</v>
      </c>
      <c r="AB288" s="229">
        <f t="shared" si="442"/>
        <v>0</v>
      </c>
      <c r="AC288" s="229">
        <f t="shared" si="442"/>
        <v>0</v>
      </c>
      <c r="AD288" s="229">
        <f t="shared" si="442"/>
        <v>0</v>
      </c>
      <c r="AE288" s="229">
        <f t="shared" si="442"/>
        <v>0</v>
      </c>
      <c r="AF288" s="229">
        <f t="shared" si="442"/>
        <v>0</v>
      </c>
      <c r="AG288" s="229">
        <f t="shared" si="442"/>
        <v>0</v>
      </c>
      <c r="AH288" s="229">
        <f t="shared" si="442"/>
        <v>0</v>
      </c>
      <c r="AI288" s="229">
        <f t="shared" si="442"/>
        <v>0</v>
      </c>
      <c r="AJ288" s="229">
        <f t="shared" si="442"/>
        <v>0</v>
      </c>
      <c r="AK288" s="229">
        <f t="shared" ref="AK288:BB288" si="443">IFERROR(AK233*$D288*365,0)</f>
        <v>0</v>
      </c>
      <c r="AL288" s="229">
        <f t="shared" si="443"/>
        <v>0</v>
      </c>
      <c r="AM288" s="229">
        <f t="shared" si="443"/>
        <v>0</v>
      </c>
      <c r="AN288" s="229">
        <f t="shared" si="443"/>
        <v>0</v>
      </c>
      <c r="AO288" s="229">
        <f t="shared" si="443"/>
        <v>0</v>
      </c>
      <c r="AP288" s="229">
        <f t="shared" si="443"/>
        <v>0</v>
      </c>
      <c r="AQ288" s="229">
        <f t="shared" si="443"/>
        <v>0</v>
      </c>
      <c r="AR288" s="229">
        <f t="shared" si="443"/>
        <v>0</v>
      </c>
      <c r="AS288" s="229">
        <f t="shared" si="443"/>
        <v>0</v>
      </c>
      <c r="AT288" s="229">
        <f t="shared" si="443"/>
        <v>0</v>
      </c>
      <c r="AU288" s="229">
        <f t="shared" si="443"/>
        <v>0</v>
      </c>
      <c r="AV288" s="229">
        <f t="shared" si="443"/>
        <v>0</v>
      </c>
      <c r="AW288" s="229">
        <f t="shared" si="443"/>
        <v>0</v>
      </c>
      <c r="AX288" s="229">
        <f t="shared" si="443"/>
        <v>0</v>
      </c>
      <c r="AY288" s="229">
        <f t="shared" si="443"/>
        <v>0</v>
      </c>
      <c r="AZ288" s="229">
        <f t="shared" si="443"/>
        <v>0</v>
      </c>
      <c r="BA288" s="229">
        <f t="shared" si="443"/>
        <v>0</v>
      </c>
      <c r="BB288" s="229">
        <f t="shared" si="443"/>
        <v>0</v>
      </c>
    </row>
    <row r="289" spans="1:54" x14ac:dyDescent="0.3">
      <c r="A289" s="206">
        <f>IF(ISBLANK('Úseky 1'!A12),"",'Úseky 1'!A12)</f>
        <v>8</v>
      </c>
      <c r="B289" s="205" t="str">
        <f>IF(ISBLANK('Úseky 1'!B12),"",'Úseky 1'!B12)</f>
        <v/>
      </c>
      <c r="C289" s="205" t="str">
        <f>IF(ISBLANK('Úseky 1'!C12),"",'Úseky 1'!C12)</f>
        <v/>
      </c>
      <c r="D289" s="213" t="str">
        <f>IF(ISBLANK('Úseky 1'!D12),"",'Úseky 1'!D12)</f>
        <v/>
      </c>
      <c r="E289" s="229">
        <f t="shared" ref="E289:AJ289" si="444">IFERROR(E234*$D289*365,0)</f>
        <v>0</v>
      </c>
      <c r="F289" s="229">
        <f t="shared" si="444"/>
        <v>0</v>
      </c>
      <c r="G289" s="229">
        <f t="shared" si="444"/>
        <v>0</v>
      </c>
      <c r="H289" s="229">
        <f t="shared" si="444"/>
        <v>0</v>
      </c>
      <c r="I289" s="229">
        <f t="shared" si="444"/>
        <v>0</v>
      </c>
      <c r="J289" s="229">
        <f t="shared" si="444"/>
        <v>0</v>
      </c>
      <c r="K289" s="229">
        <f t="shared" si="444"/>
        <v>0</v>
      </c>
      <c r="L289" s="229">
        <f t="shared" si="444"/>
        <v>0</v>
      </c>
      <c r="M289" s="229">
        <f t="shared" si="444"/>
        <v>0</v>
      </c>
      <c r="N289" s="229">
        <f t="shared" si="444"/>
        <v>0</v>
      </c>
      <c r="O289" s="229">
        <f t="shared" si="444"/>
        <v>0</v>
      </c>
      <c r="P289" s="229">
        <f t="shared" si="444"/>
        <v>0</v>
      </c>
      <c r="Q289" s="229">
        <f t="shared" si="444"/>
        <v>0</v>
      </c>
      <c r="R289" s="229">
        <f t="shared" si="444"/>
        <v>0</v>
      </c>
      <c r="S289" s="229">
        <f t="shared" si="444"/>
        <v>0</v>
      </c>
      <c r="T289" s="229">
        <f t="shared" si="444"/>
        <v>0</v>
      </c>
      <c r="U289" s="229">
        <f t="shared" si="444"/>
        <v>0</v>
      </c>
      <c r="V289" s="229">
        <f t="shared" si="444"/>
        <v>0</v>
      </c>
      <c r="W289" s="229">
        <f t="shared" si="444"/>
        <v>0</v>
      </c>
      <c r="X289" s="229">
        <f t="shared" si="444"/>
        <v>0</v>
      </c>
      <c r="Y289" s="229">
        <f t="shared" si="444"/>
        <v>0</v>
      </c>
      <c r="Z289" s="229">
        <f t="shared" si="444"/>
        <v>0</v>
      </c>
      <c r="AA289" s="229">
        <f t="shared" si="444"/>
        <v>0</v>
      </c>
      <c r="AB289" s="229">
        <f t="shared" si="444"/>
        <v>0</v>
      </c>
      <c r="AC289" s="229">
        <f t="shared" si="444"/>
        <v>0</v>
      </c>
      <c r="AD289" s="229">
        <f t="shared" si="444"/>
        <v>0</v>
      </c>
      <c r="AE289" s="229">
        <f t="shared" si="444"/>
        <v>0</v>
      </c>
      <c r="AF289" s="229">
        <f t="shared" si="444"/>
        <v>0</v>
      </c>
      <c r="AG289" s="229">
        <f t="shared" si="444"/>
        <v>0</v>
      </c>
      <c r="AH289" s="229">
        <f t="shared" si="444"/>
        <v>0</v>
      </c>
      <c r="AI289" s="229">
        <f t="shared" si="444"/>
        <v>0</v>
      </c>
      <c r="AJ289" s="229">
        <f t="shared" si="444"/>
        <v>0</v>
      </c>
      <c r="AK289" s="229">
        <f t="shared" ref="AK289:BB289" si="445">IFERROR(AK234*$D289*365,0)</f>
        <v>0</v>
      </c>
      <c r="AL289" s="229">
        <f t="shared" si="445"/>
        <v>0</v>
      </c>
      <c r="AM289" s="229">
        <f t="shared" si="445"/>
        <v>0</v>
      </c>
      <c r="AN289" s="229">
        <f t="shared" si="445"/>
        <v>0</v>
      </c>
      <c r="AO289" s="229">
        <f t="shared" si="445"/>
        <v>0</v>
      </c>
      <c r="AP289" s="229">
        <f t="shared" si="445"/>
        <v>0</v>
      </c>
      <c r="AQ289" s="229">
        <f t="shared" si="445"/>
        <v>0</v>
      </c>
      <c r="AR289" s="229">
        <f t="shared" si="445"/>
        <v>0</v>
      </c>
      <c r="AS289" s="229">
        <f t="shared" si="445"/>
        <v>0</v>
      </c>
      <c r="AT289" s="229">
        <f t="shared" si="445"/>
        <v>0</v>
      </c>
      <c r="AU289" s="229">
        <f t="shared" si="445"/>
        <v>0</v>
      </c>
      <c r="AV289" s="229">
        <f t="shared" si="445"/>
        <v>0</v>
      </c>
      <c r="AW289" s="229">
        <f t="shared" si="445"/>
        <v>0</v>
      </c>
      <c r="AX289" s="229">
        <f t="shared" si="445"/>
        <v>0</v>
      </c>
      <c r="AY289" s="229">
        <f t="shared" si="445"/>
        <v>0</v>
      </c>
      <c r="AZ289" s="229">
        <f t="shared" si="445"/>
        <v>0</v>
      </c>
      <c r="BA289" s="229">
        <f t="shared" si="445"/>
        <v>0</v>
      </c>
      <c r="BB289" s="229">
        <f t="shared" si="445"/>
        <v>0</v>
      </c>
    </row>
    <row r="290" spans="1:54" x14ac:dyDescent="0.3">
      <c r="A290" s="206">
        <f>IF(ISBLANK('Úseky 1'!A13),"",'Úseky 1'!A13)</f>
        <v>9</v>
      </c>
      <c r="B290" s="205" t="str">
        <f>IF(ISBLANK('Úseky 1'!B13),"",'Úseky 1'!B13)</f>
        <v/>
      </c>
      <c r="C290" s="205" t="str">
        <f>IF(ISBLANK('Úseky 1'!C13),"",'Úseky 1'!C13)</f>
        <v/>
      </c>
      <c r="D290" s="213" t="str">
        <f>IF(ISBLANK('Úseky 1'!D13),"",'Úseky 1'!D13)</f>
        <v/>
      </c>
      <c r="E290" s="229">
        <f t="shared" ref="E290:AJ290" si="446">IFERROR(E235*$D290*365,0)</f>
        <v>0</v>
      </c>
      <c r="F290" s="229">
        <f t="shared" si="446"/>
        <v>0</v>
      </c>
      <c r="G290" s="229">
        <f t="shared" si="446"/>
        <v>0</v>
      </c>
      <c r="H290" s="229">
        <f t="shared" si="446"/>
        <v>0</v>
      </c>
      <c r="I290" s="229">
        <f t="shared" si="446"/>
        <v>0</v>
      </c>
      <c r="J290" s="229">
        <f t="shared" si="446"/>
        <v>0</v>
      </c>
      <c r="K290" s="229">
        <f t="shared" si="446"/>
        <v>0</v>
      </c>
      <c r="L290" s="229">
        <f t="shared" si="446"/>
        <v>0</v>
      </c>
      <c r="M290" s="229">
        <f t="shared" si="446"/>
        <v>0</v>
      </c>
      <c r="N290" s="229">
        <f t="shared" si="446"/>
        <v>0</v>
      </c>
      <c r="O290" s="229">
        <f t="shared" si="446"/>
        <v>0</v>
      </c>
      <c r="P290" s="229">
        <f t="shared" si="446"/>
        <v>0</v>
      </c>
      <c r="Q290" s="229">
        <f t="shared" si="446"/>
        <v>0</v>
      </c>
      <c r="R290" s="229">
        <f t="shared" si="446"/>
        <v>0</v>
      </c>
      <c r="S290" s="229">
        <f t="shared" si="446"/>
        <v>0</v>
      </c>
      <c r="T290" s="229">
        <f t="shared" si="446"/>
        <v>0</v>
      </c>
      <c r="U290" s="229">
        <f t="shared" si="446"/>
        <v>0</v>
      </c>
      <c r="V290" s="229">
        <f t="shared" si="446"/>
        <v>0</v>
      </c>
      <c r="W290" s="229">
        <f t="shared" si="446"/>
        <v>0</v>
      </c>
      <c r="X290" s="229">
        <f t="shared" si="446"/>
        <v>0</v>
      </c>
      <c r="Y290" s="229">
        <f t="shared" si="446"/>
        <v>0</v>
      </c>
      <c r="Z290" s="229">
        <f t="shared" si="446"/>
        <v>0</v>
      </c>
      <c r="AA290" s="229">
        <f t="shared" si="446"/>
        <v>0</v>
      </c>
      <c r="AB290" s="229">
        <f t="shared" si="446"/>
        <v>0</v>
      </c>
      <c r="AC290" s="229">
        <f t="shared" si="446"/>
        <v>0</v>
      </c>
      <c r="AD290" s="229">
        <f t="shared" si="446"/>
        <v>0</v>
      </c>
      <c r="AE290" s="229">
        <f t="shared" si="446"/>
        <v>0</v>
      </c>
      <c r="AF290" s="229">
        <f t="shared" si="446"/>
        <v>0</v>
      </c>
      <c r="AG290" s="229">
        <f t="shared" si="446"/>
        <v>0</v>
      </c>
      <c r="AH290" s="229">
        <f t="shared" si="446"/>
        <v>0</v>
      </c>
      <c r="AI290" s="229">
        <f t="shared" si="446"/>
        <v>0</v>
      </c>
      <c r="AJ290" s="229">
        <f t="shared" si="446"/>
        <v>0</v>
      </c>
      <c r="AK290" s="229">
        <f t="shared" ref="AK290:BB290" si="447">IFERROR(AK235*$D290*365,0)</f>
        <v>0</v>
      </c>
      <c r="AL290" s="229">
        <f t="shared" si="447"/>
        <v>0</v>
      </c>
      <c r="AM290" s="229">
        <f t="shared" si="447"/>
        <v>0</v>
      </c>
      <c r="AN290" s="229">
        <f t="shared" si="447"/>
        <v>0</v>
      </c>
      <c r="AO290" s="229">
        <f t="shared" si="447"/>
        <v>0</v>
      </c>
      <c r="AP290" s="229">
        <f t="shared" si="447"/>
        <v>0</v>
      </c>
      <c r="AQ290" s="229">
        <f t="shared" si="447"/>
        <v>0</v>
      </c>
      <c r="AR290" s="229">
        <f t="shared" si="447"/>
        <v>0</v>
      </c>
      <c r="AS290" s="229">
        <f t="shared" si="447"/>
        <v>0</v>
      </c>
      <c r="AT290" s="229">
        <f t="shared" si="447"/>
        <v>0</v>
      </c>
      <c r="AU290" s="229">
        <f t="shared" si="447"/>
        <v>0</v>
      </c>
      <c r="AV290" s="229">
        <f t="shared" si="447"/>
        <v>0</v>
      </c>
      <c r="AW290" s="229">
        <f t="shared" si="447"/>
        <v>0</v>
      </c>
      <c r="AX290" s="229">
        <f t="shared" si="447"/>
        <v>0</v>
      </c>
      <c r="AY290" s="229">
        <f t="shared" si="447"/>
        <v>0</v>
      </c>
      <c r="AZ290" s="229">
        <f t="shared" si="447"/>
        <v>0</v>
      </c>
      <c r="BA290" s="229">
        <f t="shared" si="447"/>
        <v>0</v>
      </c>
      <c r="BB290" s="229">
        <f t="shared" si="447"/>
        <v>0</v>
      </c>
    </row>
    <row r="291" spans="1:54" x14ac:dyDescent="0.3">
      <c r="A291" s="206">
        <f>IF(ISBLANK('Úseky 1'!A14),"",'Úseky 1'!A14)</f>
        <v>10</v>
      </c>
      <c r="B291" s="205" t="str">
        <f>IF(ISBLANK('Úseky 1'!B14),"",'Úseky 1'!B14)</f>
        <v/>
      </c>
      <c r="C291" s="205" t="str">
        <f>IF(ISBLANK('Úseky 1'!C14),"",'Úseky 1'!C14)</f>
        <v/>
      </c>
      <c r="D291" s="213" t="str">
        <f>IF(ISBLANK('Úseky 1'!D14),"",'Úseky 1'!D14)</f>
        <v/>
      </c>
      <c r="E291" s="229">
        <f t="shared" ref="E291:AJ291" si="448">IFERROR(E236*$D291*365,0)</f>
        <v>0</v>
      </c>
      <c r="F291" s="229">
        <f t="shared" si="448"/>
        <v>0</v>
      </c>
      <c r="G291" s="229">
        <f t="shared" si="448"/>
        <v>0</v>
      </c>
      <c r="H291" s="229">
        <f t="shared" si="448"/>
        <v>0</v>
      </c>
      <c r="I291" s="229">
        <f t="shared" si="448"/>
        <v>0</v>
      </c>
      <c r="J291" s="229">
        <f t="shared" si="448"/>
        <v>0</v>
      </c>
      <c r="K291" s="229">
        <f t="shared" si="448"/>
        <v>0</v>
      </c>
      <c r="L291" s="229">
        <f t="shared" si="448"/>
        <v>0</v>
      </c>
      <c r="M291" s="229">
        <f t="shared" si="448"/>
        <v>0</v>
      </c>
      <c r="N291" s="229">
        <f t="shared" si="448"/>
        <v>0</v>
      </c>
      <c r="O291" s="229">
        <f t="shared" si="448"/>
        <v>0</v>
      </c>
      <c r="P291" s="229">
        <f t="shared" si="448"/>
        <v>0</v>
      </c>
      <c r="Q291" s="229">
        <f t="shared" si="448"/>
        <v>0</v>
      </c>
      <c r="R291" s="229">
        <f t="shared" si="448"/>
        <v>0</v>
      </c>
      <c r="S291" s="229">
        <f t="shared" si="448"/>
        <v>0</v>
      </c>
      <c r="T291" s="229">
        <f t="shared" si="448"/>
        <v>0</v>
      </c>
      <c r="U291" s="229">
        <f t="shared" si="448"/>
        <v>0</v>
      </c>
      <c r="V291" s="229">
        <f t="shared" si="448"/>
        <v>0</v>
      </c>
      <c r="W291" s="229">
        <f t="shared" si="448"/>
        <v>0</v>
      </c>
      <c r="X291" s="229">
        <f t="shared" si="448"/>
        <v>0</v>
      </c>
      <c r="Y291" s="229">
        <f t="shared" si="448"/>
        <v>0</v>
      </c>
      <c r="Z291" s="229">
        <f t="shared" si="448"/>
        <v>0</v>
      </c>
      <c r="AA291" s="229">
        <f t="shared" si="448"/>
        <v>0</v>
      </c>
      <c r="AB291" s="229">
        <f t="shared" si="448"/>
        <v>0</v>
      </c>
      <c r="AC291" s="229">
        <f t="shared" si="448"/>
        <v>0</v>
      </c>
      <c r="AD291" s="229">
        <f t="shared" si="448"/>
        <v>0</v>
      </c>
      <c r="AE291" s="229">
        <f t="shared" si="448"/>
        <v>0</v>
      </c>
      <c r="AF291" s="229">
        <f t="shared" si="448"/>
        <v>0</v>
      </c>
      <c r="AG291" s="229">
        <f t="shared" si="448"/>
        <v>0</v>
      </c>
      <c r="AH291" s="229">
        <f t="shared" si="448"/>
        <v>0</v>
      </c>
      <c r="AI291" s="229">
        <f t="shared" si="448"/>
        <v>0</v>
      </c>
      <c r="AJ291" s="229">
        <f t="shared" si="448"/>
        <v>0</v>
      </c>
      <c r="AK291" s="229">
        <f t="shared" ref="AK291:BB291" si="449">IFERROR(AK236*$D291*365,0)</f>
        <v>0</v>
      </c>
      <c r="AL291" s="229">
        <f t="shared" si="449"/>
        <v>0</v>
      </c>
      <c r="AM291" s="229">
        <f t="shared" si="449"/>
        <v>0</v>
      </c>
      <c r="AN291" s="229">
        <f t="shared" si="449"/>
        <v>0</v>
      </c>
      <c r="AO291" s="229">
        <f t="shared" si="449"/>
        <v>0</v>
      </c>
      <c r="AP291" s="229">
        <f t="shared" si="449"/>
        <v>0</v>
      </c>
      <c r="AQ291" s="229">
        <f t="shared" si="449"/>
        <v>0</v>
      </c>
      <c r="AR291" s="229">
        <f t="shared" si="449"/>
        <v>0</v>
      </c>
      <c r="AS291" s="229">
        <f t="shared" si="449"/>
        <v>0</v>
      </c>
      <c r="AT291" s="229">
        <f t="shared" si="449"/>
        <v>0</v>
      </c>
      <c r="AU291" s="229">
        <f t="shared" si="449"/>
        <v>0</v>
      </c>
      <c r="AV291" s="229">
        <f t="shared" si="449"/>
        <v>0</v>
      </c>
      <c r="AW291" s="229">
        <f t="shared" si="449"/>
        <v>0</v>
      </c>
      <c r="AX291" s="229">
        <f t="shared" si="449"/>
        <v>0</v>
      </c>
      <c r="AY291" s="229">
        <f t="shared" si="449"/>
        <v>0</v>
      </c>
      <c r="AZ291" s="229">
        <f t="shared" si="449"/>
        <v>0</v>
      </c>
      <c r="BA291" s="229">
        <f t="shared" si="449"/>
        <v>0</v>
      </c>
      <c r="BB291" s="229">
        <f t="shared" si="449"/>
        <v>0</v>
      </c>
    </row>
    <row r="292" spans="1:54" x14ac:dyDescent="0.3">
      <c r="A292" s="206">
        <f>IF(ISBLANK('Úseky 1'!A15),"",'Úseky 1'!A15)</f>
        <v>11</v>
      </c>
      <c r="B292" s="205" t="str">
        <f>IF(ISBLANK('Úseky 1'!B15),"",'Úseky 1'!B15)</f>
        <v/>
      </c>
      <c r="C292" s="205" t="str">
        <f>IF(ISBLANK('Úseky 1'!C15),"",'Úseky 1'!C15)</f>
        <v/>
      </c>
      <c r="D292" s="213" t="str">
        <f>IF(ISBLANK('Úseky 1'!D15),"",'Úseky 1'!D15)</f>
        <v/>
      </c>
      <c r="E292" s="229">
        <f t="shared" ref="E292:AJ292" si="450">IFERROR(E237*$D292*365,0)</f>
        <v>0</v>
      </c>
      <c r="F292" s="229">
        <f t="shared" si="450"/>
        <v>0</v>
      </c>
      <c r="G292" s="229">
        <f t="shared" si="450"/>
        <v>0</v>
      </c>
      <c r="H292" s="229">
        <f t="shared" si="450"/>
        <v>0</v>
      </c>
      <c r="I292" s="229">
        <f t="shared" si="450"/>
        <v>0</v>
      </c>
      <c r="J292" s="229">
        <f t="shared" si="450"/>
        <v>0</v>
      </c>
      <c r="K292" s="229">
        <f t="shared" si="450"/>
        <v>0</v>
      </c>
      <c r="L292" s="229">
        <f t="shared" si="450"/>
        <v>0</v>
      </c>
      <c r="M292" s="229">
        <f t="shared" si="450"/>
        <v>0</v>
      </c>
      <c r="N292" s="229">
        <f t="shared" si="450"/>
        <v>0</v>
      </c>
      <c r="O292" s="229">
        <f t="shared" si="450"/>
        <v>0</v>
      </c>
      <c r="P292" s="229">
        <f t="shared" si="450"/>
        <v>0</v>
      </c>
      <c r="Q292" s="229">
        <f t="shared" si="450"/>
        <v>0</v>
      </c>
      <c r="R292" s="229">
        <f t="shared" si="450"/>
        <v>0</v>
      </c>
      <c r="S292" s="229">
        <f t="shared" si="450"/>
        <v>0</v>
      </c>
      <c r="T292" s="229">
        <f t="shared" si="450"/>
        <v>0</v>
      </c>
      <c r="U292" s="229">
        <f t="shared" si="450"/>
        <v>0</v>
      </c>
      <c r="V292" s="229">
        <f t="shared" si="450"/>
        <v>0</v>
      </c>
      <c r="W292" s="229">
        <f t="shared" si="450"/>
        <v>0</v>
      </c>
      <c r="X292" s="229">
        <f t="shared" si="450"/>
        <v>0</v>
      </c>
      <c r="Y292" s="229">
        <f t="shared" si="450"/>
        <v>0</v>
      </c>
      <c r="Z292" s="229">
        <f t="shared" si="450"/>
        <v>0</v>
      </c>
      <c r="AA292" s="229">
        <f t="shared" si="450"/>
        <v>0</v>
      </c>
      <c r="AB292" s="229">
        <f t="shared" si="450"/>
        <v>0</v>
      </c>
      <c r="AC292" s="229">
        <f t="shared" si="450"/>
        <v>0</v>
      </c>
      <c r="AD292" s="229">
        <f t="shared" si="450"/>
        <v>0</v>
      </c>
      <c r="AE292" s="229">
        <f t="shared" si="450"/>
        <v>0</v>
      </c>
      <c r="AF292" s="229">
        <f t="shared" si="450"/>
        <v>0</v>
      </c>
      <c r="AG292" s="229">
        <f t="shared" si="450"/>
        <v>0</v>
      </c>
      <c r="AH292" s="229">
        <f t="shared" si="450"/>
        <v>0</v>
      </c>
      <c r="AI292" s="229">
        <f t="shared" si="450"/>
        <v>0</v>
      </c>
      <c r="AJ292" s="229">
        <f t="shared" si="450"/>
        <v>0</v>
      </c>
      <c r="AK292" s="229">
        <f t="shared" ref="AK292:BB292" si="451">IFERROR(AK237*$D292*365,0)</f>
        <v>0</v>
      </c>
      <c r="AL292" s="229">
        <f t="shared" si="451"/>
        <v>0</v>
      </c>
      <c r="AM292" s="229">
        <f t="shared" si="451"/>
        <v>0</v>
      </c>
      <c r="AN292" s="229">
        <f t="shared" si="451"/>
        <v>0</v>
      </c>
      <c r="AO292" s="229">
        <f t="shared" si="451"/>
        <v>0</v>
      </c>
      <c r="AP292" s="229">
        <f t="shared" si="451"/>
        <v>0</v>
      </c>
      <c r="AQ292" s="229">
        <f t="shared" si="451"/>
        <v>0</v>
      </c>
      <c r="AR292" s="229">
        <f t="shared" si="451"/>
        <v>0</v>
      </c>
      <c r="AS292" s="229">
        <f t="shared" si="451"/>
        <v>0</v>
      </c>
      <c r="AT292" s="229">
        <f t="shared" si="451"/>
        <v>0</v>
      </c>
      <c r="AU292" s="229">
        <f t="shared" si="451"/>
        <v>0</v>
      </c>
      <c r="AV292" s="229">
        <f t="shared" si="451"/>
        <v>0</v>
      </c>
      <c r="AW292" s="229">
        <f t="shared" si="451"/>
        <v>0</v>
      </c>
      <c r="AX292" s="229">
        <f t="shared" si="451"/>
        <v>0</v>
      </c>
      <c r="AY292" s="229">
        <f t="shared" si="451"/>
        <v>0</v>
      </c>
      <c r="AZ292" s="229">
        <f t="shared" si="451"/>
        <v>0</v>
      </c>
      <c r="BA292" s="229">
        <f t="shared" si="451"/>
        <v>0</v>
      </c>
      <c r="BB292" s="229">
        <f t="shared" si="451"/>
        <v>0</v>
      </c>
    </row>
    <row r="293" spans="1:54" x14ac:dyDescent="0.3">
      <c r="A293" s="206">
        <f>IF(ISBLANK('Úseky 1'!A16),"",'Úseky 1'!A16)</f>
        <v>12</v>
      </c>
      <c r="B293" s="205" t="str">
        <f>IF(ISBLANK('Úseky 1'!B16),"",'Úseky 1'!B16)</f>
        <v/>
      </c>
      <c r="C293" s="205" t="str">
        <f>IF(ISBLANK('Úseky 1'!C16),"",'Úseky 1'!C16)</f>
        <v/>
      </c>
      <c r="D293" s="213" t="str">
        <f>IF(ISBLANK('Úseky 1'!D16),"",'Úseky 1'!D16)</f>
        <v/>
      </c>
      <c r="E293" s="229">
        <f t="shared" ref="E293:AJ293" si="452">IFERROR(E238*$D293*365,0)</f>
        <v>0</v>
      </c>
      <c r="F293" s="229">
        <f t="shared" si="452"/>
        <v>0</v>
      </c>
      <c r="G293" s="229">
        <f t="shared" si="452"/>
        <v>0</v>
      </c>
      <c r="H293" s="229">
        <f t="shared" si="452"/>
        <v>0</v>
      </c>
      <c r="I293" s="229">
        <f t="shared" si="452"/>
        <v>0</v>
      </c>
      <c r="J293" s="229">
        <f t="shared" si="452"/>
        <v>0</v>
      </c>
      <c r="K293" s="229">
        <f t="shared" si="452"/>
        <v>0</v>
      </c>
      <c r="L293" s="229">
        <f t="shared" si="452"/>
        <v>0</v>
      </c>
      <c r="M293" s="229">
        <f t="shared" si="452"/>
        <v>0</v>
      </c>
      <c r="N293" s="229">
        <f t="shared" si="452"/>
        <v>0</v>
      </c>
      <c r="O293" s="229">
        <f t="shared" si="452"/>
        <v>0</v>
      </c>
      <c r="P293" s="229">
        <f t="shared" si="452"/>
        <v>0</v>
      </c>
      <c r="Q293" s="229">
        <f t="shared" si="452"/>
        <v>0</v>
      </c>
      <c r="R293" s="229">
        <f t="shared" si="452"/>
        <v>0</v>
      </c>
      <c r="S293" s="229">
        <f t="shared" si="452"/>
        <v>0</v>
      </c>
      <c r="T293" s="229">
        <f t="shared" si="452"/>
        <v>0</v>
      </c>
      <c r="U293" s="229">
        <f t="shared" si="452"/>
        <v>0</v>
      </c>
      <c r="V293" s="229">
        <f t="shared" si="452"/>
        <v>0</v>
      </c>
      <c r="W293" s="229">
        <f t="shared" si="452"/>
        <v>0</v>
      </c>
      <c r="X293" s="229">
        <f t="shared" si="452"/>
        <v>0</v>
      </c>
      <c r="Y293" s="229">
        <f t="shared" si="452"/>
        <v>0</v>
      </c>
      <c r="Z293" s="229">
        <f t="shared" si="452"/>
        <v>0</v>
      </c>
      <c r="AA293" s="229">
        <f t="shared" si="452"/>
        <v>0</v>
      </c>
      <c r="AB293" s="229">
        <f t="shared" si="452"/>
        <v>0</v>
      </c>
      <c r="AC293" s="229">
        <f t="shared" si="452"/>
        <v>0</v>
      </c>
      <c r="AD293" s="229">
        <f t="shared" si="452"/>
        <v>0</v>
      </c>
      <c r="AE293" s="229">
        <f t="shared" si="452"/>
        <v>0</v>
      </c>
      <c r="AF293" s="229">
        <f t="shared" si="452"/>
        <v>0</v>
      </c>
      <c r="AG293" s="229">
        <f t="shared" si="452"/>
        <v>0</v>
      </c>
      <c r="AH293" s="229">
        <f t="shared" si="452"/>
        <v>0</v>
      </c>
      <c r="AI293" s="229">
        <f t="shared" si="452"/>
        <v>0</v>
      </c>
      <c r="AJ293" s="229">
        <f t="shared" si="452"/>
        <v>0</v>
      </c>
      <c r="AK293" s="229">
        <f t="shared" ref="AK293:BB293" si="453">IFERROR(AK238*$D293*365,0)</f>
        <v>0</v>
      </c>
      <c r="AL293" s="229">
        <f t="shared" si="453"/>
        <v>0</v>
      </c>
      <c r="AM293" s="229">
        <f t="shared" si="453"/>
        <v>0</v>
      </c>
      <c r="AN293" s="229">
        <f t="shared" si="453"/>
        <v>0</v>
      </c>
      <c r="AO293" s="229">
        <f t="shared" si="453"/>
        <v>0</v>
      </c>
      <c r="AP293" s="229">
        <f t="shared" si="453"/>
        <v>0</v>
      </c>
      <c r="AQ293" s="229">
        <f t="shared" si="453"/>
        <v>0</v>
      </c>
      <c r="AR293" s="229">
        <f t="shared" si="453"/>
        <v>0</v>
      </c>
      <c r="AS293" s="229">
        <f t="shared" si="453"/>
        <v>0</v>
      </c>
      <c r="AT293" s="229">
        <f t="shared" si="453"/>
        <v>0</v>
      </c>
      <c r="AU293" s="229">
        <f t="shared" si="453"/>
        <v>0</v>
      </c>
      <c r="AV293" s="229">
        <f t="shared" si="453"/>
        <v>0</v>
      </c>
      <c r="AW293" s="229">
        <f t="shared" si="453"/>
        <v>0</v>
      </c>
      <c r="AX293" s="229">
        <f t="shared" si="453"/>
        <v>0</v>
      </c>
      <c r="AY293" s="229">
        <f t="shared" si="453"/>
        <v>0</v>
      </c>
      <c r="AZ293" s="229">
        <f t="shared" si="453"/>
        <v>0</v>
      </c>
      <c r="BA293" s="229">
        <f t="shared" si="453"/>
        <v>0</v>
      </c>
      <c r="BB293" s="229">
        <f t="shared" si="453"/>
        <v>0</v>
      </c>
    </row>
    <row r="294" spans="1:54" x14ac:dyDescent="0.3">
      <c r="A294" s="206">
        <f>IF(ISBLANK('Úseky 1'!A17),"",'Úseky 1'!A17)</f>
        <v>13</v>
      </c>
      <c r="B294" s="205" t="str">
        <f>IF(ISBLANK('Úseky 1'!B17),"",'Úseky 1'!B17)</f>
        <v/>
      </c>
      <c r="C294" s="205" t="str">
        <f>IF(ISBLANK('Úseky 1'!C17),"",'Úseky 1'!C17)</f>
        <v/>
      </c>
      <c r="D294" s="213" t="str">
        <f>IF(ISBLANK('Úseky 1'!D17),"",'Úseky 1'!D17)</f>
        <v/>
      </c>
      <c r="E294" s="229">
        <f t="shared" ref="E294:AJ294" si="454">IFERROR(E239*$D294*365,0)</f>
        <v>0</v>
      </c>
      <c r="F294" s="229">
        <f t="shared" si="454"/>
        <v>0</v>
      </c>
      <c r="G294" s="229">
        <f t="shared" si="454"/>
        <v>0</v>
      </c>
      <c r="H294" s="229">
        <f t="shared" si="454"/>
        <v>0</v>
      </c>
      <c r="I294" s="229">
        <f t="shared" si="454"/>
        <v>0</v>
      </c>
      <c r="J294" s="229">
        <f t="shared" si="454"/>
        <v>0</v>
      </c>
      <c r="K294" s="229">
        <f t="shared" si="454"/>
        <v>0</v>
      </c>
      <c r="L294" s="229">
        <f t="shared" si="454"/>
        <v>0</v>
      </c>
      <c r="M294" s="229">
        <f t="shared" si="454"/>
        <v>0</v>
      </c>
      <c r="N294" s="229">
        <f t="shared" si="454"/>
        <v>0</v>
      </c>
      <c r="O294" s="229">
        <f t="shared" si="454"/>
        <v>0</v>
      </c>
      <c r="P294" s="229">
        <f t="shared" si="454"/>
        <v>0</v>
      </c>
      <c r="Q294" s="229">
        <f t="shared" si="454"/>
        <v>0</v>
      </c>
      <c r="R294" s="229">
        <f t="shared" si="454"/>
        <v>0</v>
      </c>
      <c r="S294" s="229">
        <f t="shared" si="454"/>
        <v>0</v>
      </c>
      <c r="T294" s="229">
        <f t="shared" si="454"/>
        <v>0</v>
      </c>
      <c r="U294" s="229">
        <f t="shared" si="454"/>
        <v>0</v>
      </c>
      <c r="V294" s="229">
        <f t="shared" si="454"/>
        <v>0</v>
      </c>
      <c r="W294" s="229">
        <f t="shared" si="454"/>
        <v>0</v>
      </c>
      <c r="X294" s="229">
        <f t="shared" si="454"/>
        <v>0</v>
      </c>
      <c r="Y294" s="229">
        <f t="shared" si="454"/>
        <v>0</v>
      </c>
      <c r="Z294" s="229">
        <f t="shared" si="454"/>
        <v>0</v>
      </c>
      <c r="AA294" s="229">
        <f t="shared" si="454"/>
        <v>0</v>
      </c>
      <c r="AB294" s="229">
        <f t="shared" si="454"/>
        <v>0</v>
      </c>
      <c r="AC294" s="229">
        <f t="shared" si="454"/>
        <v>0</v>
      </c>
      <c r="AD294" s="229">
        <f t="shared" si="454"/>
        <v>0</v>
      </c>
      <c r="AE294" s="229">
        <f t="shared" si="454"/>
        <v>0</v>
      </c>
      <c r="AF294" s="229">
        <f t="shared" si="454"/>
        <v>0</v>
      </c>
      <c r="AG294" s="229">
        <f t="shared" si="454"/>
        <v>0</v>
      </c>
      <c r="AH294" s="229">
        <f t="shared" si="454"/>
        <v>0</v>
      </c>
      <c r="AI294" s="229">
        <f t="shared" si="454"/>
        <v>0</v>
      </c>
      <c r="AJ294" s="229">
        <f t="shared" si="454"/>
        <v>0</v>
      </c>
      <c r="AK294" s="229">
        <f t="shared" ref="AK294:BB294" si="455">IFERROR(AK239*$D294*365,0)</f>
        <v>0</v>
      </c>
      <c r="AL294" s="229">
        <f t="shared" si="455"/>
        <v>0</v>
      </c>
      <c r="AM294" s="229">
        <f t="shared" si="455"/>
        <v>0</v>
      </c>
      <c r="AN294" s="229">
        <f t="shared" si="455"/>
        <v>0</v>
      </c>
      <c r="AO294" s="229">
        <f t="shared" si="455"/>
        <v>0</v>
      </c>
      <c r="AP294" s="229">
        <f t="shared" si="455"/>
        <v>0</v>
      </c>
      <c r="AQ294" s="229">
        <f t="shared" si="455"/>
        <v>0</v>
      </c>
      <c r="AR294" s="229">
        <f t="shared" si="455"/>
        <v>0</v>
      </c>
      <c r="AS294" s="229">
        <f t="shared" si="455"/>
        <v>0</v>
      </c>
      <c r="AT294" s="229">
        <f t="shared" si="455"/>
        <v>0</v>
      </c>
      <c r="AU294" s="229">
        <f t="shared" si="455"/>
        <v>0</v>
      </c>
      <c r="AV294" s="229">
        <f t="shared" si="455"/>
        <v>0</v>
      </c>
      <c r="AW294" s="229">
        <f t="shared" si="455"/>
        <v>0</v>
      </c>
      <c r="AX294" s="229">
        <f t="shared" si="455"/>
        <v>0</v>
      </c>
      <c r="AY294" s="229">
        <f t="shared" si="455"/>
        <v>0</v>
      </c>
      <c r="AZ294" s="229">
        <f t="shared" si="455"/>
        <v>0</v>
      </c>
      <c r="BA294" s="229">
        <f t="shared" si="455"/>
        <v>0</v>
      </c>
      <c r="BB294" s="229">
        <f t="shared" si="455"/>
        <v>0</v>
      </c>
    </row>
    <row r="295" spans="1:54" x14ac:dyDescent="0.3">
      <c r="A295" s="206">
        <f>IF(ISBLANK('Úseky 1'!A18),"",'Úseky 1'!A18)</f>
        <v>14</v>
      </c>
      <c r="B295" s="205" t="str">
        <f>IF(ISBLANK('Úseky 1'!B18),"",'Úseky 1'!B18)</f>
        <v/>
      </c>
      <c r="C295" s="205" t="str">
        <f>IF(ISBLANK('Úseky 1'!C18),"",'Úseky 1'!C18)</f>
        <v/>
      </c>
      <c r="D295" s="213" t="str">
        <f>IF(ISBLANK('Úseky 1'!D18),"",'Úseky 1'!D18)</f>
        <v/>
      </c>
      <c r="E295" s="229">
        <f t="shared" ref="E295:AJ295" si="456">IFERROR(E240*$D295*365,0)</f>
        <v>0</v>
      </c>
      <c r="F295" s="229">
        <f t="shared" si="456"/>
        <v>0</v>
      </c>
      <c r="G295" s="229">
        <f t="shared" si="456"/>
        <v>0</v>
      </c>
      <c r="H295" s="229">
        <f t="shared" si="456"/>
        <v>0</v>
      </c>
      <c r="I295" s="229">
        <f t="shared" si="456"/>
        <v>0</v>
      </c>
      <c r="J295" s="229">
        <f t="shared" si="456"/>
        <v>0</v>
      </c>
      <c r="K295" s="229">
        <f t="shared" si="456"/>
        <v>0</v>
      </c>
      <c r="L295" s="229">
        <f t="shared" si="456"/>
        <v>0</v>
      </c>
      <c r="M295" s="229">
        <f t="shared" si="456"/>
        <v>0</v>
      </c>
      <c r="N295" s="229">
        <f t="shared" si="456"/>
        <v>0</v>
      </c>
      <c r="O295" s="229">
        <f t="shared" si="456"/>
        <v>0</v>
      </c>
      <c r="P295" s="229">
        <f t="shared" si="456"/>
        <v>0</v>
      </c>
      <c r="Q295" s="229">
        <f t="shared" si="456"/>
        <v>0</v>
      </c>
      <c r="R295" s="229">
        <f t="shared" si="456"/>
        <v>0</v>
      </c>
      <c r="S295" s="229">
        <f t="shared" si="456"/>
        <v>0</v>
      </c>
      <c r="T295" s="229">
        <f t="shared" si="456"/>
        <v>0</v>
      </c>
      <c r="U295" s="229">
        <f t="shared" si="456"/>
        <v>0</v>
      </c>
      <c r="V295" s="229">
        <f t="shared" si="456"/>
        <v>0</v>
      </c>
      <c r="W295" s="229">
        <f t="shared" si="456"/>
        <v>0</v>
      </c>
      <c r="X295" s="229">
        <f t="shared" si="456"/>
        <v>0</v>
      </c>
      <c r="Y295" s="229">
        <f t="shared" si="456"/>
        <v>0</v>
      </c>
      <c r="Z295" s="229">
        <f t="shared" si="456"/>
        <v>0</v>
      </c>
      <c r="AA295" s="229">
        <f t="shared" si="456"/>
        <v>0</v>
      </c>
      <c r="AB295" s="229">
        <f t="shared" si="456"/>
        <v>0</v>
      </c>
      <c r="AC295" s="229">
        <f t="shared" si="456"/>
        <v>0</v>
      </c>
      <c r="AD295" s="229">
        <f t="shared" si="456"/>
        <v>0</v>
      </c>
      <c r="AE295" s="229">
        <f t="shared" si="456"/>
        <v>0</v>
      </c>
      <c r="AF295" s="229">
        <f t="shared" si="456"/>
        <v>0</v>
      </c>
      <c r="AG295" s="229">
        <f t="shared" si="456"/>
        <v>0</v>
      </c>
      <c r="AH295" s="229">
        <f t="shared" si="456"/>
        <v>0</v>
      </c>
      <c r="AI295" s="229">
        <f t="shared" si="456"/>
        <v>0</v>
      </c>
      <c r="AJ295" s="229">
        <f t="shared" si="456"/>
        <v>0</v>
      </c>
      <c r="AK295" s="229">
        <f t="shared" ref="AK295:BB295" si="457">IFERROR(AK240*$D295*365,0)</f>
        <v>0</v>
      </c>
      <c r="AL295" s="229">
        <f t="shared" si="457"/>
        <v>0</v>
      </c>
      <c r="AM295" s="229">
        <f t="shared" si="457"/>
        <v>0</v>
      </c>
      <c r="AN295" s="229">
        <f t="shared" si="457"/>
        <v>0</v>
      </c>
      <c r="AO295" s="229">
        <f t="shared" si="457"/>
        <v>0</v>
      </c>
      <c r="AP295" s="229">
        <f t="shared" si="457"/>
        <v>0</v>
      </c>
      <c r="AQ295" s="229">
        <f t="shared" si="457"/>
        <v>0</v>
      </c>
      <c r="AR295" s="229">
        <f t="shared" si="457"/>
        <v>0</v>
      </c>
      <c r="AS295" s="229">
        <f t="shared" si="457"/>
        <v>0</v>
      </c>
      <c r="AT295" s="229">
        <f t="shared" si="457"/>
        <v>0</v>
      </c>
      <c r="AU295" s="229">
        <f t="shared" si="457"/>
        <v>0</v>
      </c>
      <c r="AV295" s="229">
        <f t="shared" si="457"/>
        <v>0</v>
      </c>
      <c r="AW295" s="229">
        <f t="shared" si="457"/>
        <v>0</v>
      </c>
      <c r="AX295" s="229">
        <f t="shared" si="457"/>
        <v>0</v>
      </c>
      <c r="AY295" s="229">
        <f t="shared" si="457"/>
        <v>0</v>
      </c>
      <c r="AZ295" s="229">
        <f t="shared" si="457"/>
        <v>0</v>
      </c>
      <c r="BA295" s="229">
        <f t="shared" si="457"/>
        <v>0</v>
      </c>
      <c r="BB295" s="229">
        <f t="shared" si="457"/>
        <v>0</v>
      </c>
    </row>
    <row r="296" spans="1:54" x14ac:dyDescent="0.3">
      <c r="A296" s="206">
        <f>IF(ISBLANK('Úseky 1'!A19),"",'Úseky 1'!A19)</f>
        <v>15</v>
      </c>
      <c r="B296" s="205" t="str">
        <f>IF(ISBLANK('Úseky 1'!B19),"",'Úseky 1'!B19)</f>
        <v/>
      </c>
      <c r="C296" s="205" t="str">
        <f>IF(ISBLANK('Úseky 1'!C19),"",'Úseky 1'!C19)</f>
        <v/>
      </c>
      <c r="D296" s="213" t="str">
        <f>IF(ISBLANK('Úseky 1'!D19),"",'Úseky 1'!D19)</f>
        <v/>
      </c>
      <c r="E296" s="229">
        <f t="shared" ref="E296:AJ296" si="458">IFERROR(E241*$D296*365,0)</f>
        <v>0</v>
      </c>
      <c r="F296" s="229">
        <f t="shared" si="458"/>
        <v>0</v>
      </c>
      <c r="G296" s="229">
        <f t="shared" si="458"/>
        <v>0</v>
      </c>
      <c r="H296" s="229">
        <f t="shared" si="458"/>
        <v>0</v>
      </c>
      <c r="I296" s="229">
        <f t="shared" si="458"/>
        <v>0</v>
      </c>
      <c r="J296" s="229">
        <f t="shared" si="458"/>
        <v>0</v>
      </c>
      <c r="K296" s="229">
        <f t="shared" si="458"/>
        <v>0</v>
      </c>
      <c r="L296" s="229">
        <f t="shared" si="458"/>
        <v>0</v>
      </c>
      <c r="M296" s="229">
        <f t="shared" si="458"/>
        <v>0</v>
      </c>
      <c r="N296" s="229">
        <f t="shared" si="458"/>
        <v>0</v>
      </c>
      <c r="O296" s="229">
        <f t="shared" si="458"/>
        <v>0</v>
      </c>
      <c r="P296" s="229">
        <f t="shared" si="458"/>
        <v>0</v>
      </c>
      <c r="Q296" s="229">
        <f t="shared" si="458"/>
        <v>0</v>
      </c>
      <c r="R296" s="229">
        <f t="shared" si="458"/>
        <v>0</v>
      </c>
      <c r="S296" s="229">
        <f t="shared" si="458"/>
        <v>0</v>
      </c>
      <c r="T296" s="229">
        <f t="shared" si="458"/>
        <v>0</v>
      </c>
      <c r="U296" s="229">
        <f t="shared" si="458"/>
        <v>0</v>
      </c>
      <c r="V296" s="229">
        <f t="shared" si="458"/>
        <v>0</v>
      </c>
      <c r="W296" s="229">
        <f t="shared" si="458"/>
        <v>0</v>
      </c>
      <c r="X296" s="229">
        <f t="shared" si="458"/>
        <v>0</v>
      </c>
      <c r="Y296" s="229">
        <f t="shared" si="458"/>
        <v>0</v>
      </c>
      <c r="Z296" s="229">
        <f t="shared" si="458"/>
        <v>0</v>
      </c>
      <c r="AA296" s="229">
        <f t="shared" si="458"/>
        <v>0</v>
      </c>
      <c r="AB296" s="229">
        <f t="shared" si="458"/>
        <v>0</v>
      </c>
      <c r="AC296" s="229">
        <f t="shared" si="458"/>
        <v>0</v>
      </c>
      <c r="AD296" s="229">
        <f t="shared" si="458"/>
        <v>0</v>
      </c>
      <c r="AE296" s="229">
        <f t="shared" si="458"/>
        <v>0</v>
      </c>
      <c r="AF296" s="229">
        <f t="shared" si="458"/>
        <v>0</v>
      </c>
      <c r="AG296" s="229">
        <f t="shared" si="458"/>
        <v>0</v>
      </c>
      <c r="AH296" s="229">
        <f t="shared" si="458"/>
        <v>0</v>
      </c>
      <c r="AI296" s="229">
        <f t="shared" si="458"/>
        <v>0</v>
      </c>
      <c r="AJ296" s="229">
        <f t="shared" si="458"/>
        <v>0</v>
      </c>
      <c r="AK296" s="229">
        <f t="shared" ref="AK296:BB296" si="459">IFERROR(AK241*$D296*365,0)</f>
        <v>0</v>
      </c>
      <c r="AL296" s="229">
        <f t="shared" si="459"/>
        <v>0</v>
      </c>
      <c r="AM296" s="229">
        <f t="shared" si="459"/>
        <v>0</v>
      </c>
      <c r="AN296" s="229">
        <f t="shared" si="459"/>
        <v>0</v>
      </c>
      <c r="AO296" s="229">
        <f t="shared" si="459"/>
        <v>0</v>
      </c>
      <c r="AP296" s="229">
        <f t="shared" si="459"/>
        <v>0</v>
      </c>
      <c r="AQ296" s="229">
        <f t="shared" si="459"/>
        <v>0</v>
      </c>
      <c r="AR296" s="229">
        <f t="shared" si="459"/>
        <v>0</v>
      </c>
      <c r="AS296" s="229">
        <f t="shared" si="459"/>
        <v>0</v>
      </c>
      <c r="AT296" s="229">
        <f t="shared" si="459"/>
        <v>0</v>
      </c>
      <c r="AU296" s="229">
        <f t="shared" si="459"/>
        <v>0</v>
      </c>
      <c r="AV296" s="229">
        <f t="shared" si="459"/>
        <v>0</v>
      </c>
      <c r="AW296" s="229">
        <f t="shared" si="459"/>
        <v>0</v>
      </c>
      <c r="AX296" s="229">
        <f t="shared" si="459"/>
        <v>0</v>
      </c>
      <c r="AY296" s="229">
        <f t="shared" si="459"/>
        <v>0</v>
      </c>
      <c r="AZ296" s="229">
        <f t="shared" si="459"/>
        <v>0</v>
      </c>
      <c r="BA296" s="229">
        <f t="shared" si="459"/>
        <v>0</v>
      </c>
      <c r="BB296" s="229">
        <f t="shared" si="459"/>
        <v>0</v>
      </c>
    </row>
    <row r="297" spans="1:54" x14ac:dyDescent="0.3">
      <c r="A297" s="206">
        <f>IF(ISBLANK('Úseky 1'!A20),"",'Úseky 1'!A20)</f>
        <v>16</v>
      </c>
      <c r="B297" s="205" t="str">
        <f>IF(ISBLANK('Úseky 1'!B20),"",'Úseky 1'!B20)</f>
        <v/>
      </c>
      <c r="C297" s="205" t="str">
        <f>IF(ISBLANK('Úseky 1'!C20),"",'Úseky 1'!C20)</f>
        <v/>
      </c>
      <c r="D297" s="213" t="str">
        <f>IF(ISBLANK('Úseky 1'!D20),"",'Úseky 1'!D20)</f>
        <v/>
      </c>
      <c r="E297" s="229">
        <f t="shared" ref="E297:AJ297" si="460">IFERROR(E242*$D297*365,0)</f>
        <v>0</v>
      </c>
      <c r="F297" s="229">
        <f t="shared" si="460"/>
        <v>0</v>
      </c>
      <c r="G297" s="229">
        <f t="shared" si="460"/>
        <v>0</v>
      </c>
      <c r="H297" s="229">
        <f t="shared" si="460"/>
        <v>0</v>
      </c>
      <c r="I297" s="229">
        <f t="shared" si="460"/>
        <v>0</v>
      </c>
      <c r="J297" s="229">
        <f t="shared" si="460"/>
        <v>0</v>
      </c>
      <c r="K297" s="229">
        <f t="shared" si="460"/>
        <v>0</v>
      </c>
      <c r="L297" s="229">
        <f t="shared" si="460"/>
        <v>0</v>
      </c>
      <c r="M297" s="229">
        <f t="shared" si="460"/>
        <v>0</v>
      </c>
      <c r="N297" s="229">
        <f t="shared" si="460"/>
        <v>0</v>
      </c>
      <c r="O297" s="229">
        <f t="shared" si="460"/>
        <v>0</v>
      </c>
      <c r="P297" s="229">
        <f t="shared" si="460"/>
        <v>0</v>
      </c>
      <c r="Q297" s="229">
        <f t="shared" si="460"/>
        <v>0</v>
      </c>
      <c r="R297" s="229">
        <f t="shared" si="460"/>
        <v>0</v>
      </c>
      <c r="S297" s="229">
        <f t="shared" si="460"/>
        <v>0</v>
      </c>
      <c r="T297" s="229">
        <f t="shared" si="460"/>
        <v>0</v>
      </c>
      <c r="U297" s="229">
        <f t="shared" si="460"/>
        <v>0</v>
      </c>
      <c r="V297" s="229">
        <f t="shared" si="460"/>
        <v>0</v>
      </c>
      <c r="W297" s="229">
        <f t="shared" si="460"/>
        <v>0</v>
      </c>
      <c r="X297" s="229">
        <f t="shared" si="460"/>
        <v>0</v>
      </c>
      <c r="Y297" s="229">
        <f t="shared" si="460"/>
        <v>0</v>
      </c>
      <c r="Z297" s="229">
        <f t="shared" si="460"/>
        <v>0</v>
      </c>
      <c r="AA297" s="229">
        <f t="shared" si="460"/>
        <v>0</v>
      </c>
      <c r="AB297" s="229">
        <f t="shared" si="460"/>
        <v>0</v>
      </c>
      <c r="AC297" s="229">
        <f t="shared" si="460"/>
        <v>0</v>
      </c>
      <c r="AD297" s="229">
        <f t="shared" si="460"/>
        <v>0</v>
      </c>
      <c r="AE297" s="229">
        <f t="shared" si="460"/>
        <v>0</v>
      </c>
      <c r="AF297" s="229">
        <f t="shared" si="460"/>
        <v>0</v>
      </c>
      <c r="AG297" s="229">
        <f t="shared" si="460"/>
        <v>0</v>
      </c>
      <c r="AH297" s="229">
        <f t="shared" si="460"/>
        <v>0</v>
      </c>
      <c r="AI297" s="229">
        <f t="shared" si="460"/>
        <v>0</v>
      </c>
      <c r="AJ297" s="229">
        <f t="shared" si="460"/>
        <v>0</v>
      </c>
      <c r="AK297" s="229">
        <f t="shared" ref="AK297:BB297" si="461">IFERROR(AK242*$D297*365,0)</f>
        <v>0</v>
      </c>
      <c r="AL297" s="229">
        <f t="shared" si="461"/>
        <v>0</v>
      </c>
      <c r="AM297" s="229">
        <f t="shared" si="461"/>
        <v>0</v>
      </c>
      <c r="AN297" s="229">
        <f t="shared" si="461"/>
        <v>0</v>
      </c>
      <c r="AO297" s="229">
        <f t="shared" si="461"/>
        <v>0</v>
      </c>
      <c r="AP297" s="229">
        <f t="shared" si="461"/>
        <v>0</v>
      </c>
      <c r="AQ297" s="229">
        <f t="shared" si="461"/>
        <v>0</v>
      </c>
      <c r="AR297" s="229">
        <f t="shared" si="461"/>
        <v>0</v>
      </c>
      <c r="AS297" s="229">
        <f t="shared" si="461"/>
        <v>0</v>
      </c>
      <c r="AT297" s="229">
        <f t="shared" si="461"/>
        <v>0</v>
      </c>
      <c r="AU297" s="229">
        <f t="shared" si="461"/>
        <v>0</v>
      </c>
      <c r="AV297" s="229">
        <f t="shared" si="461"/>
        <v>0</v>
      </c>
      <c r="AW297" s="229">
        <f t="shared" si="461"/>
        <v>0</v>
      </c>
      <c r="AX297" s="229">
        <f t="shared" si="461"/>
        <v>0</v>
      </c>
      <c r="AY297" s="229">
        <f t="shared" si="461"/>
        <v>0</v>
      </c>
      <c r="AZ297" s="229">
        <f t="shared" si="461"/>
        <v>0</v>
      </c>
      <c r="BA297" s="229">
        <f t="shared" si="461"/>
        <v>0</v>
      </c>
      <c r="BB297" s="229">
        <f t="shared" si="461"/>
        <v>0</v>
      </c>
    </row>
    <row r="298" spans="1:54" x14ac:dyDescent="0.3">
      <c r="A298" s="206">
        <f>IF(ISBLANK('Úseky 1'!A21),"",'Úseky 1'!A21)</f>
        <v>17</v>
      </c>
      <c r="B298" s="205" t="str">
        <f>IF(ISBLANK('Úseky 1'!B21),"",'Úseky 1'!B21)</f>
        <v/>
      </c>
      <c r="C298" s="205" t="str">
        <f>IF(ISBLANK('Úseky 1'!C21),"",'Úseky 1'!C21)</f>
        <v/>
      </c>
      <c r="D298" s="213" t="str">
        <f>IF(ISBLANK('Úseky 1'!D21),"",'Úseky 1'!D21)</f>
        <v/>
      </c>
      <c r="E298" s="229">
        <f t="shared" ref="E298:AJ298" si="462">IFERROR(E243*$D298*365,0)</f>
        <v>0</v>
      </c>
      <c r="F298" s="229">
        <f t="shared" si="462"/>
        <v>0</v>
      </c>
      <c r="G298" s="229">
        <f t="shared" si="462"/>
        <v>0</v>
      </c>
      <c r="H298" s="229">
        <f t="shared" si="462"/>
        <v>0</v>
      </c>
      <c r="I298" s="229">
        <f t="shared" si="462"/>
        <v>0</v>
      </c>
      <c r="J298" s="229">
        <f t="shared" si="462"/>
        <v>0</v>
      </c>
      <c r="K298" s="229">
        <f t="shared" si="462"/>
        <v>0</v>
      </c>
      <c r="L298" s="229">
        <f t="shared" si="462"/>
        <v>0</v>
      </c>
      <c r="M298" s="229">
        <f t="shared" si="462"/>
        <v>0</v>
      </c>
      <c r="N298" s="229">
        <f t="shared" si="462"/>
        <v>0</v>
      </c>
      <c r="O298" s="229">
        <f t="shared" si="462"/>
        <v>0</v>
      </c>
      <c r="P298" s="229">
        <f t="shared" si="462"/>
        <v>0</v>
      </c>
      <c r="Q298" s="229">
        <f t="shared" si="462"/>
        <v>0</v>
      </c>
      <c r="R298" s="229">
        <f t="shared" si="462"/>
        <v>0</v>
      </c>
      <c r="S298" s="229">
        <f t="shared" si="462"/>
        <v>0</v>
      </c>
      <c r="T298" s="229">
        <f t="shared" si="462"/>
        <v>0</v>
      </c>
      <c r="U298" s="229">
        <f t="shared" si="462"/>
        <v>0</v>
      </c>
      <c r="V298" s="229">
        <f t="shared" si="462"/>
        <v>0</v>
      </c>
      <c r="W298" s="229">
        <f t="shared" si="462"/>
        <v>0</v>
      </c>
      <c r="X298" s="229">
        <f t="shared" si="462"/>
        <v>0</v>
      </c>
      <c r="Y298" s="229">
        <f t="shared" si="462"/>
        <v>0</v>
      </c>
      <c r="Z298" s="229">
        <f t="shared" si="462"/>
        <v>0</v>
      </c>
      <c r="AA298" s="229">
        <f t="shared" si="462"/>
        <v>0</v>
      </c>
      <c r="AB298" s="229">
        <f t="shared" si="462"/>
        <v>0</v>
      </c>
      <c r="AC298" s="229">
        <f t="shared" si="462"/>
        <v>0</v>
      </c>
      <c r="AD298" s="229">
        <f t="shared" si="462"/>
        <v>0</v>
      </c>
      <c r="AE298" s="229">
        <f t="shared" si="462"/>
        <v>0</v>
      </c>
      <c r="AF298" s="229">
        <f t="shared" si="462"/>
        <v>0</v>
      </c>
      <c r="AG298" s="229">
        <f t="shared" si="462"/>
        <v>0</v>
      </c>
      <c r="AH298" s="229">
        <f t="shared" si="462"/>
        <v>0</v>
      </c>
      <c r="AI298" s="229">
        <f t="shared" si="462"/>
        <v>0</v>
      </c>
      <c r="AJ298" s="229">
        <f t="shared" si="462"/>
        <v>0</v>
      </c>
      <c r="AK298" s="229">
        <f t="shared" ref="AK298:BB298" si="463">IFERROR(AK243*$D298*365,0)</f>
        <v>0</v>
      </c>
      <c r="AL298" s="229">
        <f t="shared" si="463"/>
        <v>0</v>
      </c>
      <c r="AM298" s="229">
        <f t="shared" si="463"/>
        <v>0</v>
      </c>
      <c r="AN298" s="229">
        <f t="shared" si="463"/>
        <v>0</v>
      </c>
      <c r="AO298" s="229">
        <f t="shared" si="463"/>
        <v>0</v>
      </c>
      <c r="AP298" s="229">
        <f t="shared" si="463"/>
        <v>0</v>
      </c>
      <c r="AQ298" s="229">
        <f t="shared" si="463"/>
        <v>0</v>
      </c>
      <c r="AR298" s="229">
        <f t="shared" si="463"/>
        <v>0</v>
      </c>
      <c r="AS298" s="229">
        <f t="shared" si="463"/>
        <v>0</v>
      </c>
      <c r="AT298" s="229">
        <f t="shared" si="463"/>
        <v>0</v>
      </c>
      <c r="AU298" s="229">
        <f t="shared" si="463"/>
        <v>0</v>
      </c>
      <c r="AV298" s="229">
        <f t="shared" si="463"/>
        <v>0</v>
      </c>
      <c r="AW298" s="229">
        <f t="shared" si="463"/>
        <v>0</v>
      </c>
      <c r="AX298" s="229">
        <f t="shared" si="463"/>
        <v>0</v>
      </c>
      <c r="AY298" s="229">
        <f t="shared" si="463"/>
        <v>0</v>
      </c>
      <c r="AZ298" s="229">
        <f t="shared" si="463"/>
        <v>0</v>
      </c>
      <c r="BA298" s="229">
        <f t="shared" si="463"/>
        <v>0</v>
      </c>
      <c r="BB298" s="229">
        <f t="shared" si="463"/>
        <v>0</v>
      </c>
    </row>
    <row r="299" spans="1:54" x14ac:dyDescent="0.3">
      <c r="A299" s="206">
        <f>IF(ISBLANK('Úseky 1'!A22),"",'Úseky 1'!A22)</f>
        <v>18</v>
      </c>
      <c r="B299" s="205" t="str">
        <f>IF(ISBLANK('Úseky 1'!B22),"",'Úseky 1'!B22)</f>
        <v/>
      </c>
      <c r="C299" s="205" t="str">
        <f>IF(ISBLANK('Úseky 1'!C22),"",'Úseky 1'!C22)</f>
        <v/>
      </c>
      <c r="D299" s="213" t="str">
        <f>IF(ISBLANK('Úseky 1'!D22),"",'Úseky 1'!D22)</f>
        <v/>
      </c>
      <c r="E299" s="229">
        <f t="shared" ref="E299:AJ299" si="464">IFERROR(E244*$D299*365,0)</f>
        <v>0</v>
      </c>
      <c r="F299" s="229">
        <f t="shared" si="464"/>
        <v>0</v>
      </c>
      <c r="G299" s="229">
        <f t="shared" si="464"/>
        <v>0</v>
      </c>
      <c r="H299" s="229">
        <f t="shared" si="464"/>
        <v>0</v>
      </c>
      <c r="I299" s="229">
        <f t="shared" si="464"/>
        <v>0</v>
      </c>
      <c r="J299" s="229">
        <f t="shared" si="464"/>
        <v>0</v>
      </c>
      <c r="K299" s="229">
        <f t="shared" si="464"/>
        <v>0</v>
      </c>
      <c r="L299" s="229">
        <f t="shared" si="464"/>
        <v>0</v>
      </c>
      <c r="M299" s="229">
        <f t="shared" si="464"/>
        <v>0</v>
      </c>
      <c r="N299" s="229">
        <f t="shared" si="464"/>
        <v>0</v>
      </c>
      <c r="O299" s="229">
        <f t="shared" si="464"/>
        <v>0</v>
      </c>
      <c r="P299" s="229">
        <f t="shared" si="464"/>
        <v>0</v>
      </c>
      <c r="Q299" s="229">
        <f t="shared" si="464"/>
        <v>0</v>
      </c>
      <c r="R299" s="229">
        <f t="shared" si="464"/>
        <v>0</v>
      </c>
      <c r="S299" s="229">
        <f t="shared" si="464"/>
        <v>0</v>
      </c>
      <c r="T299" s="229">
        <f t="shared" si="464"/>
        <v>0</v>
      </c>
      <c r="U299" s="229">
        <f t="shared" si="464"/>
        <v>0</v>
      </c>
      <c r="V299" s="229">
        <f t="shared" si="464"/>
        <v>0</v>
      </c>
      <c r="W299" s="229">
        <f t="shared" si="464"/>
        <v>0</v>
      </c>
      <c r="X299" s="229">
        <f t="shared" si="464"/>
        <v>0</v>
      </c>
      <c r="Y299" s="229">
        <f t="shared" si="464"/>
        <v>0</v>
      </c>
      <c r="Z299" s="229">
        <f t="shared" si="464"/>
        <v>0</v>
      </c>
      <c r="AA299" s="229">
        <f t="shared" si="464"/>
        <v>0</v>
      </c>
      <c r="AB299" s="229">
        <f t="shared" si="464"/>
        <v>0</v>
      </c>
      <c r="AC299" s="229">
        <f t="shared" si="464"/>
        <v>0</v>
      </c>
      <c r="AD299" s="229">
        <f t="shared" si="464"/>
        <v>0</v>
      </c>
      <c r="AE299" s="229">
        <f t="shared" si="464"/>
        <v>0</v>
      </c>
      <c r="AF299" s="229">
        <f t="shared" si="464"/>
        <v>0</v>
      </c>
      <c r="AG299" s="229">
        <f t="shared" si="464"/>
        <v>0</v>
      </c>
      <c r="AH299" s="229">
        <f t="shared" si="464"/>
        <v>0</v>
      </c>
      <c r="AI299" s="229">
        <f t="shared" si="464"/>
        <v>0</v>
      </c>
      <c r="AJ299" s="229">
        <f t="shared" si="464"/>
        <v>0</v>
      </c>
      <c r="AK299" s="229">
        <f t="shared" ref="AK299:BB299" si="465">IFERROR(AK244*$D299*365,0)</f>
        <v>0</v>
      </c>
      <c r="AL299" s="229">
        <f t="shared" si="465"/>
        <v>0</v>
      </c>
      <c r="AM299" s="229">
        <f t="shared" si="465"/>
        <v>0</v>
      </c>
      <c r="AN299" s="229">
        <f t="shared" si="465"/>
        <v>0</v>
      </c>
      <c r="AO299" s="229">
        <f t="shared" si="465"/>
        <v>0</v>
      </c>
      <c r="AP299" s="229">
        <f t="shared" si="465"/>
        <v>0</v>
      </c>
      <c r="AQ299" s="229">
        <f t="shared" si="465"/>
        <v>0</v>
      </c>
      <c r="AR299" s="229">
        <f t="shared" si="465"/>
        <v>0</v>
      </c>
      <c r="AS299" s="229">
        <f t="shared" si="465"/>
        <v>0</v>
      </c>
      <c r="AT299" s="229">
        <f t="shared" si="465"/>
        <v>0</v>
      </c>
      <c r="AU299" s="229">
        <f t="shared" si="465"/>
        <v>0</v>
      </c>
      <c r="AV299" s="229">
        <f t="shared" si="465"/>
        <v>0</v>
      </c>
      <c r="AW299" s="229">
        <f t="shared" si="465"/>
        <v>0</v>
      </c>
      <c r="AX299" s="229">
        <f t="shared" si="465"/>
        <v>0</v>
      </c>
      <c r="AY299" s="229">
        <f t="shared" si="465"/>
        <v>0</v>
      </c>
      <c r="AZ299" s="229">
        <f t="shared" si="465"/>
        <v>0</v>
      </c>
      <c r="BA299" s="229">
        <f t="shared" si="465"/>
        <v>0</v>
      </c>
      <c r="BB299" s="229">
        <f t="shared" si="465"/>
        <v>0</v>
      </c>
    </row>
    <row r="300" spans="1:54" x14ac:dyDescent="0.3">
      <c r="A300" s="206">
        <f>IF(ISBLANK('Úseky 1'!A23),"",'Úseky 1'!A23)</f>
        <v>19</v>
      </c>
      <c r="B300" s="205" t="str">
        <f>IF(ISBLANK('Úseky 1'!B23),"",'Úseky 1'!B23)</f>
        <v/>
      </c>
      <c r="C300" s="205" t="str">
        <f>IF(ISBLANK('Úseky 1'!C23),"",'Úseky 1'!C23)</f>
        <v/>
      </c>
      <c r="D300" s="213" t="str">
        <f>IF(ISBLANK('Úseky 1'!D23),"",'Úseky 1'!D23)</f>
        <v/>
      </c>
      <c r="E300" s="229">
        <f t="shared" ref="E300:AJ300" si="466">IFERROR(E245*$D300*365,0)</f>
        <v>0</v>
      </c>
      <c r="F300" s="229">
        <f t="shared" si="466"/>
        <v>0</v>
      </c>
      <c r="G300" s="229">
        <f t="shared" si="466"/>
        <v>0</v>
      </c>
      <c r="H300" s="229">
        <f t="shared" si="466"/>
        <v>0</v>
      </c>
      <c r="I300" s="229">
        <f t="shared" si="466"/>
        <v>0</v>
      </c>
      <c r="J300" s="229">
        <f t="shared" si="466"/>
        <v>0</v>
      </c>
      <c r="K300" s="229">
        <f t="shared" si="466"/>
        <v>0</v>
      </c>
      <c r="L300" s="229">
        <f t="shared" si="466"/>
        <v>0</v>
      </c>
      <c r="M300" s="229">
        <f t="shared" si="466"/>
        <v>0</v>
      </c>
      <c r="N300" s="229">
        <f t="shared" si="466"/>
        <v>0</v>
      </c>
      <c r="O300" s="229">
        <f t="shared" si="466"/>
        <v>0</v>
      </c>
      <c r="P300" s="229">
        <f t="shared" si="466"/>
        <v>0</v>
      </c>
      <c r="Q300" s="229">
        <f t="shared" si="466"/>
        <v>0</v>
      </c>
      <c r="R300" s="229">
        <f t="shared" si="466"/>
        <v>0</v>
      </c>
      <c r="S300" s="229">
        <f t="shared" si="466"/>
        <v>0</v>
      </c>
      <c r="T300" s="229">
        <f t="shared" si="466"/>
        <v>0</v>
      </c>
      <c r="U300" s="229">
        <f t="shared" si="466"/>
        <v>0</v>
      </c>
      <c r="V300" s="229">
        <f t="shared" si="466"/>
        <v>0</v>
      </c>
      <c r="W300" s="229">
        <f t="shared" si="466"/>
        <v>0</v>
      </c>
      <c r="X300" s="229">
        <f t="shared" si="466"/>
        <v>0</v>
      </c>
      <c r="Y300" s="229">
        <f t="shared" si="466"/>
        <v>0</v>
      </c>
      <c r="Z300" s="229">
        <f t="shared" si="466"/>
        <v>0</v>
      </c>
      <c r="AA300" s="229">
        <f t="shared" si="466"/>
        <v>0</v>
      </c>
      <c r="AB300" s="229">
        <f t="shared" si="466"/>
        <v>0</v>
      </c>
      <c r="AC300" s="229">
        <f t="shared" si="466"/>
        <v>0</v>
      </c>
      <c r="AD300" s="229">
        <f t="shared" si="466"/>
        <v>0</v>
      </c>
      <c r="AE300" s="229">
        <f t="shared" si="466"/>
        <v>0</v>
      </c>
      <c r="AF300" s="229">
        <f t="shared" si="466"/>
        <v>0</v>
      </c>
      <c r="AG300" s="229">
        <f t="shared" si="466"/>
        <v>0</v>
      </c>
      <c r="AH300" s="229">
        <f t="shared" si="466"/>
        <v>0</v>
      </c>
      <c r="AI300" s="229">
        <f t="shared" si="466"/>
        <v>0</v>
      </c>
      <c r="AJ300" s="229">
        <f t="shared" si="466"/>
        <v>0</v>
      </c>
      <c r="AK300" s="229">
        <f t="shared" ref="AK300:BB300" si="467">IFERROR(AK245*$D300*365,0)</f>
        <v>0</v>
      </c>
      <c r="AL300" s="229">
        <f t="shared" si="467"/>
        <v>0</v>
      </c>
      <c r="AM300" s="229">
        <f t="shared" si="467"/>
        <v>0</v>
      </c>
      <c r="AN300" s="229">
        <f t="shared" si="467"/>
        <v>0</v>
      </c>
      <c r="AO300" s="229">
        <f t="shared" si="467"/>
        <v>0</v>
      </c>
      <c r="AP300" s="229">
        <f t="shared" si="467"/>
        <v>0</v>
      </c>
      <c r="AQ300" s="229">
        <f t="shared" si="467"/>
        <v>0</v>
      </c>
      <c r="AR300" s="229">
        <f t="shared" si="467"/>
        <v>0</v>
      </c>
      <c r="AS300" s="229">
        <f t="shared" si="467"/>
        <v>0</v>
      </c>
      <c r="AT300" s="229">
        <f t="shared" si="467"/>
        <v>0</v>
      </c>
      <c r="AU300" s="229">
        <f t="shared" si="467"/>
        <v>0</v>
      </c>
      <c r="AV300" s="229">
        <f t="shared" si="467"/>
        <v>0</v>
      </c>
      <c r="AW300" s="229">
        <f t="shared" si="467"/>
        <v>0</v>
      </c>
      <c r="AX300" s="229">
        <f t="shared" si="467"/>
        <v>0</v>
      </c>
      <c r="AY300" s="229">
        <f t="shared" si="467"/>
        <v>0</v>
      </c>
      <c r="AZ300" s="229">
        <f t="shared" si="467"/>
        <v>0</v>
      </c>
      <c r="BA300" s="229">
        <f t="shared" si="467"/>
        <v>0</v>
      </c>
      <c r="BB300" s="229">
        <f t="shared" si="467"/>
        <v>0</v>
      </c>
    </row>
    <row r="301" spans="1:54" x14ac:dyDescent="0.3">
      <c r="A301" s="206">
        <f>IF(ISBLANK('Úseky 1'!A24),"",'Úseky 1'!A24)</f>
        <v>20</v>
      </c>
      <c r="B301" s="205" t="str">
        <f>IF(ISBLANK('Úseky 1'!B24),"",'Úseky 1'!B24)</f>
        <v/>
      </c>
      <c r="C301" s="205" t="str">
        <f>IF(ISBLANK('Úseky 1'!C24),"",'Úseky 1'!C24)</f>
        <v/>
      </c>
      <c r="D301" s="213" t="str">
        <f>IF(ISBLANK('Úseky 1'!D24),"",'Úseky 1'!D24)</f>
        <v/>
      </c>
      <c r="E301" s="229">
        <f t="shared" ref="E301:AJ301" si="468">IFERROR(E246*$D301*365,0)</f>
        <v>0</v>
      </c>
      <c r="F301" s="229">
        <f t="shared" si="468"/>
        <v>0</v>
      </c>
      <c r="G301" s="229">
        <f t="shared" si="468"/>
        <v>0</v>
      </c>
      <c r="H301" s="229">
        <f t="shared" si="468"/>
        <v>0</v>
      </c>
      <c r="I301" s="229">
        <f t="shared" si="468"/>
        <v>0</v>
      </c>
      <c r="J301" s="229">
        <f t="shared" si="468"/>
        <v>0</v>
      </c>
      <c r="K301" s="229">
        <f t="shared" si="468"/>
        <v>0</v>
      </c>
      <c r="L301" s="229">
        <f t="shared" si="468"/>
        <v>0</v>
      </c>
      <c r="M301" s="229">
        <f t="shared" si="468"/>
        <v>0</v>
      </c>
      <c r="N301" s="229">
        <f t="shared" si="468"/>
        <v>0</v>
      </c>
      <c r="O301" s="229">
        <f t="shared" si="468"/>
        <v>0</v>
      </c>
      <c r="P301" s="229">
        <f t="shared" si="468"/>
        <v>0</v>
      </c>
      <c r="Q301" s="229">
        <f t="shared" si="468"/>
        <v>0</v>
      </c>
      <c r="R301" s="229">
        <f t="shared" si="468"/>
        <v>0</v>
      </c>
      <c r="S301" s="229">
        <f t="shared" si="468"/>
        <v>0</v>
      </c>
      <c r="T301" s="229">
        <f t="shared" si="468"/>
        <v>0</v>
      </c>
      <c r="U301" s="229">
        <f t="shared" si="468"/>
        <v>0</v>
      </c>
      <c r="V301" s="229">
        <f t="shared" si="468"/>
        <v>0</v>
      </c>
      <c r="W301" s="229">
        <f t="shared" si="468"/>
        <v>0</v>
      </c>
      <c r="X301" s="229">
        <f t="shared" si="468"/>
        <v>0</v>
      </c>
      <c r="Y301" s="229">
        <f t="shared" si="468"/>
        <v>0</v>
      </c>
      <c r="Z301" s="229">
        <f t="shared" si="468"/>
        <v>0</v>
      </c>
      <c r="AA301" s="229">
        <f t="shared" si="468"/>
        <v>0</v>
      </c>
      <c r="AB301" s="229">
        <f t="shared" si="468"/>
        <v>0</v>
      </c>
      <c r="AC301" s="229">
        <f t="shared" si="468"/>
        <v>0</v>
      </c>
      <c r="AD301" s="229">
        <f t="shared" si="468"/>
        <v>0</v>
      </c>
      <c r="AE301" s="229">
        <f t="shared" si="468"/>
        <v>0</v>
      </c>
      <c r="AF301" s="229">
        <f t="shared" si="468"/>
        <v>0</v>
      </c>
      <c r="AG301" s="229">
        <f t="shared" si="468"/>
        <v>0</v>
      </c>
      <c r="AH301" s="229">
        <f t="shared" si="468"/>
        <v>0</v>
      </c>
      <c r="AI301" s="229">
        <f t="shared" si="468"/>
        <v>0</v>
      </c>
      <c r="AJ301" s="229">
        <f t="shared" si="468"/>
        <v>0</v>
      </c>
      <c r="AK301" s="229">
        <f t="shared" ref="AK301:BB301" si="469">IFERROR(AK246*$D301*365,0)</f>
        <v>0</v>
      </c>
      <c r="AL301" s="229">
        <f t="shared" si="469"/>
        <v>0</v>
      </c>
      <c r="AM301" s="229">
        <f t="shared" si="469"/>
        <v>0</v>
      </c>
      <c r="AN301" s="229">
        <f t="shared" si="469"/>
        <v>0</v>
      </c>
      <c r="AO301" s="229">
        <f t="shared" si="469"/>
        <v>0</v>
      </c>
      <c r="AP301" s="229">
        <f t="shared" si="469"/>
        <v>0</v>
      </c>
      <c r="AQ301" s="229">
        <f t="shared" si="469"/>
        <v>0</v>
      </c>
      <c r="AR301" s="229">
        <f t="shared" si="469"/>
        <v>0</v>
      </c>
      <c r="AS301" s="229">
        <f t="shared" si="469"/>
        <v>0</v>
      </c>
      <c r="AT301" s="229">
        <f t="shared" si="469"/>
        <v>0</v>
      </c>
      <c r="AU301" s="229">
        <f t="shared" si="469"/>
        <v>0</v>
      </c>
      <c r="AV301" s="229">
        <f t="shared" si="469"/>
        <v>0</v>
      </c>
      <c r="AW301" s="229">
        <f t="shared" si="469"/>
        <v>0</v>
      </c>
      <c r="AX301" s="229">
        <f t="shared" si="469"/>
        <v>0</v>
      </c>
      <c r="AY301" s="229">
        <f t="shared" si="469"/>
        <v>0</v>
      </c>
      <c r="AZ301" s="229">
        <f t="shared" si="469"/>
        <v>0</v>
      </c>
      <c r="BA301" s="229">
        <f t="shared" si="469"/>
        <v>0</v>
      </c>
      <c r="BB301" s="229">
        <f t="shared" si="469"/>
        <v>0</v>
      </c>
    </row>
    <row r="302" spans="1:54" x14ac:dyDescent="0.3">
      <c r="A302" s="206">
        <f>IF(ISBLANK('Úseky 1'!A25),"",'Úseky 1'!A25)</f>
        <v>21</v>
      </c>
      <c r="B302" s="205" t="str">
        <f>IF(ISBLANK('Úseky 1'!B25),"",'Úseky 1'!B25)</f>
        <v/>
      </c>
      <c r="C302" s="205" t="str">
        <f>IF(ISBLANK('Úseky 1'!C25),"",'Úseky 1'!C25)</f>
        <v/>
      </c>
      <c r="D302" s="213" t="str">
        <f>IF(ISBLANK('Úseky 1'!D25),"",'Úseky 1'!D25)</f>
        <v/>
      </c>
      <c r="E302" s="229">
        <f t="shared" ref="E302:AJ302" si="470">IFERROR(E247*$D302*365,0)</f>
        <v>0</v>
      </c>
      <c r="F302" s="229">
        <f t="shared" si="470"/>
        <v>0</v>
      </c>
      <c r="G302" s="229">
        <f t="shared" si="470"/>
        <v>0</v>
      </c>
      <c r="H302" s="229">
        <f t="shared" si="470"/>
        <v>0</v>
      </c>
      <c r="I302" s="229">
        <f t="shared" si="470"/>
        <v>0</v>
      </c>
      <c r="J302" s="229">
        <f t="shared" si="470"/>
        <v>0</v>
      </c>
      <c r="K302" s="229">
        <f t="shared" si="470"/>
        <v>0</v>
      </c>
      <c r="L302" s="229">
        <f t="shared" si="470"/>
        <v>0</v>
      </c>
      <c r="M302" s="229">
        <f t="shared" si="470"/>
        <v>0</v>
      </c>
      <c r="N302" s="229">
        <f t="shared" si="470"/>
        <v>0</v>
      </c>
      <c r="O302" s="229">
        <f t="shared" si="470"/>
        <v>0</v>
      </c>
      <c r="P302" s="229">
        <f t="shared" si="470"/>
        <v>0</v>
      </c>
      <c r="Q302" s="229">
        <f t="shared" si="470"/>
        <v>0</v>
      </c>
      <c r="R302" s="229">
        <f t="shared" si="470"/>
        <v>0</v>
      </c>
      <c r="S302" s="229">
        <f t="shared" si="470"/>
        <v>0</v>
      </c>
      <c r="T302" s="229">
        <f t="shared" si="470"/>
        <v>0</v>
      </c>
      <c r="U302" s="229">
        <f t="shared" si="470"/>
        <v>0</v>
      </c>
      <c r="V302" s="229">
        <f t="shared" si="470"/>
        <v>0</v>
      </c>
      <c r="W302" s="229">
        <f t="shared" si="470"/>
        <v>0</v>
      </c>
      <c r="X302" s="229">
        <f t="shared" si="470"/>
        <v>0</v>
      </c>
      <c r="Y302" s="229">
        <f t="shared" si="470"/>
        <v>0</v>
      </c>
      <c r="Z302" s="229">
        <f t="shared" si="470"/>
        <v>0</v>
      </c>
      <c r="AA302" s="229">
        <f t="shared" si="470"/>
        <v>0</v>
      </c>
      <c r="AB302" s="229">
        <f t="shared" si="470"/>
        <v>0</v>
      </c>
      <c r="AC302" s="229">
        <f t="shared" si="470"/>
        <v>0</v>
      </c>
      <c r="AD302" s="229">
        <f t="shared" si="470"/>
        <v>0</v>
      </c>
      <c r="AE302" s="229">
        <f t="shared" si="470"/>
        <v>0</v>
      </c>
      <c r="AF302" s="229">
        <f t="shared" si="470"/>
        <v>0</v>
      </c>
      <c r="AG302" s="229">
        <f t="shared" si="470"/>
        <v>0</v>
      </c>
      <c r="AH302" s="229">
        <f t="shared" si="470"/>
        <v>0</v>
      </c>
      <c r="AI302" s="229">
        <f t="shared" si="470"/>
        <v>0</v>
      </c>
      <c r="AJ302" s="229">
        <f t="shared" si="470"/>
        <v>0</v>
      </c>
      <c r="AK302" s="229">
        <f t="shared" ref="AK302:BB302" si="471">IFERROR(AK247*$D302*365,0)</f>
        <v>0</v>
      </c>
      <c r="AL302" s="229">
        <f t="shared" si="471"/>
        <v>0</v>
      </c>
      <c r="AM302" s="229">
        <f t="shared" si="471"/>
        <v>0</v>
      </c>
      <c r="AN302" s="229">
        <f t="shared" si="471"/>
        <v>0</v>
      </c>
      <c r="AO302" s="229">
        <f t="shared" si="471"/>
        <v>0</v>
      </c>
      <c r="AP302" s="229">
        <f t="shared" si="471"/>
        <v>0</v>
      </c>
      <c r="AQ302" s="229">
        <f t="shared" si="471"/>
        <v>0</v>
      </c>
      <c r="AR302" s="229">
        <f t="shared" si="471"/>
        <v>0</v>
      </c>
      <c r="AS302" s="229">
        <f t="shared" si="471"/>
        <v>0</v>
      </c>
      <c r="AT302" s="229">
        <f t="shared" si="471"/>
        <v>0</v>
      </c>
      <c r="AU302" s="229">
        <f t="shared" si="471"/>
        <v>0</v>
      </c>
      <c r="AV302" s="229">
        <f t="shared" si="471"/>
        <v>0</v>
      </c>
      <c r="AW302" s="229">
        <f t="shared" si="471"/>
        <v>0</v>
      </c>
      <c r="AX302" s="229">
        <f t="shared" si="471"/>
        <v>0</v>
      </c>
      <c r="AY302" s="229">
        <f t="shared" si="471"/>
        <v>0</v>
      </c>
      <c r="AZ302" s="229">
        <f t="shared" si="471"/>
        <v>0</v>
      </c>
      <c r="BA302" s="229">
        <f t="shared" si="471"/>
        <v>0</v>
      </c>
      <c r="BB302" s="229">
        <f t="shared" si="471"/>
        <v>0</v>
      </c>
    </row>
    <row r="303" spans="1:54" x14ac:dyDescent="0.3">
      <c r="A303" s="206">
        <f>IF(ISBLANK('Úseky 1'!A26),"",'Úseky 1'!A26)</f>
        <v>22</v>
      </c>
      <c r="B303" s="205" t="str">
        <f>IF(ISBLANK('Úseky 1'!B26),"",'Úseky 1'!B26)</f>
        <v/>
      </c>
      <c r="C303" s="205" t="str">
        <f>IF(ISBLANK('Úseky 1'!C26),"",'Úseky 1'!C26)</f>
        <v/>
      </c>
      <c r="D303" s="213" t="str">
        <f>IF(ISBLANK('Úseky 1'!D26),"",'Úseky 1'!D26)</f>
        <v/>
      </c>
      <c r="E303" s="229">
        <f t="shared" ref="E303:AJ303" si="472">IFERROR(E248*$D303*365,0)</f>
        <v>0</v>
      </c>
      <c r="F303" s="229">
        <f t="shared" si="472"/>
        <v>0</v>
      </c>
      <c r="G303" s="229">
        <f t="shared" si="472"/>
        <v>0</v>
      </c>
      <c r="H303" s="229">
        <f t="shared" si="472"/>
        <v>0</v>
      </c>
      <c r="I303" s="229">
        <f t="shared" si="472"/>
        <v>0</v>
      </c>
      <c r="J303" s="229">
        <f t="shared" si="472"/>
        <v>0</v>
      </c>
      <c r="K303" s="229">
        <f t="shared" si="472"/>
        <v>0</v>
      </c>
      <c r="L303" s="229">
        <f t="shared" si="472"/>
        <v>0</v>
      </c>
      <c r="M303" s="229">
        <f t="shared" si="472"/>
        <v>0</v>
      </c>
      <c r="N303" s="229">
        <f t="shared" si="472"/>
        <v>0</v>
      </c>
      <c r="O303" s="229">
        <f t="shared" si="472"/>
        <v>0</v>
      </c>
      <c r="P303" s="229">
        <f t="shared" si="472"/>
        <v>0</v>
      </c>
      <c r="Q303" s="229">
        <f t="shared" si="472"/>
        <v>0</v>
      </c>
      <c r="R303" s="229">
        <f t="shared" si="472"/>
        <v>0</v>
      </c>
      <c r="S303" s="229">
        <f t="shared" si="472"/>
        <v>0</v>
      </c>
      <c r="T303" s="229">
        <f t="shared" si="472"/>
        <v>0</v>
      </c>
      <c r="U303" s="229">
        <f t="shared" si="472"/>
        <v>0</v>
      </c>
      <c r="V303" s="229">
        <f t="shared" si="472"/>
        <v>0</v>
      </c>
      <c r="W303" s="229">
        <f t="shared" si="472"/>
        <v>0</v>
      </c>
      <c r="X303" s="229">
        <f t="shared" si="472"/>
        <v>0</v>
      </c>
      <c r="Y303" s="229">
        <f t="shared" si="472"/>
        <v>0</v>
      </c>
      <c r="Z303" s="229">
        <f t="shared" si="472"/>
        <v>0</v>
      </c>
      <c r="AA303" s="229">
        <f t="shared" si="472"/>
        <v>0</v>
      </c>
      <c r="AB303" s="229">
        <f t="shared" si="472"/>
        <v>0</v>
      </c>
      <c r="AC303" s="229">
        <f t="shared" si="472"/>
        <v>0</v>
      </c>
      <c r="AD303" s="229">
        <f t="shared" si="472"/>
        <v>0</v>
      </c>
      <c r="AE303" s="229">
        <f t="shared" si="472"/>
        <v>0</v>
      </c>
      <c r="AF303" s="229">
        <f t="shared" si="472"/>
        <v>0</v>
      </c>
      <c r="AG303" s="229">
        <f t="shared" si="472"/>
        <v>0</v>
      </c>
      <c r="AH303" s="229">
        <f t="shared" si="472"/>
        <v>0</v>
      </c>
      <c r="AI303" s="229">
        <f t="shared" si="472"/>
        <v>0</v>
      </c>
      <c r="AJ303" s="229">
        <f t="shared" si="472"/>
        <v>0</v>
      </c>
      <c r="AK303" s="229">
        <f t="shared" ref="AK303:BB303" si="473">IFERROR(AK248*$D303*365,0)</f>
        <v>0</v>
      </c>
      <c r="AL303" s="229">
        <f t="shared" si="473"/>
        <v>0</v>
      </c>
      <c r="AM303" s="229">
        <f t="shared" si="473"/>
        <v>0</v>
      </c>
      <c r="AN303" s="229">
        <f t="shared" si="473"/>
        <v>0</v>
      </c>
      <c r="AO303" s="229">
        <f t="shared" si="473"/>
        <v>0</v>
      </c>
      <c r="AP303" s="229">
        <f t="shared" si="473"/>
        <v>0</v>
      </c>
      <c r="AQ303" s="229">
        <f t="shared" si="473"/>
        <v>0</v>
      </c>
      <c r="AR303" s="229">
        <f t="shared" si="473"/>
        <v>0</v>
      </c>
      <c r="AS303" s="229">
        <f t="shared" si="473"/>
        <v>0</v>
      </c>
      <c r="AT303" s="229">
        <f t="shared" si="473"/>
        <v>0</v>
      </c>
      <c r="AU303" s="229">
        <f t="shared" si="473"/>
        <v>0</v>
      </c>
      <c r="AV303" s="229">
        <f t="shared" si="473"/>
        <v>0</v>
      </c>
      <c r="AW303" s="229">
        <f t="shared" si="473"/>
        <v>0</v>
      </c>
      <c r="AX303" s="229">
        <f t="shared" si="473"/>
        <v>0</v>
      </c>
      <c r="AY303" s="229">
        <f t="shared" si="473"/>
        <v>0</v>
      </c>
      <c r="AZ303" s="229">
        <f t="shared" si="473"/>
        <v>0</v>
      </c>
      <c r="BA303" s="229">
        <f t="shared" si="473"/>
        <v>0</v>
      </c>
      <c r="BB303" s="229">
        <f t="shared" si="473"/>
        <v>0</v>
      </c>
    </row>
    <row r="304" spans="1:54" x14ac:dyDescent="0.3">
      <c r="A304" s="206">
        <f>IF(ISBLANK('Úseky 1'!A27),"",'Úseky 1'!A27)</f>
        <v>23</v>
      </c>
      <c r="B304" s="205" t="str">
        <f>IF(ISBLANK('Úseky 1'!B27),"",'Úseky 1'!B27)</f>
        <v/>
      </c>
      <c r="C304" s="205" t="str">
        <f>IF(ISBLANK('Úseky 1'!C27),"",'Úseky 1'!C27)</f>
        <v/>
      </c>
      <c r="D304" s="213" t="str">
        <f>IF(ISBLANK('Úseky 1'!D27),"",'Úseky 1'!D27)</f>
        <v/>
      </c>
      <c r="E304" s="229">
        <f t="shared" ref="E304:AJ304" si="474">IFERROR(E249*$D304*365,0)</f>
        <v>0</v>
      </c>
      <c r="F304" s="229">
        <f t="shared" si="474"/>
        <v>0</v>
      </c>
      <c r="G304" s="229">
        <f t="shared" si="474"/>
        <v>0</v>
      </c>
      <c r="H304" s="229">
        <f t="shared" si="474"/>
        <v>0</v>
      </c>
      <c r="I304" s="229">
        <f t="shared" si="474"/>
        <v>0</v>
      </c>
      <c r="J304" s="229">
        <f t="shared" si="474"/>
        <v>0</v>
      </c>
      <c r="K304" s="229">
        <f t="shared" si="474"/>
        <v>0</v>
      </c>
      <c r="L304" s="229">
        <f t="shared" si="474"/>
        <v>0</v>
      </c>
      <c r="M304" s="229">
        <f t="shared" si="474"/>
        <v>0</v>
      </c>
      <c r="N304" s="229">
        <f t="shared" si="474"/>
        <v>0</v>
      </c>
      <c r="O304" s="229">
        <f t="shared" si="474"/>
        <v>0</v>
      </c>
      <c r="P304" s="229">
        <f t="shared" si="474"/>
        <v>0</v>
      </c>
      <c r="Q304" s="229">
        <f t="shared" si="474"/>
        <v>0</v>
      </c>
      <c r="R304" s="229">
        <f t="shared" si="474"/>
        <v>0</v>
      </c>
      <c r="S304" s="229">
        <f t="shared" si="474"/>
        <v>0</v>
      </c>
      <c r="T304" s="229">
        <f t="shared" si="474"/>
        <v>0</v>
      </c>
      <c r="U304" s="229">
        <f t="shared" si="474"/>
        <v>0</v>
      </c>
      <c r="V304" s="229">
        <f t="shared" si="474"/>
        <v>0</v>
      </c>
      <c r="W304" s="229">
        <f t="shared" si="474"/>
        <v>0</v>
      </c>
      <c r="X304" s="229">
        <f t="shared" si="474"/>
        <v>0</v>
      </c>
      <c r="Y304" s="229">
        <f t="shared" si="474"/>
        <v>0</v>
      </c>
      <c r="Z304" s="229">
        <f t="shared" si="474"/>
        <v>0</v>
      </c>
      <c r="AA304" s="229">
        <f t="shared" si="474"/>
        <v>0</v>
      </c>
      <c r="AB304" s="229">
        <f t="shared" si="474"/>
        <v>0</v>
      </c>
      <c r="AC304" s="229">
        <f t="shared" si="474"/>
        <v>0</v>
      </c>
      <c r="AD304" s="229">
        <f t="shared" si="474"/>
        <v>0</v>
      </c>
      <c r="AE304" s="229">
        <f t="shared" si="474"/>
        <v>0</v>
      </c>
      <c r="AF304" s="229">
        <f t="shared" si="474"/>
        <v>0</v>
      </c>
      <c r="AG304" s="229">
        <f t="shared" si="474"/>
        <v>0</v>
      </c>
      <c r="AH304" s="229">
        <f t="shared" si="474"/>
        <v>0</v>
      </c>
      <c r="AI304" s="229">
        <f t="shared" si="474"/>
        <v>0</v>
      </c>
      <c r="AJ304" s="229">
        <f t="shared" si="474"/>
        <v>0</v>
      </c>
      <c r="AK304" s="229">
        <f t="shared" ref="AK304:BB304" si="475">IFERROR(AK249*$D304*365,0)</f>
        <v>0</v>
      </c>
      <c r="AL304" s="229">
        <f t="shared" si="475"/>
        <v>0</v>
      </c>
      <c r="AM304" s="229">
        <f t="shared" si="475"/>
        <v>0</v>
      </c>
      <c r="AN304" s="229">
        <f t="shared" si="475"/>
        <v>0</v>
      </c>
      <c r="AO304" s="229">
        <f t="shared" si="475"/>
        <v>0</v>
      </c>
      <c r="AP304" s="229">
        <f t="shared" si="475"/>
        <v>0</v>
      </c>
      <c r="AQ304" s="229">
        <f t="shared" si="475"/>
        <v>0</v>
      </c>
      <c r="AR304" s="229">
        <f t="shared" si="475"/>
        <v>0</v>
      </c>
      <c r="AS304" s="229">
        <f t="shared" si="475"/>
        <v>0</v>
      </c>
      <c r="AT304" s="229">
        <f t="shared" si="475"/>
        <v>0</v>
      </c>
      <c r="AU304" s="229">
        <f t="shared" si="475"/>
        <v>0</v>
      </c>
      <c r="AV304" s="229">
        <f t="shared" si="475"/>
        <v>0</v>
      </c>
      <c r="AW304" s="229">
        <f t="shared" si="475"/>
        <v>0</v>
      </c>
      <c r="AX304" s="229">
        <f t="shared" si="475"/>
        <v>0</v>
      </c>
      <c r="AY304" s="229">
        <f t="shared" si="475"/>
        <v>0</v>
      </c>
      <c r="AZ304" s="229">
        <f t="shared" si="475"/>
        <v>0</v>
      </c>
      <c r="BA304" s="229">
        <f t="shared" si="475"/>
        <v>0</v>
      </c>
      <c r="BB304" s="229">
        <f t="shared" si="475"/>
        <v>0</v>
      </c>
    </row>
    <row r="305" spans="1:54" x14ac:dyDescent="0.3">
      <c r="A305" s="206">
        <f>IF(ISBLANK('Úseky 1'!A28),"",'Úseky 1'!A28)</f>
        <v>24</v>
      </c>
      <c r="B305" s="205" t="str">
        <f>IF(ISBLANK('Úseky 1'!B28),"",'Úseky 1'!B28)</f>
        <v/>
      </c>
      <c r="C305" s="205" t="str">
        <f>IF(ISBLANK('Úseky 1'!C28),"",'Úseky 1'!C28)</f>
        <v/>
      </c>
      <c r="D305" s="213" t="str">
        <f>IF(ISBLANK('Úseky 1'!D28),"",'Úseky 1'!D28)</f>
        <v/>
      </c>
      <c r="E305" s="229">
        <f t="shared" ref="E305:AJ305" si="476">IFERROR(E250*$D305*365,0)</f>
        <v>0</v>
      </c>
      <c r="F305" s="229">
        <f t="shared" si="476"/>
        <v>0</v>
      </c>
      <c r="G305" s="229">
        <f t="shared" si="476"/>
        <v>0</v>
      </c>
      <c r="H305" s="229">
        <f t="shared" si="476"/>
        <v>0</v>
      </c>
      <c r="I305" s="229">
        <f t="shared" si="476"/>
        <v>0</v>
      </c>
      <c r="J305" s="229">
        <f t="shared" si="476"/>
        <v>0</v>
      </c>
      <c r="K305" s="229">
        <f t="shared" si="476"/>
        <v>0</v>
      </c>
      <c r="L305" s="229">
        <f t="shared" si="476"/>
        <v>0</v>
      </c>
      <c r="M305" s="229">
        <f t="shared" si="476"/>
        <v>0</v>
      </c>
      <c r="N305" s="229">
        <f t="shared" si="476"/>
        <v>0</v>
      </c>
      <c r="O305" s="229">
        <f t="shared" si="476"/>
        <v>0</v>
      </c>
      <c r="P305" s="229">
        <f t="shared" si="476"/>
        <v>0</v>
      </c>
      <c r="Q305" s="229">
        <f t="shared" si="476"/>
        <v>0</v>
      </c>
      <c r="R305" s="229">
        <f t="shared" si="476"/>
        <v>0</v>
      </c>
      <c r="S305" s="229">
        <f t="shared" si="476"/>
        <v>0</v>
      </c>
      <c r="T305" s="229">
        <f t="shared" si="476"/>
        <v>0</v>
      </c>
      <c r="U305" s="229">
        <f t="shared" si="476"/>
        <v>0</v>
      </c>
      <c r="V305" s="229">
        <f t="shared" si="476"/>
        <v>0</v>
      </c>
      <c r="W305" s="229">
        <f t="shared" si="476"/>
        <v>0</v>
      </c>
      <c r="X305" s="229">
        <f t="shared" si="476"/>
        <v>0</v>
      </c>
      <c r="Y305" s="229">
        <f t="shared" si="476"/>
        <v>0</v>
      </c>
      <c r="Z305" s="229">
        <f t="shared" si="476"/>
        <v>0</v>
      </c>
      <c r="AA305" s="229">
        <f t="shared" si="476"/>
        <v>0</v>
      </c>
      <c r="AB305" s="229">
        <f t="shared" si="476"/>
        <v>0</v>
      </c>
      <c r="AC305" s="229">
        <f t="shared" si="476"/>
        <v>0</v>
      </c>
      <c r="AD305" s="229">
        <f t="shared" si="476"/>
        <v>0</v>
      </c>
      <c r="AE305" s="229">
        <f t="shared" si="476"/>
        <v>0</v>
      </c>
      <c r="AF305" s="229">
        <f t="shared" si="476"/>
        <v>0</v>
      </c>
      <c r="AG305" s="229">
        <f t="shared" si="476"/>
        <v>0</v>
      </c>
      <c r="AH305" s="229">
        <f t="shared" si="476"/>
        <v>0</v>
      </c>
      <c r="AI305" s="229">
        <f t="shared" si="476"/>
        <v>0</v>
      </c>
      <c r="AJ305" s="229">
        <f t="shared" si="476"/>
        <v>0</v>
      </c>
      <c r="AK305" s="229">
        <f t="shared" ref="AK305:BB305" si="477">IFERROR(AK250*$D305*365,0)</f>
        <v>0</v>
      </c>
      <c r="AL305" s="229">
        <f t="shared" si="477"/>
        <v>0</v>
      </c>
      <c r="AM305" s="229">
        <f t="shared" si="477"/>
        <v>0</v>
      </c>
      <c r="AN305" s="229">
        <f t="shared" si="477"/>
        <v>0</v>
      </c>
      <c r="AO305" s="229">
        <f t="shared" si="477"/>
        <v>0</v>
      </c>
      <c r="AP305" s="229">
        <f t="shared" si="477"/>
        <v>0</v>
      </c>
      <c r="AQ305" s="229">
        <f t="shared" si="477"/>
        <v>0</v>
      </c>
      <c r="AR305" s="229">
        <f t="shared" si="477"/>
        <v>0</v>
      </c>
      <c r="AS305" s="229">
        <f t="shared" si="477"/>
        <v>0</v>
      </c>
      <c r="AT305" s="229">
        <f t="shared" si="477"/>
        <v>0</v>
      </c>
      <c r="AU305" s="229">
        <f t="shared" si="477"/>
        <v>0</v>
      </c>
      <c r="AV305" s="229">
        <f t="shared" si="477"/>
        <v>0</v>
      </c>
      <c r="AW305" s="229">
        <f t="shared" si="477"/>
        <v>0</v>
      </c>
      <c r="AX305" s="229">
        <f t="shared" si="477"/>
        <v>0</v>
      </c>
      <c r="AY305" s="229">
        <f t="shared" si="477"/>
        <v>0</v>
      </c>
      <c r="AZ305" s="229">
        <f t="shared" si="477"/>
        <v>0</v>
      </c>
      <c r="BA305" s="229">
        <f t="shared" si="477"/>
        <v>0</v>
      </c>
      <c r="BB305" s="229">
        <f t="shared" si="477"/>
        <v>0</v>
      </c>
    </row>
    <row r="306" spans="1:54" x14ac:dyDescent="0.3">
      <c r="A306" s="206">
        <f>IF(ISBLANK('Úseky 1'!A29),"",'Úseky 1'!A29)</f>
        <v>25</v>
      </c>
      <c r="B306" s="205" t="str">
        <f>IF(ISBLANK('Úseky 1'!B29),"",'Úseky 1'!B29)</f>
        <v/>
      </c>
      <c r="C306" s="205" t="str">
        <f>IF(ISBLANK('Úseky 1'!C29),"",'Úseky 1'!C29)</f>
        <v/>
      </c>
      <c r="D306" s="213" t="str">
        <f>IF(ISBLANK('Úseky 1'!D29),"",'Úseky 1'!D29)</f>
        <v/>
      </c>
      <c r="E306" s="229">
        <f t="shared" ref="E306:AJ306" si="478">IFERROR(E251*$D306*365,0)</f>
        <v>0</v>
      </c>
      <c r="F306" s="229">
        <f t="shared" si="478"/>
        <v>0</v>
      </c>
      <c r="G306" s="229">
        <f t="shared" si="478"/>
        <v>0</v>
      </c>
      <c r="H306" s="229">
        <f t="shared" si="478"/>
        <v>0</v>
      </c>
      <c r="I306" s="229">
        <f t="shared" si="478"/>
        <v>0</v>
      </c>
      <c r="J306" s="229">
        <f t="shared" si="478"/>
        <v>0</v>
      </c>
      <c r="K306" s="229">
        <f t="shared" si="478"/>
        <v>0</v>
      </c>
      <c r="L306" s="229">
        <f t="shared" si="478"/>
        <v>0</v>
      </c>
      <c r="M306" s="229">
        <f t="shared" si="478"/>
        <v>0</v>
      </c>
      <c r="N306" s="229">
        <f t="shared" si="478"/>
        <v>0</v>
      </c>
      <c r="O306" s="229">
        <f t="shared" si="478"/>
        <v>0</v>
      </c>
      <c r="P306" s="229">
        <f t="shared" si="478"/>
        <v>0</v>
      </c>
      <c r="Q306" s="229">
        <f t="shared" si="478"/>
        <v>0</v>
      </c>
      <c r="R306" s="229">
        <f t="shared" si="478"/>
        <v>0</v>
      </c>
      <c r="S306" s="229">
        <f t="shared" si="478"/>
        <v>0</v>
      </c>
      <c r="T306" s="229">
        <f t="shared" si="478"/>
        <v>0</v>
      </c>
      <c r="U306" s="229">
        <f t="shared" si="478"/>
        <v>0</v>
      </c>
      <c r="V306" s="229">
        <f t="shared" si="478"/>
        <v>0</v>
      </c>
      <c r="W306" s="229">
        <f t="shared" si="478"/>
        <v>0</v>
      </c>
      <c r="X306" s="229">
        <f t="shared" si="478"/>
        <v>0</v>
      </c>
      <c r="Y306" s="229">
        <f t="shared" si="478"/>
        <v>0</v>
      </c>
      <c r="Z306" s="229">
        <f t="shared" si="478"/>
        <v>0</v>
      </c>
      <c r="AA306" s="229">
        <f t="shared" si="478"/>
        <v>0</v>
      </c>
      <c r="AB306" s="229">
        <f t="shared" si="478"/>
        <v>0</v>
      </c>
      <c r="AC306" s="229">
        <f t="shared" si="478"/>
        <v>0</v>
      </c>
      <c r="AD306" s="229">
        <f t="shared" si="478"/>
        <v>0</v>
      </c>
      <c r="AE306" s="229">
        <f t="shared" si="478"/>
        <v>0</v>
      </c>
      <c r="AF306" s="229">
        <f t="shared" si="478"/>
        <v>0</v>
      </c>
      <c r="AG306" s="229">
        <f t="shared" si="478"/>
        <v>0</v>
      </c>
      <c r="AH306" s="229">
        <f t="shared" si="478"/>
        <v>0</v>
      </c>
      <c r="AI306" s="229">
        <f t="shared" si="478"/>
        <v>0</v>
      </c>
      <c r="AJ306" s="229">
        <f t="shared" si="478"/>
        <v>0</v>
      </c>
      <c r="AK306" s="229">
        <f t="shared" ref="AK306:BB306" si="479">IFERROR(AK251*$D306*365,0)</f>
        <v>0</v>
      </c>
      <c r="AL306" s="229">
        <f t="shared" si="479"/>
        <v>0</v>
      </c>
      <c r="AM306" s="229">
        <f t="shared" si="479"/>
        <v>0</v>
      </c>
      <c r="AN306" s="229">
        <f t="shared" si="479"/>
        <v>0</v>
      </c>
      <c r="AO306" s="229">
        <f t="shared" si="479"/>
        <v>0</v>
      </c>
      <c r="AP306" s="229">
        <f t="shared" si="479"/>
        <v>0</v>
      </c>
      <c r="AQ306" s="229">
        <f t="shared" si="479"/>
        <v>0</v>
      </c>
      <c r="AR306" s="229">
        <f t="shared" si="479"/>
        <v>0</v>
      </c>
      <c r="AS306" s="229">
        <f t="shared" si="479"/>
        <v>0</v>
      </c>
      <c r="AT306" s="229">
        <f t="shared" si="479"/>
        <v>0</v>
      </c>
      <c r="AU306" s="229">
        <f t="shared" si="479"/>
        <v>0</v>
      </c>
      <c r="AV306" s="229">
        <f t="shared" si="479"/>
        <v>0</v>
      </c>
      <c r="AW306" s="229">
        <f t="shared" si="479"/>
        <v>0</v>
      </c>
      <c r="AX306" s="229">
        <f t="shared" si="479"/>
        <v>0</v>
      </c>
      <c r="AY306" s="229">
        <f t="shared" si="479"/>
        <v>0</v>
      </c>
      <c r="AZ306" s="229">
        <f t="shared" si="479"/>
        <v>0</v>
      </c>
      <c r="BA306" s="229">
        <f t="shared" si="479"/>
        <v>0</v>
      </c>
      <c r="BB306" s="229">
        <f t="shared" si="479"/>
        <v>0</v>
      </c>
    </row>
    <row r="307" spans="1:54" x14ac:dyDescent="0.3">
      <c r="A307" s="206">
        <f>IF(ISBLANK('Úseky 1'!A30),"",'Úseky 1'!A30)</f>
        <v>26</v>
      </c>
      <c r="B307" s="205" t="str">
        <f>IF(ISBLANK('Úseky 1'!B30),"",'Úseky 1'!B30)</f>
        <v/>
      </c>
      <c r="C307" s="205" t="str">
        <f>IF(ISBLANK('Úseky 1'!C30),"",'Úseky 1'!C30)</f>
        <v/>
      </c>
      <c r="D307" s="213" t="str">
        <f>IF(ISBLANK('Úseky 1'!D30),"",'Úseky 1'!D30)</f>
        <v/>
      </c>
      <c r="E307" s="229">
        <f t="shared" ref="E307:AJ307" si="480">IFERROR(E252*$D307*365,0)</f>
        <v>0</v>
      </c>
      <c r="F307" s="229">
        <f t="shared" si="480"/>
        <v>0</v>
      </c>
      <c r="G307" s="229">
        <f t="shared" si="480"/>
        <v>0</v>
      </c>
      <c r="H307" s="229">
        <f t="shared" si="480"/>
        <v>0</v>
      </c>
      <c r="I307" s="229">
        <f t="shared" si="480"/>
        <v>0</v>
      </c>
      <c r="J307" s="229">
        <f t="shared" si="480"/>
        <v>0</v>
      </c>
      <c r="K307" s="229">
        <f t="shared" si="480"/>
        <v>0</v>
      </c>
      <c r="L307" s="229">
        <f t="shared" si="480"/>
        <v>0</v>
      </c>
      <c r="M307" s="229">
        <f t="shared" si="480"/>
        <v>0</v>
      </c>
      <c r="N307" s="229">
        <f t="shared" si="480"/>
        <v>0</v>
      </c>
      <c r="O307" s="229">
        <f t="shared" si="480"/>
        <v>0</v>
      </c>
      <c r="P307" s="229">
        <f t="shared" si="480"/>
        <v>0</v>
      </c>
      <c r="Q307" s="229">
        <f t="shared" si="480"/>
        <v>0</v>
      </c>
      <c r="R307" s="229">
        <f t="shared" si="480"/>
        <v>0</v>
      </c>
      <c r="S307" s="229">
        <f t="shared" si="480"/>
        <v>0</v>
      </c>
      <c r="T307" s="229">
        <f t="shared" si="480"/>
        <v>0</v>
      </c>
      <c r="U307" s="229">
        <f t="shared" si="480"/>
        <v>0</v>
      </c>
      <c r="V307" s="229">
        <f t="shared" si="480"/>
        <v>0</v>
      </c>
      <c r="W307" s="229">
        <f t="shared" si="480"/>
        <v>0</v>
      </c>
      <c r="X307" s="229">
        <f t="shared" si="480"/>
        <v>0</v>
      </c>
      <c r="Y307" s="229">
        <f t="shared" si="480"/>
        <v>0</v>
      </c>
      <c r="Z307" s="229">
        <f t="shared" si="480"/>
        <v>0</v>
      </c>
      <c r="AA307" s="229">
        <f t="shared" si="480"/>
        <v>0</v>
      </c>
      <c r="AB307" s="229">
        <f t="shared" si="480"/>
        <v>0</v>
      </c>
      <c r="AC307" s="229">
        <f t="shared" si="480"/>
        <v>0</v>
      </c>
      <c r="AD307" s="229">
        <f t="shared" si="480"/>
        <v>0</v>
      </c>
      <c r="AE307" s="229">
        <f t="shared" si="480"/>
        <v>0</v>
      </c>
      <c r="AF307" s="229">
        <f t="shared" si="480"/>
        <v>0</v>
      </c>
      <c r="AG307" s="229">
        <f t="shared" si="480"/>
        <v>0</v>
      </c>
      <c r="AH307" s="229">
        <f t="shared" si="480"/>
        <v>0</v>
      </c>
      <c r="AI307" s="229">
        <f t="shared" si="480"/>
        <v>0</v>
      </c>
      <c r="AJ307" s="229">
        <f t="shared" si="480"/>
        <v>0</v>
      </c>
      <c r="AK307" s="229">
        <f t="shared" ref="AK307:BB307" si="481">IFERROR(AK252*$D307*365,0)</f>
        <v>0</v>
      </c>
      <c r="AL307" s="229">
        <f t="shared" si="481"/>
        <v>0</v>
      </c>
      <c r="AM307" s="229">
        <f t="shared" si="481"/>
        <v>0</v>
      </c>
      <c r="AN307" s="229">
        <f t="shared" si="481"/>
        <v>0</v>
      </c>
      <c r="AO307" s="229">
        <f t="shared" si="481"/>
        <v>0</v>
      </c>
      <c r="AP307" s="229">
        <f t="shared" si="481"/>
        <v>0</v>
      </c>
      <c r="AQ307" s="229">
        <f t="shared" si="481"/>
        <v>0</v>
      </c>
      <c r="AR307" s="229">
        <f t="shared" si="481"/>
        <v>0</v>
      </c>
      <c r="AS307" s="229">
        <f t="shared" si="481"/>
        <v>0</v>
      </c>
      <c r="AT307" s="229">
        <f t="shared" si="481"/>
        <v>0</v>
      </c>
      <c r="AU307" s="229">
        <f t="shared" si="481"/>
        <v>0</v>
      </c>
      <c r="AV307" s="229">
        <f t="shared" si="481"/>
        <v>0</v>
      </c>
      <c r="AW307" s="229">
        <f t="shared" si="481"/>
        <v>0</v>
      </c>
      <c r="AX307" s="229">
        <f t="shared" si="481"/>
        <v>0</v>
      </c>
      <c r="AY307" s="229">
        <f t="shared" si="481"/>
        <v>0</v>
      </c>
      <c r="AZ307" s="229">
        <f t="shared" si="481"/>
        <v>0</v>
      </c>
      <c r="BA307" s="229">
        <f t="shared" si="481"/>
        <v>0</v>
      </c>
      <c r="BB307" s="229">
        <f t="shared" si="481"/>
        <v>0</v>
      </c>
    </row>
    <row r="308" spans="1:54" x14ac:dyDescent="0.3">
      <c r="A308" s="206">
        <f>IF(ISBLANK('Úseky 1'!A31),"",'Úseky 1'!A31)</f>
        <v>27</v>
      </c>
      <c r="B308" s="205" t="str">
        <f>IF(ISBLANK('Úseky 1'!B31),"",'Úseky 1'!B31)</f>
        <v/>
      </c>
      <c r="C308" s="205" t="str">
        <f>IF(ISBLANK('Úseky 1'!C31),"",'Úseky 1'!C31)</f>
        <v/>
      </c>
      <c r="D308" s="213" t="str">
        <f>IF(ISBLANK('Úseky 1'!D31),"",'Úseky 1'!D31)</f>
        <v/>
      </c>
      <c r="E308" s="229">
        <f t="shared" ref="E308:AJ308" si="482">IFERROR(E253*$D308*365,0)</f>
        <v>0</v>
      </c>
      <c r="F308" s="229">
        <f t="shared" si="482"/>
        <v>0</v>
      </c>
      <c r="G308" s="229">
        <f t="shared" si="482"/>
        <v>0</v>
      </c>
      <c r="H308" s="229">
        <f t="shared" si="482"/>
        <v>0</v>
      </c>
      <c r="I308" s="229">
        <f t="shared" si="482"/>
        <v>0</v>
      </c>
      <c r="J308" s="229">
        <f t="shared" si="482"/>
        <v>0</v>
      </c>
      <c r="K308" s="229">
        <f t="shared" si="482"/>
        <v>0</v>
      </c>
      <c r="L308" s="229">
        <f t="shared" si="482"/>
        <v>0</v>
      </c>
      <c r="M308" s="229">
        <f t="shared" si="482"/>
        <v>0</v>
      </c>
      <c r="N308" s="229">
        <f t="shared" si="482"/>
        <v>0</v>
      </c>
      <c r="O308" s="229">
        <f t="shared" si="482"/>
        <v>0</v>
      </c>
      <c r="P308" s="229">
        <f t="shared" si="482"/>
        <v>0</v>
      </c>
      <c r="Q308" s="229">
        <f t="shared" si="482"/>
        <v>0</v>
      </c>
      <c r="R308" s="229">
        <f t="shared" si="482"/>
        <v>0</v>
      </c>
      <c r="S308" s="229">
        <f t="shared" si="482"/>
        <v>0</v>
      </c>
      <c r="T308" s="229">
        <f t="shared" si="482"/>
        <v>0</v>
      </c>
      <c r="U308" s="229">
        <f t="shared" si="482"/>
        <v>0</v>
      </c>
      <c r="V308" s="229">
        <f t="shared" si="482"/>
        <v>0</v>
      </c>
      <c r="W308" s="229">
        <f t="shared" si="482"/>
        <v>0</v>
      </c>
      <c r="X308" s="229">
        <f t="shared" si="482"/>
        <v>0</v>
      </c>
      <c r="Y308" s="229">
        <f t="shared" si="482"/>
        <v>0</v>
      </c>
      <c r="Z308" s="229">
        <f t="shared" si="482"/>
        <v>0</v>
      </c>
      <c r="AA308" s="229">
        <f t="shared" si="482"/>
        <v>0</v>
      </c>
      <c r="AB308" s="229">
        <f t="shared" si="482"/>
        <v>0</v>
      </c>
      <c r="AC308" s="229">
        <f t="shared" si="482"/>
        <v>0</v>
      </c>
      <c r="AD308" s="229">
        <f t="shared" si="482"/>
        <v>0</v>
      </c>
      <c r="AE308" s="229">
        <f t="shared" si="482"/>
        <v>0</v>
      </c>
      <c r="AF308" s="229">
        <f t="shared" si="482"/>
        <v>0</v>
      </c>
      <c r="AG308" s="229">
        <f t="shared" si="482"/>
        <v>0</v>
      </c>
      <c r="AH308" s="229">
        <f t="shared" si="482"/>
        <v>0</v>
      </c>
      <c r="AI308" s="229">
        <f t="shared" si="482"/>
        <v>0</v>
      </c>
      <c r="AJ308" s="229">
        <f t="shared" si="482"/>
        <v>0</v>
      </c>
      <c r="AK308" s="229">
        <f t="shared" ref="AK308:BB308" si="483">IFERROR(AK253*$D308*365,0)</f>
        <v>0</v>
      </c>
      <c r="AL308" s="229">
        <f t="shared" si="483"/>
        <v>0</v>
      </c>
      <c r="AM308" s="229">
        <f t="shared" si="483"/>
        <v>0</v>
      </c>
      <c r="AN308" s="229">
        <f t="shared" si="483"/>
        <v>0</v>
      </c>
      <c r="AO308" s="229">
        <f t="shared" si="483"/>
        <v>0</v>
      </c>
      <c r="AP308" s="229">
        <f t="shared" si="483"/>
        <v>0</v>
      </c>
      <c r="AQ308" s="229">
        <f t="shared" si="483"/>
        <v>0</v>
      </c>
      <c r="AR308" s="229">
        <f t="shared" si="483"/>
        <v>0</v>
      </c>
      <c r="AS308" s="229">
        <f t="shared" si="483"/>
        <v>0</v>
      </c>
      <c r="AT308" s="229">
        <f t="shared" si="483"/>
        <v>0</v>
      </c>
      <c r="AU308" s="229">
        <f t="shared" si="483"/>
        <v>0</v>
      </c>
      <c r="AV308" s="229">
        <f t="shared" si="483"/>
        <v>0</v>
      </c>
      <c r="AW308" s="229">
        <f t="shared" si="483"/>
        <v>0</v>
      </c>
      <c r="AX308" s="229">
        <f t="shared" si="483"/>
        <v>0</v>
      </c>
      <c r="AY308" s="229">
        <f t="shared" si="483"/>
        <v>0</v>
      </c>
      <c r="AZ308" s="229">
        <f t="shared" si="483"/>
        <v>0</v>
      </c>
      <c r="BA308" s="229">
        <f t="shared" si="483"/>
        <v>0</v>
      </c>
      <c r="BB308" s="229">
        <f t="shared" si="483"/>
        <v>0</v>
      </c>
    </row>
    <row r="309" spans="1:54" x14ac:dyDescent="0.3">
      <c r="A309" s="206">
        <f>IF(ISBLANK('Úseky 1'!A32),"",'Úseky 1'!A32)</f>
        <v>28</v>
      </c>
      <c r="B309" s="205" t="str">
        <f>IF(ISBLANK('Úseky 1'!B32),"",'Úseky 1'!B32)</f>
        <v/>
      </c>
      <c r="C309" s="205" t="str">
        <f>IF(ISBLANK('Úseky 1'!C32),"",'Úseky 1'!C32)</f>
        <v/>
      </c>
      <c r="D309" s="213" t="str">
        <f>IF(ISBLANK('Úseky 1'!D32),"",'Úseky 1'!D32)</f>
        <v/>
      </c>
      <c r="E309" s="229">
        <f t="shared" ref="E309:AJ309" si="484">IFERROR(E254*$D309*365,0)</f>
        <v>0</v>
      </c>
      <c r="F309" s="229">
        <f t="shared" si="484"/>
        <v>0</v>
      </c>
      <c r="G309" s="229">
        <f t="shared" si="484"/>
        <v>0</v>
      </c>
      <c r="H309" s="229">
        <f t="shared" si="484"/>
        <v>0</v>
      </c>
      <c r="I309" s="229">
        <f t="shared" si="484"/>
        <v>0</v>
      </c>
      <c r="J309" s="229">
        <f t="shared" si="484"/>
        <v>0</v>
      </c>
      <c r="K309" s="229">
        <f t="shared" si="484"/>
        <v>0</v>
      </c>
      <c r="L309" s="229">
        <f t="shared" si="484"/>
        <v>0</v>
      </c>
      <c r="M309" s="229">
        <f t="shared" si="484"/>
        <v>0</v>
      </c>
      <c r="N309" s="229">
        <f t="shared" si="484"/>
        <v>0</v>
      </c>
      <c r="O309" s="229">
        <f t="shared" si="484"/>
        <v>0</v>
      </c>
      <c r="P309" s="229">
        <f t="shared" si="484"/>
        <v>0</v>
      </c>
      <c r="Q309" s="229">
        <f t="shared" si="484"/>
        <v>0</v>
      </c>
      <c r="R309" s="229">
        <f t="shared" si="484"/>
        <v>0</v>
      </c>
      <c r="S309" s="229">
        <f t="shared" si="484"/>
        <v>0</v>
      </c>
      <c r="T309" s="229">
        <f t="shared" si="484"/>
        <v>0</v>
      </c>
      <c r="U309" s="229">
        <f t="shared" si="484"/>
        <v>0</v>
      </c>
      <c r="V309" s="229">
        <f t="shared" si="484"/>
        <v>0</v>
      </c>
      <c r="W309" s="229">
        <f t="shared" si="484"/>
        <v>0</v>
      </c>
      <c r="X309" s="229">
        <f t="shared" si="484"/>
        <v>0</v>
      </c>
      <c r="Y309" s="229">
        <f t="shared" si="484"/>
        <v>0</v>
      </c>
      <c r="Z309" s="229">
        <f t="shared" si="484"/>
        <v>0</v>
      </c>
      <c r="AA309" s="229">
        <f t="shared" si="484"/>
        <v>0</v>
      </c>
      <c r="AB309" s="229">
        <f t="shared" si="484"/>
        <v>0</v>
      </c>
      <c r="AC309" s="229">
        <f t="shared" si="484"/>
        <v>0</v>
      </c>
      <c r="AD309" s="229">
        <f t="shared" si="484"/>
        <v>0</v>
      </c>
      <c r="AE309" s="229">
        <f t="shared" si="484"/>
        <v>0</v>
      </c>
      <c r="AF309" s="229">
        <f t="shared" si="484"/>
        <v>0</v>
      </c>
      <c r="AG309" s="229">
        <f t="shared" si="484"/>
        <v>0</v>
      </c>
      <c r="AH309" s="229">
        <f t="shared" si="484"/>
        <v>0</v>
      </c>
      <c r="AI309" s="229">
        <f t="shared" si="484"/>
        <v>0</v>
      </c>
      <c r="AJ309" s="229">
        <f t="shared" si="484"/>
        <v>0</v>
      </c>
      <c r="AK309" s="229">
        <f t="shared" ref="AK309:BB309" si="485">IFERROR(AK254*$D309*365,0)</f>
        <v>0</v>
      </c>
      <c r="AL309" s="229">
        <f t="shared" si="485"/>
        <v>0</v>
      </c>
      <c r="AM309" s="229">
        <f t="shared" si="485"/>
        <v>0</v>
      </c>
      <c r="AN309" s="229">
        <f t="shared" si="485"/>
        <v>0</v>
      </c>
      <c r="AO309" s="229">
        <f t="shared" si="485"/>
        <v>0</v>
      </c>
      <c r="AP309" s="229">
        <f t="shared" si="485"/>
        <v>0</v>
      </c>
      <c r="AQ309" s="229">
        <f t="shared" si="485"/>
        <v>0</v>
      </c>
      <c r="AR309" s="229">
        <f t="shared" si="485"/>
        <v>0</v>
      </c>
      <c r="AS309" s="229">
        <f t="shared" si="485"/>
        <v>0</v>
      </c>
      <c r="AT309" s="229">
        <f t="shared" si="485"/>
        <v>0</v>
      </c>
      <c r="AU309" s="229">
        <f t="shared" si="485"/>
        <v>0</v>
      </c>
      <c r="AV309" s="229">
        <f t="shared" si="485"/>
        <v>0</v>
      </c>
      <c r="AW309" s="229">
        <f t="shared" si="485"/>
        <v>0</v>
      </c>
      <c r="AX309" s="229">
        <f t="shared" si="485"/>
        <v>0</v>
      </c>
      <c r="AY309" s="229">
        <f t="shared" si="485"/>
        <v>0</v>
      </c>
      <c r="AZ309" s="229">
        <f t="shared" si="485"/>
        <v>0</v>
      </c>
      <c r="BA309" s="229">
        <f t="shared" si="485"/>
        <v>0</v>
      </c>
      <c r="BB309" s="229">
        <f t="shared" si="485"/>
        <v>0</v>
      </c>
    </row>
    <row r="310" spans="1:54" x14ac:dyDescent="0.3">
      <c r="A310" s="206">
        <f>IF(ISBLANK('Úseky 1'!A33),"",'Úseky 1'!A33)</f>
        <v>29</v>
      </c>
      <c r="B310" s="205" t="str">
        <f>IF(ISBLANK('Úseky 1'!B33),"",'Úseky 1'!B33)</f>
        <v/>
      </c>
      <c r="C310" s="205" t="str">
        <f>IF(ISBLANK('Úseky 1'!C33),"",'Úseky 1'!C33)</f>
        <v/>
      </c>
      <c r="D310" s="213" t="str">
        <f>IF(ISBLANK('Úseky 1'!D33),"",'Úseky 1'!D33)</f>
        <v/>
      </c>
      <c r="E310" s="229">
        <f t="shared" ref="E310:AJ310" si="486">IFERROR(E255*$D310*365,0)</f>
        <v>0</v>
      </c>
      <c r="F310" s="229">
        <f t="shared" si="486"/>
        <v>0</v>
      </c>
      <c r="G310" s="229">
        <f t="shared" si="486"/>
        <v>0</v>
      </c>
      <c r="H310" s="229">
        <f t="shared" si="486"/>
        <v>0</v>
      </c>
      <c r="I310" s="229">
        <f t="shared" si="486"/>
        <v>0</v>
      </c>
      <c r="J310" s="229">
        <f t="shared" si="486"/>
        <v>0</v>
      </c>
      <c r="K310" s="229">
        <f t="shared" si="486"/>
        <v>0</v>
      </c>
      <c r="L310" s="229">
        <f t="shared" si="486"/>
        <v>0</v>
      </c>
      <c r="M310" s="229">
        <f t="shared" si="486"/>
        <v>0</v>
      </c>
      <c r="N310" s="229">
        <f t="shared" si="486"/>
        <v>0</v>
      </c>
      <c r="O310" s="229">
        <f t="shared" si="486"/>
        <v>0</v>
      </c>
      <c r="P310" s="229">
        <f t="shared" si="486"/>
        <v>0</v>
      </c>
      <c r="Q310" s="229">
        <f t="shared" si="486"/>
        <v>0</v>
      </c>
      <c r="R310" s="229">
        <f t="shared" si="486"/>
        <v>0</v>
      </c>
      <c r="S310" s="229">
        <f t="shared" si="486"/>
        <v>0</v>
      </c>
      <c r="T310" s="229">
        <f t="shared" si="486"/>
        <v>0</v>
      </c>
      <c r="U310" s="229">
        <f t="shared" si="486"/>
        <v>0</v>
      </c>
      <c r="V310" s="229">
        <f t="shared" si="486"/>
        <v>0</v>
      </c>
      <c r="W310" s="229">
        <f t="shared" si="486"/>
        <v>0</v>
      </c>
      <c r="X310" s="229">
        <f t="shared" si="486"/>
        <v>0</v>
      </c>
      <c r="Y310" s="229">
        <f t="shared" si="486"/>
        <v>0</v>
      </c>
      <c r="Z310" s="229">
        <f t="shared" si="486"/>
        <v>0</v>
      </c>
      <c r="AA310" s="229">
        <f t="shared" si="486"/>
        <v>0</v>
      </c>
      <c r="AB310" s="229">
        <f t="shared" si="486"/>
        <v>0</v>
      </c>
      <c r="AC310" s="229">
        <f t="shared" si="486"/>
        <v>0</v>
      </c>
      <c r="AD310" s="229">
        <f t="shared" si="486"/>
        <v>0</v>
      </c>
      <c r="AE310" s="229">
        <f t="shared" si="486"/>
        <v>0</v>
      </c>
      <c r="AF310" s="229">
        <f t="shared" si="486"/>
        <v>0</v>
      </c>
      <c r="AG310" s="229">
        <f t="shared" si="486"/>
        <v>0</v>
      </c>
      <c r="AH310" s="229">
        <f t="shared" si="486"/>
        <v>0</v>
      </c>
      <c r="AI310" s="229">
        <f t="shared" si="486"/>
        <v>0</v>
      </c>
      <c r="AJ310" s="229">
        <f t="shared" si="486"/>
        <v>0</v>
      </c>
      <c r="AK310" s="229">
        <f t="shared" ref="AK310:BB310" si="487">IFERROR(AK255*$D310*365,0)</f>
        <v>0</v>
      </c>
      <c r="AL310" s="229">
        <f t="shared" si="487"/>
        <v>0</v>
      </c>
      <c r="AM310" s="229">
        <f t="shared" si="487"/>
        <v>0</v>
      </c>
      <c r="AN310" s="229">
        <f t="shared" si="487"/>
        <v>0</v>
      </c>
      <c r="AO310" s="229">
        <f t="shared" si="487"/>
        <v>0</v>
      </c>
      <c r="AP310" s="229">
        <f t="shared" si="487"/>
        <v>0</v>
      </c>
      <c r="AQ310" s="229">
        <f t="shared" si="487"/>
        <v>0</v>
      </c>
      <c r="AR310" s="229">
        <f t="shared" si="487"/>
        <v>0</v>
      </c>
      <c r="AS310" s="229">
        <f t="shared" si="487"/>
        <v>0</v>
      </c>
      <c r="AT310" s="229">
        <f t="shared" si="487"/>
        <v>0</v>
      </c>
      <c r="AU310" s="229">
        <f t="shared" si="487"/>
        <v>0</v>
      </c>
      <c r="AV310" s="229">
        <f t="shared" si="487"/>
        <v>0</v>
      </c>
      <c r="AW310" s="229">
        <f t="shared" si="487"/>
        <v>0</v>
      </c>
      <c r="AX310" s="229">
        <f t="shared" si="487"/>
        <v>0</v>
      </c>
      <c r="AY310" s="229">
        <f t="shared" si="487"/>
        <v>0</v>
      </c>
      <c r="AZ310" s="229">
        <f t="shared" si="487"/>
        <v>0</v>
      </c>
      <c r="BA310" s="229">
        <f t="shared" si="487"/>
        <v>0</v>
      </c>
      <c r="BB310" s="229">
        <f t="shared" si="487"/>
        <v>0</v>
      </c>
    </row>
    <row r="311" spans="1:54" x14ac:dyDescent="0.3">
      <c r="A311" s="206">
        <f>IF(ISBLANK('Úseky 1'!A34),"",'Úseky 1'!A34)</f>
        <v>30</v>
      </c>
      <c r="B311" s="205" t="str">
        <f>IF(ISBLANK('Úseky 1'!B34),"",'Úseky 1'!B34)</f>
        <v/>
      </c>
      <c r="C311" s="205" t="str">
        <f>IF(ISBLANK('Úseky 1'!C34),"",'Úseky 1'!C34)</f>
        <v/>
      </c>
      <c r="D311" s="213" t="str">
        <f>IF(ISBLANK('Úseky 1'!D34),"",'Úseky 1'!D34)</f>
        <v/>
      </c>
      <c r="E311" s="229">
        <f t="shared" ref="E311:AJ311" si="488">IFERROR(E256*$D311*365,0)</f>
        <v>0</v>
      </c>
      <c r="F311" s="229">
        <f t="shared" si="488"/>
        <v>0</v>
      </c>
      <c r="G311" s="229">
        <f t="shared" si="488"/>
        <v>0</v>
      </c>
      <c r="H311" s="229">
        <f t="shared" si="488"/>
        <v>0</v>
      </c>
      <c r="I311" s="229">
        <f t="shared" si="488"/>
        <v>0</v>
      </c>
      <c r="J311" s="229">
        <f t="shared" si="488"/>
        <v>0</v>
      </c>
      <c r="K311" s="229">
        <f t="shared" si="488"/>
        <v>0</v>
      </c>
      <c r="L311" s="229">
        <f t="shared" si="488"/>
        <v>0</v>
      </c>
      <c r="M311" s="229">
        <f t="shared" si="488"/>
        <v>0</v>
      </c>
      <c r="N311" s="229">
        <f t="shared" si="488"/>
        <v>0</v>
      </c>
      <c r="O311" s="229">
        <f t="shared" si="488"/>
        <v>0</v>
      </c>
      <c r="P311" s="229">
        <f t="shared" si="488"/>
        <v>0</v>
      </c>
      <c r="Q311" s="229">
        <f t="shared" si="488"/>
        <v>0</v>
      </c>
      <c r="R311" s="229">
        <f t="shared" si="488"/>
        <v>0</v>
      </c>
      <c r="S311" s="229">
        <f t="shared" si="488"/>
        <v>0</v>
      </c>
      <c r="T311" s="229">
        <f t="shared" si="488"/>
        <v>0</v>
      </c>
      <c r="U311" s="229">
        <f t="shared" si="488"/>
        <v>0</v>
      </c>
      <c r="V311" s="229">
        <f t="shared" si="488"/>
        <v>0</v>
      </c>
      <c r="W311" s="229">
        <f t="shared" si="488"/>
        <v>0</v>
      </c>
      <c r="X311" s="229">
        <f t="shared" si="488"/>
        <v>0</v>
      </c>
      <c r="Y311" s="229">
        <f t="shared" si="488"/>
        <v>0</v>
      </c>
      <c r="Z311" s="229">
        <f t="shared" si="488"/>
        <v>0</v>
      </c>
      <c r="AA311" s="229">
        <f t="shared" si="488"/>
        <v>0</v>
      </c>
      <c r="AB311" s="229">
        <f t="shared" si="488"/>
        <v>0</v>
      </c>
      <c r="AC311" s="229">
        <f t="shared" si="488"/>
        <v>0</v>
      </c>
      <c r="AD311" s="229">
        <f t="shared" si="488"/>
        <v>0</v>
      </c>
      <c r="AE311" s="229">
        <f t="shared" si="488"/>
        <v>0</v>
      </c>
      <c r="AF311" s="229">
        <f t="shared" si="488"/>
        <v>0</v>
      </c>
      <c r="AG311" s="229">
        <f t="shared" si="488"/>
        <v>0</v>
      </c>
      <c r="AH311" s="229">
        <f t="shared" si="488"/>
        <v>0</v>
      </c>
      <c r="AI311" s="229">
        <f t="shared" si="488"/>
        <v>0</v>
      </c>
      <c r="AJ311" s="229">
        <f t="shared" si="488"/>
        <v>0</v>
      </c>
      <c r="AK311" s="229">
        <f t="shared" ref="AK311:BB311" si="489">IFERROR(AK256*$D311*365,0)</f>
        <v>0</v>
      </c>
      <c r="AL311" s="229">
        <f t="shared" si="489"/>
        <v>0</v>
      </c>
      <c r="AM311" s="229">
        <f t="shared" si="489"/>
        <v>0</v>
      </c>
      <c r="AN311" s="229">
        <f t="shared" si="489"/>
        <v>0</v>
      </c>
      <c r="AO311" s="229">
        <f t="shared" si="489"/>
        <v>0</v>
      </c>
      <c r="AP311" s="229">
        <f t="shared" si="489"/>
        <v>0</v>
      </c>
      <c r="AQ311" s="229">
        <f t="shared" si="489"/>
        <v>0</v>
      </c>
      <c r="AR311" s="229">
        <f t="shared" si="489"/>
        <v>0</v>
      </c>
      <c r="AS311" s="229">
        <f t="shared" si="489"/>
        <v>0</v>
      </c>
      <c r="AT311" s="229">
        <f t="shared" si="489"/>
        <v>0</v>
      </c>
      <c r="AU311" s="229">
        <f t="shared" si="489"/>
        <v>0</v>
      </c>
      <c r="AV311" s="229">
        <f t="shared" si="489"/>
        <v>0</v>
      </c>
      <c r="AW311" s="229">
        <f t="shared" si="489"/>
        <v>0</v>
      </c>
      <c r="AX311" s="229">
        <f t="shared" si="489"/>
        <v>0</v>
      </c>
      <c r="AY311" s="229">
        <f t="shared" si="489"/>
        <v>0</v>
      </c>
      <c r="AZ311" s="229">
        <f t="shared" si="489"/>
        <v>0</v>
      </c>
      <c r="BA311" s="229">
        <f t="shared" si="489"/>
        <v>0</v>
      </c>
      <c r="BB311" s="229">
        <f t="shared" si="489"/>
        <v>0</v>
      </c>
    </row>
    <row r="312" spans="1:54" x14ac:dyDescent="0.3">
      <c r="A312" s="206">
        <f>IF(ISBLANK('Úseky 1'!A35),"",'Úseky 1'!A35)</f>
        <v>31</v>
      </c>
      <c r="B312" s="205" t="str">
        <f>IF(ISBLANK('Úseky 1'!B35),"",'Úseky 1'!B35)</f>
        <v/>
      </c>
      <c r="C312" s="205" t="str">
        <f>IF(ISBLANK('Úseky 1'!C35),"",'Úseky 1'!C35)</f>
        <v/>
      </c>
      <c r="D312" s="213" t="str">
        <f>IF(ISBLANK('Úseky 1'!D35),"",'Úseky 1'!D35)</f>
        <v/>
      </c>
      <c r="E312" s="229">
        <f t="shared" ref="E312:AJ312" si="490">IFERROR(E257*$D312*365,0)</f>
        <v>0</v>
      </c>
      <c r="F312" s="229">
        <f t="shared" si="490"/>
        <v>0</v>
      </c>
      <c r="G312" s="229">
        <f t="shared" si="490"/>
        <v>0</v>
      </c>
      <c r="H312" s="229">
        <f t="shared" si="490"/>
        <v>0</v>
      </c>
      <c r="I312" s="229">
        <f t="shared" si="490"/>
        <v>0</v>
      </c>
      <c r="J312" s="229">
        <f t="shared" si="490"/>
        <v>0</v>
      </c>
      <c r="K312" s="229">
        <f t="shared" si="490"/>
        <v>0</v>
      </c>
      <c r="L312" s="229">
        <f t="shared" si="490"/>
        <v>0</v>
      </c>
      <c r="M312" s="229">
        <f t="shared" si="490"/>
        <v>0</v>
      </c>
      <c r="N312" s="229">
        <f t="shared" si="490"/>
        <v>0</v>
      </c>
      <c r="O312" s="229">
        <f t="shared" si="490"/>
        <v>0</v>
      </c>
      <c r="P312" s="229">
        <f t="shared" si="490"/>
        <v>0</v>
      </c>
      <c r="Q312" s="229">
        <f t="shared" si="490"/>
        <v>0</v>
      </c>
      <c r="R312" s="229">
        <f t="shared" si="490"/>
        <v>0</v>
      </c>
      <c r="S312" s="229">
        <f t="shared" si="490"/>
        <v>0</v>
      </c>
      <c r="T312" s="229">
        <f t="shared" si="490"/>
        <v>0</v>
      </c>
      <c r="U312" s="229">
        <f t="shared" si="490"/>
        <v>0</v>
      </c>
      <c r="V312" s="229">
        <f t="shared" si="490"/>
        <v>0</v>
      </c>
      <c r="W312" s="229">
        <f t="shared" si="490"/>
        <v>0</v>
      </c>
      <c r="X312" s="229">
        <f t="shared" si="490"/>
        <v>0</v>
      </c>
      <c r="Y312" s="229">
        <f t="shared" si="490"/>
        <v>0</v>
      </c>
      <c r="Z312" s="229">
        <f t="shared" si="490"/>
        <v>0</v>
      </c>
      <c r="AA312" s="229">
        <f t="shared" si="490"/>
        <v>0</v>
      </c>
      <c r="AB312" s="229">
        <f t="shared" si="490"/>
        <v>0</v>
      </c>
      <c r="AC312" s="229">
        <f t="shared" si="490"/>
        <v>0</v>
      </c>
      <c r="AD312" s="229">
        <f t="shared" si="490"/>
        <v>0</v>
      </c>
      <c r="AE312" s="229">
        <f t="shared" si="490"/>
        <v>0</v>
      </c>
      <c r="AF312" s="229">
        <f t="shared" si="490"/>
        <v>0</v>
      </c>
      <c r="AG312" s="229">
        <f t="shared" si="490"/>
        <v>0</v>
      </c>
      <c r="AH312" s="229">
        <f t="shared" si="490"/>
        <v>0</v>
      </c>
      <c r="AI312" s="229">
        <f t="shared" si="490"/>
        <v>0</v>
      </c>
      <c r="AJ312" s="229">
        <f t="shared" si="490"/>
        <v>0</v>
      </c>
      <c r="AK312" s="229">
        <f t="shared" ref="AK312:BB312" si="491">IFERROR(AK257*$D312*365,0)</f>
        <v>0</v>
      </c>
      <c r="AL312" s="229">
        <f t="shared" si="491"/>
        <v>0</v>
      </c>
      <c r="AM312" s="229">
        <f t="shared" si="491"/>
        <v>0</v>
      </c>
      <c r="AN312" s="229">
        <f t="shared" si="491"/>
        <v>0</v>
      </c>
      <c r="AO312" s="229">
        <f t="shared" si="491"/>
        <v>0</v>
      </c>
      <c r="AP312" s="229">
        <f t="shared" si="491"/>
        <v>0</v>
      </c>
      <c r="AQ312" s="229">
        <f t="shared" si="491"/>
        <v>0</v>
      </c>
      <c r="AR312" s="229">
        <f t="shared" si="491"/>
        <v>0</v>
      </c>
      <c r="AS312" s="229">
        <f t="shared" si="491"/>
        <v>0</v>
      </c>
      <c r="AT312" s="229">
        <f t="shared" si="491"/>
        <v>0</v>
      </c>
      <c r="AU312" s="229">
        <f t="shared" si="491"/>
        <v>0</v>
      </c>
      <c r="AV312" s="229">
        <f t="shared" si="491"/>
        <v>0</v>
      </c>
      <c r="AW312" s="229">
        <f t="shared" si="491"/>
        <v>0</v>
      </c>
      <c r="AX312" s="229">
        <f t="shared" si="491"/>
        <v>0</v>
      </c>
      <c r="AY312" s="229">
        <f t="shared" si="491"/>
        <v>0</v>
      </c>
      <c r="AZ312" s="229">
        <f t="shared" si="491"/>
        <v>0</v>
      </c>
      <c r="BA312" s="229">
        <f t="shared" si="491"/>
        <v>0</v>
      </c>
      <c r="BB312" s="229">
        <f t="shared" si="491"/>
        <v>0</v>
      </c>
    </row>
    <row r="313" spans="1:54" x14ac:dyDescent="0.3">
      <c r="A313" s="206">
        <f>IF(ISBLANK('Úseky 1'!A36),"",'Úseky 1'!A36)</f>
        <v>32</v>
      </c>
      <c r="B313" s="205" t="str">
        <f>IF(ISBLANK('Úseky 1'!B36),"",'Úseky 1'!B36)</f>
        <v/>
      </c>
      <c r="C313" s="205" t="str">
        <f>IF(ISBLANK('Úseky 1'!C36),"",'Úseky 1'!C36)</f>
        <v/>
      </c>
      <c r="D313" s="213" t="str">
        <f>IF(ISBLANK('Úseky 1'!D36),"",'Úseky 1'!D36)</f>
        <v/>
      </c>
      <c r="E313" s="229">
        <f t="shared" ref="E313:BB313" si="492">IFERROR(E258*$D313*365,0)</f>
        <v>0</v>
      </c>
      <c r="F313" s="229">
        <f t="shared" si="492"/>
        <v>0</v>
      </c>
      <c r="G313" s="229">
        <f t="shared" si="492"/>
        <v>0</v>
      </c>
      <c r="H313" s="229">
        <f t="shared" si="492"/>
        <v>0</v>
      </c>
      <c r="I313" s="229">
        <f t="shared" si="492"/>
        <v>0</v>
      </c>
      <c r="J313" s="229">
        <f t="shared" si="492"/>
        <v>0</v>
      </c>
      <c r="K313" s="229">
        <f t="shared" si="492"/>
        <v>0</v>
      </c>
      <c r="L313" s="229">
        <f t="shared" si="492"/>
        <v>0</v>
      </c>
      <c r="M313" s="229">
        <f t="shared" si="492"/>
        <v>0</v>
      </c>
      <c r="N313" s="229">
        <f t="shared" si="492"/>
        <v>0</v>
      </c>
      <c r="O313" s="229">
        <f t="shared" si="492"/>
        <v>0</v>
      </c>
      <c r="P313" s="229">
        <f t="shared" si="492"/>
        <v>0</v>
      </c>
      <c r="Q313" s="229">
        <f t="shared" si="492"/>
        <v>0</v>
      </c>
      <c r="R313" s="229">
        <f t="shared" si="492"/>
        <v>0</v>
      </c>
      <c r="S313" s="229">
        <f t="shared" si="492"/>
        <v>0</v>
      </c>
      <c r="T313" s="229">
        <f t="shared" si="492"/>
        <v>0</v>
      </c>
      <c r="U313" s="229">
        <f t="shared" si="492"/>
        <v>0</v>
      </c>
      <c r="V313" s="229">
        <f t="shared" si="492"/>
        <v>0</v>
      </c>
      <c r="W313" s="229">
        <f t="shared" si="492"/>
        <v>0</v>
      </c>
      <c r="X313" s="229">
        <f t="shared" si="492"/>
        <v>0</v>
      </c>
      <c r="Y313" s="229">
        <f t="shared" si="492"/>
        <v>0</v>
      </c>
      <c r="Z313" s="229">
        <f t="shared" si="492"/>
        <v>0</v>
      </c>
      <c r="AA313" s="229">
        <f t="shared" si="492"/>
        <v>0</v>
      </c>
      <c r="AB313" s="229">
        <f t="shared" si="492"/>
        <v>0</v>
      </c>
      <c r="AC313" s="229">
        <f t="shared" si="492"/>
        <v>0</v>
      </c>
      <c r="AD313" s="229">
        <f t="shared" si="492"/>
        <v>0</v>
      </c>
      <c r="AE313" s="229">
        <f t="shared" si="492"/>
        <v>0</v>
      </c>
      <c r="AF313" s="229">
        <f t="shared" si="492"/>
        <v>0</v>
      </c>
      <c r="AG313" s="229">
        <f t="shared" si="492"/>
        <v>0</v>
      </c>
      <c r="AH313" s="229">
        <f t="shared" si="492"/>
        <v>0</v>
      </c>
      <c r="AI313" s="229">
        <f t="shared" si="492"/>
        <v>0</v>
      </c>
      <c r="AJ313" s="229">
        <f t="shared" si="492"/>
        <v>0</v>
      </c>
      <c r="AK313" s="229">
        <f t="shared" si="492"/>
        <v>0</v>
      </c>
      <c r="AL313" s="229">
        <f t="shared" si="492"/>
        <v>0</v>
      </c>
      <c r="AM313" s="229">
        <f t="shared" si="492"/>
        <v>0</v>
      </c>
      <c r="AN313" s="229">
        <f t="shared" si="492"/>
        <v>0</v>
      </c>
      <c r="AO313" s="229">
        <f t="shared" si="492"/>
        <v>0</v>
      </c>
      <c r="AP313" s="229">
        <f t="shared" si="492"/>
        <v>0</v>
      </c>
      <c r="AQ313" s="229">
        <f t="shared" si="492"/>
        <v>0</v>
      </c>
      <c r="AR313" s="229">
        <f t="shared" si="492"/>
        <v>0</v>
      </c>
      <c r="AS313" s="229">
        <f t="shared" si="492"/>
        <v>0</v>
      </c>
      <c r="AT313" s="229">
        <f t="shared" si="492"/>
        <v>0</v>
      </c>
      <c r="AU313" s="229">
        <f t="shared" si="492"/>
        <v>0</v>
      </c>
      <c r="AV313" s="229">
        <f t="shared" si="492"/>
        <v>0</v>
      </c>
      <c r="AW313" s="229">
        <f t="shared" si="492"/>
        <v>0</v>
      </c>
      <c r="AX313" s="229">
        <f t="shared" si="492"/>
        <v>0</v>
      </c>
      <c r="AY313" s="229">
        <f t="shared" si="492"/>
        <v>0</v>
      </c>
      <c r="AZ313" s="229">
        <f t="shared" si="492"/>
        <v>0</v>
      </c>
      <c r="BA313" s="229">
        <f t="shared" si="492"/>
        <v>0</v>
      </c>
      <c r="BB313" s="229">
        <f t="shared" si="492"/>
        <v>0</v>
      </c>
    </row>
    <row r="314" spans="1:54" x14ac:dyDescent="0.3">
      <c r="A314" s="206">
        <f>IF(ISBLANK('Úseky 1'!A37),"",'Úseky 1'!A37)</f>
        <v>33</v>
      </c>
      <c r="B314" s="205" t="str">
        <f>IF(ISBLANK('Úseky 1'!B37),"",'Úseky 1'!B37)</f>
        <v/>
      </c>
      <c r="C314" s="205" t="str">
        <f>IF(ISBLANK('Úseky 1'!C37),"",'Úseky 1'!C37)</f>
        <v/>
      </c>
      <c r="D314" s="213" t="str">
        <f>IF(ISBLANK('Úseky 1'!D37),"",'Úseky 1'!D37)</f>
        <v/>
      </c>
      <c r="E314" s="229">
        <f t="shared" ref="E314:BB314" si="493">IFERROR(E259*$D314*365,0)</f>
        <v>0</v>
      </c>
      <c r="F314" s="229">
        <f t="shared" si="493"/>
        <v>0</v>
      </c>
      <c r="G314" s="229">
        <f t="shared" si="493"/>
        <v>0</v>
      </c>
      <c r="H314" s="229">
        <f t="shared" si="493"/>
        <v>0</v>
      </c>
      <c r="I314" s="229">
        <f t="shared" si="493"/>
        <v>0</v>
      </c>
      <c r="J314" s="229">
        <f t="shared" si="493"/>
        <v>0</v>
      </c>
      <c r="K314" s="229">
        <f t="shared" si="493"/>
        <v>0</v>
      </c>
      <c r="L314" s="229">
        <f t="shared" si="493"/>
        <v>0</v>
      </c>
      <c r="M314" s="229">
        <f t="shared" si="493"/>
        <v>0</v>
      </c>
      <c r="N314" s="229">
        <f t="shared" si="493"/>
        <v>0</v>
      </c>
      <c r="O314" s="229">
        <f t="shared" si="493"/>
        <v>0</v>
      </c>
      <c r="P314" s="229">
        <f t="shared" si="493"/>
        <v>0</v>
      </c>
      <c r="Q314" s="229">
        <f t="shared" si="493"/>
        <v>0</v>
      </c>
      <c r="R314" s="229">
        <f t="shared" si="493"/>
        <v>0</v>
      </c>
      <c r="S314" s="229">
        <f t="shared" si="493"/>
        <v>0</v>
      </c>
      <c r="T314" s="229">
        <f t="shared" si="493"/>
        <v>0</v>
      </c>
      <c r="U314" s="229">
        <f t="shared" si="493"/>
        <v>0</v>
      </c>
      <c r="V314" s="229">
        <f t="shared" si="493"/>
        <v>0</v>
      </c>
      <c r="W314" s="229">
        <f t="shared" si="493"/>
        <v>0</v>
      </c>
      <c r="X314" s="229">
        <f t="shared" si="493"/>
        <v>0</v>
      </c>
      <c r="Y314" s="229">
        <f t="shared" si="493"/>
        <v>0</v>
      </c>
      <c r="Z314" s="229">
        <f t="shared" si="493"/>
        <v>0</v>
      </c>
      <c r="AA314" s="229">
        <f t="shared" si="493"/>
        <v>0</v>
      </c>
      <c r="AB314" s="229">
        <f t="shared" si="493"/>
        <v>0</v>
      </c>
      <c r="AC314" s="229">
        <f t="shared" si="493"/>
        <v>0</v>
      </c>
      <c r="AD314" s="229">
        <f t="shared" si="493"/>
        <v>0</v>
      </c>
      <c r="AE314" s="229">
        <f t="shared" si="493"/>
        <v>0</v>
      </c>
      <c r="AF314" s="229">
        <f t="shared" si="493"/>
        <v>0</v>
      </c>
      <c r="AG314" s="229">
        <f t="shared" si="493"/>
        <v>0</v>
      </c>
      <c r="AH314" s="229">
        <f t="shared" si="493"/>
        <v>0</v>
      </c>
      <c r="AI314" s="229">
        <f t="shared" si="493"/>
        <v>0</v>
      </c>
      <c r="AJ314" s="229">
        <f t="shared" si="493"/>
        <v>0</v>
      </c>
      <c r="AK314" s="229">
        <f t="shared" si="493"/>
        <v>0</v>
      </c>
      <c r="AL314" s="229">
        <f t="shared" si="493"/>
        <v>0</v>
      </c>
      <c r="AM314" s="229">
        <f t="shared" si="493"/>
        <v>0</v>
      </c>
      <c r="AN314" s="229">
        <f t="shared" si="493"/>
        <v>0</v>
      </c>
      <c r="AO314" s="229">
        <f t="shared" si="493"/>
        <v>0</v>
      </c>
      <c r="AP314" s="229">
        <f t="shared" si="493"/>
        <v>0</v>
      </c>
      <c r="AQ314" s="229">
        <f t="shared" si="493"/>
        <v>0</v>
      </c>
      <c r="AR314" s="229">
        <f t="shared" si="493"/>
        <v>0</v>
      </c>
      <c r="AS314" s="229">
        <f t="shared" si="493"/>
        <v>0</v>
      </c>
      <c r="AT314" s="229">
        <f t="shared" si="493"/>
        <v>0</v>
      </c>
      <c r="AU314" s="229">
        <f t="shared" si="493"/>
        <v>0</v>
      </c>
      <c r="AV314" s="229">
        <f t="shared" si="493"/>
        <v>0</v>
      </c>
      <c r="AW314" s="229">
        <f t="shared" si="493"/>
        <v>0</v>
      </c>
      <c r="AX314" s="229">
        <f t="shared" si="493"/>
        <v>0</v>
      </c>
      <c r="AY314" s="229">
        <f t="shared" si="493"/>
        <v>0</v>
      </c>
      <c r="AZ314" s="229">
        <f t="shared" si="493"/>
        <v>0</v>
      </c>
      <c r="BA314" s="229">
        <f t="shared" si="493"/>
        <v>0</v>
      </c>
      <c r="BB314" s="229">
        <f t="shared" si="493"/>
        <v>0</v>
      </c>
    </row>
    <row r="315" spans="1:54" x14ac:dyDescent="0.3">
      <c r="A315" s="206">
        <f>IF(ISBLANK('Úseky 1'!A38),"",'Úseky 1'!A38)</f>
        <v>34</v>
      </c>
      <c r="B315" s="205" t="str">
        <f>IF(ISBLANK('Úseky 1'!B38),"",'Úseky 1'!B38)</f>
        <v/>
      </c>
      <c r="C315" s="205" t="str">
        <f>IF(ISBLANK('Úseky 1'!C38),"",'Úseky 1'!C38)</f>
        <v/>
      </c>
      <c r="D315" s="213" t="str">
        <f>IF(ISBLANK('Úseky 1'!D38),"",'Úseky 1'!D38)</f>
        <v/>
      </c>
      <c r="E315" s="229">
        <f t="shared" ref="E315:BB315" si="494">IFERROR(E260*$D315*365,0)</f>
        <v>0</v>
      </c>
      <c r="F315" s="229">
        <f t="shared" si="494"/>
        <v>0</v>
      </c>
      <c r="G315" s="229">
        <f t="shared" si="494"/>
        <v>0</v>
      </c>
      <c r="H315" s="229">
        <f t="shared" si="494"/>
        <v>0</v>
      </c>
      <c r="I315" s="229">
        <f t="shared" si="494"/>
        <v>0</v>
      </c>
      <c r="J315" s="229">
        <f t="shared" si="494"/>
        <v>0</v>
      </c>
      <c r="K315" s="229">
        <f t="shared" si="494"/>
        <v>0</v>
      </c>
      <c r="L315" s="229">
        <f t="shared" si="494"/>
        <v>0</v>
      </c>
      <c r="M315" s="229">
        <f t="shared" si="494"/>
        <v>0</v>
      </c>
      <c r="N315" s="229">
        <f t="shared" si="494"/>
        <v>0</v>
      </c>
      <c r="O315" s="229">
        <f t="shared" si="494"/>
        <v>0</v>
      </c>
      <c r="P315" s="229">
        <f t="shared" si="494"/>
        <v>0</v>
      </c>
      <c r="Q315" s="229">
        <f t="shared" si="494"/>
        <v>0</v>
      </c>
      <c r="R315" s="229">
        <f t="shared" si="494"/>
        <v>0</v>
      </c>
      <c r="S315" s="229">
        <f t="shared" si="494"/>
        <v>0</v>
      </c>
      <c r="T315" s="229">
        <f t="shared" si="494"/>
        <v>0</v>
      </c>
      <c r="U315" s="229">
        <f t="shared" si="494"/>
        <v>0</v>
      </c>
      <c r="V315" s="229">
        <f t="shared" si="494"/>
        <v>0</v>
      </c>
      <c r="W315" s="229">
        <f t="shared" si="494"/>
        <v>0</v>
      </c>
      <c r="X315" s="229">
        <f t="shared" si="494"/>
        <v>0</v>
      </c>
      <c r="Y315" s="229">
        <f t="shared" si="494"/>
        <v>0</v>
      </c>
      <c r="Z315" s="229">
        <f t="shared" si="494"/>
        <v>0</v>
      </c>
      <c r="AA315" s="229">
        <f t="shared" si="494"/>
        <v>0</v>
      </c>
      <c r="AB315" s="229">
        <f t="shared" si="494"/>
        <v>0</v>
      </c>
      <c r="AC315" s="229">
        <f t="shared" si="494"/>
        <v>0</v>
      </c>
      <c r="AD315" s="229">
        <f t="shared" si="494"/>
        <v>0</v>
      </c>
      <c r="AE315" s="229">
        <f t="shared" si="494"/>
        <v>0</v>
      </c>
      <c r="AF315" s="229">
        <f t="shared" si="494"/>
        <v>0</v>
      </c>
      <c r="AG315" s="229">
        <f t="shared" si="494"/>
        <v>0</v>
      </c>
      <c r="AH315" s="229">
        <f t="shared" si="494"/>
        <v>0</v>
      </c>
      <c r="AI315" s="229">
        <f t="shared" si="494"/>
        <v>0</v>
      </c>
      <c r="AJ315" s="229">
        <f t="shared" si="494"/>
        <v>0</v>
      </c>
      <c r="AK315" s="229">
        <f t="shared" si="494"/>
        <v>0</v>
      </c>
      <c r="AL315" s="229">
        <f t="shared" si="494"/>
        <v>0</v>
      </c>
      <c r="AM315" s="229">
        <f t="shared" si="494"/>
        <v>0</v>
      </c>
      <c r="AN315" s="229">
        <f t="shared" si="494"/>
        <v>0</v>
      </c>
      <c r="AO315" s="229">
        <f t="shared" si="494"/>
        <v>0</v>
      </c>
      <c r="AP315" s="229">
        <f t="shared" si="494"/>
        <v>0</v>
      </c>
      <c r="AQ315" s="229">
        <f t="shared" si="494"/>
        <v>0</v>
      </c>
      <c r="AR315" s="229">
        <f t="shared" si="494"/>
        <v>0</v>
      </c>
      <c r="AS315" s="229">
        <f t="shared" si="494"/>
        <v>0</v>
      </c>
      <c r="AT315" s="229">
        <f t="shared" si="494"/>
        <v>0</v>
      </c>
      <c r="AU315" s="229">
        <f t="shared" si="494"/>
        <v>0</v>
      </c>
      <c r="AV315" s="229">
        <f t="shared" si="494"/>
        <v>0</v>
      </c>
      <c r="AW315" s="229">
        <f t="shared" si="494"/>
        <v>0</v>
      </c>
      <c r="AX315" s="229">
        <f t="shared" si="494"/>
        <v>0</v>
      </c>
      <c r="AY315" s="229">
        <f t="shared" si="494"/>
        <v>0</v>
      </c>
      <c r="AZ315" s="229">
        <f t="shared" si="494"/>
        <v>0</v>
      </c>
      <c r="BA315" s="229">
        <f t="shared" si="494"/>
        <v>0</v>
      </c>
      <c r="BB315" s="229">
        <f t="shared" si="494"/>
        <v>0</v>
      </c>
    </row>
    <row r="316" spans="1:54" x14ac:dyDescent="0.3">
      <c r="A316" s="206">
        <f>IF(ISBLANK('Úseky 1'!A39),"",'Úseky 1'!A39)</f>
        <v>35</v>
      </c>
      <c r="B316" s="205" t="str">
        <f>IF(ISBLANK('Úseky 1'!B39),"",'Úseky 1'!B39)</f>
        <v/>
      </c>
      <c r="C316" s="205" t="str">
        <f>IF(ISBLANK('Úseky 1'!C39),"",'Úseky 1'!C39)</f>
        <v/>
      </c>
      <c r="D316" s="213" t="str">
        <f>IF(ISBLANK('Úseky 1'!D39),"",'Úseky 1'!D39)</f>
        <v/>
      </c>
      <c r="E316" s="229">
        <f t="shared" ref="E316:E323" si="495">IFERROR(E261*$D316*365,0)</f>
        <v>0</v>
      </c>
      <c r="F316" s="229">
        <f t="shared" ref="F316:AE316" si="496">IFERROR(F261*$D316*365,0)</f>
        <v>0</v>
      </c>
      <c r="G316" s="229">
        <f t="shared" si="496"/>
        <v>0</v>
      </c>
      <c r="H316" s="229">
        <f t="shared" si="496"/>
        <v>0</v>
      </c>
      <c r="I316" s="229">
        <f t="shared" si="496"/>
        <v>0</v>
      </c>
      <c r="J316" s="229">
        <f t="shared" si="496"/>
        <v>0</v>
      </c>
      <c r="K316" s="229">
        <f t="shared" si="496"/>
        <v>0</v>
      </c>
      <c r="L316" s="229">
        <f t="shared" si="496"/>
        <v>0</v>
      </c>
      <c r="M316" s="229">
        <f t="shared" si="496"/>
        <v>0</v>
      </c>
      <c r="N316" s="229">
        <f t="shared" si="496"/>
        <v>0</v>
      </c>
      <c r="O316" s="229">
        <f t="shared" si="496"/>
        <v>0</v>
      </c>
      <c r="P316" s="229">
        <f t="shared" si="496"/>
        <v>0</v>
      </c>
      <c r="Q316" s="229">
        <f t="shared" si="496"/>
        <v>0</v>
      </c>
      <c r="R316" s="229">
        <f t="shared" si="496"/>
        <v>0</v>
      </c>
      <c r="S316" s="229">
        <f t="shared" si="496"/>
        <v>0</v>
      </c>
      <c r="T316" s="229">
        <f t="shared" si="496"/>
        <v>0</v>
      </c>
      <c r="U316" s="229">
        <f t="shared" si="496"/>
        <v>0</v>
      </c>
      <c r="V316" s="229">
        <f t="shared" si="496"/>
        <v>0</v>
      </c>
      <c r="W316" s="229">
        <f t="shared" si="496"/>
        <v>0</v>
      </c>
      <c r="X316" s="229">
        <f t="shared" si="496"/>
        <v>0</v>
      </c>
      <c r="Y316" s="229">
        <f t="shared" si="496"/>
        <v>0</v>
      </c>
      <c r="Z316" s="229">
        <f t="shared" si="496"/>
        <v>0</v>
      </c>
      <c r="AA316" s="229">
        <f t="shared" si="496"/>
        <v>0</v>
      </c>
      <c r="AB316" s="229">
        <f t="shared" si="496"/>
        <v>0</v>
      </c>
      <c r="AC316" s="229">
        <f t="shared" si="496"/>
        <v>0</v>
      </c>
      <c r="AD316" s="229">
        <f t="shared" si="496"/>
        <v>0</v>
      </c>
      <c r="AE316" s="229">
        <f t="shared" si="496"/>
        <v>0</v>
      </c>
      <c r="AF316" s="229">
        <f t="shared" ref="AF316:BB316" si="497">IFERROR(AF261*$D316*365,0)</f>
        <v>0</v>
      </c>
      <c r="AG316" s="229">
        <f t="shared" si="497"/>
        <v>0</v>
      </c>
      <c r="AH316" s="229">
        <f t="shared" si="497"/>
        <v>0</v>
      </c>
      <c r="AI316" s="229">
        <f t="shared" si="497"/>
        <v>0</v>
      </c>
      <c r="AJ316" s="229">
        <f t="shared" si="497"/>
        <v>0</v>
      </c>
      <c r="AK316" s="229">
        <f t="shared" si="497"/>
        <v>0</v>
      </c>
      <c r="AL316" s="229">
        <f t="shared" si="497"/>
        <v>0</v>
      </c>
      <c r="AM316" s="229">
        <f t="shared" si="497"/>
        <v>0</v>
      </c>
      <c r="AN316" s="229">
        <f t="shared" si="497"/>
        <v>0</v>
      </c>
      <c r="AO316" s="229">
        <f t="shared" si="497"/>
        <v>0</v>
      </c>
      <c r="AP316" s="229">
        <f t="shared" si="497"/>
        <v>0</v>
      </c>
      <c r="AQ316" s="229">
        <f t="shared" si="497"/>
        <v>0</v>
      </c>
      <c r="AR316" s="229">
        <f t="shared" si="497"/>
        <v>0</v>
      </c>
      <c r="AS316" s="229">
        <f t="shared" si="497"/>
        <v>0</v>
      </c>
      <c r="AT316" s="229">
        <f t="shared" si="497"/>
        <v>0</v>
      </c>
      <c r="AU316" s="229">
        <f t="shared" si="497"/>
        <v>0</v>
      </c>
      <c r="AV316" s="229">
        <f t="shared" si="497"/>
        <v>0</v>
      </c>
      <c r="AW316" s="229">
        <f t="shared" si="497"/>
        <v>0</v>
      </c>
      <c r="AX316" s="229">
        <f t="shared" si="497"/>
        <v>0</v>
      </c>
      <c r="AY316" s="229">
        <f t="shared" si="497"/>
        <v>0</v>
      </c>
      <c r="AZ316" s="229">
        <f t="shared" si="497"/>
        <v>0</v>
      </c>
      <c r="BA316" s="229">
        <f t="shared" si="497"/>
        <v>0</v>
      </c>
      <c r="BB316" s="229">
        <f t="shared" si="497"/>
        <v>0</v>
      </c>
    </row>
    <row r="317" spans="1:54" x14ac:dyDescent="0.3">
      <c r="A317" s="206">
        <f>IF(ISBLANK('Úseky 1'!A40),"",'Úseky 1'!A40)</f>
        <v>36</v>
      </c>
      <c r="B317" s="205" t="str">
        <f>IF(ISBLANK('Úseky 1'!B40),"",'Úseky 1'!B40)</f>
        <v/>
      </c>
      <c r="C317" s="205" t="str">
        <f>IF(ISBLANK('Úseky 1'!C40),"",'Úseky 1'!C40)</f>
        <v/>
      </c>
      <c r="D317" s="213" t="str">
        <f>IF(ISBLANK('Úseky 1'!D40),"",'Úseky 1'!D40)</f>
        <v/>
      </c>
      <c r="E317" s="229">
        <f t="shared" si="495"/>
        <v>0</v>
      </c>
      <c r="F317" s="229">
        <f t="shared" ref="F317:AE317" si="498">IFERROR(F262*$D317*365,0)</f>
        <v>0</v>
      </c>
      <c r="G317" s="229">
        <f t="shared" si="498"/>
        <v>0</v>
      </c>
      <c r="H317" s="229">
        <f t="shared" si="498"/>
        <v>0</v>
      </c>
      <c r="I317" s="229">
        <f t="shared" si="498"/>
        <v>0</v>
      </c>
      <c r="J317" s="229">
        <f t="shared" si="498"/>
        <v>0</v>
      </c>
      <c r="K317" s="229">
        <f t="shared" si="498"/>
        <v>0</v>
      </c>
      <c r="L317" s="229">
        <f t="shared" si="498"/>
        <v>0</v>
      </c>
      <c r="M317" s="229">
        <f t="shared" si="498"/>
        <v>0</v>
      </c>
      <c r="N317" s="229">
        <f t="shared" si="498"/>
        <v>0</v>
      </c>
      <c r="O317" s="229">
        <f t="shared" si="498"/>
        <v>0</v>
      </c>
      <c r="P317" s="229">
        <f t="shared" si="498"/>
        <v>0</v>
      </c>
      <c r="Q317" s="229">
        <f t="shared" si="498"/>
        <v>0</v>
      </c>
      <c r="R317" s="229">
        <f t="shared" si="498"/>
        <v>0</v>
      </c>
      <c r="S317" s="229">
        <f t="shared" si="498"/>
        <v>0</v>
      </c>
      <c r="T317" s="229">
        <f t="shared" si="498"/>
        <v>0</v>
      </c>
      <c r="U317" s="229">
        <f t="shared" si="498"/>
        <v>0</v>
      </c>
      <c r="V317" s="229">
        <f t="shared" si="498"/>
        <v>0</v>
      </c>
      <c r="W317" s="229">
        <f t="shared" si="498"/>
        <v>0</v>
      </c>
      <c r="X317" s="229">
        <f t="shared" si="498"/>
        <v>0</v>
      </c>
      <c r="Y317" s="229">
        <f t="shared" si="498"/>
        <v>0</v>
      </c>
      <c r="Z317" s="229">
        <f t="shared" si="498"/>
        <v>0</v>
      </c>
      <c r="AA317" s="229">
        <f t="shared" si="498"/>
        <v>0</v>
      </c>
      <c r="AB317" s="229">
        <f t="shared" si="498"/>
        <v>0</v>
      </c>
      <c r="AC317" s="229">
        <f t="shared" si="498"/>
        <v>0</v>
      </c>
      <c r="AD317" s="229">
        <f t="shared" si="498"/>
        <v>0</v>
      </c>
      <c r="AE317" s="229">
        <f t="shared" si="498"/>
        <v>0</v>
      </c>
      <c r="AF317" s="229">
        <f t="shared" ref="AF317:BB317" si="499">IFERROR(AF262*$D317*365,0)</f>
        <v>0</v>
      </c>
      <c r="AG317" s="229">
        <f t="shared" si="499"/>
        <v>0</v>
      </c>
      <c r="AH317" s="229">
        <f t="shared" si="499"/>
        <v>0</v>
      </c>
      <c r="AI317" s="229">
        <f t="shared" si="499"/>
        <v>0</v>
      </c>
      <c r="AJ317" s="229">
        <f t="shared" si="499"/>
        <v>0</v>
      </c>
      <c r="AK317" s="229">
        <f t="shared" si="499"/>
        <v>0</v>
      </c>
      <c r="AL317" s="229">
        <f t="shared" si="499"/>
        <v>0</v>
      </c>
      <c r="AM317" s="229">
        <f t="shared" si="499"/>
        <v>0</v>
      </c>
      <c r="AN317" s="229">
        <f t="shared" si="499"/>
        <v>0</v>
      </c>
      <c r="AO317" s="229">
        <f t="shared" si="499"/>
        <v>0</v>
      </c>
      <c r="AP317" s="229">
        <f t="shared" si="499"/>
        <v>0</v>
      </c>
      <c r="AQ317" s="229">
        <f t="shared" si="499"/>
        <v>0</v>
      </c>
      <c r="AR317" s="229">
        <f t="shared" si="499"/>
        <v>0</v>
      </c>
      <c r="AS317" s="229">
        <f t="shared" si="499"/>
        <v>0</v>
      </c>
      <c r="AT317" s="229">
        <f t="shared" si="499"/>
        <v>0</v>
      </c>
      <c r="AU317" s="229">
        <f t="shared" si="499"/>
        <v>0</v>
      </c>
      <c r="AV317" s="229">
        <f t="shared" si="499"/>
        <v>0</v>
      </c>
      <c r="AW317" s="229">
        <f t="shared" si="499"/>
        <v>0</v>
      </c>
      <c r="AX317" s="229">
        <f t="shared" si="499"/>
        <v>0</v>
      </c>
      <c r="AY317" s="229">
        <f t="shared" si="499"/>
        <v>0</v>
      </c>
      <c r="AZ317" s="229">
        <f t="shared" si="499"/>
        <v>0</v>
      </c>
      <c r="BA317" s="229">
        <f t="shared" si="499"/>
        <v>0</v>
      </c>
      <c r="BB317" s="229">
        <f t="shared" si="499"/>
        <v>0</v>
      </c>
    </row>
    <row r="318" spans="1:54" x14ac:dyDescent="0.3">
      <c r="A318" s="206">
        <f>IF(ISBLANK('Úseky 1'!A41),"",'Úseky 1'!A41)</f>
        <v>37</v>
      </c>
      <c r="B318" s="205" t="str">
        <f>IF(ISBLANK('Úseky 1'!B41),"",'Úseky 1'!B41)</f>
        <v/>
      </c>
      <c r="C318" s="205" t="str">
        <f>IF(ISBLANK('Úseky 1'!C41),"",'Úseky 1'!C41)</f>
        <v/>
      </c>
      <c r="D318" s="213" t="str">
        <f>IF(ISBLANK('Úseky 1'!D41),"",'Úseky 1'!D41)</f>
        <v/>
      </c>
      <c r="E318" s="229">
        <f t="shared" si="495"/>
        <v>0</v>
      </c>
      <c r="F318" s="229">
        <f t="shared" ref="F318:AE318" si="500">IFERROR(F263*$D318*365,0)</f>
        <v>0</v>
      </c>
      <c r="G318" s="229">
        <f t="shared" si="500"/>
        <v>0</v>
      </c>
      <c r="H318" s="229">
        <f t="shared" si="500"/>
        <v>0</v>
      </c>
      <c r="I318" s="229">
        <f t="shared" si="500"/>
        <v>0</v>
      </c>
      <c r="J318" s="229">
        <f t="shared" si="500"/>
        <v>0</v>
      </c>
      <c r="K318" s="229">
        <f t="shared" si="500"/>
        <v>0</v>
      </c>
      <c r="L318" s="229">
        <f t="shared" si="500"/>
        <v>0</v>
      </c>
      <c r="M318" s="229">
        <f t="shared" si="500"/>
        <v>0</v>
      </c>
      <c r="N318" s="229">
        <f t="shared" si="500"/>
        <v>0</v>
      </c>
      <c r="O318" s="229">
        <f t="shared" si="500"/>
        <v>0</v>
      </c>
      <c r="P318" s="229">
        <f t="shared" si="500"/>
        <v>0</v>
      </c>
      <c r="Q318" s="229">
        <f t="shared" si="500"/>
        <v>0</v>
      </c>
      <c r="R318" s="229">
        <f t="shared" si="500"/>
        <v>0</v>
      </c>
      <c r="S318" s="229">
        <f t="shared" si="500"/>
        <v>0</v>
      </c>
      <c r="T318" s="229">
        <f t="shared" si="500"/>
        <v>0</v>
      </c>
      <c r="U318" s="229">
        <f t="shared" si="500"/>
        <v>0</v>
      </c>
      <c r="V318" s="229">
        <f t="shared" si="500"/>
        <v>0</v>
      </c>
      <c r="W318" s="229">
        <f t="shared" si="500"/>
        <v>0</v>
      </c>
      <c r="X318" s="229">
        <f t="shared" si="500"/>
        <v>0</v>
      </c>
      <c r="Y318" s="229">
        <f t="shared" si="500"/>
        <v>0</v>
      </c>
      <c r="Z318" s="229">
        <f t="shared" si="500"/>
        <v>0</v>
      </c>
      <c r="AA318" s="229">
        <f t="shared" si="500"/>
        <v>0</v>
      </c>
      <c r="AB318" s="229">
        <f t="shared" si="500"/>
        <v>0</v>
      </c>
      <c r="AC318" s="229">
        <f t="shared" si="500"/>
        <v>0</v>
      </c>
      <c r="AD318" s="229">
        <f t="shared" si="500"/>
        <v>0</v>
      </c>
      <c r="AE318" s="229">
        <f t="shared" si="500"/>
        <v>0</v>
      </c>
      <c r="AF318" s="229">
        <f t="shared" ref="AF318:BB318" si="501">IFERROR(AF263*$D318*365,0)</f>
        <v>0</v>
      </c>
      <c r="AG318" s="229">
        <f t="shared" si="501"/>
        <v>0</v>
      </c>
      <c r="AH318" s="229">
        <f t="shared" si="501"/>
        <v>0</v>
      </c>
      <c r="AI318" s="229">
        <f t="shared" si="501"/>
        <v>0</v>
      </c>
      <c r="AJ318" s="229">
        <f t="shared" si="501"/>
        <v>0</v>
      </c>
      <c r="AK318" s="229">
        <f t="shared" si="501"/>
        <v>0</v>
      </c>
      <c r="AL318" s="229">
        <f t="shared" si="501"/>
        <v>0</v>
      </c>
      <c r="AM318" s="229">
        <f t="shared" si="501"/>
        <v>0</v>
      </c>
      <c r="AN318" s="229">
        <f t="shared" si="501"/>
        <v>0</v>
      </c>
      <c r="AO318" s="229">
        <f t="shared" si="501"/>
        <v>0</v>
      </c>
      <c r="AP318" s="229">
        <f t="shared" si="501"/>
        <v>0</v>
      </c>
      <c r="AQ318" s="229">
        <f t="shared" si="501"/>
        <v>0</v>
      </c>
      <c r="AR318" s="229">
        <f t="shared" si="501"/>
        <v>0</v>
      </c>
      <c r="AS318" s="229">
        <f t="shared" si="501"/>
        <v>0</v>
      </c>
      <c r="AT318" s="229">
        <f t="shared" si="501"/>
        <v>0</v>
      </c>
      <c r="AU318" s="229">
        <f t="shared" si="501"/>
        <v>0</v>
      </c>
      <c r="AV318" s="229">
        <f t="shared" si="501"/>
        <v>0</v>
      </c>
      <c r="AW318" s="229">
        <f t="shared" si="501"/>
        <v>0</v>
      </c>
      <c r="AX318" s="229">
        <f t="shared" si="501"/>
        <v>0</v>
      </c>
      <c r="AY318" s="229">
        <f t="shared" si="501"/>
        <v>0</v>
      </c>
      <c r="AZ318" s="229">
        <f t="shared" si="501"/>
        <v>0</v>
      </c>
      <c r="BA318" s="229">
        <f t="shared" si="501"/>
        <v>0</v>
      </c>
      <c r="BB318" s="229">
        <f t="shared" si="501"/>
        <v>0</v>
      </c>
    </row>
    <row r="319" spans="1:54" x14ac:dyDescent="0.3">
      <c r="A319" s="206">
        <f>IF(ISBLANK('Úseky 1'!A42),"",'Úseky 1'!A42)</f>
        <v>38</v>
      </c>
      <c r="B319" s="205" t="str">
        <f>IF(ISBLANK('Úseky 1'!B42),"",'Úseky 1'!B42)</f>
        <v/>
      </c>
      <c r="C319" s="205" t="str">
        <f>IF(ISBLANK('Úseky 1'!C42),"",'Úseky 1'!C42)</f>
        <v/>
      </c>
      <c r="D319" s="213" t="str">
        <f>IF(ISBLANK('Úseky 1'!D42),"",'Úseky 1'!D42)</f>
        <v/>
      </c>
      <c r="E319" s="229">
        <f t="shared" si="495"/>
        <v>0</v>
      </c>
      <c r="F319" s="229">
        <f t="shared" ref="F319:AE319" si="502">IFERROR(F264*$D319*365,0)</f>
        <v>0</v>
      </c>
      <c r="G319" s="229">
        <f t="shared" si="502"/>
        <v>0</v>
      </c>
      <c r="H319" s="229">
        <f t="shared" si="502"/>
        <v>0</v>
      </c>
      <c r="I319" s="229">
        <f t="shared" si="502"/>
        <v>0</v>
      </c>
      <c r="J319" s="229">
        <f t="shared" si="502"/>
        <v>0</v>
      </c>
      <c r="K319" s="229">
        <f t="shared" si="502"/>
        <v>0</v>
      </c>
      <c r="L319" s="229">
        <f t="shared" si="502"/>
        <v>0</v>
      </c>
      <c r="M319" s="229">
        <f t="shared" si="502"/>
        <v>0</v>
      </c>
      <c r="N319" s="229">
        <f t="shared" si="502"/>
        <v>0</v>
      </c>
      <c r="O319" s="229">
        <f t="shared" si="502"/>
        <v>0</v>
      </c>
      <c r="P319" s="229">
        <f t="shared" si="502"/>
        <v>0</v>
      </c>
      <c r="Q319" s="229">
        <f t="shared" si="502"/>
        <v>0</v>
      </c>
      <c r="R319" s="229">
        <f t="shared" si="502"/>
        <v>0</v>
      </c>
      <c r="S319" s="229">
        <f t="shared" si="502"/>
        <v>0</v>
      </c>
      <c r="T319" s="229">
        <f t="shared" si="502"/>
        <v>0</v>
      </c>
      <c r="U319" s="229">
        <f t="shared" si="502"/>
        <v>0</v>
      </c>
      <c r="V319" s="229">
        <f t="shared" si="502"/>
        <v>0</v>
      </c>
      <c r="W319" s="229">
        <f t="shared" si="502"/>
        <v>0</v>
      </c>
      <c r="X319" s="229">
        <f t="shared" si="502"/>
        <v>0</v>
      </c>
      <c r="Y319" s="229">
        <f t="shared" si="502"/>
        <v>0</v>
      </c>
      <c r="Z319" s="229">
        <f t="shared" si="502"/>
        <v>0</v>
      </c>
      <c r="AA319" s="229">
        <f t="shared" si="502"/>
        <v>0</v>
      </c>
      <c r="AB319" s="229">
        <f t="shared" si="502"/>
        <v>0</v>
      </c>
      <c r="AC319" s="229">
        <f t="shared" si="502"/>
        <v>0</v>
      </c>
      <c r="AD319" s="229">
        <f t="shared" si="502"/>
        <v>0</v>
      </c>
      <c r="AE319" s="229">
        <f t="shared" si="502"/>
        <v>0</v>
      </c>
      <c r="AF319" s="229">
        <f t="shared" ref="AF319:BB319" si="503">IFERROR(AF264*$D319*365,0)</f>
        <v>0</v>
      </c>
      <c r="AG319" s="229">
        <f t="shared" si="503"/>
        <v>0</v>
      </c>
      <c r="AH319" s="229">
        <f t="shared" si="503"/>
        <v>0</v>
      </c>
      <c r="AI319" s="229">
        <f t="shared" si="503"/>
        <v>0</v>
      </c>
      <c r="AJ319" s="229">
        <f t="shared" si="503"/>
        <v>0</v>
      </c>
      <c r="AK319" s="229">
        <f t="shared" si="503"/>
        <v>0</v>
      </c>
      <c r="AL319" s="229">
        <f t="shared" si="503"/>
        <v>0</v>
      </c>
      <c r="AM319" s="229">
        <f t="shared" si="503"/>
        <v>0</v>
      </c>
      <c r="AN319" s="229">
        <f t="shared" si="503"/>
        <v>0</v>
      </c>
      <c r="AO319" s="229">
        <f t="shared" si="503"/>
        <v>0</v>
      </c>
      <c r="AP319" s="229">
        <f t="shared" si="503"/>
        <v>0</v>
      </c>
      <c r="AQ319" s="229">
        <f t="shared" si="503"/>
        <v>0</v>
      </c>
      <c r="AR319" s="229">
        <f t="shared" si="503"/>
        <v>0</v>
      </c>
      <c r="AS319" s="229">
        <f t="shared" si="503"/>
        <v>0</v>
      </c>
      <c r="AT319" s="229">
        <f t="shared" si="503"/>
        <v>0</v>
      </c>
      <c r="AU319" s="229">
        <f t="shared" si="503"/>
        <v>0</v>
      </c>
      <c r="AV319" s="229">
        <f t="shared" si="503"/>
        <v>0</v>
      </c>
      <c r="AW319" s="229">
        <f t="shared" si="503"/>
        <v>0</v>
      </c>
      <c r="AX319" s="229">
        <f t="shared" si="503"/>
        <v>0</v>
      </c>
      <c r="AY319" s="229">
        <f t="shared" si="503"/>
        <v>0</v>
      </c>
      <c r="AZ319" s="229">
        <f t="shared" si="503"/>
        <v>0</v>
      </c>
      <c r="BA319" s="229">
        <f t="shared" si="503"/>
        <v>0</v>
      </c>
      <c r="BB319" s="229">
        <f t="shared" si="503"/>
        <v>0</v>
      </c>
    </row>
    <row r="320" spans="1:54" x14ac:dyDescent="0.3">
      <c r="A320" s="206">
        <f>IF(ISBLANK('Úseky 1'!A43),"",'Úseky 1'!A43)</f>
        <v>39</v>
      </c>
      <c r="B320" s="205" t="str">
        <f>IF(ISBLANK('Úseky 1'!B43),"",'Úseky 1'!B43)</f>
        <v/>
      </c>
      <c r="C320" s="205" t="str">
        <f>IF(ISBLANK('Úseky 1'!C43),"",'Úseky 1'!C43)</f>
        <v/>
      </c>
      <c r="D320" s="213" t="str">
        <f>IF(ISBLANK('Úseky 1'!D43),"",'Úseky 1'!D43)</f>
        <v/>
      </c>
      <c r="E320" s="229">
        <f t="shared" si="495"/>
        <v>0</v>
      </c>
      <c r="F320" s="229">
        <f t="shared" ref="F320:AE320" si="504">IFERROR(F265*$D320*365,0)</f>
        <v>0</v>
      </c>
      <c r="G320" s="229">
        <f t="shared" si="504"/>
        <v>0</v>
      </c>
      <c r="H320" s="229">
        <f t="shared" si="504"/>
        <v>0</v>
      </c>
      <c r="I320" s="229">
        <f t="shared" si="504"/>
        <v>0</v>
      </c>
      <c r="J320" s="229">
        <f t="shared" si="504"/>
        <v>0</v>
      </c>
      <c r="K320" s="229">
        <f t="shared" si="504"/>
        <v>0</v>
      </c>
      <c r="L320" s="229">
        <f t="shared" si="504"/>
        <v>0</v>
      </c>
      <c r="M320" s="229">
        <f t="shared" si="504"/>
        <v>0</v>
      </c>
      <c r="N320" s="229">
        <f t="shared" si="504"/>
        <v>0</v>
      </c>
      <c r="O320" s="229">
        <f t="shared" si="504"/>
        <v>0</v>
      </c>
      <c r="P320" s="229">
        <f t="shared" si="504"/>
        <v>0</v>
      </c>
      <c r="Q320" s="229">
        <f t="shared" si="504"/>
        <v>0</v>
      </c>
      <c r="R320" s="229">
        <f t="shared" si="504"/>
        <v>0</v>
      </c>
      <c r="S320" s="229">
        <f t="shared" si="504"/>
        <v>0</v>
      </c>
      <c r="T320" s="229">
        <f t="shared" si="504"/>
        <v>0</v>
      </c>
      <c r="U320" s="229">
        <f t="shared" si="504"/>
        <v>0</v>
      </c>
      <c r="V320" s="229">
        <f t="shared" si="504"/>
        <v>0</v>
      </c>
      <c r="W320" s="229">
        <f t="shared" si="504"/>
        <v>0</v>
      </c>
      <c r="X320" s="229">
        <f t="shared" si="504"/>
        <v>0</v>
      </c>
      <c r="Y320" s="229">
        <f t="shared" si="504"/>
        <v>0</v>
      </c>
      <c r="Z320" s="229">
        <f t="shared" si="504"/>
        <v>0</v>
      </c>
      <c r="AA320" s="229">
        <f t="shared" si="504"/>
        <v>0</v>
      </c>
      <c r="AB320" s="229">
        <f t="shared" si="504"/>
        <v>0</v>
      </c>
      <c r="AC320" s="229">
        <f t="shared" si="504"/>
        <v>0</v>
      </c>
      <c r="AD320" s="229">
        <f t="shared" si="504"/>
        <v>0</v>
      </c>
      <c r="AE320" s="229">
        <f t="shared" si="504"/>
        <v>0</v>
      </c>
      <c r="AF320" s="229">
        <f t="shared" ref="AF320:BB320" si="505">IFERROR(AF265*$D320*365,0)</f>
        <v>0</v>
      </c>
      <c r="AG320" s="229">
        <f t="shared" si="505"/>
        <v>0</v>
      </c>
      <c r="AH320" s="229">
        <f t="shared" si="505"/>
        <v>0</v>
      </c>
      <c r="AI320" s="229">
        <f t="shared" si="505"/>
        <v>0</v>
      </c>
      <c r="AJ320" s="229">
        <f t="shared" si="505"/>
        <v>0</v>
      </c>
      <c r="AK320" s="229">
        <f t="shared" si="505"/>
        <v>0</v>
      </c>
      <c r="AL320" s="229">
        <f t="shared" si="505"/>
        <v>0</v>
      </c>
      <c r="AM320" s="229">
        <f t="shared" si="505"/>
        <v>0</v>
      </c>
      <c r="AN320" s="229">
        <f t="shared" si="505"/>
        <v>0</v>
      </c>
      <c r="AO320" s="229">
        <f t="shared" si="505"/>
        <v>0</v>
      </c>
      <c r="AP320" s="229">
        <f t="shared" si="505"/>
        <v>0</v>
      </c>
      <c r="AQ320" s="229">
        <f t="shared" si="505"/>
        <v>0</v>
      </c>
      <c r="AR320" s="229">
        <f t="shared" si="505"/>
        <v>0</v>
      </c>
      <c r="AS320" s="229">
        <f t="shared" si="505"/>
        <v>0</v>
      </c>
      <c r="AT320" s="229">
        <f t="shared" si="505"/>
        <v>0</v>
      </c>
      <c r="AU320" s="229">
        <f t="shared" si="505"/>
        <v>0</v>
      </c>
      <c r="AV320" s="229">
        <f t="shared" si="505"/>
        <v>0</v>
      </c>
      <c r="AW320" s="229">
        <f t="shared" si="505"/>
        <v>0</v>
      </c>
      <c r="AX320" s="229">
        <f t="shared" si="505"/>
        <v>0</v>
      </c>
      <c r="AY320" s="229">
        <f t="shared" si="505"/>
        <v>0</v>
      </c>
      <c r="AZ320" s="229">
        <f t="shared" si="505"/>
        <v>0</v>
      </c>
      <c r="BA320" s="229">
        <f t="shared" si="505"/>
        <v>0</v>
      </c>
      <c r="BB320" s="229">
        <f t="shared" si="505"/>
        <v>0</v>
      </c>
    </row>
    <row r="321" spans="1:54" x14ac:dyDescent="0.3">
      <c r="A321" s="206">
        <f>IF(ISBLANK('Úseky 1'!A44),"",'Úseky 1'!A44)</f>
        <v>40</v>
      </c>
      <c r="B321" s="205" t="str">
        <f>IF(ISBLANK('Úseky 1'!B44),"",'Úseky 1'!B44)</f>
        <v/>
      </c>
      <c r="C321" s="205" t="str">
        <f>IF(ISBLANK('Úseky 1'!C44),"",'Úseky 1'!C44)</f>
        <v/>
      </c>
      <c r="D321" s="213" t="str">
        <f>IF(ISBLANK('Úseky 1'!D44),"",'Úseky 1'!D44)</f>
        <v/>
      </c>
      <c r="E321" s="229">
        <f t="shared" si="495"/>
        <v>0</v>
      </c>
      <c r="F321" s="229">
        <f t="shared" ref="F321:AE321" si="506">IFERROR(F266*$D321*365,0)</f>
        <v>0</v>
      </c>
      <c r="G321" s="229">
        <f t="shared" si="506"/>
        <v>0</v>
      </c>
      <c r="H321" s="229">
        <f t="shared" si="506"/>
        <v>0</v>
      </c>
      <c r="I321" s="229">
        <f t="shared" si="506"/>
        <v>0</v>
      </c>
      <c r="J321" s="229">
        <f t="shared" si="506"/>
        <v>0</v>
      </c>
      <c r="K321" s="229">
        <f t="shared" si="506"/>
        <v>0</v>
      </c>
      <c r="L321" s="229">
        <f t="shared" si="506"/>
        <v>0</v>
      </c>
      <c r="M321" s="229">
        <f t="shared" si="506"/>
        <v>0</v>
      </c>
      <c r="N321" s="229">
        <f t="shared" si="506"/>
        <v>0</v>
      </c>
      <c r="O321" s="229">
        <f t="shared" si="506"/>
        <v>0</v>
      </c>
      <c r="P321" s="229">
        <f t="shared" si="506"/>
        <v>0</v>
      </c>
      <c r="Q321" s="229">
        <f t="shared" si="506"/>
        <v>0</v>
      </c>
      <c r="R321" s="229">
        <f t="shared" si="506"/>
        <v>0</v>
      </c>
      <c r="S321" s="229">
        <f t="shared" si="506"/>
        <v>0</v>
      </c>
      <c r="T321" s="229">
        <f t="shared" si="506"/>
        <v>0</v>
      </c>
      <c r="U321" s="229">
        <f t="shared" si="506"/>
        <v>0</v>
      </c>
      <c r="V321" s="229">
        <f t="shared" si="506"/>
        <v>0</v>
      </c>
      <c r="W321" s="229">
        <f t="shared" si="506"/>
        <v>0</v>
      </c>
      <c r="X321" s="229">
        <f t="shared" si="506"/>
        <v>0</v>
      </c>
      <c r="Y321" s="229">
        <f t="shared" si="506"/>
        <v>0</v>
      </c>
      <c r="Z321" s="229">
        <f t="shared" si="506"/>
        <v>0</v>
      </c>
      <c r="AA321" s="229">
        <f t="shared" si="506"/>
        <v>0</v>
      </c>
      <c r="AB321" s="229">
        <f t="shared" si="506"/>
        <v>0</v>
      </c>
      <c r="AC321" s="229">
        <f t="shared" si="506"/>
        <v>0</v>
      </c>
      <c r="AD321" s="229">
        <f t="shared" si="506"/>
        <v>0</v>
      </c>
      <c r="AE321" s="229">
        <f t="shared" si="506"/>
        <v>0</v>
      </c>
      <c r="AF321" s="229">
        <f t="shared" ref="AF321:BB321" si="507">IFERROR(AF266*$D321*365,0)</f>
        <v>0</v>
      </c>
      <c r="AG321" s="229">
        <f t="shared" si="507"/>
        <v>0</v>
      </c>
      <c r="AH321" s="229">
        <f t="shared" si="507"/>
        <v>0</v>
      </c>
      <c r="AI321" s="229">
        <f t="shared" si="507"/>
        <v>0</v>
      </c>
      <c r="AJ321" s="229">
        <f t="shared" si="507"/>
        <v>0</v>
      </c>
      <c r="AK321" s="229">
        <f t="shared" si="507"/>
        <v>0</v>
      </c>
      <c r="AL321" s="229">
        <f t="shared" si="507"/>
        <v>0</v>
      </c>
      <c r="AM321" s="229">
        <f t="shared" si="507"/>
        <v>0</v>
      </c>
      <c r="AN321" s="229">
        <f t="shared" si="507"/>
        <v>0</v>
      </c>
      <c r="AO321" s="229">
        <f t="shared" si="507"/>
        <v>0</v>
      </c>
      <c r="AP321" s="229">
        <f t="shared" si="507"/>
        <v>0</v>
      </c>
      <c r="AQ321" s="229">
        <f t="shared" si="507"/>
        <v>0</v>
      </c>
      <c r="AR321" s="229">
        <f t="shared" si="507"/>
        <v>0</v>
      </c>
      <c r="AS321" s="229">
        <f t="shared" si="507"/>
        <v>0</v>
      </c>
      <c r="AT321" s="229">
        <f t="shared" si="507"/>
        <v>0</v>
      </c>
      <c r="AU321" s="229">
        <f t="shared" si="507"/>
        <v>0</v>
      </c>
      <c r="AV321" s="229">
        <f t="shared" si="507"/>
        <v>0</v>
      </c>
      <c r="AW321" s="229">
        <f t="shared" si="507"/>
        <v>0</v>
      </c>
      <c r="AX321" s="229">
        <f t="shared" si="507"/>
        <v>0</v>
      </c>
      <c r="AY321" s="229">
        <f t="shared" si="507"/>
        <v>0</v>
      </c>
      <c r="AZ321" s="229">
        <f t="shared" si="507"/>
        <v>0</v>
      </c>
      <c r="BA321" s="229">
        <f t="shared" si="507"/>
        <v>0</v>
      </c>
      <c r="BB321" s="229">
        <f t="shared" si="507"/>
        <v>0</v>
      </c>
    </row>
    <row r="322" spans="1:54" x14ac:dyDescent="0.3">
      <c r="A322" s="217">
        <f>IF(ISBLANK('Úseky 1'!A45),"",'Úseky 1'!A45)</f>
        <v>41</v>
      </c>
      <c r="B322" s="218" t="str">
        <f>IF(ISBLANK('Úseky 1'!B45),"",'Úseky 1'!B45)</f>
        <v/>
      </c>
      <c r="C322" s="218" t="str">
        <f>IF(ISBLANK('Úseky 1'!C45),"",'Úseky 1'!C45)</f>
        <v/>
      </c>
      <c r="D322" s="219" t="str">
        <f>IF(ISBLANK('Úseky 1'!D45),"",'Úseky 1'!D45)</f>
        <v/>
      </c>
      <c r="E322" s="364">
        <f t="shared" si="495"/>
        <v>0</v>
      </c>
      <c r="F322" s="364">
        <f t="shared" ref="F322:AE322" si="508">IFERROR(F267*$D322*365,0)</f>
        <v>0</v>
      </c>
      <c r="G322" s="364">
        <f t="shared" si="508"/>
        <v>0</v>
      </c>
      <c r="H322" s="364">
        <f t="shared" si="508"/>
        <v>0</v>
      </c>
      <c r="I322" s="364">
        <f t="shared" si="508"/>
        <v>0</v>
      </c>
      <c r="J322" s="364">
        <f t="shared" si="508"/>
        <v>0</v>
      </c>
      <c r="K322" s="364">
        <f t="shared" si="508"/>
        <v>0</v>
      </c>
      <c r="L322" s="364">
        <f t="shared" si="508"/>
        <v>0</v>
      </c>
      <c r="M322" s="364">
        <f t="shared" si="508"/>
        <v>0</v>
      </c>
      <c r="N322" s="364">
        <f t="shared" si="508"/>
        <v>0</v>
      </c>
      <c r="O322" s="364">
        <f t="shared" si="508"/>
        <v>0</v>
      </c>
      <c r="P322" s="364">
        <f t="shared" si="508"/>
        <v>0</v>
      </c>
      <c r="Q322" s="364">
        <f t="shared" si="508"/>
        <v>0</v>
      </c>
      <c r="R322" s="364">
        <f t="shared" si="508"/>
        <v>0</v>
      </c>
      <c r="S322" s="364">
        <f t="shared" si="508"/>
        <v>0</v>
      </c>
      <c r="T322" s="364">
        <f t="shared" si="508"/>
        <v>0</v>
      </c>
      <c r="U322" s="364">
        <f t="shared" si="508"/>
        <v>0</v>
      </c>
      <c r="V322" s="364">
        <f t="shared" si="508"/>
        <v>0</v>
      </c>
      <c r="W322" s="364">
        <f t="shared" si="508"/>
        <v>0</v>
      </c>
      <c r="X322" s="364">
        <f t="shared" si="508"/>
        <v>0</v>
      </c>
      <c r="Y322" s="364">
        <f t="shared" si="508"/>
        <v>0</v>
      </c>
      <c r="Z322" s="364">
        <f t="shared" si="508"/>
        <v>0</v>
      </c>
      <c r="AA322" s="364">
        <f t="shared" si="508"/>
        <v>0</v>
      </c>
      <c r="AB322" s="364">
        <f t="shared" si="508"/>
        <v>0</v>
      </c>
      <c r="AC322" s="364">
        <f t="shared" si="508"/>
        <v>0</v>
      </c>
      <c r="AD322" s="364">
        <f t="shared" si="508"/>
        <v>0</v>
      </c>
      <c r="AE322" s="364">
        <f t="shared" si="508"/>
        <v>0</v>
      </c>
      <c r="AF322" s="364">
        <f t="shared" ref="AF322:BB322" si="509">IFERROR(AF267*$D322*365,0)</f>
        <v>0</v>
      </c>
      <c r="AG322" s="364">
        <f t="shared" si="509"/>
        <v>0</v>
      </c>
      <c r="AH322" s="364">
        <f t="shared" si="509"/>
        <v>0</v>
      </c>
      <c r="AI322" s="364">
        <f t="shared" si="509"/>
        <v>0</v>
      </c>
      <c r="AJ322" s="364">
        <f t="shared" si="509"/>
        <v>0</v>
      </c>
      <c r="AK322" s="364">
        <f t="shared" si="509"/>
        <v>0</v>
      </c>
      <c r="AL322" s="364">
        <f t="shared" si="509"/>
        <v>0</v>
      </c>
      <c r="AM322" s="364">
        <f t="shared" si="509"/>
        <v>0</v>
      </c>
      <c r="AN322" s="364">
        <f t="shared" si="509"/>
        <v>0</v>
      </c>
      <c r="AO322" s="364">
        <f t="shared" si="509"/>
        <v>0</v>
      </c>
      <c r="AP322" s="364">
        <f t="shared" si="509"/>
        <v>0</v>
      </c>
      <c r="AQ322" s="364">
        <f t="shared" si="509"/>
        <v>0</v>
      </c>
      <c r="AR322" s="364">
        <f t="shared" si="509"/>
        <v>0</v>
      </c>
      <c r="AS322" s="364">
        <f t="shared" si="509"/>
        <v>0</v>
      </c>
      <c r="AT322" s="364">
        <f t="shared" si="509"/>
        <v>0</v>
      </c>
      <c r="AU322" s="364">
        <f t="shared" si="509"/>
        <v>0</v>
      </c>
      <c r="AV322" s="364">
        <f t="shared" si="509"/>
        <v>0</v>
      </c>
      <c r="AW322" s="364">
        <f t="shared" si="509"/>
        <v>0</v>
      </c>
      <c r="AX322" s="364">
        <f t="shared" si="509"/>
        <v>0</v>
      </c>
      <c r="AY322" s="364">
        <f t="shared" si="509"/>
        <v>0</v>
      </c>
      <c r="AZ322" s="364">
        <f t="shared" si="509"/>
        <v>0</v>
      </c>
      <c r="BA322" s="364">
        <f t="shared" si="509"/>
        <v>0</v>
      </c>
      <c r="BB322" s="364">
        <f t="shared" si="509"/>
        <v>0</v>
      </c>
    </row>
    <row r="323" spans="1:54" x14ac:dyDescent="0.3">
      <c r="A323" s="217">
        <f>IF(ISBLANK('Úseky 1'!A46),"",'Úseky 1'!A46)</f>
        <v>42</v>
      </c>
      <c r="B323" s="218" t="str">
        <f>IF(ISBLANK('Úseky 1'!B46),"",'Úseky 1'!B46)</f>
        <v/>
      </c>
      <c r="C323" s="218" t="str">
        <f>IF(ISBLANK('Úseky 1'!C46),"",'Úseky 1'!C46)</f>
        <v/>
      </c>
      <c r="D323" s="219" t="str">
        <f>IF(ISBLANK('Úseky 1'!D46),"",'Úseky 1'!D46)</f>
        <v/>
      </c>
      <c r="E323" s="364">
        <f t="shared" si="495"/>
        <v>0</v>
      </c>
      <c r="F323" s="364">
        <f t="shared" ref="F323:AE323" si="510">IFERROR(F268*$D323*365,0)</f>
        <v>0</v>
      </c>
      <c r="G323" s="364">
        <f t="shared" si="510"/>
        <v>0</v>
      </c>
      <c r="H323" s="364">
        <f t="shared" si="510"/>
        <v>0</v>
      </c>
      <c r="I323" s="364">
        <f t="shared" si="510"/>
        <v>0</v>
      </c>
      <c r="J323" s="364">
        <f t="shared" si="510"/>
        <v>0</v>
      </c>
      <c r="K323" s="364">
        <f t="shared" si="510"/>
        <v>0</v>
      </c>
      <c r="L323" s="364">
        <f t="shared" si="510"/>
        <v>0</v>
      </c>
      <c r="M323" s="364">
        <f t="shared" si="510"/>
        <v>0</v>
      </c>
      <c r="N323" s="364">
        <f t="shared" si="510"/>
        <v>0</v>
      </c>
      <c r="O323" s="364">
        <f t="shared" si="510"/>
        <v>0</v>
      </c>
      <c r="P323" s="364">
        <f t="shared" si="510"/>
        <v>0</v>
      </c>
      <c r="Q323" s="364">
        <f t="shared" si="510"/>
        <v>0</v>
      </c>
      <c r="R323" s="364">
        <f t="shared" si="510"/>
        <v>0</v>
      </c>
      <c r="S323" s="364">
        <f t="shared" si="510"/>
        <v>0</v>
      </c>
      <c r="T323" s="364">
        <f t="shared" si="510"/>
        <v>0</v>
      </c>
      <c r="U323" s="364">
        <f t="shared" si="510"/>
        <v>0</v>
      </c>
      <c r="V323" s="364">
        <f t="shared" si="510"/>
        <v>0</v>
      </c>
      <c r="W323" s="364">
        <f t="shared" si="510"/>
        <v>0</v>
      </c>
      <c r="X323" s="364">
        <f t="shared" si="510"/>
        <v>0</v>
      </c>
      <c r="Y323" s="364">
        <f t="shared" si="510"/>
        <v>0</v>
      </c>
      <c r="Z323" s="364">
        <f t="shared" si="510"/>
        <v>0</v>
      </c>
      <c r="AA323" s="364">
        <f t="shared" si="510"/>
        <v>0</v>
      </c>
      <c r="AB323" s="364">
        <f t="shared" si="510"/>
        <v>0</v>
      </c>
      <c r="AC323" s="364">
        <f t="shared" si="510"/>
        <v>0</v>
      </c>
      <c r="AD323" s="364">
        <f t="shared" si="510"/>
        <v>0</v>
      </c>
      <c r="AE323" s="364">
        <f t="shared" si="510"/>
        <v>0</v>
      </c>
      <c r="AF323" s="364">
        <f t="shared" ref="AF323:BB323" si="511">IFERROR(AF268*$D323*365,0)</f>
        <v>0</v>
      </c>
      <c r="AG323" s="364">
        <f t="shared" si="511"/>
        <v>0</v>
      </c>
      <c r="AH323" s="364">
        <f t="shared" si="511"/>
        <v>0</v>
      </c>
      <c r="AI323" s="364">
        <f t="shared" si="511"/>
        <v>0</v>
      </c>
      <c r="AJ323" s="364">
        <f t="shared" si="511"/>
        <v>0</v>
      </c>
      <c r="AK323" s="364">
        <f t="shared" si="511"/>
        <v>0</v>
      </c>
      <c r="AL323" s="364">
        <f t="shared" si="511"/>
        <v>0</v>
      </c>
      <c r="AM323" s="364">
        <f t="shared" si="511"/>
        <v>0</v>
      </c>
      <c r="AN323" s="364">
        <f t="shared" si="511"/>
        <v>0</v>
      </c>
      <c r="AO323" s="364">
        <f t="shared" si="511"/>
        <v>0</v>
      </c>
      <c r="AP323" s="364">
        <f t="shared" si="511"/>
        <v>0</v>
      </c>
      <c r="AQ323" s="364">
        <f t="shared" si="511"/>
        <v>0</v>
      </c>
      <c r="AR323" s="364">
        <f t="shared" si="511"/>
        <v>0</v>
      </c>
      <c r="AS323" s="364">
        <f t="shared" si="511"/>
        <v>0</v>
      </c>
      <c r="AT323" s="364">
        <f t="shared" si="511"/>
        <v>0</v>
      </c>
      <c r="AU323" s="364">
        <f t="shared" si="511"/>
        <v>0</v>
      </c>
      <c r="AV323" s="364">
        <f t="shared" si="511"/>
        <v>0</v>
      </c>
      <c r="AW323" s="364">
        <f t="shared" si="511"/>
        <v>0</v>
      </c>
      <c r="AX323" s="364">
        <f t="shared" si="511"/>
        <v>0</v>
      </c>
      <c r="AY323" s="364">
        <f t="shared" si="511"/>
        <v>0</v>
      </c>
      <c r="AZ323" s="364">
        <f t="shared" si="511"/>
        <v>0</v>
      </c>
      <c r="BA323" s="364">
        <f t="shared" si="511"/>
        <v>0</v>
      </c>
      <c r="BB323" s="364">
        <f t="shared" si="511"/>
        <v>0</v>
      </c>
    </row>
    <row r="324" spans="1:54" x14ac:dyDescent="0.3">
      <c r="A324" s="217">
        <f>IF(ISBLANK('Úseky 1'!A47),"",'Úseky 1'!A47)</f>
        <v>43</v>
      </c>
      <c r="B324" s="218" t="str">
        <f>IF(ISBLANK('Úseky 1'!B47),"",'Úseky 1'!B47)</f>
        <v/>
      </c>
      <c r="C324" s="218" t="str">
        <f>IF(ISBLANK('Úseky 1'!C47),"",'Úseky 1'!C47)</f>
        <v/>
      </c>
      <c r="D324" s="219" t="str">
        <f>IF(ISBLANK('Úseky 1'!D47),"",'Úseky 1'!D47)</f>
        <v/>
      </c>
      <c r="E324" s="364">
        <f t="shared" ref="E324:BB324" si="512">IFERROR(E269*$D324*365,0)</f>
        <v>0</v>
      </c>
      <c r="F324" s="364">
        <f t="shared" si="512"/>
        <v>0</v>
      </c>
      <c r="G324" s="364">
        <f t="shared" si="512"/>
        <v>0</v>
      </c>
      <c r="H324" s="364">
        <f t="shared" si="512"/>
        <v>0</v>
      </c>
      <c r="I324" s="364">
        <f t="shared" si="512"/>
        <v>0</v>
      </c>
      <c r="J324" s="364">
        <f t="shared" si="512"/>
        <v>0</v>
      </c>
      <c r="K324" s="364">
        <f t="shared" si="512"/>
        <v>0</v>
      </c>
      <c r="L324" s="364">
        <f t="shared" si="512"/>
        <v>0</v>
      </c>
      <c r="M324" s="364">
        <f t="shared" si="512"/>
        <v>0</v>
      </c>
      <c r="N324" s="364">
        <f t="shared" si="512"/>
        <v>0</v>
      </c>
      <c r="O324" s="364">
        <f t="shared" si="512"/>
        <v>0</v>
      </c>
      <c r="P324" s="364">
        <f t="shared" si="512"/>
        <v>0</v>
      </c>
      <c r="Q324" s="364">
        <f t="shared" si="512"/>
        <v>0</v>
      </c>
      <c r="R324" s="364">
        <f t="shared" si="512"/>
        <v>0</v>
      </c>
      <c r="S324" s="364">
        <f t="shared" si="512"/>
        <v>0</v>
      </c>
      <c r="T324" s="364">
        <f t="shared" si="512"/>
        <v>0</v>
      </c>
      <c r="U324" s="364">
        <f t="shared" si="512"/>
        <v>0</v>
      </c>
      <c r="V324" s="364">
        <f t="shared" si="512"/>
        <v>0</v>
      </c>
      <c r="W324" s="364">
        <f t="shared" si="512"/>
        <v>0</v>
      </c>
      <c r="X324" s="364">
        <f t="shared" si="512"/>
        <v>0</v>
      </c>
      <c r="Y324" s="364">
        <f t="shared" si="512"/>
        <v>0</v>
      </c>
      <c r="Z324" s="364">
        <f t="shared" si="512"/>
        <v>0</v>
      </c>
      <c r="AA324" s="364">
        <f t="shared" si="512"/>
        <v>0</v>
      </c>
      <c r="AB324" s="364">
        <f t="shared" si="512"/>
        <v>0</v>
      </c>
      <c r="AC324" s="364">
        <f t="shared" si="512"/>
        <v>0</v>
      </c>
      <c r="AD324" s="364">
        <f t="shared" si="512"/>
        <v>0</v>
      </c>
      <c r="AE324" s="364">
        <f t="shared" si="512"/>
        <v>0</v>
      </c>
      <c r="AF324" s="364">
        <f t="shared" si="512"/>
        <v>0</v>
      </c>
      <c r="AG324" s="364">
        <f t="shared" si="512"/>
        <v>0</v>
      </c>
      <c r="AH324" s="364">
        <f t="shared" si="512"/>
        <v>0</v>
      </c>
      <c r="AI324" s="364">
        <f t="shared" si="512"/>
        <v>0</v>
      </c>
      <c r="AJ324" s="364">
        <f t="shared" si="512"/>
        <v>0</v>
      </c>
      <c r="AK324" s="364">
        <f t="shared" si="512"/>
        <v>0</v>
      </c>
      <c r="AL324" s="364">
        <f t="shared" si="512"/>
        <v>0</v>
      </c>
      <c r="AM324" s="364">
        <f t="shared" si="512"/>
        <v>0</v>
      </c>
      <c r="AN324" s="364">
        <f t="shared" si="512"/>
        <v>0</v>
      </c>
      <c r="AO324" s="364">
        <f t="shared" si="512"/>
        <v>0</v>
      </c>
      <c r="AP324" s="364">
        <f t="shared" si="512"/>
        <v>0</v>
      </c>
      <c r="AQ324" s="364">
        <f t="shared" si="512"/>
        <v>0</v>
      </c>
      <c r="AR324" s="364">
        <f t="shared" si="512"/>
        <v>0</v>
      </c>
      <c r="AS324" s="364">
        <f t="shared" si="512"/>
        <v>0</v>
      </c>
      <c r="AT324" s="364">
        <f t="shared" si="512"/>
        <v>0</v>
      </c>
      <c r="AU324" s="364">
        <f t="shared" si="512"/>
        <v>0</v>
      </c>
      <c r="AV324" s="364">
        <f t="shared" si="512"/>
        <v>0</v>
      </c>
      <c r="AW324" s="364">
        <f t="shared" si="512"/>
        <v>0</v>
      </c>
      <c r="AX324" s="364">
        <f t="shared" si="512"/>
        <v>0</v>
      </c>
      <c r="AY324" s="364">
        <f t="shared" si="512"/>
        <v>0</v>
      </c>
      <c r="AZ324" s="364">
        <f t="shared" si="512"/>
        <v>0</v>
      </c>
      <c r="BA324" s="364">
        <f t="shared" si="512"/>
        <v>0</v>
      </c>
      <c r="BB324" s="364">
        <f t="shared" si="512"/>
        <v>0</v>
      </c>
    </row>
    <row r="325" spans="1:54" x14ac:dyDescent="0.3">
      <c r="A325" s="217">
        <f>IF(ISBLANK('Úseky 1'!A48),"",'Úseky 1'!A48)</f>
        <v>44</v>
      </c>
      <c r="B325" s="218" t="str">
        <f>IF(ISBLANK('Úseky 1'!B48),"",'Úseky 1'!B48)</f>
        <v/>
      </c>
      <c r="C325" s="218" t="str">
        <f>IF(ISBLANK('Úseky 1'!C48),"",'Úseky 1'!C48)</f>
        <v/>
      </c>
      <c r="D325" s="219" t="str">
        <f>IF(ISBLANK('Úseky 1'!D48),"",'Úseky 1'!D48)</f>
        <v/>
      </c>
      <c r="E325" s="364">
        <f t="shared" ref="E325:BB325" si="513">IFERROR(E270*$D325*365,0)</f>
        <v>0</v>
      </c>
      <c r="F325" s="364">
        <f t="shared" si="513"/>
        <v>0</v>
      </c>
      <c r="G325" s="364">
        <f t="shared" si="513"/>
        <v>0</v>
      </c>
      <c r="H325" s="364">
        <f t="shared" si="513"/>
        <v>0</v>
      </c>
      <c r="I325" s="364">
        <f t="shared" si="513"/>
        <v>0</v>
      </c>
      <c r="J325" s="364">
        <f t="shared" si="513"/>
        <v>0</v>
      </c>
      <c r="K325" s="364">
        <f t="shared" si="513"/>
        <v>0</v>
      </c>
      <c r="L325" s="364">
        <f t="shared" si="513"/>
        <v>0</v>
      </c>
      <c r="M325" s="364">
        <f t="shared" si="513"/>
        <v>0</v>
      </c>
      <c r="N325" s="364">
        <f t="shared" si="513"/>
        <v>0</v>
      </c>
      <c r="O325" s="364">
        <f t="shared" si="513"/>
        <v>0</v>
      </c>
      <c r="P325" s="364">
        <f t="shared" si="513"/>
        <v>0</v>
      </c>
      <c r="Q325" s="364">
        <f t="shared" si="513"/>
        <v>0</v>
      </c>
      <c r="R325" s="364">
        <f t="shared" si="513"/>
        <v>0</v>
      </c>
      <c r="S325" s="364">
        <f t="shared" si="513"/>
        <v>0</v>
      </c>
      <c r="T325" s="364">
        <f t="shared" si="513"/>
        <v>0</v>
      </c>
      <c r="U325" s="364">
        <f t="shared" si="513"/>
        <v>0</v>
      </c>
      <c r="V325" s="364">
        <f t="shared" si="513"/>
        <v>0</v>
      </c>
      <c r="W325" s="364">
        <f t="shared" si="513"/>
        <v>0</v>
      </c>
      <c r="X325" s="364">
        <f t="shared" si="513"/>
        <v>0</v>
      </c>
      <c r="Y325" s="364">
        <f t="shared" si="513"/>
        <v>0</v>
      </c>
      <c r="Z325" s="364">
        <f t="shared" si="513"/>
        <v>0</v>
      </c>
      <c r="AA325" s="364">
        <f t="shared" si="513"/>
        <v>0</v>
      </c>
      <c r="AB325" s="364">
        <f t="shared" si="513"/>
        <v>0</v>
      </c>
      <c r="AC325" s="364">
        <f t="shared" si="513"/>
        <v>0</v>
      </c>
      <c r="AD325" s="364">
        <f t="shared" si="513"/>
        <v>0</v>
      </c>
      <c r="AE325" s="364">
        <f t="shared" si="513"/>
        <v>0</v>
      </c>
      <c r="AF325" s="364">
        <f t="shared" si="513"/>
        <v>0</v>
      </c>
      <c r="AG325" s="364">
        <f t="shared" si="513"/>
        <v>0</v>
      </c>
      <c r="AH325" s="364">
        <f t="shared" si="513"/>
        <v>0</v>
      </c>
      <c r="AI325" s="364">
        <f t="shared" si="513"/>
        <v>0</v>
      </c>
      <c r="AJ325" s="364">
        <f t="shared" si="513"/>
        <v>0</v>
      </c>
      <c r="AK325" s="364">
        <f t="shared" si="513"/>
        <v>0</v>
      </c>
      <c r="AL325" s="364">
        <f t="shared" si="513"/>
        <v>0</v>
      </c>
      <c r="AM325" s="364">
        <f t="shared" si="513"/>
        <v>0</v>
      </c>
      <c r="AN325" s="364">
        <f t="shared" si="513"/>
        <v>0</v>
      </c>
      <c r="AO325" s="364">
        <f t="shared" si="513"/>
        <v>0</v>
      </c>
      <c r="AP325" s="364">
        <f t="shared" si="513"/>
        <v>0</v>
      </c>
      <c r="AQ325" s="364">
        <f t="shared" si="513"/>
        <v>0</v>
      </c>
      <c r="AR325" s="364">
        <f t="shared" si="513"/>
        <v>0</v>
      </c>
      <c r="AS325" s="364">
        <f t="shared" si="513"/>
        <v>0</v>
      </c>
      <c r="AT325" s="364">
        <f t="shared" si="513"/>
        <v>0</v>
      </c>
      <c r="AU325" s="364">
        <f t="shared" si="513"/>
        <v>0</v>
      </c>
      <c r="AV325" s="364">
        <f t="shared" si="513"/>
        <v>0</v>
      </c>
      <c r="AW325" s="364">
        <f t="shared" si="513"/>
        <v>0</v>
      </c>
      <c r="AX325" s="364">
        <f t="shared" si="513"/>
        <v>0</v>
      </c>
      <c r="AY325" s="364">
        <f t="shared" si="513"/>
        <v>0</v>
      </c>
      <c r="AZ325" s="364">
        <f t="shared" si="513"/>
        <v>0</v>
      </c>
      <c r="BA325" s="364">
        <f t="shared" si="513"/>
        <v>0</v>
      </c>
      <c r="BB325" s="364">
        <f t="shared" si="513"/>
        <v>0</v>
      </c>
    </row>
    <row r="326" spans="1:54" x14ac:dyDescent="0.3">
      <c r="A326" s="217">
        <f>IF(ISBLANK('Úseky 1'!A49),"",'Úseky 1'!A49)</f>
        <v>45</v>
      </c>
      <c r="B326" s="218" t="str">
        <f>IF(ISBLANK('Úseky 1'!B49),"",'Úseky 1'!B49)</f>
        <v/>
      </c>
      <c r="C326" s="218" t="str">
        <f>IF(ISBLANK('Úseky 1'!C49),"",'Úseky 1'!C49)</f>
        <v/>
      </c>
      <c r="D326" s="219" t="str">
        <f>IF(ISBLANK('Úseky 1'!D49),"",'Úseky 1'!D49)</f>
        <v/>
      </c>
      <c r="E326" s="364">
        <f t="shared" ref="E326:BB326" si="514">IFERROR(E271*$D326*365,0)</f>
        <v>0</v>
      </c>
      <c r="F326" s="364">
        <f t="shared" si="514"/>
        <v>0</v>
      </c>
      <c r="G326" s="364">
        <f t="shared" si="514"/>
        <v>0</v>
      </c>
      <c r="H326" s="364">
        <f t="shared" si="514"/>
        <v>0</v>
      </c>
      <c r="I326" s="364">
        <f t="shared" si="514"/>
        <v>0</v>
      </c>
      <c r="J326" s="364">
        <f t="shared" si="514"/>
        <v>0</v>
      </c>
      <c r="K326" s="364">
        <f t="shared" si="514"/>
        <v>0</v>
      </c>
      <c r="L326" s="364">
        <f t="shared" si="514"/>
        <v>0</v>
      </c>
      <c r="M326" s="364">
        <f t="shared" si="514"/>
        <v>0</v>
      </c>
      <c r="N326" s="364">
        <f t="shared" si="514"/>
        <v>0</v>
      </c>
      <c r="O326" s="364">
        <f t="shared" si="514"/>
        <v>0</v>
      </c>
      <c r="P326" s="364">
        <f t="shared" si="514"/>
        <v>0</v>
      </c>
      <c r="Q326" s="364">
        <f t="shared" si="514"/>
        <v>0</v>
      </c>
      <c r="R326" s="364">
        <f t="shared" si="514"/>
        <v>0</v>
      </c>
      <c r="S326" s="364">
        <f t="shared" si="514"/>
        <v>0</v>
      </c>
      <c r="T326" s="364">
        <f t="shared" si="514"/>
        <v>0</v>
      </c>
      <c r="U326" s="364">
        <f t="shared" si="514"/>
        <v>0</v>
      </c>
      <c r="V326" s="364">
        <f t="shared" si="514"/>
        <v>0</v>
      </c>
      <c r="W326" s="364">
        <f t="shared" si="514"/>
        <v>0</v>
      </c>
      <c r="X326" s="364">
        <f t="shared" si="514"/>
        <v>0</v>
      </c>
      <c r="Y326" s="364">
        <f t="shared" si="514"/>
        <v>0</v>
      </c>
      <c r="Z326" s="364">
        <f t="shared" si="514"/>
        <v>0</v>
      </c>
      <c r="AA326" s="364">
        <f t="shared" si="514"/>
        <v>0</v>
      </c>
      <c r="AB326" s="364">
        <f t="shared" si="514"/>
        <v>0</v>
      </c>
      <c r="AC326" s="364">
        <f t="shared" si="514"/>
        <v>0</v>
      </c>
      <c r="AD326" s="364">
        <f t="shared" si="514"/>
        <v>0</v>
      </c>
      <c r="AE326" s="364">
        <f t="shared" si="514"/>
        <v>0</v>
      </c>
      <c r="AF326" s="364">
        <f t="shared" si="514"/>
        <v>0</v>
      </c>
      <c r="AG326" s="364">
        <f t="shared" si="514"/>
        <v>0</v>
      </c>
      <c r="AH326" s="364">
        <f t="shared" si="514"/>
        <v>0</v>
      </c>
      <c r="AI326" s="364">
        <f t="shared" si="514"/>
        <v>0</v>
      </c>
      <c r="AJ326" s="364">
        <f t="shared" si="514"/>
        <v>0</v>
      </c>
      <c r="AK326" s="364">
        <f t="shared" si="514"/>
        <v>0</v>
      </c>
      <c r="AL326" s="364">
        <f t="shared" si="514"/>
        <v>0</v>
      </c>
      <c r="AM326" s="364">
        <f t="shared" si="514"/>
        <v>0</v>
      </c>
      <c r="AN326" s="364">
        <f t="shared" si="514"/>
        <v>0</v>
      </c>
      <c r="AO326" s="364">
        <f t="shared" si="514"/>
        <v>0</v>
      </c>
      <c r="AP326" s="364">
        <f t="shared" si="514"/>
        <v>0</v>
      </c>
      <c r="AQ326" s="364">
        <f t="shared" si="514"/>
        <v>0</v>
      </c>
      <c r="AR326" s="364">
        <f t="shared" si="514"/>
        <v>0</v>
      </c>
      <c r="AS326" s="364">
        <f t="shared" si="514"/>
        <v>0</v>
      </c>
      <c r="AT326" s="364">
        <f t="shared" si="514"/>
        <v>0</v>
      </c>
      <c r="AU326" s="364">
        <f t="shared" si="514"/>
        <v>0</v>
      </c>
      <c r="AV326" s="364">
        <f t="shared" si="514"/>
        <v>0</v>
      </c>
      <c r="AW326" s="364">
        <f t="shared" si="514"/>
        <v>0</v>
      </c>
      <c r="AX326" s="364">
        <f t="shared" si="514"/>
        <v>0</v>
      </c>
      <c r="AY326" s="364">
        <f t="shared" si="514"/>
        <v>0</v>
      </c>
      <c r="AZ326" s="364">
        <f t="shared" si="514"/>
        <v>0</v>
      </c>
      <c r="BA326" s="364">
        <f t="shared" si="514"/>
        <v>0</v>
      </c>
      <c r="BB326" s="364">
        <f t="shared" si="514"/>
        <v>0</v>
      </c>
    </row>
    <row r="327" spans="1:54" x14ac:dyDescent="0.3">
      <c r="A327" s="217">
        <f>IF(ISBLANK('Úseky 1'!A50),"",'Úseky 1'!A50)</f>
        <v>46</v>
      </c>
      <c r="B327" s="218" t="str">
        <f>IF(ISBLANK('Úseky 1'!B50),"",'Úseky 1'!B50)</f>
        <v/>
      </c>
      <c r="C327" s="218" t="str">
        <f>IF(ISBLANK('Úseky 1'!C50),"",'Úseky 1'!C50)</f>
        <v/>
      </c>
      <c r="D327" s="219" t="str">
        <f>IF(ISBLANK('Úseky 1'!D50),"",'Úseky 1'!D50)</f>
        <v/>
      </c>
      <c r="E327" s="364">
        <f t="shared" ref="E327:AJ327" si="515">IFERROR(E272*$D327*365,0)</f>
        <v>0</v>
      </c>
      <c r="F327" s="364">
        <f t="shared" si="515"/>
        <v>0</v>
      </c>
      <c r="G327" s="364">
        <f t="shared" si="515"/>
        <v>0</v>
      </c>
      <c r="H327" s="364">
        <f t="shared" si="515"/>
        <v>0</v>
      </c>
      <c r="I327" s="364">
        <f t="shared" si="515"/>
        <v>0</v>
      </c>
      <c r="J327" s="364">
        <f t="shared" si="515"/>
        <v>0</v>
      </c>
      <c r="K327" s="364">
        <f t="shared" si="515"/>
        <v>0</v>
      </c>
      <c r="L327" s="364">
        <f t="shared" si="515"/>
        <v>0</v>
      </c>
      <c r="M327" s="364">
        <f t="shared" si="515"/>
        <v>0</v>
      </c>
      <c r="N327" s="364">
        <f t="shared" si="515"/>
        <v>0</v>
      </c>
      <c r="O327" s="364">
        <f t="shared" si="515"/>
        <v>0</v>
      </c>
      <c r="P327" s="364">
        <f t="shared" si="515"/>
        <v>0</v>
      </c>
      <c r="Q327" s="364">
        <f t="shared" si="515"/>
        <v>0</v>
      </c>
      <c r="R327" s="364">
        <f t="shared" si="515"/>
        <v>0</v>
      </c>
      <c r="S327" s="364">
        <f t="shared" si="515"/>
        <v>0</v>
      </c>
      <c r="T327" s="364">
        <f t="shared" si="515"/>
        <v>0</v>
      </c>
      <c r="U327" s="364">
        <f t="shared" si="515"/>
        <v>0</v>
      </c>
      <c r="V327" s="364">
        <f t="shared" si="515"/>
        <v>0</v>
      </c>
      <c r="W327" s="364">
        <f t="shared" si="515"/>
        <v>0</v>
      </c>
      <c r="X327" s="364">
        <f t="shared" si="515"/>
        <v>0</v>
      </c>
      <c r="Y327" s="364">
        <f t="shared" si="515"/>
        <v>0</v>
      </c>
      <c r="Z327" s="364">
        <f t="shared" si="515"/>
        <v>0</v>
      </c>
      <c r="AA327" s="364">
        <f t="shared" si="515"/>
        <v>0</v>
      </c>
      <c r="AB327" s="364">
        <f t="shared" si="515"/>
        <v>0</v>
      </c>
      <c r="AC327" s="364">
        <f t="shared" si="515"/>
        <v>0</v>
      </c>
      <c r="AD327" s="364">
        <f t="shared" si="515"/>
        <v>0</v>
      </c>
      <c r="AE327" s="364">
        <f t="shared" si="515"/>
        <v>0</v>
      </c>
      <c r="AF327" s="364">
        <f t="shared" si="515"/>
        <v>0</v>
      </c>
      <c r="AG327" s="364">
        <f t="shared" si="515"/>
        <v>0</v>
      </c>
      <c r="AH327" s="364">
        <f t="shared" si="515"/>
        <v>0</v>
      </c>
      <c r="AI327" s="364">
        <f t="shared" si="515"/>
        <v>0</v>
      </c>
      <c r="AJ327" s="364">
        <f t="shared" si="515"/>
        <v>0</v>
      </c>
      <c r="AK327" s="364">
        <f t="shared" ref="AK327:BB327" si="516">IFERROR(AK272*$D327*365,0)</f>
        <v>0</v>
      </c>
      <c r="AL327" s="364">
        <f t="shared" si="516"/>
        <v>0</v>
      </c>
      <c r="AM327" s="364">
        <f t="shared" si="516"/>
        <v>0</v>
      </c>
      <c r="AN327" s="364">
        <f t="shared" si="516"/>
        <v>0</v>
      </c>
      <c r="AO327" s="364">
        <f t="shared" si="516"/>
        <v>0</v>
      </c>
      <c r="AP327" s="364">
        <f t="shared" si="516"/>
        <v>0</v>
      </c>
      <c r="AQ327" s="364">
        <f t="shared" si="516"/>
        <v>0</v>
      </c>
      <c r="AR327" s="364">
        <f t="shared" si="516"/>
        <v>0</v>
      </c>
      <c r="AS327" s="364">
        <f t="shared" si="516"/>
        <v>0</v>
      </c>
      <c r="AT327" s="364">
        <f t="shared" si="516"/>
        <v>0</v>
      </c>
      <c r="AU327" s="364">
        <f t="shared" si="516"/>
        <v>0</v>
      </c>
      <c r="AV327" s="364">
        <f t="shared" si="516"/>
        <v>0</v>
      </c>
      <c r="AW327" s="364">
        <f t="shared" si="516"/>
        <v>0</v>
      </c>
      <c r="AX327" s="364">
        <f t="shared" si="516"/>
        <v>0</v>
      </c>
      <c r="AY327" s="364">
        <f t="shared" si="516"/>
        <v>0</v>
      </c>
      <c r="AZ327" s="364">
        <f t="shared" si="516"/>
        <v>0</v>
      </c>
      <c r="BA327" s="364">
        <f t="shared" si="516"/>
        <v>0</v>
      </c>
      <c r="BB327" s="364">
        <f t="shared" si="516"/>
        <v>0</v>
      </c>
    </row>
    <row r="328" spans="1:54" x14ac:dyDescent="0.3">
      <c r="A328" s="217">
        <f>IF(ISBLANK('Úseky 1'!A51),"",'Úseky 1'!A51)</f>
        <v>47</v>
      </c>
      <c r="B328" s="218" t="str">
        <f>IF(ISBLANK('Úseky 1'!B51),"",'Úseky 1'!B51)</f>
        <v/>
      </c>
      <c r="C328" s="218" t="str">
        <f>IF(ISBLANK('Úseky 1'!C51),"",'Úseky 1'!C51)</f>
        <v/>
      </c>
      <c r="D328" s="219" t="str">
        <f>IF(ISBLANK('Úseky 1'!D51),"",'Úseky 1'!D51)</f>
        <v/>
      </c>
      <c r="E328" s="364">
        <f t="shared" ref="E328:AJ328" si="517">IFERROR(E273*$D328*365,0)</f>
        <v>0</v>
      </c>
      <c r="F328" s="364">
        <f t="shared" si="517"/>
        <v>0</v>
      </c>
      <c r="G328" s="364">
        <f t="shared" si="517"/>
        <v>0</v>
      </c>
      <c r="H328" s="364">
        <f t="shared" si="517"/>
        <v>0</v>
      </c>
      <c r="I328" s="364">
        <f t="shared" si="517"/>
        <v>0</v>
      </c>
      <c r="J328" s="364">
        <f t="shared" si="517"/>
        <v>0</v>
      </c>
      <c r="K328" s="364">
        <f t="shared" si="517"/>
        <v>0</v>
      </c>
      <c r="L328" s="364">
        <f t="shared" si="517"/>
        <v>0</v>
      </c>
      <c r="M328" s="364">
        <f t="shared" si="517"/>
        <v>0</v>
      </c>
      <c r="N328" s="364">
        <f t="shared" si="517"/>
        <v>0</v>
      </c>
      <c r="O328" s="364">
        <f t="shared" si="517"/>
        <v>0</v>
      </c>
      <c r="P328" s="364">
        <f t="shared" si="517"/>
        <v>0</v>
      </c>
      <c r="Q328" s="364">
        <f t="shared" si="517"/>
        <v>0</v>
      </c>
      <c r="R328" s="364">
        <f t="shared" si="517"/>
        <v>0</v>
      </c>
      <c r="S328" s="364">
        <f t="shared" si="517"/>
        <v>0</v>
      </c>
      <c r="T328" s="364">
        <f t="shared" si="517"/>
        <v>0</v>
      </c>
      <c r="U328" s="364">
        <f t="shared" si="517"/>
        <v>0</v>
      </c>
      <c r="V328" s="364">
        <f t="shared" si="517"/>
        <v>0</v>
      </c>
      <c r="W328" s="364">
        <f t="shared" si="517"/>
        <v>0</v>
      </c>
      <c r="X328" s="364">
        <f t="shared" si="517"/>
        <v>0</v>
      </c>
      <c r="Y328" s="364">
        <f t="shared" si="517"/>
        <v>0</v>
      </c>
      <c r="Z328" s="364">
        <f t="shared" si="517"/>
        <v>0</v>
      </c>
      <c r="AA328" s="364">
        <f t="shared" si="517"/>
        <v>0</v>
      </c>
      <c r="AB328" s="364">
        <f t="shared" si="517"/>
        <v>0</v>
      </c>
      <c r="AC328" s="364">
        <f t="shared" si="517"/>
        <v>0</v>
      </c>
      <c r="AD328" s="364">
        <f t="shared" si="517"/>
        <v>0</v>
      </c>
      <c r="AE328" s="364">
        <f t="shared" si="517"/>
        <v>0</v>
      </c>
      <c r="AF328" s="364">
        <f t="shared" si="517"/>
        <v>0</v>
      </c>
      <c r="AG328" s="364">
        <f t="shared" si="517"/>
        <v>0</v>
      </c>
      <c r="AH328" s="364">
        <f t="shared" si="517"/>
        <v>0</v>
      </c>
      <c r="AI328" s="364">
        <f t="shared" si="517"/>
        <v>0</v>
      </c>
      <c r="AJ328" s="364">
        <f t="shared" si="517"/>
        <v>0</v>
      </c>
      <c r="AK328" s="364">
        <f t="shared" ref="AK328:BB328" si="518">IFERROR(AK273*$D328*365,0)</f>
        <v>0</v>
      </c>
      <c r="AL328" s="364">
        <f t="shared" si="518"/>
        <v>0</v>
      </c>
      <c r="AM328" s="364">
        <f t="shared" si="518"/>
        <v>0</v>
      </c>
      <c r="AN328" s="364">
        <f t="shared" si="518"/>
        <v>0</v>
      </c>
      <c r="AO328" s="364">
        <f t="shared" si="518"/>
        <v>0</v>
      </c>
      <c r="AP328" s="364">
        <f t="shared" si="518"/>
        <v>0</v>
      </c>
      <c r="AQ328" s="364">
        <f t="shared" si="518"/>
        <v>0</v>
      </c>
      <c r="AR328" s="364">
        <f t="shared" si="518"/>
        <v>0</v>
      </c>
      <c r="AS328" s="364">
        <f t="shared" si="518"/>
        <v>0</v>
      </c>
      <c r="AT328" s="364">
        <f t="shared" si="518"/>
        <v>0</v>
      </c>
      <c r="AU328" s="364">
        <f t="shared" si="518"/>
        <v>0</v>
      </c>
      <c r="AV328" s="364">
        <f t="shared" si="518"/>
        <v>0</v>
      </c>
      <c r="AW328" s="364">
        <f t="shared" si="518"/>
        <v>0</v>
      </c>
      <c r="AX328" s="364">
        <f t="shared" si="518"/>
        <v>0</v>
      </c>
      <c r="AY328" s="364">
        <f t="shared" si="518"/>
        <v>0</v>
      </c>
      <c r="AZ328" s="364">
        <f t="shared" si="518"/>
        <v>0</v>
      </c>
      <c r="BA328" s="364">
        <f t="shared" si="518"/>
        <v>0</v>
      </c>
      <c r="BB328" s="364">
        <f t="shared" si="518"/>
        <v>0</v>
      </c>
    </row>
    <row r="329" spans="1:54" x14ac:dyDescent="0.3">
      <c r="A329" s="217">
        <f>IF(ISBLANK('Úseky 1'!A52),"",'Úseky 1'!A52)</f>
        <v>48</v>
      </c>
      <c r="B329" s="218" t="str">
        <f>IF(ISBLANK('Úseky 1'!B52),"",'Úseky 1'!B52)</f>
        <v/>
      </c>
      <c r="C329" s="218" t="str">
        <f>IF(ISBLANK('Úseky 1'!C52),"",'Úseky 1'!C52)</f>
        <v/>
      </c>
      <c r="D329" s="219" t="str">
        <f>IF(ISBLANK('Úseky 1'!D52),"",'Úseky 1'!D52)</f>
        <v/>
      </c>
      <c r="E329" s="364">
        <f t="shared" ref="E329:AJ329" si="519">IFERROR(E274*$D329*365,0)</f>
        <v>0</v>
      </c>
      <c r="F329" s="364">
        <f t="shared" si="519"/>
        <v>0</v>
      </c>
      <c r="G329" s="364">
        <f t="shared" si="519"/>
        <v>0</v>
      </c>
      <c r="H329" s="364">
        <f t="shared" si="519"/>
        <v>0</v>
      </c>
      <c r="I329" s="364">
        <f t="shared" si="519"/>
        <v>0</v>
      </c>
      <c r="J329" s="364">
        <f t="shared" si="519"/>
        <v>0</v>
      </c>
      <c r="K329" s="364">
        <f t="shared" si="519"/>
        <v>0</v>
      </c>
      <c r="L329" s="364">
        <f t="shared" si="519"/>
        <v>0</v>
      </c>
      <c r="M329" s="364">
        <f t="shared" si="519"/>
        <v>0</v>
      </c>
      <c r="N329" s="364">
        <f t="shared" si="519"/>
        <v>0</v>
      </c>
      <c r="O329" s="364">
        <f t="shared" si="519"/>
        <v>0</v>
      </c>
      <c r="P329" s="364">
        <f t="shared" si="519"/>
        <v>0</v>
      </c>
      <c r="Q329" s="364">
        <f t="shared" si="519"/>
        <v>0</v>
      </c>
      <c r="R329" s="364">
        <f t="shared" si="519"/>
        <v>0</v>
      </c>
      <c r="S329" s="364">
        <f t="shared" si="519"/>
        <v>0</v>
      </c>
      <c r="T329" s="364">
        <f t="shared" si="519"/>
        <v>0</v>
      </c>
      <c r="U329" s="364">
        <f t="shared" si="519"/>
        <v>0</v>
      </c>
      <c r="V329" s="364">
        <f t="shared" si="519"/>
        <v>0</v>
      </c>
      <c r="W329" s="364">
        <f t="shared" si="519"/>
        <v>0</v>
      </c>
      <c r="X329" s="364">
        <f t="shared" si="519"/>
        <v>0</v>
      </c>
      <c r="Y329" s="364">
        <f t="shared" si="519"/>
        <v>0</v>
      </c>
      <c r="Z329" s="364">
        <f t="shared" si="519"/>
        <v>0</v>
      </c>
      <c r="AA329" s="364">
        <f t="shared" si="519"/>
        <v>0</v>
      </c>
      <c r="AB329" s="364">
        <f t="shared" si="519"/>
        <v>0</v>
      </c>
      <c r="AC329" s="364">
        <f t="shared" si="519"/>
        <v>0</v>
      </c>
      <c r="AD329" s="364">
        <f t="shared" si="519"/>
        <v>0</v>
      </c>
      <c r="AE329" s="364">
        <f t="shared" si="519"/>
        <v>0</v>
      </c>
      <c r="AF329" s="364">
        <f t="shared" si="519"/>
        <v>0</v>
      </c>
      <c r="AG329" s="364">
        <f t="shared" si="519"/>
        <v>0</v>
      </c>
      <c r="AH329" s="364">
        <f t="shared" si="519"/>
        <v>0</v>
      </c>
      <c r="AI329" s="364">
        <f t="shared" si="519"/>
        <v>0</v>
      </c>
      <c r="AJ329" s="364">
        <f t="shared" si="519"/>
        <v>0</v>
      </c>
      <c r="AK329" s="364">
        <f t="shared" ref="AK329:BB329" si="520">IFERROR(AK274*$D329*365,0)</f>
        <v>0</v>
      </c>
      <c r="AL329" s="364">
        <f t="shared" si="520"/>
        <v>0</v>
      </c>
      <c r="AM329" s="364">
        <f t="shared" si="520"/>
        <v>0</v>
      </c>
      <c r="AN329" s="364">
        <f t="shared" si="520"/>
        <v>0</v>
      </c>
      <c r="AO329" s="364">
        <f t="shared" si="520"/>
        <v>0</v>
      </c>
      <c r="AP329" s="364">
        <f t="shared" si="520"/>
        <v>0</v>
      </c>
      <c r="AQ329" s="364">
        <f t="shared" si="520"/>
        <v>0</v>
      </c>
      <c r="AR329" s="364">
        <f t="shared" si="520"/>
        <v>0</v>
      </c>
      <c r="AS329" s="364">
        <f t="shared" si="520"/>
        <v>0</v>
      </c>
      <c r="AT329" s="364">
        <f t="shared" si="520"/>
        <v>0</v>
      </c>
      <c r="AU329" s="364">
        <f t="shared" si="520"/>
        <v>0</v>
      </c>
      <c r="AV329" s="364">
        <f t="shared" si="520"/>
        <v>0</v>
      </c>
      <c r="AW329" s="364">
        <f t="shared" si="520"/>
        <v>0</v>
      </c>
      <c r="AX329" s="364">
        <f t="shared" si="520"/>
        <v>0</v>
      </c>
      <c r="AY329" s="364">
        <f t="shared" si="520"/>
        <v>0</v>
      </c>
      <c r="AZ329" s="364">
        <f t="shared" si="520"/>
        <v>0</v>
      </c>
      <c r="BA329" s="364">
        <f t="shared" si="520"/>
        <v>0</v>
      </c>
      <c r="BB329" s="364">
        <f t="shared" si="520"/>
        <v>0</v>
      </c>
    </row>
    <row r="330" spans="1:54" x14ac:dyDescent="0.3">
      <c r="A330" s="217">
        <f>IF(ISBLANK('Úseky 1'!A53),"",'Úseky 1'!A53)</f>
        <v>49</v>
      </c>
      <c r="B330" s="218" t="str">
        <f>IF(ISBLANK('Úseky 1'!B53),"",'Úseky 1'!B53)</f>
        <v/>
      </c>
      <c r="C330" s="218" t="str">
        <f>IF(ISBLANK('Úseky 1'!C53),"",'Úseky 1'!C53)</f>
        <v/>
      </c>
      <c r="D330" s="219" t="str">
        <f>IF(ISBLANK('Úseky 1'!D53),"",'Úseky 1'!D53)</f>
        <v/>
      </c>
      <c r="E330" s="364">
        <f t="shared" ref="E330:AJ330" si="521">IFERROR(E275*$D330*365,0)</f>
        <v>0</v>
      </c>
      <c r="F330" s="364">
        <f t="shared" si="521"/>
        <v>0</v>
      </c>
      <c r="G330" s="364">
        <f t="shared" si="521"/>
        <v>0</v>
      </c>
      <c r="H330" s="364">
        <f t="shared" si="521"/>
        <v>0</v>
      </c>
      <c r="I330" s="364">
        <f t="shared" si="521"/>
        <v>0</v>
      </c>
      <c r="J330" s="364">
        <f t="shared" si="521"/>
        <v>0</v>
      </c>
      <c r="K330" s="364">
        <f t="shared" si="521"/>
        <v>0</v>
      </c>
      <c r="L330" s="364">
        <f t="shared" si="521"/>
        <v>0</v>
      </c>
      <c r="M330" s="364">
        <f t="shared" si="521"/>
        <v>0</v>
      </c>
      <c r="N330" s="364">
        <f t="shared" si="521"/>
        <v>0</v>
      </c>
      <c r="O330" s="364">
        <f t="shared" si="521"/>
        <v>0</v>
      </c>
      <c r="P330" s="364">
        <f t="shared" si="521"/>
        <v>0</v>
      </c>
      <c r="Q330" s="364">
        <f t="shared" si="521"/>
        <v>0</v>
      </c>
      <c r="R330" s="364">
        <f t="shared" si="521"/>
        <v>0</v>
      </c>
      <c r="S330" s="364">
        <f t="shared" si="521"/>
        <v>0</v>
      </c>
      <c r="T330" s="364">
        <f t="shared" si="521"/>
        <v>0</v>
      </c>
      <c r="U330" s="364">
        <f t="shared" si="521"/>
        <v>0</v>
      </c>
      <c r="V330" s="364">
        <f t="shared" si="521"/>
        <v>0</v>
      </c>
      <c r="W330" s="364">
        <f t="shared" si="521"/>
        <v>0</v>
      </c>
      <c r="X330" s="364">
        <f t="shared" si="521"/>
        <v>0</v>
      </c>
      <c r="Y330" s="364">
        <f t="shared" si="521"/>
        <v>0</v>
      </c>
      <c r="Z330" s="364">
        <f t="shared" si="521"/>
        <v>0</v>
      </c>
      <c r="AA330" s="364">
        <f t="shared" si="521"/>
        <v>0</v>
      </c>
      <c r="AB330" s="364">
        <f t="shared" si="521"/>
        <v>0</v>
      </c>
      <c r="AC330" s="364">
        <f t="shared" si="521"/>
        <v>0</v>
      </c>
      <c r="AD330" s="364">
        <f t="shared" si="521"/>
        <v>0</v>
      </c>
      <c r="AE330" s="364">
        <f t="shared" si="521"/>
        <v>0</v>
      </c>
      <c r="AF330" s="364">
        <f t="shared" si="521"/>
        <v>0</v>
      </c>
      <c r="AG330" s="364">
        <f t="shared" si="521"/>
        <v>0</v>
      </c>
      <c r="AH330" s="364">
        <f t="shared" si="521"/>
        <v>0</v>
      </c>
      <c r="AI330" s="364">
        <f t="shared" si="521"/>
        <v>0</v>
      </c>
      <c r="AJ330" s="364">
        <f t="shared" si="521"/>
        <v>0</v>
      </c>
      <c r="AK330" s="364">
        <f t="shared" ref="AK330:BB330" si="522">IFERROR(AK275*$D330*365,0)</f>
        <v>0</v>
      </c>
      <c r="AL330" s="364">
        <f t="shared" si="522"/>
        <v>0</v>
      </c>
      <c r="AM330" s="364">
        <f t="shared" si="522"/>
        <v>0</v>
      </c>
      <c r="AN330" s="364">
        <f t="shared" si="522"/>
        <v>0</v>
      </c>
      <c r="AO330" s="364">
        <f t="shared" si="522"/>
        <v>0</v>
      </c>
      <c r="AP330" s="364">
        <f t="shared" si="522"/>
        <v>0</v>
      </c>
      <c r="AQ330" s="364">
        <f t="shared" si="522"/>
        <v>0</v>
      </c>
      <c r="AR330" s="364">
        <f t="shared" si="522"/>
        <v>0</v>
      </c>
      <c r="AS330" s="364">
        <f t="shared" si="522"/>
        <v>0</v>
      </c>
      <c r="AT330" s="364">
        <f t="shared" si="522"/>
        <v>0</v>
      </c>
      <c r="AU330" s="364">
        <f t="shared" si="522"/>
        <v>0</v>
      </c>
      <c r="AV330" s="364">
        <f t="shared" si="522"/>
        <v>0</v>
      </c>
      <c r="AW330" s="364">
        <f t="shared" si="522"/>
        <v>0</v>
      </c>
      <c r="AX330" s="364">
        <f t="shared" si="522"/>
        <v>0</v>
      </c>
      <c r="AY330" s="364">
        <f t="shared" si="522"/>
        <v>0</v>
      </c>
      <c r="AZ330" s="364">
        <f t="shared" si="522"/>
        <v>0</v>
      </c>
      <c r="BA330" s="364">
        <f t="shared" si="522"/>
        <v>0</v>
      </c>
      <c r="BB330" s="364">
        <f t="shared" si="522"/>
        <v>0</v>
      </c>
    </row>
    <row r="331" spans="1:54" x14ac:dyDescent="0.3">
      <c r="A331" s="217">
        <f>IF(ISBLANK('Úseky 1'!A54),"",'Úseky 1'!A54)</f>
        <v>50</v>
      </c>
      <c r="B331" s="218" t="str">
        <f>IF(ISBLANK('Úseky 1'!B54),"",'Úseky 1'!B54)</f>
        <v/>
      </c>
      <c r="C331" s="218" t="str">
        <f>IF(ISBLANK('Úseky 1'!C54),"",'Úseky 1'!C54)</f>
        <v/>
      </c>
      <c r="D331" s="219" t="str">
        <f>IF(ISBLANK('Úseky 1'!D54),"",'Úseky 1'!D54)</f>
        <v/>
      </c>
      <c r="E331" s="365">
        <f t="shared" ref="E331:AJ331" si="523">IFERROR(E276*$D331*365,0)</f>
        <v>0</v>
      </c>
      <c r="F331" s="365">
        <f t="shared" si="523"/>
        <v>0</v>
      </c>
      <c r="G331" s="365">
        <f t="shared" si="523"/>
        <v>0</v>
      </c>
      <c r="H331" s="365">
        <f t="shared" si="523"/>
        <v>0</v>
      </c>
      <c r="I331" s="365">
        <f t="shared" si="523"/>
        <v>0</v>
      </c>
      <c r="J331" s="365">
        <f t="shared" si="523"/>
        <v>0</v>
      </c>
      <c r="K331" s="365">
        <f t="shared" si="523"/>
        <v>0</v>
      </c>
      <c r="L331" s="365">
        <f t="shared" si="523"/>
        <v>0</v>
      </c>
      <c r="M331" s="365">
        <f t="shared" si="523"/>
        <v>0</v>
      </c>
      <c r="N331" s="365">
        <f t="shared" si="523"/>
        <v>0</v>
      </c>
      <c r="O331" s="365">
        <f t="shared" si="523"/>
        <v>0</v>
      </c>
      <c r="P331" s="365">
        <f t="shared" si="523"/>
        <v>0</v>
      </c>
      <c r="Q331" s="365">
        <f t="shared" si="523"/>
        <v>0</v>
      </c>
      <c r="R331" s="365">
        <f t="shared" si="523"/>
        <v>0</v>
      </c>
      <c r="S331" s="365">
        <f t="shared" si="523"/>
        <v>0</v>
      </c>
      <c r="T331" s="365">
        <f t="shared" si="523"/>
        <v>0</v>
      </c>
      <c r="U331" s="365">
        <f t="shared" si="523"/>
        <v>0</v>
      </c>
      <c r="V331" s="365">
        <f t="shared" si="523"/>
        <v>0</v>
      </c>
      <c r="W331" s="365">
        <f t="shared" si="523"/>
        <v>0</v>
      </c>
      <c r="X331" s="365">
        <f t="shared" si="523"/>
        <v>0</v>
      </c>
      <c r="Y331" s="365">
        <f t="shared" si="523"/>
        <v>0</v>
      </c>
      <c r="Z331" s="365">
        <f t="shared" si="523"/>
        <v>0</v>
      </c>
      <c r="AA331" s="365">
        <f t="shared" si="523"/>
        <v>0</v>
      </c>
      <c r="AB331" s="365">
        <f t="shared" si="523"/>
        <v>0</v>
      </c>
      <c r="AC331" s="365">
        <f t="shared" si="523"/>
        <v>0</v>
      </c>
      <c r="AD331" s="365">
        <f t="shared" si="523"/>
        <v>0</v>
      </c>
      <c r="AE331" s="365">
        <f t="shared" si="523"/>
        <v>0</v>
      </c>
      <c r="AF331" s="365">
        <f t="shared" si="523"/>
        <v>0</v>
      </c>
      <c r="AG331" s="365">
        <f t="shared" si="523"/>
        <v>0</v>
      </c>
      <c r="AH331" s="365">
        <f t="shared" si="523"/>
        <v>0</v>
      </c>
      <c r="AI331" s="365">
        <f t="shared" si="523"/>
        <v>0</v>
      </c>
      <c r="AJ331" s="365">
        <f t="shared" si="523"/>
        <v>0</v>
      </c>
      <c r="AK331" s="365">
        <f t="shared" ref="AK331:BB331" si="524">IFERROR(AK276*$D331*365,0)</f>
        <v>0</v>
      </c>
      <c r="AL331" s="365">
        <f t="shared" si="524"/>
        <v>0</v>
      </c>
      <c r="AM331" s="365">
        <f t="shared" si="524"/>
        <v>0</v>
      </c>
      <c r="AN331" s="365">
        <f t="shared" si="524"/>
        <v>0</v>
      </c>
      <c r="AO331" s="365">
        <f t="shared" si="524"/>
        <v>0</v>
      </c>
      <c r="AP331" s="365">
        <f t="shared" si="524"/>
        <v>0</v>
      </c>
      <c r="AQ331" s="365">
        <f t="shared" si="524"/>
        <v>0</v>
      </c>
      <c r="AR331" s="365">
        <f t="shared" si="524"/>
        <v>0</v>
      </c>
      <c r="AS331" s="365">
        <f t="shared" si="524"/>
        <v>0</v>
      </c>
      <c r="AT331" s="365">
        <f t="shared" si="524"/>
        <v>0</v>
      </c>
      <c r="AU331" s="365">
        <f t="shared" si="524"/>
        <v>0</v>
      </c>
      <c r="AV331" s="365">
        <f t="shared" si="524"/>
        <v>0</v>
      </c>
      <c r="AW331" s="365">
        <f t="shared" si="524"/>
        <v>0</v>
      </c>
      <c r="AX331" s="365">
        <f t="shared" si="524"/>
        <v>0</v>
      </c>
      <c r="AY331" s="365">
        <f t="shared" si="524"/>
        <v>0</v>
      </c>
      <c r="AZ331" s="365">
        <f t="shared" si="524"/>
        <v>0</v>
      </c>
      <c r="BA331" s="365">
        <f t="shared" si="524"/>
        <v>0</v>
      </c>
      <c r="BB331" s="365">
        <f t="shared" si="524"/>
        <v>0</v>
      </c>
    </row>
    <row r="332" spans="1:54" x14ac:dyDescent="0.3">
      <c r="A332" s="217"/>
      <c r="B332" s="218"/>
      <c r="C332" s="218"/>
      <c r="D332" s="360"/>
      <c r="E332" s="229">
        <f>SUM(E282:E331)</f>
        <v>0</v>
      </c>
      <c r="F332" s="229">
        <f t="shared" ref="F332" si="525">SUM(F282:F331)</f>
        <v>0</v>
      </c>
      <c r="G332" s="229">
        <f t="shared" ref="G332" si="526">SUM(G282:G331)</f>
        <v>0</v>
      </c>
      <c r="H332" s="229">
        <f t="shared" ref="H332" si="527">SUM(H282:H331)</f>
        <v>0</v>
      </c>
      <c r="I332" s="229">
        <f t="shared" ref="I332" si="528">SUM(I282:I331)</f>
        <v>0</v>
      </c>
      <c r="J332" s="229">
        <f t="shared" ref="J332" si="529">SUM(J282:J331)</f>
        <v>0</v>
      </c>
      <c r="K332" s="229">
        <f t="shared" ref="K332" si="530">SUM(K282:K331)</f>
        <v>0</v>
      </c>
      <c r="L332" s="229">
        <f t="shared" ref="L332" si="531">SUM(L282:L331)</f>
        <v>0</v>
      </c>
      <c r="M332" s="229">
        <f t="shared" ref="M332" si="532">SUM(M282:M331)</f>
        <v>0</v>
      </c>
      <c r="N332" s="229">
        <f t="shared" ref="N332" si="533">SUM(N282:N331)</f>
        <v>0</v>
      </c>
      <c r="O332" s="229">
        <f t="shared" ref="O332" si="534">SUM(O282:O331)</f>
        <v>0</v>
      </c>
      <c r="P332" s="229">
        <f t="shared" ref="P332" si="535">SUM(P282:P331)</f>
        <v>0</v>
      </c>
      <c r="Q332" s="229">
        <f t="shared" ref="Q332" si="536">SUM(Q282:Q331)</f>
        <v>0</v>
      </c>
      <c r="R332" s="229">
        <f t="shared" ref="R332" si="537">SUM(R282:R331)</f>
        <v>0</v>
      </c>
      <c r="S332" s="229">
        <f t="shared" ref="S332" si="538">SUM(S282:S331)</f>
        <v>0</v>
      </c>
      <c r="T332" s="229">
        <f t="shared" ref="T332" si="539">SUM(T282:T331)</f>
        <v>0</v>
      </c>
      <c r="U332" s="229">
        <f t="shared" ref="U332" si="540">SUM(U282:U331)</f>
        <v>0</v>
      </c>
      <c r="V332" s="229">
        <f t="shared" ref="V332" si="541">SUM(V282:V331)</f>
        <v>0</v>
      </c>
      <c r="W332" s="229">
        <f t="shared" ref="W332" si="542">SUM(W282:W331)</f>
        <v>0</v>
      </c>
      <c r="X332" s="229">
        <f t="shared" ref="X332" si="543">SUM(X282:X331)</f>
        <v>0</v>
      </c>
      <c r="Y332" s="229">
        <f t="shared" ref="Y332" si="544">SUM(Y282:Y331)</f>
        <v>0</v>
      </c>
      <c r="Z332" s="229">
        <f t="shared" ref="Z332" si="545">SUM(Z282:Z331)</f>
        <v>0</v>
      </c>
      <c r="AA332" s="229">
        <f t="shared" ref="AA332" si="546">SUM(AA282:AA331)</f>
        <v>0</v>
      </c>
      <c r="AB332" s="229">
        <f t="shared" ref="AB332" si="547">SUM(AB282:AB331)</f>
        <v>0</v>
      </c>
      <c r="AC332" s="229">
        <f t="shared" ref="AC332" si="548">SUM(AC282:AC331)</f>
        <v>0</v>
      </c>
      <c r="AD332" s="229">
        <f t="shared" ref="AD332" si="549">SUM(AD282:AD331)</f>
        <v>0</v>
      </c>
      <c r="AE332" s="229">
        <f t="shared" ref="AE332" si="550">SUM(AE282:AE331)</f>
        <v>0</v>
      </c>
      <c r="AF332" s="229">
        <f t="shared" ref="AF332" si="551">SUM(AF282:AF331)</f>
        <v>0</v>
      </c>
      <c r="AG332" s="229">
        <f t="shared" ref="AG332" si="552">SUM(AG282:AG331)</f>
        <v>0</v>
      </c>
      <c r="AH332" s="229">
        <f t="shared" ref="AH332" si="553">SUM(AH282:AH331)</f>
        <v>0</v>
      </c>
      <c r="AI332" s="229">
        <f t="shared" ref="AI332" si="554">SUM(AI282:AI331)</f>
        <v>0</v>
      </c>
      <c r="AJ332" s="229">
        <f t="shared" ref="AJ332" si="555">SUM(AJ282:AJ331)</f>
        <v>0</v>
      </c>
      <c r="AK332" s="229">
        <f t="shared" ref="AK332" si="556">SUM(AK282:AK331)</f>
        <v>0</v>
      </c>
      <c r="AL332" s="229">
        <f t="shared" ref="AL332" si="557">SUM(AL282:AL331)</f>
        <v>0</v>
      </c>
      <c r="AM332" s="229">
        <f t="shared" ref="AM332" si="558">SUM(AM282:AM331)</f>
        <v>0</v>
      </c>
      <c r="AN332" s="229">
        <f t="shared" ref="AN332" si="559">SUM(AN282:AN331)</f>
        <v>0</v>
      </c>
      <c r="AO332" s="229">
        <f t="shared" ref="AO332" si="560">SUM(AO282:AO331)</f>
        <v>0</v>
      </c>
      <c r="AP332" s="229">
        <f t="shared" ref="AP332" si="561">SUM(AP282:AP331)</f>
        <v>0</v>
      </c>
      <c r="AQ332" s="229">
        <f t="shared" ref="AQ332" si="562">SUM(AQ282:AQ331)</f>
        <v>0</v>
      </c>
      <c r="AR332" s="229">
        <f t="shared" ref="AR332" si="563">SUM(AR282:AR331)</f>
        <v>0</v>
      </c>
      <c r="AS332" s="229">
        <f t="shared" ref="AS332" si="564">SUM(AS282:AS331)</f>
        <v>0</v>
      </c>
      <c r="AT332" s="229">
        <f t="shared" ref="AT332" si="565">SUM(AT282:AT331)</f>
        <v>0</v>
      </c>
      <c r="AU332" s="229">
        <f t="shared" ref="AU332" si="566">SUM(AU282:AU331)</f>
        <v>0</v>
      </c>
      <c r="AV332" s="229">
        <f t="shared" ref="AV332" si="567">SUM(AV282:AV331)</f>
        <v>0</v>
      </c>
      <c r="AW332" s="229">
        <f t="shared" ref="AW332" si="568">SUM(AW282:AW331)</f>
        <v>0</v>
      </c>
      <c r="AX332" s="229">
        <f t="shared" ref="AX332" si="569">SUM(AX282:AX331)</f>
        <v>0</v>
      </c>
      <c r="AY332" s="229">
        <f t="shared" ref="AY332" si="570">SUM(AY282:AY331)</f>
        <v>0</v>
      </c>
      <c r="AZ332" s="229">
        <f t="shared" ref="AZ332" si="571">SUM(AZ282:AZ331)</f>
        <v>0</v>
      </c>
      <c r="BA332" s="229">
        <f t="shared" ref="BA332" si="572">SUM(BA282:BA331)</f>
        <v>0</v>
      </c>
      <c r="BB332" s="229">
        <f t="shared" ref="BB332" si="573">SUM(BB282:BB331)</f>
        <v>0</v>
      </c>
    </row>
    <row r="335" spans="1:54" s="207" customFormat="1" x14ac:dyDescent="0.3">
      <c r="A335" s="355" t="s">
        <v>383</v>
      </c>
      <c r="B335" s="356"/>
      <c r="C335" s="356"/>
      <c r="D335" s="356"/>
      <c r="E335" s="225">
        <v>1</v>
      </c>
      <c r="F335" s="225">
        <v>2</v>
      </c>
      <c r="G335" s="225">
        <v>3</v>
      </c>
      <c r="H335" s="225">
        <v>4</v>
      </c>
      <c r="I335" s="225">
        <v>5</v>
      </c>
      <c r="J335" s="225">
        <v>6</v>
      </c>
      <c r="K335" s="225">
        <v>7</v>
      </c>
      <c r="L335" s="225">
        <v>8</v>
      </c>
      <c r="M335" s="225">
        <v>9</v>
      </c>
      <c r="N335" s="225">
        <v>10</v>
      </c>
      <c r="O335" s="225">
        <v>11</v>
      </c>
      <c r="P335" s="225">
        <v>12</v>
      </c>
      <c r="Q335" s="225">
        <v>13</v>
      </c>
      <c r="R335" s="225">
        <v>14</v>
      </c>
      <c r="S335" s="225">
        <v>15</v>
      </c>
      <c r="T335" s="225">
        <v>16</v>
      </c>
      <c r="U335" s="225">
        <v>17</v>
      </c>
      <c r="V335" s="225">
        <v>18</v>
      </c>
      <c r="W335" s="225">
        <v>19</v>
      </c>
      <c r="X335" s="225">
        <v>20</v>
      </c>
      <c r="Y335" s="225">
        <v>21</v>
      </c>
      <c r="Z335" s="225">
        <v>22</v>
      </c>
      <c r="AA335" s="225">
        <v>23</v>
      </c>
      <c r="AB335" s="225">
        <v>24</v>
      </c>
      <c r="AC335" s="225">
        <v>25</v>
      </c>
      <c r="AD335" s="225">
        <v>26</v>
      </c>
      <c r="AE335" s="225">
        <v>27</v>
      </c>
      <c r="AF335" s="225">
        <v>28</v>
      </c>
      <c r="AG335" s="225">
        <v>29</v>
      </c>
      <c r="AH335" s="225">
        <v>30</v>
      </c>
      <c r="AI335" s="225">
        <v>31</v>
      </c>
      <c r="AJ335" s="225">
        <v>32</v>
      </c>
      <c r="AK335" s="225">
        <v>33</v>
      </c>
      <c r="AL335" s="225">
        <v>34</v>
      </c>
      <c r="AM335" s="225">
        <v>35</v>
      </c>
      <c r="AN335" s="225">
        <v>36</v>
      </c>
      <c r="AO335" s="225">
        <v>37</v>
      </c>
      <c r="AP335" s="225">
        <v>38</v>
      </c>
      <c r="AQ335" s="225">
        <v>39</v>
      </c>
      <c r="AR335" s="225">
        <v>40</v>
      </c>
      <c r="AS335" s="225">
        <v>41</v>
      </c>
      <c r="AT335" s="225">
        <v>42</v>
      </c>
      <c r="AU335" s="225">
        <v>43</v>
      </c>
      <c r="AV335" s="225">
        <v>44</v>
      </c>
      <c r="AW335" s="225">
        <v>45</v>
      </c>
      <c r="AX335" s="225">
        <v>46</v>
      </c>
      <c r="AY335" s="225">
        <v>47</v>
      </c>
      <c r="AZ335" s="225">
        <v>48</v>
      </c>
      <c r="BA335" s="225">
        <v>49</v>
      </c>
      <c r="BB335" s="225">
        <v>50</v>
      </c>
    </row>
    <row r="336" spans="1:54" s="208" customFormat="1" ht="20.25" x14ac:dyDescent="0.35">
      <c r="A336" s="211" t="s">
        <v>101</v>
      </c>
      <c r="B336" s="211" t="s">
        <v>345</v>
      </c>
      <c r="C336" s="211" t="s">
        <v>346</v>
      </c>
      <c r="D336" s="211" t="s">
        <v>102</v>
      </c>
      <c r="E336" s="224">
        <f>E3</f>
        <v>2024</v>
      </c>
      <c r="F336" s="224">
        <f>E336+1</f>
        <v>2025</v>
      </c>
      <c r="G336" s="224">
        <f t="shared" ref="G336:M336" si="574">F336+1</f>
        <v>2026</v>
      </c>
      <c r="H336" s="224">
        <f t="shared" si="574"/>
        <v>2027</v>
      </c>
      <c r="I336" s="224">
        <f t="shared" si="574"/>
        <v>2028</v>
      </c>
      <c r="J336" s="224">
        <f t="shared" si="574"/>
        <v>2029</v>
      </c>
      <c r="K336" s="224">
        <f t="shared" si="574"/>
        <v>2030</v>
      </c>
      <c r="L336" s="224">
        <f t="shared" si="574"/>
        <v>2031</v>
      </c>
      <c r="M336" s="224">
        <f t="shared" si="574"/>
        <v>2032</v>
      </c>
      <c r="N336" s="224">
        <f>M336+1</f>
        <v>2033</v>
      </c>
      <c r="O336" s="224">
        <f t="shared" ref="O336:AH336" si="575">N336+1</f>
        <v>2034</v>
      </c>
      <c r="P336" s="224">
        <f t="shared" si="575"/>
        <v>2035</v>
      </c>
      <c r="Q336" s="224">
        <f t="shared" si="575"/>
        <v>2036</v>
      </c>
      <c r="R336" s="224">
        <f t="shared" si="575"/>
        <v>2037</v>
      </c>
      <c r="S336" s="224">
        <f t="shared" si="575"/>
        <v>2038</v>
      </c>
      <c r="T336" s="224">
        <f t="shared" si="575"/>
        <v>2039</v>
      </c>
      <c r="U336" s="224">
        <f t="shared" si="575"/>
        <v>2040</v>
      </c>
      <c r="V336" s="224">
        <f t="shared" si="575"/>
        <v>2041</v>
      </c>
      <c r="W336" s="224">
        <f t="shared" si="575"/>
        <v>2042</v>
      </c>
      <c r="X336" s="224">
        <f t="shared" si="575"/>
        <v>2043</v>
      </c>
      <c r="Y336" s="224">
        <f t="shared" si="575"/>
        <v>2044</v>
      </c>
      <c r="Z336" s="224">
        <f t="shared" si="575"/>
        <v>2045</v>
      </c>
      <c r="AA336" s="224">
        <f t="shared" si="575"/>
        <v>2046</v>
      </c>
      <c r="AB336" s="224">
        <f t="shared" si="575"/>
        <v>2047</v>
      </c>
      <c r="AC336" s="224">
        <f t="shared" si="575"/>
        <v>2048</v>
      </c>
      <c r="AD336" s="224">
        <f t="shared" si="575"/>
        <v>2049</v>
      </c>
      <c r="AE336" s="224">
        <f t="shared" si="575"/>
        <v>2050</v>
      </c>
      <c r="AF336" s="224">
        <f t="shared" si="575"/>
        <v>2051</v>
      </c>
      <c r="AG336" s="224">
        <f t="shared" si="575"/>
        <v>2052</v>
      </c>
      <c r="AH336" s="224">
        <f t="shared" si="575"/>
        <v>2053</v>
      </c>
      <c r="AI336" s="224">
        <f t="shared" ref="AI336" si="576">AH336+1</f>
        <v>2054</v>
      </c>
      <c r="AJ336" s="224">
        <f t="shared" ref="AJ336" si="577">AI336+1</f>
        <v>2055</v>
      </c>
      <c r="AK336" s="224">
        <f t="shared" ref="AK336" si="578">AJ336+1</f>
        <v>2056</v>
      </c>
      <c r="AL336" s="224">
        <f t="shared" ref="AL336" si="579">AK336+1</f>
        <v>2057</v>
      </c>
      <c r="AM336" s="224">
        <f t="shared" ref="AM336" si="580">AL336+1</f>
        <v>2058</v>
      </c>
      <c r="AN336" s="224">
        <f t="shared" ref="AN336" si="581">AM336+1</f>
        <v>2059</v>
      </c>
      <c r="AO336" s="224">
        <f t="shared" ref="AO336" si="582">AN336+1</f>
        <v>2060</v>
      </c>
      <c r="AP336" s="224">
        <f t="shared" ref="AP336" si="583">AO336+1</f>
        <v>2061</v>
      </c>
      <c r="AQ336" s="224">
        <f t="shared" ref="AQ336" si="584">AP336+1</f>
        <v>2062</v>
      </c>
      <c r="AR336" s="224">
        <f t="shared" ref="AR336" si="585">AQ336+1</f>
        <v>2063</v>
      </c>
      <c r="AS336" s="224">
        <f t="shared" ref="AS336" si="586">AR336+1</f>
        <v>2064</v>
      </c>
      <c r="AT336" s="224">
        <f t="shared" ref="AT336" si="587">AS336+1</f>
        <v>2065</v>
      </c>
      <c r="AU336" s="224">
        <f t="shared" ref="AU336" si="588">AT336+1</f>
        <v>2066</v>
      </c>
      <c r="AV336" s="224">
        <f t="shared" ref="AV336" si="589">AU336+1</f>
        <v>2067</v>
      </c>
      <c r="AW336" s="224">
        <f t="shared" ref="AW336" si="590">AV336+1</f>
        <v>2068</v>
      </c>
      <c r="AX336" s="224">
        <f t="shared" ref="AX336" si="591">AW336+1</f>
        <v>2069</v>
      </c>
      <c r="AY336" s="224">
        <f t="shared" ref="AY336" si="592">AX336+1</f>
        <v>2070</v>
      </c>
      <c r="AZ336" s="224">
        <f t="shared" ref="AZ336" si="593">AY336+1</f>
        <v>2071</v>
      </c>
      <c r="BA336" s="224">
        <f t="shared" ref="BA336" si="594">AZ336+1</f>
        <v>2072</v>
      </c>
      <c r="BB336" s="224">
        <f t="shared" ref="BB336" si="595">BA336+1</f>
        <v>2073</v>
      </c>
    </row>
    <row r="337" spans="1:54" s="208" customFormat="1" ht="11.25" customHeight="1" x14ac:dyDescent="0.35">
      <c r="A337" s="223" t="s">
        <v>386</v>
      </c>
      <c r="B337" s="206"/>
      <c r="C337" s="206"/>
      <c r="D337" s="214" t="s">
        <v>348</v>
      </c>
    </row>
    <row r="338" spans="1:54" s="203" customFormat="1" x14ac:dyDescent="0.3">
      <c r="A338" s="206">
        <f>IF(ISBLANK('Úseky 1'!A5),"",'Úseky 1'!A5)</f>
        <v>1</v>
      </c>
      <c r="B338" s="205" t="str">
        <f>IF(ISBLANK('Úseky 1'!B5),"",'Úseky 1'!B5)</f>
        <v/>
      </c>
      <c r="C338" s="205" t="str">
        <f>IF(ISBLANK('Úseky 1'!C5),"",'Úseky 1'!C5)</f>
        <v/>
      </c>
      <c r="D338" s="213" t="str">
        <f>IF(ISBLANK('Úseky 1'!D5),"",'Úseky 1'!D5)</f>
        <v/>
      </c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  <c r="AA338" s="229"/>
      <c r="AB338" s="229"/>
      <c r="AC338" s="229"/>
      <c r="AD338" s="229"/>
      <c r="AE338" s="229"/>
      <c r="AF338" s="229"/>
      <c r="AG338" s="229"/>
      <c r="AH338" s="229"/>
      <c r="AI338" s="229"/>
      <c r="AJ338" s="229"/>
      <c r="AK338" s="229"/>
      <c r="AL338" s="229"/>
      <c r="AM338" s="229"/>
      <c r="AN338" s="229"/>
      <c r="AO338" s="229"/>
      <c r="AP338" s="229"/>
      <c r="AQ338" s="229"/>
      <c r="AR338" s="229"/>
      <c r="AS338" s="229"/>
      <c r="AT338" s="229"/>
      <c r="AU338" s="229"/>
      <c r="AV338" s="229"/>
      <c r="AW338" s="229"/>
      <c r="AX338" s="229"/>
      <c r="AY338" s="229"/>
      <c r="AZ338" s="229"/>
      <c r="BA338" s="229"/>
      <c r="BB338" s="229"/>
    </row>
    <row r="339" spans="1:54" s="203" customFormat="1" x14ac:dyDescent="0.3">
      <c r="A339" s="206">
        <f>IF(ISBLANK('Úseky 1'!A6),"",'Úseky 1'!A6)</f>
        <v>2</v>
      </c>
      <c r="B339" s="205" t="str">
        <f>IF(ISBLANK('Úseky 1'!B6),"",'Úseky 1'!B6)</f>
        <v/>
      </c>
      <c r="C339" s="205" t="str">
        <f>IF(ISBLANK('Úseky 1'!C6),"",'Úseky 1'!C6)</f>
        <v/>
      </c>
      <c r="D339" s="213" t="str">
        <f>IF(ISBLANK('Úseky 1'!D6),"",'Úseky 1'!D6)</f>
        <v/>
      </c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29"/>
      <c r="AC339" s="229"/>
      <c r="AD339" s="229"/>
      <c r="AE339" s="229"/>
      <c r="AF339" s="229"/>
      <c r="AG339" s="229"/>
      <c r="AH339" s="229"/>
      <c r="AI339" s="229"/>
      <c r="AJ339" s="229"/>
      <c r="AK339" s="229"/>
      <c r="AL339" s="229"/>
      <c r="AM339" s="229"/>
      <c r="AN339" s="229"/>
      <c r="AO339" s="229"/>
      <c r="AP339" s="229"/>
      <c r="AQ339" s="229"/>
      <c r="AR339" s="229"/>
      <c r="AS339" s="229"/>
      <c r="AT339" s="229"/>
      <c r="AU339" s="229"/>
      <c r="AV339" s="229"/>
      <c r="AW339" s="229"/>
      <c r="AX339" s="229"/>
      <c r="AY339" s="229"/>
      <c r="AZ339" s="229"/>
      <c r="BA339" s="229"/>
      <c r="BB339" s="229"/>
    </row>
    <row r="340" spans="1:54" s="203" customFormat="1" x14ac:dyDescent="0.3">
      <c r="A340" s="206">
        <f>IF(ISBLANK('Úseky 1'!A7),"",'Úseky 1'!A7)</f>
        <v>3</v>
      </c>
      <c r="B340" s="205" t="str">
        <f>IF(ISBLANK('Úseky 1'!B7),"",'Úseky 1'!B7)</f>
        <v/>
      </c>
      <c r="C340" s="205" t="str">
        <f>IF(ISBLANK('Úseky 1'!C7),"",'Úseky 1'!C7)</f>
        <v/>
      </c>
      <c r="D340" s="213" t="str">
        <f>IF(ISBLANK('Úseky 1'!D7),"",'Úseky 1'!D7)</f>
        <v/>
      </c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  <c r="AA340" s="229"/>
      <c r="AB340" s="229"/>
      <c r="AC340" s="229"/>
      <c r="AD340" s="229"/>
      <c r="AE340" s="229"/>
      <c r="AF340" s="229"/>
      <c r="AG340" s="229"/>
      <c r="AH340" s="229"/>
      <c r="AI340" s="229"/>
      <c r="AJ340" s="229"/>
      <c r="AK340" s="229"/>
      <c r="AL340" s="229"/>
      <c r="AM340" s="229"/>
      <c r="AN340" s="229"/>
      <c r="AO340" s="229"/>
      <c r="AP340" s="229"/>
      <c r="AQ340" s="229"/>
      <c r="AR340" s="229"/>
      <c r="AS340" s="229"/>
      <c r="AT340" s="229"/>
      <c r="AU340" s="229"/>
      <c r="AV340" s="229"/>
      <c r="AW340" s="229"/>
      <c r="AX340" s="229"/>
      <c r="AY340" s="229"/>
      <c r="AZ340" s="229"/>
      <c r="BA340" s="229"/>
      <c r="BB340" s="229"/>
    </row>
    <row r="341" spans="1:54" s="203" customFormat="1" x14ac:dyDescent="0.3">
      <c r="A341" s="206">
        <f>IF(ISBLANK('Úseky 1'!A8),"",'Úseky 1'!A8)</f>
        <v>4</v>
      </c>
      <c r="B341" s="205" t="str">
        <f>IF(ISBLANK('Úseky 1'!B8),"",'Úseky 1'!B8)</f>
        <v/>
      </c>
      <c r="C341" s="205" t="str">
        <f>IF(ISBLANK('Úseky 1'!C8),"",'Úseky 1'!C8)</f>
        <v/>
      </c>
      <c r="D341" s="213" t="str">
        <f>IF(ISBLANK('Úseky 1'!D8),"",'Úseky 1'!D8)</f>
        <v/>
      </c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  <c r="AA341" s="229"/>
      <c r="AB341" s="229"/>
      <c r="AC341" s="229"/>
      <c r="AD341" s="229"/>
      <c r="AE341" s="229"/>
      <c r="AF341" s="229"/>
      <c r="AG341" s="229"/>
      <c r="AH341" s="229"/>
      <c r="AI341" s="229"/>
      <c r="AJ341" s="229"/>
      <c r="AK341" s="229"/>
      <c r="AL341" s="229"/>
      <c r="AM341" s="229"/>
      <c r="AN341" s="229"/>
      <c r="AO341" s="229"/>
      <c r="AP341" s="229"/>
      <c r="AQ341" s="229"/>
      <c r="AR341" s="229"/>
      <c r="AS341" s="229"/>
      <c r="AT341" s="229"/>
      <c r="AU341" s="229"/>
      <c r="AV341" s="229"/>
      <c r="AW341" s="229"/>
      <c r="AX341" s="229"/>
      <c r="AY341" s="229"/>
      <c r="AZ341" s="229"/>
      <c r="BA341" s="229"/>
      <c r="BB341" s="229"/>
    </row>
    <row r="342" spans="1:54" s="203" customFormat="1" x14ac:dyDescent="0.3">
      <c r="A342" s="206">
        <f>IF(ISBLANK('Úseky 1'!A9),"",'Úseky 1'!A9)</f>
        <v>5</v>
      </c>
      <c r="B342" s="205" t="str">
        <f>IF(ISBLANK('Úseky 1'!B9),"",'Úseky 1'!B9)</f>
        <v/>
      </c>
      <c r="C342" s="205" t="str">
        <f>IF(ISBLANK('Úseky 1'!C9),"",'Úseky 1'!C9)</f>
        <v/>
      </c>
      <c r="D342" s="213" t="str">
        <f>IF(ISBLANK('Úseky 1'!D9),"",'Úseky 1'!D9)</f>
        <v/>
      </c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  <c r="AA342" s="229"/>
      <c r="AB342" s="229"/>
      <c r="AC342" s="229"/>
      <c r="AD342" s="229"/>
      <c r="AE342" s="229"/>
      <c r="AF342" s="229"/>
      <c r="AG342" s="229"/>
      <c r="AH342" s="229"/>
      <c r="AI342" s="229"/>
      <c r="AJ342" s="229"/>
      <c r="AK342" s="229"/>
      <c r="AL342" s="229"/>
      <c r="AM342" s="229"/>
      <c r="AN342" s="229"/>
      <c r="AO342" s="229"/>
      <c r="AP342" s="229"/>
      <c r="AQ342" s="229"/>
      <c r="AR342" s="229"/>
      <c r="AS342" s="229"/>
      <c r="AT342" s="229"/>
      <c r="AU342" s="229"/>
      <c r="AV342" s="229"/>
      <c r="AW342" s="229"/>
      <c r="AX342" s="229"/>
      <c r="AY342" s="229"/>
      <c r="AZ342" s="229"/>
      <c r="BA342" s="229"/>
      <c r="BB342" s="229"/>
    </row>
    <row r="343" spans="1:54" s="203" customFormat="1" x14ac:dyDescent="0.3">
      <c r="A343" s="206">
        <f>IF(ISBLANK('Úseky 1'!A10),"",'Úseky 1'!A10)</f>
        <v>6</v>
      </c>
      <c r="B343" s="205" t="str">
        <f>IF(ISBLANK('Úseky 1'!B10),"",'Úseky 1'!B10)</f>
        <v/>
      </c>
      <c r="C343" s="205" t="str">
        <f>IF(ISBLANK('Úseky 1'!C10),"",'Úseky 1'!C10)</f>
        <v/>
      </c>
      <c r="D343" s="213" t="str">
        <f>IF(ISBLANK('Úseky 1'!D10),"",'Úseky 1'!D10)</f>
        <v/>
      </c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  <c r="AA343" s="229"/>
      <c r="AB343" s="229"/>
      <c r="AC343" s="229"/>
      <c r="AD343" s="229"/>
      <c r="AE343" s="229"/>
      <c r="AF343" s="229"/>
      <c r="AG343" s="229"/>
      <c r="AH343" s="229"/>
      <c r="AI343" s="229"/>
      <c r="AJ343" s="229"/>
      <c r="AK343" s="229"/>
      <c r="AL343" s="229"/>
      <c r="AM343" s="229"/>
      <c r="AN343" s="229"/>
      <c r="AO343" s="229"/>
      <c r="AP343" s="229"/>
      <c r="AQ343" s="229"/>
      <c r="AR343" s="229"/>
      <c r="AS343" s="229"/>
      <c r="AT343" s="229"/>
      <c r="AU343" s="229"/>
      <c r="AV343" s="229"/>
      <c r="AW343" s="229"/>
      <c r="AX343" s="229"/>
      <c r="AY343" s="229"/>
      <c r="AZ343" s="229"/>
      <c r="BA343" s="229"/>
      <c r="BB343" s="229"/>
    </row>
    <row r="344" spans="1:54" s="203" customFormat="1" x14ac:dyDescent="0.3">
      <c r="A344" s="206">
        <f>IF(ISBLANK('Úseky 1'!A11),"",'Úseky 1'!A11)</f>
        <v>7</v>
      </c>
      <c r="B344" s="205" t="str">
        <f>IF(ISBLANK('Úseky 1'!B11),"",'Úseky 1'!B11)</f>
        <v/>
      </c>
      <c r="C344" s="205" t="str">
        <f>IF(ISBLANK('Úseky 1'!C11),"",'Úseky 1'!C11)</f>
        <v/>
      </c>
      <c r="D344" s="213" t="str">
        <f>IF(ISBLANK('Úseky 1'!D11),"",'Úseky 1'!D11)</f>
        <v/>
      </c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  <c r="AA344" s="229"/>
      <c r="AB344" s="229"/>
      <c r="AC344" s="229"/>
      <c r="AD344" s="229"/>
      <c r="AE344" s="229"/>
      <c r="AF344" s="229"/>
      <c r="AG344" s="229"/>
      <c r="AH344" s="229"/>
      <c r="AI344" s="229"/>
      <c r="AJ344" s="229"/>
      <c r="AK344" s="229"/>
      <c r="AL344" s="229"/>
      <c r="AM344" s="229"/>
      <c r="AN344" s="229"/>
      <c r="AO344" s="229"/>
      <c r="AP344" s="229"/>
      <c r="AQ344" s="229"/>
      <c r="AR344" s="229"/>
      <c r="AS344" s="229"/>
      <c r="AT344" s="229"/>
      <c r="AU344" s="229"/>
      <c r="AV344" s="229"/>
      <c r="AW344" s="229"/>
      <c r="AX344" s="229"/>
      <c r="AY344" s="229"/>
      <c r="AZ344" s="229"/>
      <c r="BA344" s="229"/>
      <c r="BB344" s="229"/>
    </row>
    <row r="345" spans="1:54" s="203" customFormat="1" x14ac:dyDescent="0.3">
      <c r="A345" s="206">
        <f>IF(ISBLANK('Úseky 1'!A12),"",'Úseky 1'!A12)</f>
        <v>8</v>
      </c>
      <c r="B345" s="205" t="str">
        <f>IF(ISBLANK('Úseky 1'!B12),"",'Úseky 1'!B12)</f>
        <v/>
      </c>
      <c r="C345" s="205" t="str">
        <f>IF(ISBLANK('Úseky 1'!C12),"",'Úseky 1'!C12)</f>
        <v/>
      </c>
      <c r="D345" s="213" t="str">
        <f>IF(ISBLANK('Úseky 1'!D12),"",'Úseky 1'!D12)</f>
        <v/>
      </c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  <c r="AA345" s="229"/>
      <c r="AB345" s="229"/>
      <c r="AC345" s="229"/>
      <c r="AD345" s="229"/>
      <c r="AE345" s="229"/>
      <c r="AF345" s="229"/>
      <c r="AG345" s="229"/>
      <c r="AH345" s="229"/>
      <c r="AI345" s="229"/>
      <c r="AJ345" s="229"/>
      <c r="AK345" s="229"/>
      <c r="AL345" s="229"/>
      <c r="AM345" s="229"/>
      <c r="AN345" s="229"/>
      <c r="AO345" s="229"/>
      <c r="AP345" s="229"/>
      <c r="AQ345" s="229"/>
      <c r="AR345" s="229"/>
      <c r="AS345" s="229"/>
      <c r="AT345" s="229"/>
      <c r="AU345" s="229"/>
      <c r="AV345" s="229"/>
      <c r="AW345" s="229"/>
      <c r="AX345" s="229"/>
      <c r="AY345" s="229"/>
      <c r="AZ345" s="229"/>
      <c r="BA345" s="229"/>
      <c r="BB345" s="229"/>
    </row>
    <row r="346" spans="1:54" s="203" customFormat="1" x14ac:dyDescent="0.3">
      <c r="A346" s="206">
        <f>IF(ISBLANK('Úseky 1'!A13),"",'Úseky 1'!A13)</f>
        <v>9</v>
      </c>
      <c r="B346" s="205" t="str">
        <f>IF(ISBLANK('Úseky 1'!B13),"",'Úseky 1'!B13)</f>
        <v/>
      </c>
      <c r="C346" s="205" t="str">
        <f>IF(ISBLANK('Úseky 1'!C13),"",'Úseky 1'!C13)</f>
        <v/>
      </c>
      <c r="D346" s="213" t="str">
        <f>IF(ISBLANK('Úseky 1'!D13),"",'Úseky 1'!D13)</f>
        <v/>
      </c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  <c r="AA346" s="229"/>
      <c r="AB346" s="229"/>
      <c r="AC346" s="229"/>
      <c r="AD346" s="229"/>
      <c r="AE346" s="229"/>
      <c r="AF346" s="229"/>
      <c r="AG346" s="229"/>
      <c r="AH346" s="229"/>
      <c r="AI346" s="229"/>
      <c r="AJ346" s="229"/>
      <c r="AK346" s="229"/>
      <c r="AL346" s="229"/>
      <c r="AM346" s="229"/>
      <c r="AN346" s="229"/>
      <c r="AO346" s="229"/>
      <c r="AP346" s="229"/>
      <c r="AQ346" s="229"/>
      <c r="AR346" s="229"/>
      <c r="AS346" s="229"/>
      <c r="AT346" s="229"/>
      <c r="AU346" s="229"/>
      <c r="AV346" s="229"/>
      <c r="AW346" s="229"/>
      <c r="AX346" s="229"/>
      <c r="AY346" s="229"/>
      <c r="AZ346" s="229"/>
      <c r="BA346" s="229"/>
      <c r="BB346" s="229"/>
    </row>
    <row r="347" spans="1:54" s="203" customFormat="1" x14ac:dyDescent="0.3">
      <c r="A347" s="206">
        <f>IF(ISBLANK('Úseky 1'!A14),"",'Úseky 1'!A14)</f>
        <v>10</v>
      </c>
      <c r="B347" s="205" t="str">
        <f>IF(ISBLANK('Úseky 1'!B14),"",'Úseky 1'!B14)</f>
        <v/>
      </c>
      <c r="C347" s="205" t="str">
        <f>IF(ISBLANK('Úseky 1'!C14),"",'Úseky 1'!C14)</f>
        <v/>
      </c>
      <c r="D347" s="213" t="str">
        <f>IF(ISBLANK('Úseky 1'!D14),"",'Úseky 1'!D14)</f>
        <v/>
      </c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  <c r="AA347" s="229"/>
      <c r="AB347" s="229"/>
      <c r="AC347" s="229"/>
      <c r="AD347" s="229"/>
      <c r="AE347" s="229"/>
      <c r="AF347" s="229"/>
      <c r="AG347" s="229"/>
      <c r="AH347" s="229"/>
      <c r="AI347" s="229"/>
      <c r="AJ347" s="229"/>
      <c r="AK347" s="229"/>
      <c r="AL347" s="229"/>
      <c r="AM347" s="229"/>
      <c r="AN347" s="229"/>
      <c r="AO347" s="229"/>
      <c r="AP347" s="229"/>
      <c r="AQ347" s="229"/>
      <c r="AR347" s="229"/>
      <c r="AS347" s="229"/>
      <c r="AT347" s="229"/>
      <c r="AU347" s="229"/>
      <c r="AV347" s="229"/>
      <c r="AW347" s="229"/>
      <c r="AX347" s="229"/>
      <c r="AY347" s="229"/>
      <c r="AZ347" s="229"/>
      <c r="BA347" s="229"/>
      <c r="BB347" s="229"/>
    </row>
    <row r="348" spans="1:54" s="203" customFormat="1" x14ac:dyDescent="0.3">
      <c r="A348" s="206">
        <f>IF(ISBLANK('Úseky 1'!A15),"",'Úseky 1'!A15)</f>
        <v>11</v>
      </c>
      <c r="B348" s="205" t="str">
        <f>IF(ISBLANK('Úseky 1'!B15),"",'Úseky 1'!B15)</f>
        <v/>
      </c>
      <c r="C348" s="205" t="str">
        <f>IF(ISBLANK('Úseky 1'!C15),"",'Úseky 1'!C15)</f>
        <v/>
      </c>
      <c r="D348" s="213" t="str">
        <f>IF(ISBLANK('Úseky 1'!D15),"",'Úseky 1'!D15)</f>
        <v/>
      </c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  <c r="AA348" s="229"/>
      <c r="AB348" s="229"/>
      <c r="AC348" s="229"/>
      <c r="AD348" s="229"/>
      <c r="AE348" s="229"/>
      <c r="AF348" s="229"/>
      <c r="AG348" s="229"/>
      <c r="AH348" s="229"/>
      <c r="AI348" s="229"/>
      <c r="AJ348" s="229"/>
      <c r="AK348" s="229"/>
      <c r="AL348" s="229"/>
      <c r="AM348" s="229"/>
      <c r="AN348" s="229"/>
      <c r="AO348" s="229"/>
      <c r="AP348" s="229"/>
      <c r="AQ348" s="229"/>
      <c r="AR348" s="229"/>
      <c r="AS348" s="229"/>
      <c r="AT348" s="229"/>
      <c r="AU348" s="229"/>
      <c r="AV348" s="229"/>
      <c r="AW348" s="229"/>
      <c r="AX348" s="229"/>
      <c r="AY348" s="229"/>
      <c r="AZ348" s="229"/>
      <c r="BA348" s="229"/>
      <c r="BB348" s="229"/>
    </row>
    <row r="349" spans="1:54" s="203" customFormat="1" x14ac:dyDescent="0.3">
      <c r="A349" s="206">
        <f>IF(ISBLANK('Úseky 1'!A16),"",'Úseky 1'!A16)</f>
        <v>12</v>
      </c>
      <c r="B349" s="205" t="str">
        <f>IF(ISBLANK('Úseky 1'!B16),"",'Úseky 1'!B16)</f>
        <v/>
      </c>
      <c r="C349" s="205" t="str">
        <f>IF(ISBLANK('Úseky 1'!C16),"",'Úseky 1'!C16)</f>
        <v/>
      </c>
      <c r="D349" s="213" t="str">
        <f>IF(ISBLANK('Úseky 1'!D16),"",'Úseky 1'!D16)</f>
        <v/>
      </c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  <c r="AA349" s="229"/>
      <c r="AB349" s="229"/>
      <c r="AC349" s="229"/>
      <c r="AD349" s="229"/>
      <c r="AE349" s="229"/>
      <c r="AF349" s="229"/>
      <c r="AG349" s="229"/>
      <c r="AH349" s="229"/>
      <c r="AI349" s="229"/>
      <c r="AJ349" s="229"/>
      <c r="AK349" s="229"/>
      <c r="AL349" s="229"/>
      <c r="AM349" s="229"/>
      <c r="AN349" s="229"/>
      <c r="AO349" s="229"/>
      <c r="AP349" s="229"/>
      <c r="AQ349" s="229"/>
      <c r="AR349" s="229"/>
      <c r="AS349" s="229"/>
      <c r="AT349" s="229"/>
      <c r="AU349" s="229"/>
      <c r="AV349" s="229"/>
      <c r="AW349" s="229"/>
      <c r="AX349" s="229"/>
      <c r="AY349" s="229"/>
      <c r="AZ349" s="229"/>
      <c r="BA349" s="229"/>
      <c r="BB349" s="229"/>
    </row>
    <row r="350" spans="1:54" s="203" customFormat="1" x14ac:dyDescent="0.3">
      <c r="A350" s="206">
        <f>IF(ISBLANK('Úseky 1'!A17),"",'Úseky 1'!A17)</f>
        <v>13</v>
      </c>
      <c r="B350" s="205" t="str">
        <f>IF(ISBLANK('Úseky 1'!B17),"",'Úseky 1'!B17)</f>
        <v/>
      </c>
      <c r="C350" s="205" t="str">
        <f>IF(ISBLANK('Úseky 1'!C17),"",'Úseky 1'!C17)</f>
        <v/>
      </c>
      <c r="D350" s="213" t="str">
        <f>IF(ISBLANK('Úseky 1'!D17),"",'Úseky 1'!D17)</f>
        <v/>
      </c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  <c r="AA350" s="229"/>
      <c r="AB350" s="229"/>
      <c r="AC350" s="229"/>
      <c r="AD350" s="229"/>
      <c r="AE350" s="229"/>
      <c r="AF350" s="229"/>
      <c r="AG350" s="229"/>
      <c r="AH350" s="229"/>
      <c r="AI350" s="229"/>
      <c r="AJ350" s="229"/>
      <c r="AK350" s="229"/>
      <c r="AL350" s="229"/>
      <c r="AM350" s="229"/>
      <c r="AN350" s="229"/>
      <c r="AO350" s="229"/>
      <c r="AP350" s="229"/>
      <c r="AQ350" s="229"/>
      <c r="AR350" s="229"/>
      <c r="AS350" s="229"/>
      <c r="AT350" s="229"/>
      <c r="AU350" s="229"/>
      <c r="AV350" s="229"/>
      <c r="AW350" s="229"/>
      <c r="AX350" s="229"/>
      <c r="AY350" s="229"/>
      <c r="AZ350" s="229"/>
      <c r="BA350" s="229"/>
      <c r="BB350" s="229"/>
    </row>
    <row r="351" spans="1:54" s="203" customFormat="1" x14ac:dyDescent="0.3">
      <c r="A351" s="206">
        <f>IF(ISBLANK('Úseky 1'!A18),"",'Úseky 1'!A18)</f>
        <v>14</v>
      </c>
      <c r="B351" s="205" t="str">
        <f>IF(ISBLANK('Úseky 1'!B18),"",'Úseky 1'!B18)</f>
        <v/>
      </c>
      <c r="C351" s="205" t="str">
        <f>IF(ISBLANK('Úseky 1'!C18),"",'Úseky 1'!C18)</f>
        <v/>
      </c>
      <c r="D351" s="213" t="str">
        <f>IF(ISBLANK('Úseky 1'!D18),"",'Úseky 1'!D18)</f>
        <v/>
      </c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  <c r="AA351" s="229"/>
      <c r="AB351" s="229"/>
      <c r="AC351" s="229"/>
      <c r="AD351" s="229"/>
      <c r="AE351" s="229"/>
      <c r="AF351" s="229"/>
      <c r="AG351" s="229"/>
      <c r="AH351" s="229"/>
      <c r="AI351" s="229"/>
      <c r="AJ351" s="229"/>
      <c r="AK351" s="229"/>
      <c r="AL351" s="229"/>
      <c r="AM351" s="229"/>
      <c r="AN351" s="229"/>
      <c r="AO351" s="229"/>
      <c r="AP351" s="229"/>
      <c r="AQ351" s="229"/>
      <c r="AR351" s="229"/>
      <c r="AS351" s="229"/>
      <c r="AT351" s="229"/>
      <c r="AU351" s="229"/>
      <c r="AV351" s="229"/>
      <c r="AW351" s="229"/>
      <c r="AX351" s="229"/>
      <c r="AY351" s="229"/>
      <c r="AZ351" s="229"/>
      <c r="BA351" s="229"/>
      <c r="BB351" s="229"/>
    </row>
    <row r="352" spans="1:54" s="203" customFormat="1" x14ac:dyDescent="0.3">
      <c r="A352" s="206">
        <f>IF(ISBLANK('Úseky 1'!A19),"",'Úseky 1'!A19)</f>
        <v>15</v>
      </c>
      <c r="B352" s="205" t="str">
        <f>IF(ISBLANK('Úseky 1'!B19),"",'Úseky 1'!B19)</f>
        <v/>
      </c>
      <c r="C352" s="205" t="str">
        <f>IF(ISBLANK('Úseky 1'!C19),"",'Úseky 1'!C19)</f>
        <v/>
      </c>
      <c r="D352" s="213" t="str">
        <f>IF(ISBLANK('Úseky 1'!D19),"",'Úseky 1'!D19)</f>
        <v/>
      </c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  <c r="AA352" s="229"/>
      <c r="AB352" s="229"/>
      <c r="AC352" s="229"/>
      <c r="AD352" s="229"/>
      <c r="AE352" s="229"/>
      <c r="AF352" s="229"/>
      <c r="AG352" s="229"/>
      <c r="AH352" s="229"/>
      <c r="AI352" s="229"/>
      <c r="AJ352" s="229"/>
      <c r="AK352" s="229"/>
      <c r="AL352" s="229"/>
      <c r="AM352" s="229"/>
      <c r="AN352" s="229"/>
      <c r="AO352" s="229"/>
      <c r="AP352" s="229"/>
      <c r="AQ352" s="229"/>
      <c r="AR352" s="229"/>
      <c r="AS352" s="229"/>
      <c r="AT352" s="229"/>
      <c r="AU352" s="229"/>
      <c r="AV352" s="229"/>
      <c r="AW352" s="229"/>
      <c r="AX352" s="229"/>
      <c r="AY352" s="229"/>
      <c r="AZ352" s="229"/>
      <c r="BA352" s="229"/>
      <c r="BB352" s="229"/>
    </row>
    <row r="353" spans="1:54" s="203" customFormat="1" x14ac:dyDescent="0.3">
      <c r="A353" s="206">
        <f>IF(ISBLANK('Úseky 1'!A20),"",'Úseky 1'!A20)</f>
        <v>16</v>
      </c>
      <c r="B353" s="205" t="str">
        <f>IF(ISBLANK('Úseky 1'!B20),"",'Úseky 1'!B20)</f>
        <v/>
      </c>
      <c r="C353" s="205" t="str">
        <f>IF(ISBLANK('Úseky 1'!C20),"",'Úseky 1'!C20)</f>
        <v/>
      </c>
      <c r="D353" s="213" t="str">
        <f>IF(ISBLANK('Úseky 1'!D20),"",'Úseky 1'!D20)</f>
        <v/>
      </c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  <c r="AA353" s="229"/>
      <c r="AB353" s="229"/>
      <c r="AC353" s="229"/>
      <c r="AD353" s="229"/>
      <c r="AE353" s="229"/>
      <c r="AF353" s="229"/>
      <c r="AG353" s="229"/>
      <c r="AH353" s="229"/>
      <c r="AI353" s="229"/>
      <c r="AJ353" s="229"/>
      <c r="AK353" s="229"/>
      <c r="AL353" s="229"/>
      <c r="AM353" s="229"/>
      <c r="AN353" s="229"/>
      <c r="AO353" s="229"/>
      <c r="AP353" s="229"/>
      <c r="AQ353" s="229"/>
      <c r="AR353" s="229"/>
      <c r="AS353" s="229"/>
      <c r="AT353" s="229"/>
      <c r="AU353" s="229"/>
      <c r="AV353" s="229"/>
      <c r="AW353" s="229"/>
      <c r="AX353" s="229"/>
      <c r="AY353" s="229"/>
      <c r="AZ353" s="229"/>
      <c r="BA353" s="229"/>
      <c r="BB353" s="229"/>
    </row>
    <row r="354" spans="1:54" s="203" customFormat="1" x14ac:dyDescent="0.3">
      <c r="A354" s="206">
        <f>IF(ISBLANK('Úseky 1'!A21),"",'Úseky 1'!A21)</f>
        <v>17</v>
      </c>
      <c r="B354" s="205" t="str">
        <f>IF(ISBLANK('Úseky 1'!B21),"",'Úseky 1'!B21)</f>
        <v/>
      </c>
      <c r="C354" s="205" t="str">
        <f>IF(ISBLANK('Úseky 1'!C21),"",'Úseky 1'!C21)</f>
        <v/>
      </c>
      <c r="D354" s="213" t="str">
        <f>IF(ISBLANK('Úseky 1'!D21),"",'Úseky 1'!D21)</f>
        <v/>
      </c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  <c r="AA354" s="229"/>
      <c r="AB354" s="229"/>
      <c r="AC354" s="229"/>
      <c r="AD354" s="229"/>
      <c r="AE354" s="229"/>
      <c r="AF354" s="229"/>
      <c r="AG354" s="229"/>
      <c r="AH354" s="229"/>
      <c r="AI354" s="229"/>
      <c r="AJ354" s="229"/>
      <c r="AK354" s="229"/>
      <c r="AL354" s="229"/>
      <c r="AM354" s="229"/>
      <c r="AN354" s="229"/>
      <c r="AO354" s="229"/>
      <c r="AP354" s="229"/>
      <c r="AQ354" s="229"/>
      <c r="AR354" s="229"/>
      <c r="AS354" s="229"/>
      <c r="AT354" s="229"/>
      <c r="AU354" s="229"/>
      <c r="AV354" s="229"/>
      <c r="AW354" s="229"/>
      <c r="AX354" s="229"/>
      <c r="AY354" s="229"/>
      <c r="AZ354" s="229"/>
      <c r="BA354" s="229"/>
      <c r="BB354" s="229"/>
    </row>
    <row r="355" spans="1:54" s="203" customFormat="1" x14ac:dyDescent="0.3">
      <c r="A355" s="206">
        <f>IF(ISBLANK('Úseky 1'!A22),"",'Úseky 1'!A22)</f>
        <v>18</v>
      </c>
      <c r="B355" s="205" t="str">
        <f>IF(ISBLANK('Úseky 1'!B22),"",'Úseky 1'!B22)</f>
        <v/>
      </c>
      <c r="C355" s="205" t="str">
        <f>IF(ISBLANK('Úseky 1'!C22),"",'Úseky 1'!C22)</f>
        <v/>
      </c>
      <c r="D355" s="213" t="str">
        <f>IF(ISBLANK('Úseky 1'!D22),"",'Úseky 1'!D22)</f>
        <v/>
      </c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  <c r="AA355" s="229"/>
      <c r="AB355" s="229"/>
      <c r="AC355" s="229"/>
      <c r="AD355" s="229"/>
      <c r="AE355" s="229"/>
      <c r="AF355" s="229"/>
      <c r="AG355" s="229"/>
      <c r="AH355" s="229"/>
      <c r="AI355" s="229"/>
      <c r="AJ355" s="229"/>
      <c r="AK355" s="229"/>
      <c r="AL355" s="229"/>
      <c r="AM355" s="229"/>
      <c r="AN355" s="229"/>
      <c r="AO355" s="229"/>
      <c r="AP355" s="229"/>
      <c r="AQ355" s="229"/>
      <c r="AR355" s="229"/>
      <c r="AS355" s="229"/>
      <c r="AT355" s="229"/>
      <c r="AU355" s="229"/>
      <c r="AV355" s="229"/>
      <c r="AW355" s="229"/>
      <c r="AX355" s="229"/>
      <c r="AY355" s="229"/>
      <c r="AZ355" s="229"/>
      <c r="BA355" s="229"/>
      <c r="BB355" s="229"/>
    </row>
    <row r="356" spans="1:54" s="203" customFormat="1" x14ac:dyDescent="0.3">
      <c r="A356" s="206">
        <f>IF(ISBLANK('Úseky 1'!A23),"",'Úseky 1'!A23)</f>
        <v>19</v>
      </c>
      <c r="B356" s="205" t="str">
        <f>IF(ISBLANK('Úseky 1'!B23),"",'Úseky 1'!B23)</f>
        <v/>
      </c>
      <c r="C356" s="205" t="str">
        <f>IF(ISBLANK('Úseky 1'!C23),"",'Úseky 1'!C23)</f>
        <v/>
      </c>
      <c r="D356" s="213" t="str">
        <f>IF(ISBLANK('Úseky 1'!D23),"",'Úseky 1'!D23)</f>
        <v/>
      </c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  <c r="AA356" s="229"/>
      <c r="AB356" s="229"/>
      <c r="AC356" s="229"/>
      <c r="AD356" s="229"/>
      <c r="AE356" s="229"/>
      <c r="AF356" s="229"/>
      <c r="AG356" s="229"/>
      <c r="AH356" s="229"/>
      <c r="AI356" s="229"/>
      <c r="AJ356" s="229"/>
      <c r="AK356" s="229"/>
      <c r="AL356" s="229"/>
      <c r="AM356" s="229"/>
      <c r="AN356" s="229"/>
      <c r="AO356" s="229"/>
      <c r="AP356" s="229"/>
      <c r="AQ356" s="229"/>
      <c r="AR356" s="229"/>
      <c r="AS356" s="229"/>
      <c r="AT356" s="229"/>
      <c r="AU356" s="229"/>
      <c r="AV356" s="229"/>
      <c r="AW356" s="229"/>
      <c r="AX356" s="229"/>
      <c r="AY356" s="229"/>
      <c r="AZ356" s="229"/>
      <c r="BA356" s="229"/>
      <c r="BB356" s="229"/>
    </row>
    <row r="357" spans="1:54" s="203" customFormat="1" x14ac:dyDescent="0.3">
      <c r="A357" s="206">
        <f>IF(ISBLANK('Úseky 1'!A24),"",'Úseky 1'!A24)</f>
        <v>20</v>
      </c>
      <c r="B357" s="205" t="str">
        <f>IF(ISBLANK('Úseky 1'!B24),"",'Úseky 1'!B24)</f>
        <v/>
      </c>
      <c r="C357" s="205" t="str">
        <f>IF(ISBLANK('Úseky 1'!C24),"",'Úseky 1'!C24)</f>
        <v/>
      </c>
      <c r="D357" s="213" t="str">
        <f>IF(ISBLANK('Úseky 1'!D24),"",'Úseky 1'!D24)</f>
        <v/>
      </c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  <c r="AA357" s="229"/>
      <c r="AB357" s="229"/>
      <c r="AC357" s="229"/>
      <c r="AD357" s="229"/>
      <c r="AE357" s="229"/>
      <c r="AF357" s="229"/>
      <c r="AG357" s="229"/>
      <c r="AH357" s="229"/>
      <c r="AI357" s="229"/>
      <c r="AJ357" s="229"/>
      <c r="AK357" s="229"/>
      <c r="AL357" s="229"/>
      <c r="AM357" s="229"/>
      <c r="AN357" s="229"/>
      <c r="AO357" s="229"/>
      <c r="AP357" s="229"/>
      <c r="AQ357" s="229"/>
      <c r="AR357" s="229"/>
      <c r="AS357" s="229"/>
      <c r="AT357" s="229"/>
      <c r="AU357" s="229"/>
      <c r="AV357" s="229"/>
      <c r="AW357" s="229"/>
      <c r="AX357" s="229"/>
      <c r="AY357" s="229"/>
      <c r="AZ357" s="229"/>
      <c r="BA357" s="229"/>
      <c r="BB357" s="229"/>
    </row>
    <row r="358" spans="1:54" s="203" customFormat="1" x14ac:dyDescent="0.3">
      <c r="A358" s="206">
        <f>IF(ISBLANK('Úseky 1'!A25),"",'Úseky 1'!A25)</f>
        <v>21</v>
      </c>
      <c r="B358" s="205" t="str">
        <f>IF(ISBLANK('Úseky 1'!B25),"",'Úseky 1'!B25)</f>
        <v/>
      </c>
      <c r="C358" s="205" t="str">
        <f>IF(ISBLANK('Úseky 1'!C25),"",'Úseky 1'!C25)</f>
        <v/>
      </c>
      <c r="D358" s="213" t="str">
        <f>IF(ISBLANK('Úseky 1'!D25),"",'Úseky 1'!D25)</f>
        <v/>
      </c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  <c r="AA358" s="229"/>
      <c r="AB358" s="229"/>
      <c r="AC358" s="229"/>
      <c r="AD358" s="229"/>
      <c r="AE358" s="229"/>
      <c r="AF358" s="229"/>
      <c r="AG358" s="229"/>
      <c r="AH358" s="229"/>
      <c r="AI358" s="229"/>
      <c r="AJ358" s="229"/>
      <c r="AK358" s="229"/>
      <c r="AL358" s="229"/>
      <c r="AM358" s="229"/>
      <c r="AN358" s="229"/>
      <c r="AO358" s="229"/>
      <c r="AP358" s="229"/>
      <c r="AQ358" s="229"/>
      <c r="AR358" s="229"/>
      <c r="AS358" s="229"/>
      <c r="AT358" s="229"/>
      <c r="AU358" s="229"/>
      <c r="AV358" s="229"/>
      <c r="AW358" s="229"/>
      <c r="AX358" s="229"/>
      <c r="AY358" s="229"/>
      <c r="AZ358" s="229"/>
      <c r="BA358" s="229"/>
      <c r="BB358" s="229"/>
    </row>
    <row r="359" spans="1:54" s="203" customFormat="1" x14ac:dyDescent="0.3">
      <c r="A359" s="206">
        <f>IF(ISBLANK('Úseky 1'!A26),"",'Úseky 1'!A26)</f>
        <v>22</v>
      </c>
      <c r="B359" s="205" t="str">
        <f>IF(ISBLANK('Úseky 1'!B26),"",'Úseky 1'!B26)</f>
        <v/>
      </c>
      <c r="C359" s="205" t="str">
        <f>IF(ISBLANK('Úseky 1'!C26),"",'Úseky 1'!C26)</f>
        <v/>
      </c>
      <c r="D359" s="213" t="str">
        <f>IF(ISBLANK('Úseky 1'!D26),"",'Úseky 1'!D26)</f>
        <v/>
      </c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  <c r="AA359" s="229"/>
      <c r="AB359" s="229"/>
      <c r="AC359" s="229"/>
      <c r="AD359" s="229"/>
      <c r="AE359" s="229"/>
      <c r="AF359" s="229"/>
      <c r="AG359" s="229"/>
      <c r="AH359" s="229"/>
      <c r="AI359" s="229"/>
      <c r="AJ359" s="229"/>
      <c r="AK359" s="229"/>
      <c r="AL359" s="229"/>
      <c r="AM359" s="229"/>
      <c r="AN359" s="229"/>
      <c r="AO359" s="229"/>
      <c r="AP359" s="229"/>
      <c r="AQ359" s="229"/>
      <c r="AR359" s="229"/>
      <c r="AS359" s="229"/>
      <c r="AT359" s="229"/>
      <c r="AU359" s="229"/>
      <c r="AV359" s="229"/>
      <c r="AW359" s="229"/>
      <c r="AX359" s="229"/>
      <c r="AY359" s="229"/>
      <c r="AZ359" s="229"/>
      <c r="BA359" s="229"/>
      <c r="BB359" s="229"/>
    </row>
    <row r="360" spans="1:54" s="203" customFormat="1" x14ac:dyDescent="0.3">
      <c r="A360" s="206">
        <f>IF(ISBLANK('Úseky 1'!A27),"",'Úseky 1'!A27)</f>
        <v>23</v>
      </c>
      <c r="B360" s="205" t="str">
        <f>IF(ISBLANK('Úseky 1'!B27),"",'Úseky 1'!B27)</f>
        <v/>
      </c>
      <c r="C360" s="205" t="str">
        <f>IF(ISBLANK('Úseky 1'!C27),"",'Úseky 1'!C27)</f>
        <v/>
      </c>
      <c r="D360" s="213" t="str">
        <f>IF(ISBLANK('Úseky 1'!D27),"",'Úseky 1'!D27)</f>
        <v/>
      </c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  <c r="AA360" s="229"/>
      <c r="AB360" s="229"/>
      <c r="AC360" s="229"/>
      <c r="AD360" s="229"/>
      <c r="AE360" s="229"/>
      <c r="AF360" s="229"/>
      <c r="AG360" s="229"/>
      <c r="AH360" s="229"/>
      <c r="AI360" s="229"/>
      <c r="AJ360" s="229"/>
      <c r="AK360" s="229"/>
      <c r="AL360" s="229"/>
      <c r="AM360" s="229"/>
      <c r="AN360" s="229"/>
      <c r="AO360" s="229"/>
      <c r="AP360" s="229"/>
      <c r="AQ360" s="229"/>
      <c r="AR360" s="229"/>
      <c r="AS360" s="229"/>
      <c r="AT360" s="229"/>
      <c r="AU360" s="229"/>
      <c r="AV360" s="229"/>
      <c r="AW360" s="229"/>
      <c r="AX360" s="229"/>
      <c r="AY360" s="229"/>
      <c r="AZ360" s="229"/>
      <c r="BA360" s="229"/>
      <c r="BB360" s="229"/>
    </row>
    <row r="361" spans="1:54" s="203" customFormat="1" x14ac:dyDescent="0.3">
      <c r="A361" s="206">
        <f>IF(ISBLANK('Úseky 1'!A28),"",'Úseky 1'!A28)</f>
        <v>24</v>
      </c>
      <c r="B361" s="205" t="str">
        <f>IF(ISBLANK('Úseky 1'!B28),"",'Úseky 1'!B28)</f>
        <v/>
      </c>
      <c r="C361" s="205" t="str">
        <f>IF(ISBLANK('Úseky 1'!C28),"",'Úseky 1'!C28)</f>
        <v/>
      </c>
      <c r="D361" s="213" t="str">
        <f>IF(ISBLANK('Úseky 1'!D28),"",'Úseky 1'!D28)</f>
        <v/>
      </c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  <c r="AA361" s="229"/>
      <c r="AB361" s="229"/>
      <c r="AC361" s="229"/>
      <c r="AD361" s="229"/>
      <c r="AE361" s="229"/>
      <c r="AF361" s="229"/>
      <c r="AG361" s="229"/>
      <c r="AH361" s="229"/>
      <c r="AI361" s="229"/>
      <c r="AJ361" s="229"/>
      <c r="AK361" s="229"/>
      <c r="AL361" s="229"/>
      <c r="AM361" s="229"/>
      <c r="AN361" s="229"/>
      <c r="AO361" s="229"/>
      <c r="AP361" s="229"/>
      <c r="AQ361" s="229"/>
      <c r="AR361" s="229"/>
      <c r="AS361" s="229"/>
      <c r="AT361" s="229"/>
      <c r="AU361" s="229"/>
      <c r="AV361" s="229"/>
      <c r="AW361" s="229"/>
      <c r="AX361" s="229"/>
      <c r="AY361" s="229"/>
      <c r="AZ361" s="229"/>
      <c r="BA361" s="229"/>
      <c r="BB361" s="229"/>
    </row>
    <row r="362" spans="1:54" s="203" customFormat="1" x14ac:dyDescent="0.3">
      <c r="A362" s="206">
        <f>IF(ISBLANK('Úseky 1'!A29),"",'Úseky 1'!A29)</f>
        <v>25</v>
      </c>
      <c r="B362" s="205" t="str">
        <f>IF(ISBLANK('Úseky 1'!B29),"",'Úseky 1'!B29)</f>
        <v/>
      </c>
      <c r="C362" s="205" t="str">
        <f>IF(ISBLANK('Úseky 1'!C29),"",'Úseky 1'!C29)</f>
        <v/>
      </c>
      <c r="D362" s="213" t="str">
        <f>IF(ISBLANK('Úseky 1'!D29),"",'Úseky 1'!D29)</f>
        <v/>
      </c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  <c r="AA362" s="229"/>
      <c r="AB362" s="229"/>
      <c r="AC362" s="229"/>
      <c r="AD362" s="229"/>
      <c r="AE362" s="229"/>
      <c r="AF362" s="229"/>
      <c r="AG362" s="229"/>
      <c r="AH362" s="229"/>
      <c r="AI362" s="229"/>
      <c r="AJ362" s="229"/>
      <c r="AK362" s="229"/>
      <c r="AL362" s="229"/>
      <c r="AM362" s="229"/>
      <c r="AN362" s="229"/>
      <c r="AO362" s="229"/>
      <c r="AP362" s="229"/>
      <c r="AQ362" s="229"/>
      <c r="AR362" s="229"/>
      <c r="AS362" s="229"/>
      <c r="AT362" s="229"/>
      <c r="AU362" s="229"/>
      <c r="AV362" s="229"/>
      <c r="AW362" s="229"/>
      <c r="AX362" s="229"/>
      <c r="AY362" s="229"/>
      <c r="AZ362" s="229"/>
      <c r="BA362" s="229"/>
      <c r="BB362" s="229"/>
    </row>
    <row r="363" spans="1:54" s="203" customFormat="1" x14ac:dyDescent="0.3">
      <c r="A363" s="206">
        <f>IF(ISBLANK('Úseky 1'!A30),"",'Úseky 1'!A30)</f>
        <v>26</v>
      </c>
      <c r="B363" s="205" t="str">
        <f>IF(ISBLANK('Úseky 1'!B30),"",'Úseky 1'!B30)</f>
        <v/>
      </c>
      <c r="C363" s="205" t="str">
        <f>IF(ISBLANK('Úseky 1'!C30),"",'Úseky 1'!C30)</f>
        <v/>
      </c>
      <c r="D363" s="213" t="str">
        <f>IF(ISBLANK('Úseky 1'!D30),"",'Úseky 1'!D30)</f>
        <v/>
      </c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  <c r="AA363" s="229"/>
      <c r="AB363" s="229"/>
      <c r="AC363" s="229"/>
      <c r="AD363" s="229"/>
      <c r="AE363" s="229"/>
      <c r="AF363" s="229"/>
      <c r="AG363" s="229"/>
      <c r="AH363" s="229"/>
      <c r="AI363" s="229"/>
      <c r="AJ363" s="229"/>
      <c r="AK363" s="229"/>
      <c r="AL363" s="229"/>
      <c r="AM363" s="229"/>
      <c r="AN363" s="229"/>
      <c r="AO363" s="229"/>
      <c r="AP363" s="229"/>
      <c r="AQ363" s="229"/>
      <c r="AR363" s="229"/>
      <c r="AS363" s="229"/>
      <c r="AT363" s="229"/>
      <c r="AU363" s="229"/>
      <c r="AV363" s="229"/>
      <c r="AW363" s="229"/>
      <c r="AX363" s="229"/>
      <c r="AY363" s="229"/>
      <c r="AZ363" s="229"/>
      <c r="BA363" s="229"/>
      <c r="BB363" s="229"/>
    </row>
    <row r="364" spans="1:54" s="203" customFormat="1" x14ac:dyDescent="0.3">
      <c r="A364" s="206">
        <f>IF(ISBLANK('Úseky 1'!A31),"",'Úseky 1'!A31)</f>
        <v>27</v>
      </c>
      <c r="B364" s="205" t="str">
        <f>IF(ISBLANK('Úseky 1'!B31),"",'Úseky 1'!B31)</f>
        <v/>
      </c>
      <c r="C364" s="205" t="str">
        <f>IF(ISBLANK('Úseky 1'!C31),"",'Úseky 1'!C31)</f>
        <v/>
      </c>
      <c r="D364" s="213" t="str">
        <f>IF(ISBLANK('Úseky 1'!D31),"",'Úseky 1'!D31)</f>
        <v/>
      </c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  <c r="AA364" s="229"/>
      <c r="AB364" s="229"/>
      <c r="AC364" s="229"/>
      <c r="AD364" s="229"/>
      <c r="AE364" s="229"/>
      <c r="AF364" s="229"/>
      <c r="AG364" s="229"/>
      <c r="AH364" s="229"/>
      <c r="AI364" s="229"/>
      <c r="AJ364" s="229"/>
      <c r="AK364" s="229"/>
      <c r="AL364" s="229"/>
      <c r="AM364" s="229"/>
      <c r="AN364" s="229"/>
      <c r="AO364" s="229"/>
      <c r="AP364" s="229"/>
      <c r="AQ364" s="229"/>
      <c r="AR364" s="229"/>
      <c r="AS364" s="229"/>
      <c r="AT364" s="229"/>
      <c r="AU364" s="229"/>
      <c r="AV364" s="229"/>
      <c r="AW364" s="229"/>
      <c r="AX364" s="229"/>
      <c r="AY364" s="229"/>
      <c r="AZ364" s="229"/>
      <c r="BA364" s="229"/>
      <c r="BB364" s="229"/>
    </row>
    <row r="365" spans="1:54" s="203" customFormat="1" x14ac:dyDescent="0.3">
      <c r="A365" s="206">
        <f>IF(ISBLANK('Úseky 1'!A32),"",'Úseky 1'!A32)</f>
        <v>28</v>
      </c>
      <c r="B365" s="205" t="str">
        <f>IF(ISBLANK('Úseky 1'!B32),"",'Úseky 1'!B32)</f>
        <v/>
      </c>
      <c r="C365" s="205" t="str">
        <f>IF(ISBLANK('Úseky 1'!C32),"",'Úseky 1'!C32)</f>
        <v/>
      </c>
      <c r="D365" s="213" t="str">
        <f>IF(ISBLANK('Úseky 1'!D32),"",'Úseky 1'!D32)</f>
        <v/>
      </c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  <c r="AA365" s="229"/>
      <c r="AB365" s="229"/>
      <c r="AC365" s="229"/>
      <c r="AD365" s="229"/>
      <c r="AE365" s="229"/>
      <c r="AF365" s="229"/>
      <c r="AG365" s="229"/>
      <c r="AH365" s="229"/>
      <c r="AI365" s="229"/>
      <c r="AJ365" s="229"/>
      <c r="AK365" s="229"/>
      <c r="AL365" s="229"/>
      <c r="AM365" s="229"/>
      <c r="AN365" s="229"/>
      <c r="AO365" s="229"/>
      <c r="AP365" s="229"/>
      <c r="AQ365" s="229"/>
      <c r="AR365" s="229"/>
      <c r="AS365" s="229"/>
      <c r="AT365" s="229"/>
      <c r="AU365" s="229"/>
      <c r="AV365" s="229"/>
      <c r="AW365" s="229"/>
      <c r="AX365" s="229"/>
      <c r="AY365" s="229"/>
      <c r="AZ365" s="229"/>
      <c r="BA365" s="229"/>
      <c r="BB365" s="229"/>
    </row>
    <row r="366" spans="1:54" s="203" customFormat="1" x14ac:dyDescent="0.3">
      <c r="A366" s="206">
        <f>IF(ISBLANK('Úseky 1'!A33),"",'Úseky 1'!A33)</f>
        <v>29</v>
      </c>
      <c r="B366" s="205" t="str">
        <f>IF(ISBLANK('Úseky 1'!B33),"",'Úseky 1'!B33)</f>
        <v/>
      </c>
      <c r="C366" s="205" t="str">
        <f>IF(ISBLANK('Úseky 1'!C33),"",'Úseky 1'!C33)</f>
        <v/>
      </c>
      <c r="D366" s="213" t="str">
        <f>IF(ISBLANK('Úseky 1'!D33),"",'Úseky 1'!D33)</f>
        <v/>
      </c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  <c r="AA366" s="229"/>
      <c r="AB366" s="229"/>
      <c r="AC366" s="229"/>
      <c r="AD366" s="229"/>
      <c r="AE366" s="229"/>
      <c r="AF366" s="229"/>
      <c r="AG366" s="229"/>
      <c r="AH366" s="229"/>
      <c r="AI366" s="229"/>
      <c r="AJ366" s="229"/>
      <c r="AK366" s="229"/>
      <c r="AL366" s="229"/>
      <c r="AM366" s="229"/>
      <c r="AN366" s="229"/>
      <c r="AO366" s="229"/>
      <c r="AP366" s="229"/>
      <c r="AQ366" s="229"/>
      <c r="AR366" s="229"/>
      <c r="AS366" s="229"/>
      <c r="AT366" s="229"/>
      <c r="AU366" s="229"/>
      <c r="AV366" s="229"/>
      <c r="AW366" s="229"/>
      <c r="AX366" s="229"/>
      <c r="AY366" s="229"/>
      <c r="AZ366" s="229"/>
      <c r="BA366" s="229"/>
      <c r="BB366" s="229"/>
    </row>
    <row r="367" spans="1:54" s="203" customFormat="1" x14ac:dyDescent="0.3">
      <c r="A367" s="206">
        <f>IF(ISBLANK('Úseky 1'!A34),"",'Úseky 1'!A34)</f>
        <v>30</v>
      </c>
      <c r="B367" s="205" t="str">
        <f>IF(ISBLANK('Úseky 1'!B34),"",'Úseky 1'!B34)</f>
        <v/>
      </c>
      <c r="C367" s="205" t="str">
        <f>IF(ISBLANK('Úseky 1'!C34),"",'Úseky 1'!C34)</f>
        <v/>
      </c>
      <c r="D367" s="213" t="str">
        <f>IF(ISBLANK('Úseky 1'!D34),"",'Úseky 1'!D34)</f>
        <v/>
      </c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  <c r="AA367" s="229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29"/>
      <c r="AN367" s="229"/>
      <c r="AO367" s="229"/>
      <c r="AP367" s="229"/>
      <c r="AQ367" s="229"/>
      <c r="AR367" s="229"/>
      <c r="AS367" s="229"/>
      <c r="AT367" s="229"/>
      <c r="AU367" s="229"/>
      <c r="AV367" s="229"/>
      <c r="AW367" s="229"/>
      <c r="AX367" s="229"/>
      <c r="AY367" s="229"/>
      <c r="AZ367" s="229"/>
      <c r="BA367" s="229"/>
      <c r="BB367" s="229"/>
    </row>
    <row r="368" spans="1:54" s="203" customFormat="1" x14ac:dyDescent="0.3">
      <c r="A368" s="206">
        <f>IF(ISBLANK('Úseky 1'!A35),"",'Úseky 1'!A35)</f>
        <v>31</v>
      </c>
      <c r="B368" s="205" t="str">
        <f>IF(ISBLANK('Úseky 1'!B35),"",'Úseky 1'!B35)</f>
        <v/>
      </c>
      <c r="C368" s="205" t="str">
        <f>IF(ISBLANK('Úseky 1'!C35),"",'Úseky 1'!C35)</f>
        <v/>
      </c>
      <c r="D368" s="213" t="str">
        <f>IF(ISBLANK('Úseky 1'!D35),"",'Úseky 1'!D35)</f>
        <v/>
      </c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  <c r="AA368" s="229"/>
      <c r="AB368" s="229"/>
      <c r="AC368" s="229"/>
      <c r="AD368" s="229"/>
      <c r="AE368" s="229"/>
      <c r="AF368" s="229"/>
      <c r="AG368" s="229"/>
      <c r="AH368" s="229"/>
      <c r="AI368" s="229"/>
      <c r="AJ368" s="229"/>
      <c r="AK368" s="229"/>
      <c r="AL368" s="229"/>
      <c r="AM368" s="229"/>
      <c r="AN368" s="229"/>
      <c r="AO368" s="229"/>
      <c r="AP368" s="229"/>
      <c r="AQ368" s="229"/>
      <c r="AR368" s="229"/>
      <c r="AS368" s="229"/>
      <c r="AT368" s="229"/>
      <c r="AU368" s="229"/>
      <c r="AV368" s="229"/>
      <c r="AW368" s="229"/>
      <c r="AX368" s="229"/>
      <c r="AY368" s="229"/>
      <c r="AZ368" s="229"/>
      <c r="BA368" s="229"/>
      <c r="BB368" s="229"/>
    </row>
    <row r="369" spans="1:54" s="203" customFormat="1" x14ac:dyDescent="0.3">
      <c r="A369" s="206">
        <f>IF(ISBLANK('Úseky 1'!A36),"",'Úseky 1'!A36)</f>
        <v>32</v>
      </c>
      <c r="B369" s="205" t="str">
        <f>IF(ISBLANK('Úseky 1'!B36),"",'Úseky 1'!B36)</f>
        <v/>
      </c>
      <c r="C369" s="205" t="str">
        <f>IF(ISBLANK('Úseky 1'!C36),"",'Úseky 1'!C36)</f>
        <v/>
      </c>
      <c r="D369" s="213" t="str">
        <f>IF(ISBLANK('Úseky 1'!D36),"",'Úseky 1'!D36)</f>
        <v/>
      </c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  <c r="AA369" s="229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29"/>
      <c r="AN369" s="229"/>
      <c r="AO369" s="229"/>
      <c r="AP369" s="229"/>
      <c r="AQ369" s="229"/>
      <c r="AR369" s="229"/>
      <c r="AS369" s="229"/>
      <c r="AT369" s="229"/>
      <c r="AU369" s="229"/>
      <c r="AV369" s="229"/>
      <c r="AW369" s="229"/>
      <c r="AX369" s="229"/>
      <c r="AY369" s="229"/>
      <c r="AZ369" s="229"/>
      <c r="BA369" s="229"/>
      <c r="BB369" s="229"/>
    </row>
    <row r="370" spans="1:54" s="203" customFormat="1" x14ac:dyDescent="0.3">
      <c r="A370" s="206">
        <f>IF(ISBLANK('Úseky 1'!A37),"",'Úseky 1'!A37)</f>
        <v>33</v>
      </c>
      <c r="B370" s="205" t="str">
        <f>IF(ISBLANK('Úseky 1'!B37),"",'Úseky 1'!B37)</f>
        <v/>
      </c>
      <c r="C370" s="205" t="str">
        <f>IF(ISBLANK('Úseky 1'!C37),"",'Úseky 1'!C37)</f>
        <v/>
      </c>
      <c r="D370" s="213" t="str">
        <f>IF(ISBLANK('Úseky 1'!D37),"",'Úseky 1'!D37)</f>
        <v/>
      </c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  <c r="AA370" s="229"/>
      <c r="AB370" s="229"/>
      <c r="AC370" s="229"/>
      <c r="AD370" s="229"/>
      <c r="AE370" s="229"/>
      <c r="AF370" s="229"/>
      <c r="AG370" s="229"/>
      <c r="AH370" s="229"/>
      <c r="AI370" s="229"/>
      <c r="AJ370" s="229"/>
      <c r="AK370" s="229"/>
      <c r="AL370" s="229"/>
      <c r="AM370" s="229"/>
      <c r="AN370" s="229"/>
      <c r="AO370" s="229"/>
      <c r="AP370" s="229"/>
      <c r="AQ370" s="229"/>
      <c r="AR370" s="229"/>
      <c r="AS370" s="229"/>
      <c r="AT370" s="229"/>
      <c r="AU370" s="229"/>
      <c r="AV370" s="229"/>
      <c r="AW370" s="229"/>
      <c r="AX370" s="229"/>
      <c r="AY370" s="229"/>
      <c r="AZ370" s="229"/>
      <c r="BA370" s="229"/>
      <c r="BB370" s="229"/>
    </row>
    <row r="371" spans="1:54" s="203" customFormat="1" x14ac:dyDescent="0.3">
      <c r="A371" s="206">
        <f>IF(ISBLANK('Úseky 1'!A38),"",'Úseky 1'!A38)</f>
        <v>34</v>
      </c>
      <c r="B371" s="205" t="str">
        <f>IF(ISBLANK('Úseky 1'!B38),"",'Úseky 1'!B38)</f>
        <v/>
      </c>
      <c r="C371" s="205" t="str">
        <f>IF(ISBLANK('Úseky 1'!C38),"",'Úseky 1'!C38)</f>
        <v/>
      </c>
      <c r="D371" s="213" t="str">
        <f>IF(ISBLANK('Úseky 1'!D38),"",'Úseky 1'!D38)</f>
        <v/>
      </c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  <c r="AA371" s="229"/>
      <c r="AB371" s="229"/>
      <c r="AC371" s="229"/>
      <c r="AD371" s="229"/>
      <c r="AE371" s="229"/>
      <c r="AF371" s="229"/>
      <c r="AG371" s="229"/>
      <c r="AH371" s="229"/>
      <c r="AI371" s="229"/>
      <c r="AJ371" s="229"/>
      <c r="AK371" s="229"/>
      <c r="AL371" s="229"/>
      <c r="AM371" s="229"/>
      <c r="AN371" s="229"/>
      <c r="AO371" s="229"/>
      <c r="AP371" s="229"/>
      <c r="AQ371" s="229"/>
      <c r="AR371" s="229"/>
      <c r="AS371" s="229"/>
      <c r="AT371" s="229"/>
      <c r="AU371" s="229"/>
      <c r="AV371" s="229"/>
      <c r="AW371" s="229"/>
      <c r="AX371" s="229"/>
      <c r="AY371" s="229"/>
      <c r="AZ371" s="229"/>
      <c r="BA371" s="229"/>
      <c r="BB371" s="229"/>
    </row>
    <row r="372" spans="1:54" s="203" customFormat="1" x14ac:dyDescent="0.3">
      <c r="A372" s="206">
        <f>IF(ISBLANK('Úseky 1'!A39),"",'Úseky 1'!A39)</f>
        <v>35</v>
      </c>
      <c r="B372" s="205" t="str">
        <f>IF(ISBLANK('Úseky 1'!B39),"",'Úseky 1'!B39)</f>
        <v/>
      </c>
      <c r="C372" s="205" t="str">
        <f>IF(ISBLANK('Úseky 1'!C39),"",'Úseky 1'!C39)</f>
        <v/>
      </c>
      <c r="D372" s="213" t="str">
        <f>IF(ISBLANK('Úseky 1'!D39),"",'Úseky 1'!D39)</f>
        <v/>
      </c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  <c r="AA372" s="229"/>
      <c r="AB372" s="229"/>
      <c r="AC372" s="229"/>
      <c r="AD372" s="229"/>
      <c r="AE372" s="229"/>
      <c r="AF372" s="229"/>
      <c r="AG372" s="229"/>
      <c r="AH372" s="229"/>
      <c r="AI372" s="229"/>
      <c r="AJ372" s="229"/>
      <c r="AK372" s="229"/>
      <c r="AL372" s="229"/>
      <c r="AM372" s="229"/>
      <c r="AN372" s="229"/>
      <c r="AO372" s="229"/>
      <c r="AP372" s="229"/>
      <c r="AQ372" s="229"/>
      <c r="AR372" s="229"/>
      <c r="AS372" s="229"/>
      <c r="AT372" s="229"/>
      <c r="AU372" s="229"/>
      <c r="AV372" s="229"/>
      <c r="AW372" s="229"/>
      <c r="AX372" s="229"/>
      <c r="AY372" s="229"/>
      <c r="AZ372" s="229"/>
      <c r="BA372" s="229"/>
      <c r="BB372" s="229"/>
    </row>
    <row r="373" spans="1:54" s="203" customFormat="1" x14ac:dyDescent="0.3">
      <c r="A373" s="206">
        <f>IF(ISBLANK('Úseky 1'!A40),"",'Úseky 1'!A40)</f>
        <v>36</v>
      </c>
      <c r="B373" s="205" t="str">
        <f>IF(ISBLANK('Úseky 1'!B40),"",'Úseky 1'!B40)</f>
        <v/>
      </c>
      <c r="C373" s="205" t="str">
        <f>IF(ISBLANK('Úseky 1'!C40),"",'Úseky 1'!C40)</f>
        <v/>
      </c>
      <c r="D373" s="213" t="str">
        <f>IF(ISBLANK('Úseky 1'!D40),"",'Úseky 1'!D40)</f>
        <v/>
      </c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  <c r="AA373" s="229"/>
      <c r="AB373" s="229"/>
      <c r="AC373" s="229"/>
      <c r="AD373" s="229"/>
      <c r="AE373" s="229"/>
      <c r="AF373" s="229"/>
      <c r="AG373" s="229"/>
      <c r="AH373" s="229"/>
      <c r="AI373" s="229"/>
      <c r="AJ373" s="229"/>
      <c r="AK373" s="229"/>
      <c r="AL373" s="229"/>
      <c r="AM373" s="229"/>
      <c r="AN373" s="229"/>
      <c r="AO373" s="229"/>
      <c r="AP373" s="229"/>
      <c r="AQ373" s="229"/>
      <c r="AR373" s="229"/>
      <c r="AS373" s="229"/>
      <c r="AT373" s="229"/>
      <c r="AU373" s="229"/>
      <c r="AV373" s="229"/>
      <c r="AW373" s="229"/>
      <c r="AX373" s="229"/>
      <c r="AY373" s="229"/>
      <c r="AZ373" s="229"/>
      <c r="BA373" s="229"/>
      <c r="BB373" s="229"/>
    </row>
    <row r="374" spans="1:54" s="203" customFormat="1" x14ac:dyDescent="0.3">
      <c r="A374" s="206">
        <f>IF(ISBLANK('Úseky 1'!A41),"",'Úseky 1'!A41)</f>
        <v>37</v>
      </c>
      <c r="B374" s="205" t="str">
        <f>IF(ISBLANK('Úseky 1'!B41),"",'Úseky 1'!B41)</f>
        <v/>
      </c>
      <c r="C374" s="205" t="str">
        <f>IF(ISBLANK('Úseky 1'!C41),"",'Úseky 1'!C41)</f>
        <v/>
      </c>
      <c r="D374" s="213" t="str">
        <f>IF(ISBLANK('Úseky 1'!D41),"",'Úseky 1'!D41)</f>
        <v/>
      </c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229"/>
      <c r="AH374" s="229"/>
      <c r="AI374" s="229"/>
      <c r="AJ374" s="229"/>
      <c r="AK374" s="229"/>
      <c r="AL374" s="229"/>
      <c r="AM374" s="229"/>
      <c r="AN374" s="229"/>
      <c r="AO374" s="229"/>
      <c r="AP374" s="229"/>
      <c r="AQ374" s="229"/>
      <c r="AR374" s="229"/>
      <c r="AS374" s="229"/>
      <c r="AT374" s="229"/>
      <c r="AU374" s="229"/>
      <c r="AV374" s="229"/>
      <c r="AW374" s="229"/>
      <c r="AX374" s="229"/>
      <c r="AY374" s="229"/>
      <c r="AZ374" s="229"/>
      <c r="BA374" s="229"/>
      <c r="BB374" s="229"/>
    </row>
    <row r="375" spans="1:54" s="203" customFormat="1" x14ac:dyDescent="0.3">
      <c r="A375" s="206">
        <f>IF(ISBLANK('Úseky 1'!A42),"",'Úseky 1'!A42)</f>
        <v>38</v>
      </c>
      <c r="B375" s="205" t="str">
        <f>IF(ISBLANK('Úseky 1'!B42),"",'Úseky 1'!B42)</f>
        <v/>
      </c>
      <c r="C375" s="205" t="str">
        <f>IF(ISBLANK('Úseky 1'!C42),"",'Úseky 1'!C42)</f>
        <v/>
      </c>
      <c r="D375" s="213" t="str">
        <f>IF(ISBLANK('Úseky 1'!D42),"",'Úseky 1'!D42)</f>
        <v/>
      </c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  <c r="AA375" s="229"/>
      <c r="AB375" s="229"/>
      <c r="AC375" s="229"/>
      <c r="AD375" s="229"/>
      <c r="AE375" s="229"/>
      <c r="AF375" s="229"/>
      <c r="AG375" s="229"/>
      <c r="AH375" s="229"/>
      <c r="AI375" s="229"/>
      <c r="AJ375" s="229"/>
      <c r="AK375" s="229"/>
      <c r="AL375" s="229"/>
      <c r="AM375" s="229"/>
      <c r="AN375" s="229"/>
      <c r="AO375" s="229"/>
      <c r="AP375" s="229"/>
      <c r="AQ375" s="229"/>
      <c r="AR375" s="229"/>
      <c r="AS375" s="229"/>
      <c r="AT375" s="229"/>
      <c r="AU375" s="229"/>
      <c r="AV375" s="229"/>
      <c r="AW375" s="229"/>
      <c r="AX375" s="229"/>
      <c r="AY375" s="229"/>
      <c r="AZ375" s="229"/>
      <c r="BA375" s="229"/>
      <c r="BB375" s="229"/>
    </row>
    <row r="376" spans="1:54" s="203" customFormat="1" x14ac:dyDescent="0.3">
      <c r="A376" s="206">
        <f>IF(ISBLANK('Úseky 1'!A43),"",'Úseky 1'!A43)</f>
        <v>39</v>
      </c>
      <c r="B376" s="205" t="str">
        <f>IF(ISBLANK('Úseky 1'!B43),"",'Úseky 1'!B43)</f>
        <v/>
      </c>
      <c r="C376" s="205" t="str">
        <f>IF(ISBLANK('Úseky 1'!C43),"",'Úseky 1'!C43)</f>
        <v/>
      </c>
      <c r="D376" s="213" t="str">
        <f>IF(ISBLANK('Úseky 1'!D43),"",'Úseky 1'!D43)</f>
        <v/>
      </c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  <c r="AA376" s="229"/>
      <c r="AB376" s="229"/>
      <c r="AC376" s="229"/>
      <c r="AD376" s="229"/>
      <c r="AE376" s="229"/>
      <c r="AF376" s="229"/>
      <c r="AG376" s="229"/>
      <c r="AH376" s="229"/>
      <c r="AI376" s="229"/>
      <c r="AJ376" s="229"/>
      <c r="AK376" s="229"/>
      <c r="AL376" s="229"/>
      <c r="AM376" s="229"/>
      <c r="AN376" s="229"/>
      <c r="AO376" s="229"/>
      <c r="AP376" s="229"/>
      <c r="AQ376" s="229"/>
      <c r="AR376" s="229"/>
      <c r="AS376" s="229"/>
      <c r="AT376" s="229"/>
      <c r="AU376" s="229"/>
      <c r="AV376" s="229"/>
      <c r="AW376" s="229"/>
      <c r="AX376" s="229"/>
      <c r="AY376" s="229"/>
      <c r="AZ376" s="229"/>
      <c r="BA376" s="229"/>
      <c r="BB376" s="229"/>
    </row>
    <row r="377" spans="1:54" s="203" customFormat="1" x14ac:dyDescent="0.3">
      <c r="A377" s="206">
        <f>IF(ISBLANK('Úseky 1'!A44),"",'Úseky 1'!A44)</f>
        <v>40</v>
      </c>
      <c r="B377" s="205" t="str">
        <f>IF(ISBLANK('Úseky 1'!B44),"",'Úseky 1'!B44)</f>
        <v/>
      </c>
      <c r="C377" s="205" t="str">
        <f>IF(ISBLANK('Úseky 1'!C44),"",'Úseky 1'!C44)</f>
        <v/>
      </c>
      <c r="D377" s="213" t="str">
        <f>IF(ISBLANK('Úseky 1'!D44),"",'Úseky 1'!D44)</f>
        <v/>
      </c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  <c r="AA377" s="229"/>
      <c r="AB377" s="229"/>
      <c r="AC377" s="229"/>
      <c r="AD377" s="229"/>
      <c r="AE377" s="229"/>
      <c r="AF377" s="229"/>
      <c r="AG377" s="229"/>
      <c r="AH377" s="229"/>
      <c r="AI377" s="229"/>
      <c r="AJ377" s="229"/>
      <c r="AK377" s="229"/>
      <c r="AL377" s="229"/>
      <c r="AM377" s="229"/>
      <c r="AN377" s="229"/>
      <c r="AO377" s="229"/>
      <c r="AP377" s="229"/>
      <c r="AQ377" s="229"/>
      <c r="AR377" s="229"/>
      <c r="AS377" s="229"/>
      <c r="AT377" s="229"/>
      <c r="AU377" s="229"/>
      <c r="AV377" s="229"/>
      <c r="AW377" s="229"/>
      <c r="AX377" s="229"/>
      <c r="AY377" s="229"/>
      <c r="AZ377" s="229"/>
      <c r="BA377" s="229"/>
      <c r="BB377" s="229"/>
    </row>
    <row r="378" spans="1:54" s="203" customFormat="1" x14ac:dyDescent="0.3">
      <c r="A378" s="217">
        <f>IF(ISBLANK('Úseky 1'!A45),"",'Úseky 1'!A45)</f>
        <v>41</v>
      </c>
      <c r="B378" s="218" t="str">
        <f>IF(ISBLANK('Úseky 1'!B45),"",'Úseky 1'!B45)</f>
        <v/>
      </c>
      <c r="C378" s="218" t="str">
        <f>IF(ISBLANK('Úseky 1'!C45),"",'Úseky 1'!C45)</f>
        <v/>
      </c>
      <c r="D378" s="219" t="str">
        <f>IF(ISBLANK('Úseky 1'!D45),"",'Úseky 1'!D45)</f>
        <v/>
      </c>
      <c r="E378" s="364"/>
      <c r="F378" s="364"/>
      <c r="G378" s="364"/>
      <c r="H378" s="364"/>
      <c r="I378" s="364"/>
      <c r="J378" s="364"/>
      <c r="K378" s="364"/>
      <c r="L378" s="364"/>
      <c r="M378" s="364"/>
      <c r="N378" s="364"/>
      <c r="O378" s="364"/>
      <c r="P378" s="364"/>
      <c r="Q378" s="364"/>
      <c r="R378" s="364"/>
      <c r="S378" s="364"/>
      <c r="T378" s="364"/>
      <c r="U378" s="364"/>
      <c r="V378" s="364"/>
      <c r="W378" s="364"/>
      <c r="X378" s="364"/>
      <c r="Y378" s="364"/>
      <c r="Z378" s="364"/>
      <c r="AA378" s="364"/>
      <c r="AB378" s="364"/>
      <c r="AC378" s="364"/>
      <c r="AD378" s="364"/>
      <c r="AE378" s="364"/>
      <c r="AF378" s="364"/>
      <c r="AG378" s="364"/>
      <c r="AH378" s="364"/>
      <c r="AI378" s="364"/>
      <c r="AJ378" s="364"/>
      <c r="AK378" s="364"/>
      <c r="AL378" s="364"/>
      <c r="AM378" s="364"/>
      <c r="AN378" s="364"/>
      <c r="AO378" s="364"/>
      <c r="AP378" s="364"/>
      <c r="AQ378" s="364"/>
      <c r="AR378" s="364"/>
      <c r="AS378" s="364"/>
      <c r="AT378" s="364"/>
      <c r="AU378" s="364"/>
      <c r="AV378" s="364"/>
      <c r="AW378" s="364"/>
      <c r="AX378" s="364"/>
      <c r="AY378" s="364"/>
      <c r="AZ378" s="364"/>
      <c r="BA378" s="364"/>
      <c r="BB378" s="364"/>
    </row>
    <row r="379" spans="1:54" s="203" customFormat="1" x14ac:dyDescent="0.3">
      <c r="A379" s="217">
        <f>IF(ISBLANK('Úseky 1'!A46),"",'Úseky 1'!A46)</f>
        <v>42</v>
      </c>
      <c r="B379" s="218" t="str">
        <f>IF(ISBLANK('Úseky 1'!B46),"",'Úseky 1'!B46)</f>
        <v/>
      </c>
      <c r="C379" s="218" t="str">
        <f>IF(ISBLANK('Úseky 1'!C46),"",'Úseky 1'!C46)</f>
        <v/>
      </c>
      <c r="D379" s="219" t="str">
        <f>IF(ISBLANK('Úseky 1'!D46),"",'Úseky 1'!D46)</f>
        <v/>
      </c>
      <c r="E379" s="364"/>
      <c r="F379" s="364"/>
      <c r="G379" s="364"/>
      <c r="H379" s="364"/>
      <c r="I379" s="364"/>
      <c r="J379" s="364"/>
      <c r="K379" s="364"/>
      <c r="L379" s="364"/>
      <c r="M379" s="364"/>
      <c r="N379" s="364"/>
      <c r="O379" s="364"/>
      <c r="P379" s="364"/>
      <c r="Q379" s="364"/>
      <c r="R379" s="364"/>
      <c r="S379" s="364"/>
      <c r="T379" s="364"/>
      <c r="U379" s="364"/>
      <c r="V379" s="364"/>
      <c r="W379" s="364"/>
      <c r="X379" s="364"/>
      <c r="Y379" s="364"/>
      <c r="Z379" s="364"/>
      <c r="AA379" s="364"/>
      <c r="AB379" s="364"/>
      <c r="AC379" s="364"/>
      <c r="AD379" s="364"/>
      <c r="AE379" s="364"/>
      <c r="AF379" s="364"/>
      <c r="AG379" s="364"/>
      <c r="AH379" s="364"/>
      <c r="AI379" s="364"/>
      <c r="AJ379" s="364"/>
      <c r="AK379" s="364"/>
      <c r="AL379" s="364"/>
      <c r="AM379" s="364"/>
      <c r="AN379" s="364"/>
      <c r="AO379" s="364"/>
      <c r="AP379" s="364"/>
      <c r="AQ379" s="364"/>
      <c r="AR379" s="364"/>
      <c r="AS379" s="364"/>
      <c r="AT379" s="364"/>
      <c r="AU379" s="364"/>
      <c r="AV379" s="364"/>
      <c r="AW379" s="364"/>
      <c r="AX379" s="364"/>
      <c r="AY379" s="364"/>
      <c r="AZ379" s="364"/>
      <c r="BA379" s="364"/>
      <c r="BB379" s="364"/>
    </row>
    <row r="380" spans="1:54" s="203" customFormat="1" x14ac:dyDescent="0.3">
      <c r="A380" s="217">
        <f>IF(ISBLANK('Úseky 1'!A47),"",'Úseky 1'!A47)</f>
        <v>43</v>
      </c>
      <c r="B380" s="218" t="str">
        <f>IF(ISBLANK('Úseky 1'!B47),"",'Úseky 1'!B47)</f>
        <v/>
      </c>
      <c r="C380" s="218" t="str">
        <f>IF(ISBLANK('Úseky 1'!C47),"",'Úseky 1'!C47)</f>
        <v/>
      </c>
      <c r="D380" s="219" t="str">
        <f>IF(ISBLANK('Úseky 1'!D47),"",'Úseky 1'!D47)</f>
        <v/>
      </c>
      <c r="E380" s="364"/>
      <c r="F380" s="364"/>
      <c r="G380" s="364"/>
      <c r="H380" s="364"/>
      <c r="I380" s="364"/>
      <c r="J380" s="364"/>
      <c r="K380" s="364"/>
      <c r="L380" s="364"/>
      <c r="M380" s="364"/>
      <c r="N380" s="364"/>
      <c r="O380" s="364"/>
      <c r="P380" s="364"/>
      <c r="Q380" s="364"/>
      <c r="R380" s="364"/>
      <c r="S380" s="364"/>
      <c r="T380" s="364"/>
      <c r="U380" s="364"/>
      <c r="V380" s="364"/>
      <c r="W380" s="364"/>
      <c r="X380" s="364"/>
      <c r="Y380" s="364"/>
      <c r="Z380" s="364"/>
      <c r="AA380" s="364"/>
      <c r="AB380" s="364"/>
      <c r="AC380" s="364"/>
      <c r="AD380" s="364"/>
      <c r="AE380" s="364"/>
      <c r="AF380" s="364"/>
      <c r="AG380" s="364"/>
      <c r="AH380" s="364"/>
      <c r="AI380" s="364"/>
      <c r="AJ380" s="364"/>
      <c r="AK380" s="364"/>
      <c r="AL380" s="364"/>
      <c r="AM380" s="364"/>
      <c r="AN380" s="364"/>
      <c r="AO380" s="364"/>
      <c r="AP380" s="364"/>
      <c r="AQ380" s="364"/>
      <c r="AR380" s="364"/>
      <c r="AS380" s="364"/>
      <c r="AT380" s="364"/>
      <c r="AU380" s="364"/>
      <c r="AV380" s="364"/>
      <c r="AW380" s="364"/>
      <c r="AX380" s="364"/>
      <c r="AY380" s="364"/>
      <c r="AZ380" s="364"/>
      <c r="BA380" s="364"/>
      <c r="BB380" s="364"/>
    </row>
    <row r="381" spans="1:54" s="203" customFormat="1" x14ac:dyDescent="0.3">
      <c r="A381" s="217">
        <f>IF(ISBLANK('Úseky 1'!A48),"",'Úseky 1'!A48)</f>
        <v>44</v>
      </c>
      <c r="B381" s="218" t="str">
        <f>IF(ISBLANK('Úseky 1'!B48),"",'Úseky 1'!B48)</f>
        <v/>
      </c>
      <c r="C381" s="218" t="str">
        <f>IF(ISBLANK('Úseky 1'!C48),"",'Úseky 1'!C48)</f>
        <v/>
      </c>
      <c r="D381" s="219" t="str">
        <f>IF(ISBLANK('Úseky 1'!D48),"",'Úseky 1'!D48)</f>
        <v/>
      </c>
      <c r="E381" s="364"/>
      <c r="F381" s="364"/>
      <c r="G381" s="364"/>
      <c r="H381" s="364"/>
      <c r="I381" s="364"/>
      <c r="J381" s="364"/>
      <c r="K381" s="364"/>
      <c r="L381" s="364"/>
      <c r="M381" s="364"/>
      <c r="N381" s="364"/>
      <c r="O381" s="364"/>
      <c r="P381" s="364"/>
      <c r="Q381" s="364"/>
      <c r="R381" s="364"/>
      <c r="S381" s="364"/>
      <c r="T381" s="364"/>
      <c r="U381" s="364"/>
      <c r="V381" s="364"/>
      <c r="W381" s="364"/>
      <c r="X381" s="364"/>
      <c r="Y381" s="364"/>
      <c r="Z381" s="364"/>
      <c r="AA381" s="364"/>
      <c r="AB381" s="364"/>
      <c r="AC381" s="364"/>
      <c r="AD381" s="364"/>
      <c r="AE381" s="364"/>
      <c r="AF381" s="364"/>
      <c r="AG381" s="364"/>
      <c r="AH381" s="364"/>
      <c r="AI381" s="364"/>
      <c r="AJ381" s="364"/>
      <c r="AK381" s="364"/>
      <c r="AL381" s="364"/>
      <c r="AM381" s="364"/>
      <c r="AN381" s="364"/>
      <c r="AO381" s="364"/>
      <c r="AP381" s="364"/>
      <c r="AQ381" s="364"/>
      <c r="AR381" s="364"/>
      <c r="AS381" s="364"/>
      <c r="AT381" s="364"/>
      <c r="AU381" s="364"/>
      <c r="AV381" s="364"/>
      <c r="AW381" s="364"/>
      <c r="AX381" s="364"/>
      <c r="AY381" s="364"/>
      <c r="AZ381" s="364"/>
      <c r="BA381" s="364"/>
      <c r="BB381" s="364"/>
    </row>
    <row r="382" spans="1:54" s="203" customFormat="1" x14ac:dyDescent="0.3">
      <c r="A382" s="217">
        <f>IF(ISBLANK('Úseky 1'!A49),"",'Úseky 1'!A49)</f>
        <v>45</v>
      </c>
      <c r="B382" s="218" t="str">
        <f>IF(ISBLANK('Úseky 1'!B49),"",'Úseky 1'!B49)</f>
        <v/>
      </c>
      <c r="C382" s="218" t="str">
        <f>IF(ISBLANK('Úseky 1'!C49),"",'Úseky 1'!C49)</f>
        <v/>
      </c>
      <c r="D382" s="219" t="str">
        <f>IF(ISBLANK('Úseky 1'!D49),"",'Úseky 1'!D49)</f>
        <v/>
      </c>
      <c r="E382" s="364"/>
      <c r="F382" s="364"/>
      <c r="G382" s="364"/>
      <c r="H382" s="364"/>
      <c r="I382" s="364"/>
      <c r="J382" s="364"/>
      <c r="K382" s="364"/>
      <c r="L382" s="364"/>
      <c r="M382" s="364"/>
      <c r="N382" s="364"/>
      <c r="O382" s="364"/>
      <c r="P382" s="364"/>
      <c r="Q382" s="364"/>
      <c r="R382" s="364"/>
      <c r="S382" s="364"/>
      <c r="T382" s="364"/>
      <c r="U382" s="364"/>
      <c r="V382" s="364"/>
      <c r="W382" s="364"/>
      <c r="X382" s="364"/>
      <c r="Y382" s="364"/>
      <c r="Z382" s="364"/>
      <c r="AA382" s="364"/>
      <c r="AB382" s="364"/>
      <c r="AC382" s="364"/>
      <c r="AD382" s="364"/>
      <c r="AE382" s="364"/>
      <c r="AF382" s="364"/>
      <c r="AG382" s="364"/>
      <c r="AH382" s="364"/>
      <c r="AI382" s="364"/>
      <c r="AJ382" s="364"/>
      <c r="AK382" s="364"/>
      <c r="AL382" s="364"/>
      <c r="AM382" s="364"/>
      <c r="AN382" s="364"/>
      <c r="AO382" s="364"/>
      <c r="AP382" s="364"/>
      <c r="AQ382" s="364"/>
      <c r="AR382" s="364"/>
      <c r="AS382" s="364"/>
      <c r="AT382" s="364"/>
      <c r="AU382" s="364"/>
      <c r="AV382" s="364"/>
      <c r="AW382" s="364"/>
      <c r="AX382" s="364"/>
      <c r="AY382" s="364"/>
      <c r="AZ382" s="364"/>
      <c r="BA382" s="364"/>
      <c r="BB382" s="364"/>
    </row>
    <row r="383" spans="1:54" s="203" customFormat="1" x14ac:dyDescent="0.3">
      <c r="A383" s="217">
        <f>IF(ISBLANK('Úseky 1'!A50),"",'Úseky 1'!A50)</f>
        <v>46</v>
      </c>
      <c r="B383" s="218" t="str">
        <f>IF(ISBLANK('Úseky 1'!B50),"",'Úseky 1'!B50)</f>
        <v/>
      </c>
      <c r="C383" s="218" t="str">
        <f>IF(ISBLANK('Úseky 1'!C50),"",'Úseky 1'!C50)</f>
        <v/>
      </c>
      <c r="D383" s="219" t="str">
        <f>IF(ISBLANK('Úseky 1'!D50),"",'Úseky 1'!D50)</f>
        <v/>
      </c>
      <c r="E383" s="364"/>
      <c r="F383" s="364"/>
      <c r="G383" s="364"/>
      <c r="H383" s="364"/>
      <c r="I383" s="364"/>
      <c r="J383" s="364"/>
      <c r="K383" s="364"/>
      <c r="L383" s="364"/>
      <c r="M383" s="364"/>
      <c r="N383" s="364"/>
      <c r="O383" s="364"/>
      <c r="P383" s="364"/>
      <c r="Q383" s="364"/>
      <c r="R383" s="364"/>
      <c r="S383" s="364"/>
      <c r="T383" s="364"/>
      <c r="U383" s="364"/>
      <c r="V383" s="364"/>
      <c r="W383" s="364"/>
      <c r="X383" s="364"/>
      <c r="Y383" s="364"/>
      <c r="Z383" s="364"/>
      <c r="AA383" s="364"/>
      <c r="AB383" s="364"/>
      <c r="AC383" s="364"/>
      <c r="AD383" s="364"/>
      <c r="AE383" s="364"/>
      <c r="AF383" s="364"/>
      <c r="AG383" s="364"/>
      <c r="AH383" s="364"/>
      <c r="AI383" s="364"/>
      <c r="AJ383" s="364"/>
      <c r="AK383" s="364"/>
      <c r="AL383" s="364"/>
      <c r="AM383" s="364"/>
      <c r="AN383" s="364"/>
      <c r="AO383" s="364"/>
      <c r="AP383" s="364"/>
      <c r="AQ383" s="364"/>
      <c r="AR383" s="364"/>
      <c r="AS383" s="364"/>
      <c r="AT383" s="364"/>
      <c r="AU383" s="364"/>
      <c r="AV383" s="364"/>
      <c r="AW383" s="364"/>
      <c r="AX383" s="364"/>
      <c r="AY383" s="364"/>
      <c r="AZ383" s="364"/>
      <c r="BA383" s="364"/>
      <c r="BB383" s="364"/>
    </row>
    <row r="384" spans="1:54" s="203" customFormat="1" x14ac:dyDescent="0.3">
      <c r="A384" s="217">
        <f>IF(ISBLANK('Úseky 1'!A51),"",'Úseky 1'!A51)</f>
        <v>47</v>
      </c>
      <c r="B384" s="218" t="str">
        <f>IF(ISBLANK('Úseky 1'!B51),"",'Úseky 1'!B51)</f>
        <v/>
      </c>
      <c r="C384" s="218" t="str">
        <f>IF(ISBLANK('Úseky 1'!C51),"",'Úseky 1'!C51)</f>
        <v/>
      </c>
      <c r="D384" s="219" t="str">
        <f>IF(ISBLANK('Úseky 1'!D51),"",'Úseky 1'!D51)</f>
        <v/>
      </c>
      <c r="E384" s="364"/>
      <c r="F384" s="364"/>
      <c r="G384" s="364"/>
      <c r="H384" s="364"/>
      <c r="I384" s="364"/>
      <c r="J384" s="364"/>
      <c r="K384" s="364"/>
      <c r="L384" s="364"/>
      <c r="M384" s="364"/>
      <c r="N384" s="364"/>
      <c r="O384" s="364"/>
      <c r="P384" s="364"/>
      <c r="Q384" s="364"/>
      <c r="R384" s="364"/>
      <c r="S384" s="364"/>
      <c r="T384" s="364"/>
      <c r="U384" s="364"/>
      <c r="V384" s="364"/>
      <c r="W384" s="364"/>
      <c r="X384" s="364"/>
      <c r="Y384" s="364"/>
      <c r="Z384" s="364"/>
      <c r="AA384" s="364"/>
      <c r="AB384" s="364"/>
      <c r="AC384" s="364"/>
      <c r="AD384" s="364"/>
      <c r="AE384" s="364"/>
      <c r="AF384" s="364"/>
      <c r="AG384" s="364"/>
      <c r="AH384" s="364"/>
      <c r="AI384" s="364"/>
      <c r="AJ384" s="364"/>
      <c r="AK384" s="364"/>
      <c r="AL384" s="364"/>
      <c r="AM384" s="364"/>
      <c r="AN384" s="364"/>
      <c r="AO384" s="364"/>
      <c r="AP384" s="364"/>
      <c r="AQ384" s="364"/>
      <c r="AR384" s="364"/>
      <c r="AS384" s="364"/>
      <c r="AT384" s="364"/>
      <c r="AU384" s="364"/>
      <c r="AV384" s="364"/>
      <c r="AW384" s="364"/>
      <c r="AX384" s="364"/>
      <c r="AY384" s="364"/>
      <c r="AZ384" s="364"/>
      <c r="BA384" s="364"/>
      <c r="BB384" s="364"/>
    </row>
    <row r="385" spans="1:54" s="203" customFormat="1" x14ac:dyDescent="0.3">
      <c r="A385" s="217">
        <f>IF(ISBLANK('Úseky 1'!A52),"",'Úseky 1'!A52)</f>
        <v>48</v>
      </c>
      <c r="B385" s="218" t="str">
        <f>IF(ISBLANK('Úseky 1'!B52),"",'Úseky 1'!B52)</f>
        <v/>
      </c>
      <c r="C385" s="218" t="str">
        <f>IF(ISBLANK('Úseky 1'!C52),"",'Úseky 1'!C52)</f>
        <v/>
      </c>
      <c r="D385" s="219" t="str">
        <f>IF(ISBLANK('Úseky 1'!D52),"",'Úseky 1'!D52)</f>
        <v/>
      </c>
      <c r="E385" s="364"/>
      <c r="F385" s="364"/>
      <c r="G385" s="364"/>
      <c r="H385" s="364"/>
      <c r="I385" s="364"/>
      <c r="J385" s="364"/>
      <c r="K385" s="364"/>
      <c r="L385" s="364"/>
      <c r="M385" s="364"/>
      <c r="N385" s="364"/>
      <c r="O385" s="364"/>
      <c r="P385" s="364"/>
      <c r="Q385" s="364"/>
      <c r="R385" s="364"/>
      <c r="S385" s="364"/>
      <c r="T385" s="364"/>
      <c r="U385" s="364"/>
      <c r="V385" s="364"/>
      <c r="W385" s="364"/>
      <c r="X385" s="364"/>
      <c r="Y385" s="364"/>
      <c r="Z385" s="364"/>
      <c r="AA385" s="364"/>
      <c r="AB385" s="364"/>
      <c r="AC385" s="364"/>
      <c r="AD385" s="364"/>
      <c r="AE385" s="364"/>
      <c r="AF385" s="364"/>
      <c r="AG385" s="364"/>
      <c r="AH385" s="364"/>
      <c r="AI385" s="364"/>
      <c r="AJ385" s="364"/>
      <c r="AK385" s="364"/>
      <c r="AL385" s="364"/>
      <c r="AM385" s="364"/>
      <c r="AN385" s="364"/>
      <c r="AO385" s="364"/>
      <c r="AP385" s="364"/>
      <c r="AQ385" s="364"/>
      <c r="AR385" s="364"/>
      <c r="AS385" s="364"/>
      <c r="AT385" s="364"/>
      <c r="AU385" s="364"/>
      <c r="AV385" s="364"/>
      <c r="AW385" s="364"/>
      <c r="AX385" s="364"/>
      <c r="AY385" s="364"/>
      <c r="AZ385" s="364"/>
      <c r="BA385" s="364"/>
      <c r="BB385" s="364"/>
    </row>
    <row r="386" spans="1:54" s="203" customFormat="1" x14ac:dyDescent="0.3">
      <c r="A386" s="217">
        <f>IF(ISBLANK('Úseky 1'!A53),"",'Úseky 1'!A53)</f>
        <v>49</v>
      </c>
      <c r="B386" s="218" t="str">
        <f>IF(ISBLANK('Úseky 1'!B53),"",'Úseky 1'!B53)</f>
        <v/>
      </c>
      <c r="C386" s="218" t="str">
        <f>IF(ISBLANK('Úseky 1'!C53),"",'Úseky 1'!C53)</f>
        <v/>
      </c>
      <c r="D386" s="219" t="str">
        <f>IF(ISBLANK('Úseky 1'!D53),"",'Úseky 1'!D53)</f>
        <v/>
      </c>
      <c r="E386" s="364"/>
      <c r="F386" s="364"/>
      <c r="G386" s="364"/>
      <c r="H386" s="364"/>
      <c r="I386" s="364"/>
      <c r="J386" s="364"/>
      <c r="K386" s="364"/>
      <c r="L386" s="364"/>
      <c r="M386" s="364"/>
      <c r="N386" s="364"/>
      <c r="O386" s="364"/>
      <c r="P386" s="364"/>
      <c r="Q386" s="364"/>
      <c r="R386" s="364"/>
      <c r="S386" s="364"/>
      <c r="T386" s="364"/>
      <c r="U386" s="364"/>
      <c r="V386" s="364"/>
      <c r="W386" s="364"/>
      <c r="X386" s="364"/>
      <c r="Y386" s="364"/>
      <c r="Z386" s="364"/>
      <c r="AA386" s="364"/>
      <c r="AB386" s="364"/>
      <c r="AC386" s="364"/>
      <c r="AD386" s="364"/>
      <c r="AE386" s="364"/>
      <c r="AF386" s="364"/>
      <c r="AG386" s="364"/>
      <c r="AH386" s="364"/>
      <c r="AI386" s="364"/>
      <c r="AJ386" s="364"/>
      <c r="AK386" s="364"/>
      <c r="AL386" s="364"/>
      <c r="AM386" s="364"/>
      <c r="AN386" s="364"/>
      <c r="AO386" s="364"/>
      <c r="AP386" s="364"/>
      <c r="AQ386" s="364"/>
      <c r="AR386" s="364"/>
      <c r="AS386" s="364"/>
      <c r="AT386" s="364"/>
      <c r="AU386" s="364"/>
      <c r="AV386" s="364"/>
      <c r="AW386" s="364"/>
      <c r="AX386" s="364"/>
      <c r="AY386" s="364"/>
      <c r="AZ386" s="364"/>
      <c r="BA386" s="364"/>
      <c r="BB386" s="364"/>
    </row>
    <row r="387" spans="1:54" x14ac:dyDescent="0.3">
      <c r="A387" s="217">
        <f>IF(ISBLANK('Úseky 1'!A54),"",'Úseky 1'!A54)</f>
        <v>50</v>
      </c>
      <c r="B387" s="218" t="str">
        <f>IF(ISBLANK('Úseky 1'!B54),"",'Úseky 1'!B54)</f>
        <v/>
      </c>
      <c r="C387" s="218" t="str">
        <f>IF(ISBLANK('Úseky 1'!C54),"",'Úseky 1'!C54)</f>
        <v/>
      </c>
      <c r="D387" s="219" t="str">
        <f>IF(ISBLANK('Úseky 1'!D54),"",'Úseky 1'!D54)</f>
        <v/>
      </c>
      <c r="E387" s="366"/>
      <c r="F387" s="366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  <c r="AA387" s="366"/>
      <c r="AB387" s="366"/>
      <c r="AC387" s="366"/>
      <c r="AD387" s="366"/>
      <c r="AE387" s="366"/>
      <c r="AF387" s="366"/>
      <c r="AG387" s="366"/>
      <c r="AH387" s="366"/>
      <c r="AI387" s="366"/>
      <c r="AJ387" s="366"/>
      <c r="AK387" s="366"/>
      <c r="AL387" s="366"/>
      <c r="AM387" s="366"/>
      <c r="AN387" s="366"/>
      <c r="AO387" s="366"/>
      <c r="AP387" s="366"/>
      <c r="AQ387" s="366"/>
      <c r="AR387" s="366"/>
      <c r="AS387" s="366"/>
      <c r="AT387" s="366"/>
      <c r="AU387" s="366"/>
      <c r="AV387" s="366"/>
      <c r="AW387" s="366"/>
      <c r="AX387" s="366"/>
      <c r="AY387" s="366"/>
      <c r="AZ387" s="366"/>
      <c r="BA387" s="366"/>
      <c r="BB387" s="366"/>
    </row>
    <row r="390" spans="1:54" x14ac:dyDescent="0.3">
      <c r="A390" s="367" t="s">
        <v>527</v>
      </c>
      <c r="B390" s="225"/>
      <c r="C390" s="225"/>
      <c r="D390" s="225"/>
      <c r="E390" s="225">
        <v>1</v>
      </c>
      <c r="F390" s="225">
        <v>2</v>
      </c>
      <c r="G390" s="225">
        <v>3</v>
      </c>
      <c r="H390" s="225">
        <v>4</v>
      </c>
      <c r="I390" s="225">
        <v>5</v>
      </c>
      <c r="J390" s="225">
        <v>6</v>
      </c>
      <c r="K390" s="225">
        <v>7</v>
      </c>
      <c r="L390" s="225">
        <v>8</v>
      </c>
      <c r="M390" s="225">
        <v>9</v>
      </c>
      <c r="N390" s="225">
        <v>10</v>
      </c>
      <c r="O390" s="225">
        <v>11</v>
      </c>
      <c r="P390" s="225">
        <v>12</v>
      </c>
      <c r="Q390" s="225">
        <v>13</v>
      </c>
      <c r="R390" s="225">
        <v>14</v>
      </c>
      <c r="S390" s="225">
        <v>15</v>
      </c>
      <c r="T390" s="225">
        <v>16</v>
      </c>
      <c r="U390" s="225">
        <v>17</v>
      </c>
      <c r="V390" s="225">
        <v>18</v>
      </c>
      <c r="W390" s="225">
        <v>19</v>
      </c>
      <c r="X390" s="225">
        <v>20</v>
      </c>
      <c r="Y390" s="225">
        <v>21</v>
      </c>
      <c r="Z390" s="225">
        <v>22</v>
      </c>
      <c r="AA390" s="225">
        <v>23</v>
      </c>
      <c r="AB390" s="225">
        <v>24</v>
      </c>
      <c r="AC390" s="225">
        <v>25</v>
      </c>
      <c r="AD390" s="225">
        <v>26</v>
      </c>
      <c r="AE390" s="225">
        <v>27</v>
      </c>
      <c r="AF390" s="225">
        <v>28</v>
      </c>
      <c r="AG390" s="225">
        <v>29</v>
      </c>
      <c r="AH390" s="225">
        <v>30</v>
      </c>
      <c r="AI390" s="225">
        <v>31</v>
      </c>
      <c r="AJ390" s="225">
        <v>32</v>
      </c>
      <c r="AK390" s="225">
        <v>33</v>
      </c>
      <c r="AL390" s="225">
        <v>34</v>
      </c>
      <c r="AM390" s="225">
        <v>35</v>
      </c>
      <c r="AN390" s="225">
        <v>36</v>
      </c>
      <c r="AO390" s="225">
        <v>37</v>
      </c>
      <c r="AP390" s="225">
        <v>38</v>
      </c>
      <c r="AQ390" s="225">
        <v>39</v>
      </c>
      <c r="AR390" s="225">
        <v>40</v>
      </c>
      <c r="AS390" s="225">
        <v>41</v>
      </c>
      <c r="AT390" s="225">
        <v>42</v>
      </c>
      <c r="AU390" s="225">
        <v>43</v>
      </c>
      <c r="AV390" s="225">
        <v>44</v>
      </c>
      <c r="AW390" s="225">
        <v>45</v>
      </c>
      <c r="AX390" s="225">
        <v>46</v>
      </c>
      <c r="AY390" s="225">
        <v>47</v>
      </c>
      <c r="AZ390" s="225">
        <v>48</v>
      </c>
      <c r="BA390" s="225">
        <v>49</v>
      </c>
      <c r="BB390" s="225">
        <v>50</v>
      </c>
    </row>
    <row r="391" spans="1:54" ht="20.25" x14ac:dyDescent="0.3">
      <c r="A391" s="211" t="s">
        <v>101</v>
      </c>
      <c r="B391" s="211" t="s">
        <v>345</v>
      </c>
      <c r="C391" s="211" t="s">
        <v>346</v>
      </c>
      <c r="D391" s="211" t="s">
        <v>102</v>
      </c>
      <c r="E391" s="224">
        <f>E3</f>
        <v>2024</v>
      </c>
      <c r="F391" s="224">
        <f>E391+1</f>
        <v>2025</v>
      </c>
      <c r="G391" s="224">
        <f t="shared" ref="G391" si="596">F391+1</f>
        <v>2026</v>
      </c>
      <c r="H391" s="224">
        <f t="shared" ref="H391" si="597">G391+1</f>
        <v>2027</v>
      </c>
      <c r="I391" s="224">
        <f t="shared" ref="I391" si="598">H391+1</f>
        <v>2028</v>
      </c>
      <c r="J391" s="224">
        <f t="shared" ref="J391" si="599">I391+1</f>
        <v>2029</v>
      </c>
      <c r="K391" s="224">
        <f t="shared" ref="K391" si="600">J391+1</f>
        <v>2030</v>
      </c>
      <c r="L391" s="224">
        <f t="shared" ref="L391" si="601">K391+1</f>
        <v>2031</v>
      </c>
      <c r="M391" s="224">
        <f t="shared" ref="M391" si="602">L391+1</f>
        <v>2032</v>
      </c>
      <c r="N391" s="224">
        <f>M391+1</f>
        <v>2033</v>
      </c>
      <c r="O391" s="224">
        <f t="shared" ref="O391" si="603">N391+1</f>
        <v>2034</v>
      </c>
      <c r="P391" s="224">
        <f t="shared" ref="P391" si="604">O391+1</f>
        <v>2035</v>
      </c>
      <c r="Q391" s="224">
        <f t="shared" ref="Q391" si="605">P391+1</f>
        <v>2036</v>
      </c>
      <c r="R391" s="224">
        <f t="shared" ref="R391" si="606">Q391+1</f>
        <v>2037</v>
      </c>
      <c r="S391" s="224">
        <f t="shared" ref="S391" si="607">R391+1</f>
        <v>2038</v>
      </c>
      <c r="T391" s="224">
        <f t="shared" ref="T391" si="608">S391+1</f>
        <v>2039</v>
      </c>
      <c r="U391" s="224">
        <f t="shared" ref="U391" si="609">T391+1</f>
        <v>2040</v>
      </c>
      <c r="V391" s="224">
        <f t="shared" ref="V391" si="610">U391+1</f>
        <v>2041</v>
      </c>
      <c r="W391" s="224">
        <f t="shared" ref="W391" si="611">V391+1</f>
        <v>2042</v>
      </c>
      <c r="X391" s="224">
        <f t="shared" ref="X391" si="612">W391+1</f>
        <v>2043</v>
      </c>
      <c r="Y391" s="224">
        <f t="shared" ref="Y391" si="613">X391+1</f>
        <v>2044</v>
      </c>
      <c r="Z391" s="224">
        <f t="shared" ref="Z391" si="614">Y391+1</f>
        <v>2045</v>
      </c>
      <c r="AA391" s="224">
        <f t="shared" ref="AA391" si="615">Z391+1</f>
        <v>2046</v>
      </c>
      <c r="AB391" s="224">
        <f t="shared" ref="AB391" si="616">AA391+1</f>
        <v>2047</v>
      </c>
      <c r="AC391" s="224">
        <f t="shared" ref="AC391" si="617">AB391+1</f>
        <v>2048</v>
      </c>
      <c r="AD391" s="224">
        <f t="shared" ref="AD391" si="618">AC391+1</f>
        <v>2049</v>
      </c>
      <c r="AE391" s="224">
        <f t="shared" ref="AE391" si="619">AD391+1</f>
        <v>2050</v>
      </c>
      <c r="AF391" s="224">
        <f t="shared" ref="AF391" si="620">AE391+1</f>
        <v>2051</v>
      </c>
      <c r="AG391" s="224">
        <f t="shared" ref="AG391" si="621">AF391+1</f>
        <v>2052</v>
      </c>
      <c r="AH391" s="224">
        <f t="shared" ref="AH391" si="622">AG391+1</f>
        <v>2053</v>
      </c>
      <c r="AI391" s="224">
        <f t="shared" ref="AI391" si="623">AH391+1</f>
        <v>2054</v>
      </c>
      <c r="AJ391" s="224">
        <f t="shared" ref="AJ391" si="624">AI391+1</f>
        <v>2055</v>
      </c>
      <c r="AK391" s="224">
        <f t="shared" ref="AK391" si="625">AJ391+1</f>
        <v>2056</v>
      </c>
      <c r="AL391" s="224">
        <f t="shared" ref="AL391" si="626">AK391+1</f>
        <v>2057</v>
      </c>
      <c r="AM391" s="224">
        <f t="shared" ref="AM391" si="627">AL391+1</f>
        <v>2058</v>
      </c>
      <c r="AN391" s="224">
        <f t="shared" ref="AN391" si="628">AM391+1</f>
        <v>2059</v>
      </c>
      <c r="AO391" s="224">
        <f t="shared" ref="AO391" si="629">AN391+1</f>
        <v>2060</v>
      </c>
      <c r="AP391" s="224">
        <f t="shared" ref="AP391" si="630">AO391+1</f>
        <v>2061</v>
      </c>
      <c r="AQ391" s="224">
        <f t="shared" ref="AQ391" si="631">AP391+1</f>
        <v>2062</v>
      </c>
      <c r="AR391" s="224">
        <f t="shared" ref="AR391" si="632">AQ391+1</f>
        <v>2063</v>
      </c>
      <c r="AS391" s="224">
        <f t="shared" ref="AS391" si="633">AR391+1</f>
        <v>2064</v>
      </c>
      <c r="AT391" s="224">
        <f t="shared" ref="AT391" si="634">AS391+1</f>
        <v>2065</v>
      </c>
      <c r="AU391" s="224">
        <f t="shared" ref="AU391" si="635">AT391+1</f>
        <v>2066</v>
      </c>
      <c r="AV391" s="224">
        <f t="shared" ref="AV391" si="636">AU391+1</f>
        <v>2067</v>
      </c>
      <c r="AW391" s="224">
        <f t="shared" ref="AW391" si="637">AV391+1</f>
        <v>2068</v>
      </c>
      <c r="AX391" s="224">
        <f t="shared" ref="AX391" si="638">AW391+1</f>
        <v>2069</v>
      </c>
      <c r="AY391" s="224">
        <f t="shared" ref="AY391" si="639">AX391+1</f>
        <v>2070</v>
      </c>
      <c r="AZ391" s="224">
        <f t="shared" ref="AZ391" si="640">AY391+1</f>
        <v>2071</v>
      </c>
      <c r="BA391" s="224">
        <f t="shared" ref="BA391" si="641">AZ391+1</f>
        <v>2072</v>
      </c>
      <c r="BB391" s="224">
        <f t="shared" ref="BB391" si="642">BA391+1</f>
        <v>2073</v>
      </c>
    </row>
    <row r="392" spans="1:54" x14ac:dyDescent="0.3">
      <c r="A392" s="223" t="s">
        <v>386</v>
      </c>
      <c r="B392" s="206"/>
      <c r="C392" s="206"/>
      <c r="D392" s="347" t="s">
        <v>348</v>
      </c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</row>
    <row r="393" spans="1:54" x14ac:dyDescent="0.3">
      <c r="A393" s="206">
        <f>IF(ISBLANK('Úseky 1'!A5),"",'Úseky 1'!A5)</f>
        <v>1</v>
      </c>
      <c r="B393" s="205" t="str">
        <f>IF(ISBLANK('Úseky 1'!B5),"",'Úseky 1'!B5)</f>
        <v/>
      </c>
      <c r="C393" s="205" t="str">
        <f>IF(ISBLANK('Úseky 1'!C5),"",'Úseky 1'!C5)</f>
        <v/>
      </c>
      <c r="D393" s="213" t="str">
        <f>IF(ISBLANK('Úseky 1'!D5),"",'Úseky 1'!D5)</f>
        <v/>
      </c>
      <c r="E393" s="229">
        <f t="shared" ref="E393:AJ393" si="643">IFERROR(E338*$D393*365,0)</f>
        <v>0</v>
      </c>
      <c r="F393" s="229">
        <f t="shared" si="643"/>
        <v>0</v>
      </c>
      <c r="G393" s="229">
        <f t="shared" si="643"/>
        <v>0</v>
      </c>
      <c r="H393" s="229">
        <f t="shared" si="643"/>
        <v>0</v>
      </c>
      <c r="I393" s="229">
        <f t="shared" si="643"/>
        <v>0</v>
      </c>
      <c r="J393" s="229">
        <f t="shared" si="643"/>
        <v>0</v>
      </c>
      <c r="K393" s="229">
        <f t="shared" si="643"/>
        <v>0</v>
      </c>
      <c r="L393" s="229">
        <f t="shared" si="643"/>
        <v>0</v>
      </c>
      <c r="M393" s="229">
        <f t="shared" si="643"/>
        <v>0</v>
      </c>
      <c r="N393" s="229">
        <f t="shared" si="643"/>
        <v>0</v>
      </c>
      <c r="O393" s="229">
        <f t="shared" si="643"/>
        <v>0</v>
      </c>
      <c r="P393" s="229">
        <f t="shared" si="643"/>
        <v>0</v>
      </c>
      <c r="Q393" s="229">
        <f t="shared" si="643"/>
        <v>0</v>
      </c>
      <c r="R393" s="229">
        <f t="shared" si="643"/>
        <v>0</v>
      </c>
      <c r="S393" s="229">
        <f t="shared" si="643"/>
        <v>0</v>
      </c>
      <c r="T393" s="229">
        <f t="shared" si="643"/>
        <v>0</v>
      </c>
      <c r="U393" s="229">
        <f t="shared" si="643"/>
        <v>0</v>
      </c>
      <c r="V393" s="229">
        <f t="shared" si="643"/>
        <v>0</v>
      </c>
      <c r="W393" s="229">
        <f t="shared" si="643"/>
        <v>0</v>
      </c>
      <c r="X393" s="229">
        <f t="shared" si="643"/>
        <v>0</v>
      </c>
      <c r="Y393" s="229">
        <f t="shared" si="643"/>
        <v>0</v>
      </c>
      <c r="Z393" s="229">
        <f t="shared" si="643"/>
        <v>0</v>
      </c>
      <c r="AA393" s="229">
        <f t="shared" si="643"/>
        <v>0</v>
      </c>
      <c r="AB393" s="229">
        <f t="shared" si="643"/>
        <v>0</v>
      </c>
      <c r="AC393" s="229">
        <f t="shared" si="643"/>
        <v>0</v>
      </c>
      <c r="AD393" s="229">
        <f t="shared" si="643"/>
        <v>0</v>
      </c>
      <c r="AE393" s="229">
        <f t="shared" si="643"/>
        <v>0</v>
      </c>
      <c r="AF393" s="229">
        <f t="shared" si="643"/>
        <v>0</v>
      </c>
      <c r="AG393" s="229">
        <f t="shared" si="643"/>
        <v>0</v>
      </c>
      <c r="AH393" s="229">
        <f t="shared" si="643"/>
        <v>0</v>
      </c>
      <c r="AI393" s="229">
        <f t="shared" si="643"/>
        <v>0</v>
      </c>
      <c r="AJ393" s="229">
        <f t="shared" si="643"/>
        <v>0</v>
      </c>
      <c r="AK393" s="229">
        <f t="shared" ref="AK393:BB393" si="644">IFERROR(AK338*$D393*365,0)</f>
        <v>0</v>
      </c>
      <c r="AL393" s="229">
        <f t="shared" si="644"/>
        <v>0</v>
      </c>
      <c r="AM393" s="229">
        <f t="shared" si="644"/>
        <v>0</v>
      </c>
      <c r="AN393" s="229">
        <f t="shared" si="644"/>
        <v>0</v>
      </c>
      <c r="AO393" s="229">
        <f t="shared" si="644"/>
        <v>0</v>
      </c>
      <c r="AP393" s="229">
        <f t="shared" si="644"/>
        <v>0</v>
      </c>
      <c r="AQ393" s="229">
        <f t="shared" si="644"/>
        <v>0</v>
      </c>
      <c r="AR393" s="229">
        <f t="shared" si="644"/>
        <v>0</v>
      </c>
      <c r="AS393" s="229">
        <f t="shared" si="644"/>
        <v>0</v>
      </c>
      <c r="AT393" s="229">
        <f t="shared" si="644"/>
        <v>0</v>
      </c>
      <c r="AU393" s="229">
        <f t="shared" si="644"/>
        <v>0</v>
      </c>
      <c r="AV393" s="229">
        <f t="shared" si="644"/>
        <v>0</v>
      </c>
      <c r="AW393" s="229">
        <f t="shared" si="644"/>
        <v>0</v>
      </c>
      <c r="AX393" s="229">
        <f t="shared" si="644"/>
        <v>0</v>
      </c>
      <c r="AY393" s="229">
        <f t="shared" si="644"/>
        <v>0</v>
      </c>
      <c r="AZ393" s="229">
        <f t="shared" si="644"/>
        <v>0</v>
      </c>
      <c r="BA393" s="229">
        <f t="shared" si="644"/>
        <v>0</v>
      </c>
      <c r="BB393" s="229">
        <f t="shared" si="644"/>
        <v>0</v>
      </c>
    </row>
    <row r="394" spans="1:54" x14ac:dyDescent="0.3">
      <c r="A394" s="206">
        <f>IF(ISBLANK('Úseky 1'!A6),"",'Úseky 1'!A6)</f>
        <v>2</v>
      </c>
      <c r="B394" s="205" t="str">
        <f>IF(ISBLANK('Úseky 1'!B6),"",'Úseky 1'!B6)</f>
        <v/>
      </c>
      <c r="C394" s="205" t="str">
        <f>IF(ISBLANK('Úseky 1'!C6),"",'Úseky 1'!C6)</f>
        <v/>
      </c>
      <c r="D394" s="213" t="str">
        <f>IF(ISBLANK('Úseky 1'!D6),"",'Úseky 1'!D6)</f>
        <v/>
      </c>
      <c r="E394" s="229">
        <f t="shared" ref="E394:AJ394" si="645">IFERROR(E339*$D394*365,0)</f>
        <v>0</v>
      </c>
      <c r="F394" s="229">
        <f t="shared" si="645"/>
        <v>0</v>
      </c>
      <c r="G394" s="229">
        <f t="shared" si="645"/>
        <v>0</v>
      </c>
      <c r="H394" s="229">
        <f t="shared" si="645"/>
        <v>0</v>
      </c>
      <c r="I394" s="229">
        <f t="shared" si="645"/>
        <v>0</v>
      </c>
      <c r="J394" s="229">
        <f t="shared" si="645"/>
        <v>0</v>
      </c>
      <c r="K394" s="229">
        <f t="shared" si="645"/>
        <v>0</v>
      </c>
      <c r="L394" s="229">
        <f t="shared" si="645"/>
        <v>0</v>
      </c>
      <c r="M394" s="229">
        <f t="shared" si="645"/>
        <v>0</v>
      </c>
      <c r="N394" s="229">
        <f t="shared" si="645"/>
        <v>0</v>
      </c>
      <c r="O394" s="229">
        <f t="shared" si="645"/>
        <v>0</v>
      </c>
      <c r="P394" s="229">
        <f t="shared" si="645"/>
        <v>0</v>
      </c>
      <c r="Q394" s="229">
        <f t="shared" si="645"/>
        <v>0</v>
      </c>
      <c r="R394" s="229">
        <f t="shared" si="645"/>
        <v>0</v>
      </c>
      <c r="S394" s="229">
        <f t="shared" si="645"/>
        <v>0</v>
      </c>
      <c r="T394" s="229">
        <f t="shared" si="645"/>
        <v>0</v>
      </c>
      <c r="U394" s="229">
        <f t="shared" si="645"/>
        <v>0</v>
      </c>
      <c r="V394" s="229">
        <f t="shared" si="645"/>
        <v>0</v>
      </c>
      <c r="W394" s="229">
        <f t="shared" si="645"/>
        <v>0</v>
      </c>
      <c r="X394" s="229">
        <f t="shared" si="645"/>
        <v>0</v>
      </c>
      <c r="Y394" s="229">
        <f t="shared" si="645"/>
        <v>0</v>
      </c>
      <c r="Z394" s="229">
        <f t="shared" si="645"/>
        <v>0</v>
      </c>
      <c r="AA394" s="229">
        <f t="shared" si="645"/>
        <v>0</v>
      </c>
      <c r="AB394" s="229">
        <f t="shared" si="645"/>
        <v>0</v>
      </c>
      <c r="AC394" s="229">
        <f t="shared" si="645"/>
        <v>0</v>
      </c>
      <c r="AD394" s="229">
        <f t="shared" si="645"/>
        <v>0</v>
      </c>
      <c r="AE394" s="229">
        <f t="shared" si="645"/>
        <v>0</v>
      </c>
      <c r="AF394" s="229">
        <f t="shared" si="645"/>
        <v>0</v>
      </c>
      <c r="AG394" s="229">
        <f t="shared" si="645"/>
        <v>0</v>
      </c>
      <c r="AH394" s="229">
        <f t="shared" si="645"/>
        <v>0</v>
      </c>
      <c r="AI394" s="229">
        <f t="shared" si="645"/>
        <v>0</v>
      </c>
      <c r="AJ394" s="229">
        <f t="shared" si="645"/>
        <v>0</v>
      </c>
      <c r="AK394" s="229">
        <f t="shared" ref="AK394:BB394" si="646">IFERROR(AK339*$D394*365,0)</f>
        <v>0</v>
      </c>
      <c r="AL394" s="229">
        <f t="shared" si="646"/>
        <v>0</v>
      </c>
      <c r="AM394" s="229">
        <f t="shared" si="646"/>
        <v>0</v>
      </c>
      <c r="AN394" s="229">
        <f t="shared" si="646"/>
        <v>0</v>
      </c>
      <c r="AO394" s="229">
        <f t="shared" si="646"/>
        <v>0</v>
      </c>
      <c r="AP394" s="229">
        <f t="shared" si="646"/>
        <v>0</v>
      </c>
      <c r="AQ394" s="229">
        <f t="shared" si="646"/>
        <v>0</v>
      </c>
      <c r="AR394" s="229">
        <f t="shared" si="646"/>
        <v>0</v>
      </c>
      <c r="AS394" s="229">
        <f t="shared" si="646"/>
        <v>0</v>
      </c>
      <c r="AT394" s="229">
        <f t="shared" si="646"/>
        <v>0</v>
      </c>
      <c r="AU394" s="229">
        <f t="shared" si="646"/>
        <v>0</v>
      </c>
      <c r="AV394" s="229">
        <f t="shared" si="646"/>
        <v>0</v>
      </c>
      <c r="AW394" s="229">
        <f t="shared" si="646"/>
        <v>0</v>
      </c>
      <c r="AX394" s="229">
        <f t="shared" si="646"/>
        <v>0</v>
      </c>
      <c r="AY394" s="229">
        <f t="shared" si="646"/>
        <v>0</v>
      </c>
      <c r="AZ394" s="229">
        <f t="shared" si="646"/>
        <v>0</v>
      </c>
      <c r="BA394" s="229">
        <f t="shared" si="646"/>
        <v>0</v>
      </c>
      <c r="BB394" s="229">
        <f t="shared" si="646"/>
        <v>0</v>
      </c>
    </row>
    <row r="395" spans="1:54" x14ac:dyDescent="0.3">
      <c r="A395" s="206">
        <f>IF(ISBLANK('Úseky 1'!A7),"",'Úseky 1'!A7)</f>
        <v>3</v>
      </c>
      <c r="B395" s="205" t="str">
        <f>IF(ISBLANK('Úseky 1'!B7),"",'Úseky 1'!B7)</f>
        <v/>
      </c>
      <c r="C395" s="205" t="str">
        <f>IF(ISBLANK('Úseky 1'!C7),"",'Úseky 1'!C7)</f>
        <v/>
      </c>
      <c r="D395" s="213" t="str">
        <f>IF(ISBLANK('Úseky 1'!D7),"",'Úseky 1'!D7)</f>
        <v/>
      </c>
      <c r="E395" s="229">
        <f t="shared" ref="E395:AJ395" si="647">IFERROR(E340*$D395*365,0)</f>
        <v>0</v>
      </c>
      <c r="F395" s="229">
        <f t="shared" si="647"/>
        <v>0</v>
      </c>
      <c r="G395" s="229">
        <f t="shared" si="647"/>
        <v>0</v>
      </c>
      <c r="H395" s="229">
        <f t="shared" si="647"/>
        <v>0</v>
      </c>
      <c r="I395" s="229">
        <f t="shared" si="647"/>
        <v>0</v>
      </c>
      <c r="J395" s="229">
        <f t="shared" si="647"/>
        <v>0</v>
      </c>
      <c r="K395" s="229">
        <f t="shared" si="647"/>
        <v>0</v>
      </c>
      <c r="L395" s="229">
        <f t="shared" si="647"/>
        <v>0</v>
      </c>
      <c r="M395" s="229">
        <f t="shared" si="647"/>
        <v>0</v>
      </c>
      <c r="N395" s="229">
        <f t="shared" si="647"/>
        <v>0</v>
      </c>
      <c r="O395" s="229">
        <f t="shared" si="647"/>
        <v>0</v>
      </c>
      <c r="P395" s="229">
        <f t="shared" si="647"/>
        <v>0</v>
      </c>
      <c r="Q395" s="229">
        <f t="shared" si="647"/>
        <v>0</v>
      </c>
      <c r="R395" s="229">
        <f t="shared" si="647"/>
        <v>0</v>
      </c>
      <c r="S395" s="229">
        <f t="shared" si="647"/>
        <v>0</v>
      </c>
      <c r="T395" s="229">
        <f t="shared" si="647"/>
        <v>0</v>
      </c>
      <c r="U395" s="229">
        <f t="shared" si="647"/>
        <v>0</v>
      </c>
      <c r="V395" s="229">
        <f t="shared" si="647"/>
        <v>0</v>
      </c>
      <c r="W395" s="229">
        <f t="shared" si="647"/>
        <v>0</v>
      </c>
      <c r="X395" s="229">
        <f t="shared" si="647"/>
        <v>0</v>
      </c>
      <c r="Y395" s="229">
        <f t="shared" si="647"/>
        <v>0</v>
      </c>
      <c r="Z395" s="229">
        <f t="shared" si="647"/>
        <v>0</v>
      </c>
      <c r="AA395" s="229">
        <f t="shared" si="647"/>
        <v>0</v>
      </c>
      <c r="AB395" s="229">
        <f t="shared" si="647"/>
        <v>0</v>
      </c>
      <c r="AC395" s="229">
        <f t="shared" si="647"/>
        <v>0</v>
      </c>
      <c r="AD395" s="229">
        <f t="shared" si="647"/>
        <v>0</v>
      </c>
      <c r="AE395" s="229">
        <f t="shared" si="647"/>
        <v>0</v>
      </c>
      <c r="AF395" s="229">
        <f t="shared" si="647"/>
        <v>0</v>
      </c>
      <c r="AG395" s="229">
        <f t="shared" si="647"/>
        <v>0</v>
      </c>
      <c r="AH395" s="229">
        <f t="shared" si="647"/>
        <v>0</v>
      </c>
      <c r="AI395" s="229">
        <f t="shared" si="647"/>
        <v>0</v>
      </c>
      <c r="AJ395" s="229">
        <f t="shared" si="647"/>
        <v>0</v>
      </c>
      <c r="AK395" s="229">
        <f t="shared" ref="AK395:BB395" si="648">IFERROR(AK340*$D395*365,0)</f>
        <v>0</v>
      </c>
      <c r="AL395" s="229">
        <f t="shared" si="648"/>
        <v>0</v>
      </c>
      <c r="AM395" s="229">
        <f t="shared" si="648"/>
        <v>0</v>
      </c>
      <c r="AN395" s="229">
        <f t="shared" si="648"/>
        <v>0</v>
      </c>
      <c r="AO395" s="229">
        <f t="shared" si="648"/>
        <v>0</v>
      </c>
      <c r="AP395" s="229">
        <f t="shared" si="648"/>
        <v>0</v>
      </c>
      <c r="AQ395" s="229">
        <f t="shared" si="648"/>
        <v>0</v>
      </c>
      <c r="AR395" s="229">
        <f t="shared" si="648"/>
        <v>0</v>
      </c>
      <c r="AS395" s="229">
        <f t="shared" si="648"/>
        <v>0</v>
      </c>
      <c r="AT395" s="229">
        <f t="shared" si="648"/>
        <v>0</v>
      </c>
      <c r="AU395" s="229">
        <f t="shared" si="648"/>
        <v>0</v>
      </c>
      <c r="AV395" s="229">
        <f t="shared" si="648"/>
        <v>0</v>
      </c>
      <c r="AW395" s="229">
        <f t="shared" si="648"/>
        <v>0</v>
      </c>
      <c r="AX395" s="229">
        <f t="shared" si="648"/>
        <v>0</v>
      </c>
      <c r="AY395" s="229">
        <f t="shared" si="648"/>
        <v>0</v>
      </c>
      <c r="AZ395" s="229">
        <f t="shared" si="648"/>
        <v>0</v>
      </c>
      <c r="BA395" s="229">
        <f t="shared" si="648"/>
        <v>0</v>
      </c>
      <c r="BB395" s="229">
        <f t="shared" si="648"/>
        <v>0</v>
      </c>
    </row>
    <row r="396" spans="1:54" x14ac:dyDescent="0.3">
      <c r="A396" s="206">
        <f>IF(ISBLANK('Úseky 1'!A8),"",'Úseky 1'!A8)</f>
        <v>4</v>
      </c>
      <c r="B396" s="205" t="str">
        <f>IF(ISBLANK('Úseky 1'!B8),"",'Úseky 1'!B8)</f>
        <v/>
      </c>
      <c r="C396" s="205" t="str">
        <f>IF(ISBLANK('Úseky 1'!C8),"",'Úseky 1'!C8)</f>
        <v/>
      </c>
      <c r="D396" s="213" t="str">
        <f>IF(ISBLANK('Úseky 1'!D8),"",'Úseky 1'!D8)</f>
        <v/>
      </c>
      <c r="E396" s="229">
        <f t="shared" ref="E396:AJ396" si="649">IFERROR(E341*$D396*365,0)</f>
        <v>0</v>
      </c>
      <c r="F396" s="229">
        <f t="shared" si="649"/>
        <v>0</v>
      </c>
      <c r="G396" s="229">
        <f t="shared" si="649"/>
        <v>0</v>
      </c>
      <c r="H396" s="229">
        <f t="shared" si="649"/>
        <v>0</v>
      </c>
      <c r="I396" s="229">
        <f t="shared" si="649"/>
        <v>0</v>
      </c>
      <c r="J396" s="229">
        <f t="shared" si="649"/>
        <v>0</v>
      </c>
      <c r="K396" s="229">
        <f t="shared" si="649"/>
        <v>0</v>
      </c>
      <c r="L396" s="229">
        <f t="shared" si="649"/>
        <v>0</v>
      </c>
      <c r="M396" s="229">
        <f t="shared" si="649"/>
        <v>0</v>
      </c>
      <c r="N396" s="229">
        <f t="shared" si="649"/>
        <v>0</v>
      </c>
      <c r="O396" s="229">
        <f t="shared" si="649"/>
        <v>0</v>
      </c>
      <c r="P396" s="229">
        <f t="shared" si="649"/>
        <v>0</v>
      </c>
      <c r="Q396" s="229">
        <f t="shared" si="649"/>
        <v>0</v>
      </c>
      <c r="R396" s="229">
        <f t="shared" si="649"/>
        <v>0</v>
      </c>
      <c r="S396" s="229">
        <f t="shared" si="649"/>
        <v>0</v>
      </c>
      <c r="T396" s="229">
        <f t="shared" si="649"/>
        <v>0</v>
      </c>
      <c r="U396" s="229">
        <f t="shared" si="649"/>
        <v>0</v>
      </c>
      <c r="V396" s="229">
        <f t="shared" si="649"/>
        <v>0</v>
      </c>
      <c r="W396" s="229">
        <f t="shared" si="649"/>
        <v>0</v>
      </c>
      <c r="X396" s="229">
        <f t="shared" si="649"/>
        <v>0</v>
      </c>
      <c r="Y396" s="229">
        <f t="shared" si="649"/>
        <v>0</v>
      </c>
      <c r="Z396" s="229">
        <f t="shared" si="649"/>
        <v>0</v>
      </c>
      <c r="AA396" s="229">
        <f t="shared" si="649"/>
        <v>0</v>
      </c>
      <c r="AB396" s="229">
        <f t="shared" si="649"/>
        <v>0</v>
      </c>
      <c r="AC396" s="229">
        <f t="shared" si="649"/>
        <v>0</v>
      </c>
      <c r="AD396" s="229">
        <f t="shared" si="649"/>
        <v>0</v>
      </c>
      <c r="AE396" s="229">
        <f t="shared" si="649"/>
        <v>0</v>
      </c>
      <c r="AF396" s="229">
        <f t="shared" si="649"/>
        <v>0</v>
      </c>
      <c r="AG396" s="229">
        <f t="shared" si="649"/>
        <v>0</v>
      </c>
      <c r="AH396" s="229">
        <f t="shared" si="649"/>
        <v>0</v>
      </c>
      <c r="AI396" s="229">
        <f t="shared" si="649"/>
        <v>0</v>
      </c>
      <c r="AJ396" s="229">
        <f t="shared" si="649"/>
        <v>0</v>
      </c>
      <c r="AK396" s="229">
        <f t="shared" ref="AK396:BB396" si="650">IFERROR(AK341*$D396*365,0)</f>
        <v>0</v>
      </c>
      <c r="AL396" s="229">
        <f t="shared" si="650"/>
        <v>0</v>
      </c>
      <c r="AM396" s="229">
        <f t="shared" si="650"/>
        <v>0</v>
      </c>
      <c r="AN396" s="229">
        <f t="shared" si="650"/>
        <v>0</v>
      </c>
      <c r="AO396" s="229">
        <f t="shared" si="650"/>
        <v>0</v>
      </c>
      <c r="AP396" s="229">
        <f t="shared" si="650"/>
        <v>0</v>
      </c>
      <c r="AQ396" s="229">
        <f t="shared" si="650"/>
        <v>0</v>
      </c>
      <c r="AR396" s="229">
        <f t="shared" si="650"/>
        <v>0</v>
      </c>
      <c r="AS396" s="229">
        <f t="shared" si="650"/>
        <v>0</v>
      </c>
      <c r="AT396" s="229">
        <f t="shared" si="650"/>
        <v>0</v>
      </c>
      <c r="AU396" s="229">
        <f t="shared" si="650"/>
        <v>0</v>
      </c>
      <c r="AV396" s="229">
        <f t="shared" si="650"/>
        <v>0</v>
      </c>
      <c r="AW396" s="229">
        <f t="shared" si="650"/>
        <v>0</v>
      </c>
      <c r="AX396" s="229">
        <f t="shared" si="650"/>
        <v>0</v>
      </c>
      <c r="AY396" s="229">
        <f t="shared" si="650"/>
        <v>0</v>
      </c>
      <c r="AZ396" s="229">
        <f t="shared" si="650"/>
        <v>0</v>
      </c>
      <c r="BA396" s="229">
        <f t="shared" si="650"/>
        <v>0</v>
      </c>
      <c r="BB396" s="229">
        <f t="shared" si="650"/>
        <v>0</v>
      </c>
    </row>
    <row r="397" spans="1:54" x14ac:dyDescent="0.3">
      <c r="A397" s="206">
        <f>IF(ISBLANK('Úseky 1'!A9),"",'Úseky 1'!A9)</f>
        <v>5</v>
      </c>
      <c r="B397" s="205" t="str">
        <f>IF(ISBLANK('Úseky 1'!B9),"",'Úseky 1'!B9)</f>
        <v/>
      </c>
      <c r="C397" s="205" t="str">
        <f>IF(ISBLANK('Úseky 1'!C9),"",'Úseky 1'!C9)</f>
        <v/>
      </c>
      <c r="D397" s="213" t="str">
        <f>IF(ISBLANK('Úseky 1'!D9),"",'Úseky 1'!D9)</f>
        <v/>
      </c>
      <c r="E397" s="229">
        <f t="shared" ref="E397:AJ397" si="651">IFERROR(E342*$D397*365,0)</f>
        <v>0</v>
      </c>
      <c r="F397" s="229">
        <f t="shared" si="651"/>
        <v>0</v>
      </c>
      <c r="G397" s="229">
        <f t="shared" si="651"/>
        <v>0</v>
      </c>
      <c r="H397" s="229">
        <f t="shared" si="651"/>
        <v>0</v>
      </c>
      <c r="I397" s="229">
        <f t="shared" si="651"/>
        <v>0</v>
      </c>
      <c r="J397" s="229">
        <f t="shared" si="651"/>
        <v>0</v>
      </c>
      <c r="K397" s="229">
        <f t="shared" si="651"/>
        <v>0</v>
      </c>
      <c r="L397" s="229">
        <f t="shared" si="651"/>
        <v>0</v>
      </c>
      <c r="M397" s="229">
        <f t="shared" si="651"/>
        <v>0</v>
      </c>
      <c r="N397" s="229">
        <f t="shared" si="651"/>
        <v>0</v>
      </c>
      <c r="O397" s="229">
        <f t="shared" si="651"/>
        <v>0</v>
      </c>
      <c r="P397" s="229">
        <f t="shared" si="651"/>
        <v>0</v>
      </c>
      <c r="Q397" s="229">
        <f t="shared" si="651"/>
        <v>0</v>
      </c>
      <c r="R397" s="229">
        <f t="shared" si="651"/>
        <v>0</v>
      </c>
      <c r="S397" s="229">
        <f t="shared" si="651"/>
        <v>0</v>
      </c>
      <c r="T397" s="229">
        <f t="shared" si="651"/>
        <v>0</v>
      </c>
      <c r="U397" s="229">
        <f t="shared" si="651"/>
        <v>0</v>
      </c>
      <c r="V397" s="229">
        <f t="shared" si="651"/>
        <v>0</v>
      </c>
      <c r="W397" s="229">
        <f t="shared" si="651"/>
        <v>0</v>
      </c>
      <c r="X397" s="229">
        <f t="shared" si="651"/>
        <v>0</v>
      </c>
      <c r="Y397" s="229">
        <f t="shared" si="651"/>
        <v>0</v>
      </c>
      <c r="Z397" s="229">
        <f t="shared" si="651"/>
        <v>0</v>
      </c>
      <c r="AA397" s="229">
        <f t="shared" si="651"/>
        <v>0</v>
      </c>
      <c r="AB397" s="229">
        <f t="shared" si="651"/>
        <v>0</v>
      </c>
      <c r="AC397" s="229">
        <f t="shared" si="651"/>
        <v>0</v>
      </c>
      <c r="AD397" s="229">
        <f t="shared" si="651"/>
        <v>0</v>
      </c>
      <c r="AE397" s="229">
        <f t="shared" si="651"/>
        <v>0</v>
      </c>
      <c r="AF397" s="229">
        <f t="shared" si="651"/>
        <v>0</v>
      </c>
      <c r="AG397" s="229">
        <f t="shared" si="651"/>
        <v>0</v>
      </c>
      <c r="AH397" s="229">
        <f t="shared" si="651"/>
        <v>0</v>
      </c>
      <c r="AI397" s="229">
        <f t="shared" si="651"/>
        <v>0</v>
      </c>
      <c r="AJ397" s="229">
        <f t="shared" si="651"/>
        <v>0</v>
      </c>
      <c r="AK397" s="229">
        <f t="shared" ref="AK397:BB397" si="652">IFERROR(AK342*$D397*365,0)</f>
        <v>0</v>
      </c>
      <c r="AL397" s="229">
        <f t="shared" si="652"/>
        <v>0</v>
      </c>
      <c r="AM397" s="229">
        <f t="shared" si="652"/>
        <v>0</v>
      </c>
      <c r="AN397" s="229">
        <f t="shared" si="652"/>
        <v>0</v>
      </c>
      <c r="AO397" s="229">
        <f t="shared" si="652"/>
        <v>0</v>
      </c>
      <c r="AP397" s="229">
        <f t="shared" si="652"/>
        <v>0</v>
      </c>
      <c r="AQ397" s="229">
        <f t="shared" si="652"/>
        <v>0</v>
      </c>
      <c r="AR397" s="229">
        <f t="shared" si="652"/>
        <v>0</v>
      </c>
      <c r="AS397" s="229">
        <f t="shared" si="652"/>
        <v>0</v>
      </c>
      <c r="AT397" s="229">
        <f t="shared" si="652"/>
        <v>0</v>
      </c>
      <c r="AU397" s="229">
        <f t="shared" si="652"/>
        <v>0</v>
      </c>
      <c r="AV397" s="229">
        <f t="shared" si="652"/>
        <v>0</v>
      </c>
      <c r="AW397" s="229">
        <f t="shared" si="652"/>
        <v>0</v>
      </c>
      <c r="AX397" s="229">
        <f t="shared" si="652"/>
        <v>0</v>
      </c>
      <c r="AY397" s="229">
        <f t="shared" si="652"/>
        <v>0</v>
      </c>
      <c r="AZ397" s="229">
        <f t="shared" si="652"/>
        <v>0</v>
      </c>
      <c r="BA397" s="229">
        <f t="shared" si="652"/>
        <v>0</v>
      </c>
      <c r="BB397" s="229">
        <f t="shared" si="652"/>
        <v>0</v>
      </c>
    </row>
    <row r="398" spans="1:54" x14ac:dyDescent="0.3">
      <c r="A398" s="206">
        <f>IF(ISBLANK('Úseky 1'!A10),"",'Úseky 1'!A10)</f>
        <v>6</v>
      </c>
      <c r="B398" s="205" t="str">
        <f>IF(ISBLANK('Úseky 1'!B10),"",'Úseky 1'!B10)</f>
        <v/>
      </c>
      <c r="C398" s="205" t="str">
        <f>IF(ISBLANK('Úseky 1'!C10),"",'Úseky 1'!C10)</f>
        <v/>
      </c>
      <c r="D398" s="213" t="str">
        <f>IF(ISBLANK('Úseky 1'!D10),"",'Úseky 1'!D10)</f>
        <v/>
      </c>
      <c r="E398" s="229">
        <f t="shared" ref="E398:AJ398" si="653">IFERROR(E343*$D398*365,0)</f>
        <v>0</v>
      </c>
      <c r="F398" s="229">
        <f t="shared" si="653"/>
        <v>0</v>
      </c>
      <c r="G398" s="229">
        <f t="shared" si="653"/>
        <v>0</v>
      </c>
      <c r="H398" s="229">
        <f t="shared" si="653"/>
        <v>0</v>
      </c>
      <c r="I398" s="229">
        <f t="shared" si="653"/>
        <v>0</v>
      </c>
      <c r="J398" s="229">
        <f t="shared" si="653"/>
        <v>0</v>
      </c>
      <c r="K398" s="229">
        <f t="shared" si="653"/>
        <v>0</v>
      </c>
      <c r="L398" s="229">
        <f t="shared" si="653"/>
        <v>0</v>
      </c>
      <c r="M398" s="229">
        <f t="shared" si="653"/>
        <v>0</v>
      </c>
      <c r="N398" s="229">
        <f t="shared" si="653"/>
        <v>0</v>
      </c>
      <c r="O398" s="229">
        <f t="shared" si="653"/>
        <v>0</v>
      </c>
      <c r="P398" s="229">
        <f t="shared" si="653"/>
        <v>0</v>
      </c>
      <c r="Q398" s="229">
        <f t="shared" si="653"/>
        <v>0</v>
      </c>
      <c r="R398" s="229">
        <f t="shared" si="653"/>
        <v>0</v>
      </c>
      <c r="S398" s="229">
        <f t="shared" si="653"/>
        <v>0</v>
      </c>
      <c r="T398" s="229">
        <f t="shared" si="653"/>
        <v>0</v>
      </c>
      <c r="U398" s="229">
        <f t="shared" si="653"/>
        <v>0</v>
      </c>
      <c r="V398" s="229">
        <f t="shared" si="653"/>
        <v>0</v>
      </c>
      <c r="W398" s="229">
        <f t="shared" si="653"/>
        <v>0</v>
      </c>
      <c r="X398" s="229">
        <f t="shared" si="653"/>
        <v>0</v>
      </c>
      <c r="Y398" s="229">
        <f t="shared" si="653"/>
        <v>0</v>
      </c>
      <c r="Z398" s="229">
        <f t="shared" si="653"/>
        <v>0</v>
      </c>
      <c r="AA398" s="229">
        <f t="shared" si="653"/>
        <v>0</v>
      </c>
      <c r="AB398" s="229">
        <f t="shared" si="653"/>
        <v>0</v>
      </c>
      <c r="AC398" s="229">
        <f t="shared" si="653"/>
        <v>0</v>
      </c>
      <c r="AD398" s="229">
        <f t="shared" si="653"/>
        <v>0</v>
      </c>
      <c r="AE398" s="229">
        <f t="shared" si="653"/>
        <v>0</v>
      </c>
      <c r="AF398" s="229">
        <f t="shared" si="653"/>
        <v>0</v>
      </c>
      <c r="AG398" s="229">
        <f t="shared" si="653"/>
        <v>0</v>
      </c>
      <c r="AH398" s="229">
        <f t="shared" si="653"/>
        <v>0</v>
      </c>
      <c r="AI398" s="229">
        <f t="shared" si="653"/>
        <v>0</v>
      </c>
      <c r="AJ398" s="229">
        <f t="shared" si="653"/>
        <v>0</v>
      </c>
      <c r="AK398" s="229">
        <f t="shared" ref="AK398:BB398" si="654">IFERROR(AK343*$D398*365,0)</f>
        <v>0</v>
      </c>
      <c r="AL398" s="229">
        <f t="shared" si="654"/>
        <v>0</v>
      </c>
      <c r="AM398" s="229">
        <f t="shared" si="654"/>
        <v>0</v>
      </c>
      <c r="AN398" s="229">
        <f t="shared" si="654"/>
        <v>0</v>
      </c>
      <c r="AO398" s="229">
        <f t="shared" si="654"/>
        <v>0</v>
      </c>
      <c r="AP398" s="229">
        <f t="shared" si="654"/>
        <v>0</v>
      </c>
      <c r="AQ398" s="229">
        <f t="shared" si="654"/>
        <v>0</v>
      </c>
      <c r="AR398" s="229">
        <f t="shared" si="654"/>
        <v>0</v>
      </c>
      <c r="AS398" s="229">
        <f t="shared" si="654"/>
        <v>0</v>
      </c>
      <c r="AT398" s="229">
        <f t="shared" si="654"/>
        <v>0</v>
      </c>
      <c r="AU398" s="229">
        <f t="shared" si="654"/>
        <v>0</v>
      </c>
      <c r="AV398" s="229">
        <f t="shared" si="654"/>
        <v>0</v>
      </c>
      <c r="AW398" s="229">
        <f t="shared" si="654"/>
        <v>0</v>
      </c>
      <c r="AX398" s="229">
        <f t="shared" si="654"/>
        <v>0</v>
      </c>
      <c r="AY398" s="229">
        <f t="shared" si="654"/>
        <v>0</v>
      </c>
      <c r="AZ398" s="229">
        <f t="shared" si="654"/>
        <v>0</v>
      </c>
      <c r="BA398" s="229">
        <f t="shared" si="654"/>
        <v>0</v>
      </c>
      <c r="BB398" s="229">
        <f t="shared" si="654"/>
        <v>0</v>
      </c>
    </row>
    <row r="399" spans="1:54" x14ac:dyDescent="0.3">
      <c r="A399" s="206">
        <f>IF(ISBLANK('Úseky 1'!A11),"",'Úseky 1'!A11)</f>
        <v>7</v>
      </c>
      <c r="B399" s="205" t="str">
        <f>IF(ISBLANK('Úseky 1'!B11),"",'Úseky 1'!B11)</f>
        <v/>
      </c>
      <c r="C399" s="205" t="str">
        <f>IF(ISBLANK('Úseky 1'!C11),"",'Úseky 1'!C11)</f>
        <v/>
      </c>
      <c r="D399" s="213" t="str">
        <f>IF(ISBLANK('Úseky 1'!D11),"",'Úseky 1'!D11)</f>
        <v/>
      </c>
      <c r="E399" s="229">
        <f t="shared" ref="E399:AJ399" si="655">IFERROR(E344*$D399*365,0)</f>
        <v>0</v>
      </c>
      <c r="F399" s="229">
        <f t="shared" si="655"/>
        <v>0</v>
      </c>
      <c r="G399" s="229">
        <f t="shared" si="655"/>
        <v>0</v>
      </c>
      <c r="H399" s="229">
        <f t="shared" si="655"/>
        <v>0</v>
      </c>
      <c r="I399" s="229">
        <f t="shared" si="655"/>
        <v>0</v>
      </c>
      <c r="J399" s="229">
        <f t="shared" si="655"/>
        <v>0</v>
      </c>
      <c r="K399" s="229">
        <f t="shared" si="655"/>
        <v>0</v>
      </c>
      <c r="L399" s="229">
        <f t="shared" si="655"/>
        <v>0</v>
      </c>
      <c r="M399" s="229">
        <f t="shared" si="655"/>
        <v>0</v>
      </c>
      <c r="N399" s="229">
        <f t="shared" si="655"/>
        <v>0</v>
      </c>
      <c r="O399" s="229">
        <f t="shared" si="655"/>
        <v>0</v>
      </c>
      <c r="P399" s="229">
        <f t="shared" si="655"/>
        <v>0</v>
      </c>
      <c r="Q399" s="229">
        <f t="shared" si="655"/>
        <v>0</v>
      </c>
      <c r="R399" s="229">
        <f t="shared" si="655"/>
        <v>0</v>
      </c>
      <c r="S399" s="229">
        <f t="shared" si="655"/>
        <v>0</v>
      </c>
      <c r="T399" s="229">
        <f t="shared" si="655"/>
        <v>0</v>
      </c>
      <c r="U399" s="229">
        <f t="shared" si="655"/>
        <v>0</v>
      </c>
      <c r="V399" s="229">
        <f t="shared" si="655"/>
        <v>0</v>
      </c>
      <c r="W399" s="229">
        <f t="shared" si="655"/>
        <v>0</v>
      </c>
      <c r="X399" s="229">
        <f t="shared" si="655"/>
        <v>0</v>
      </c>
      <c r="Y399" s="229">
        <f t="shared" si="655"/>
        <v>0</v>
      </c>
      <c r="Z399" s="229">
        <f t="shared" si="655"/>
        <v>0</v>
      </c>
      <c r="AA399" s="229">
        <f t="shared" si="655"/>
        <v>0</v>
      </c>
      <c r="AB399" s="229">
        <f t="shared" si="655"/>
        <v>0</v>
      </c>
      <c r="AC399" s="229">
        <f t="shared" si="655"/>
        <v>0</v>
      </c>
      <c r="AD399" s="229">
        <f t="shared" si="655"/>
        <v>0</v>
      </c>
      <c r="AE399" s="229">
        <f t="shared" si="655"/>
        <v>0</v>
      </c>
      <c r="AF399" s="229">
        <f t="shared" si="655"/>
        <v>0</v>
      </c>
      <c r="AG399" s="229">
        <f t="shared" si="655"/>
        <v>0</v>
      </c>
      <c r="AH399" s="229">
        <f t="shared" si="655"/>
        <v>0</v>
      </c>
      <c r="AI399" s="229">
        <f t="shared" si="655"/>
        <v>0</v>
      </c>
      <c r="AJ399" s="229">
        <f t="shared" si="655"/>
        <v>0</v>
      </c>
      <c r="AK399" s="229">
        <f t="shared" ref="AK399:BB399" si="656">IFERROR(AK344*$D399*365,0)</f>
        <v>0</v>
      </c>
      <c r="AL399" s="229">
        <f t="shared" si="656"/>
        <v>0</v>
      </c>
      <c r="AM399" s="229">
        <f t="shared" si="656"/>
        <v>0</v>
      </c>
      <c r="AN399" s="229">
        <f t="shared" si="656"/>
        <v>0</v>
      </c>
      <c r="AO399" s="229">
        <f t="shared" si="656"/>
        <v>0</v>
      </c>
      <c r="AP399" s="229">
        <f t="shared" si="656"/>
        <v>0</v>
      </c>
      <c r="AQ399" s="229">
        <f t="shared" si="656"/>
        <v>0</v>
      </c>
      <c r="AR399" s="229">
        <f t="shared" si="656"/>
        <v>0</v>
      </c>
      <c r="AS399" s="229">
        <f t="shared" si="656"/>
        <v>0</v>
      </c>
      <c r="AT399" s="229">
        <f t="shared" si="656"/>
        <v>0</v>
      </c>
      <c r="AU399" s="229">
        <f t="shared" si="656"/>
        <v>0</v>
      </c>
      <c r="AV399" s="229">
        <f t="shared" si="656"/>
        <v>0</v>
      </c>
      <c r="AW399" s="229">
        <f t="shared" si="656"/>
        <v>0</v>
      </c>
      <c r="AX399" s="229">
        <f t="shared" si="656"/>
        <v>0</v>
      </c>
      <c r="AY399" s="229">
        <f t="shared" si="656"/>
        <v>0</v>
      </c>
      <c r="AZ399" s="229">
        <f t="shared" si="656"/>
        <v>0</v>
      </c>
      <c r="BA399" s="229">
        <f t="shared" si="656"/>
        <v>0</v>
      </c>
      <c r="BB399" s="229">
        <f t="shared" si="656"/>
        <v>0</v>
      </c>
    </row>
    <row r="400" spans="1:54" x14ac:dyDescent="0.3">
      <c r="A400" s="206">
        <f>IF(ISBLANK('Úseky 1'!A12),"",'Úseky 1'!A12)</f>
        <v>8</v>
      </c>
      <c r="B400" s="205" t="str">
        <f>IF(ISBLANK('Úseky 1'!B12),"",'Úseky 1'!B12)</f>
        <v/>
      </c>
      <c r="C400" s="205" t="str">
        <f>IF(ISBLANK('Úseky 1'!C12),"",'Úseky 1'!C12)</f>
        <v/>
      </c>
      <c r="D400" s="213" t="str">
        <f>IF(ISBLANK('Úseky 1'!D12),"",'Úseky 1'!D12)</f>
        <v/>
      </c>
      <c r="E400" s="229">
        <f t="shared" ref="E400:AJ400" si="657">IFERROR(E345*$D400*365,0)</f>
        <v>0</v>
      </c>
      <c r="F400" s="229">
        <f t="shared" si="657"/>
        <v>0</v>
      </c>
      <c r="G400" s="229">
        <f t="shared" si="657"/>
        <v>0</v>
      </c>
      <c r="H400" s="229">
        <f t="shared" si="657"/>
        <v>0</v>
      </c>
      <c r="I400" s="229">
        <f t="shared" si="657"/>
        <v>0</v>
      </c>
      <c r="J400" s="229">
        <f t="shared" si="657"/>
        <v>0</v>
      </c>
      <c r="K400" s="229">
        <f t="shared" si="657"/>
        <v>0</v>
      </c>
      <c r="L400" s="229">
        <f t="shared" si="657"/>
        <v>0</v>
      </c>
      <c r="M400" s="229">
        <f t="shared" si="657"/>
        <v>0</v>
      </c>
      <c r="N400" s="229">
        <f t="shared" si="657"/>
        <v>0</v>
      </c>
      <c r="O400" s="229">
        <f t="shared" si="657"/>
        <v>0</v>
      </c>
      <c r="P400" s="229">
        <f t="shared" si="657"/>
        <v>0</v>
      </c>
      <c r="Q400" s="229">
        <f t="shared" si="657"/>
        <v>0</v>
      </c>
      <c r="R400" s="229">
        <f t="shared" si="657"/>
        <v>0</v>
      </c>
      <c r="S400" s="229">
        <f t="shared" si="657"/>
        <v>0</v>
      </c>
      <c r="T400" s="229">
        <f t="shared" si="657"/>
        <v>0</v>
      </c>
      <c r="U400" s="229">
        <f t="shared" si="657"/>
        <v>0</v>
      </c>
      <c r="V400" s="229">
        <f t="shared" si="657"/>
        <v>0</v>
      </c>
      <c r="W400" s="229">
        <f t="shared" si="657"/>
        <v>0</v>
      </c>
      <c r="X400" s="229">
        <f t="shared" si="657"/>
        <v>0</v>
      </c>
      <c r="Y400" s="229">
        <f t="shared" si="657"/>
        <v>0</v>
      </c>
      <c r="Z400" s="229">
        <f t="shared" si="657"/>
        <v>0</v>
      </c>
      <c r="AA400" s="229">
        <f t="shared" si="657"/>
        <v>0</v>
      </c>
      <c r="AB400" s="229">
        <f t="shared" si="657"/>
        <v>0</v>
      </c>
      <c r="AC400" s="229">
        <f t="shared" si="657"/>
        <v>0</v>
      </c>
      <c r="AD400" s="229">
        <f t="shared" si="657"/>
        <v>0</v>
      </c>
      <c r="AE400" s="229">
        <f t="shared" si="657"/>
        <v>0</v>
      </c>
      <c r="AF400" s="229">
        <f t="shared" si="657"/>
        <v>0</v>
      </c>
      <c r="AG400" s="229">
        <f t="shared" si="657"/>
        <v>0</v>
      </c>
      <c r="AH400" s="229">
        <f t="shared" si="657"/>
        <v>0</v>
      </c>
      <c r="AI400" s="229">
        <f t="shared" si="657"/>
        <v>0</v>
      </c>
      <c r="AJ400" s="229">
        <f t="shared" si="657"/>
        <v>0</v>
      </c>
      <c r="AK400" s="229">
        <f t="shared" ref="AK400:BB400" si="658">IFERROR(AK345*$D400*365,0)</f>
        <v>0</v>
      </c>
      <c r="AL400" s="229">
        <f t="shared" si="658"/>
        <v>0</v>
      </c>
      <c r="AM400" s="229">
        <f t="shared" si="658"/>
        <v>0</v>
      </c>
      <c r="AN400" s="229">
        <f t="shared" si="658"/>
        <v>0</v>
      </c>
      <c r="AO400" s="229">
        <f t="shared" si="658"/>
        <v>0</v>
      </c>
      <c r="AP400" s="229">
        <f t="shared" si="658"/>
        <v>0</v>
      </c>
      <c r="AQ400" s="229">
        <f t="shared" si="658"/>
        <v>0</v>
      </c>
      <c r="AR400" s="229">
        <f t="shared" si="658"/>
        <v>0</v>
      </c>
      <c r="AS400" s="229">
        <f t="shared" si="658"/>
        <v>0</v>
      </c>
      <c r="AT400" s="229">
        <f t="shared" si="658"/>
        <v>0</v>
      </c>
      <c r="AU400" s="229">
        <f t="shared" si="658"/>
        <v>0</v>
      </c>
      <c r="AV400" s="229">
        <f t="shared" si="658"/>
        <v>0</v>
      </c>
      <c r="AW400" s="229">
        <f t="shared" si="658"/>
        <v>0</v>
      </c>
      <c r="AX400" s="229">
        <f t="shared" si="658"/>
        <v>0</v>
      </c>
      <c r="AY400" s="229">
        <f t="shared" si="658"/>
        <v>0</v>
      </c>
      <c r="AZ400" s="229">
        <f t="shared" si="658"/>
        <v>0</v>
      </c>
      <c r="BA400" s="229">
        <f t="shared" si="658"/>
        <v>0</v>
      </c>
      <c r="BB400" s="229">
        <f t="shared" si="658"/>
        <v>0</v>
      </c>
    </row>
    <row r="401" spans="1:54" x14ac:dyDescent="0.3">
      <c r="A401" s="206">
        <f>IF(ISBLANK('Úseky 1'!A13),"",'Úseky 1'!A13)</f>
        <v>9</v>
      </c>
      <c r="B401" s="205" t="str">
        <f>IF(ISBLANK('Úseky 1'!B13),"",'Úseky 1'!B13)</f>
        <v/>
      </c>
      <c r="C401" s="205" t="str">
        <f>IF(ISBLANK('Úseky 1'!C13),"",'Úseky 1'!C13)</f>
        <v/>
      </c>
      <c r="D401" s="213" t="str">
        <f>IF(ISBLANK('Úseky 1'!D13),"",'Úseky 1'!D13)</f>
        <v/>
      </c>
      <c r="E401" s="229">
        <f t="shared" ref="E401:AJ401" si="659">IFERROR(E346*$D401*365,0)</f>
        <v>0</v>
      </c>
      <c r="F401" s="229">
        <f t="shared" si="659"/>
        <v>0</v>
      </c>
      <c r="G401" s="229">
        <f t="shared" si="659"/>
        <v>0</v>
      </c>
      <c r="H401" s="229">
        <f t="shared" si="659"/>
        <v>0</v>
      </c>
      <c r="I401" s="229">
        <f t="shared" si="659"/>
        <v>0</v>
      </c>
      <c r="J401" s="229">
        <f t="shared" si="659"/>
        <v>0</v>
      </c>
      <c r="K401" s="229">
        <f t="shared" si="659"/>
        <v>0</v>
      </c>
      <c r="L401" s="229">
        <f t="shared" si="659"/>
        <v>0</v>
      </c>
      <c r="M401" s="229">
        <f t="shared" si="659"/>
        <v>0</v>
      </c>
      <c r="N401" s="229">
        <f t="shared" si="659"/>
        <v>0</v>
      </c>
      <c r="O401" s="229">
        <f t="shared" si="659"/>
        <v>0</v>
      </c>
      <c r="P401" s="229">
        <f t="shared" si="659"/>
        <v>0</v>
      </c>
      <c r="Q401" s="229">
        <f t="shared" si="659"/>
        <v>0</v>
      </c>
      <c r="R401" s="229">
        <f t="shared" si="659"/>
        <v>0</v>
      </c>
      <c r="S401" s="229">
        <f t="shared" si="659"/>
        <v>0</v>
      </c>
      <c r="T401" s="229">
        <f t="shared" si="659"/>
        <v>0</v>
      </c>
      <c r="U401" s="229">
        <f t="shared" si="659"/>
        <v>0</v>
      </c>
      <c r="V401" s="229">
        <f t="shared" si="659"/>
        <v>0</v>
      </c>
      <c r="W401" s="229">
        <f t="shared" si="659"/>
        <v>0</v>
      </c>
      <c r="X401" s="229">
        <f t="shared" si="659"/>
        <v>0</v>
      </c>
      <c r="Y401" s="229">
        <f t="shared" si="659"/>
        <v>0</v>
      </c>
      <c r="Z401" s="229">
        <f t="shared" si="659"/>
        <v>0</v>
      </c>
      <c r="AA401" s="229">
        <f t="shared" si="659"/>
        <v>0</v>
      </c>
      <c r="AB401" s="229">
        <f t="shared" si="659"/>
        <v>0</v>
      </c>
      <c r="AC401" s="229">
        <f t="shared" si="659"/>
        <v>0</v>
      </c>
      <c r="AD401" s="229">
        <f t="shared" si="659"/>
        <v>0</v>
      </c>
      <c r="AE401" s="229">
        <f t="shared" si="659"/>
        <v>0</v>
      </c>
      <c r="AF401" s="229">
        <f t="shared" si="659"/>
        <v>0</v>
      </c>
      <c r="AG401" s="229">
        <f t="shared" si="659"/>
        <v>0</v>
      </c>
      <c r="AH401" s="229">
        <f t="shared" si="659"/>
        <v>0</v>
      </c>
      <c r="AI401" s="229">
        <f t="shared" si="659"/>
        <v>0</v>
      </c>
      <c r="AJ401" s="229">
        <f t="shared" si="659"/>
        <v>0</v>
      </c>
      <c r="AK401" s="229">
        <f t="shared" ref="AK401:BB401" si="660">IFERROR(AK346*$D401*365,0)</f>
        <v>0</v>
      </c>
      <c r="AL401" s="229">
        <f t="shared" si="660"/>
        <v>0</v>
      </c>
      <c r="AM401" s="229">
        <f t="shared" si="660"/>
        <v>0</v>
      </c>
      <c r="AN401" s="229">
        <f t="shared" si="660"/>
        <v>0</v>
      </c>
      <c r="AO401" s="229">
        <f t="shared" si="660"/>
        <v>0</v>
      </c>
      <c r="AP401" s="229">
        <f t="shared" si="660"/>
        <v>0</v>
      </c>
      <c r="AQ401" s="229">
        <f t="shared" si="660"/>
        <v>0</v>
      </c>
      <c r="AR401" s="229">
        <f t="shared" si="660"/>
        <v>0</v>
      </c>
      <c r="AS401" s="229">
        <f t="shared" si="660"/>
        <v>0</v>
      </c>
      <c r="AT401" s="229">
        <f t="shared" si="660"/>
        <v>0</v>
      </c>
      <c r="AU401" s="229">
        <f t="shared" si="660"/>
        <v>0</v>
      </c>
      <c r="AV401" s="229">
        <f t="shared" si="660"/>
        <v>0</v>
      </c>
      <c r="AW401" s="229">
        <f t="shared" si="660"/>
        <v>0</v>
      </c>
      <c r="AX401" s="229">
        <f t="shared" si="660"/>
        <v>0</v>
      </c>
      <c r="AY401" s="229">
        <f t="shared" si="660"/>
        <v>0</v>
      </c>
      <c r="AZ401" s="229">
        <f t="shared" si="660"/>
        <v>0</v>
      </c>
      <c r="BA401" s="229">
        <f t="shared" si="660"/>
        <v>0</v>
      </c>
      <c r="BB401" s="229">
        <f t="shared" si="660"/>
        <v>0</v>
      </c>
    </row>
    <row r="402" spans="1:54" x14ac:dyDescent="0.3">
      <c r="A402" s="206">
        <f>IF(ISBLANK('Úseky 1'!A14),"",'Úseky 1'!A14)</f>
        <v>10</v>
      </c>
      <c r="B402" s="205" t="str">
        <f>IF(ISBLANK('Úseky 1'!B14),"",'Úseky 1'!B14)</f>
        <v/>
      </c>
      <c r="C402" s="205" t="str">
        <f>IF(ISBLANK('Úseky 1'!C14),"",'Úseky 1'!C14)</f>
        <v/>
      </c>
      <c r="D402" s="213" t="str">
        <f>IF(ISBLANK('Úseky 1'!D14),"",'Úseky 1'!D14)</f>
        <v/>
      </c>
      <c r="E402" s="229">
        <f t="shared" ref="E402:AJ402" si="661">IFERROR(E347*$D402*365,0)</f>
        <v>0</v>
      </c>
      <c r="F402" s="229">
        <f t="shared" si="661"/>
        <v>0</v>
      </c>
      <c r="G402" s="229">
        <f t="shared" si="661"/>
        <v>0</v>
      </c>
      <c r="H402" s="229">
        <f t="shared" si="661"/>
        <v>0</v>
      </c>
      <c r="I402" s="229">
        <f t="shared" si="661"/>
        <v>0</v>
      </c>
      <c r="J402" s="229">
        <f t="shared" si="661"/>
        <v>0</v>
      </c>
      <c r="K402" s="229">
        <f t="shared" si="661"/>
        <v>0</v>
      </c>
      <c r="L402" s="229">
        <f t="shared" si="661"/>
        <v>0</v>
      </c>
      <c r="M402" s="229">
        <f t="shared" si="661"/>
        <v>0</v>
      </c>
      <c r="N402" s="229">
        <f t="shared" si="661"/>
        <v>0</v>
      </c>
      <c r="O402" s="229">
        <f t="shared" si="661"/>
        <v>0</v>
      </c>
      <c r="P402" s="229">
        <f t="shared" si="661"/>
        <v>0</v>
      </c>
      <c r="Q402" s="229">
        <f t="shared" si="661"/>
        <v>0</v>
      </c>
      <c r="R402" s="229">
        <f t="shared" si="661"/>
        <v>0</v>
      </c>
      <c r="S402" s="229">
        <f t="shared" si="661"/>
        <v>0</v>
      </c>
      <c r="T402" s="229">
        <f t="shared" si="661"/>
        <v>0</v>
      </c>
      <c r="U402" s="229">
        <f t="shared" si="661"/>
        <v>0</v>
      </c>
      <c r="V402" s="229">
        <f t="shared" si="661"/>
        <v>0</v>
      </c>
      <c r="W402" s="229">
        <f t="shared" si="661"/>
        <v>0</v>
      </c>
      <c r="X402" s="229">
        <f t="shared" si="661"/>
        <v>0</v>
      </c>
      <c r="Y402" s="229">
        <f t="shared" si="661"/>
        <v>0</v>
      </c>
      <c r="Z402" s="229">
        <f t="shared" si="661"/>
        <v>0</v>
      </c>
      <c r="AA402" s="229">
        <f t="shared" si="661"/>
        <v>0</v>
      </c>
      <c r="AB402" s="229">
        <f t="shared" si="661"/>
        <v>0</v>
      </c>
      <c r="AC402" s="229">
        <f t="shared" si="661"/>
        <v>0</v>
      </c>
      <c r="AD402" s="229">
        <f t="shared" si="661"/>
        <v>0</v>
      </c>
      <c r="AE402" s="229">
        <f t="shared" si="661"/>
        <v>0</v>
      </c>
      <c r="AF402" s="229">
        <f t="shared" si="661"/>
        <v>0</v>
      </c>
      <c r="AG402" s="229">
        <f t="shared" si="661"/>
        <v>0</v>
      </c>
      <c r="AH402" s="229">
        <f t="shared" si="661"/>
        <v>0</v>
      </c>
      <c r="AI402" s="229">
        <f t="shared" si="661"/>
        <v>0</v>
      </c>
      <c r="AJ402" s="229">
        <f t="shared" si="661"/>
        <v>0</v>
      </c>
      <c r="AK402" s="229">
        <f t="shared" ref="AK402:BB402" si="662">IFERROR(AK347*$D402*365,0)</f>
        <v>0</v>
      </c>
      <c r="AL402" s="229">
        <f t="shared" si="662"/>
        <v>0</v>
      </c>
      <c r="AM402" s="229">
        <f t="shared" si="662"/>
        <v>0</v>
      </c>
      <c r="AN402" s="229">
        <f t="shared" si="662"/>
        <v>0</v>
      </c>
      <c r="AO402" s="229">
        <f t="shared" si="662"/>
        <v>0</v>
      </c>
      <c r="AP402" s="229">
        <f t="shared" si="662"/>
        <v>0</v>
      </c>
      <c r="AQ402" s="229">
        <f t="shared" si="662"/>
        <v>0</v>
      </c>
      <c r="AR402" s="229">
        <f t="shared" si="662"/>
        <v>0</v>
      </c>
      <c r="AS402" s="229">
        <f t="shared" si="662"/>
        <v>0</v>
      </c>
      <c r="AT402" s="229">
        <f t="shared" si="662"/>
        <v>0</v>
      </c>
      <c r="AU402" s="229">
        <f t="shared" si="662"/>
        <v>0</v>
      </c>
      <c r="AV402" s="229">
        <f t="shared" si="662"/>
        <v>0</v>
      </c>
      <c r="AW402" s="229">
        <f t="shared" si="662"/>
        <v>0</v>
      </c>
      <c r="AX402" s="229">
        <f t="shared" si="662"/>
        <v>0</v>
      </c>
      <c r="AY402" s="229">
        <f t="shared" si="662"/>
        <v>0</v>
      </c>
      <c r="AZ402" s="229">
        <f t="shared" si="662"/>
        <v>0</v>
      </c>
      <c r="BA402" s="229">
        <f t="shared" si="662"/>
        <v>0</v>
      </c>
      <c r="BB402" s="229">
        <f t="shared" si="662"/>
        <v>0</v>
      </c>
    </row>
    <row r="403" spans="1:54" x14ac:dyDescent="0.3">
      <c r="A403" s="206">
        <f>IF(ISBLANK('Úseky 1'!A15),"",'Úseky 1'!A15)</f>
        <v>11</v>
      </c>
      <c r="B403" s="205" t="str">
        <f>IF(ISBLANK('Úseky 1'!B15),"",'Úseky 1'!B15)</f>
        <v/>
      </c>
      <c r="C403" s="205" t="str">
        <f>IF(ISBLANK('Úseky 1'!C15),"",'Úseky 1'!C15)</f>
        <v/>
      </c>
      <c r="D403" s="213" t="str">
        <f>IF(ISBLANK('Úseky 1'!D15),"",'Úseky 1'!D15)</f>
        <v/>
      </c>
      <c r="E403" s="229">
        <f t="shared" ref="E403:AJ403" si="663">IFERROR(E348*$D403*365,0)</f>
        <v>0</v>
      </c>
      <c r="F403" s="229">
        <f t="shared" si="663"/>
        <v>0</v>
      </c>
      <c r="G403" s="229">
        <f t="shared" si="663"/>
        <v>0</v>
      </c>
      <c r="H403" s="229">
        <f t="shared" si="663"/>
        <v>0</v>
      </c>
      <c r="I403" s="229">
        <f t="shared" si="663"/>
        <v>0</v>
      </c>
      <c r="J403" s="229">
        <f t="shared" si="663"/>
        <v>0</v>
      </c>
      <c r="K403" s="229">
        <f t="shared" si="663"/>
        <v>0</v>
      </c>
      <c r="L403" s="229">
        <f t="shared" si="663"/>
        <v>0</v>
      </c>
      <c r="M403" s="229">
        <f t="shared" si="663"/>
        <v>0</v>
      </c>
      <c r="N403" s="229">
        <f t="shared" si="663"/>
        <v>0</v>
      </c>
      <c r="O403" s="229">
        <f t="shared" si="663"/>
        <v>0</v>
      </c>
      <c r="P403" s="229">
        <f t="shared" si="663"/>
        <v>0</v>
      </c>
      <c r="Q403" s="229">
        <f t="shared" si="663"/>
        <v>0</v>
      </c>
      <c r="R403" s="229">
        <f t="shared" si="663"/>
        <v>0</v>
      </c>
      <c r="S403" s="229">
        <f t="shared" si="663"/>
        <v>0</v>
      </c>
      <c r="T403" s="229">
        <f t="shared" si="663"/>
        <v>0</v>
      </c>
      <c r="U403" s="229">
        <f t="shared" si="663"/>
        <v>0</v>
      </c>
      <c r="V403" s="229">
        <f t="shared" si="663"/>
        <v>0</v>
      </c>
      <c r="W403" s="229">
        <f t="shared" si="663"/>
        <v>0</v>
      </c>
      <c r="X403" s="229">
        <f t="shared" si="663"/>
        <v>0</v>
      </c>
      <c r="Y403" s="229">
        <f t="shared" si="663"/>
        <v>0</v>
      </c>
      <c r="Z403" s="229">
        <f t="shared" si="663"/>
        <v>0</v>
      </c>
      <c r="AA403" s="229">
        <f t="shared" si="663"/>
        <v>0</v>
      </c>
      <c r="AB403" s="229">
        <f t="shared" si="663"/>
        <v>0</v>
      </c>
      <c r="AC403" s="229">
        <f t="shared" si="663"/>
        <v>0</v>
      </c>
      <c r="AD403" s="229">
        <f t="shared" si="663"/>
        <v>0</v>
      </c>
      <c r="AE403" s="229">
        <f t="shared" si="663"/>
        <v>0</v>
      </c>
      <c r="AF403" s="229">
        <f t="shared" si="663"/>
        <v>0</v>
      </c>
      <c r="AG403" s="229">
        <f t="shared" si="663"/>
        <v>0</v>
      </c>
      <c r="AH403" s="229">
        <f t="shared" si="663"/>
        <v>0</v>
      </c>
      <c r="AI403" s="229">
        <f t="shared" si="663"/>
        <v>0</v>
      </c>
      <c r="AJ403" s="229">
        <f t="shared" si="663"/>
        <v>0</v>
      </c>
      <c r="AK403" s="229">
        <f t="shared" ref="AK403:BB403" si="664">IFERROR(AK348*$D403*365,0)</f>
        <v>0</v>
      </c>
      <c r="AL403" s="229">
        <f t="shared" si="664"/>
        <v>0</v>
      </c>
      <c r="AM403" s="229">
        <f t="shared" si="664"/>
        <v>0</v>
      </c>
      <c r="AN403" s="229">
        <f t="shared" si="664"/>
        <v>0</v>
      </c>
      <c r="AO403" s="229">
        <f t="shared" si="664"/>
        <v>0</v>
      </c>
      <c r="AP403" s="229">
        <f t="shared" si="664"/>
        <v>0</v>
      </c>
      <c r="AQ403" s="229">
        <f t="shared" si="664"/>
        <v>0</v>
      </c>
      <c r="AR403" s="229">
        <f t="shared" si="664"/>
        <v>0</v>
      </c>
      <c r="AS403" s="229">
        <f t="shared" si="664"/>
        <v>0</v>
      </c>
      <c r="AT403" s="229">
        <f t="shared" si="664"/>
        <v>0</v>
      </c>
      <c r="AU403" s="229">
        <f t="shared" si="664"/>
        <v>0</v>
      </c>
      <c r="AV403" s="229">
        <f t="shared" si="664"/>
        <v>0</v>
      </c>
      <c r="AW403" s="229">
        <f t="shared" si="664"/>
        <v>0</v>
      </c>
      <c r="AX403" s="229">
        <f t="shared" si="664"/>
        <v>0</v>
      </c>
      <c r="AY403" s="229">
        <f t="shared" si="664"/>
        <v>0</v>
      </c>
      <c r="AZ403" s="229">
        <f t="shared" si="664"/>
        <v>0</v>
      </c>
      <c r="BA403" s="229">
        <f t="shared" si="664"/>
        <v>0</v>
      </c>
      <c r="BB403" s="229">
        <f t="shared" si="664"/>
        <v>0</v>
      </c>
    </row>
    <row r="404" spans="1:54" x14ac:dyDescent="0.3">
      <c r="A404" s="206">
        <f>IF(ISBLANK('Úseky 1'!A16),"",'Úseky 1'!A16)</f>
        <v>12</v>
      </c>
      <c r="B404" s="205" t="str">
        <f>IF(ISBLANK('Úseky 1'!B16),"",'Úseky 1'!B16)</f>
        <v/>
      </c>
      <c r="C404" s="205" t="str">
        <f>IF(ISBLANK('Úseky 1'!C16),"",'Úseky 1'!C16)</f>
        <v/>
      </c>
      <c r="D404" s="213" t="str">
        <f>IF(ISBLANK('Úseky 1'!D16),"",'Úseky 1'!D16)</f>
        <v/>
      </c>
      <c r="E404" s="229">
        <f t="shared" ref="E404:AJ404" si="665">IFERROR(E349*$D404*365,0)</f>
        <v>0</v>
      </c>
      <c r="F404" s="229">
        <f t="shared" si="665"/>
        <v>0</v>
      </c>
      <c r="G404" s="229">
        <f t="shared" si="665"/>
        <v>0</v>
      </c>
      <c r="H404" s="229">
        <f t="shared" si="665"/>
        <v>0</v>
      </c>
      <c r="I404" s="229">
        <f t="shared" si="665"/>
        <v>0</v>
      </c>
      <c r="J404" s="229">
        <f t="shared" si="665"/>
        <v>0</v>
      </c>
      <c r="K404" s="229">
        <f t="shared" si="665"/>
        <v>0</v>
      </c>
      <c r="L404" s="229">
        <f t="shared" si="665"/>
        <v>0</v>
      </c>
      <c r="M404" s="229">
        <f t="shared" si="665"/>
        <v>0</v>
      </c>
      <c r="N404" s="229">
        <f t="shared" si="665"/>
        <v>0</v>
      </c>
      <c r="O404" s="229">
        <f t="shared" si="665"/>
        <v>0</v>
      </c>
      <c r="P404" s="229">
        <f t="shared" si="665"/>
        <v>0</v>
      </c>
      <c r="Q404" s="229">
        <f t="shared" si="665"/>
        <v>0</v>
      </c>
      <c r="R404" s="229">
        <f t="shared" si="665"/>
        <v>0</v>
      </c>
      <c r="S404" s="229">
        <f t="shared" si="665"/>
        <v>0</v>
      </c>
      <c r="T404" s="229">
        <f t="shared" si="665"/>
        <v>0</v>
      </c>
      <c r="U404" s="229">
        <f t="shared" si="665"/>
        <v>0</v>
      </c>
      <c r="V404" s="229">
        <f t="shared" si="665"/>
        <v>0</v>
      </c>
      <c r="W404" s="229">
        <f t="shared" si="665"/>
        <v>0</v>
      </c>
      <c r="X404" s="229">
        <f t="shared" si="665"/>
        <v>0</v>
      </c>
      <c r="Y404" s="229">
        <f t="shared" si="665"/>
        <v>0</v>
      </c>
      <c r="Z404" s="229">
        <f t="shared" si="665"/>
        <v>0</v>
      </c>
      <c r="AA404" s="229">
        <f t="shared" si="665"/>
        <v>0</v>
      </c>
      <c r="AB404" s="229">
        <f t="shared" si="665"/>
        <v>0</v>
      </c>
      <c r="AC404" s="229">
        <f t="shared" si="665"/>
        <v>0</v>
      </c>
      <c r="AD404" s="229">
        <f t="shared" si="665"/>
        <v>0</v>
      </c>
      <c r="AE404" s="229">
        <f t="shared" si="665"/>
        <v>0</v>
      </c>
      <c r="AF404" s="229">
        <f t="shared" si="665"/>
        <v>0</v>
      </c>
      <c r="AG404" s="229">
        <f t="shared" si="665"/>
        <v>0</v>
      </c>
      <c r="AH404" s="229">
        <f t="shared" si="665"/>
        <v>0</v>
      </c>
      <c r="AI404" s="229">
        <f t="shared" si="665"/>
        <v>0</v>
      </c>
      <c r="AJ404" s="229">
        <f t="shared" si="665"/>
        <v>0</v>
      </c>
      <c r="AK404" s="229">
        <f t="shared" ref="AK404:BB404" si="666">IFERROR(AK349*$D404*365,0)</f>
        <v>0</v>
      </c>
      <c r="AL404" s="229">
        <f t="shared" si="666"/>
        <v>0</v>
      </c>
      <c r="AM404" s="229">
        <f t="shared" si="666"/>
        <v>0</v>
      </c>
      <c r="AN404" s="229">
        <f t="shared" si="666"/>
        <v>0</v>
      </c>
      <c r="AO404" s="229">
        <f t="shared" si="666"/>
        <v>0</v>
      </c>
      <c r="AP404" s="229">
        <f t="shared" si="666"/>
        <v>0</v>
      </c>
      <c r="AQ404" s="229">
        <f t="shared" si="666"/>
        <v>0</v>
      </c>
      <c r="AR404" s="229">
        <f t="shared" si="666"/>
        <v>0</v>
      </c>
      <c r="AS404" s="229">
        <f t="shared" si="666"/>
        <v>0</v>
      </c>
      <c r="AT404" s="229">
        <f t="shared" si="666"/>
        <v>0</v>
      </c>
      <c r="AU404" s="229">
        <f t="shared" si="666"/>
        <v>0</v>
      </c>
      <c r="AV404" s="229">
        <f t="shared" si="666"/>
        <v>0</v>
      </c>
      <c r="AW404" s="229">
        <f t="shared" si="666"/>
        <v>0</v>
      </c>
      <c r="AX404" s="229">
        <f t="shared" si="666"/>
        <v>0</v>
      </c>
      <c r="AY404" s="229">
        <f t="shared" si="666"/>
        <v>0</v>
      </c>
      <c r="AZ404" s="229">
        <f t="shared" si="666"/>
        <v>0</v>
      </c>
      <c r="BA404" s="229">
        <f t="shared" si="666"/>
        <v>0</v>
      </c>
      <c r="BB404" s="229">
        <f t="shared" si="666"/>
        <v>0</v>
      </c>
    </row>
    <row r="405" spans="1:54" x14ac:dyDescent="0.3">
      <c r="A405" s="206">
        <f>IF(ISBLANK('Úseky 1'!A17),"",'Úseky 1'!A17)</f>
        <v>13</v>
      </c>
      <c r="B405" s="205" t="str">
        <f>IF(ISBLANK('Úseky 1'!B17),"",'Úseky 1'!B17)</f>
        <v/>
      </c>
      <c r="C405" s="205" t="str">
        <f>IF(ISBLANK('Úseky 1'!C17),"",'Úseky 1'!C17)</f>
        <v/>
      </c>
      <c r="D405" s="213" t="str">
        <f>IF(ISBLANK('Úseky 1'!D17),"",'Úseky 1'!D17)</f>
        <v/>
      </c>
      <c r="E405" s="229">
        <f t="shared" ref="E405:AJ405" si="667">IFERROR(E350*$D405*365,0)</f>
        <v>0</v>
      </c>
      <c r="F405" s="229">
        <f t="shared" si="667"/>
        <v>0</v>
      </c>
      <c r="G405" s="229">
        <f t="shared" si="667"/>
        <v>0</v>
      </c>
      <c r="H405" s="229">
        <f t="shared" si="667"/>
        <v>0</v>
      </c>
      <c r="I405" s="229">
        <f t="shared" si="667"/>
        <v>0</v>
      </c>
      <c r="J405" s="229">
        <f t="shared" si="667"/>
        <v>0</v>
      </c>
      <c r="K405" s="229">
        <f t="shared" si="667"/>
        <v>0</v>
      </c>
      <c r="L405" s="229">
        <f t="shared" si="667"/>
        <v>0</v>
      </c>
      <c r="M405" s="229">
        <f t="shared" si="667"/>
        <v>0</v>
      </c>
      <c r="N405" s="229">
        <f t="shared" si="667"/>
        <v>0</v>
      </c>
      <c r="O405" s="229">
        <f t="shared" si="667"/>
        <v>0</v>
      </c>
      <c r="P405" s="229">
        <f t="shared" si="667"/>
        <v>0</v>
      </c>
      <c r="Q405" s="229">
        <f t="shared" si="667"/>
        <v>0</v>
      </c>
      <c r="R405" s="229">
        <f t="shared" si="667"/>
        <v>0</v>
      </c>
      <c r="S405" s="229">
        <f t="shared" si="667"/>
        <v>0</v>
      </c>
      <c r="T405" s="229">
        <f t="shared" si="667"/>
        <v>0</v>
      </c>
      <c r="U405" s="229">
        <f t="shared" si="667"/>
        <v>0</v>
      </c>
      <c r="V405" s="229">
        <f t="shared" si="667"/>
        <v>0</v>
      </c>
      <c r="W405" s="229">
        <f t="shared" si="667"/>
        <v>0</v>
      </c>
      <c r="X405" s="229">
        <f t="shared" si="667"/>
        <v>0</v>
      </c>
      <c r="Y405" s="229">
        <f t="shared" si="667"/>
        <v>0</v>
      </c>
      <c r="Z405" s="229">
        <f t="shared" si="667"/>
        <v>0</v>
      </c>
      <c r="AA405" s="229">
        <f t="shared" si="667"/>
        <v>0</v>
      </c>
      <c r="AB405" s="229">
        <f t="shared" si="667"/>
        <v>0</v>
      </c>
      <c r="AC405" s="229">
        <f t="shared" si="667"/>
        <v>0</v>
      </c>
      <c r="AD405" s="229">
        <f t="shared" si="667"/>
        <v>0</v>
      </c>
      <c r="AE405" s="229">
        <f t="shared" si="667"/>
        <v>0</v>
      </c>
      <c r="AF405" s="229">
        <f t="shared" si="667"/>
        <v>0</v>
      </c>
      <c r="AG405" s="229">
        <f t="shared" si="667"/>
        <v>0</v>
      </c>
      <c r="AH405" s="229">
        <f t="shared" si="667"/>
        <v>0</v>
      </c>
      <c r="AI405" s="229">
        <f t="shared" si="667"/>
        <v>0</v>
      </c>
      <c r="AJ405" s="229">
        <f t="shared" si="667"/>
        <v>0</v>
      </c>
      <c r="AK405" s="229">
        <f t="shared" ref="AK405:BB405" si="668">IFERROR(AK350*$D405*365,0)</f>
        <v>0</v>
      </c>
      <c r="AL405" s="229">
        <f t="shared" si="668"/>
        <v>0</v>
      </c>
      <c r="AM405" s="229">
        <f t="shared" si="668"/>
        <v>0</v>
      </c>
      <c r="AN405" s="229">
        <f t="shared" si="668"/>
        <v>0</v>
      </c>
      <c r="AO405" s="229">
        <f t="shared" si="668"/>
        <v>0</v>
      </c>
      <c r="AP405" s="229">
        <f t="shared" si="668"/>
        <v>0</v>
      </c>
      <c r="AQ405" s="229">
        <f t="shared" si="668"/>
        <v>0</v>
      </c>
      <c r="AR405" s="229">
        <f t="shared" si="668"/>
        <v>0</v>
      </c>
      <c r="AS405" s="229">
        <f t="shared" si="668"/>
        <v>0</v>
      </c>
      <c r="AT405" s="229">
        <f t="shared" si="668"/>
        <v>0</v>
      </c>
      <c r="AU405" s="229">
        <f t="shared" si="668"/>
        <v>0</v>
      </c>
      <c r="AV405" s="229">
        <f t="shared" si="668"/>
        <v>0</v>
      </c>
      <c r="AW405" s="229">
        <f t="shared" si="668"/>
        <v>0</v>
      </c>
      <c r="AX405" s="229">
        <f t="shared" si="668"/>
        <v>0</v>
      </c>
      <c r="AY405" s="229">
        <f t="shared" si="668"/>
        <v>0</v>
      </c>
      <c r="AZ405" s="229">
        <f t="shared" si="668"/>
        <v>0</v>
      </c>
      <c r="BA405" s="229">
        <f t="shared" si="668"/>
        <v>0</v>
      </c>
      <c r="BB405" s="229">
        <f t="shared" si="668"/>
        <v>0</v>
      </c>
    </row>
    <row r="406" spans="1:54" x14ac:dyDescent="0.3">
      <c r="A406" s="206">
        <f>IF(ISBLANK('Úseky 1'!A18),"",'Úseky 1'!A18)</f>
        <v>14</v>
      </c>
      <c r="B406" s="205" t="str">
        <f>IF(ISBLANK('Úseky 1'!B18),"",'Úseky 1'!B18)</f>
        <v/>
      </c>
      <c r="C406" s="205" t="str">
        <f>IF(ISBLANK('Úseky 1'!C18),"",'Úseky 1'!C18)</f>
        <v/>
      </c>
      <c r="D406" s="213" t="str">
        <f>IF(ISBLANK('Úseky 1'!D18),"",'Úseky 1'!D18)</f>
        <v/>
      </c>
      <c r="E406" s="229">
        <f t="shared" ref="E406:AJ406" si="669">IFERROR(E351*$D406*365,0)</f>
        <v>0</v>
      </c>
      <c r="F406" s="229">
        <f t="shared" si="669"/>
        <v>0</v>
      </c>
      <c r="G406" s="229">
        <f t="shared" si="669"/>
        <v>0</v>
      </c>
      <c r="H406" s="229">
        <f t="shared" si="669"/>
        <v>0</v>
      </c>
      <c r="I406" s="229">
        <f t="shared" si="669"/>
        <v>0</v>
      </c>
      <c r="J406" s="229">
        <f t="shared" si="669"/>
        <v>0</v>
      </c>
      <c r="K406" s="229">
        <f t="shared" si="669"/>
        <v>0</v>
      </c>
      <c r="L406" s="229">
        <f t="shared" si="669"/>
        <v>0</v>
      </c>
      <c r="M406" s="229">
        <f t="shared" si="669"/>
        <v>0</v>
      </c>
      <c r="N406" s="229">
        <f t="shared" si="669"/>
        <v>0</v>
      </c>
      <c r="O406" s="229">
        <f t="shared" si="669"/>
        <v>0</v>
      </c>
      <c r="P406" s="229">
        <f t="shared" si="669"/>
        <v>0</v>
      </c>
      <c r="Q406" s="229">
        <f t="shared" si="669"/>
        <v>0</v>
      </c>
      <c r="R406" s="229">
        <f t="shared" si="669"/>
        <v>0</v>
      </c>
      <c r="S406" s="229">
        <f t="shared" si="669"/>
        <v>0</v>
      </c>
      <c r="T406" s="229">
        <f t="shared" si="669"/>
        <v>0</v>
      </c>
      <c r="U406" s="229">
        <f t="shared" si="669"/>
        <v>0</v>
      </c>
      <c r="V406" s="229">
        <f t="shared" si="669"/>
        <v>0</v>
      </c>
      <c r="W406" s="229">
        <f t="shared" si="669"/>
        <v>0</v>
      </c>
      <c r="X406" s="229">
        <f t="shared" si="669"/>
        <v>0</v>
      </c>
      <c r="Y406" s="229">
        <f t="shared" si="669"/>
        <v>0</v>
      </c>
      <c r="Z406" s="229">
        <f t="shared" si="669"/>
        <v>0</v>
      </c>
      <c r="AA406" s="229">
        <f t="shared" si="669"/>
        <v>0</v>
      </c>
      <c r="AB406" s="229">
        <f t="shared" si="669"/>
        <v>0</v>
      </c>
      <c r="AC406" s="229">
        <f t="shared" si="669"/>
        <v>0</v>
      </c>
      <c r="AD406" s="229">
        <f t="shared" si="669"/>
        <v>0</v>
      </c>
      <c r="AE406" s="229">
        <f t="shared" si="669"/>
        <v>0</v>
      </c>
      <c r="AF406" s="229">
        <f t="shared" si="669"/>
        <v>0</v>
      </c>
      <c r="AG406" s="229">
        <f t="shared" si="669"/>
        <v>0</v>
      </c>
      <c r="AH406" s="229">
        <f t="shared" si="669"/>
        <v>0</v>
      </c>
      <c r="AI406" s="229">
        <f t="shared" si="669"/>
        <v>0</v>
      </c>
      <c r="AJ406" s="229">
        <f t="shared" si="669"/>
        <v>0</v>
      </c>
      <c r="AK406" s="229">
        <f t="shared" ref="AK406:BB406" si="670">IFERROR(AK351*$D406*365,0)</f>
        <v>0</v>
      </c>
      <c r="AL406" s="229">
        <f t="shared" si="670"/>
        <v>0</v>
      </c>
      <c r="AM406" s="229">
        <f t="shared" si="670"/>
        <v>0</v>
      </c>
      <c r="AN406" s="229">
        <f t="shared" si="670"/>
        <v>0</v>
      </c>
      <c r="AO406" s="229">
        <f t="shared" si="670"/>
        <v>0</v>
      </c>
      <c r="AP406" s="229">
        <f t="shared" si="670"/>
        <v>0</v>
      </c>
      <c r="AQ406" s="229">
        <f t="shared" si="670"/>
        <v>0</v>
      </c>
      <c r="AR406" s="229">
        <f t="shared" si="670"/>
        <v>0</v>
      </c>
      <c r="AS406" s="229">
        <f t="shared" si="670"/>
        <v>0</v>
      </c>
      <c r="AT406" s="229">
        <f t="shared" si="670"/>
        <v>0</v>
      </c>
      <c r="AU406" s="229">
        <f t="shared" si="670"/>
        <v>0</v>
      </c>
      <c r="AV406" s="229">
        <f t="shared" si="670"/>
        <v>0</v>
      </c>
      <c r="AW406" s="229">
        <f t="shared" si="670"/>
        <v>0</v>
      </c>
      <c r="AX406" s="229">
        <f t="shared" si="670"/>
        <v>0</v>
      </c>
      <c r="AY406" s="229">
        <f t="shared" si="670"/>
        <v>0</v>
      </c>
      <c r="AZ406" s="229">
        <f t="shared" si="670"/>
        <v>0</v>
      </c>
      <c r="BA406" s="229">
        <f t="shared" si="670"/>
        <v>0</v>
      </c>
      <c r="BB406" s="229">
        <f t="shared" si="670"/>
        <v>0</v>
      </c>
    </row>
    <row r="407" spans="1:54" x14ac:dyDescent="0.3">
      <c r="A407" s="206">
        <f>IF(ISBLANK('Úseky 1'!A19),"",'Úseky 1'!A19)</f>
        <v>15</v>
      </c>
      <c r="B407" s="205" t="str">
        <f>IF(ISBLANK('Úseky 1'!B19),"",'Úseky 1'!B19)</f>
        <v/>
      </c>
      <c r="C407" s="205" t="str">
        <f>IF(ISBLANK('Úseky 1'!C19),"",'Úseky 1'!C19)</f>
        <v/>
      </c>
      <c r="D407" s="213" t="str">
        <f>IF(ISBLANK('Úseky 1'!D19),"",'Úseky 1'!D19)</f>
        <v/>
      </c>
      <c r="E407" s="229">
        <f t="shared" ref="E407:AJ407" si="671">IFERROR(E352*$D407*365,0)</f>
        <v>0</v>
      </c>
      <c r="F407" s="229">
        <f t="shared" si="671"/>
        <v>0</v>
      </c>
      <c r="G407" s="229">
        <f t="shared" si="671"/>
        <v>0</v>
      </c>
      <c r="H407" s="229">
        <f t="shared" si="671"/>
        <v>0</v>
      </c>
      <c r="I407" s="229">
        <f t="shared" si="671"/>
        <v>0</v>
      </c>
      <c r="J407" s="229">
        <f t="shared" si="671"/>
        <v>0</v>
      </c>
      <c r="K407" s="229">
        <f t="shared" si="671"/>
        <v>0</v>
      </c>
      <c r="L407" s="229">
        <f t="shared" si="671"/>
        <v>0</v>
      </c>
      <c r="M407" s="229">
        <f t="shared" si="671"/>
        <v>0</v>
      </c>
      <c r="N407" s="229">
        <f t="shared" si="671"/>
        <v>0</v>
      </c>
      <c r="O407" s="229">
        <f t="shared" si="671"/>
        <v>0</v>
      </c>
      <c r="P407" s="229">
        <f t="shared" si="671"/>
        <v>0</v>
      </c>
      <c r="Q407" s="229">
        <f t="shared" si="671"/>
        <v>0</v>
      </c>
      <c r="R407" s="229">
        <f t="shared" si="671"/>
        <v>0</v>
      </c>
      <c r="S407" s="229">
        <f t="shared" si="671"/>
        <v>0</v>
      </c>
      <c r="T407" s="229">
        <f t="shared" si="671"/>
        <v>0</v>
      </c>
      <c r="U407" s="229">
        <f t="shared" si="671"/>
        <v>0</v>
      </c>
      <c r="V407" s="229">
        <f t="shared" si="671"/>
        <v>0</v>
      </c>
      <c r="W407" s="229">
        <f t="shared" si="671"/>
        <v>0</v>
      </c>
      <c r="X407" s="229">
        <f t="shared" si="671"/>
        <v>0</v>
      </c>
      <c r="Y407" s="229">
        <f t="shared" si="671"/>
        <v>0</v>
      </c>
      <c r="Z407" s="229">
        <f t="shared" si="671"/>
        <v>0</v>
      </c>
      <c r="AA407" s="229">
        <f t="shared" si="671"/>
        <v>0</v>
      </c>
      <c r="AB407" s="229">
        <f t="shared" si="671"/>
        <v>0</v>
      </c>
      <c r="AC407" s="229">
        <f t="shared" si="671"/>
        <v>0</v>
      </c>
      <c r="AD407" s="229">
        <f t="shared" si="671"/>
        <v>0</v>
      </c>
      <c r="AE407" s="229">
        <f t="shared" si="671"/>
        <v>0</v>
      </c>
      <c r="AF407" s="229">
        <f t="shared" si="671"/>
        <v>0</v>
      </c>
      <c r="AG407" s="229">
        <f t="shared" si="671"/>
        <v>0</v>
      </c>
      <c r="AH407" s="229">
        <f t="shared" si="671"/>
        <v>0</v>
      </c>
      <c r="AI407" s="229">
        <f t="shared" si="671"/>
        <v>0</v>
      </c>
      <c r="AJ407" s="229">
        <f t="shared" si="671"/>
        <v>0</v>
      </c>
      <c r="AK407" s="229">
        <f t="shared" ref="AK407:BB407" si="672">IFERROR(AK352*$D407*365,0)</f>
        <v>0</v>
      </c>
      <c r="AL407" s="229">
        <f t="shared" si="672"/>
        <v>0</v>
      </c>
      <c r="AM407" s="229">
        <f t="shared" si="672"/>
        <v>0</v>
      </c>
      <c r="AN407" s="229">
        <f t="shared" si="672"/>
        <v>0</v>
      </c>
      <c r="AO407" s="229">
        <f t="shared" si="672"/>
        <v>0</v>
      </c>
      <c r="AP407" s="229">
        <f t="shared" si="672"/>
        <v>0</v>
      </c>
      <c r="AQ407" s="229">
        <f t="shared" si="672"/>
        <v>0</v>
      </c>
      <c r="AR407" s="229">
        <f t="shared" si="672"/>
        <v>0</v>
      </c>
      <c r="AS407" s="229">
        <f t="shared" si="672"/>
        <v>0</v>
      </c>
      <c r="AT407" s="229">
        <f t="shared" si="672"/>
        <v>0</v>
      </c>
      <c r="AU407" s="229">
        <f t="shared" si="672"/>
        <v>0</v>
      </c>
      <c r="AV407" s="229">
        <f t="shared" si="672"/>
        <v>0</v>
      </c>
      <c r="AW407" s="229">
        <f t="shared" si="672"/>
        <v>0</v>
      </c>
      <c r="AX407" s="229">
        <f t="shared" si="672"/>
        <v>0</v>
      </c>
      <c r="AY407" s="229">
        <f t="shared" si="672"/>
        <v>0</v>
      </c>
      <c r="AZ407" s="229">
        <f t="shared" si="672"/>
        <v>0</v>
      </c>
      <c r="BA407" s="229">
        <f t="shared" si="672"/>
        <v>0</v>
      </c>
      <c r="BB407" s="229">
        <f t="shared" si="672"/>
        <v>0</v>
      </c>
    </row>
    <row r="408" spans="1:54" x14ac:dyDescent="0.3">
      <c r="A408" s="206">
        <f>IF(ISBLANK('Úseky 1'!A20),"",'Úseky 1'!A20)</f>
        <v>16</v>
      </c>
      <c r="B408" s="205" t="str">
        <f>IF(ISBLANK('Úseky 1'!B20),"",'Úseky 1'!B20)</f>
        <v/>
      </c>
      <c r="C408" s="205" t="str">
        <f>IF(ISBLANK('Úseky 1'!C20),"",'Úseky 1'!C20)</f>
        <v/>
      </c>
      <c r="D408" s="213" t="str">
        <f>IF(ISBLANK('Úseky 1'!D20),"",'Úseky 1'!D20)</f>
        <v/>
      </c>
      <c r="E408" s="229">
        <f t="shared" ref="E408:AJ408" si="673">IFERROR(E353*$D408*365,0)</f>
        <v>0</v>
      </c>
      <c r="F408" s="229">
        <f t="shared" si="673"/>
        <v>0</v>
      </c>
      <c r="G408" s="229">
        <f t="shared" si="673"/>
        <v>0</v>
      </c>
      <c r="H408" s="229">
        <f t="shared" si="673"/>
        <v>0</v>
      </c>
      <c r="I408" s="229">
        <f t="shared" si="673"/>
        <v>0</v>
      </c>
      <c r="J408" s="229">
        <f t="shared" si="673"/>
        <v>0</v>
      </c>
      <c r="K408" s="229">
        <f t="shared" si="673"/>
        <v>0</v>
      </c>
      <c r="L408" s="229">
        <f t="shared" si="673"/>
        <v>0</v>
      </c>
      <c r="M408" s="229">
        <f t="shared" si="673"/>
        <v>0</v>
      </c>
      <c r="N408" s="229">
        <f t="shared" si="673"/>
        <v>0</v>
      </c>
      <c r="O408" s="229">
        <f t="shared" si="673"/>
        <v>0</v>
      </c>
      <c r="P408" s="229">
        <f t="shared" si="673"/>
        <v>0</v>
      </c>
      <c r="Q408" s="229">
        <f t="shared" si="673"/>
        <v>0</v>
      </c>
      <c r="R408" s="229">
        <f t="shared" si="673"/>
        <v>0</v>
      </c>
      <c r="S408" s="229">
        <f t="shared" si="673"/>
        <v>0</v>
      </c>
      <c r="T408" s="229">
        <f t="shared" si="673"/>
        <v>0</v>
      </c>
      <c r="U408" s="229">
        <f t="shared" si="673"/>
        <v>0</v>
      </c>
      <c r="V408" s="229">
        <f t="shared" si="673"/>
        <v>0</v>
      </c>
      <c r="W408" s="229">
        <f t="shared" si="673"/>
        <v>0</v>
      </c>
      <c r="X408" s="229">
        <f t="shared" si="673"/>
        <v>0</v>
      </c>
      <c r="Y408" s="229">
        <f t="shared" si="673"/>
        <v>0</v>
      </c>
      <c r="Z408" s="229">
        <f t="shared" si="673"/>
        <v>0</v>
      </c>
      <c r="AA408" s="229">
        <f t="shared" si="673"/>
        <v>0</v>
      </c>
      <c r="AB408" s="229">
        <f t="shared" si="673"/>
        <v>0</v>
      </c>
      <c r="AC408" s="229">
        <f t="shared" si="673"/>
        <v>0</v>
      </c>
      <c r="AD408" s="229">
        <f t="shared" si="673"/>
        <v>0</v>
      </c>
      <c r="AE408" s="229">
        <f t="shared" si="673"/>
        <v>0</v>
      </c>
      <c r="AF408" s="229">
        <f t="shared" si="673"/>
        <v>0</v>
      </c>
      <c r="AG408" s="229">
        <f t="shared" si="673"/>
        <v>0</v>
      </c>
      <c r="AH408" s="229">
        <f t="shared" si="673"/>
        <v>0</v>
      </c>
      <c r="AI408" s="229">
        <f t="shared" si="673"/>
        <v>0</v>
      </c>
      <c r="AJ408" s="229">
        <f t="shared" si="673"/>
        <v>0</v>
      </c>
      <c r="AK408" s="229">
        <f t="shared" ref="AK408:BB408" si="674">IFERROR(AK353*$D408*365,0)</f>
        <v>0</v>
      </c>
      <c r="AL408" s="229">
        <f t="shared" si="674"/>
        <v>0</v>
      </c>
      <c r="AM408" s="229">
        <f t="shared" si="674"/>
        <v>0</v>
      </c>
      <c r="AN408" s="229">
        <f t="shared" si="674"/>
        <v>0</v>
      </c>
      <c r="AO408" s="229">
        <f t="shared" si="674"/>
        <v>0</v>
      </c>
      <c r="AP408" s="229">
        <f t="shared" si="674"/>
        <v>0</v>
      </c>
      <c r="AQ408" s="229">
        <f t="shared" si="674"/>
        <v>0</v>
      </c>
      <c r="AR408" s="229">
        <f t="shared" si="674"/>
        <v>0</v>
      </c>
      <c r="AS408" s="229">
        <f t="shared" si="674"/>
        <v>0</v>
      </c>
      <c r="AT408" s="229">
        <f t="shared" si="674"/>
        <v>0</v>
      </c>
      <c r="AU408" s="229">
        <f t="shared" si="674"/>
        <v>0</v>
      </c>
      <c r="AV408" s="229">
        <f t="shared" si="674"/>
        <v>0</v>
      </c>
      <c r="AW408" s="229">
        <f t="shared" si="674"/>
        <v>0</v>
      </c>
      <c r="AX408" s="229">
        <f t="shared" si="674"/>
        <v>0</v>
      </c>
      <c r="AY408" s="229">
        <f t="shared" si="674"/>
        <v>0</v>
      </c>
      <c r="AZ408" s="229">
        <f t="shared" si="674"/>
        <v>0</v>
      </c>
      <c r="BA408" s="229">
        <f t="shared" si="674"/>
        <v>0</v>
      </c>
      <c r="BB408" s="229">
        <f t="shared" si="674"/>
        <v>0</v>
      </c>
    </row>
    <row r="409" spans="1:54" x14ac:dyDescent="0.3">
      <c r="A409" s="206">
        <f>IF(ISBLANK('Úseky 1'!A21),"",'Úseky 1'!A21)</f>
        <v>17</v>
      </c>
      <c r="B409" s="205" t="str">
        <f>IF(ISBLANK('Úseky 1'!B21),"",'Úseky 1'!B21)</f>
        <v/>
      </c>
      <c r="C409" s="205" t="str">
        <f>IF(ISBLANK('Úseky 1'!C21),"",'Úseky 1'!C21)</f>
        <v/>
      </c>
      <c r="D409" s="213" t="str">
        <f>IF(ISBLANK('Úseky 1'!D21),"",'Úseky 1'!D21)</f>
        <v/>
      </c>
      <c r="E409" s="229">
        <f t="shared" ref="E409:AJ409" si="675">IFERROR(E354*$D409*365,0)</f>
        <v>0</v>
      </c>
      <c r="F409" s="229">
        <f t="shared" si="675"/>
        <v>0</v>
      </c>
      <c r="G409" s="229">
        <f t="shared" si="675"/>
        <v>0</v>
      </c>
      <c r="H409" s="229">
        <f t="shared" si="675"/>
        <v>0</v>
      </c>
      <c r="I409" s="229">
        <f t="shared" si="675"/>
        <v>0</v>
      </c>
      <c r="J409" s="229">
        <f t="shared" si="675"/>
        <v>0</v>
      </c>
      <c r="K409" s="229">
        <f t="shared" si="675"/>
        <v>0</v>
      </c>
      <c r="L409" s="229">
        <f t="shared" si="675"/>
        <v>0</v>
      </c>
      <c r="M409" s="229">
        <f t="shared" si="675"/>
        <v>0</v>
      </c>
      <c r="N409" s="229">
        <f t="shared" si="675"/>
        <v>0</v>
      </c>
      <c r="O409" s="229">
        <f t="shared" si="675"/>
        <v>0</v>
      </c>
      <c r="P409" s="229">
        <f t="shared" si="675"/>
        <v>0</v>
      </c>
      <c r="Q409" s="229">
        <f t="shared" si="675"/>
        <v>0</v>
      </c>
      <c r="R409" s="229">
        <f t="shared" si="675"/>
        <v>0</v>
      </c>
      <c r="S409" s="229">
        <f t="shared" si="675"/>
        <v>0</v>
      </c>
      <c r="T409" s="229">
        <f t="shared" si="675"/>
        <v>0</v>
      </c>
      <c r="U409" s="229">
        <f t="shared" si="675"/>
        <v>0</v>
      </c>
      <c r="V409" s="229">
        <f t="shared" si="675"/>
        <v>0</v>
      </c>
      <c r="W409" s="229">
        <f t="shared" si="675"/>
        <v>0</v>
      </c>
      <c r="X409" s="229">
        <f t="shared" si="675"/>
        <v>0</v>
      </c>
      <c r="Y409" s="229">
        <f t="shared" si="675"/>
        <v>0</v>
      </c>
      <c r="Z409" s="229">
        <f t="shared" si="675"/>
        <v>0</v>
      </c>
      <c r="AA409" s="229">
        <f t="shared" si="675"/>
        <v>0</v>
      </c>
      <c r="AB409" s="229">
        <f t="shared" si="675"/>
        <v>0</v>
      </c>
      <c r="AC409" s="229">
        <f t="shared" si="675"/>
        <v>0</v>
      </c>
      <c r="AD409" s="229">
        <f t="shared" si="675"/>
        <v>0</v>
      </c>
      <c r="AE409" s="229">
        <f t="shared" si="675"/>
        <v>0</v>
      </c>
      <c r="AF409" s="229">
        <f t="shared" si="675"/>
        <v>0</v>
      </c>
      <c r="AG409" s="229">
        <f t="shared" si="675"/>
        <v>0</v>
      </c>
      <c r="AH409" s="229">
        <f t="shared" si="675"/>
        <v>0</v>
      </c>
      <c r="AI409" s="229">
        <f t="shared" si="675"/>
        <v>0</v>
      </c>
      <c r="AJ409" s="229">
        <f t="shared" si="675"/>
        <v>0</v>
      </c>
      <c r="AK409" s="229">
        <f t="shared" ref="AK409:BB409" si="676">IFERROR(AK354*$D409*365,0)</f>
        <v>0</v>
      </c>
      <c r="AL409" s="229">
        <f t="shared" si="676"/>
        <v>0</v>
      </c>
      <c r="AM409" s="229">
        <f t="shared" si="676"/>
        <v>0</v>
      </c>
      <c r="AN409" s="229">
        <f t="shared" si="676"/>
        <v>0</v>
      </c>
      <c r="AO409" s="229">
        <f t="shared" si="676"/>
        <v>0</v>
      </c>
      <c r="AP409" s="229">
        <f t="shared" si="676"/>
        <v>0</v>
      </c>
      <c r="AQ409" s="229">
        <f t="shared" si="676"/>
        <v>0</v>
      </c>
      <c r="AR409" s="229">
        <f t="shared" si="676"/>
        <v>0</v>
      </c>
      <c r="AS409" s="229">
        <f t="shared" si="676"/>
        <v>0</v>
      </c>
      <c r="AT409" s="229">
        <f t="shared" si="676"/>
        <v>0</v>
      </c>
      <c r="AU409" s="229">
        <f t="shared" si="676"/>
        <v>0</v>
      </c>
      <c r="AV409" s="229">
        <f t="shared" si="676"/>
        <v>0</v>
      </c>
      <c r="AW409" s="229">
        <f t="shared" si="676"/>
        <v>0</v>
      </c>
      <c r="AX409" s="229">
        <f t="shared" si="676"/>
        <v>0</v>
      </c>
      <c r="AY409" s="229">
        <f t="shared" si="676"/>
        <v>0</v>
      </c>
      <c r="AZ409" s="229">
        <f t="shared" si="676"/>
        <v>0</v>
      </c>
      <c r="BA409" s="229">
        <f t="shared" si="676"/>
        <v>0</v>
      </c>
      <c r="BB409" s="229">
        <f t="shared" si="676"/>
        <v>0</v>
      </c>
    </row>
    <row r="410" spans="1:54" x14ac:dyDescent="0.3">
      <c r="A410" s="206">
        <f>IF(ISBLANK('Úseky 1'!A22),"",'Úseky 1'!A22)</f>
        <v>18</v>
      </c>
      <c r="B410" s="205" t="str">
        <f>IF(ISBLANK('Úseky 1'!B22),"",'Úseky 1'!B22)</f>
        <v/>
      </c>
      <c r="C410" s="205" t="str">
        <f>IF(ISBLANK('Úseky 1'!C22),"",'Úseky 1'!C22)</f>
        <v/>
      </c>
      <c r="D410" s="213" t="str">
        <f>IF(ISBLANK('Úseky 1'!D22),"",'Úseky 1'!D22)</f>
        <v/>
      </c>
      <c r="E410" s="229">
        <f t="shared" ref="E410:AJ410" si="677">IFERROR(E355*$D410*365,0)</f>
        <v>0</v>
      </c>
      <c r="F410" s="229">
        <f t="shared" si="677"/>
        <v>0</v>
      </c>
      <c r="G410" s="229">
        <f t="shared" si="677"/>
        <v>0</v>
      </c>
      <c r="H410" s="229">
        <f t="shared" si="677"/>
        <v>0</v>
      </c>
      <c r="I410" s="229">
        <f t="shared" si="677"/>
        <v>0</v>
      </c>
      <c r="J410" s="229">
        <f t="shared" si="677"/>
        <v>0</v>
      </c>
      <c r="K410" s="229">
        <f t="shared" si="677"/>
        <v>0</v>
      </c>
      <c r="L410" s="229">
        <f t="shared" si="677"/>
        <v>0</v>
      </c>
      <c r="M410" s="229">
        <f t="shared" si="677"/>
        <v>0</v>
      </c>
      <c r="N410" s="229">
        <f t="shared" si="677"/>
        <v>0</v>
      </c>
      <c r="O410" s="229">
        <f t="shared" si="677"/>
        <v>0</v>
      </c>
      <c r="P410" s="229">
        <f t="shared" si="677"/>
        <v>0</v>
      </c>
      <c r="Q410" s="229">
        <f t="shared" si="677"/>
        <v>0</v>
      </c>
      <c r="R410" s="229">
        <f t="shared" si="677"/>
        <v>0</v>
      </c>
      <c r="S410" s="229">
        <f t="shared" si="677"/>
        <v>0</v>
      </c>
      <c r="T410" s="229">
        <f t="shared" si="677"/>
        <v>0</v>
      </c>
      <c r="U410" s="229">
        <f t="shared" si="677"/>
        <v>0</v>
      </c>
      <c r="V410" s="229">
        <f t="shared" si="677"/>
        <v>0</v>
      </c>
      <c r="W410" s="229">
        <f t="shared" si="677"/>
        <v>0</v>
      </c>
      <c r="X410" s="229">
        <f t="shared" si="677"/>
        <v>0</v>
      </c>
      <c r="Y410" s="229">
        <f t="shared" si="677"/>
        <v>0</v>
      </c>
      <c r="Z410" s="229">
        <f t="shared" si="677"/>
        <v>0</v>
      </c>
      <c r="AA410" s="229">
        <f t="shared" si="677"/>
        <v>0</v>
      </c>
      <c r="AB410" s="229">
        <f t="shared" si="677"/>
        <v>0</v>
      </c>
      <c r="AC410" s="229">
        <f t="shared" si="677"/>
        <v>0</v>
      </c>
      <c r="AD410" s="229">
        <f t="shared" si="677"/>
        <v>0</v>
      </c>
      <c r="AE410" s="229">
        <f t="shared" si="677"/>
        <v>0</v>
      </c>
      <c r="AF410" s="229">
        <f t="shared" si="677"/>
        <v>0</v>
      </c>
      <c r="AG410" s="229">
        <f t="shared" si="677"/>
        <v>0</v>
      </c>
      <c r="AH410" s="229">
        <f t="shared" si="677"/>
        <v>0</v>
      </c>
      <c r="AI410" s="229">
        <f t="shared" si="677"/>
        <v>0</v>
      </c>
      <c r="AJ410" s="229">
        <f t="shared" si="677"/>
        <v>0</v>
      </c>
      <c r="AK410" s="229">
        <f t="shared" ref="AK410:BB410" si="678">IFERROR(AK355*$D410*365,0)</f>
        <v>0</v>
      </c>
      <c r="AL410" s="229">
        <f t="shared" si="678"/>
        <v>0</v>
      </c>
      <c r="AM410" s="229">
        <f t="shared" si="678"/>
        <v>0</v>
      </c>
      <c r="AN410" s="229">
        <f t="shared" si="678"/>
        <v>0</v>
      </c>
      <c r="AO410" s="229">
        <f t="shared" si="678"/>
        <v>0</v>
      </c>
      <c r="AP410" s="229">
        <f t="shared" si="678"/>
        <v>0</v>
      </c>
      <c r="AQ410" s="229">
        <f t="shared" si="678"/>
        <v>0</v>
      </c>
      <c r="AR410" s="229">
        <f t="shared" si="678"/>
        <v>0</v>
      </c>
      <c r="AS410" s="229">
        <f t="shared" si="678"/>
        <v>0</v>
      </c>
      <c r="AT410" s="229">
        <f t="shared" si="678"/>
        <v>0</v>
      </c>
      <c r="AU410" s="229">
        <f t="shared" si="678"/>
        <v>0</v>
      </c>
      <c r="AV410" s="229">
        <f t="shared" si="678"/>
        <v>0</v>
      </c>
      <c r="AW410" s="229">
        <f t="shared" si="678"/>
        <v>0</v>
      </c>
      <c r="AX410" s="229">
        <f t="shared" si="678"/>
        <v>0</v>
      </c>
      <c r="AY410" s="229">
        <f t="shared" si="678"/>
        <v>0</v>
      </c>
      <c r="AZ410" s="229">
        <f t="shared" si="678"/>
        <v>0</v>
      </c>
      <c r="BA410" s="229">
        <f t="shared" si="678"/>
        <v>0</v>
      </c>
      <c r="BB410" s="229">
        <f t="shared" si="678"/>
        <v>0</v>
      </c>
    </row>
    <row r="411" spans="1:54" x14ac:dyDescent="0.3">
      <c r="A411" s="206">
        <f>IF(ISBLANK('Úseky 1'!A23),"",'Úseky 1'!A23)</f>
        <v>19</v>
      </c>
      <c r="B411" s="205" t="str">
        <f>IF(ISBLANK('Úseky 1'!B23),"",'Úseky 1'!B23)</f>
        <v/>
      </c>
      <c r="C411" s="205" t="str">
        <f>IF(ISBLANK('Úseky 1'!C23),"",'Úseky 1'!C23)</f>
        <v/>
      </c>
      <c r="D411" s="213" t="str">
        <f>IF(ISBLANK('Úseky 1'!D23),"",'Úseky 1'!D23)</f>
        <v/>
      </c>
      <c r="E411" s="229">
        <f t="shared" ref="E411:AJ411" si="679">IFERROR(E356*$D411*365,0)</f>
        <v>0</v>
      </c>
      <c r="F411" s="229">
        <f t="shared" si="679"/>
        <v>0</v>
      </c>
      <c r="G411" s="229">
        <f t="shared" si="679"/>
        <v>0</v>
      </c>
      <c r="H411" s="229">
        <f t="shared" si="679"/>
        <v>0</v>
      </c>
      <c r="I411" s="229">
        <f t="shared" si="679"/>
        <v>0</v>
      </c>
      <c r="J411" s="229">
        <f t="shared" si="679"/>
        <v>0</v>
      </c>
      <c r="K411" s="229">
        <f t="shared" si="679"/>
        <v>0</v>
      </c>
      <c r="L411" s="229">
        <f t="shared" si="679"/>
        <v>0</v>
      </c>
      <c r="M411" s="229">
        <f t="shared" si="679"/>
        <v>0</v>
      </c>
      <c r="N411" s="229">
        <f t="shared" si="679"/>
        <v>0</v>
      </c>
      <c r="O411" s="229">
        <f t="shared" si="679"/>
        <v>0</v>
      </c>
      <c r="P411" s="229">
        <f t="shared" si="679"/>
        <v>0</v>
      </c>
      <c r="Q411" s="229">
        <f t="shared" si="679"/>
        <v>0</v>
      </c>
      <c r="R411" s="229">
        <f t="shared" si="679"/>
        <v>0</v>
      </c>
      <c r="S411" s="229">
        <f t="shared" si="679"/>
        <v>0</v>
      </c>
      <c r="T411" s="229">
        <f t="shared" si="679"/>
        <v>0</v>
      </c>
      <c r="U411" s="229">
        <f t="shared" si="679"/>
        <v>0</v>
      </c>
      <c r="V411" s="229">
        <f t="shared" si="679"/>
        <v>0</v>
      </c>
      <c r="W411" s="229">
        <f t="shared" si="679"/>
        <v>0</v>
      </c>
      <c r="X411" s="229">
        <f t="shared" si="679"/>
        <v>0</v>
      </c>
      <c r="Y411" s="229">
        <f t="shared" si="679"/>
        <v>0</v>
      </c>
      <c r="Z411" s="229">
        <f t="shared" si="679"/>
        <v>0</v>
      </c>
      <c r="AA411" s="229">
        <f t="shared" si="679"/>
        <v>0</v>
      </c>
      <c r="AB411" s="229">
        <f t="shared" si="679"/>
        <v>0</v>
      </c>
      <c r="AC411" s="229">
        <f t="shared" si="679"/>
        <v>0</v>
      </c>
      <c r="AD411" s="229">
        <f t="shared" si="679"/>
        <v>0</v>
      </c>
      <c r="AE411" s="229">
        <f t="shared" si="679"/>
        <v>0</v>
      </c>
      <c r="AF411" s="229">
        <f t="shared" si="679"/>
        <v>0</v>
      </c>
      <c r="AG411" s="229">
        <f t="shared" si="679"/>
        <v>0</v>
      </c>
      <c r="AH411" s="229">
        <f t="shared" si="679"/>
        <v>0</v>
      </c>
      <c r="AI411" s="229">
        <f t="shared" si="679"/>
        <v>0</v>
      </c>
      <c r="AJ411" s="229">
        <f t="shared" si="679"/>
        <v>0</v>
      </c>
      <c r="AK411" s="229">
        <f t="shared" ref="AK411:BB411" si="680">IFERROR(AK356*$D411*365,0)</f>
        <v>0</v>
      </c>
      <c r="AL411" s="229">
        <f t="shared" si="680"/>
        <v>0</v>
      </c>
      <c r="AM411" s="229">
        <f t="shared" si="680"/>
        <v>0</v>
      </c>
      <c r="AN411" s="229">
        <f t="shared" si="680"/>
        <v>0</v>
      </c>
      <c r="AO411" s="229">
        <f t="shared" si="680"/>
        <v>0</v>
      </c>
      <c r="AP411" s="229">
        <f t="shared" si="680"/>
        <v>0</v>
      </c>
      <c r="AQ411" s="229">
        <f t="shared" si="680"/>
        <v>0</v>
      </c>
      <c r="AR411" s="229">
        <f t="shared" si="680"/>
        <v>0</v>
      </c>
      <c r="AS411" s="229">
        <f t="shared" si="680"/>
        <v>0</v>
      </c>
      <c r="AT411" s="229">
        <f t="shared" si="680"/>
        <v>0</v>
      </c>
      <c r="AU411" s="229">
        <f t="shared" si="680"/>
        <v>0</v>
      </c>
      <c r="AV411" s="229">
        <f t="shared" si="680"/>
        <v>0</v>
      </c>
      <c r="AW411" s="229">
        <f t="shared" si="680"/>
        <v>0</v>
      </c>
      <c r="AX411" s="229">
        <f t="shared" si="680"/>
        <v>0</v>
      </c>
      <c r="AY411" s="229">
        <f t="shared" si="680"/>
        <v>0</v>
      </c>
      <c r="AZ411" s="229">
        <f t="shared" si="680"/>
        <v>0</v>
      </c>
      <c r="BA411" s="229">
        <f t="shared" si="680"/>
        <v>0</v>
      </c>
      <c r="BB411" s="229">
        <f t="shared" si="680"/>
        <v>0</v>
      </c>
    </row>
    <row r="412" spans="1:54" x14ac:dyDescent="0.3">
      <c r="A412" s="206">
        <f>IF(ISBLANK('Úseky 1'!A24),"",'Úseky 1'!A24)</f>
        <v>20</v>
      </c>
      <c r="B412" s="205" t="str">
        <f>IF(ISBLANK('Úseky 1'!B24),"",'Úseky 1'!B24)</f>
        <v/>
      </c>
      <c r="C412" s="205" t="str">
        <f>IF(ISBLANK('Úseky 1'!C24),"",'Úseky 1'!C24)</f>
        <v/>
      </c>
      <c r="D412" s="213" t="str">
        <f>IF(ISBLANK('Úseky 1'!D24),"",'Úseky 1'!D24)</f>
        <v/>
      </c>
      <c r="E412" s="229">
        <f t="shared" ref="E412:AJ412" si="681">IFERROR(E357*$D412*365,0)</f>
        <v>0</v>
      </c>
      <c r="F412" s="229">
        <f t="shared" si="681"/>
        <v>0</v>
      </c>
      <c r="G412" s="229">
        <f t="shared" si="681"/>
        <v>0</v>
      </c>
      <c r="H412" s="229">
        <f t="shared" si="681"/>
        <v>0</v>
      </c>
      <c r="I412" s="229">
        <f t="shared" si="681"/>
        <v>0</v>
      </c>
      <c r="J412" s="229">
        <f t="shared" si="681"/>
        <v>0</v>
      </c>
      <c r="K412" s="229">
        <f t="shared" si="681"/>
        <v>0</v>
      </c>
      <c r="L412" s="229">
        <f t="shared" si="681"/>
        <v>0</v>
      </c>
      <c r="M412" s="229">
        <f t="shared" si="681"/>
        <v>0</v>
      </c>
      <c r="N412" s="229">
        <f t="shared" si="681"/>
        <v>0</v>
      </c>
      <c r="O412" s="229">
        <f t="shared" si="681"/>
        <v>0</v>
      </c>
      <c r="P412" s="229">
        <f t="shared" si="681"/>
        <v>0</v>
      </c>
      <c r="Q412" s="229">
        <f t="shared" si="681"/>
        <v>0</v>
      </c>
      <c r="R412" s="229">
        <f t="shared" si="681"/>
        <v>0</v>
      </c>
      <c r="S412" s="229">
        <f t="shared" si="681"/>
        <v>0</v>
      </c>
      <c r="T412" s="229">
        <f t="shared" si="681"/>
        <v>0</v>
      </c>
      <c r="U412" s="229">
        <f t="shared" si="681"/>
        <v>0</v>
      </c>
      <c r="V412" s="229">
        <f t="shared" si="681"/>
        <v>0</v>
      </c>
      <c r="W412" s="229">
        <f t="shared" si="681"/>
        <v>0</v>
      </c>
      <c r="X412" s="229">
        <f t="shared" si="681"/>
        <v>0</v>
      </c>
      <c r="Y412" s="229">
        <f t="shared" si="681"/>
        <v>0</v>
      </c>
      <c r="Z412" s="229">
        <f t="shared" si="681"/>
        <v>0</v>
      </c>
      <c r="AA412" s="229">
        <f t="shared" si="681"/>
        <v>0</v>
      </c>
      <c r="AB412" s="229">
        <f t="shared" si="681"/>
        <v>0</v>
      </c>
      <c r="AC412" s="229">
        <f t="shared" si="681"/>
        <v>0</v>
      </c>
      <c r="AD412" s="229">
        <f t="shared" si="681"/>
        <v>0</v>
      </c>
      <c r="AE412" s="229">
        <f t="shared" si="681"/>
        <v>0</v>
      </c>
      <c r="AF412" s="229">
        <f t="shared" si="681"/>
        <v>0</v>
      </c>
      <c r="AG412" s="229">
        <f t="shared" si="681"/>
        <v>0</v>
      </c>
      <c r="AH412" s="229">
        <f t="shared" si="681"/>
        <v>0</v>
      </c>
      <c r="AI412" s="229">
        <f t="shared" si="681"/>
        <v>0</v>
      </c>
      <c r="AJ412" s="229">
        <f t="shared" si="681"/>
        <v>0</v>
      </c>
      <c r="AK412" s="229">
        <f t="shared" ref="AK412:BB412" si="682">IFERROR(AK357*$D412*365,0)</f>
        <v>0</v>
      </c>
      <c r="AL412" s="229">
        <f t="shared" si="682"/>
        <v>0</v>
      </c>
      <c r="AM412" s="229">
        <f t="shared" si="682"/>
        <v>0</v>
      </c>
      <c r="AN412" s="229">
        <f t="shared" si="682"/>
        <v>0</v>
      </c>
      <c r="AO412" s="229">
        <f t="shared" si="682"/>
        <v>0</v>
      </c>
      <c r="AP412" s="229">
        <f t="shared" si="682"/>
        <v>0</v>
      </c>
      <c r="AQ412" s="229">
        <f t="shared" si="682"/>
        <v>0</v>
      </c>
      <c r="AR412" s="229">
        <f t="shared" si="682"/>
        <v>0</v>
      </c>
      <c r="AS412" s="229">
        <f t="shared" si="682"/>
        <v>0</v>
      </c>
      <c r="AT412" s="229">
        <f t="shared" si="682"/>
        <v>0</v>
      </c>
      <c r="AU412" s="229">
        <f t="shared" si="682"/>
        <v>0</v>
      </c>
      <c r="AV412" s="229">
        <f t="shared" si="682"/>
        <v>0</v>
      </c>
      <c r="AW412" s="229">
        <f t="shared" si="682"/>
        <v>0</v>
      </c>
      <c r="AX412" s="229">
        <f t="shared" si="682"/>
        <v>0</v>
      </c>
      <c r="AY412" s="229">
        <f t="shared" si="682"/>
        <v>0</v>
      </c>
      <c r="AZ412" s="229">
        <f t="shared" si="682"/>
        <v>0</v>
      </c>
      <c r="BA412" s="229">
        <f t="shared" si="682"/>
        <v>0</v>
      </c>
      <c r="BB412" s="229">
        <f t="shared" si="682"/>
        <v>0</v>
      </c>
    </row>
    <row r="413" spans="1:54" x14ac:dyDescent="0.3">
      <c r="A413" s="206">
        <f>IF(ISBLANK('Úseky 1'!A25),"",'Úseky 1'!A25)</f>
        <v>21</v>
      </c>
      <c r="B413" s="205" t="str">
        <f>IF(ISBLANK('Úseky 1'!B25),"",'Úseky 1'!B25)</f>
        <v/>
      </c>
      <c r="C413" s="205" t="str">
        <f>IF(ISBLANK('Úseky 1'!C25),"",'Úseky 1'!C25)</f>
        <v/>
      </c>
      <c r="D413" s="213" t="str">
        <f>IF(ISBLANK('Úseky 1'!D25),"",'Úseky 1'!D25)</f>
        <v/>
      </c>
      <c r="E413" s="229">
        <f t="shared" ref="E413:AJ413" si="683">IFERROR(E358*$D413*365,0)</f>
        <v>0</v>
      </c>
      <c r="F413" s="229">
        <f t="shared" si="683"/>
        <v>0</v>
      </c>
      <c r="G413" s="229">
        <f t="shared" si="683"/>
        <v>0</v>
      </c>
      <c r="H413" s="229">
        <f t="shared" si="683"/>
        <v>0</v>
      </c>
      <c r="I413" s="229">
        <f t="shared" si="683"/>
        <v>0</v>
      </c>
      <c r="J413" s="229">
        <f t="shared" si="683"/>
        <v>0</v>
      </c>
      <c r="K413" s="229">
        <f t="shared" si="683"/>
        <v>0</v>
      </c>
      <c r="L413" s="229">
        <f t="shared" si="683"/>
        <v>0</v>
      </c>
      <c r="M413" s="229">
        <f t="shared" si="683"/>
        <v>0</v>
      </c>
      <c r="N413" s="229">
        <f t="shared" si="683"/>
        <v>0</v>
      </c>
      <c r="O413" s="229">
        <f t="shared" si="683"/>
        <v>0</v>
      </c>
      <c r="P413" s="229">
        <f t="shared" si="683"/>
        <v>0</v>
      </c>
      <c r="Q413" s="229">
        <f t="shared" si="683"/>
        <v>0</v>
      </c>
      <c r="R413" s="229">
        <f t="shared" si="683"/>
        <v>0</v>
      </c>
      <c r="S413" s="229">
        <f t="shared" si="683"/>
        <v>0</v>
      </c>
      <c r="T413" s="229">
        <f t="shared" si="683"/>
        <v>0</v>
      </c>
      <c r="U413" s="229">
        <f t="shared" si="683"/>
        <v>0</v>
      </c>
      <c r="V413" s="229">
        <f t="shared" si="683"/>
        <v>0</v>
      </c>
      <c r="W413" s="229">
        <f t="shared" si="683"/>
        <v>0</v>
      </c>
      <c r="X413" s="229">
        <f t="shared" si="683"/>
        <v>0</v>
      </c>
      <c r="Y413" s="229">
        <f t="shared" si="683"/>
        <v>0</v>
      </c>
      <c r="Z413" s="229">
        <f t="shared" si="683"/>
        <v>0</v>
      </c>
      <c r="AA413" s="229">
        <f t="shared" si="683"/>
        <v>0</v>
      </c>
      <c r="AB413" s="229">
        <f t="shared" si="683"/>
        <v>0</v>
      </c>
      <c r="AC413" s="229">
        <f t="shared" si="683"/>
        <v>0</v>
      </c>
      <c r="AD413" s="229">
        <f t="shared" si="683"/>
        <v>0</v>
      </c>
      <c r="AE413" s="229">
        <f t="shared" si="683"/>
        <v>0</v>
      </c>
      <c r="AF413" s="229">
        <f t="shared" si="683"/>
        <v>0</v>
      </c>
      <c r="AG413" s="229">
        <f t="shared" si="683"/>
        <v>0</v>
      </c>
      <c r="AH413" s="229">
        <f t="shared" si="683"/>
        <v>0</v>
      </c>
      <c r="AI413" s="229">
        <f t="shared" si="683"/>
        <v>0</v>
      </c>
      <c r="AJ413" s="229">
        <f t="shared" si="683"/>
        <v>0</v>
      </c>
      <c r="AK413" s="229">
        <f t="shared" ref="AK413:BB413" si="684">IFERROR(AK358*$D413*365,0)</f>
        <v>0</v>
      </c>
      <c r="AL413" s="229">
        <f t="shared" si="684"/>
        <v>0</v>
      </c>
      <c r="AM413" s="229">
        <f t="shared" si="684"/>
        <v>0</v>
      </c>
      <c r="AN413" s="229">
        <f t="shared" si="684"/>
        <v>0</v>
      </c>
      <c r="AO413" s="229">
        <f t="shared" si="684"/>
        <v>0</v>
      </c>
      <c r="AP413" s="229">
        <f t="shared" si="684"/>
        <v>0</v>
      </c>
      <c r="AQ413" s="229">
        <f t="shared" si="684"/>
        <v>0</v>
      </c>
      <c r="AR413" s="229">
        <f t="shared" si="684"/>
        <v>0</v>
      </c>
      <c r="AS413" s="229">
        <f t="shared" si="684"/>
        <v>0</v>
      </c>
      <c r="AT413" s="229">
        <f t="shared" si="684"/>
        <v>0</v>
      </c>
      <c r="AU413" s="229">
        <f t="shared" si="684"/>
        <v>0</v>
      </c>
      <c r="AV413" s="229">
        <f t="shared" si="684"/>
        <v>0</v>
      </c>
      <c r="AW413" s="229">
        <f t="shared" si="684"/>
        <v>0</v>
      </c>
      <c r="AX413" s="229">
        <f t="shared" si="684"/>
        <v>0</v>
      </c>
      <c r="AY413" s="229">
        <f t="shared" si="684"/>
        <v>0</v>
      </c>
      <c r="AZ413" s="229">
        <f t="shared" si="684"/>
        <v>0</v>
      </c>
      <c r="BA413" s="229">
        <f t="shared" si="684"/>
        <v>0</v>
      </c>
      <c r="BB413" s="229">
        <f t="shared" si="684"/>
        <v>0</v>
      </c>
    </row>
    <row r="414" spans="1:54" x14ac:dyDescent="0.3">
      <c r="A414" s="206">
        <f>IF(ISBLANK('Úseky 1'!A26),"",'Úseky 1'!A26)</f>
        <v>22</v>
      </c>
      <c r="B414" s="205" t="str">
        <f>IF(ISBLANK('Úseky 1'!B26),"",'Úseky 1'!B26)</f>
        <v/>
      </c>
      <c r="C414" s="205" t="str">
        <f>IF(ISBLANK('Úseky 1'!C26),"",'Úseky 1'!C26)</f>
        <v/>
      </c>
      <c r="D414" s="213" t="str">
        <f>IF(ISBLANK('Úseky 1'!D26),"",'Úseky 1'!D26)</f>
        <v/>
      </c>
      <c r="E414" s="229">
        <f t="shared" ref="E414:AJ414" si="685">IFERROR(E359*$D414*365,0)</f>
        <v>0</v>
      </c>
      <c r="F414" s="229">
        <f t="shared" si="685"/>
        <v>0</v>
      </c>
      <c r="G414" s="229">
        <f t="shared" si="685"/>
        <v>0</v>
      </c>
      <c r="H414" s="229">
        <f t="shared" si="685"/>
        <v>0</v>
      </c>
      <c r="I414" s="229">
        <f t="shared" si="685"/>
        <v>0</v>
      </c>
      <c r="J414" s="229">
        <f t="shared" si="685"/>
        <v>0</v>
      </c>
      <c r="K414" s="229">
        <f t="shared" si="685"/>
        <v>0</v>
      </c>
      <c r="L414" s="229">
        <f t="shared" si="685"/>
        <v>0</v>
      </c>
      <c r="M414" s="229">
        <f t="shared" si="685"/>
        <v>0</v>
      </c>
      <c r="N414" s="229">
        <f t="shared" si="685"/>
        <v>0</v>
      </c>
      <c r="O414" s="229">
        <f t="shared" si="685"/>
        <v>0</v>
      </c>
      <c r="P414" s="229">
        <f t="shared" si="685"/>
        <v>0</v>
      </c>
      <c r="Q414" s="229">
        <f t="shared" si="685"/>
        <v>0</v>
      </c>
      <c r="R414" s="229">
        <f t="shared" si="685"/>
        <v>0</v>
      </c>
      <c r="S414" s="229">
        <f t="shared" si="685"/>
        <v>0</v>
      </c>
      <c r="T414" s="229">
        <f t="shared" si="685"/>
        <v>0</v>
      </c>
      <c r="U414" s="229">
        <f t="shared" si="685"/>
        <v>0</v>
      </c>
      <c r="V414" s="229">
        <f t="shared" si="685"/>
        <v>0</v>
      </c>
      <c r="W414" s="229">
        <f t="shared" si="685"/>
        <v>0</v>
      </c>
      <c r="X414" s="229">
        <f t="shared" si="685"/>
        <v>0</v>
      </c>
      <c r="Y414" s="229">
        <f t="shared" si="685"/>
        <v>0</v>
      </c>
      <c r="Z414" s="229">
        <f t="shared" si="685"/>
        <v>0</v>
      </c>
      <c r="AA414" s="229">
        <f t="shared" si="685"/>
        <v>0</v>
      </c>
      <c r="AB414" s="229">
        <f t="shared" si="685"/>
        <v>0</v>
      </c>
      <c r="AC414" s="229">
        <f t="shared" si="685"/>
        <v>0</v>
      </c>
      <c r="AD414" s="229">
        <f t="shared" si="685"/>
        <v>0</v>
      </c>
      <c r="AE414" s="229">
        <f t="shared" si="685"/>
        <v>0</v>
      </c>
      <c r="AF414" s="229">
        <f t="shared" si="685"/>
        <v>0</v>
      </c>
      <c r="AG414" s="229">
        <f t="shared" si="685"/>
        <v>0</v>
      </c>
      <c r="AH414" s="229">
        <f t="shared" si="685"/>
        <v>0</v>
      </c>
      <c r="AI414" s="229">
        <f t="shared" si="685"/>
        <v>0</v>
      </c>
      <c r="AJ414" s="229">
        <f t="shared" si="685"/>
        <v>0</v>
      </c>
      <c r="AK414" s="229">
        <f t="shared" ref="AK414:BB414" si="686">IFERROR(AK359*$D414*365,0)</f>
        <v>0</v>
      </c>
      <c r="AL414" s="229">
        <f t="shared" si="686"/>
        <v>0</v>
      </c>
      <c r="AM414" s="229">
        <f t="shared" si="686"/>
        <v>0</v>
      </c>
      <c r="AN414" s="229">
        <f t="shared" si="686"/>
        <v>0</v>
      </c>
      <c r="AO414" s="229">
        <f t="shared" si="686"/>
        <v>0</v>
      </c>
      <c r="AP414" s="229">
        <f t="shared" si="686"/>
        <v>0</v>
      </c>
      <c r="AQ414" s="229">
        <f t="shared" si="686"/>
        <v>0</v>
      </c>
      <c r="AR414" s="229">
        <f t="shared" si="686"/>
        <v>0</v>
      </c>
      <c r="AS414" s="229">
        <f t="shared" si="686"/>
        <v>0</v>
      </c>
      <c r="AT414" s="229">
        <f t="shared" si="686"/>
        <v>0</v>
      </c>
      <c r="AU414" s="229">
        <f t="shared" si="686"/>
        <v>0</v>
      </c>
      <c r="AV414" s="229">
        <f t="shared" si="686"/>
        <v>0</v>
      </c>
      <c r="AW414" s="229">
        <f t="shared" si="686"/>
        <v>0</v>
      </c>
      <c r="AX414" s="229">
        <f t="shared" si="686"/>
        <v>0</v>
      </c>
      <c r="AY414" s="229">
        <f t="shared" si="686"/>
        <v>0</v>
      </c>
      <c r="AZ414" s="229">
        <f t="shared" si="686"/>
        <v>0</v>
      </c>
      <c r="BA414" s="229">
        <f t="shared" si="686"/>
        <v>0</v>
      </c>
      <c r="BB414" s="229">
        <f t="shared" si="686"/>
        <v>0</v>
      </c>
    </row>
    <row r="415" spans="1:54" x14ac:dyDescent="0.3">
      <c r="A415" s="206">
        <f>IF(ISBLANK('Úseky 1'!A27),"",'Úseky 1'!A27)</f>
        <v>23</v>
      </c>
      <c r="B415" s="205" t="str">
        <f>IF(ISBLANK('Úseky 1'!B27),"",'Úseky 1'!B27)</f>
        <v/>
      </c>
      <c r="C415" s="205" t="str">
        <f>IF(ISBLANK('Úseky 1'!C27),"",'Úseky 1'!C27)</f>
        <v/>
      </c>
      <c r="D415" s="213" t="str">
        <f>IF(ISBLANK('Úseky 1'!D27),"",'Úseky 1'!D27)</f>
        <v/>
      </c>
      <c r="E415" s="229">
        <f t="shared" ref="E415:AJ415" si="687">IFERROR(E360*$D415*365,0)</f>
        <v>0</v>
      </c>
      <c r="F415" s="229">
        <f t="shared" si="687"/>
        <v>0</v>
      </c>
      <c r="G415" s="229">
        <f t="shared" si="687"/>
        <v>0</v>
      </c>
      <c r="H415" s="229">
        <f t="shared" si="687"/>
        <v>0</v>
      </c>
      <c r="I415" s="229">
        <f t="shared" si="687"/>
        <v>0</v>
      </c>
      <c r="J415" s="229">
        <f t="shared" si="687"/>
        <v>0</v>
      </c>
      <c r="K415" s="229">
        <f t="shared" si="687"/>
        <v>0</v>
      </c>
      <c r="L415" s="229">
        <f t="shared" si="687"/>
        <v>0</v>
      </c>
      <c r="M415" s="229">
        <f t="shared" si="687"/>
        <v>0</v>
      </c>
      <c r="N415" s="229">
        <f t="shared" si="687"/>
        <v>0</v>
      </c>
      <c r="O415" s="229">
        <f t="shared" si="687"/>
        <v>0</v>
      </c>
      <c r="P415" s="229">
        <f t="shared" si="687"/>
        <v>0</v>
      </c>
      <c r="Q415" s="229">
        <f t="shared" si="687"/>
        <v>0</v>
      </c>
      <c r="R415" s="229">
        <f t="shared" si="687"/>
        <v>0</v>
      </c>
      <c r="S415" s="229">
        <f t="shared" si="687"/>
        <v>0</v>
      </c>
      <c r="T415" s="229">
        <f t="shared" si="687"/>
        <v>0</v>
      </c>
      <c r="U415" s="229">
        <f t="shared" si="687"/>
        <v>0</v>
      </c>
      <c r="V415" s="229">
        <f t="shared" si="687"/>
        <v>0</v>
      </c>
      <c r="W415" s="229">
        <f t="shared" si="687"/>
        <v>0</v>
      </c>
      <c r="X415" s="229">
        <f t="shared" si="687"/>
        <v>0</v>
      </c>
      <c r="Y415" s="229">
        <f t="shared" si="687"/>
        <v>0</v>
      </c>
      <c r="Z415" s="229">
        <f t="shared" si="687"/>
        <v>0</v>
      </c>
      <c r="AA415" s="229">
        <f t="shared" si="687"/>
        <v>0</v>
      </c>
      <c r="AB415" s="229">
        <f t="shared" si="687"/>
        <v>0</v>
      </c>
      <c r="AC415" s="229">
        <f t="shared" si="687"/>
        <v>0</v>
      </c>
      <c r="AD415" s="229">
        <f t="shared" si="687"/>
        <v>0</v>
      </c>
      <c r="AE415" s="229">
        <f t="shared" si="687"/>
        <v>0</v>
      </c>
      <c r="AF415" s="229">
        <f t="shared" si="687"/>
        <v>0</v>
      </c>
      <c r="AG415" s="229">
        <f t="shared" si="687"/>
        <v>0</v>
      </c>
      <c r="AH415" s="229">
        <f t="shared" si="687"/>
        <v>0</v>
      </c>
      <c r="AI415" s="229">
        <f t="shared" si="687"/>
        <v>0</v>
      </c>
      <c r="AJ415" s="229">
        <f t="shared" si="687"/>
        <v>0</v>
      </c>
      <c r="AK415" s="229">
        <f t="shared" ref="AK415:BB415" si="688">IFERROR(AK360*$D415*365,0)</f>
        <v>0</v>
      </c>
      <c r="AL415" s="229">
        <f t="shared" si="688"/>
        <v>0</v>
      </c>
      <c r="AM415" s="229">
        <f t="shared" si="688"/>
        <v>0</v>
      </c>
      <c r="AN415" s="229">
        <f t="shared" si="688"/>
        <v>0</v>
      </c>
      <c r="AO415" s="229">
        <f t="shared" si="688"/>
        <v>0</v>
      </c>
      <c r="AP415" s="229">
        <f t="shared" si="688"/>
        <v>0</v>
      </c>
      <c r="AQ415" s="229">
        <f t="shared" si="688"/>
        <v>0</v>
      </c>
      <c r="AR415" s="229">
        <f t="shared" si="688"/>
        <v>0</v>
      </c>
      <c r="AS415" s="229">
        <f t="shared" si="688"/>
        <v>0</v>
      </c>
      <c r="AT415" s="229">
        <f t="shared" si="688"/>
        <v>0</v>
      </c>
      <c r="AU415" s="229">
        <f t="shared" si="688"/>
        <v>0</v>
      </c>
      <c r="AV415" s="229">
        <f t="shared" si="688"/>
        <v>0</v>
      </c>
      <c r="AW415" s="229">
        <f t="shared" si="688"/>
        <v>0</v>
      </c>
      <c r="AX415" s="229">
        <f t="shared" si="688"/>
        <v>0</v>
      </c>
      <c r="AY415" s="229">
        <f t="shared" si="688"/>
        <v>0</v>
      </c>
      <c r="AZ415" s="229">
        <f t="shared" si="688"/>
        <v>0</v>
      </c>
      <c r="BA415" s="229">
        <f t="shared" si="688"/>
        <v>0</v>
      </c>
      <c r="BB415" s="229">
        <f t="shared" si="688"/>
        <v>0</v>
      </c>
    </row>
    <row r="416" spans="1:54" x14ac:dyDescent="0.3">
      <c r="A416" s="206">
        <f>IF(ISBLANK('Úseky 1'!A28),"",'Úseky 1'!A28)</f>
        <v>24</v>
      </c>
      <c r="B416" s="205" t="str">
        <f>IF(ISBLANK('Úseky 1'!B28),"",'Úseky 1'!B28)</f>
        <v/>
      </c>
      <c r="C416" s="205" t="str">
        <f>IF(ISBLANK('Úseky 1'!C28),"",'Úseky 1'!C28)</f>
        <v/>
      </c>
      <c r="D416" s="213" t="str">
        <f>IF(ISBLANK('Úseky 1'!D28),"",'Úseky 1'!D28)</f>
        <v/>
      </c>
      <c r="E416" s="229">
        <f t="shared" ref="E416:AJ416" si="689">IFERROR(E361*$D416*365,0)</f>
        <v>0</v>
      </c>
      <c r="F416" s="229">
        <f t="shared" si="689"/>
        <v>0</v>
      </c>
      <c r="G416" s="229">
        <f t="shared" si="689"/>
        <v>0</v>
      </c>
      <c r="H416" s="229">
        <f t="shared" si="689"/>
        <v>0</v>
      </c>
      <c r="I416" s="229">
        <f t="shared" si="689"/>
        <v>0</v>
      </c>
      <c r="J416" s="229">
        <f t="shared" si="689"/>
        <v>0</v>
      </c>
      <c r="K416" s="229">
        <f t="shared" si="689"/>
        <v>0</v>
      </c>
      <c r="L416" s="229">
        <f t="shared" si="689"/>
        <v>0</v>
      </c>
      <c r="M416" s="229">
        <f t="shared" si="689"/>
        <v>0</v>
      </c>
      <c r="N416" s="229">
        <f t="shared" si="689"/>
        <v>0</v>
      </c>
      <c r="O416" s="229">
        <f t="shared" si="689"/>
        <v>0</v>
      </c>
      <c r="P416" s="229">
        <f t="shared" si="689"/>
        <v>0</v>
      </c>
      <c r="Q416" s="229">
        <f t="shared" si="689"/>
        <v>0</v>
      </c>
      <c r="R416" s="229">
        <f t="shared" si="689"/>
        <v>0</v>
      </c>
      <c r="S416" s="229">
        <f t="shared" si="689"/>
        <v>0</v>
      </c>
      <c r="T416" s="229">
        <f t="shared" si="689"/>
        <v>0</v>
      </c>
      <c r="U416" s="229">
        <f t="shared" si="689"/>
        <v>0</v>
      </c>
      <c r="V416" s="229">
        <f t="shared" si="689"/>
        <v>0</v>
      </c>
      <c r="W416" s="229">
        <f t="shared" si="689"/>
        <v>0</v>
      </c>
      <c r="X416" s="229">
        <f t="shared" si="689"/>
        <v>0</v>
      </c>
      <c r="Y416" s="229">
        <f t="shared" si="689"/>
        <v>0</v>
      </c>
      <c r="Z416" s="229">
        <f t="shared" si="689"/>
        <v>0</v>
      </c>
      <c r="AA416" s="229">
        <f t="shared" si="689"/>
        <v>0</v>
      </c>
      <c r="AB416" s="229">
        <f t="shared" si="689"/>
        <v>0</v>
      </c>
      <c r="AC416" s="229">
        <f t="shared" si="689"/>
        <v>0</v>
      </c>
      <c r="AD416" s="229">
        <f t="shared" si="689"/>
        <v>0</v>
      </c>
      <c r="AE416" s="229">
        <f t="shared" si="689"/>
        <v>0</v>
      </c>
      <c r="AF416" s="229">
        <f t="shared" si="689"/>
        <v>0</v>
      </c>
      <c r="AG416" s="229">
        <f t="shared" si="689"/>
        <v>0</v>
      </c>
      <c r="AH416" s="229">
        <f t="shared" si="689"/>
        <v>0</v>
      </c>
      <c r="AI416" s="229">
        <f t="shared" si="689"/>
        <v>0</v>
      </c>
      <c r="AJ416" s="229">
        <f t="shared" si="689"/>
        <v>0</v>
      </c>
      <c r="AK416" s="229">
        <f t="shared" ref="AK416:BB416" si="690">IFERROR(AK361*$D416*365,0)</f>
        <v>0</v>
      </c>
      <c r="AL416" s="229">
        <f t="shared" si="690"/>
        <v>0</v>
      </c>
      <c r="AM416" s="229">
        <f t="shared" si="690"/>
        <v>0</v>
      </c>
      <c r="AN416" s="229">
        <f t="shared" si="690"/>
        <v>0</v>
      </c>
      <c r="AO416" s="229">
        <f t="shared" si="690"/>
        <v>0</v>
      </c>
      <c r="AP416" s="229">
        <f t="shared" si="690"/>
        <v>0</v>
      </c>
      <c r="AQ416" s="229">
        <f t="shared" si="690"/>
        <v>0</v>
      </c>
      <c r="AR416" s="229">
        <f t="shared" si="690"/>
        <v>0</v>
      </c>
      <c r="AS416" s="229">
        <f t="shared" si="690"/>
        <v>0</v>
      </c>
      <c r="AT416" s="229">
        <f t="shared" si="690"/>
        <v>0</v>
      </c>
      <c r="AU416" s="229">
        <f t="shared" si="690"/>
        <v>0</v>
      </c>
      <c r="AV416" s="229">
        <f t="shared" si="690"/>
        <v>0</v>
      </c>
      <c r="AW416" s="229">
        <f t="shared" si="690"/>
        <v>0</v>
      </c>
      <c r="AX416" s="229">
        <f t="shared" si="690"/>
        <v>0</v>
      </c>
      <c r="AY416" s="229">
        <f t="shared" si="690"/>
        <v>0</v>
      </c>
      <c r="AZ416" s="229">
        <f t="shared" si="690"/>
        <v>0</v>
      </c>
      <c r="BA416" s="229">
        <f t="shared" si="690"/>
        <v>0</v>
      </c>
      <c r="BB416" s="229">
        <f t="shared" si="690"/>
        <v>0</v>
      </c>
    </row>
    <row r="417" spans="1:54" x14ac:dyDescent="0.3">
      <c r="A417" s="206">
        <f>IF(ISBLANK('Úseky 1'!A29),"",'Úseky 1'!A29)</f>
        <v>25</v>
      </c>
      <c r="B417" s="205" t="str">
        <f>IF(ISBLANK('Úseky 1'!B29),"",'Úseky 1'!B29)</f>
        <v/>
      </c>
      <c r="C417" s="205" t="str">
        <f>IF(ISBLANK('Úseky 1'!C29),"",'Úseky 1'!C29)</f>
        <v/>
      </c>
      <c r="D417" s="213" t="str">
        <f>IF(ISBLANK('Úseky 1'!D29),"",'Úseky 1'!D29)</f>
        <v/>
      </c>
      <c r="E417" s="229">
        <f t="shared" ref="E417:AJ417" si="691">IFERROR(E362*$D417*365,0)</f>
        <v>0</v>
      </c>
      <c r="F417" s="229">
        <f t="shared" si="691"/>
        <v>0</v>
      </c>
      <c r="G417" s="229">
        <f t="shared" si="691"/>
        <v>0</v>
      </c>
      <c r="H417" s="229">
        <f t="shared" si="691"/>
        <v>0</v>
      </c>
      <c r="I417" s="229">
        <f t="shared" si="691"/>
        <v>0</v>
      </c>
      <c r="J417" s="229">
        <f t="shared" si="691"/>
        <v>0</v>
      </c>
      <c r="K417" s="229">
        <f t="shared" si="691"/>
        <v>0</v>
      </c>
      <c r="L417" s="229">
        <f t="shared" si="691"/>
        <v>0</v>
      </c>
      <c r="M417" s="229">
        <f t="shared" si="691"/>
        <v>0</v>
      </c>
      <c r="N417" s="229">
        <f t="shared" si="691"/>
        <v>0</v>
      </c>
      <c r="O417" s="229">
        <f t="shared" si="691"/>
        <v>0</v>
      </c>
      <c r="P417" s="229">
        <f t="shared" si="691"/>
        <v>0</v>
      </c>
      <c r="Q417" s="229">
        <f t="shared" si="691"/>
        <v>0</v>
      </c>
      <c r="R417" s="229">
        <f t="shared" si="691"/>
        <v>0</v>
      </c>
      <c r="S417" s="229">
        <f t="shared" si="691"/>
        <v>0</v>
      </c>
      <c r="T417" s="229">
        <f t="shared" si="691"/>
        <v>0</v>
      </c>
      <c r="U417" s="229">
        <f t="shared" si="691"/>
        <v>0</v>
      </c>
      <c r="V417" s="229">
        <f t="shared" si="691"/>
        <v>0</v>
      </c>
      <c r="W417" s="229">
        <f t="shared" si="691"/>
        <v>0</v>
      </c>
      <c r="X417" s="229">
        <f t="shared" si="691"/>
        <v>0</v>
      </c>
      <c r="Y417" s="229">
        <f t="shared" si="691"/>
        <v>0</v>
      </c>
      <c r="Z417" s="229">
        <f t="shared" si="691"/>
        <v>0</v>
      </c>
      <c r="AA417" s="229">
        <f t="shared" si="691"/>
        <v>0</v>
      </c>
      <c r="AB417" s="229">
        <f t="shared" si="691"/>
        <v>0</v>
      </c>
      <c r="AC417" s="229">
        <f t="shared" si="691"/>
        <v>0</v>
      </c>
      <c r="AD417" s="229">
        <f t="shared" si="691"/>
        <v>0</v>
      </c>
      <c r="AE417" s="229">
        <f t="shared" si="691"/>
        <v>0</v>
      </c>
      <c r="AF417" s="229">
        <f t="shared" si="691"/>
        <v>0</v>
      </c>
      <c r="AG417" s="229">
        <f t="shared" si="691"/>
        <v>0</v>
      </c>
      <c r="AH417" s="229">
        <f t="shared" si="691"/>
        <v>0</v>
      </c>
      <c r="AI417" s="229">
        <f t="shared" si="691"/>
        <v>0</v>
      </c>
      <c r="AJ417" s="229">
        <f t="shared" si="691"/>
        <v>0</v>
      </c>
      <c r="AK417" s="229">
        <f t="shared" ref="AK417:BB417" si="692">IFERROR(AK362*$D417*365,0)</f>
        <v>0</v>
      </c>
      <c r="AL417" s="229">
        <f t="shared" si="692"/>
        <v>0</v>
      </c>
      <c r="AM417" s="229">
        <f t="shared" si="692"/>
        <v>0</v>
      </c>
      <c r="AN417" s="229">
        <f t="shared" si="692"/>
        <v>0</v>
      </c>
      <c r="AO417" s="229">
        <f t="shared" si="692"/>
        <v>0</v>
      </c>
      <c r="AP417" s="229">
        <f t="shared" si="692"/>
        <v>0</v>
      </c>
      <c r="AQ417" s="229">
        <f t="shared" si="692"/>
        <v>0</v>
      </c>
      <c r="AR417" s="229">
        <f t="shared" si="692"/>
        <v>0</v>
      </c>
      <c r="AS417" s="229">
        <f t="shared" si="692"/>
        <v>0</v>
      </c>
      <c r="AT417" s="229">
        <f t="shared" si="692"/>
        <v>0</v>
      </c>
      <c r="AU417" s="229">
        <f t="shared" si="692"/>
        <v>0</v>
      </c>
      <c r="AV417" s="229">
        <f t="shared" si="692"/>
        <v>0</v>
      </c>
      <c r="AW417" s="229">
        <f t="shared" si="692"/>
        <v>0</v>
      </c>
      <c r="AX417" s="229">
        <f t="shared" si="692"/>
        <v>0</v>
      </c>
      <c r="AY417" s="229">
        <f t="shared" si="692"/>
        <v>0</v>
      </c>
      <c r="AZ417" s="229">
        <f t="shared" si="692"/>
        <v>0</v>
      </c>
      <c r="BA417" s="229">
        <f t="shared" si="692"/>
        <v>0</v>
      </c>
      <c r="BB417" s="229">
        <f t="shared" si="692"/>
        <v>0</v>
      </c>
    </row>
    <row r="418" spans="1:54" x14ac:dyDescent="0.3">
      <c r="A418" s="206">
        <f>IF(ISBLANK('Úseky 1'!A30),"",'Úseky 1'!A30)</f>
        <v>26</v>
      </c>
      <c r="B418" s="205" t="str">
        <f>IF(ISBLANK('Úseky 1'!B30),"",'Úseky 1'!B30)</f>
        <v/>
      </c>
      <c r="C418" s="205" t="str">
        <f>IF(ISBLANK('Úseky 1'!C30),"",'Úseky 1'!C30)</f>
        <v/>
      </c>
      <c r="D418" s="213" t="str">
        <f>IF(ISBLANK('Úseky 1'!D30),"",'Úseky 1'!D30)</f>
        <v/>
      </c>
      <c r="E418" s="229">
        <f t="shared" ref="E418:AJ418" si="693">IFERROR(E363*$D418*365,0)</f>
        <v>0</v>
      </c>
      <c r="F418" s="229">
        <f t="shared" si="693"/>
        <v>0</v>
      </c>
      <c r="G418" s="229">
        <f t="shared" si="693"/>
        <v>0</v>
      </c>
      <c r="H418" s="229">
        <f t="shared" si="693"/>
        <v>0</v>
      </c>
      <c r="I418" s="229">
        <f t="shared" si="693"/>
        <v>0</v>
      </c>
      <c r="J418" s="229">
        <f t="shared" si="693"/>
        <v>0</v>
      </c>
      <c r="K418" s="229">
        <f t="shared" si="693"/>
        <v>0</v>
      </c>
      <c r="L418" s="229">
        <f t="shared" si="693"/>
        <v>0</v>
      </c>
      <c r="M418" s="229">
        <f t="shared" si="693"/>
        <v>0</v>
      </c>
      <c r="N418" s="229">
        <f t="shared" si="693"/>
        <v>0</v>
      </c>
      <c r="O418" s="229">
        <f t="shared" si="693"/>
        <v>0</v>
      </c>
      <c r="P418" s="229">
        <f t="shared" si="693"/>
        <v>0</v>
      </c>
      <c r="Q418" s="229">
        <f t="shared" si="693"/>
        <v>0</v>
      </c>
      <c r="R418" s="229">
        <f t="shared" si="693"/>
        <v>0</v>
      </c>
      <c r="S418" s="229">
        <f t="shared" si="693"/>
        <v>0</v>
      </c>
      <c r="T418" s="229">
        <f t="shared" si="693"/>
        <v>0</v>
      </c>
      <c r="U418" s="229">
        <f t="shared" si="693"/>
        <v>0</v>
      </c>
      <c r="V418" s="229">
        <f t="shared" si="693"/>
        <v>0</v>
      </c>
      <c r="W418" s="229">
        <f t="shared" si="693"/>
        <v>0</v>
      </c>
      <c r="X418" s="229">
        <f t="shared" si="693"/>
        <v>0</v>
      </c>
      <c r="Y418" s="229">
        <f t="shared" si="693"/>
        <v>0</v>
      </c>
      <c r="Z418" s="229">
        <f t="shared" si="693"/>
        <v>0</v>
      </c>
      <c r="AA418" s="229">
        <f t="shared" si="693"/>
        <v>0</v>
      </c>
      <c r="AB418" s="229">
        <f t="shared" si="693"/>
        <v>0</v>
      </c>
      <c r="AC418" s="229">
        <f t="shared" si="693"/>
        <v>0</v>
      </c>
      <c r="AD418" s="229">
        <f t="shared" si="693"/>
        <v>0</v>
      </c>
      <c r="AE418" s="229">
        <f t="shared" si="693"/>
        <v>0</v>
      </c>
      <c r="AF418" s="229">
        <f t="shared" si="693"/>
        <v>0</v>
      </c>
      <c r="AG418" s="229">
        <f t="shared" si="693"/>
        <v>0</v>
      </c>
      <c r="AH418" s="229">
        <f t="shared" si="693"/>
        <v>0</v>
      </c>
      <c r="AI418" s="229">
        <f t="shared" si="693"/>
        <v>0</v>
      </c>
      <c r="AJ418" s="229">
        <f t="shared" si="693"/>
        <v>0</v>
      </c>
      <c r="AK418" s="229">
        <f t="shared" ref="AK418:BB418" si="694">IFERROR(AK363*$D418*365,0)</f>
        <v>0</v>
      </c>
      <c r="AL418" s="229">
        <f t="shared" si="694"/>
        <v>0</v>
      </c>
      <c r="AM418" s="229">
        <f t="shared" si="694"/>
        <v>0</v>
      </c>
      <c r="AN418" s="229">
        <f t="shared" si="694"/>
        <v>0</v>
      </c>
      <c r="AO418" s="229">
        <f t="shared" si="694"/>
        <v>0</v>
      </c>
      <c r="AP418" s="229">
        <f t="shared" si="694"/>
        <v>0</v>
      </c>
      <c r="AQ418" s="229">
        <f t="shared" si="694"/>
        <v>0</v>
      </c>
      <c r="AR418" s="229">
        <f t="shared" si="694"/>
        <v>0</v>
      </c>
      <c r="AS418" s="229">
        <f t="shared" si="694"/>
        <v>0</v>
      </c>
      <c r="AT418" s="229">
        <f t="shared" si="694"/>
        <v>0</v>
      </c>
      <c r="AU418" s="229">
        <f t="shared" si="694"/>
        <v>0</v>
      </c>
      <c r="AV418" s="229">
        <f t="shared" si="694"/>
        <v>0</v>
      </c>
      <c r="AW418" s="229">
        <f t="shared" si="694"/>
        <v>0</v>
      </c>
      <c r="AX418" s="229">
        <f t="shared" si="694"/>
        <v>0</v>
      </c>
      <c r="AY418" s="229">
        <f t="shared" si="694"/>
        <v>0</v>
      </c>
      <c r="AZ418" s="229">
        <f t="shared" si="694"/>
        <v>0</v>
      </c>
      <c r="BA418" s="229">
        <f t="shared" si="694"/>
        <v>0</v>
      </c>
      <c r="BB418" s="229">
        <f t="shared" si="694"/>
        <v>0</v>
      </c>
    </row>
    <row r="419" spans="1:54" x14ac:dyDescent="0.3">
      <c r="A419" s="206">
        <f>IF(ISBLANK('Úseky 1'!A31),"",'Úseky 1'!A31)</f>
        <v>27</v>
      </c>
      <c r="B419" s="205" t="str">
        <f>IF(ISBLANK('Úseky 1'!B31),"",'Úseky 1'!B31)</f>
        <v/>
      </c>
      <c r="C419" s="205" t="str">
        <f>IF(ISBLANK('Úseky 1'!C31),"",'Úseky 1'!C31)</f>
        <v/>
      </c>
      <c r="D419" s="213" t="str">
        <f>IF(ISBLANK('Úseky 1'!D31),"",'Úseky 1'!D31)</f>
        <v/>
      </c>
      <c r="E419" s="229">
        <f t="shared" ref="E419:AJ419" si="695">IFERROR(E364*$D419*365,0)</f>
        <v>0</v>
      </c>
      <c r="F419" s="229">
        <f t="shared" si="695"/>
        <v>0</v>
      </c>
      <c r="G419" s="229">
        <f t="shared" si="695"/>
        <v>0</v>
      </c>
      <c r="H419" s="229">
        <f t="shared" si="695"/>
        <v>0</v>
      </c>
      <c r="I419" s="229">
        <f t="shared" si="695"/>
        <v>0</v>
      </c>
      <c r="J419" s="229">
        <f t="shared" si="695"/>
        <v>0</v>
      </c>
      <c r="K419" s="229">
        <f t="shared" si="695"/>
        <v>0</v>
      </c>
      <c r="L419" s="229">
        <f t="shared" si="695"/>
        <v>0</v>
      </c>
      <c r="M419" s="229">
        <f t="shared" si="695"/>
        <v>0</v>
      </c>
      <c r="N419" s="229">
        <f t="shared" si="695"/>
        <v>0</v>
      </c>
      <c r="O419" s="229">
        <f t="shared" si="695"/>
        <v>0</v>
      </c>
      <c r="P419" s="229">
        <f t="shared" si="695"/>
        <v>0</v>
      </c>
      <c r="Q419" s="229">
        <f t="shared" si="695"/>
        <v>0</v>
      </c>
      <c r="R419" s="229">
        <f t="shared" si="695"/>
        <v>0</v>
      </c>
      <c r="S419" s="229">
        <f t="shared" si="695"/>
        <v>0</v>
      </c>
      <c r="T419" s="229">
        <f t="shared" si="695"/>
        <v>0</v>
      </c>
      <c r="U419" s="229">
        <f t="shared" si="695"/>
        <v>0</v>
      </c>
      <c r="V419" s="229">
        <f t="shared" si="695"/>
        <v>0</v>
      </c>
      <c r="W419" s="229">
        <f t="shared" si="695"/>
        <v>0</v>
      </c>
      <c r="X419" s="229">
        <f t="shared" si="695"/>
        <v>0</v>
      </c>
      <c r="Y419" s="229">
        <f t="shared" si="695"/>
        <v>0</v>
      </c>
      <c r="Z419" s="229">
        <f t="shared" si="695"/>
        <v>0</v>
      </c>
      <c r="AA419" s="229">
        <f t="shared" si="695"/>
        <v>0</v>
      </c>
      <c r="AB419" s="229">
        <f t="shared" si="695"/>
        <v>0</v>
      </c>
      <c r="AC419" s="229">
        <f t="shared" si="695"/>
        <v>0</v>
      </c>
      <c r="AD419" s="229">
        <f t="shared" si="695"/>
        <v>0</v>
      </c>
      <c r="AE419" s="229">
        <f t="shared" si="695"/>
        <v>0</v>
      </c>
      <c r="AF419" s="229">
        <f t="shared" si="695"/>
        <v>0</v>
      </c>
      <c r="AG419" s="229">
        <f t="shared" si="695"/>
        <v>0</v>
      </c>
      <c r="AH419" s="229">
        <f t="shared" si="695"/>
        <v>0</v>
      </c>
      <c r="AI419" s="229">
        <f t="shared" si="695"/>
        <v>0</v>
      </c>
      <c r="AJ419" s="229">
        <f t="shared" si="695"/>
        <v>0</v>
      </c>
      <c r="AK419" s="229">
        <f t="shared" ref="AK419:BB419" si="696">IFERROR(AK364*$D419*365,0)</f>
        <v>0</v>
      </c>
      <c r="AL419" s="229">
        <f t="shared" si="696"/>
        <v>0</v>
      </c>
      <c r="AM419" s="229">
        <f t="shared" si="696"/>
        <v>0</v>
      </c>
      <c r="AN419" s="229">
        <f t="shared" si="696"/>
        <v>0</v>
      </c>
      <c r="AO419" s="229">
        <f t="shared" si="696"/>
        <v>0</v>
      </c>
      <c r="AP419" s="229">
        <f t="shared" si="696"/>
        <v>0</v>
      </c>
      <c r="AQ419" s="229">
        <f t="shared" si="696"/>
        <v>0</v>
      </c>
      <c r="AR419" s="229">
        <f t="shared" si="696"/>
        <v>0</v>
      </c>
      <c r="AS419" s="229">
        <f t="shared" si="696"/>
        <v>0</v>
      </c>
      <c r="AT419" s="229">
        <f t="shared" si="696"/>
        <v>0</v>
      </c>
      <c r="AU419" s="229">
        <f t="shared" si="696"/>
        <v>0</v>
      </c>
      <c r="AV419" s="229">
        <f t="shared" si="696"/>
        <v>0</v>
      </c>
      <c r="AW419" s="229">
        <f t="shared" si="696"/>
        <v>0</v>
      </c>
      <c r="AX419" s="229">
        <f t="shared" si="696"/>
        <v>0</v>
      </c>
      <c r="AY419" s="229">
        <f t="shared" si="696"/>
        <v>0</v>
      </c>
      <c r="AZ419" s="229">
        <f t="shared" si="696"/>
        <v>0</v>
      </c>
      <c r="BA419" s="229">
        <f t="shared" si="696"/>
        <v>0</v>
      </c>
      <c r="BB419" s="229">
        <f t="shared" si="696"/>
        <v>0</v>
      </c>
    </row>
    <row r="420" spans="1:54" x14ac:dyDescent="0.3">
      <c r="A420" s="206">
        <f>IF(ISBLANK('Úseky 1'!A32),"",'Úseky 1'!A32)</f>
        <v>28</v>
      </c>
      <c r="B420" s="205" t="str">
        <f>IF(ISBLANK('Úseky 1'!B32),"",'Úseky 1'!B32)</f>
        <v/>
      </c>
      <c r="C420" s="205" t="str">
        <f>IF(ISBLANK('Úseky 1'!C32),"",'Úseky 1'!C32)</f>
        <v/>
      </c>
      <c r="D420" s="213" t="str">
        <f>IF(ISBLANK('Úseky 1'!D32),"",'Úseky 1'!D32)</f>
        <v/>
      </c>
      <c r="E420" s="229">
        <f t="shared" ref="E420:AJ420" si="697">IFERROR(E365*$D420*365,0)</f>
        <v>0</v>
      </c>
      <c r="F420" s="229">
        <f t="shared" si="697"/>
        <v>0</v>
      </c>
      <c r="G420" s="229">
        <f t="shared" si="697"/>
        <v>0</v>
      </c>
      <c r="H420" s="229">
        <f t="shared" si="697"/>
        <v>0</v>
      </c>
      <c r="I420" s="229">
        <f t="shared" si="697"/>
        <v>0</v>
      </c>
      <c r="J420" s="229">
        <f t="shared" si="697"/>
        <v>0</v>
      </c>
      <c r="K420" s="229">
        <f t="shared" si="697"/>
        <v>0</v>
      </c>
      <c r="L420" s="229">
        <f t="shared" si="697"/>
        <v>0</v>
      </c>
      <c r="M420" s="229">
        <f t="shared" si="697"/>
        <v>0</v>
      </c>
      <c r="N420" s="229">
        <f t="shared" si="697"/>
        <v>0</v>
      </c>
      <c r="O420" s="229">
        <f t="shared" si="697"/>
        <v>0</v>
      </c>
      <c r="P420" s="229">
        <f t="shared" si="697"/>
        <v>0</v>
      </c>
      <c r="Q420" s="229">
        <f t="shared" si="697"/>
        <v>0</v>
      </c>
      <c r="R420" s="229">
        <f t="shared" si="697"/>
        <v>0</v>
      </c>
      <c r="S420" s="229">
        <f t="shared" si="697"/>
        <v>0</v>
      </c>
      <c r="T420" s="229">
        <f t="shared" si="697"/>
        <v>0</v>
      </c>
      <c r="U420" s="229">
        <f t="shared" si="697"/>
        <v>0</v>
      </c>
      <c r="V420" s="229">
        <f t="shared" si="697"/>
        <v>0</v>
      </c>
      <c r="W420" s="229">
        <f t="shared" si="697"/>
        <v>0</v>
      </c>
      <c r="X420" s="229">
        <f t="shared" si="697"/>
        <v>0</v>
      </c>
      <c r="Y420" s="229">
        <f t="shared" si="697"/>
        <v>0</v>
      </c>
      <c r="Z420" s="229">
        <f t="shared" si="697"/>
        <v>0</v>
      </c>
      <c r="AA420" s="229">
        <f t="shared" si="697"/>
        <v>0</v>
      </c>
      <c r="AB420" s="229">
        <f t="shared" si="697"/>
        <v>0</v>
      </c>
      <c r="AC420" s="229">
        <f t="shared" si="697"/>
        <v>0</v>
      </c>
      <c r="AD420" s="229">
        <f t="shared" si="697"/>
        <v>0</v>
      </c>
      <c r="AE420" s="229">
        <f t="shared" si="697"/>
        <v>0</v>
      </c>
      <c r="AF420" s="229">
        <f t="shared" si="697"/>
        <v>0</v>
      </c>
      <c r="AG420" s="229">
        <f t="shared" si="697"/>
        <v>0</v>
      </c>
      <c r="AH420" s="229">
        <f t="shared" si="697"/>
        <v>0</v>
      </c>
      <c r="AI420" s="229">
        <f t="shared" si="697"/>
        <v>0</v>
      </c>
      <c r="AJ420" s="229">
        <f t="shared" si="697"/>
        <v>0</v>
      </c>
      <c r="AK420" s="229">
        <f t="shared" ref="AK420:BB420" si="698">IFERROR(AK365*$D420*365,0)</f>
        <v>0</v>
      </c>
      <c r="AL420" s="229">
        <f t="shared" si="698"/>
        <v>0</v>
      </c>
      <c r="AM420" s="229">
        <f t="shared" si="698"/>
        <v>0</v>
      </c>
      <c r="AN420" s="229">
        <f t="shared" si="698"/>
        <v>0</v>
      </c>
      <c r="AO420" s="229">
        <f t="shared" si="698"/>
        <v>0</v>
      </c>
      <c r="AP420" s="229">
        <f t="shared" si="698"/>
        <v>0</v>
      </c>
      <c r="AQ420" s="229">
        <f t="shared" si="698"/>
        <v>0</v>
      </c>
      <c r="AR420" s="229">
        <f t="shared" si="698"/>
        <v>0</v>
      </c>
      <c r="AS420" s="229">
        <f t="shared" si="698"/>
        <v>0</v>
      </c>
      <c r="AT420" s="229">
        <f t="shared" si="698"/>
        <v>0</v>
      </c>
      <c r="AU420" s="229">
        <f t="shared" si="698"/>
        <v>0</v>
      </c>
      <c r="AV420" s="229">
        <f t="shared" si="698"/>
        <v>0</v>
      </c>
      <c r="AW420" s="229">
        <f t="shared" si="698"/>
        <v>0</v>
      </c>
      <c r="AX420" s="229">
        <f t="shared" si="698"/>
        <v>0</v>
      </c>
      <c r="AY420" s="229">
        <f t="shared" si="698"/>
        <v>0</v>
      </c>
      <c r="AZ420" s="229">
        <f t="shared" si="698"/>
        <v>0</v>
      </c>
      <c r="BA420" s="229">
        <f t="shared" si="698"/>
        <v>0</v>
      </c>
      <c r="BB420" s="229">
        <f t="shared" si="698"/>
        <v>0</v>
      </c>
    </row>
    <row r="421" spans="1:54" x14ac:dyDescent="0.3">
      <c r="A421" s="206">
        <f>IF(ISBLANK('Úseky 1'!A33),"",'Úseky 1'!A33)</f>
        <v>29</v>
      </c>
      <c r="B421" s="205" t="str">
        <f>IF(ISBLANK('Úseky 1'!B33),"",'Úseky 1'!B33)</f>
        <v/>
      </c>
      <c r="C421" s="205" t="str">
        <f>IF(ISBLANK('Úseky 1'!C33),"",'Úseky 1'!C33)</f>
        <v/>
      </c>
      <c r="D421" s="213" t="str">
        <f>IF(ISBLANK('Úseky 1'!D33),"",'Úseky 1'!D33)</f>
        <v/>
      </c>
      <c r="E421" s="229">
        <f t="shared" ref="E421:AJ421" si="699">IFERROR(E366*$D421*365,0)</f>
        <v>0</v>
      </c>
      <c r="F421" s="229">
        <f t="shared" si="699"/>
        <v>0</v>
      </c>
      <c r="G421" s="229">
        <f t="shared" si="699"/>
        <v>0</v>
      </c>
      <c r="H421" s="229">
        <f t="shared" si="699"/>
        <v>0</v>
      </c>
      <c r="I421" s="229">
        <f t="shared" si="699"/>
        <v>0</v>
      </c>
      <c r="J421" s="229">
        <f t="shared" si="699"/>
        <v>0</v>
      </c>
      <c r="K421" s="229">
        <f t="shared" si="699"/>
        <v>0</v>
      </c>
      <c r="L421" s="229">
        <f t="shared" si="699"/>
        <v>0</v>
      </c>
      <c r="M421" s="229">
        <f t="shared" si="699"/>
        <v>0</v>
      </c>
      <c r="N421" s="229">
        <f t="shared" si="699"/>
        <v>0</v>
      </c>
      <c r="O421" s="229">
        <f t="shared" si="699"/>
        <v>0</v>
      </c>
      <c r="P421" s="229">
        <f t="shared" si="699"/>
        <v>0</v>
      </c>
      <c r="Q421" s="229">
        <f t="shared" si="699"/>
        <v>0</v>
      </c>
      <c r="R421" s="229">
        <f t="shared" si="699"/>
        <v>0</v>
      </c>
      <c r="S421" s="229">
        <f t="shared" si="699"/>
        <v>0</v>
      </c>
      <c r="T421" s="229">
        <f t="shared" si="699"/>
        <v>0</v>
      </c>
      <c r="U421" s="229">
        <f t="shared" si="699"/>
        <v>0</v>
      </c>
      <c r="V421" s="229">
        <f t="shared" si="699"/>
        <v>0</v>
      </c>
      <c r="W421" s="229">
        <f t="shared" si="699"/>
        <v>0</v>
      </c>
      <c r="X421" s="229">
        <f t="shared" si="699"/>
        <v>0</v>
      </c>
      <c r="Y421" s="229">
        <f t="shared" si="699"/>
        <v>0</v>
      </c>
      <c r="Z421" s="229">
        <f t="shared" si="699"/>
        <v>0</v>
      </c>
      <c r="AA421" s="229">
        <f t="shared" si="699"/>
        <v>0</v>
      </c>
      <c r="AB421" s="229">
        <f t="shared" si="699"/>
        <v>0</v>
      </c>
      <c r="AC421" s="229">
        <f t="shared" si="699"/>
        <v>0</v>
      </c>
      <c r="AD421" s="229">
        <f t="shared" si="699"/>
        <v>0</v>
      </c>
      <c r="AE421" s="229">
        <f t="shared" si="699"/>
        <v>0</v>
      </c>
      <c r="AF421" s="229">
        <f t="shared" si="699"/>
        <v>0</v>
      </c>
      <c r="AG421" s="229">
        <f t="shared" si="699"/>
        <v>0</v>
      </c>
      <c r="AH421" s="229">
        <f t="shared" si="699"/>
        <v>0</v>
      </c>
      <c r="AI421" s="229">
        <f t="shared" si="699"/>
        <v>0</v>
      </c>
      <c r="AJ421" s="229">
        <f t="shared" si="699"/>
        <v>0</v>
      </c>
      <c r="AK421" s="229">
        <f t="shared" ref="AK421:BB421" si="700">IFERROR(AK366*$D421*365,0)</f>
        <v>0</v>
      </c>
      <c r="AL421" s="229">
        <f t="shared" si="700"/>
        <v>0</v>
      </c>
      <c r="AM421" s="229">
        <f t="shared" si="700"/>
        <v>0</v>
      </c>
      <c r="AN421" s="229">
        <f t="shared" si="700"/>
        <v>0</v>
      </c>
      <c r="AO421" s="229">
        <f t="shared" si="700"/>
        <v>0</v>
      </c>
      <c r="AP421" s="229">
        <f t="shared" si="700"/>
        <v>0</v>
      </c>
      <c r="AQ421" s="229">
        <f t="shared" si="700"/>
        <v>0</v>
      </c>
      <c r="AR421" s="229">
        <f t="shared" si="700"/>
        <v>0</v>
      </c>
      <c r="AS421" s="229">
        <f t="shared" si="700"/>
        <v>0</v>
      </c>
      <c r="AT421" s="229">
        <f t="shared" si="700"/>
        <v>0</v>
      </c>
      <c r="AU421" s="229">
        <f t="shared" si="700"/>
        <v>0</v>
      </c>
      <c r="AV421" s="229">
        <f t="shared" si="700"/>
        <v>0</v>
      </c>
      <c r="AW421" s="229">
        <f t="shared" si="700"/>
        <v>0</v>
      </c>
      <c r="AX421" s="229">
        <f t="shared" si="700"/>
        <v>0</v>
      </c>
      <c r="AY421" s="229">
        <f t="shared" si="700"/>
        <v>0</v>
      </c>
      <c r="AZ421" s="229">
        <f t="shared" si="700"/>
        <v>0</v>
      </c>
      <c r="BA421" s="229">
        <f t="shared" si="700"/>
        <v>0</v>
      </c>
      <c r="BB421" s="229">
        <f t="shared" si="700"/>
        <v>0</v>
      </c>
    </row>
    <row r="422" spans="1:54" x14ac:dyDescent="0.3">
      <c r="A422" s="206">
        <f>IF(ISBLANK('Úseky 1'!A34),"",'Úseky 1'!A34)</f>
        <v>30</v>
      </c>
      <c r="B422" s="205" t="str">
        <f>IF(ISBLANK('Úseky 1'!B34),"",'Úseky 1'!B34)</f>
        <v/>
      </c>
      <c r="C422" s="205" t="str">
        <f>IF(ISBLANK('Úseky 1'!C34),"",'Úseky 1'!C34)</f>
        <v/>
      </c>
      <c r="D422" s="213" t="str">
        <f>IF(ISBLANK('Úseky 1'!D34),"",'Úseky 1'!D34)</f>
        <v/>
      </c>
      <c r="E422" s="229">
        <f t="shared" ref="E422:AJ422" si="701">IFERROR(E367*$D422*365,0)</f>
        <v>0</v>
      </c>
      <c r="F422" s="229">
        <f t="shared" si="701"/>
        <v>0</v>
      </c>
      <c r="G422" s="229">
        <f t="shared" si="701"/>
        <v>0</v>
      </c>
      <c r="H422" s="229">
        <f t="shared" si="701"/>
        <v>0</v>
      </c>
      <c r="I422" s="229">
        <f t="shared" si="701"/>
        <v>0</v>
      </c>
      <c r="J422" s="229">
        <f t="shared" si="701"/>
        <v>0</v>
      </c>
      <c r="K422" s="229">
        <f t="shared" si="701"/>
        <v>0</v>
      </c>
      <c r="L422" s="229">
        <f t="shared" si="701"/>
        <v>0</v>
      </c>
      <c r="M422" s="229">
        <f t="shared" si="701"/>
        <v>0</v>
      </c>
      <c r="N422" s="229">
        <f t="shared" si="701"/>
        <v>0</v>
      </c>
      <c r="O422" s="229">
        <f t="shared" si="701"/>
        <v>0</v>
      </c>
      <c r="P422" s="229">
        <f t="shared" si="701"/>
        <v>0</v>
      </c>
      <c r="Q422" s="229">
        <f t="shared" si="701"/>
        <v>0</v>
      </c>
      <c r="R422" s="229">
        <f t="shared" si="701"/>
        <v>0</v>
      </c>
      <c r="S422" s="229">
        <f t="shared" si="701"/>
        <v>0</v>
      </c>
      <c r="T422" s="229">
        <f t="shared" si="701"/>
        <v>0</v>
      </c>
      <c r="U422" s="229">
        <f t="shared" si="701"/>
        <v>0</v>
      </c>
      <c r="V422" s="229">
        <f t="shared" si="701"/>
        <v>0</v>
      </c>
      <c r="W422" s="229">
        <f t="shared" si="701"/>
        <v>0</v>
      </c>
      <c r="X422" s="229">
        <f t="shared" si="701"/>
        <v>0</v>
      </c>
      <c r="Y422" s="229">
        <f t="shared" si="701"/>
        <v>0</v>
      </c>
      <c r="Z422" s="229">
        <f t="shared" si="701"/>
        <v>0</v>
      </c>
      <c r="AA422" s="229">
        <f t="shared" si="701"/>
        <v>0</v>
      </c>
      <c r="AB422" s="229">
        <f t="shared" si="701"/>
        <v>0</v>
      </c>
      <c r="AC422" s="229">
        <f t="shared" si="701"/>
        <v>0</v>
      </c>
      <c r="AD422" s="229">
        <f t="shared" si="701"/>
        <v>0</v>
      </c>
      <c r="AE422" s="229">
        <f t="shared" si="701"/>
        <v>0</v>
      </c>
      <c r="AF422" s="229">
        <f t="shared" si="701"/>
        <v>0</v>
      </c>
      <c r="AG422" s="229">
        <f t="shared" si="701"/>
        <v>0</v>
      </c>
      <c r="AH422" s="229">
        <f t="shared" si="701"/>
        <v>0</v>
      </c>
      <c r="AI422" s="229">
        <f t="shared" si="701"/>
        <v>0</v>
      </c>
      <c r="AJ422" s="229">
        <f t="shared" si="701"/>
        <v>0</v>
      </c>
      <c r="AK422" s="229">
        <f t="shared" ref="AK422:BB422" si="702">IFERROR(AK367*$D422*365,0)</f>
        <v>0</v>
      </c>
      <c r="AL422" s="229">
        <f t="shared" si="702"/>
        <v>0</v>
      </c>
      <c r="AM422" s="229">
        <f t="shared" si="702"/>
        <v>0</v>
      </c>
      <c r="AN422" s="229">
        <f t="shared" si="702"/>
        <v>0</v>
      </c>
      <c r="AO422" s="229">
        <f t="shared" si="702"/>
        <v>0</v>
      </c>
      <c r="AP422" s="229">
        <f t="shared" si="702"/>
        <v>0</v>
      </c>
      <c r="AQ422" s="229">
        <f t="shared" si="702"/>
        <v>0</v>
      </c>
      <c r="AR422" s="229">
        <f t="shared" si="702"/>
        <v>0</v>
      </c>
      <c r="AS422" s="229">
        <f t="shared" si="702"/>
        <v>0</v>
      </c>
      <c r="AT422" s="229">
        <f t="shared" si="702"/>
        <v>0</v>
      </c>
      <c r="AU422" s="229">
        <f t="shared" si="702"/>
        <v>0</v>
      </c>
      <c r="AV422" s="229">
        <f t="shared" si="702"/>
        <v>0</v>
      </c>
      <c r="AW422" s="229">
        <f t="shared" si="702"/>
        <v>0</v>
      </c>
      <c r="AX422" s="229">
        <f t="shared" si="702"/>
        <v>0</v>
      </c>
      <c r="AY422" s="229">
        <f t="shared" si="702"/>
        <v>0</v>
      </c>
      <c r="AZ422" s="229">
        <f t="shared" si="702"/>
        <v>0</v>
      </c>
      <c r="BA422" s="229">
        <f t="shared" si="702"/>
        <v>0</v>
      </c>
      <c r="BB422" s="229">
        <f t="shared" si="702"/>
        <v>0</v>
      </c>
    </row>
    <row r="423" spans="1:54" x14ac:dyDescent="0.3">
      <c r="A423" s="206">
        <f>IF(ISBLANK('Úseky 1'!A35),"",'Úseky 1'!A35)</f>
        <v>31</v>
      </c>
      <c r="B423" s="205" t="str">
        <f>IF(ISBLANK('Úseky 1'!B35),"",'Úseky 1'!B35)</f>
        <v/>
      </c>
      <c r="C423" s="205" t="str">
        <f>IF(ISBLANK('Úseky 1'!C35),"",'Úseky 1'!C35)</f>
        <v/>
      </c>
      <c r="D423" s="213" t="str">
        <f>IF(ISBLANK('Úseky 1'!D35),"",'Úseky 1'!D35)</f>
        <v/>
      </c>
      <c r="E423" s="229">
        <f t="shared" ref="E423:AJ423" si="703">IFERROR(E368*$D423*365,0)</f>
        <v>0</v>
      </c>
      <c r="F423" s="229">
        <f t="shared" si="703"/>
        <v>0</v>
      </c>
      <c r="G423" s="229">
        <f t="shared" si="703"/>
        <v>0</v>
      </c>
      <c r="H423" s="229">
        <f t="shared" si="703"/>
        <v>0</v>
      </c>
      <c r="I423" s="229">
        <f t="shared" si="703"/>
        <v>0</v>
      </c>
      <c r="J423" s="229">
        <f t="shared" si="703"/>
        <v>0</v>
      </c>
      <c r="K423" s="229">
        <f t="shared" si="703"/>
        <v>0</v>
      </c>
      <c r="L423" s="229">
        <f t="shared" si="703"/>
        <v>0</v>
      </c>
      <c r="M423" s="229">
        <f t="shared" si="703"/>
        <v>0</v>
      </c>
      <c r="N423" s="229">
        <f t="shared" si="703"/>
        <v>0</v>
      </c>
      <c r="O423" s="229">
        <f t="shared" si="703"/>
        <v>0</v>
      </c>
      <c r="P423" s="229">
        <f t="shared" si="703"/>
        <v>0</v>
      </c>
      <c r="Q423" s="229">
        <f t="shared" si="703"/>
        <v>0</v>
      </c>
      <c r="R423" s="229">
        <f t="shared" si="703"/>
        <v>0</v>
      </c>
      <c r="S423" s="229">
        <f t="shared" si="703"/>
        <v>0</v>
      </c>
      <c r="T423" s="229">
        <f t="shared" si="703"/>
        <v>0</v>
      </c>
      <c r="U423" s="229">
        <f t="shared" si="703"/>
        <v>0</v>
      </c>
      <c r="V423" s="229">
        <f t="shared" si="703"/>
        <v>0</v>
      </c>
      <c r="W423" s="229">
        <f t="shared" si="703"/>
        <v>0</v>
      </c>
      <c r="X423" s="229">
        <f t="shared" si="703"/>
        <v>0</v>
      </c>
      <c r="Y423" s="229">
        <f t="shared" si="703"/>
        <v>0</v>
      </c>
      <c r="Z423" s="229">
        <f t="shared" si="703"/>
        <v>0</v>
      </c>
      <c r="AA423" s="229">
        <f t="shared" si="703"/>
        <v>0</v>
      </c>
      <c r="AB423" s="229">
        <f t="shared" si="703"/>
        <v>0</v>
      </c>
      <c r="AC423" s="229">
        <f t="shared" si="703"/>
        <v>0</v>
      </c>
      <c r="AD423" s="229">
        <f t="shared" si="703"/>
        <v>0</v>
      </c>
      <c r="AE423" s="229">
        <f t="shared" si="703"/>
        <v>0</v>
      </c>
      <c r="AF423" s="229">
        <f t="shared" si="703"/>
        <v>0</v>
      </c>
      <c r="AG423" s="229">
        <f t="shared" si="703"/>
        <v>0</v>
      </c>
      <c r="AH423" s="229">
        <f t="shared" si="703"/>
        <v>0</v>
      </c>
      <c r="AI423" s="229">
        <f t="shared" si="703"/>
        <v>0</v>
      </c>
      <c r="AJ423" s="229">
        <f t="shared" si="703"/>
        <v>0</v>
      </c>
      <c r="AK423" s="229">
        <f t="shared" ref="AK423:BB423" si="704">IFERROR(AK368*$D423*365,0)</f>
        <v>0</v>
      </c>
      <c r="AL423" s="229">
        <f t="shared" si="704"/>
        <v>0</v>
      </c>
      <c r="AM423" s="229">
        <f t="shared" si="704"/>
        <v>0</v>
      </c>
      <c r="AN423" s="229">
        <f t="shared" si="704"/>
        <v>0</v>
      </c>
      <c r="AO423" s="229">
        <f t="shared" si="704"/>
        <v>0</v>
      </c>
      <c r="AP423" s="229">
        <f t="shared" si="704"/>
        <v>0</v>
      </c>
      <c r="AQ423" s="229">
        <f t="shared" si="704"/>
        <v>0</v>
      </c>
      <c r="AR423" s="229">
        <f t="shared" si="704"/>
        <v>0</v>
      </c>
      <c r="AS423" s="229">
        <f t="shared" si="704"/>
        <v>0</v>
      </c>
      <c r="AT423" s="229">
        <f t="shared" si="704"/>
        <v>0</v>
      </c>
      <c r="AU423" s="229">
        <f t="shared" si="704"/>
        <v>0</v>
      </c>
      <c r="AV423" s="229">
        <f t="shared" si="704"/>
        <v>0</v>
      </c>
      <c r="AW423" s="229">
        <f t="shared" si="704"/>
        <v>0</v>
      </c>
      <c r="AX423" s="229">
        <f t="shared" si="704"/>
        <v>0</v>
      </c>
      <c r="AY423" s="229">
        <f t="shared" si="704"/>
        <v>0</v>
      </c>
      <c r="AZ423" s="229">
        <f t="shared" si="704"/>
        <v>0</v>
      </c>
      <c r="BA423" s="229">
        <f t="shared" si="704"/>
        <v>0</v>
      </c>
      <c r="BB423" s="229">
        <f t="shared" si="704"/>
        <v>0</v>
      </c>
    </row>
    <row r="424" spans="1:54" x14ac:dyDescent="0.3">
      <c r="A424" s="206">
        <f>IF(ISBLANK('Úseky 1'!A36),"",'Úseky 1'!A36)</f>
        <v>32</v>
      </c>
      <c r="B424" s="205" t="str">
        <f>IF(ISBLANK('Úseky 1'!B36),"",'Úseky 1'!B36)</f>
        <v/>
      </c>
      <c r="C424" s="205" t="str">
        <f>IF(ISBLANK('Úseky 1'!C36),"",'Úseky 1'!C36)</f>
        <v/>
      </c>
      <c r="D424" s="213" t="str">
        <f>IF(ISBLANK('Úseky 1'!D36),"",'Úseky 1'!D36)</f>
        <v/>
      </c>
      <c r="E424" s="229">
        <f t="shared" ref="E424:BB424" si="705">IFERROR(E369*$D424*365,0)</f>
        <v>0</v>
      </c>
      <c r="F424" s="229">
        <f t="shared" si="705"/>
        <v>0</v>
      </c>
      <c r="G424" s="229">
        <f t="shared" si="705"/>
        <v>0</v>
      </c>
      <c r="H424" s="229">
        <f t="shared" si="705"/>
        <v>0</v>
      </c>
      <c r="I424" s="229">
        <f t="shared" si="705"/>
        <v>0</v>
      </c>
      <c r="J424" s="229">
        <f t="shared" si="705"/>
        <v>0</v>
      </c>
      <c r="K424" s="229">
        <f t="shared" si="705"/>
        <v>0</v>
      </c>
      <c r="L424" s="229">
        <f t="shared" si="705"/>
        <v>0</v>
      </c>
      <c r="M424" s="229">
        <f t="shared" si="705"/>
        <v>0</v>
      </c>
      <c r="N424" s="229">
        <f t="shared" si="705"/>
        <v>0</v>
      </c>
      <c r="O424" s="229">
        <f t="shared" si="705"/>
        <v>0</v>
      </c>
      <c r="P424" s="229">
        <f t="shared" si="705"/>
        <v>0</v>
      </c>
      <c r="Q424" s="229">
        <f t="shared" si="705"/>
        <v>0</v>
      </c>
      <c r="R424" s="229">
        <f t="shared" si="705"/>
        <v>0</v>
      </c>
      <c r="S424" s="229">
        <f t="shared" si="705"/>
        <v>0</v>
      </c>
      <c r="T424" s="229">
        <f t="shared" si="705"/>
        <v>0</v>
      </c>
      <c r="U424" s="229">
        <f t="shared" si="705"/>
        <v>0</v>
      </c>
      <c r="V424" s="229">
        <f t="shared" si="705"/>
        <v>0</v>
      </c>
      <c r="W424" s="229">
        <f t="shared" si="705"/>
        <v>0</v>
      </c>
      <c r="X424" s="229">
        <f t="shared" si="705"/>
        <v>0</v>
      </c>
      <c r="Y424" s="229">
        <f t="shared" si="705"/>
        <v>0</v>
      </c>
      <c r="Z424" s="229">
        <f t="shared" si="705"/>
        <v>0</v>
      </c>
      <c r="AA424" s="229">
        <f t="shared" si="705"/>
        <v>0</v>
      </c>
      <c r="AB424" s="229">
        <f t="shared" si="705"/>
        <v>0</v>
      </c>
      <c r="AC424" s="229">
        <f t="shared" si="705"/>
        <v>0</v>
      </c>
      <c r="AD424" s="229">
        <f t="shared" si="705"/>
        <v>0</v>
      </c>
      <c r="AE424" s="229">
        <f t="shared" si="705"/>
        <v>0</v>
      </c>
      <c r="AF424" s="229">
        <f t="shared" si="705"/>
        <v>0</v>
      </c>
      <c r="AG424" s="229">
        <f t="shared" si="705"/>
        <v>0</v>
      </c>
      <c r="AH424" s="229">
        <f t="shared" si="705"/>
        <v>0</v>
      </c>
      <c r="AI424" s="229">
        <f t="shared" si="705"/>
        <v>0</v>
      </c>
      <c r="AJ424" s="229">
        <f t="shared" si="705"/>
        <v>0</v>
      </c>
      <c r="AK424" s="229">
        <f t="shared" si="705"/>
        <v>0</v>
      </c>
      <c r="AL424" s="229">
        <f t="shared" si="705"/>
        <v>0</v>
      </c>
      <c r="AM424" s="229">
        <f t="shared" si="705"/>
        <v>0</v>
      </c>
      <c r="AN424" s="229">
        <f t="shared" si="705"/>
        <v>0</v>
      </c>
      <c r="AO424" s="229">
        <f t="shared" si="705"/>
        <v>0</v>
      </c>
      <c r="AP424" s="229">
        <f t="shared" si="705"/>
        <v>0</v>
      </c>
      <c r="AQ424" s="229">
        <f t="shared" si="705"/>
        <v>0</v>
      </c>
      <c r="AR424" s="229">
        <f t="shared" si="705"/>
        <v>0</v>
      </c>
      <c r="AS424" s="229">
        <f t="shared" si="705"/>
        <v>0</v>
      </c>
      <c r="AT424" s="229">
        <f t="shared" si="705"/>
        <v>0</v>
      </c>
      <c r="AU424" s="229">
        <f t="shared" si="705"/>
        <v>0</v>
      </c>
      <c r="AV424" s="229">
        <f t="shared" si="705"/>
        <v>0</v>
      </c>
      <c r="AW424" s="229">
        <f t="shared" si="705"/>
        <v>0</v>
      </c>
      <c r="AX424" s="229">
        <f t="shared" si="705"/>
        <v>0</v>
      </c>
      <c r="AY424" s="229">
        <f t="shared" si="705"/>
        <v>0</v>
      </c>
      <c r="AZ424" s="229">
        <f t="shared" si="705"/>
        <v>0</v>
      </c>
      <c r="BA424" s="229">
        <f t="shared" si="705"/>
        <v>0</v>
      </c>
      <c r="BB424" s="229">
        <f t="shared" si="705"/>
        <v>0</v>
      </c>
    </row>
    <row r="425" spans="1:54" x14ac:dyDescent="0.3">
      <c r="A425" s="206">
        <f>IF(ISBLANK('Úseky 1'!A37),"",'Úseky 1'!A37)</f>
        <v>33</v>
      </c>
      <c r="B425" s="205" t="str">
        <f>IF(ISBLANK('Úseky 1'!B37),"",'Úseky 1'!B37)</f>
        <v/>
      </c>
      <c r="C425" s="205" t="str">
        <f>IF(ISBLANK('Úseky 1'!C37),"",'Úseky 1'!C37)</f>
        <v/>
      </c>
      <c r="D425" s="213" t="str">
        <f>IF(ISBLANK('Úseky 1'!D37),"",'Úseky 1'!D37)</f>
        <v/>
      </c>
      <c r="E425" s="229">
        <f t="shared" ref="E425:BB425" si="706">IFERROR(E370*$D425*365,0)</f>
        <v>0</v>
      </c>
      <c r="F425" s="229">
        <f t="shared" si="706"/>
        <v>0</v>
      </c>
      <c r="G425" s="229">
        <f t="shared" si="706"/>
        <v>0</v>
      </c>
      <c r="H425" s="229">
        <f t="shared" si="706"/>
        <v>0</v>
      </c>
      <c r="I425" s="229">
        <f t="shared" si="706"/>
        <v>0</v>
      </c>
      <c r="J425" s="229">
        <f t="shared" si="706"/>
        <v>0</v>
      </c>
      <c r="K425" s="229">
        <f t="shared" si="706"/>
        <v>0</v>
      </c>
      <c r="L425" s="229">
        <f t="shared" si="706"/>
        <v>0</v>
      </c>
      <c r="M425" s="229">
        <f t="shared" si="706"/>
        <v>0</v>
      </c>
      <c r="N425" s="229">
        <f t="shared" si="706"/>
        <v>0</v>
      </c>
      <c r="O425" s="229">
        <f t="shared" si="706"/>
        <v>0</v>
      </c>
      <c r="P425" s="229">
        <f t="shared" si="706"/>
        <v>0</v>
      </c>
      <c r="Q425" s="229">
        <f t="shared" si="706"/>
        <v>0</v>
      </c>
      <c r="R425" s="229">
        <f t="shared" si="706"/>
        <v>0</v>
      </c>
      <c r="S425" s="229">
        <f t="shared" si="706"/>
        <v>0</v>
      </c>
      <c r="T425" s="229">
        <f t="shared" si="706"/>
        <v>0</v>
      </c>
      <c r="U425" s="229">
        <f t="shared" si="706"/>
        <v>0</v>
      </c>
      <c r="V425" s="229">
        <f t="shared" si="706"/>
        <v>0</v>
      </c>
      <c r="W425" s="229">
        <f t="shared" si="706"/>
        <v>0</v>
      </c>
      <c r="X425" s="229">
        <f t="shared" si="706"/>
        <v>0</v>
      </c>
      <c r="Y425" s="229">
        <f t="shared" si="706"/>
        <v>0</v>
      </c>
      <c r="Z425" s="229">
        <f t="shared" si="706"/>
        <v>0</v>
      </c>
      <c r="AA425" s="229">
        <f t="shared" si="706"/>
        <v>0</v>
      </c>
      <c r="AB425" s="229">
        <f t="shared" si="706"/>
        <v>0</v>
      </c>
      <c r="AC425" s="229">
        <f t="shared" si="706"/>
        <v>0</v>
      </c>
      <c r="AD425" s="229">
        <f t="shared" si="706"/>
        <v>0</v>
      </c>
      <c r="AE425" s="229">
        <f t="shared" si="706"/>
        <v>0</v>
      </c>
      <c r="AF425" s="229">
        <f t="shared" si="706"/>
        <v>0</v>
      </c>
      <c r="AG425" s="229">
        <f t="shared" si="706"/>
        <v>0</v>
      </c>
      <c r="AH425" s="229">
        <f t="shared" si="706"/>
        <v>0</v>
      </c>
      <c r="AI425" s="229">
        <f t="shared" si="706"/>
        <v>0</v>
      </c>
      <c r="AJ425" s="229">
        <f t="shared" si="706"/>
        <v>0</v>
      </c>
      <c r="AK425" s="229">
        <f t="shared" si="706"/>
        <v>0</v>
      </c>
      <c r="AL425" s="229">
        <f t="shared" si="706"/>
        <v>0</v>
      </c>
      <c r="AM425" s="229">
        <f t="shared" si="706"/>
        <v>0</v>
      </c>
      <c r="AN425" s="229">
        <f t="shared" si="706"/>
        <v>0</v>
      </c>
      <c r="AO425" s="229">
        <f t="shared" si="706"/>
        <v>0</v>
      </c>
      <c r="AP425" s="229">
        <f t="shared" si="706"/>
        <v>0</v>
      </c>
      <c r="AQ425" s="229">
        <f t="shared" si="706"/>
        <v>0</v>
      </c>
      <c r="AR425" s="229">
        <f t="shared" si="706"/>
        <v>0</v>
      </c>
      <c r="AS425" s="229">
        <f t="shared" si="706"/>
        <v>0</v>
      </c>
      <c r="AT425" s="229">
        <f t="shared" si="706"/>
        <v>0</v>
      </c>
      <c r="AU425" s="229">
        <f t="shared" si="706"/>
        <v>0</v>
      </c>
      <c r="AV425" s="229">
        <f t="shared" si="706"/>
        <v>0</v>
      </c>
      <c r="AW425" s="229">
        <f t="shared" si="706"/>
        <v>0</v>
      </c>
      <c r="AX425" s="229">
        <f t="shared" si="706"/>
        <v>0</v>
      </c>
      <c r="AY425" s="229">
        <f t="shared" si="706"/>
        <v>0</v>
      </c>
      <c r="AZ425" s="229">
        <f t="shared" si="706"/>
        <v>0</v>
      </c>
      <c r="BA425" s="229">
        <f t="shared" si="706"/>
        <v>0</v>
      </c>
      <c r="BB425" s="229">
        <f t="shared" si="706"/>
        <v>0</v>
      </c>
    </row>
    <row r="426" spans="1:54" x14ac:dyDescent="0.3">
      <c r="A426" s="206">
        <f>IF(ISBLANK('Úseky 1'!A38),"",'Úseky 1'!A38)</f>
        <v>34</v>
      </c>
      <c r="B426" s="205" t="str">
        <f>IF(ISBLANK('Úseky 1'!B38),"",'Úseky 1'!B38)</f>
        <v/>
      </c>
      <c r="C426" s="205" t="str">
        <f>IF(ISBLANK('Úseky 1'!C38),"",'Úseky 1'!C38)</f>
        <v/>
      </c>
      <c r="D426" s="213" t="str">
        <f>IF(ISBLANK('Úseky 1'!D38),"",'Úseky 1'!D38)</f>
        <v/>
      </c>
      <c r="E426" s="229">
        <f t="shared" ref="E426:BB426" si="707">IFERROR(E371*$D426*365,0)</f>
        <v>0</v>
      </c>
      <c r="F426" s="229">
        <f t="shared" si="707"/>
        <v>0</v>
      </c>
      <c r="G426" s="229">
        <f t="shared" si="707"/>
        <v>0</v>
      </c>
      <c r="H426" s="229">
        <f t="shared" si="707"/>
        <v>0</v>
      </c>
      <c r="I426" s="229">
        <f t="shared" si="707"/>
        <v>0</v>
      </c>
      <c r="J426" s="229">
        <f t="shared" si="707"/>
        <v>0</v>
      </c>
      <c r="K426" s="229">
        <f t="shared" si="707"/>
        <v>0</v>
      </c>
      <c r="L426" s="229">
        <f t="shared" si="707"/>
        <v>0</v>
      </c>
      <c r="M426" s="229">
        <f t="shared" si="707"/>
        <v>0</v>
      </c>
      <c r="N426" s="229">
        <f t="shared" si="707"/>
        <v>0</v>
      </c>
      <c r="O426" s="229">
        <f t="shared" si="707"/>
        <v>0</v>
      </c>
      <c r="P426" s="229">
        <f t="shared" si="707"/>
        <v>0</v>
      </c>
      <c r="Q426" s="229">
        <f t="shared" si="707"/>
        <v>0</v>
      </c>
      <c r="R426" s="229">
        <f t="shared" si="707"/>
        <v>0</v>
      </c>
      <c r="S426" s="229">
        <f t="shared" si="707"/>
        <v>0</v>
      </c>
      <c r="T426" s="229">
        <f t="shared" si="707"/>
        <v>0</v>
      </c>
      <c r="U426" s="229">
        <f t="shared" si="707"/>
        <v>0</v>
      </c>
      <c r="V426" s="229">
        <f t="shared" si="707"/>
        <v>0</v>
      </c>
      <c r="W426" s="229">
        <f t="shared" si="707"/>
        <v>0</v>
      </c>
      <c r="X426" s="229">
        <f t="shared" si="707"/>
        <v>0</v>
      </c>
      <c r="Y426" s="229">
        <f t="shared" si="707"/>
        <v>0</v>
      </c>
      <c r="Z426" s="229">
        <f t="shared" si="707"/>
        <v>0</v>
      </c>
      <c r="AA426" s="229">
        <f t="shared" si="707"/>
        <v>0</v>
      </c>
      <c r="AB426" s="229">
        <f t="shared" si="707"/>
        <v>0</v>
      </c>
      <c r="AC426" s="229">
        <f t="shared" si="707"/>
        <v>0</v>
      </c>
      <c r="AD426" s="229">
        <f t="shared" si="707"/>
        <v>0</v>
      </c>
      <c r="AE426" s="229">
        <f t="shared" si="707"/>
        <v>0</v>
      </c>
      <c r="AF426" s="229">
        <f t="shared" si="707"/>
        <v>0</v>
      </c>
      <c r="AG426" s="229">
        <f t="shared" si="707"/>
        <v>0</v>
      </c>
      <c r="AH426" s="229">
        <f t="shared" si="707"/>
        <v>0</v>
      </c>
      <c r="AI426" s="229">
        <f t="shared" si="707"/>
        <v>0</v>
      </c>
      <c r="AJ426" s="229">
        <f t="shared" si="707"/>
        <v>0</v>
      </c>
      <c r="AK426" s="229">
        <f t="shared" si="707"/>
        <v>0</v>
      </c>
      <c r="AL426" s="229">
        <f t="shared" si="707"/>
        <v>0</v>
      </c>
      <c r="AM426" s="229">
        <f t="shared" si="707"/>
        <v>0</v>
      </c>
      <c r="AN426" s="229">
        <f t="shared" si="707"/>
        <v>0</v>
      </c>
      <c r="AO426" s="229">
        <f t="shared" si="707"/>
        <v>0</v>
      </c>
      <c r="AP426" s="229">
        <f t="shared" si="707"/>
        <v>0</v>
      </c>
      <c r="AQ426" s="229">
        <f t="shared" si="707"/>
        <v>0</v>
      </c>
      <c r="AR426" s="229">
        <f t="shared" si="707"/>
        <v>0</v>
      </c>
      <c r="AS426" s="229">
        <f t="shared" si="707"/>
        <v>0</v>
      </c>
      <c r="AT426" s="229">
        <f t="shared" si="707"/>
        <v>0</v>
      </c>
      <c r="AU426" s="229">
        <f t="shared" si="707"/>
        <v>0</v>
      </c>
      <c r="AV426" s="229">
        <f t="shared" si="707"/>
        <v>0</v>
      </c>
      <c r="AW426" s="229">
        <f t="shared" si="707"/>
        <v>0</v>
      </c>
      <c r="AX426" s="229">
        <f t="shared" si="707"/>
        <v>0</v>
      </c>
      <c r="AY426" s="229">
        <f t="shared" si="707"/>
        <v>0</v>
      </c>
      <c r="AZ426" s="229">
        <f t="shared" si="707"/>
        <v>0</v>
      </c>
      <c r="BA426" s="229">
        <f t="shared" si="707"/>
        <v>0</v>
      </c>
      <c r="BB426" s="229">
        <f t="shared" si="707"/>
        <v>0</v>
      </c>
    </row>
    <row r="427" spans="1:54" x14ac:dyDescent="0.3">
      <c r="A427" s="206">
        <f>IF(ISBLANK('Úseky 1'!A39),"",'Úseky 1'!A39)</f>
        <v>35</v>
      </c>
      <c r="B427" s="205" t="str">
        <f>IF(ISBLANK('Úseky 1'!B39),"",'Úseky 1'!B39)</f>
        <v/>
      </c>
      <c r="C427" s="205" t="str">
        <f>IF(ISBLANK('Úseky 1'!C39),"",'Úseky 1'!C39)</f>
        <v/>
      </c>
      <c r="D427" s="213" t="str">
        <f>IF(ISBLANK('Úseky 1'!D39),"",'Úseky 1'!D39)</f>
        <v/>
      </c>
      <c r="E427" s="229">
        <f t="shared" ref="E427:E434" si="708">IFERROR(E372*$D427*365,0)</f>
        <v>0</v>
      </c>
      <c r="F427" s="229">
        <f t="shared" ref="F427:AE427" si="709">IFERROR(F372*$D427*365,0)</f>
        <v>0</v>
      </c>
      <c r="G427" s="229">
        <f t="shared" si="709"/>
        <v>0</v>
      </c>
      <c r="H427" s="229">
        <f t="shared" si="709"/>
        <v>0</v>
      </c>
      <c r="I427" s="229">
        <f t="shared" si="709"/>
        <v>0</v>
      </c>
      <c r="J427" s="229">
        <f t="shared" si="709"/>
        <v>0</v>
      </c>
      <c r="K427" s="229">
        <f t="shared" si="709"/>
        <v>0</v>
      </c>
      <c r="L427" s="229">
        <f t="shared" si="709"/>
        <v>0</v>
      </c>
      <c r="M427" s="229">
        <f t="shared" si="709"/>
        <v>0</v>
      </c>
      <c r="N427" s="229">
        <f t="shared" si="709"/>
        <v>0</v>
      </c>
      <c r="O427" s="229">
        <f t="shared" si="709"/>
        <v>0</v>
      </c>
      <c r="P427" s="229">
        <f t="shared" si="709"/>
        <v>0</v>
      </c>
      <c r="Q427" s="229">
        <f t="shared" si="709"/>
        <v>0</v>
      </c>
      <c r="R427" s="229">
        <f t="shared" si="709"/>
        <v>0</v>
      </c>
      <c r="S427" s="229">
        <f t="shared" si="709"/>
        <v>0</v>
      </c>
      <c r="T427" s="229">
        <f t="shared" si="709"/>
        <v>0</v>
      </c>
      <c r="U427" s="229">
        <f t="shared" si="709"/>
        <v>0</v>
      </c>
      <c r="V427" s="229">
        <f t="shared" si="709"/>
        <v>0</v>
      </c>
      <c r="W427" s="229">
        <f t="shared" si="709"/>
        <v>0</v>
      </c>
      <c r="X427" s="229">
        <f t="shared" si="709"/>
        <v>0</v>
      </c>
      <c r="Y427" s="229">
        <f t="shared" si="709"/>
        <v>0</v>
      </c>
      <c r="Z427" s="229">
        <f t="shared" si="709"/>
        <v>0</v>
      </c>
      <c r="AA427" s="229">
        <f t="shared" si="709"/>
        <v>0</v>
      </c>
      <c r="AB427" s="229">
        <f t="shared" si="709"/>
        <v>0</v>
      </c>
      <c r="AC427" s="229">
        <f t="shared" si="709"/>
        <v>0</v>
      </c>
      <c r="AD427" s="229">
        <f t="shared" si="709"/>
        <v>0</v>
      </c>
      <c r="AE427" s="229">
        <f t="shared" si="709"/>
        <v>0</v>
      </c>
      <c r="AF427" s="229">
        <f t="shared" ref="AF427:BB427" si="710">IFERROR(AF372*$D427*365,0)</f>
        <v>0</v>
      </c>
      <c r="AG427" s="229">
        <f t="shared" si="710"/>
        <v>0</v>
      </c>
      <c r="AH427" s="229">
        <f t="shared" si="710"/>
        <v>0</v>
      </c>
      <c r="AI427" s="229">
        <f t="shared" si="710"/>
        <v>0</v>
      </c>
      <c r="AJ427" s="229">
        <f t="shared" si="710"/>
        <v>0</v>
      </c>
      <c r="AK427" s="229">
        <f t="shared" si="710"/>
        <v>0</v>
      </c>
      <c r="AL427" s="229">
        <f t="shared" si="710"/>
        <v>0</v>
      </c>
      <c r="AM427" s="229">
        <f t="shared" si="710"/>
        <v>0</v>
      </c>
      <c r="AN427" s="229">
        <f t="shared" si="710"/>
        <v>0</v>
      </c>
      <c r="AO427" s="229">
        <f t="shared" si="710"/>
        <v>0</v>
      </c>
      <c r="AP427" s="229">
        <f t="shared" si="710"/>
        <v>0</v>
      </c>
      <c r="AQ427" s="229">
        <f t="shared" si="710"/>
        <v>0</v>
      </c>
      <c r="AR427" s="229">
        <f t="shared" si="710"/>
        <v>0</v>
      </c>
      <c r="AS427" s="229">
        <f t="shared" si="710"/>
        <v>0</v>
      </c>
      <c r="AT427" s="229">
        <f t="shared" si="710"/>
        <v>0</v>
      </c>
      <c r="AU427" s="229">
        <f t="shared" si="710"/>
        <v>0</v>
      </c>
      <c r="AV427" s="229">
        <f t="shared" si="710"/>
        <v>0</v>
      </c>
      <c r="AW427" s="229">
        <f t="shared" si="710"/>
        <v>0</v>
      </c>
      <c r="AX427" s="229">
        <f t="shared" si="710"/>
        <v>0</v>
      </c>
      <c r="AY427" s="229">
        <f t="shared" si="710"/>
        <v>0</v>
      </c>
      <c r="AZ427" s="229">
        <f t="shared" si="710"/>
        <v>0</v>
      </c>
      <c r="BA427" s="229">
        <f t="shared" si="710"/>
        <v>0</v>
      </c>
      <c r="BB427" s="229">
        <f t="shared" si="710"/>
        <v>0</v>
      </c>
    </row>
    <row r="428" spans="1:54" x14ac:dyDescent="0.3">
      <c r="A428" s="206">
        <f>IF(ISBLANK('Úseky 1'!A40),"",'Úseky 1'!A40)</f>
        <v>36</v>
      </c>
      <c r="B428" s="205" t="str">
        <f>IF(ISBLANK('Úseky 1'!B40),"",'Úseky 1'!B40)</f>
        <v/>
      </c>
      <c r="C428" s="205" t="str">
        <f>IF(ISBLANK('Úseky 1'!C40),"",'Úseky 1'!C40)</f>
        <v/>
      </c>
      <c r="D428" s="213" t="str">
        <f>IF(ISBLANK('Úseky 1'!D40),"",'Úseky 1'!D40)</f>
        <v/>
      </c>
      <c r="E428" s="229">
        <f t="shared" si="708"/>
        <v>0</v>
      </c>
      <c r="F428" s="229">
        <f t="shared" ref="F428:AE428" si="711">IFERROR(F373*$D428*365,0)</f>
        <v>0</v>
      </c>
      <c r="G428" s="229">
        <f t="shared" si="711"/>
        <v>0</v>
      </c>
      <c r="H428" s="229">
        <f t="shared" si="711"/>
        <v>0</v>
      </c>
      <c r="I428" s="229">
        <f t="shared" si="711"/>
        <v>0</v>
      </c>
      <c r="J428" s="229">
        <f t="shared" si="711"/>
        <v>0</v>
      </c>
      <c r="K428" s="229">
        <f t="shared" si="711"/>
        <v>0</v>
      </c>
      <c r="L428" s="229">
        <f t="shared" si="711"/>
        <v>0</v>
      </c>
      <c r="M428" s="229">
        <f t="shared" si="711"/>
        <v>0</v>
      </c>
      <c r="N428" s="229">
        <f t="shared" si="711"/>
        <v>0</v>
      </c>
      <c r="O428" s="229">
        <f t="shared" si="711"/>
        <v>0</v>
      </c>
      <c r="P428" s="229">
        <f t="shared" si="711"/>
        <v>0</v>
      </c>
      <c r="Q428" s="229">
        <f t="shared" si="711"/>
        <v>0</v>
      </c>
      <c r="R428" s="229">
        <f t="shared" si="711"/>
        <v>0</v>
      </c>
      <c r="S428" s="229">
        <f t="shared" si="711"/>
        <v>0</v>
      </c>
      <c r="T428" s="229">
        <f t="shared" si="711"/>
        <v>0</v>
      </c>
      <c r="U428" s="229">
        <f t="shared" si="711"/>
        <v>0</v>
      </c>
      <c r="V428" s="229">
        <f t="shared" si="711"/>
        <v>0</v>
      </c>
      <c r="W428" s="229">
        <f t="shared" si="711"/>
        <v>0</v>
      </c>
      <c r="X428" s="229">
        <f t="shared" si="711"/>
        <v>0</v>
      </c>
      <c r="Y428" s="229">
        <f t="shared" si="711"/>
        <v>0</v>
      </c>
      <c r="Z428" s="229">
        <f t="shared" si="711"/>
        <v>0</v>
      </c>
      <c r="AA428" s="229">
        <f t="shared" si="711"/>
        <v>0</v>
      </c>
      <c r="AB428" s="229">
        <f t="shared" si="711"/>
        <v>0</v>
      </c>
      <c r="AC428" s="229">
        <f t="shared" si="711"/>
        <v>0</v>
      </c>
      <c r="AD428" s="229">
        <f t="shared" si="711"/>
        <v>0</v>
      </c>
      <c r="AE428" s="229">
        <f t="shared" si="711"/>
        <v>0</v>
      </c>
      <c r="AF428" s="229">
        <f t="shared" ref="AF428:BB428" si="712">IFERROR(AF373*$D428*365,0)</f>
        <v>0</v>
      </c>
      <c r="AG428" s="229">
        <f t="shared" si="712"/>
        <v>0</v>
      </c>
      <c r="AH428" s="229">
        <f t="shared" si="712"/>
        <v>0</v>
      </c>
      <c r="AI428" s="229">
        <f t="shared" si="712"/>
        <v>0</v>
      </c>
      <c r="AJ428" s="229">
        <f t="shared" si="712"/>
        <v>0</v>
      </c>
      <c r="AK428" s="229">
        <f t="shared" si="712"/>
        <v>0</v>
      </c>
      <c r="AL428" s="229">
        <f t="shared" si="712"/>
        <v>0</v>
      </c>
      <c r="AM428" s="229">
        <f t="shared" si="712"/>
        <v>0</v>
      </c>
      <c r="AN428" s="229">
        <f t="shared" si="712"/>
        <v>0</v>
      </c>
      <c r="AO428" s="229">
        <f t="shared" si="712"/>
        <v>0</v>
      </c>
      <c r="AP428" s="229">
        <f t="shared" si="712"/>
        <v>0</v>
      </c>
      <c r="AQ428" s="229">
        <f t="shared" si="712"/>
        <v>0</v>
      </c>
      <c r="AR428" s="229">
        <f t="shared" si="712"/>
        <v>0</v>
      </c>
      <c r="AS428" s="229">
        <f t="shared" si="712"/>
        <v>0</v>
      </c>
      <c r="AT428" s="229">
        <f t="shared" si="712"/>
        <v>0</v>
      </c>
      <c r="AU428" s="229">
        <f t="shared" si="712"/>
        <v>0</v>
      </c>
      <c r="AV428" s="229">
        <f t="shared" si="712"/>
        <v>0</v>
      </c>
      <c r="AW428" s="229">
        <f t="shared" si="712"/>
        <v>0</v>
      </c>
      <c r="AX428" s="229">
        <f t="shared" si="712"/>
        <v>0</v>
      </c>
      <c r="AY428" s="229">
        <f t="shared" si="712"/>
        <v>0</v>
      </c>
      <c r="AZ428" s="229">
        <f t="shared" si="712"/>
        <v>0</v>
      </c>
      <c r="BA428" s="229">
        <f t="shared" si="712"/>
        <v>0</v>
      </c>
      <c r="BB428" s="229">
        <f t="shared" si="712"/>
        <v>0</v>
      </c>
    </row>
    <row r="429" spans="1:54" x14ac:dyDescent="0.3">
      <c r="A429" s="206">
        <f>IF(ISBLANK('Úseky 1'!A41),"",'Úseky 1'!A41)</f>
        <v>37</v>
      </c>
      <c r="B429" s="205" t="str">
        <f>IF(ISBLANK('Úseky 1'!B41),"",'Úseky 1'!B41)</f>
        <v/>
      </c>
      <c r="C429" s="205" t="str">
        <f>IF(ISBLANK('Úseky 1'!C41),"",'Úseky 1'!C41)</f>
        <v/>
      </c>
      <c r="D429" s="213" t="str">
        <f>IF(ISBLANK('Úseky 1'!D41),"",'Úseky 1'!D41)</f>
        <v/>
      </c>
      <c r="E429" s="229">
        <f t="shared" si="708"/>
        <v>0</v>
      </c>
      <c r="F429" s="229">
        <f t="shared" ref="F429:AE429" si="713">IFERROR(F374*$D429*365,0)</f>
        <v>0</v>
      </c>
      <c r="G429" s="229">
        <f t="shared" si="713"/>
        <v>0</v>
      </c>
      <c r="H429" s="229">
        <f t="shared" si="713"/>
        <v>0</v>
      </c>
      <c r="I429" s="229">
        <f t="shared" si="713"/>
        <v>0</v>
      </c>
      <c r="J429" s="229">
        <f t="shared" si="713"/>
        <v>0</v>
      </c>
      <c r="K429" s="229">
        <f t="shared" si="713"/>
        <v>0</v>
      </c>
      <c r="L429" s="229">
        <f t="shared" si="713"/>
        <v>0</v>
      </c>
      <c r="M429" s="229">
        <f t="shared" si="713"/>
        <v>0</v>
      </c>
      <c r="N429" s="229">
        <f t="shared" si="713"/>
        <v>0</v>
      </c>
      <c r="O429" s="229">
        <f t="shared" si="713"/>
        <v>0</v>
      </c>
      <c r="P429" s="229">
        <f t="shared" si="713"/>
        <v>0</v>
      </c>
      <c r="Q429" s="229">
        <f t="shared" si="713"/>
        <v>0</v>
      </c>
      <c r="R429" s="229">
        <f t="shared" si="713"/>
        <v>0</v>
      </c>
      <c r="S429" s="229">
        <f t="shared" si="713"/>
        <v>0</v>
      </c>
      <c r="T429" s="229">
        <f t="shared" si="713"/>
        <v>0</v>
      </c>
      <c r="U429" s="229">
        <f t="shared" si="713"/>
        <v>0</v>
      </c>
      <c r="V429" s="229">
        <f t="shared" si="713"/>
        <v>0</v>
      </c>
      <c r="W429" s="229">
        <f t="shared" si="713"/>
        <v>0</v>
      </c>
      <c r="X429" s="229">
        <f t="shared" si="713"/>
        <v>0</v>
      </c>
      <c r="Y429" s="229">
        <f t="shared" si="713"/>
        <v>0</v>
      </c>
      <c r="Z429" s="229">
        <f t="shared" si="713"/>
        <v>0</v>
      </c>
      <c r="AA429" s="229">
        <f t="shared" si="713"/>
        <v>0</v>
      </c>
      <c r="AB429" s="229">
        <f t="shared" si="713"/>
        <v>0</v>
      </c>
      <c r="AC429" s="229">
        <f t="shared" si="713"/>
        <v>0</v>
      </c>
      <c r="AD429" s="229">
        <f t="shared" si="713"/>
        <v>0</v>
      </c>
      <c r="AE429" s="229">
        <f t="shared" si="713"/>
        <v>0</v>
      </c>
      <c r="AF429" s="229">
        <f t="shared" ref="AF429:BB429" si="714">IFERROR(AF374*$D429*365,0)</f>
        <v>0</v>
      </c>
      <c r="AG429" s="229">
        <f t="shared" si="714"/>
        <v>0</v>
      </c>
      <c r="AH429" s="229">
        <f t="shared" si="714"/>
        <v>0</v>
      </c>
      <c r="AI429" s="229">
        <f t="shared" si="714"/>
        <v>0</v>
      </c>
      <c r="AJ429" s="229">
        <f t="shared" si="714"/>
        <v>0</v>
      </c>
      <c r="AK429" s="229">
        <f t="shared" si="714"/>
        <v>0</v>
      </c>
      <c r="AL429" s="229">
        <f t="shared" si="714"/>
        <v>0</v>
      </c>
      <c r="AM429" s="229">
        <f t="shared" si="714"/>
        <v>0</v>
      </c>
      <c r="AN429" s="229">
        <f t="shared" si="714"/>
        <v>0</v>
      </c>
      <c r="AO429" s="229">
        <f t="shared" si="714"/>
        <v>0</v>
      </c>
      <c r="AP429" s="229">
        <f t="shared" si="714"/>
        <v>0</v>
      </c>
      <c r="AQ429" s="229">
        <f t="shared" si="714"/>
        <v>0</v>
      </c>
      <c r="AR429" s="229">
        <f t="shared" si="714"/>
        <v>0</v>
      </c>
      <c r="AS429" s="229">
        <f t="shared" si="714"/>
        <v>0</v>
      </c>
      <c r="AT429" s="229">
        <f t="shared" si="714"/>
        <v>0</v>
      </c>
      <c r="AU429" s="229">
        <f t="shared" si="714"/>
        <v>0</v>
      </c>
      <c r="AV429" s="229">
        <f t="shared" si="714"/>
        <v>0</v>
      </c>
      <c r="AW429" s="229">
        <f t="shared" si="714"/>
        <v>0</v>
      </c>
      <c r="AX429" s="229">
        <f t="shared" si="714"/>
        <v>0</v>
      </c>
      <c r="AY429" s="229">
        <f t="shared" si="714"/>
        <v>0</v>
      </c>
      <c r="AZ429" s="229">
        <f t="shared" si="714"/>
        <v>0</v>
      </c>
      <c r="BA429" s="229">
        <f t="shared" si="714"/>
        <v>0</v>
      </c>
      <c r="BB429" s="229">
        <f t="shared" si="714"/>
        <v>0</v>
      </c>
    </row>
    <row r="430" spans="1:54" x14ac:dyDescent="0.3">
      <c r="A430" s="206">
        <f>IF(ISBLANK('Úseky 1'!A42),"",'Úseky 1'!A42)</f>
        <v>38</v>
      </c>
      <c r="B430" s="205" t="str">
        <f>IF(ISBLANK('Úseky 1'!B42),"",'Úseky 1'!B42)</f>
        <v/>
      </c>
      <c r="C430" s="205" t="str">
        <f>IF(ISBLANK('Úseky 1'!C42),"",'Úseky 1'!C42)</f>
        <v/>
      </c>
      <c r="D430" s="213" t="str">
        <f>IF(ISBLANK('Úseky 1'!D42),"",'Úseky 1'!D42)</f>
        <v/>
      </c>
      <c r="E430" s="229">
        <f t="shared" si="708"/>
        <v>0</v>
      </c>
      <c r="F430" s="229">
        <f t="shared" ref="F430:AE430" si="715">IFERROR(F375*$D430*365,0)</f>
        <v>0</v>
      </c>
      <c r="G430" s="229">
        <f t="shared" si="715"/>
        <v>0</v>
      </c>
      <c r="H430" s="229">
        <f t="shared" si="715"/>
        <v>0</v>
      </c>
      <c r="I430" s="229">
        <f t="shared" si="715"/>
        <v>0</v>
      </c>
      <c r="J430" s="229">
        <f t="shared" si="715"/>
        <v>0</v>
      </c>
      <c r="K430" s="229">
        <f t="shared" si="715"/>
        <v>0</v>
      </c>
      <c r="L430" s="229">
        <f t="shared" si="715"/>
        <v>0</v>
      </c>
      <c r="M430" s="229">
        <f t="shared" si="715"/>
        <v>0</v>
      </c>
      <c r="N430" s="229">
        <f t="shared" si="715"/>
        <v>0</v>
      </c>
      <c r="O430" s="229">
        <f t="shared" si="715"/>
        <v>0</v>
      </c>
      <c r="P430" s="229">
        <f t="shared" si="715"/>
        <v>0</v>
      </c>
      <c r="Q430" s="229">
        <f t="shared" si="715"/>
        <v>0</v>
      </c>
      <c r="R430" s="229">
        <f t="shared" si="715"/>
        <v>0</v>
      </c>
      <c r="S430" s="229">
        <f t="shared" si="715"/>
        <v>0</v>
      </c>
      <c r="T430" s="229">
        <f t="shared" si="715"/>
        <v>0</v>
      </c>
      <c r="U430" s="229">
        <f t="shared" si="715"/>
        <v>0</v>
      </c>
      <c r="V430" s="229">
        <f t="shared" si="715"/>
        <v>0</v>
      </c>
      <c r="W430" s="229">
        <f t="shared" si="715"/>
        <v>0</v>
      </c>
      <c r="X430" s="229">
        <f t="shared" si="715"/>
        <v>0</v>
      </c>
      <c r="Y430" s="229">
        <f t="shared" si="715"/>
        <v>0</v>
      </c>
      <c r="Z430" s="229">
        <f t="shared" si="715"/>
        <v>0</v>
      </c>
      <c r="AA430" s="229">
        <f t="shared" si="715"/>
        <v>0</v>
      </c>
      <c r="AB430" s="229">
        <f t="shared" si="715"/>
        <v>0</v>
      </c>
      <c r="AC430" s="229">
        <f t="shared" si="715"/>
        <v>0</v>
      </c>
      <c r="AD430" s="229">
        <f t="shared" si="715"/>
        <v>0</v>
      </c>
      <c r="AE430" s="229">
        <f t="shared" si="715"/>
        <v>0</v>
      </c>
      <c r="AF430" s="229">
        <f t="shared" ref="AF430:BB430" si="716">IFERROR(AF375*$D430*365,0)</f>
        <v>0</v>
      </c>
      <c r="AG430" s="229">
        <f t="shared" si="716"/>
        <v>0</v>
      </c>
      <c r="AH430" s="229">
        <f t="shared" si="716"/>
        <v>0</v>
      </c>
      <c r="AI430" s="229">
        <f t="shared" si="716"/>
        <v>0</v>
      </c>
      <c r="AJ430" s="229">
        <f t="shared" si="716"/>
        <v>0</v>
      </c>
      <c r="AK430" s="229">
        <f t="shared" si="716"/>
        <v>0</v>
      </c>
      <c r="AL430" s="229">
        <f t="shared" si="716"/>
        <v>0</v>
      </c>
      <c r="AM430" s="229">
        <f t="shared" si="716"/>
        <v>0</v>
      </c>
      <c r="AN430" s="229">
        <f t="shared" si="716"/>
        <v>0</v>
      </c>
      <c r="AO430" s="229">
        <f t="shared" si="716"/>
        <v>0</v>
      </c>
      <c r="AP430" s="229">
        <f t="shared" si="716"/>
        <v>0</v>
      </c>
      <c r="AQ430" s="229">
        <f t="shared" si="716"/>
        <v>0</v>
      </c>
      <c r="AR430" s="229">
        <f t="shared" si="716"/>
        <v>0</v>
      </c>
      <c r="AS430" s="229">
        <f t="shared" si="716"/>
        <v>0</v>
      </c>
      <c r="AT430" s="229">
        <f t="shared" si="716"/>
        <v>0</v>
      </c>
      <c r="AU430" s="229">
        <f t="shared" si="716"/>
        <v>0</v>
      </c>
      <c r="AV430" s="229">
        <f t="shared" si="716"/>
        <v>0</v>
      </c>
      <c r="AW430" s="229">
        <f t="shared" si="716"/>
        <v>0</v>
      </c>
      <c r="AX430" s="229">
        <f t="shared" si="716"/>
        <v>0</v>
      </c>
      <c r="AY430" s="229">
        <f t="shared" si="716"/>
        <v>0</v>
      </c>
      <c r="AZ430" s="229">
        <f t="shared" si="716"/>
        <v>0</v>
      </c>
      <c r="BA430" s="229">
        <f t="shared" si="716"/>
        <v>0</v>
      </c>
      <c r="BB430" s="229">
        <f t="shared" si="716"/>
        <v>0</v>
      </c>
    </row>
    <row r="431" spans="1:54" x14ac:dyDescent="0.3">
      <c r="A431" s="206">
        <f>IF(ISBLANK('Úseky 1'!A43),"",'Úseky 1'!A43)</f>
        <v>39</v>
      </c>
      <c r="B431" s="205" t="str">
        <f>IF(ISBLANK('Úseky 1'!B43),"",'Úseky 1'!B43)</f>
        <v/>
      </c>
      <c r="C431" s="205" t="str">
        <f>IF(ISBLANK('Úseky 1'!C43),"",'Úseky 1'!C43)</f>
        <v/>
      </c>
      <c r="D431" s="213" t="str">
        <f>IF(ISBLANK('Úseky 1'!D43),"",'Úseky 1'!D43)</f>
        <v/>
      </c>
      <c r="E431" s="229">
        <f t="shared" si="708"/>
        <v>0</v>
      </c>
      <c r="F431" s="229">
        <f t="shared" ref="F431:AE431" si="717">IFERROR(F376*$D431*365,0)</f>
        <v>0</v>
      </c>
      <c r="G431" s="229">
        <f t="shared" si="717"/>
        <v>0</v>
      </c>
      <c r="H431" s="229">
        <f t="shared" si="717"/>
        <v>0</v>
      </c>
      <c r="I431" s="229">
        <f t="shared" si="717"/>
        <v>0</v>
      </c>
      <c r="J431" s="229">
        <f t="shared" si="717"/>
        <v>0</v>
      </c>
      <c r="K431" s="229">
        <f t="shared" si="717"/>
        <v>0</v>
      </c>
      <c r="L431" s="229">
        <f t="shared" si="717"/>
        <v>0</v>
      </c>
      <c r="M431" s="229">
        <f t="shared" si="717"/>
        <v>0</v>
      </c>
      <c r="N431" s="229">
        <f t="shared" si="717"/>
        <v>0</v>
      </c>
      <c r="O431" s="229">
        <f t="shared" si="717"/>
        <v>0</v>
      </c>
      <c r="P431" s="229">
        <f t="shared" si="717"/>
        <v>0</v>
      </c>
      <c r="Q431" s="229">
        <f t="shared" si="717"/>
        <v>0</v>
      </c>
      <c r="R431" s="229">
        <f t="shared" si="717"/>
        <v>0</v>
      </c>
      <c r="S431" s="229">
        <f t="shared" si="717"/>
        <v>0</v>
      </c>
      <c r="T431" s="229">
        <f t="shared" si="717"/>
        <v>0</v>
      </c>
      <c r="U431" s="229">
        <f t="shared" si="717"/>
        <v>0</v>
      </c>
      <c r="V431" s="229">
        <f t="shared" si="717"/>
        <v>0</v>
      </c>
      <c r="W431" s="229">
        <f t="shared" si="717"/>
        <v>0</v>
      </c>
      <c r="X431" s="229">
        <f t="shared" si="717"/>
        <v>0</v>
      </c>
      <c r="Y431" s="229">
        <f t="shared" si="717"/>
        <v>0</v>
      </c>
      <c r="Z431" s="229">
        <f t="shared" si="717"/>
        <v>0</v>
      </c>
      <c r="AA431" s="229">
        <f t="shared" si="717"/>
        <v>0</v>
      </c>
      <c r="AB431" s="229">
        <f t="shared" si="717"/>
        <v>0</v>
      </c>
      <c r="AC431" s="229">
        <f t="shared" si="717"/>
        <v>0</v>
      </c>
      <c r="AD431" s="229">
        <f t="shared" si="717"/>
        <v>0</v>
      </c>
      <c r="AE431" s="229">
        <f t="shared" si="717"/>
        <v>0</v>
      </c>
      <c r="AF431" s="229">
        <f t="shared" ref="AF431:BB431" si="718">IFERROR(AF376*$D431*365,0)</f>
        <v>0</v>
      </c>
      <c r="AG431" s="229">
        <f t="shared" si="718"/>
        <v>0</v>
      </c>
      <c r="AH431" s="229">
        <f t="shared" si="718"/>
        <v>0</v>
      </c>
      <c r="AI431" s="229">
        <f t="shared" si="718"/>
        <v>0</v>
      </c>
      <c r="AJ431" s="229">
        <f t="shared" si="718"/>
        <v>0</v>
      </c>
      <c r="AK431" s="229">
        <f t="shared" si="718"/>
        <v>0</v>
      </c>
      <c r="AL431" s="229">
        <f t="shared" si="718"/>
        <v>0</v>
      </c>
      <c r="AM431" s="229">
        <f t="shared" si="718"/>
        <v>0</v>
      </c>
      <c r="AN431" s="229">
        <f t="shared" si="718"/>
        <v>0</v>
      </c>
      <c r="AO431" s="229">
        <f t="shared" si="718"/>
        <v>0</v>
      </c>
      <c r="AP431" s="229">
        <f t="shared" si="718"/>
        <v>0</v>
      </c>
      <c r="AQ431" s="229">
        <f t="shared" si="718"/>
        <v>0</v>
      </c>
      <c r="AR431" s="229">
        <f t="shared" si="718"/>
        <v>0</v>
      </c>
      <c r="AS431" s="229">
        <f t="shared" si="718"/>
        <v>0</v>
      </c>
      <c r="AT431" s="229">
        <f t="shared" si="718"/>
        <v>0</v>
      </c>
      <c r="AU431" s="229">
        <f t="shared" si="718"/>
        <v>0</v>
      </c>
      <c r="AV431" s="229">
        <f t="shared" si="718"/>
        <v>0</v>
      </c>
      <c r="AW431" s="229">
        <f t="shared" si="718"/>
        <v>0</v>
      </c>
      <c r="AX431" s="229">
        <f t="shared" si="718"/>
        <v>0</v>
      </c>
      <c r="AY431" s="229">
        <f t="shared" si="718"/>
        <v>0</v>
      </c>
      <c r="AZ431" s="229">
        <f t="shared" si="718"/>
        <v>0</v>
      </c>
      <c r="BA431" s="229">
        <f t="shared" si="718"/>
        <v>0</v>
      </c>
      <c r="BB431" s="229">
        <f t="shared" si="718"/>
        <v>0</v>
      </c>
    </row>
    <row r="432" spans="1:54" x14ac:dyDescent="0.3">
      <c r="A432" s="206">
        <f>IF(ISBLANK('Úseky 1'!A44),"",'Úseky 1'!A44)</f>
        <v>40</v>
      </c>
      <c r="B432" s="205" t="str">
        <f>IF(ISBLANK('Úseky 1'!B44),"",'Úseky 1'!B44)</f>
        <v/>
      </c>
      <c r="C432" s="205" t="str">
        <f>IF(ISBLANK('Úseky 1'!C44),"",'Úseky 1'!C44)</f>
        <v/>
      </c>
      <c r="D432" s="213" t="str">
        <f>IF(ISBLANK('Úseky 1'!D44),"",'Úseky 1'!D44)</f>
        <v/>
      </c>
      <c r="E432" s="229">
        <f t="shared" si="708"/>
        <v>0</v>
      </c>
      <c r="F432" s="229">
        <f t="shared" ref="F432:AE432" si="719">IFERROR(F377*$D432*365,0)</f>
        <v>0</v>
      </c>
      <c r="G432" s="229">
        <f t="shared" si="719"/>
        <v>0</v>
      </c>
      <c r="H432" s="229">
        <f t="shared" si="719"/>
        <v>0</v>
      </c>
      <c r="I432" s="229">
        <f t="shared" si="719"/>
        <v>0</v>
      </c>
      <c r="J432" s="229">
        <f t="shared" si="719"/>
        <v>0</v>
      </c>
      <c r="K432" s="229">
        <f t="shared" si="719"/>
        <v>0</v>
      </c>
      <c r="L432" s="229">
        <f t="shared" si="719"/>
        <v>0</v>
      </c>
      <c r="M432" s="229">
        <f t="shared" si="719"/>
        <v>0</v>
      </c>
      <c r="N432" s="229">
        <f t="shared" si="719"/>
        <v>0</v>
      </c>
      <c r="O432" s="229">
        <f t="shared" si="719"/>
        <v>0</v>
      </c>
      <c r="P432" s="229">
        <f t="shared" si="719"/>
        <v>0</v>
      </c>
      <c r="Q432" s="229">
        <f t="shared" si="719"/>
        <v>0</v>
      </c>
      <c r="R432" s="229">
        <f t="shared" si="719"/>
        <v>0</v>
      </c>
      <c r="S432" s="229">
        <f t="shared" si="719"/>
        <v>0</v>
      </c>
      <c r="T432" s="229">
        <f t="shared" si="719"/>
        <v>0</v>
      </c>
      <c r="U432" s="229">
        <f t="shared" si="719"/>
        <v>0</v>
      </c>
      <c r="V432" s="229">
        <f t="shared" si="719"/>
        <v>0</v>
      </c>
      <c r="W432" s="229">
        <f t="shared" si="719"/>
        <v>0</v>
      </c>
      <c r="X432" s="229">
        <f t="shared" si="719"/>
        <v>0</v>
      </c>
      <c r="Y432" s="229">
        <f t="shared" si="719"/>
        <v>0</v>
      </c>
      <c r="Z432" s="229">
        <f t="shared" si="719"/>
        <v>0</v>
      </c>
      <c r="AA432" s="229">
        <f t="shared" si="719"/>
        <v>0</v>
      </c>
      <c r="AB432" s="229">
        <f t="shared" si="719"/>
        <v>0</v>
      </c>
      <c r="AC432" s="229">
        <f t="shared" si="719"/>
        <v>0</v>
      </c>
      <c r="AD432" s="229">
        <f t="shared" si="719"/>
        <v>0</v>
      </c>
      <c r="AE432" s="229">
        <f t="shared" si="719"/>
        <v>0</v>
      </c>
      <c r="AF432" s="229">
        <f t="shared" ref="AF432:BB432" si="720">IFERROR(AF377*$D432*365,0)</f>
        <v>0</v>
      </c>
      <c r="AG432" s="229">
        <f t="shared" si="720"/>
        <v>0</v>
      </c>
      <c r="AH432" s="229">
        <f t="shared" si="720"/>
        <v>0</v>
      </c>
      <c r="AI432" s="229">
        <f t="shared" si="720"/>
        <v>0</v>
      </c>
      <c r="AJ432" s="229">
        <f t="shared" si="720"/>
        <v>0</v>
      </c>
      <c r="AK432" s="229">
        <f t="shared" si="720"/>
        <v>0</v>
      </c>
      <c r="AL432" s="229">
        <f t="shared" si="720"/>
        <v>0</v>
      </c>
      <c r="AM432" s="229">
        <f t="shared" si="720"/>
        <v>0</v>
      </c>
      <c r="AN432" s="229">
        <f t="shared" si="720"/>
        <v>0</v>
      </c>
      <c r="AO432" s="229">
        <f t="shared" si="720"/>
        <v>0</v>
      </c>
      <c r="AP432" s="229">
        <f t="shared" si="720"/>
        <v>0</v>
      </c>
      <c r="AQ432" s="229">
        <f t="shared" si="720"/>
        <v>0</v>
      </c>
      <c r="AR432" s="229">
        <f t="shared" si="720"/>
        <v>0</v>
      </c>
      <c r="AS432" s="229">
        <f t="shared" si="720"/>
        <v>0</v>
      </c>
      <c r="AT432" s="229">
        <f t="shared" si="720"/>
        <v>0</v>
      </c>
      <c r="AU432" s="229">
        <f t="shared" si="720"/>
        <v>0</v>
      </c>
      <c r="AV432" s="229">
        <f t="shared" si="720"/>
        <v>0</v>
      </c>
      <c r="AW432" s="229">
        <f t="shared" si="720"/>
        <v>0</v>
      </c>
      <c r="AX432" s="229">
        <f t="shared" si="720"/>
        <v>0</v>
      </c>
      <c r="AY432" s="229">
        <f t="shared" si="720"/>
        <v>0</v>
      </c>
      <c r="AZ432" s="229">
        <f t="shared" si="720"/>
        <v>0</v>
      </c>
      <c r="BA432" s="229">
        <f t="shared" si="720"/>
        <v>0</v>
      </c>
      <c r="BB432" s="229">
        <f t="shared" si="720"/>
        <v>0</v>
      </c>
    </row>
    <row r="433" spans="1:54" x14ac:dyDescent="0.3">
      <c r="A433" s="217">
        <f>IF(ISBLANK('Úseky 1'!A45),"",'Úseky 1'!A45)</f>
        <v>41</v>
      </c>
      <c r="B433" s="218" t="str">
        <f>IF(ISBLANK('Úseky 1'!B45),"",'Úseky 1'!B45)</f>
        <v/>
      </c>
      <c r="C433" s="218" t="str">
        <f>IF(ISBLANK('Úseky 1'!C45),"",'Úseky 1'!C45)</f>
        <v/>
      </c>
      <c r="D433" s="219" t="str">
        <f>IF(ISBLANK('Úseky 1'!D45),"",'Úseky 1'!D45)</f>
        <v/>
      </c>
      <c r="E433" s="364">
        <f t="shared" si="708"/>
        <v>0</v>
      </c>
      <c r="F433" s="364">
        <f t="shared" ref="F433:AE433" si="721">IFERROR(F378*$D433*365,0)</f>
        <v>0</v>
      </c>
      <c r="G433" s="364">
        <f t="shared" si="721"/>
        <v>0</v>
      </c>
      <c r="H433" s="364">
        <f t="shared" si="721"/>
        <v>0</v>
      </c>
      <c r="I433" s="364">
        <f t="shared" si="721"/>
        <v>0</v>
      </c>
      <c r="J433" s="364">
        <f t="shared" si="721"/>
        <v>0</v>
      </c>
      <c r="K433" s="364">
        <f t="shared" si="721"/>
        <v>0</v>
      </c>
      <c r="L433" s="364">
        <f t="shared" si="721"/>
        <v>0</v>
      </c>
      <c r="M433" s="364">
        <f t="shared" si="721"/>
        <v>0</v>
      </c>
      <c r="N433" s="364">
        <f t="shared" si="721"/>
        <v>0</v>
      </c>
      <c r="O433" s="364">
        <f t="shared" si="721"/>
        <v>0</v>
      </c>
      <c r="P433" s="364">
        <f t="shared" si="721"/>
        <v>0</v>
      </c>
      <c r="Q433" s="364">
        <f t="shared" si="721"/>
        <v>0</v>
      </c>
      <c r="R433" s="364">
        <f t="shared" si="721"/>
        <v>0</v>
      </c>
      <c r="S433" s="364">
        <f t="shared" si="721"/>
        <v>0</v>
      </c>
      <c r="T433" s="364">
        <f t="shared" si="721"/>
        <v>0</v>
      </c>
      <c r="U433" s="364">
        <f t="shared" si="721"/>
        <v>0</v>
      </c>
      <c r="V433" s="364">
        <f t="shared" si="721"/>
        <v>0</v>
      </c>
      <c r="W433" s="364">
        <f t="shared" si="721"/>
        <v>0</v>
      </c>
      <c r="X433" s="364">
        <f t="shared" si="721"/>
        <v>0</v>
      </c>
      <c r="Y433" s="364">
        <f t="shared" si="721"/>
        <v>0</v>
      </c>
      <c r="Z433" s="364">
        <f t="shared" si="721"/>
        <v>0</v>
      </c>
      <c r="AA433" s="364">
        <f t="shared" si="721"/>
        <v>0</v>
      </c>
      <c r="AB433" s="364">
        <f t="shared" si="721"/>
        <v>0</v>
      </c>
      <c r="AC433" s="364">
        <f t="shared" si="721"/>
        <v>0</v>
      </c>
      <c r="AD433" s="364">
        <f t="shared" si="721"/>
        <v>0</v>
      </c>
      <c r="AE433" s="364">
        <f t="shared" si="721"/>
        <v>0</v>
      </c>
      <c r="AF433" s="364">
        <f t="shared" ref="AF433:BB433" si="722">IFERROR(AF378*$D433*365,0)</f>
        <v>0</v>
      </c>
      <c r="AG433" s="364">
        <f t="shared" si="722"/>
        <v>0</v>
      </c>
      <c r="AH433" s="364">
        <f t="shared" si="722"/>
        <v>0</v>
      </c>
      <c r="AI433" s="364">
        <f t="shared" si="722"/>
        <v>0</v>
      </c>
      <c r="AJ433" s="364">
        <f t="shared" si="722"/>
        <v>0</v>
      </c>
      <c r="AK433" s="364">
        <f t="shared" si="722"/>
        <v>0</v>
      </c>
      <c r="AL433" s="364">
        <f t="shared" si="722"/>
        <v>0</v>
      </c>
      <c r="AM433" s="364">
        <f t="shared" si="722"/>
        <v>0</v>
      </c>
      <c r="AN433" s="364">
        <f t="shared" si="722"/>
        <v>0</v>
      </c>
      <c r="AO433" s="364">
        <f t="shared" si="722"/>
        <v>0</v>
      </c>
      <c r="AP433" s="364">
        <f t="shared" si="722"/>
        <v>0</v>
      </c>
      <c r="AQ433" s="364">
        <f t="shared" si="722"/>
        <v>0</v>
      </c>
      <c r="AR433" s="364">
        <f t="shared" si="722"/>
        <v>0</v>
      </c>
      <c r="AS433" s="364">
        <f t="shared" si="722"/>
        <v>0</v>
      </c>
      <c r="AT433" s="364">
        <f t="shared" si="722"/>
        <v>0</v>
      </c>
      <c r="AU433" s="364">
        <f t="shared" si="722"/>
        <v>0</v>
      </c>
      <c r="AV433" s="364">
        <f t="shared" si="722"/>
        <v>0</v>
      </c>
      <c r="AW433" s="364">
        <f t="shared" si="722"/>
        <v>0</v>
      </c>
      <c r="AX433" s="364">
        <f t="shared" si="722"/>
        <v>0</v>
      </c>
      <c r="AY433" s="364">
        <f t="shared" si="722"/>
        <v>0</v>
      </c>
      <c r="AZ433" s="364">
        <f t="shared" si="722"/>
        <v>0</v>
      </c>
      <c r="BA433" s="364">
        <f t="shared" si="722"/>
        <v>0</v>
      </c>
      <c r="BB433" s="364">
        <f t="shared" si="722"/>
        <v>0</v>
      </c>
    </row>
    <row r="434" spans="1:54" x14ac:dyDescent="0.3">
      <c r="A434" s="217">
        <f>IF(ISBLANK('Úseky 1'!A46),"",'Úseky 1'!A46)</f>
        <v>42</v>
      </c>
      <c r="B434" s="218" t="str">
        <f>IF(ISBLANK('Úseky 1'!B46),"",'Úseky 1'!B46)</f>
        <v/>
      </c>
      <c r="C434" s="218" t="str">
        <f>IF(ISBLANK('Úseky 1'!C46),"",'Úseky 1'!C46)</f>
        <v/>
      </c>
      <c r="D434" s="219" t="str">
        <f>IF(ISBLANK('Úseky 1'!D46),"",'Úseky 1'!D46)</f>
        <v/>
      </c>
      <c r="E434" s="364">
        <f t="shared" si="708"/>
        <v>0</v>
      </c>
      <c r="F434" s="364">
        <f t="shared" ref="F434:AE434" si="723">IFERROR(F379*$D434*365,0)</f>
        <v>0</v>
      </c>
      <c r="G434" s="364">
        <f t="shared" si="723"/>
        <v>0</v>
      </c>
      <c r="H434" s="364">
        <f t="shared" si="723"/>
        <v>0</v>
      </c>
      <c r="I434" s="364">
        <f t="shared" si="723"/>
        <v>0</v>
      </c>
      <c r="J434" s="364">
        <f t="shared" si="723"/>
        <v>0</v>
      </c>
      <c r="K434" s="364">
        <f t="shared" si="723"/>
        <v>0</v>
      </c>
      <c r="L434" s="364">
        <f t="shared" si="723"/>
        <v>0</v>
      </c>
      <c r="M434" s="364">
        <f t="shared" si="723"/>
        <v>0</v>
      </c>
      <c r="N434" s="364">
        <f t="shared" si="723"/>
        <v>0</v>
      </c>
      <c r="O434" s="364">
        <f t="shared" si="723"/>
        <v>0</v>
      </c>
      <c r="P434" s="364">
        <f t="shared" si="723"/>
        <v>0</v>
      </c>
      <c r="Q434" s="364">
        <f t="shared" si="723"/>
        <v>0</v>
      </c>
      <c r="R434" s="364">
        <f t="shared" si="723"/>
        <v>0</v>
      </c>
      <c r="S434" s="364">
        <f t="shared" si="723"/>
        <v>0</v>
      </c>
      <c r="T434" s="364">
        <f t="shared" si="723"/>
        <v>0</v>
      </c>
      <c r="U434" s="364">
        <f t="shared" si="723"/>
        <v>0</v>
      </c>
      <c r="V434" s="364">
        <f t="shared" si="723"/>
        <v>0</v>
      </c>
      <c r="W434" s="364">
        <f t="shared" si="723"/>
        <v>0</v>
      </c>
      <c r="X434" s="364">
        <f t="shared" si="723"/>
        <v>0</v>
      </c>
      <c r="Y434" s="364">
        <f t="shared" si="723"/>
        <v>0</v>
      </c>
      <c r="Z434" s="364">
        <f t="shared" si="723"/>
        <v>0</v>
      </c>
      <c r="AA434" s="364">
        <f t="shared" si="723"/>
        <v>0</v>
      </c>
      <c r="AB434" s="364">
        <f t="shared" si="723"/>
        <v>0</v>
      </c>
      <c r="AC434" s="364">
        <f t="shared" si="723"/>
        <v>0</v>
      </c>
      <c r="AD434" s="364">
        <f t="shared" si="723"/>
        <v>0</v>
      </c>
      <c r="AE434" s="364">
        <f t="shared" si="723"/>
        <v>0</v>
      </c>
      <c r="AF434" s="364">
        <f t="shared" ref="AF434:BB434" si="724">IFERROR(AF379*$D434*365,0)</f>
        <v>0</v>
      </c>
      <c r="AG434" s="364">
        <f t="shared" si="724"/>
        <v>0</v>
      </c>
      <c r="AH434" s="364">
        <f t="shared" si="724"/>
        <v>0</v>
      </c>
      <c r="AI434" s="364">
        <f t="shared" si="724"/>
        <v>0</v>
      </c>
      <c r="AJ434" s="364">
        <f t="shared" si="724"/>
        <v>0</v>
      </c>
      <c r="AK434" s="364">
        <f t="shared" si="724"/>
        <v>0</v>
      </c>
      <c r="AL434" s="364">
        <f t="shared" si="724"/>
        <v>0</v>
      </c>
      <c r="AM434" s="364">
        <f t="shared" si="724"/>
        <v>0</v>
      </c>
      <c r="AN434" s="364">
        <f t="shared" si="724"/>
        <v>0</v>
      </c>
      <c r="AO434" s="364">
        <f t="shared" si="724"/>
        <v>0</v>
      </c>
      <c r="AP434" s="364">
        <f t="shared" si="724"/>
        <v>0</v>
      </c>
      <c r="AQ434" s="364">
        <f t="shared" si="724"/>
        <v>0</v>
      </c>
      <c r="AR434" s="364">
        <f t="shared" si="724"/>
        <v>0</v>
      </c>
      <c r="AS434" s="364">
        <f t="shared" si="724"/>
        <v>0</v>
      </c>
      <c r="AT434" s="364">
        <f t="shared" si="724"/>
        <v>0</v>
      </c>
      <c r="AU434" s="364">
        <f t="shared" si="724"/>
        <v>0</v>
      </c>
      <c r="AV434" s="364">
        <f t="shared" si="724"/>
        <v>0</v>
      </c>
      <c r="AW434" s="364">
        <f t="shared" si="724"/>
        <v>0</v>
      </c>
      <c r="AX434" s="364">
        <f t="shared" si="724"/>
        <v>0</v>
      </c>
      <c r="AY434" s="364">
        <f t="shared" si="724"/>
        <v>0</v>
      </c>
      <c r="AZ434" s="364">
        <f t="shared" si="724"/>
        <v>0</v>
      </c>
      <c r="BA434" s="364">
        <f t="shared" si="724"/>
        <v>0</v>
      </c>
      <c r="BB434" s="364">
        <f t="shared" si="724"/>
        <v>0</v>
      </c>
    </row>
    <row r="435" spans="1:54" x14ac:dyDescent="0.3">
      <c r="A435" s="217">
        <f>IF(ISBLANK('Úseky 1'!A47),"",'Úseky 1'!A47)</f>
        <v>43</v>
      </c>
      <c r="B435" s="218" t="str">
        <f>IF(ISBLANK('Úseky 1'!B47),"",'Úseky 1'!B47)</f>
        <v/>
      </c>
      <c r="C435" s="218" t="str">
        <f>IF(ISBLANK('Úseky 1'!C47),"",'Úseky 1'!C47)</f>
        <v/>
      </c>
      <c r="D435" s="219" t="str">
        <f>IF(ISBLANK('Úseky 1'!D47),"",'Úseky 1'!D47)</f>
        <v/>
      </c>
      <c r="E435" s="364">
        <f t="shared" ref="E435:BB435" si="725">IFERROR(E380*$D435*365,0)</f>
        <v>0</v>
      </c>
      <c r="F435" s="364">
        <f t="shared" si="725"/>
        <v>0</v>
      </c>
      <c r="G435" s="364">
        <f t="shared" si="725"/>
        <v>0</v>
      </c>
      <c r="H435" s="364">
        <f t="shared" si="725"/>
        <v>0</v>
      </c>
      <c r="I435" s="364">
        <f t="shared" si="725"/>
        <v>0</v>
      </c>
      <c r="J435" s="364">
        <f t="shared" si="725"/>
        <v>0</v>
      </c>
      <c r="K435" s="364">
        <f t="shared" si="725"/>
        <v>0</v>
      </c>
      <c r="L435" s="364">
        <f t="shared" si="725"/>
        <v>0</v>
      </c>
      <c r="M435" s="364">
        <f t="shared" si="725"/>
        <v>0</v>
      </c>
      <c r="N435" s="364">
        <f t="shared" si="725"/>
        <v>0</v>
      </c>
      <c r="O435" s="364">
        <f t="shared" si="725"/>
        <v>0</v>
      </c>
      <c r="P435" s="364">
        <f t="shared" si="725"/>
        <v>0</v>
      </c>
      <c r="Q435" s="364">
        <f t="shared" si="725"/>
        <v>0</v>
      </c>
      <c r="R435" s="364">
        <f t="shared" si="725"/>
        <v>0</v>
      </c>
      <c r="S435" s="364">
        <f t="shared" si="725"/>
        <v>0</v>
      </c>
      <c r="T435" s="364">
        <f t="shared" si="725"/>
        <v>0</v>
      </c>
      <c r="U435" s="364">
        <f t="shared" si="725"/>
        <v>0</v>
      </c>
      <c r="V435" s="364">
        <f t="shared" si="725"/>
        <v>0</v>
      </c>
      <c r="W435" s="364">
        <f t="shared" si="725"/>
        <v>0</v>
      </c>
      <c r="X435" s="364">
        <f t="shared" si="725"/>
        <v>0</v>
      </c>
      <c r="Y435" s="364">
        <f t="shared" si="725"/>
        <v>0</v>
      </c>
      <c r="Z435" s="364">
        <f t="shared" si="725"/>
        <v>0</v>
      </c>
      <c r="AA435" s="364">
        <f t="shared" si="725"/>
        <v>0</v>
      </c>
      <c r="AB435" s="364">
        <f t="shared" si="725"/>
        <v>0</v>
      </c>
      <c r="AC435" s="364">
        <f t="shared" si="725"/>
        <v>0</v>
      </c>
      <c r="AD435" s="364">
        <f t="shared" si="725"/>
        <v>0</v>
      </c>
      <c r="AE435" s="364">
        <f t="shared" si="725"/>
        <v>0</v>
      </c>
      <c r="AF435" s="364">
        <f t="shared" si="725"/>
        <v>0</v>
      </c>
      <c r="AG435" s="364">
        <f t="shared" si="725"/>
        <v>0</v>
      </c>
      <c r="AH435" s="364">
        <f t="shared" si="725"/>
        <v>0</v>
      </c>
      <c r="AI435" s="364">
        <f t="shared" si="725"/>
        <v>0</v>
      </c>
      <c r="AJ435" s="364">
        <f t="shared" si="725"/>
        <v>0</v>
      </c>
      <c r="AK435" s="364">
        <f t="shared" si="725"/>
        <v>0</v>
      </c>
      <c r="AL435" s="364">
        <f t="shared" si="725"/>
        <v>0</v>
      </c>
      <c r="AM435" s="364">
        <f t="shared" si="725"/>
        <v>0</v>
      </c>
      <c r="AN435" s="364">
        <f t="shared" si="725"/>
        <v>0</v>
      </c>
      <c r="AO435" s="364">
        <f t="shared" si="725"/>
        <v>0</v>
      </c>
      <c r="AP435" s="364">
        <f t="shared" si="725"/>
        <v>0</v>
      </c>
      <c r="AQ435" s="364">
        <f t="shared" si="725"/>
        <v>0</v>
      </c>
      <c r="AR435" s="364">
        <f t="shared" si="725"/>
        <v>0</v>
      </c>
      <c r="AS435" s="364">
        <f t="shared" si="725"/>
        <v>0</v>
      </c>
      <c r="AT435" s="364">
        <f t="shared" si="725"/>
        <v>0</v>
      </c>
      <c r="AU435" s="364">
        <f t="shared" si="725"/>
        <v>0</v>
      </c>
      <c r="AV435" s="364">
        <f t="shared" si="725"/>
        <v>0</v>
      </c>
      <c r="AW435" s="364">
        <f t="shared" si="725"/>
        <v>0</v>
      </c>
      <c r="AX435" s="364">
        <f t="shared" si="725"/>
        <v>0</v>
      </c>
      <c r="AY435" s="364">
        <f t="shared" si="725"/>
        <v>0</v>
      </c>
      <c r="AZ435" s="364">
        <f t="shared" si="725"/>
        <v>0</v>
      </c>
      <c r="BA435" s="364">
        <f t="shared" si="725"/>
        <v>0</v>
      </c>
      <c r="BB435" s="364">
        <f t="shared" si="725"/>
        <v>0</v>
      </c>
    </row>
    <row r="436" spans="1:54" x14ac:dyDescent="0.3">
      <c r="A436" s="217">
        <f>IF(ISBLANK('Úseky 1'!A48),"",'Úseky 1'!A48)</f>
        <v>44</v>
      </c>
      <c r="B436" s="218" t="str">
        <f>IF(ISBLANK('Úseky 1'!B48),"",'Úseky 1'!B48)</f>
        <v/>
      </c>
      <c r="C436" s="218" t="str">
        <f>IF(ISBLANK('Úseky 1'!C48),"",'Úseky 1'!C48)</f>
        <v/>
      </c>
      <c r="D436" s="219" t="str">
        <f>IF(ISBLANK('Úseky 1'!D48),"",'Úseky 1'!D48)</f>
        <v/>
      </c>
      <c r="E436" s="364">
        <f t="shared" ref="E436:BB436" si="726">IFERROR(E381*$D436*365,0)</f>
        <v>0</v>
      </c>
      <c r="F436" s="364">
        <f t="shared" si="726"/>
        <v>0</v>
      </c>
      <c r="G436" s="364">
        <f t="shared" si="726"/>
        <v>0</v>
      </c>
      <c r="H436" s="364">
        <f t="shared" si="726"/>
        <v>0</v>
      </c>
      <c r="I436" s="364">
        <f t="shared" si="726"/>
        <v>0</v>
      </c>
      <c r="J436" s="364">
        <f t="shared" si="726"/>
        <v>0</v>
      </c>
      <c r="K436" s="364">
        <f t="shared" si="726"/>
        <v>0</v>
      </c>
      <c r="L436" s="364">
        <f t="shared" si="726"/>
        <v>0</v>
      </c>
      <c r="M436" s="364">
        <f t="shared" si="726"/>
        <v>0</v>
      </c>
      <c r="N436" s="364">
        <f t="shared" si="726"/>
        <v>0</v>
      </c>
      <c r="O436" s="364">
        <f t="shared" si="726"/>
        <v>0</v>
      </c>
      <c r="P436" s="364">
        <f t="shared" si="726"/>
        <v>0</v>
      </c>
      <c r="Q436" s="364">
        <f t="shared" si="726"/>
        <v>0</v>
      </c>
      <c r="R436" s="364">
        <f t="shared" si="726"/>
        <v>0</v>
      </c>
      <c r="S436" s="364">
        <f t="shared" si="726"/>
        <v>0</v>
      </c>
      <c r="T436" s="364">
        <f t="shared" si="726"/>
        <v>0</v>
      </c>
      <c r="U436" s="364">
        <f t="shared" si="726"/>
        <v>0</v>
      </c>
      <c r="V436" s="364">
        <f t="shared" si="726"/>
        <v>0</v>
      </c>
      <c r="W436" s="364">
        <f t="shared" si="726"/>
        <v>0</v>
      </c>
      <c r="X436" s="364">
        <f t="shared" si="726"/>
        <v>0</v>
      </c>
      <c r="Y436" s="364">
        <f t="shared" si="726"/>
        <v>0</v>
      </c>
      <c r="Z436" s="364">
        <f t="shared" si="726"/>
        <v>0</v>
      </c>
      <c r="AA436" s="364">
        <f t="shared" si="726"/>
        <v>0</v>
      </c>
      <c r="AB436" s="364">
        <f t="shared" si="726"/>
        <v>0</v>
      </c>
      <c r="AC436" s="364">
        <f t="shared" si="726"/>
        <v>0</v>
      </c>
      <c r="AD436" s="364">
        <f t="shared" si="726"/>
        <v>0</v>
      </c>
      <c r="AE436" s="364">
        <f t="shared" si="726"/>
        <v>0</v>
      </c>
      <c r="AF436" s="364">
        <f t="shared" si="726"/>
        <v>0</v>
      </c>
      <c r="AG436" s="364">
        <f t="shared" si="726"/>
        <v>0</v>
      </c>
      <c r="AH436" s="364">
        <f t="shared" si="726"/>
        <v>0</v>
      </c>
      <c r="AI436" s="364">
        <f t="shared" si="726"/>
        <v>0</v>
      </c>
      <c r="AJ436" s="364">
        <f t="shared" si="726"/>
        <v>0</v>
      </c>
      <c r="AK436" s="364">
        <f t="shared" si="726"/>
        <v>0</v>
      </c>
      <c r="AL436" s="364">
        <f t="shared" si="726"/>
        <v>0</v>
      </c>
      <c r="AM436" s="364">
        <f t="shared" si="726"/>
        <v>0</v>
      </c>
      <c r="AN436" s="364">
        <f t="shared" si="726"/>
        <v>0</v>
      </c>
      <c r="AO436" s="364">
        <f t="shared" si="726"/>
        <v>0</v>
      </c>
      <c r="AP436" s="364">
        <f t="shared" si="726"/>
        <v>0</v>
      </c>
      <c r="AQ436" s="364">
        <f t="shared" si="726"/>
        <v>0</v>
      </c>
      <c r="AR436" s="364">
        <f t="shared" si="726"/>
        <v>0</v>
      </c>
      <c r="AS436" s="364">
        <f t="shared" si="726"/>
        <v>0</v>
      </c>
      <c r="AT436" s="364">
        <f t="shared" si="726"/>
        <v>0</v>
      </c>
      <c r="AU436" s="364">
        <f t="shared" si="726"/>
        <v>0</v>
      </c>
      <c r="AV436" s="364">
        <f t="shared" si="726"/>
        <v>0</v>
      </c>
      <c r="AW436" s="364">
        <f t="shared" si="726"/>
        <v>0</v>
      </c>
      <c r="AX436" s="364">
        <f t="shared" si="726"/>
        <v>0</v>
      </c>
      <c r="AY436" s="364">
        <f t="shared" si="726"/>
        <v>0</v>
      </c>
      <c r="AZ436" s="364">
        <f t="shared" si="726"/>
        <v>0</v>
      </c>
      <c r="BA436" s="364">
        <f t="shared" si="726"/>
        <v>0</v>
      </c>
      <c r="BB436" s="364">
        <f t="shared" si="726"/>
        <v>0</v>
      </c>
    </row>
    <row r="437" spans="1:54" x14ac:dyDescent="0.3">
      <c r="A437" s="217">
        <f>IF(ISBLANK('Úseky 1'!A49),"",'Úseky 1'!A49)</f>
        <v>45</v>
      </c>
      <c r="B437" s="218" t="str">
        <f>IF(ISBLANK('Úseky 1'!B49),"",'Úseky 1'!B49)</f>
        <v/>
      </c>
      <c r="C437" s="218" t="str">
        <f>IF(ISBLANK('Úseky 1'!C49),"",'Úseky 1'!C49)</f>
        <v/>
      </c>
      <c r="D437" s="219" t="str">
        <f>IF(ISBLANK('Úseky 1'!D49),"",'Úseky 1'!D49)</f>
        <v/>
      </c>
      <c r="E437" s="364">
        <f t="shared" ref="E437:BB437" si="727">IFERROR(E382*$D437*365,0)</f>
        <v>0</v>
      </c>
      <c r="F437" s="364">
        <f t="shared" si="727"/>
        <v>0</v>
      </c>
      <c r="G437" s="364">
        <f t="shared" si="727"/>
        <v>0</v>
      </c>
      <c r="H437" s="364">
        <f t="shared" si="727"/>
        <v>0</v>
      </c>
      <c r="I437" s="364">
        <f t="shared" si="727"/>
        <v>0</v>
      </c>
      <c r="J437" s="364">
        <f t="shared" si="727"/>
        <v>0</v>
      </c>
      <c r="K437" s="364">
        <f t="shared" si="727"/>
        <v>0</v>
      </c>
      <c r="L437" s="364">
        <f t="shared" si="727"/>
        <v>0</v>
      </c>
      <c r="M437" s="364">
        <f t="shared" si="727"/>
        <v>0</v>
      </c>
      <c r="N437" s="364">
        <f t="shared" si="727"/>
        <v>0</v>
      </c>
      <c r="O437" s="364">
        <f t="shared" si="727"/>
        <v>0</v>
      </c>
      <c r="P437" s="364">
        <f t="shared" si="727"/>
        <v>0</v>
      </c>
      <c r="Q437" s="364">
        <f t="shared" si="727"/>
        <v>0</v>
      </c>
      <c r="R437" s="364">
        <f t="shared" si="727"/>
        <v>0</v>
      </c>
      <c r="S437" s="364">
        <f t="shared" si="727"/>
        <v>0</v>
      </c>
      <c r="T437" s="364">
        <f t="shared" si="727"/>
        <v>0</v>
      </c>
      <c r="U437" s="364">
        <f t="shared" si="727"/>
        <v>0</v>
      </c>
      <c r="V437" s="364">
        <f t="shared" si="727"/>
        <v>0</v>
      </c>
      <c r="W437" s="364">
        <f t="shared" si="727"/>
        <v>0</v>
      </c>
      <c r="X437" s="364">
        <f t="shared" si="727"/>
        <v>0</v>
      </c>
      <c r="Y437" s="364">
        <f t="shared" si="727"/>
        <v>0</v>
      </c>
      <c r="Z437" s="364">
        <f t="shared" si="727"/>
        <v>0</v>
      </c>
      <c r="AA437" s="364">
        <f t="shared" si="727"/>
        <v>0</v>
      </c>
      <c r="AB437" s="364">
        <f t="shared" si="727"/>
        <v>0</v>
      </c>
      <c r="AC437" s="364">
        <f t="shared" si="727"/>
        <v>0</v>
      </c>
      <c r="AD437" s="364">
        <f t="shared" si="727"/>
        <v>0</v>
      </c>
      <c r="AE437" s="364">
        <f t="shared" si="727"/>
        <v>0</v>
      </c>
      <c r="AF437" s="364">
        <f t="shared" si="727"/>
        <v>0</v>
      </c>
      <c r="AG437" s="364">
        <f t="shared" si="727"/>
        <v>0</v>
      </c>
      <c r="AH437" s="364">
        <f t="shared" si="727"/>
        <v>0</v>
      </c>
      <c r="AI437" s="364">
        <f t="shared" si="727"/>
        <v>0</v>
      </c>
      <c r="AJ437" s="364">
        <f t="shared" si="727"/>
        <v>0</v>
      </c>
      <c r="AK437" s="364">
        <f t="shared" si="727"/>
        <v>0</v>
      </c>
      <c r="AL437" s="364">
        <f t="shared" si="727"/>
        <v>0</v>
      </c>
      <c r="AM437" s="364">
        <f t="shared" si="727"/>
        <v>0</v>
      </c>
      <c r="AN437" s="364">
        <f t="shared" si="727"/>
        <v>0</v>
      </c>
      <c r="AO437" s="364">
        <f t="shared" si="727"/>
        <v>0</v>
      </c>
      <c r="AP437" s="364">
        <f t="shared" si="727"/>
        <v>0</v>
      </c>
      <c r="AQ437" s="364">
        <f t="shared" si="727"/>
        <v>0</v>
      </c>
      <c r="AR437" s="364">
        <f t="shared" si="727"/>
        <v>0</v>
      </c>
      <c r="AS437" s="364">
        <f t="shared" si="727"/>
        <v>0</v>
      </c>
      <c r="AT437" s="364">
        <f t="shared" si="727"/>
        <v>0</v>
      </c>
      <c r="AU437" s="364">
        <f t="shared" si="727"/>
        <v>0</v>
      </c>
      <c r="AV437" s="364">
        <f t="shared" si="727"/>
        <v>0</v>
      </c>
      <c r="AW437" s="364">
        <f t="shared" si="727"/>
        <v>0</v>
      </c>
      <c r="AX437" s="364">
        <f t="shared" si="727"/>
        <v>0</v>
      </c>
      <c r="AY437" s="364">
        <f t="shared" si="727"/>
        <v>0</v>
      </c>
      <c r="AZ437" s="364">
        <f t="shared" si="727"/>
        <v>0</v>
      </c>
      <c r="BA437" s="364">
        <f t="shared" si="727"/>
        <v>0</v>
      </c>
      <c r="BB437" s="364">
        <f t="shared" si="727"/>
        <v>0</v>
      </c>
    </row>
    <row r="438" spans="1:54" x14ac:dyDescent="0.3">
      <c r="A438" s="217">
        <f>IF(ISBLANK('Úseky 1'!A50),"",'Úseky 1'!A50)</f>
        <v>46</v>
      </c>
      <c r="B438" s="218" t="str">
        <f>IF(ISBLANK('Úseky 1'!B50),"",'Úseky 1'!B50)</f>
        <v/>
      </c>
      <c r="C438" s="218" t="str">
        <f>IF(ISBLANK('Úseky 1'!C50),"",'Úseky 1'!C50)</f>
        <v/>
      </c>
      <c r="D438" s="219" t="str">
        <f>IF(ISBLANK('Úseky 1'!D50),"",'Úseky 1'!D50)</f>
        <v/>
      </c>
      <c r="E438" s="364">
        <f t="shared" ref="E438:BB438" si="728">IFERROR(E383*$D438*365,0)</f>
        <v>0</v>
      </c>
      <c r="F438" s="364">
        <f t="shared" si="728"/>
        <v>0</v>
      </c>
      <c r="G438" s="364">
        <f t="shared" si="728"/>
        <v>0</v>
      </c>
      <c r="H438" s="364">
        <f t="shared" si="728"/>
        <v>0</v>
      </c>
      <c r="I438" s="364">
        <f t="shared" si="728"/>
        <v>0</v>
      </c>
      <c r="J438" s="364">
        <f t="shared" si="728"/>
        <v>0</v>
      </c>
      <c r="K438" s="364">
        <f t="shared" si="728"/>
        <v>0</v>
      </c>
      <c r="L438" s="364">
        <f t="shared" si="728"/>
        <v>0</v>
      </c>
      <c r="M438" s="364">
        <f t="shared" si="728"/>
        <v>0</v>
      </c>
      <c r="N438" s="364">
        <f t="shared" si="728"/>
        <v>0</v>
      </c>
      <c r="O438" s="364">
        <f t="shared" si="728"/>
        <v>0</v>
      </c>
      <c r="P438" s="364">
        <f t="shared" si="728"/>
        <v>0</v>
      </c>
      <c r="Q438" s="364">
        <f t="shared" si="728"/>
        <v>0</v>
      </c>
      <c r="R438" s="364">
        <f t="shared" si="728"/>
        <v>0</v>
      </c>
      <c r="S438" s="364">
        <f t="shared" si="728"/>
        <v>0</v>
      </c>
      <c r="T438" s="364">
        <f t="shared" si="728"/>
        <v>0</v>
      </c>
      <c r="U438" s="364">
        <f t="shared" si="728"/>
        <v>0</v>
      </c>
      <c r="V438" s="364">
        <f t="shared" si="728"/>
        <v>0</v>
      </c>
      <c r="W438" s="364">
        <f t="shared" si="728"/>
        <v>0</v>
      </c>
      <c r="X438" s="364">
        <f t="shared" si="728"/>
        <v>0</v>
      </c>
      <c r="Y438" s="364">
        <f t="shared" si="728"/>
        <v>0</v>
      </c>
      <c r="Z438" s="364">
        <f t="shared" si="728"/>
        <v>0</v>
      </c>
      <c r="AA438" s="364">
        <f t="shared" si="728"/>
        <v>0</v>
      </c>
      <c r="AB438" s="364">
        <f t="shared" si="728"/>
        <v>0</v>
      </c>
      <c r="AC438" s="364">
        <f t="shared" si="728"/>
        <v>0</v>
      </c>
      <c r="AD438" s="364">
        <f t="shared" si="728"/>
        <v>0</v>
      </c>
      <c r="AE438" s="364">
        <f t="shared" si="728"/>
        <v>0</v>
      </c>
      <c r="AF438" s="364">
        <f t="shared" si="728"/>
        <v>0</v>
      </c>
      <c r="AG438" s="364">
        <f t="shared" si="728"/>
        <v>0</v>
      </c>
      <c r="AH438" s="364">
        <f t="shared" si="728"/>
        <v>0</v>
      </c>
      <c r="AI438" s="364">
        <f t="shared" si="728"/>
        <v>0</v>
      </c>
      <c r="AJ438" s="364">
        <f t="shared" si="728"/>
        <v>0</v>
      </c>
      <c r="AK438" s="364">
        <f t="shared" si="728"/>
        <v>0</v>
      </c>
      <c r="AL438" s="364">
        <f t="shared" si="728"/>
        <v>0</v>
      </c>
      <c r="AM438" s="364">
        <f t="shared" si="728"/>
        <v>0</v>
      </c>
      <c r="AN438" s="364">
        <f t="shared" si="728"/>
        <v>0</v>
      </c>
      <c r="AO438" s="364">
        <f t="shared" si="728"/>
        <v>0</v>
      </c>
      <c r="AP438" s="364">
        <f t="shared" si="728"/>
        <v>0</v>
      </c>
      <c r="AQ438" s="364">
        <f t="shared" si="728"/>
        <v>0</v>
      </c>
      <c r="AR438" s="364">
        <f t="shared" si="728"/>
        <v>0</v>
      </c>
      <c r="AS438" s="364">
        <f t="shared" si="728"/>
        <v>0</v>
      </c>
      <c r="AT438" s="364">
        <f t="shared" si="728"/>
        <v>0</v>
      </c>
      <c r="AU438" s="364">
        <f t="shared" si="728"/>
        <v>0</v>
      </c>
      <c r="AV438" s="364">
        <f t="shared" si="728"/>
        <v>0</v>
      </c>
      <c r="AW438" s="364">
        <f t="shared" si="728"/>
        <v>0</v>
      </c>
      <c r="AX438" s="364">
        <f t="shared" si="728"/>
        <v>0</v>
      </c>
      <c r="AY438" s="364">
        <f t="shared" si="728"/>
        <v>0</v>
      </c>
      <c r="AZ438" s="364">
        <f t="shared" si="728"/>
        <v>0</v>
      </c>
      <c r="BA438" s="364">
        <f t="shared" si="728"/>
        <v>0</v>
      </c>
      <c r="BB438" s="364">
        <f t="shared" si="728"/>
        <v>0</v>
      </c>
    </row>
    <row r="439" spans="1:54" x14ac:dyDescent="0.3">
      <c r="A439" s="217">
        <f>IF(ISBLANK('Úseky 1'!A51),"",'Úseky 1'!A51)</f>
        <v>47</v>
      </c>
      <c r="B439" s="218" t="str">
        <f>IF(ISBLANK('Úseky 1'!B51),"",'Úseky 1'!B51)</f>
        <v/>
      </c>
      <c r="C439" s="218" t="str">
        <f>IF(ISBLANK('Úseky 1'!C51),"",'Úseky 1'!C51)</f>
        <v/>
      </c>
      <c r="D439" s="219" t="str">
        <f>IF(ISBLANK('Úseky 1'!D51),"",'Úseky 1'!D51)</f>
        <v/>
      </c>
      <c r="E439" s="364">
        <f t="shared" ref="E439:AJ439" si="729">IFERROR(E384*$D439*365,0)</f>
        <v>0</v>
      </c>
      <c r="F439" s="364">
        <f t="shared" si="729"/>
        <v>0</v>
      </c>
      <c r="G439" s="364">
        <f t="shared" si="729"/>
        <v>0</v>
      </c>
      <c r="H439" s="364">
        <f t="shared" si="729"/>
        <v>0</v>
      </c>
      <c r="I439" s="364">
        <f t="shared" si="729"/>
        <v>0</v>
      </c>
      <c r="J439" s="364">
        <f t="shared" si="729"/>
        <v>0</v>
      </c>
      <c r="K439" s="364">
        <f t="shared" si="729"/>
        <v>0</v>
      </c>
      <c r="L439" s="364">
        <f t="shared" si="729"/>
        <v>0</v>
      </c>
      <c r="M439" s="364">
        <f t="shared" si="729"/>
        <v>0</v>
      </c>
      <c r="N439" s="364">
        <f t="shared" si="729"/>
        <v>0</v>
      </c>
      <c r="O439" s="364">
        <f t="shared" si="729"/>
        <v>0</v>
      </c>
      <c r="P439" s="364">
        <f t="shared" si="729"/>
        <v>0</v>
      </c>
      <c r="Q439" s="364">
        <f t="shared" si="729"/>
        <v>0</v>
      </c>
      <c r="R439" s="364">
        <f t="shared" si="729"/>
        <v>0</v>
      </c>
      <c r="S439" s="364">
        <f t="shared" si="729"/>
        <v>0</v>
      </c>
      <c r="T439" s="364">
        <f t="shared" si="729"/>
        <v>0</v>
      </c>
      <c r="U439" s="364">
        <f t="shared" si="729"/>
        <v>0</v>
      </c>
      <c r="V439" s="364">
        <f t="shared" si="729"/>
        <v>0</v>
      </c>
      <c r="W439" s="364">
        <f t="shared" si="729"/>
        <v>0</v>
      </c>
      <c r="X439" s="364">
        <f t="shared" si="729"/>
        <v>0</v>
      </c>
      <c r="Y439" s="364">
        <f t="shared" si="729"/>
        <v>0</v>
      </c>
      <c r="Z439" s="364">
        <f t="shared" si="729"/>
        <v>0</v>
      </c>
      <c r="AA439" s="364">
        <f t="shared" si="729"/>
        <v>0</v>
      </c>
      <c r="AB439" s="364">
        <f t="shared" si="729"/>
        <v>0</v>
      </c>
      <c r="AC439" s="364">
        <f t="shared" si="729"/>
        <v>0</v>
      </c>
      <c r="AD439" s="364">
        <f t="shared" si="729"/>
        <v>0</v>
      </c>
      <c r="AE439" s="364">
        <f t="shared" si="729"/>
        <v>0</v>
      </c>
      <c r="AF439" s="364">
        <f t="shared" si="729"/>
        <v>0</v>
      </c>
      <c r="AG439" s="364">
        <f t="shared" si="729"/>
        <v>0</v>
      </c>
      <c r="AH439" s="364">
        <f t="shared" si="729"/>
        <v>0</v>
      </c>
      <c r="AI439" s="364">
        <f t="shared" si="729"/>
        <v>0</v>
      </c>
      <c r="AJ439" s="364">
        <f t="shared" si="729"/>
        <v>0</v>
      </c>
      <c r="AK439" s="364">
        <f t="shared" ref="AK439:BB439" si="730">IFERROR(AK384*$D439*365,0)</f>
        <v>0</v>
      </c>
      <c r="AL439" s="364">
        <f t="shared" si="730"/>
        <v>0</v>
      </c>
      <c r="AM439" s="364">
        <f t="shared" si="730"/>
        <v>0</v>
      </c>
      <c r="AN439" s="364">
        <f t="shared" si="730"/>
        <v>0</v>
      </c>
      <c r="AO439" s="364">
        <f t="shared" si="730"/>
        <v>0</v>
      </c>
      <c r="AP439" s="364">
        <f t="shared" si="730"/>
        <v>0</v>
      </c>
      <c r="AQ439" s="364">
        <f t="shared" si="730"/>
        <v>0</v>
      </c>
      <c r="AR439" s="364">
        <f t="shared" si="730"/>
        <v>0</v>
      </c>
      <c r="AS439" s="364">
        <f t="shared" si="730"/>
        <v>0</v>
      </c>
      <c r="AT439" s="364">
        <f t="shared" si="730"/>
        <v>0</v>
      </c>
      <c r="AU439" s="364">
        <f t="shared" si="730"/>
        <v>0</v>
      </c>
      <c r="AV439" s="364">
        <f t="shared" si="730"/>
        <v>0</v>
      </c>
      <c r="AW439" s="364">
        <f t="shared" si="730"/>
        <v>0</v>
      </c>
      <c r="AX439" s="364">
        <f t="shared" si="730"/>
        <v>0</v>
      </c>
      <c r="AY439" s="364">
        <f t="shared" si="730"/>
        <v>0</v>
      </c>
      <c r="AZ439" s="364">
        <f t="shared" si="730"/>
        <v>0</v>
      </c>
      <c r="BA439" s="364">
        <f t="shared" si="730"/>
        <v>0</v>
      </c>
      <c r="BB439" s="364">
        <f t="shared" si="730"/>
        <v>0</v>
      </c>
    </row>
    <row r="440" spans="1:54" x14ac:dyDescent="0.3">
      <c r="A440" s="217">
        <f>IF(ISBLANK('Úseky 1'!A52),"",'Úseky 1'!A52)</f>
        <v>48</v>
      </c>
      <c r="B440" s="218" t="str">
        <f>IF(ISBLANK('Úseky 1'!B52),"",'Úseky 1'!B52)</f>
        <v/>
      </c>
      <c r="C440" s="218" t="str">
        <f>IF(ISBLANK('Úseky 1'!C52),"",'Úseky 1'!C52)</f>
        <v/>
      </c>
      <c r="D440" s="219" t="str">
        <f>IF(ISBLANK('Úseky 1'!D52),"",'Úseky 1'!D52)</f>
        <v/>
      </c>
      <c r="E440" s="364">
        <f t="shared" ref="E440:AJ440" si="731">IFERROR(E385*$D440*365,0)</f>
        <v>0</v>
      </c>
      <c r="F440" s="364">
        <f t="shared" si="731"/>
        <v>0</v>
      </c>
      <c r="G440" s="364">
        <f t="shared" si="731"/>
        <v>0</v>
      </c>
      <c r="H440" s="364">
        <f t="shared" si="731"/>
        <v>0</v>
      </c>
      <c r="I440" s="364">
        <f t="shared" si="731"/>
        <v>0</v>
      </c>
      <c r="J440" s="364">
        <f t="shared" si="731"/>
        <v>0</v>
      </c>
      <c r="K440" s="364">
        <f t="shared" si="731"/>
        <v>0</v>
      </c>
      <c r="L440" s="364">
        <f t="shared" si="731"/>
        <v>0</v>
      </c>
      <c r="M440" s="364">
        <f t="shared" si="731"/>
        <v>0</v>
      </c>
      <c r="N440" s="364">
        <f t="shared" si="731"/>
        <v>0</v>
      </c>
      <c r="O440" s="364">
        <f t="shared" si="731"/>
        <v>0</v>
      </c>
      <c r="P440" s="364">
        <f t="shared" si="731"/>
        <v>0</v>
      </c>
      <c r="Q440" s="364">
        <f t="shared" si="731"/>
        <v>0</v>
      </c>
      <c r="R440" s="364">
        <f t="shared" si="731"/>
        <v>0</v>
      </c>
      <c r="S440" s="364">
        <f t="shared" si="731"/>
        <v>0</v>
      </c>
      <c r="T440" s="364">
        <f t="shared" si="731"/>
        <v>0</v>
      </c>
      <c r="U440" s="364">
        <f t="shared" si="731"/>
        <v>0</v>
      </c>
      <c r="V440" s="364">
        <f t="shared" si="731"/>
        <v>0</v>
      </c>
      <c r="W440" s="364">
        <f t="shared" si="731"/>
        <v>0</v>
      </c>
      <c r="X440" s="364">
        <f t="shared" si="731"/>
        <v>0</v>
      </c>
      <c r="Y440" s="364">
        <f t="shared" si="731"/>
        <v>0</v>
      </c>
      <c r="Z440" s="364">
        <f t="shared" si="731"/>
        <v>0</v>
      </c>
      <c r="AA440" s="364">
        <f t="shared" si="731"/>
        <v>0</v>
      </c>
      <c r="AB440" s="364">
        <f t="shared" si="731"/>
        <v>0</v>
      </c>
      <c r="AC440" s="364">
        <f t="shared" si="731"/>
        <v>0</v>
      </c>
      <c r="AD440" s="364">
        <f t="shared" si="731"/>
        <v>0</v>
      </c>
      <c r="AE440" s="364">
        <f t="shared" si="731"/>
        <v>0</v>
      </c>
      <c r="AF440" s="364">
        <f t="shared" si="731"/>
        <v>0</v>
      </c>
      <c r="AG440" s="364">
        <f t="shared" si="731"/>
        <v>0</v>
      </c>
      <c r="AH440" s="364">
        <f t="shared" si="731"/>
        <v>0</v>
      </c>
      <c r="AI440" s="364">
        <f t="shared" si="731"/>
        <v>0</v>
      </c>
      <c r="AJ440" s="364">
        <f t="shared" si="731"/>
        <v>0</v>
      </c>
      <c r="AK440" s="364">
        <f t="shared" ref="AK440:BB440" si="732">IFERROR(AK385*$D440*365,0)</f>
        <v>0</v>
      </c>
      <c r="AL440" s="364">
        <f t="shared" si="732"/>
        <v>0</v>
      </c>
      <c r="AM440" s="364">
        <f t="shared" si="732"/>
        <v>0</v>
      </c>
      <c r="AN440" s="364">
        <f t="shared" si="732"/>
        <v>0</v>
      </c>
      <c r="AO440" s="364">
        <f t="shared" si="732"/>
        <v>0</v>
      </c>
      <c r="AP440" s="364">
        <f t="shared" si="732"/>
        <v>0</v>
      </c>
      <c r="AQ440" s="364">
        <f t="shared" si="732"/>
        <v>0</v>
      </c>
      <c r="AR440" s="364">
        <f t="shared" si="732"/>
        <v>0</v>
      </c>
      <c r="AS440" s="364">
        <f t="shared" si="732"/>
        <v>0</v>
      </c>
      <c r="AT440" s="364">
        <f t="shared" si="732"/>
        <v>0</v>
      </c>
      <c r="AU440" s="364">
        <f t="shared" si="732"/>
        <v>0</v>
      </c>
      <c r="AV440" s="364">
        <f t="shared" si="732"/>
        <v>0</v>
      </c>
      <c r="AW440" s="364">
        <f t="shared" si="732"/>
        <v>0</v>
      </c>
      <c r="AX440" s="364">
        <f t="shared" si="732"/>
        <v>0</v>
      </c>
      <c r="AY440" s="364">
        <f t="shared" si="732"/>
        <v>0</v>
      </c>
      <c r="AZ440" s="364">
        <f t="shared" si="732"/>
        <v>0</v>
      </c>
      <c r="BA440" s="364">
        <f t="shared" si="732"/>
        <v>0</v>
      </c>
      <c r="BB440" s="364">
        <f t="shared" si="732"/>
        <v>0</v>
      </c>
    </row>
    <row r="441" spans="1:54" x14ac:dyDescent="0.3">
      <c r="A441" s="217">
        <f>IF(ISBLANK('Úseky 1'!A53),"",'Úseky 1'!A53)</f>
        <v>49</v>
      </c>
      <c r="B441" s="218" t="str">
        <f>IF(ISBLANK('Úseky 1'!B53),"",'Úseky 1'!B53)</f>
        <v/>
      </c>
      <c r="C441" s="218" t="str">
        <f>IF(ISBLANK('Úseky 1'!C53),"",'Úseky 1'!C53)</f>
        <v/>
      </c>
      <c r="D441" s="219" t="str">
        <f>IF(ISBLANK('Úseky 1'!D53),"",'Úseky 1'!D53)</f>
        <v/>
      </c>
      <c r="E441" s="364">
        <f t="shared" ref="E441:AJ441" si="733">IFERROR(E386*$D441*365,0)</f>
        <v>0</v>
      </c>
      <c r="F441" s="364">
        <f t="shared" si="733"/>
        <v>0</v>
      </c>
      <c r="G441" s="364">
        <f t="shared" si="733"/>
        <v>0</v>
      </c>
      <c r="H441" s="364">
        <f t="shared" si="733"/>
        <v>0</v>
      </c>
      <c r="I441" s="364">
        <f t="shared" si="733"/>
        <v>0</v>
      </c>
      <c r="J441" s="364">
        <f t="shared" si="733"/>
        <v>0</v>
      </c>
      <c r="K441" s="364">
        <f t="shared" si="733"/>
        <v>0</v>
      </c>
      <c r="L441" s="364">
        <f t="shared" si="733"/>
        <v>0</v>
      </c>
      <c r="M441" s="364">
        <f t="shared" si="733"/>
        <v>0</v>
      </c>
      <c r="N441" s="364">
        <f t="shared" si="733"/>
        <v>0</v>
      </c>
      <c r="O441" s="364">
        <f t="shared" si="733"/>
        <v>0</v>
      </c>
      <c r="P441" s="364">
        <f t="shared" si="733"/>
        <v>0</v>
      </c>
      <c r="Q441" s="364">
        <f t="shared" si="733"/>
        <v>0</v>
      </c>
      <c r="R441" s="364">
        <f t="shared" si="733"/>
        <v>0</v>
      </c>
      <c r="S441" s="364">
        <f t="shared" si="733"/>
        <v>0</v>
      </c>
      <c r="T441" s="364">
        <f t="shared" si="733"/>
        <v>0</v>
      </c>
      <c r="U441" s="364">
        <f t="shared" si="733"/>
        <v>0</v>
      </c>
      <c r="V441" s="364">
        <f t="shared" si="733"/>
        <v>0</v>
      </c>
      <c r="W441" s="364">
        <f t="shared" si="733"/>
        <v>0</v>
      </c>
      <c r="X441" s="364">
        <f t="shared" si="733"/>
        <v>0</v>
      </c>
      <c r="Y441" s="364">
        <f t="shared" si="733"/>
        <v>0</v>
      </c>
      <c r="Z441" s="364">
        <f t="shared" si="733"/>
        <v>0</v>
      </c>
      <c r="AA441" s="364">
        <f t="shared" si="733"/>
        <v>0</v>
      </c>
      <c r="AB441" s="364">
        <f t="shared" si="733"/>
        <v>0</v>
      </c>
      <c r="AC441" s="364">
        <f t="shared" si="733"/>
        <v>0</v>
      </c>
      <c r="AD441" s="364">
        <f t="shared" si="733"/>
        <v>0</v>
      </c>
      <c r="AE441" s="364">
        <f t="shared" si="733"/>
        <v>0</v>
      </c>
      <c r="AF441" s="364">
        <f t="shared" si="733"/>
        <v>0</v>
      </c>
      <c r="AG441" s="364">
        <f t="shared" si="733"/>
        <v>0</v>
      </c>
      <c r="AH441" s="364">
        <f t="shared" si="733"/>
        <v>0</v>
      </c>
      <c r="AI441" s="364">
        <f t="shared" si="733"/>
        <v>0</v>
      </c>
      <c r="AJ441" s="364">
        <f t="shared" si="733"/>
        <v>0</v>
      </c>
      <c r="AK441" s="364">
        <f t="shared" ref="AK441:BB441" si="734">IFERROR(AK386*$D441*365,0)</f>
        <v>0</v>
      </c>
      <c r="AL441" s="364">
        <f t="shared" si="734"/>
        <v>0</v>
      </c>
      <c r="AM441" s="364">
        <f t="shared" si="734"/>
        <v>0</v>
      </c>
      <c r="AN441" s="364">
        <f t="shared" si="734"/>
        <v>0</v>
      </c>
      <c r="AO441" s="364">
        <f t="shared" si="734"/>
        <v>0</v>
      </c>
      <c r="AP441" s="364">
        <f t="shared" si="734"/>
        <v>0</v>
      </c>
      <c r="AQ441" s="364">
        <f t="shared" si="734"/>
        <v>0</v>
      </c>
      <c r="AR441" s="364">
        <f t="shared" si="734"/>
        <v>0</v>
      </c>
      <c r="AS441" s="364">
        <f t="shared" si="734"/>
        <v>0</v>
      </c>
      <c r="AT441" s="364">
        <f t="shared" si="734"/>
        <v>0</v>
      </c>
      <c r="AU441" s="364">
        <f t="shared" si="734"/>
        <v>0</v>
      </c>
      <c r="AV441" s="364">
        <f t="shared" si="734"/>
        <v>0</v>
      </c>
      <c r="AW441" s="364">
        <f t="shared" si="734"/>
        <v>0</v>
      </c>
      <c r="AX441" s="364">
        <f t="shared" si="734"/>
        <v>0</v>
      </c>
      <c r="AY441" s="364">
        <f t="shared" si="734"/>
        <v>0</v>
      </c>
      <c r="AZ441" s="364">
        <f t="shared" si="734"/>
        <v>0</v>
      </c>
      <c r="BA441" s="364">
        <f t="shared" si="734"/>
        <v>0</v>
      </c>
      <c r="BB441" s="364">
        <f t="shared" si="734"/>
        <v>0</v>
      </c>
    </row>
    <row r="442" spans="1:54" x14ac:dyDescent="0.3">
      <c r="A442" s="217">
        <f>IF(ISBLANK('Úseky 1'!A54),"",'Úseky 1'!A54)</f>
        <v>50</v>
      </c>
      <c r="B442" s="218" t="str">
        <f>IF(ISBLANK('Úseky 1'!B54),"",'Úseky 1'!B54)</f>
        <v/>
      </c>
      <c r="C442" s="218" t="str">
        <f>IF(ISBLANK('Úseky 1'!C54),"",'Úseky 1'!C54)</f>
        <v/>
      </c>
      <c r="D442" s="219" t="str">
        <f>IF(ISBLANK('Úseky 1'!D54),"",'Úseky 1'!D54)</f>
        <v/>
      </c>
      <c r="E442" s="365">
        <f t="shared" ref="E442:AJ442" si="735">IFERROR(E387*$D442*365,0)</f>
        <v>0</v>
      </c>
      <c r="F442" s="365">
        <f t="shared" si="735"/>
        <v>0</v>
      </c>
      <c r="G442" s="365">
        <f t="shared" si="735"/>
        <v>0</v>
      </c>
      <c r="H442" s="365">
        <f t="shared" si="735"/>
        <v>0</v>
      </c>
      <c r="I442" s="365">
        <f t="shared" si="735"/>
        <v>0</v>
      </c>
      <c r="J442" s="365">
        <f t="shared" si="735"/>
        <v>0</v>
      </c>
      <c r="K442" s="365">
        <f t="shared" si="735"/>
        <v>0</v>
      </c>
      <c r="L442" s="365">
        <f t="shared" si="735"/>
        <v>0</v>
      </c>
      <c r="M442" s="365">
        <f t="shared" si="735"/>
        <v>0</v>
      </c>
      <c r="N442" s="365">
        <f t="shared" si="735"/>
        <v>0</v>
      </c>
      <c r="O442" s="365">
        <f t="shared" si="735"/>
        <v>0</v>
      </c>
      <c r="P442" s="365">
        <f t="shared" si="735"/>
        <v>0</v>
      </c>
      <c r="Q442" s="365">
        <f t="shared" si="735"/>
        <v>0</v>
      </c>
      <c r="R442" s="365">
        <f t="shared" si="735"/>
        <v>0</v>
      </c>
      <c r="S442" s="365">
        <f t="shared" si="735"/>
        <v>0</v>
      </c>
      <c r="T442" s="365">
        <f t="shared" si="735"/>
        <v>0</v>
      </c>
      <c r="U442" s="365">
        <f t="shared" si="735"/>
        <v>0</v>
      </c>
      <c r="V442" s="365">
        <f t="shared" si="735"/>
        <v>0</v>
      </c>
      <c r="W442" s="365">
        <f t="shared" si="735"/>
        <v>0</v>
      </c>
      <c r="X442" s="365">
        <f t="shared" si="735"/>
        <v>0</v>
      </c>
      <c r="Y442" s="365">
        <f t="shared" si="735"/>
        <v>0</v>
      </c>
      <c r="Z442" s="365">
        <f t="shared" si="735"/>
        <v>0</v>
      </c>
      <c r="AA442" s="365">
        <f t="shared" si="735"/>
        <v>0</v>
      </c>
      <c r="AB442" s="365">
        <f t="shared" si="735"/>
        <v>0</v>
      </c>
      <c r="AC442" s="365">
        <f t="shared" si="735"/>
        <v>0</v>
      </c>
      <c r="AD442" s="365">
        <f t="shared" si="735"/>
        <v>0</v>
      </c>
      <c r="AE442" s="365">
        <f t="shared" si="735"/>
        <v>0</v>
      </c>
      <c r="AF442" s="365">
        <f t="shared" si="735"/>
        <v>0</v>
      </c>
      <c r="AG442" s="365">
        <f t="shared" si="735"/>
        <v>0</v>
      </c>
      <c r="AH442" s="365">
        <f t="shared" si="735"/>
        <v>0</v>
      </c>
      <c r="AI442" s="365">
        <f t="shared" si="735"/>
        <v>0</v>
      </c>
      <c r="AJ442" s="365">
        <f t="shared" si="735"/>
        <v>0</v>
      </c>
      <c r="AK442" s="365">
        <f t="shared" ref="AK442:BB442" si="736">IFERROR(AK387*$D442*365,0)</f>
        <v>0</v>
      </c>
      <c r="AL442" s="365">
        <f t="shared" si="736"/>
        <v>0</v>
      </c>
      <c r="AM442" s="365">
        <f t="shared" si="736"/>
        <v>0</v>
      </c>
      <c r="AN442" s="365">
        <f t="shared" si="736"/>
        <v>0</v>
      </c>
      <c r="AO442" s="365">
        <f t="shared" si="736"/>
        <v>0</v>
      </c>
      <c r="AP442" s="365">
        <f t="shared" si="736"/>
        <v>0</v>
      </c>
      <c r="AQ442" s="365">
        <f t="shared" si="736"/>
        <v>0</v>
      </c>
      <c r="AR442" s="365">
        <f t="shared" si="736"/>
        <v>0</v>
      </c>
      <c r="AS442" s="365">
        <f t="shared" si="736"/>
        <v>0</v>
      </c>
      <c r="AT442" s="365">
        <f t="shared" si="736"/>
        <v>0</v>
      </c>
      <c r="AU442" s="365">
        <f t="shared" si="736"/>
        <v>0</v>
      </c>
      <c r="AV442" s="365">
        <f t="shared" si="736"/>
        <v>0</v>
      </c>
      <c r="AW442" s="365">
        <f t="shared" si="736"/>
        <v>0</v>
      </c>
      <c r="AX442" s="365">
        <f t="shared" si="736"/>
        <v>0</v>
      </c>
      <c r="AY442" s="365">
        <f t="shared" si="736"/>
        <v>0</v>
      </c>
      <c r="AZ442" s="365">
        <f t="shared" si="736"/>
        <v>0</v>
      </c>
      <c r="BA442" s="365">
        <f t="shared" si="736"/>
        <v>0</v>
      </c>
      <c r="BB442" s="365">
        <f t="shared" si="736"/>
        <v>0</v>
      </c>
    </row>
    <row r="443" spans="1:54" x14ac:dyDescent="0.3">
      <c r="A443" s="217"/>
      <c r="B443" s="218"/>
      <c r="C443" s="218"/>
      <c r="D443" s="360"/>
      <c r="E443" s="229">
        <f>SUM(E393:E442)</f>
        <v>0</v>
      </c>
      <c r="F443" s="229">
        <f t="shared" ref="F443" si="737">SUM(F393:F442)</f>
        <v>0</v>
      </c>
      <c r="G443" s="229">
        <f t="shared" ref="G443" si="738">SUM(G393:G442)</f>
        <v>0</v>
      </c>
      <c r="H443" s="229">
        <f t="shared" ref="H443" si="739">SUM(H393:H442)</f>
        <v>0</v>
      </c>
      <c r="I443" s="229">
        <f t="shared" ref="I443" si="740">SUM(I393:I442)</f>
        <v>0</v>
      </c>
      <c r="J443" s="229">
        <f t="shared" ref="J443" si="741">SUM(J393:J442)</f>
        <v>0</v>
      </c>
      <c r="K443" s="229">
        <f t="shared" ref="K443" si="742">SUM(K393:K442)</f>
        <v>0</v>
      </c>
      <c r="L443" s="229">
        <f t="shared" ref="L443" si="743">SUM(L393:L442)</f>
        <v>0</v>
      </c>
      <c r="M443" s="229">
        <f t="shared" ref="M443" si="744">SUM(M393:M442)</f>
        <v>0</v>
      </c>
      <c r="N443" s="229">
        <f t="shared" ref="N443" si="745">SUM(N393:N442)</f>
        <v>0</v>
      </c>
      <c r="O443" s="229">
        <f t="shared" ref="O443" si="746">SUM(O393:O442)</f>
        <v>0</v>
      </c>
      <c r="P443" s="229">
        <f t="shared" ref="P443" si="747">SUM(P393:P442)</f>
        <v>0</v>
      </c>
      <c r="Q443" s="229">
        <f t="shared" ref="Q443" si="748">SUM(Q393:Q442)</f>
        <v>0</v>
      </c>
      <c r="R443" s="229">
        <f t="shared" ref="R443" si="749">SUM(R393:R442)</f>
        <v>0</v>
      </c>
      <c r="S443" s="229">
        <f t="shared" ref="S443" si="750">SUM(S393:S442)</f>
        <v>0</v>
      </c>
      <c r="T443" s="229">
        <f t="shared" ref="T443" si="751">SUM(T393:T442)</f>
        <v>0</v>
      </c>
      <c r="U443" s="229">
        <f t="shared" ref="U443" si="752">SUM(U393:U442)</f>
        <v>0</v>
      </c>
      <c r="V443" s="229">
        <f t="shared" ref="V443" si="753">SUM(V393:V442)</f>
        <v>0</v>
      </c>
      <c r="W443" s="229">
        <f t="shared" ref="W443" si="754">SUM(W393:W442)</f>
        <v>0</v>
      </c>
      <c r="X443" s="229">
        <f t="shared" ref="X443" si="755">SUM(X393:X442)</f>
        <v>0</v>
      </c>
      <c r="Y443" s="229">
        <f t="shared" ref="Y443" si="756">SUM(Y393:Y442)</f>
        <v>0</v>
      </c>
      <c r="Z443" s="229">
        <f t="shared" ref="Z443" si="757">SUM(Z393:Z442)</f>
        <v>0</v>
      </c>
      <c r="AA443" s="229">
        <f t="shared" ref="AA443" si="758">SUM(AA393:AA442)</f>
        <v>0</v>
      </c>
      <c r="AB443" s="229">
        <f t="shared" ref="AB443" si="759">SUM(AB393:AB442)</f>
        <v>0</v>
      </c>
      <c r="AC443" s="229">
        <f t="shared" ref="AC443" si="760">SUM(AC393:AC442)</f>
        <v>0</v>
      </c>
      <c r="AD443" s="229">
        <f t="shared" ref="AD443" si="761">SUM(AD393:AD442)</f>
        <v>0</v>
      </c>
      <c r="AE443" s="229">
        <f t="shared" ref="AE443" si="762">SUM(AE393:AE442)</f>
        <v>0</v>
      </c>
      <c r="AF443" s="229">
        <f t="shared" ref="AF443" si="763">SUM(AF393:AF442)</f>
        <v>0</v>
      </c>
      <c r="AG443" s="229">
        <f t="shared" ref="AG443" si="764">SUM(AG393:AG442)</f>
        <v>0</v>
      </c>
      <c r="AH443" s="229">
        <f t="shared" ref="AH443" si="765">SUM(AH393:AH442)</f>
        <v>0</v>
      </c>
      <c r="AI443" s="229">
        <f t="shared" ref="AI443" si="766">SUM(AI393:AI442)</f>
        <v>0</v>
      </c>
      <c r="AJ443" s="229">
        <f t="shared" ref="AJ443" si="767">SUM(AJ393:AJ442)</f>
        <v>0</v>
      </c>
      <c r="AK443" s="229">
        <f t="shared" ref="AK443" si="768">SUM(AK393:AK442)</f>
        <v>0</v>
      </c>
      <c r="AL443" s="229">
        <f t="shared" ref="AL443" si="769">SUM(AL393:AL442)</f>
        <v>0</v>
      </c>
      <c r="AM443" s="229">
        <f t="shared" ref="AM443" si="770">SUM(AM393:AM442)</f>
        <v>0</v>
      </c>
      <c r="AN443" s="229">
        <f t="shared" ref="AN443" si="771">SUM(AN393:AN442)</f>
        <v>0</v>
      </c>
      <c r="AO443" s="229">
        <f t="shared" ref="AO443" si="772">SUM(AO393:AO442)</f>
        <v>0</v>
      </c>
      <c r="AP443" s="229">
        <f t="shared" ref="AP443" si="773">SUM(AP393:AP442)</f>
        <v>0</v>
      </c>
      <c r="AQ443" s="229">
        <f t="shared" ref="AQ443" si="774">SUM(AQ393:AQ442)</f>
        <v>0</v>
      </c>
      <c r="AR443" s="229">
        <f t="shared" ref="AR443" si="775">SUM(AR393:AR442)</f>
        <v>0</v>
      </c>
      <c r="AS443" s="229">
        <f t="shared" ref="AS443" si="776">SUM(AS393:AS442)</f>
        <v>0</v>
      </c>
      <c r="AT443" s="229">
        <f t="shared" ref="AT443" si="777">SUM(AT393:AT442)</f>
        <v>0</v>
      </c>
      <c r="AU443" s="229">
        <f t="shared" ref="AU443" si="778">SUM(AU393:AU442)</f>
        <v>0</v>
      </c>
      <c r="AV443" s="229">
        <f t="shared" ref="AV443" si="779">SUM(AV393:AV442)</f>
        <v>0</v>
      </c>
      <c r="AW443" s="229">
        <f t="shared" ref="AW443" si="780">SUM(AW393:AW442)</f>
        <v>0</v>
      </c>
      <c r="AX443" s="229">
        <f t="shared" ref="AX443" si="781">SUM(AX393:AX442)</f>
        <v>0</v>
      </c>
      <c r="AY443" s="229">
        <f t="shared" ref="AY443" si="782">SUM(AY393:AY442)</f>
        <v>0</v>
      </c>
      <c r="AZ443" s="229">
        <f t="shared" ref="AZ443" si="783">SUM(AZ393:AZ442)</f>
        <v>0</v>
      </c>
      <c r="BA443" s="229">
        <f t="shared" ref="BA443" si="784">SUM(BA393:BA442)</f>
        <v>0</v>
      </c>
      <c r="BB443" s="229">
        <f t="shared" ref="BB443" si="785">SUM(BB393:BB442)</f>
        <v>0</v>
      </c>
    </row>
    <row r="446" spans="1:54" s="207" customFormat="1" x14ac:dyDescent="0.3">
      <c r="A446" s="355" t="s">
        <v>383</v>
      </c>
      <c r="B446" s="356"/>
      <c r="C446" s="356"/>
      <c r="D446" s="356"/>
      <c r="E446" s="225">
        <v>1</v>
      </c>
      <c r="F446" s="225">
        <v>2</v>
      </c>
      <c r="G446" s="225">
        <v>3</v>
      </c>
      <c r="H446" s="225">
        <v>4</v>
      </c>
      <c r="I446" s="225">
        <v>5</v>
      </c>
      <c r="J446" s="225">
        <v>6</v>
      </c>
      <c r="K446" s="225">
        <v>7</v>
      </c>
      <c r="L446" s="225">
        <v>8</v>
      </c>
      <c r="M446" s="225">
        <v>9</v>
      </c>
      <c r="N446" s="225">
        <v>10</v>
      </c>
      <c r="O446" s="225">
        <v>11</v>
      </c>
      <c r="P446" s="225">
        <v>12</v>
      </c>
      <c r="Q446" s="225">
        <v>13</v>
      </c>
      <c r="R446" s="225">
        <v>14</v>
      </c>
      <c r="S446" s="225">
        <v>15</v>
      </c>
      <c r="T446" s="225">
        <v>16</v>
      </c>
      <c r="U446" s="225">
        <v>17</v>
      </c>
      <c r="V446" s="225">
        <v>18</v>
      </c>
      <c r="W446" s="225">
        <v>19</v>
      </c>
      <c r="X446" s="225">
        <v>20</v>
      </c>
      <c r="Y446" s="225">
        <v>21</v>
      </c>
      <c r="Z446" s="225">
        <v>22</v>
      </c>
      <c r="AA446" s="225">
        <v>23</v>
      </c>
      <c r="AB446" s="225">
        <v>24</v>
      </c>
      <c r="AC446" s="225">
        <v>25</v>
      </c>
      <c r="AD446" s="225">
        <v>26</v>
      </c>
      <c r="AE446" s="225">
        <v>27</v>
      </c>
      <c r="AF446" s="225">
        <v>28</v>
      </c>
      <c r="AG446" s="225">
        <v>29</v>
      </c>
      <c r="AH446" s="225">
        <v>30</v>
      </c>
      <c r="AI446" s="225">
        <v>31</v>
      </c>
      <c r="AJ446" s="225">
        <v>32</v>
      </c>
      <c r="AK446" s="225">
        <v>33</v>
      </c>
      <c r="AL446" s="225">
        <v>34</v>
      </c>
      <c r="AM446" s="225">
        <v>35</v>
      </c>
      <c r="AN446" s="225">
        <v>36</v>
      </c>
      <c r="AO446" s="225">
        <v>37</v>
      </c>
      <c r="AP446" s="225">
        <v>38</v>
      </c>
      <c r="AQ446" s="225">
        <v>39</v>
      </c>
      <c r="AR446" s="225">
        <v>40</v>
      </c>
      <c r="AS446" s="225">
        <v>41</v>
      </c>
      <c r="AT446" s="225">
        <v>42</v>
      </c>
      <c r="AU446" s="225">
        <v>43</v>
      </c>
      <c r="AV446" s="225">
        <v>44</v>
      </c>
      <c r="AW446" s="225">
        <v>45</v>
      </c>
      <c r="AX446" s="225">
        <v>46</v>
      </c>
      <c r="AY446" s="225">
        <v>47</v>
      </c>
      <c r="AZ446" s="225">
        <v>48</v>
      </c>
      <c r="BA446" s="225">
        <v>49</v>
      </c>
      <c r="BB446" s="225">
        <v>50</v>
      </c>
    </row>
    <row r="447" spans="1:54" s="208" customFormat="1" ht="20.25" x14ac:dyDescent="0.35">
      <c r="A447" s="211" t="s">
        <v>101</v>
      </c>
      <c r="B447" s="211" t="s">
        <v>345</v>
      </c>
      <c r="C447" s="211" t="s">
        <v>346</v>
      </c>
      <c r="D447" s="211" t="s">
        <v>102</v>
      </c>
      <c r="E447" s="224">
        <f>E3</f>
        <v>2024</v>
      </c>
      <c r="F447" s="224">
        <f>E447+1</f>
        <v>2025</v>
      </c>
      <c r="G447" s="224">
        <f t="shared" ref="G447:M447" si="786">F447+1</f>
        <v>2026</v>
      </c>
      <c r="H447" s="224">
        <f t="shared" si="786"/>
        <v>2027</v>
      </c>
      <c r="I447" s="224">
        <f t="shared" si="786"/>
        <v>2028</v>
      </c>
      <c r="J447" s="224">
        <f t="shared" si="786"/>
        <v>2029</v>
      </c>
      <c r="K447" s="224">
        <f t="shared" si="786"/>
        <v>2030</v>
      </c>
      <c r="L447" s="224">
        <f t="shared" si="786"/>
        <v>2031</v>
      </c>
      <c r="M447" s="224">
        <f t="shared" si="786"/>
        <v>2032</v>
      </c>
      <c r="N447" s="224">
        <f>M447+1</f>
        <v>2033</v>
      </c>
      <c r="O447" s="224">
        <f t="shared" ref="O447:AH447" si="787">N447+1</f>
        <v>2034</v>
      </c>
      <c r="P447" s="224">
        <f t="shared" si="787"/>
        <v>2035</v>
      </c>
      <c r="Q447" s="224">
        <f t="shared" si="787"/>
        <v>2036</v>
      </c>
      <c r="R447" s="224">
        <f t="shared" si="787"/>
        <v>2037</v>
      </c>
      <c r="S447" s="224">
        <f t="shared" si="787"/>
        <v>2038</v>
      </c>
      <c r="T447" s="224">
        <f t="shared" si="787"/>
        <v>2039</v>
      </c>
      <c r="U447" s="224">
        <f t="shared" si="787"/>
        <v>2040</v>
      </c>
      <c r="V447" s="224">
        <f t="shared" si="787"/>
        <v>2041</v>
      </c>
      <c r="W447" s="224">
        <f t="shared" si="787"/>
        <v>2042</v>
      </c>
      <c r="X447" s="224">
        <f t="shared" si="787"/>
        <v>2043</v>
      </c>
      <c r="Y447" s="224">
        <f t="shared" si="787"/>
        <v>2044</v>
      </c>
      <c r="Z447" s="224">
        <f t="shared" si="787"/>
        <v>2045</v>
      </c>
      <c r="AA447" s="224">
        <f t="shared" si="787"/>
        <v>2046</v>
      </c>
      <c r="AB447" s="224">
        <f t="shared" si="787"/>
        <v>2047</v>
      </c>
      <c r="AC447" s="224">
        <f t="shared" si="787"/>
        <v>2048</v>
      </c>
      <c r="AD447" s="224">
        <f t="shared" si="787"/>
        <v>2049</v>
      </c>
      <c r="AE447" s="224">
        <f t="shared" si="787"/>
        <v>2050</v>
      </c>
      <c r="AF447" s="224">
        <f t="shared" si="787"/>
        <v>2051</v>
      </c>
      <c r="AG447" s="224">
        <f t="shared" si="787"/>
        <v>2052</v>
      </c>
      <c r="AH447" s="224">
        <f t="shared" si="787"/>
        <v>2053</v>
      </c>
      <c r="AI447" s="224">
        <f t="shared" ref="AI447" si="788">AH447+1</f>
        <v>2054</v>
      </c>
      <c r="AJ447" s="224">
        <f t="shared" ref="AJ447" si="789">AI447+1</f>
        <v>2055</v>
      </c>
      <c r="AK447" s="224">
        <f t="shared" ref="AK447" si="790">AJ447+1</f>
        <v>2056</v>
      </c>
      <c r="AL447" s="224">
        <f t="shared" ref="AL447" si="791">AK447+1</f>
        <v>2057</v>
      </c>
      <c r="AM447" s="224">
        <f t="shared" ref="AM447" si="792">AL447+1</f>
        <v>2058</v>
      </c>
      <c r="AN447" s="224">
        <f t="shared" ref="AN447" si="793">AM447+1</f>
        <v>2059</v>
      </c>
      <c r="AO447" s="224">
        <f t="shared" ref="AO447" si="794">AN447+1</f>
        <v>2060</v>
      </c>
      <c r="AP447" s="224">
        <f t="shared" ref="AP447" si="795">AO447+1</f>
        <v>2061</v>
      </c>
      <c r="AQ447" s="224">
        <f t="shared" ref="AQ447" si="796">AP447+1</f>
        <v>2062</v>
      </c>
      <c r="AR447" s="224">
        <f t="shared" ref="AR447" si="797">AQ447+1</f>
        <v>2063</v>
      </c>
      <c r="AS447" s="224">
        <f t="shared" ref="AS447" si="798">AR447+1</f>
        <v>2064</v>
      </c>
      <c r="AT447" s="224">
        <f t="shared" ref="AT447" si="799">AS447+1</f>
        <v>2065</v>
      </c>
      <c r="AU447" s="224">
        <f t="shared" ref="AU447" si="800">AT447+1</f>
        <v>2066</v>
      </c>
      <c r="AV447" s="224">
        <f t="shared" ref="AV447" si="801">AU447+1</f>
        <v>2067</v>
      </c>
      <c r="AW447" s="224">
        <f t="shared" ref="AW447" si="802">AV447+1</f>
        <v>2068</v>
      </c>
      <c r="AX447" s="224">
        <f t="shared" ref="AX447" si="803">AW447+1</f>
        <v>2069</v>
      </c>
      <c r="AY447" s="224">
        <f t="shared" ref="AY447" si="804">AX447+1</f>
        <v>2070</v>
      </c>
      <c r="AZ447" s="224">
        <f t="shared" ref="AZ447" si="805">AY447+1</f>
        <v>2071</v>
      </c>
      <c r="BA447" s="224">
        <f t="shared" ref="BA447" si="806">AZ447+1</f>
        <v>2072</v>
      </c>
      <c r="BB447" s="224">
        <f t="shared" ref="BB447" si="807">BA447+1</f>
        <v>2073</v>
      </c>
    </row>
    <row r="448" spans="1:54" s="208" customFormat="1" ht="11.25" customHeight="1" x14ac:dyDescent="0.35">
      <c r="A448" s="223" t="s">
        <v>387</v>
      </c>
      <c r="B448" s="206"/>
      <c r="C448" s="206"/>
      <c r="D448" s="214" t="s">
        <v>348</v>
      </c>
    </row>
    <row r="449" spans="1:54" s="203" customFormat="1" x14ac:dyDescent="0.3">
      <c r="A449" s="206">
        <f>IF(ISBLANK('Úseky 1'!A5),"",'Úseky 1'!A5)</f>
        <v>1</v>
      </c>
      <c r="B449" s="205" t="str">
        <f>IF(ISBLANK('Úseky 1'!B5),"",'Úseky 1'!B5)</f>
        <v/>
      </c>
      <c r="C449" s="205" t="str">
        <f>IF(ISBLANK('Úseky 1'!C5),"",'Úseky 1'!C5)</f>
        <v/>
      </c>
      <c r="D449" s="213" t="str">
        <f>IF(ISBLANK('Úseky 1'!D5),"",'Úseky 1'!D5)</f>
        <v/>
      </c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  <c r="AA449" s="229"/>
      <c r="AB449" s="229"/>
      <c r="AC449" s="229"/>
      <c r="AD449" s="229"/>
      <c r="AE449" s="229"/>
      <c r="AF449" s="229"/>
      <c r="AG449" s="229"/>
      <c r="AH449" s="229"/>
      <c r="AI449" s="229"/>
      <c r="AJ449" s="229"/>
      <c r="AK449" s="229"/>
      <c r="AL449" s="229"/>
      <c r="AM449" s="229"/>
      <c r="AN449" s="229"/>
      <c r="AO449" s="229"/>
      <c r="AP449" s="229"/>
      <c r="AQ449" s="229"/>
      <c r="AR449" s="229"/>
      <c r="AS449" s="229"/>
      <c r="AT449" s="229"/>
      <c r="AU449" s="229"/>
      <c r="AV449" s="229"/>
      <c r="AW449" s="229"/>
      <c r="AX449" s="229"/>
      <c r="AY449" s="229"/>
      <c r="AZ449" s="229"/>
      <c r="BA449" s="229"/>
      <c r="BB449" s="229"/>
    </row>
    <row r="450" spans="1:54" s="203" customFormat="1" x14ac:dyDescent="0.3">
      <c r="A450" s="206">
        <f>IF(ISBLANK('Úseky 1'!A6),"",'Úseky 1'!A6)</f>
        <v>2</v>
      </c>
      <c r="B450" s="205" t="str">
        <f>IF(ISBLANK('Úseky 1'!B6),"",'Úseky 1'!B6)</f>
        <v/>
      </c>
      <c r="C450" s="205" t="str">
        <f>IF(ISBLANK('Úseky 1'!C6),"",'Úseky 1'!C6)</f>
        <v/>
      </c>
      <c r="D450" s="213" t="str">
        <f>IF(ISBLANK('Úseky 1'!D6),"",'Úseky 1'!D6)</f>
        <v/>
      </c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  <c r="AA450" s="229"/>
      <c r="AB450" s="229"/>
      <c r="AC450" s="229"/>
      <c r="AD450" s="229"/>
      <c r="AE450" s="229"/>
      <c r="AF450" s="229"/>
      <c r="AG450" s="229"/>
      <c r="AH450" s="229"/>
      <c r="AI450" s="229"/>
      <c r="AJ450" s="229"/>
      <c r="AK450" s="229"/>
      <c r="AL450" s="229"/>
      <c r="AM450" s="229"/>
      <c r="AN450" s="229"/>
      <c r="AO450" s="229"/>
      <c r="AP450" s="229"/>
      <c r="AQ450" s="229"/>
      <c r="AR450" s="229"/>
      <c r="AS450" s="229"/>
      <c r="AT450" s="229"/>
      <c r="AU450" s="229"/>
      <c r="AV450" s="229"/>
      <c r="AW450" s="229"/>
      <c r="AX450" s="229"/>
      <c r="AY450" s="229"/>
      <c r="AZ450" s="229"/>
      <c r="BA450" s="229"/>
      <c r="BB450" s="229"/>
    </row>
    <row r="451" spans="1:54" s="203" customFormat="1" x14ac:dyDescent="0.3">
      <c r="A451" s="206">
        <f>IF(ISBLANK('Úseky 1'!A7),"",'Úseky 1'!A7)</f>
        <v>3</v>
      </c>
      <c r="B451" s="205" t="str">
        <f>IF(ISBLANK('Úseky 1'!B7),"",'Úseky 1'!B7)</f>
        <v/>
      </c>
      <c r="C451" s="205" t="str">
        <f>IF(ISBLANK('Úseky 1'!C7),"",'Úseky 1'!C7)</f>
        <v/>
      </c>
      <c r="D451" s="213" t="str">
        <f>IF(ISBLANK('Úseky 1'!D7),"",'Úseky 1'!D7)</f>
        <v/>
      </c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  <c r="AA451" s="229"/>
      <c r="AB451" s="229"/>
      <c r="AC451" s="229"/>
      <c r="AD451" s="229"/>
      <c r="AE451" s="229"/>
      <c r="AF451" s="229"/>
      <c r="AG451" s="229"/>
      <c r="AH451" s="229"/>
      <c r="AI451" s="229"/>
      <c r="AJ451" s="229"/>
      <c r="AK451" s="229"/>
      <c r="AL451" s="229"/>
      <c r="AM451" s="229"/>
      <c r="AN451" s="229"/>
      <c r="AO451" s="229"/>
      <c r="AP451" s="229"/>
      <c r="AQ451" s="229"/>
      <c r="AR451" s="229"/>
      <c r="AS451" s="229"/>
      <c r="AT451" s="229"/>
      <c r="AU451" s="229"/>
      <c r="AV451" s="229"/>
      <c r="AW451" s="229"/>
      <c r="AX451" s="229"/>
      <c r="AY451" s="229"/>
      <c r="AZ451" s="229"/>
      <c r="BA451" s="229"/>
      <c r="BB451" s="229"/>
    </row>
    <row r="452" spans="1:54" s="203" customFormat="1" x14ac:dyDescent="0.3">
      <c r="A452" s="206">
        <f>IF(ISBLANK('Úseky 1'!A8),"",'Úseky 1'!A8)</f>
        <v>4</v>
      </c>
      <c r="B452" s="205" t="str">
        <f>IF(ISBLANK('Úseky 1'!B8),"",'Úseky 1'!B8)</f>
        <v/>
      </c>
      <c r="C452" s="205" t="str">
        <f>IF(ISBLANK('Úseky 1'!C8),"",'Úseky 1'!C8)</f>
        <v/>
      </c>
      <c r="D452" s="213" t="str">
        <f>IF(ISBLANK('Úseky 1'!D8),"",'Úseky 1'!D8)</f>
        <v/>
      </c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  <c r="AA452" s="229"/>
      <c r="AB452" s="229"/>
      <c r="AC452" s="229"/>
      <c r="AD452" s="229"/>
      <c r="AE452" s="229"/>
      <c r="AF452" s="229"/>
      <c r="AG452" s="229"/>
      <c r="AH452" s="229"/>
      <c r="AI452" s="229"/>
      <c r="AJ452" s="229"/>
      <c r="AK452" s="229"/>
      <c r="AL452" s="229"/>
      <c r="AM452" s="229"/>
      <c r="AN452" s="229"/>
      <c r="AO452" s="229"/>
      <c r="AP452" s="229"/>
      <c r="AQ452" s="229"/>
      <c r="AR452" s="229"/>
      <c r="AS452" s="229"/>
      <c r="AT452" s="229"/>
      <c r="AU452" s="229"/>
      <c r="AV452" s="229"/>
      <c r="AW452" s="229"/>
      <c r="AX452" s="229"/>
      <c r="AY452" s="229"/>
      <c r="AZ452" s="229"/>
      <c r="BA452" s="229"/>
      <c r="BB452" s="229"/>
    </row>
    <row r="453" spans="1:54" s="203" customFormat="1" x14ac:dyDescent="0.3">
      <c r="A453" s="206">
        <f>IF(ISBLANK('Úseky 1'!A9),"",'Úseky 1'!A9)</f>
        <v>5</v>
      </c>
      <c r="B453" s="205" t="str">
        <f>IF(ISBLANK('Úseky 1'!B9),"",'Úseky 1'!B9)</f>
        <v/>
      </c>
      <c r="C453" s="205" t="str">
        <f>IF(ISBLANK('Úseky 1'!C9),"",'Úseky 1'!C9)</f>
        <v/>
      </c>
      <c r="D453" s="213" t="str">
        <f>IF(ISBLANK('Úseky 1'!D9),"",'Úseky 1'!D9)</f>
        <v/>
      </c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  <c r="AA453" s="229"/>
      <c r="AB453" s="229"/>
      <c r="AC453" s="229"/>
      <c r="AD453" s="229"/>
      <c r="AE453" s="229"/>
      <c r="AF453" s="229"/>
      <c r="AG453" s="229"/>
      <c r="AH453" s="229"/>
      <c r="AI453" s="229"/>
      <c r="AJ453" s="229"/>
      <c r="AK453" s="229"/>
      <c r="AL453" s="229"/>
      <c r="AM453" s="229"/>
      <c r="AN453" s="229"/>
      <c r="AO453" s="229"/>
      <c r="AP453" s="229"/>
      <c r="AQ453" s="229"/>
      <c r="AR453" s="229"/>
      <c r="AS453" s="229"/>
      <c r="AT453" s="229"/>
      <c r="AU453" s="229"/>
      <c r="AV453" s="229"/>
      <c r="AW453" s="229"/>
      <c r="AX453" s="229"/>
      <c r="AY453" s="229"/>
      <c r="AZ453" s="229"/>
      <c r="BA453" s="229"/>
      <c r="BB453" s="229"/>
    </row>
    <row r="454" spans="1:54" s="203" customFormat="1" x14ac:dyDescent="0.3">
      <c r="A454" s="206">
        <f>IF(ISBLANK('Úseky 1'!A10),"",'Úseky 1'!A10)</f>
        <v>6</v>
      </c>
      <c r="B454" s="205" t="str">
        <f>IF(ISBLANK('Úseky 1'!B10),"",'Úseky 1'!B10)</f>
        <v/>
      </c>
      <c r="C454" s="205" t="str">
        <f>IF(ISBLANK('Úseky 1'!C10),"",'Úseky 1'!C10)</f>
        <v/>
      </c>
      <c r="D454" s="213" t="str">
        <f>IF(ISBLANK('Úseky 1'!D10),"",'Úseky 1'!D10)</f>
        <v/>
      </c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  <c r="AA454" s="229"/>
      <c r="AB454" s="229"/>
      <c r="AC454" s="229"/>
      <c r="AD454" s="229"/>
      <c r="AE454" s="229"/>
      <c r="AF454" s="229"/>
      <c r="AG454" s="229"/>
      <c r="AH454" s="229"/>
      <c r="AI454" s="229"/>
      <c r="AJ454" s="229"/>
      <c r="AK454" s="229"/>
      <c r="AL454" s="229"/>
      <c r="AM454" s="229"/>
      <c r="AN454" s="229"/>
      <c r="AO454" s="229"/>
      <c r="AP454" s="229"/>
      <c r="AQ454" s="229"/>
      <c r="AR454" s="229"/>
      <c r="AS454" s="229"/>
      <c r="AT454" s="229"/>
      <c r="AU454" s="229"/>
      <c r="AV454" s="229"/>
      <c r="AW454" s="229"/>
      <c r="AX454" s="229"/>
      <c r="AY454" s="229"/>
      <c r="AZ454" s="229"/>
      <c r="BA454" s="229"/>
      <c r="BB454" s="229"/>
    </row>
    <row r="455" spans="1:54" s="203" customFormat="1" x14ac:dyDescent="0.3">
      <c r="A455" s="206">
        <f>IF(ISBLANK('Úseky 1'!A11),"",'Úseky 1'!A11)</f>
        <v>7</v>
      </c>
      <c r="B455" s="205" t="str">
        <f>IF(ISBLANK('Úseky 1'!B11),"",'Úseky 1'!B11)</f>
        <v/>
      </c>
      <c r="C455" s="205" t="str">
        <f>IF(ISBLANK('Úseky 1'!C11),"",'Úseky 1'!C11)</f>
        <v/>
      </c>
      <c r="D455" s="213" t="str">
        <f>IF(ISBLANK('Úseky 1'!D11),"",'Úseky 1'!D11)</f>
        <v/>
      </c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  <c r="AA455" s="229"/>
      <c r="AB455" s="229"/>
      <c r="AC455" s="229"/>
      <c r="AD455" s="229"/>
      <c r="AE455" s="229"/>
      <c r="AF455" s="229"/>
      <c r="AG455" s="229"/>
      <c r="AH455" s="229"/>
      <c r="AI455" s="229"/>
      <c r="AJ455" s="229"/>
      <c r="AK455" s="229"/>
      <c r="AL455" s="229"/>
      <c r="AM455" s="229"/>
      <c r="AN455" s="229"/>
      <c r="AO455" s="229"/>
      <c r="AP455" s="229"/>
      <c r="AQ455" s="229"/>
      <c r="AR455" s="229"/>
      <c r="AS455" s="229"/>
      <c r="AT455" s="229"/>
      <c r="AU455" s="229"/>
      <c r="AV455" s="229"/>
      <c r="AW455" s="229"/>
      <c r="AX455" s="229"/>
      <c r="AY455" s="229"/>
      <c r="AZ455" s="229"/>
      <c r="BA455" s="229"/>
      <c r="BB455" s="229"/>
    </row>
    <row r="456" spans="1:54" s="203" customFormat="1" x14ac:dyDescent="0.3">
      <c r="A456" s="206">
        <f>IF(ISBLANK('Úseky 1'!A12),"",'Úseky 1'!A12)</f>
        <v>8</v>
      </c>
      <c r="B456" s="205" t="str">
        <f>IF(ISBLANK('Úseky 1'!B12),"",'Úseky 1'!B12)</f>
        <v/>
      </c>
      <c r="C456" s="205" t="str">
        <f>IF(ISBLANK('Úseky 1'!C12),"",'Úseky 1'!C12)</f>
        <v/>
      </c>
      <c r="D456" s="213" t="str">
        <f>IF(ISBLANK('Úseky 1'!D12),"",'Úseky 1'!D12)</f>
        <v/>
      </c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  <c r="AA456" s="229"/>
      <c r="AB456" s="229"/>
      <c r="AC456" s="229"/>
      <c r="AD456" s="229"/>
      <c r="AE456" s="229"/>
      <c r="AF456" s="229"/>
      <c r="AG456" s="229"/>
      <c r="AH456" s="229"/>
      <c r="AI456" s="229"/>
      <c r="AJ456" s="229"/>
      <c r="AK456" s="229"/>
      <c r="AL456" s="229"/>
      <c r="AM456" s="229"/>
      <c r="AN456" s="229"/>
      <c r="AO456" s="229"/>
      <c r="AP456" s="229"/>
      <c r="AQ456" s="229"/>
      <c r="AR456" s="229"/>
      <c r="AS456" s="229"/>
      <c r="AT456" s="229"/>
      <c r="AU456" s="229"/>
      <c r="AV456" s="229"/>
      <c r="AW456" s="229"/>
      <c r="AX456" s="229"/>
      <c r="AY456" s="229"/>
      <c r="AZ456" s="229"/>
      <c r="BA456" s="229"/>
      <c r="BB456" s="229"/>
    </row>
    <row r="457" spans="1:54" s="203" customFormat="1" x14ac:dyDescent="0.3">
      <c r="A457" s="206">
        <f>IF(ISBLANK('Úseky 1'!A13),"",'Úseky 1'!A13)</f>
        <v>9</v>
      </c>
      <c r="B457" s="205" t="str">
        <f>IF(ISBLANK('Úseky 1'!B13),"",'Úseky 1'!B13)</f>
        <v/>
      </c>
      <c r="C457" s="205" t="str">
        <f>IF(ISBLANK('Úseky 1'!C13),"",'Úseky 1'!C13)</f>
        <v/>
      </c>
      <c r="D457" s="213" t="str">
        <f>IF(ISBLANK('Úseky 1'!D13),"",'Úseky 1'!D13)</f>
        <v/>
      </c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  <c r="AA457" s="229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29"/>
      <c r="AN457" s="229"/>
      <c r="AO457" s="229"/>
      <c r="AP457" s="229"/>
      <c r="AQ457" s="229"/>
      <c r="AR457" s="229"/>
      <c r="AS457" s="229"/>
      <c r="AT457" s="229"/>
      <c r="AU457" s="229"/>
      <c r="AV457" s="229"/>
      <c r="AW457" s="229"/>
      <c r="AX457" s="229"/>
      <c r="AY457" s="229"/>
      <c r="AZ457" s="229"/>
      <c r="BA457" s="229"/>
      <c r="BB457" s="229"/>
    </row>
    <row r="458" spans="1:54" s="203" customFormat="1" x14ac:dyDescent="0.3">
      <c r="A458" s="206">
        <f>IF(ISBLANK('Úseky 1'!A14),"",'Úseky 1'!A14)</f>
        <v>10</v>
      </c>
      <c r="B458" s="205" t="str">
        <f>IF(ISBLANK('Úseky 1'!B14),"",'Úseky 1'!B14)</f>
        <v/>
      </c>
      <c r="C458" s="205" t="str">
        <f>IF(ISBLANK('Úseky 1'!C14),"",'Úseky 1'!C14)</f>
        <v/>
      </c>
      <c r="D458" s="213" t="str">
        <f>IF(ISBLANK('Úseky 1'!D14),"",'Úseky 1'!D14)</f>
        <v/>
      </c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  <c r="AA458" s="229"/>
      <c r="AB458" s="229"/>
      <c r="AC458" s="229"/>
      <c r="AD458" s="229"/>
      <c r="AE458" s="229"/>
      <c r="AF458" s="229"/>
      <c r="AG458" s="229"/>
      <c r="AH458" s="229"/>
      <c r="AI458" s="229"/>
      <c r="AJ458" s="229"/>
      <c r="AK458" s="229"/>
      <c r="AL458" s="229"/>
      <c r="AM458" s="229"/>
      <c r="AN458" s="229"/>
      <c r="AO458" s="229"/>
      <c r="AP458" s="229"/>
      <c r="AQ458" s="229"/>
      <c r="AR458" s="229"/>
      <c r="AS458" s="229"/>
      <c r="AT458" s="229"/>
      <c r="AU458" s="229"/>
      <c r="AV458" s="229"/>
      <c r="AW458" s="229"/>
      <c r="AX458" s="229"/>
      <c r="AY458" s="229"/>
      <c r="AZ458" s="229"/>
      <c r="BA458" s="229"/>
      <c r="BB458" s="229"/>
    </row>
    <row r="459" spans="1:54" s="203" customFormat="1" x14ac:dyDescent="0.3">
      <c r="A459" s="206">
        <f>IF(ISBLANK('Úseky 1'!A15),"",'Úseky 1'!A15)</f>
        <v>11</v>
      </c>
      <c r="B459" s="205" t="str">
        <f>IF(ISBLANK('Úseky 1'!B15),"",'Úseky 1'!B15)</f>
        <v/>
      </c>
      <c r="C459" s="205" t="str">
        <f>IF(ISBLANK('Úseky 1'!C15),"",'Úseky 1'!C15)</f>
        <v/>
      </c>
      <c r="D459" s="213" t="str">
        <f>IF(ISBLANK('Úseky 1'!D15),"",'Úseky 1'!D15)</f>
        <v/>
      </c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  <c r="AA459" s="229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29"/>
      <c r="AN459" s="229"/>
      <c r="AO459" s="229"/>
      <c r="AP459" s="229"/>
      <c r="AQ459" s="229"/>
      <c r="AR459" s="229"/>
      <c r="AS459" s="229"/>
      <c r="AT459" s="229"/>
      <c r="AU459" s="229"/>
      <c r="AV459" s="229"/>
      <c r="AW459" s="229"/>
      <c r="AX459" s="229"/>
      <c r="AY459" s="229"/>
      <c r="AZ459" s="229"/>
      <c r="BA459" s="229"/>
      <c r="BB459" s="229"/>
    </row>
    <row r="460" spans="1:54" s="203" customFormat="1" x14ac:dyDescent="0.3">
      <c r="A460" s="206">
        <f>IF(ISBLANK('Úseky 1'!A16),"",'Úseky 1'!A16)</f>
        <v>12</v>
      </c>
      <c r="B460" s="205" t="str">
        <f>IF(ISBLANK('Úseky 1'!B16),"",'Úseky 1'!B16)</f>
        <v/>
      </c>
      <c r="C460" s="205" t="str">
        <f>IF(ISBLANK('Úseky 1'!C16),"",'Úseky 1'!C16)</f>
        <v/>
      </c>
      <c r="D460" s="213" t="str">
        <f>IF(ISBLANK('Úseky 1'!D16),"",'Úseky 1'!D16)</f>
        <v/>
      </c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  <c r="AA460" s="229"/>
      <c r="AB460" s="229"/>
      <c r="AC460" s="229"/>
      <c r="AD460" s="229"/>
      <c r="AE460" s="229"/>
      <c r="AF460" s="229"/>
      <c r="AG460" s="229"/>
      <c r="AH460" s="229"/>
      <c r="AI460" s="229"/>
      <c r="AJ460" s="229"/>
      <c r="AK460" s="229"/>
      <c r="AL460" s="229"/>
      <c r="AM460" s="229"/>
      <c r="AN460" s="229"/>
      <c r="AO460" s="229"/>
      <c r="AP460" s="229"/>
      <c r="AQ460" s="229"/>
      <c r="AR460" s="229"/>
      <c r="AS460" s="229"/>
      <c r="AT460" s="229"/>
      <c r="AU460" s="229"/>
      <c r="AV460" s="229"/>
      <c r="AW460" s="229"/>
      <c r="AX460" s="229"/>
      <c r="AY460" s="229"/>
      <c r="AZ460" s="229"/>
      <c r="BA460" s="229"/>
      <c r="BB460" s="229"/>
    </row>
    <row r="461" spans="1:54" s="203" customFormat="1" x14ac:dyDescent="0.3">
      <c r="A461" s="206">
        <f>IF(ISBLANK('Úseky 1'!A17),"",'Úseky 1'!A17)</f>
        <v>13</v>
      </c>
      <c r="B461" s="205" t="str">
        <f>IF(ISBLANK('Úseky 1'!B17),"",'Úseky 1'!B17)</f>
        <v/>
      </c>
      <c r="C461" s="205" t="str">
        <f>IF(ISBLANK('Úseky 1'!C17),"",'Úseky 1'!C17)</f>
        <v/>
      </c>
      <c r="D461" s="213" t="str">
        <f>IF(ISBLANK('Úseky 1'!D17),"",'Úseky 1'!D17)</f>
        <v/>
      </c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  <c r="AA461" s="229"/>
      <c r="AB461" s="229"/>
      <c r="AC461" s="229"/>
      <c r="AD461" s="229"/>
      <c r="AE461" s="229"/>
      <c r="AF461" s="229"/>
      <c r="AG461" s="229"/>
      <c r="AH461" s="229"/>
      <c r="AI461" s="229"/>
      <c r="AJ461" s="229"/>
      <c r="AK461" s="229"/>
      <c r="AL461" s="229"/>
      <c r="AM461" s="229"/>
      <c r="AN461" s="229"/>
      <c r="AO461" s="229"/>
      <c r="AP461" s="229"/>
      <c r="AQ461" s="229"/>
      <c r="AR461" s="229"/>
      <c r="AS461" s="229"/>
      <c r="AT461" s="229"/>
      <c r="AU461" s="229"/>
      <c r="AV461" s="229"/>
      <c r="AW461" s="229"/>
      <c r="AX461" s="229"/>
      <c r="AY461" s="229"/>
      <c r="AZ461" s="229"/>
      <c r="BA461" s="229"/>
      <c r="BB461" s="229"/>
    </row>
    <row r="462" spans="1:54" s="203" customFormat="1" x14ac:dyDescent="0.3">
      <c r="A462" s="206">
        <f>IF(ISBLANK('Úseky 1'!A18),"",'Úseky 1'!A18)</f>
        <v>14</v>
      </c>
      <c r="B462" s="205" t="str">
        <f>IF(ISBLANK('Úseky 1'!B18),"",'Úseky 1'!B18)</f>
        <v/>
      </c>
      <c r="C462" s="205" t="str">
        <f>IF(ISBLANK('Úseky 1'!C18),"",'Úseky 1'!C18)</f>
        <v/>
      </c>
      <c r="D462" s="213" t="str">
        <f>IF(ISBLANK('Úseky 1'!D18),"",'Úseky 1'!D18)</f>
        <v/>
      </c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  <c r="AA462" s="229"/>
      <c r="AB462" s="229"/>
      <c r="AC462" s="229"/>
      <c r="AD462" s="229"/>
      <c r="AE462" s="229"/>
      <c r="AF462" s="229"/>
      <c r="AG462" s="229"/>
      <c r="AH462" s="229"/>
      <c r="AI462" s="229"/>
      <c r="AJ462" s="229"/>
      <c r="AK462" s="229"/>
      <c r="AL462" s="229"/>
      <c r="AM462" s="229"/>
      <c r="AN462" s="229"/>
      <c r="AO462" s="229"/>
      <c r="AP462" s="229"/>
      <c r="AQ462" s="229"/>
      <c r="AR462" s="229"/>
      <c r="AS462" s="229"/>
      <c r="AT462" s="229"/>
      <c r="AU462" s="229"/>
      <c r="AV462" s="229"/>
      <c r="AW462" s="229"/>
      <c r="AX462" s="229"/>
      <c r="AY462" s="229"/>
      <c r="AZ462" s="229"/>
      <c r="BA462" s="229"/>
      <c r="BB462" s="229"/>
    </row>
    <row r="463" spans="1:54" s="203" customFormat="1" x14ac:dyDescent="0.3">
      <c r="A463" s="206">
        <f>IF(ISBLANK('Úseky 1'!A19),"",'Úseky 1'!A19)</f>
        <v>15</v>
      </c>
      <c r="B463" s="205" t="str">
        <f>IF(ISBLANK('Úseky 1'!B19),"",'Úseky 1'!B19)</f>
        <v/>
      </c>
      <c r="C463" s="205" t="str">
        <f>IF(ISBLANK('Úseky 1'!C19),"",'Úseky 1'!C19)</f>
        <v/>
      </c>
      <c r="D463" s="213" t="str">
        <f>IF(ISBLANK('Úseky 1'!D19),"",'Úseky 1'!D19)</f>
        <v/>
      </c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  <c r="AA463" s="229"/>
      <c r="AB463" s="229"/>
      <c r="AC463" s="229"/>
      <c r="AD463" s="229"/>
      <c r="AE463" s="229"/>
      <c r="AF463" s="229"/>
      <c r="AG463" s="229"/>
      <c r="AH463" s="229"/>
      <c r="AI463" s="229"/>
      <c r="AJ463" s="229"/>
      <c r="AK463" s="229"/>
      <c r="AL463" s="229"/>
      <c r="AM463" s="229"/>
      <c r="AN463" s="229"/>
      <c r="AO463" s="229"/>
      <c r="AP463" s="229"/>
      <c r="AQ463" s="229"/>
      <c r="AR463" s="229"/>
      <c r="AS463" s="229"/>
      <c r="AT463" s="229"/>
      <c r="AU463" s="229"/>
      <c r="AV463" s="229"/>
      <c r="AW463" s="229"/>
      <c r="AX463" s="229"/>
      <c r="AY463" s="229"/>
      <c r="AZ463" s="229"/>
      <c r="BA463" s="229"/>
      <c r="BB463" s="229"/>
    </row>
    <row r="464" spans="1:54" s="203" customFormat="1" x14ac:dyDescent="0.3">
      <c r="A464" s="206">
        <f>IF(ISBLANK('Úseky 1'!A20),"",'Úseky 1'!A20)</f>
        <v>16</v>
      </c>
      <c r="B464" s="205" t="str">
        <f>IF(ISBLANK('Úseky 1'!B20),"",'Úseky 1'!B20)</f>
        <v/>
      </c>
      <c r="C464" s="205" t="str">
        <f>IF(ISBLANK('Úseky 1'!C20),"",'Úseky 1'!C20)</f>
        <v/>
      </c>
      <c r="D464" s="213" t="str">
        <f>IF(ISBLANK('Úseky 1'!D20),"",'Úseky 1'!D20)</f>
        <v/>
      </c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  <c r="AA464" s="229"/>
      <c r="AB464" s="229"/>
      <c r="AC464" s="229"/>
      <c r="AD464" s="229"/>
      <c r="AE464" s="229"/>
      <c r="AF464" s="229"/>
      <c r="AG464" s="229"/>
      <c r="AH464" s="229"/>
      <c r="AI464" s="229"/>
      <c r="AJ464" s="229"/>
      <c r="AK464" s="229"/>
      <c r="AL464" s="229"/>
      <c r="AM464" s="229"/>
      <c r="AN464" s="229"/>
      <c r="AO464" s="229"/>
      <c r="AP464" s="229"/>
      <c r="AQ464" s="229"/>
      <c r="AR464" s="229"/>
      <c r="AS464" s="229"/>
      <c r="AT464" s="229"/>
      <c r="AU464" s="229"/>
      <c r="AV464" s="229"/>
      <c r="AW464" s="229"/>
      <c r="AX464" s="229"/>
      <c r="AY464" s="229"/>
      <c r="AZ464" s="229"/>
      <c r="BA464" s="229"/>
      <c r="BB464" s="229"/>
    </row>
    <row r="465" spans="1:54" s="203" customFormat="1" x14ac:dyDescent="0.3">
      <c r="A465" s="206">
        <f>IF(ISBLANK('Úseky 1'!A21),"",'Úseky 1'!A21)</f>
        <v>17</v>
      </c>
      <c r="B465" s="205" t="str">
        <f>IF(ISBLANK('Úseky 1'!B21),"",'Úseky 1'!B21)</f>
        <v/>
      </c>
      <c r="C465" s="205" t="str">
        <f>IF(ISBLANK('Úseky 1'!C21),"",'Úseky 1'!C21)</f>
        <v/>
      </c>
      <c r="D465" s="213" t="str">
        <f>IF(ISBLANK('Úseky 1'!D21),"",'Úseky 1'!D21)</f>
        <v/>
      </c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  <c r="AA465" s="229"/>
      <c r="AB465" s="229"/>
      <c r="AC465" s="229"/>
      <c r="AD465" s="229"/>
      <c r="AE465" s="229"/>
      <c r="AF465" s="229"/>
      <c r="AG465" s="229"/>
      <c r="AH465" s="229"/>
      <c r="AI465" s="229"/>
      <c r="AJ465" s="229"/>
      <c r="AK465" s="229"/>
      <c r="AL465" s="229"/>
      <c r="AM465" s="229"/>
      <c r="AN465" s="229"/>
      <c r="AO465" s="229"/>
      <c r="AP465" s="229"/>
      <c r="AQ465" s="229"/>
      <c r="AR465" s="229"/>
      <c r="AS465" s="229"/>
      <c r="AT465" s="229"/>
      <c r="AU465" s="229"/>
      <c r="AV465" s="229"/>
      <c r="AW465" s="229"/>
      <c r="AX465" s="229"/>
      <c r="AY465" s="229"/>
      <c r="AZ465" s="229"/>
      <c r="BA465" s="229"/>
      <c r="BB465" s="229"/>
    </row>
    <row r="466" spans="1:54" s="203" customFormat="1" x14ac:dyDescent="0.3">
      <c r="A466" s="206">
        <f>IF(ISBLANK('Úseky 1'!A22),"",'Úseky 1'!A22)</f>
        <v>18</v>
      </c>
      <c r="B466" s="205" t="str">
        <f>IF(ISBLANK('Úseky 1'!B22),"",'Úseky 1'!B22)</f>
        <v/>
      </c>
      <c r="C466" s="205" t="str">
        <f>IF(ISBLANK('Úseky 1'!C22),"",'Úseky 1'!C22)</f>
        <v/>
      </c>
      <c r="D466" s="213" t="str">
        <f>IF(ISBLANK('Úseky 1'!D22),"",'Úseky 1'!D22)</f>
        <v/>
      </c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  <c r="AA466" s="229"/>
      <c r="AB466" s="229"/>
      <c r="AC466" s="229"/>
      <c r="AD466" s="229"/>
      <c r="AE466" s="229"/>
      <c r="AF466" s="229"/>
      <c r="AG466" s="229"/>
      <c r="AH466" s="229"/>
      <c r="AI466" s="229"/>
      <c r="AJ466" s="229"/>
      <c r="AK466" s="229"/>
      <c r="AL466" s="229"/>
      <c r="AM466" s="229"/>
      <c r="AN466" s="229"/>
      <c r="AO466" s="229"/>
      <c r="AP466" s="229"/>
      <c r="AQ466" s="229"/>
      <c r="AR466" s="229"/>
      <c r="AS466" s="229"/>
      <c r="AT466" s="229"/>
      <c r="AU466" s="229"/>
      <c r="AV466" s="229"/>
      <c r="AW466" s="229"/>
      <c r="AX466" s="229"/>
      <c r="AY466" s="229"/>
      <c r="AZ466" s="229"/>
      <c r="BA466" s="229"/>
      <c r="BB466" s="229"/>
    </row>
    <row r="467" spans="1:54" s="203" customFormat="1" x14ac:dyDescent="0.3">
      <c r="A467" s="206">
        <f>IF(ISBLANK('Úseky 1'!A23),"",'Úseky 1'!A23)</f>
        <v>19</v>
      </c>
      <c r="B467" s="205" t="str">
        <f>IF(ISBLANK('Úseky 1'!B23),"",'Úseky 1'!B23)</f>
        <v/>
      </c>
      <c r="C467" s="205" t="str">
        <f>IF(ISBLANK('Úseky 1'!C23),"",'Úseky 1'!C23)</f>
        <v/>
      </c>
      <c r="D467" s="213" t="str">
        <f>IF(ISBLANK('Úseky 1'!D23),"",'Úseky 1'!D23)</f>
        <v/>
      </c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  <c r="AA467" s="229"/>
      <c r="AB467" s="229"/>
      <c r="AC467" s="229"/>
      <c r="AD467" s="229"/>
      <c r="AE467" s="229"/>
      <c r="AF467" s="229"/>
      <c r="AG467" s="229"/>
      <c r="AH467" s="229"/>
      <c r="AI467" s="229"/>
      <c r="AJ467" s="229"/>
      <c r="AK467" s="229"/>
      <c r="AL467" s="229"/>
      <c r="AM467" s="229"/>
      <c r="AN467" s="229"/>
      <c r="AO467" s="229"/>
      <c r="AP467" s="229"/>
      <c r="AQ467" s="229"/>
      <c r="AR467" s="229"/>
      <c r="AS467" s="229"/>
      <c r="AT467" s="229"/>
      <c r="AU467" s="229"/>
      <c r="AV467" s="229"/>
      <c r="AW467" s="229"/>
      <c r="AX467" s="229"/>
      <c r="AY467" s="229"/>
      <c r="AZ467" s="229"/>
      <c r="BA467" s="229"/>
      <c r="BB467" s="229"/>
    </row>
    <row r="468" spans="1:54" s="203" customFormat="1" x14ac:dyDescent="0.3">
      <c r="A468" s="206">
        <f>IF(ISBLANK('Úseky 1'!A24),"",'Úseky 1'!A24)</f>
        <v>20</v>
      </c>
      <c r="B468" s="205" t="str">
        <f>IF(ISBLANK('Úseky 1'!B24),"",'Úseky 1'!B24)</f>
        <v/>
      </c>
      <c r="C468" s="205" t="str">
        <f>IF(ISBLANK('Úseky 1'!C24),"",'Úseky 1'!C24)</f>
        <v/>
      </c>
      <c r="D468" s="213" t="str">
        <f>IF(ISBLANK('Úseky 1'!D24),"",'Úseky 1'!D24)</f>
        <v/>
      </c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  <c r="AA468" s="229"/>
      <c r="AB468" s="229"/>
      <c r="AC468" s="229"/>
      <c r="AD468" s="229"/>
      <c r="AE468" s="229"/>
      <c r="AF468" s="229"/>
      <c r="AG468" s="229"/>
      <c r="AH468" s="229"/>
      <c r="AI468" s="229"/>
      <c r="AJ468" s="229"/>
      <c r="AK468" s="229"/>
      <c r="AL468" s="229"/>
      <c r="AM468" s="229"/>
      <c r="AN468" s="229"/>
      <c r="AO468" s="229"/>
      <c r="AP468" s="229"/>
      <c r="AQ468" s="229"/>
      <c r="AR468" s="229"/>
      <c r="AS468" s="229"/>
      <c r="AT468" s="229"/>
      <c r="AU468" s="229"/>
      <c r="AV468" s="229"/>
      <c r="AW468" s="229"/>
      <c r="AX468" s="229"/>
      <c r="AY468" s="229"/>
      <c r="AZ468" s="229"/>
      <c r="BA468" s="229"/>
      <c r="BB468" s="229"/>
    </row>
    <row r="469" spans="1:54" s="203" customFormat="1" x14ac:dyDescent="0.3">
      <c r="A469" s="206">
        <f>IF(ISBLANK('Úseky 1'!A25),"",'Úseky 1'!A25)</f>
        <v>21</v>
      </c>
      <c r="B469" s="205" t="str">
        <f>IF(ISBLANK('Úseky 1'!B25),"",'Úseky 1'!B25)</f>
        <v/>
      </c>
      <c r="C469" s="205" t="str">
        <f>IF(ISBLANK('Úseky 1'!C25),"",'Úseky 1'!C25)</f>
        <v/>
      </c>
      <c r="D469" s="213" t="str">
        <f>IF(ISBLANK('Úseky 1'!D25),"",'Úseky 1'!D25)</f>
        <v/>
      </c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  <c r="AA469" s="229"/>
      <c r="AB469" s="229"/>
      <c r="AC469" s="229"/>
      <c r="AD469" s="229"/>
      <c r="AE469" s="229"/>
      <c r="AF469" s="229"/>
      <c r="AG469" s="229"/>
      <c r="AH469" s="229"/>
      <c r="AI469" s="229"/>
      <c r="AJ469" s="229"/>
      <c r="AK469" s="229"/>
      <c r="AL469" s="229"/>
      <c r="AM469" s="229"/>
      <c r="AN469" s="229"/>
      <c r="AO469" s="229"/>
      <c r="AP469" s="229"/>
      <c r="AQ469" s="229"/>
      <c r="AR469" s="229"/>
      <c r="AS469" s="229"/>
      <c r="AT469" s="229"/>
      <c r="AU469" s="229"/>
      <c r="AV469" s="229"/>
      <c r="AW469" s="229"/>
      <c r="AX469" s="229"/>
      <c r="AY469" s="229"/>
      <c r="AZ469" s="229"/>
      <c r="BA469" s="229"/>
      <c r="BB469" s="229"/>
    </row>
    <row r="470" spans="1:54" s="203" customFormat="1" x14ac:dyDescent="0.3">
      <c r="A470" s="206">
        <f>IF(ISBLANK('Úseky 1'!A26),"",'Úseky 1'!A26)</f>
        <v>22</v>
      </c>
      <c r="B470" s="205" t="str">
        <f>IF(ISBLANK('Úseky 1'!B26),"",'Úseky 1'!B26)</f>
        <v/>
      </c>
      <c r="C470" s="205" t="str">
        <f>IF(ISBLANK('Úseky 1'!C26),"",'Úseky 1'!C26)</f>
        <v/>
      </c>
      <c r="D470" s="213" t="str">
        <f>IF(ISBLANK('Úseky 1'!D26),"",'Úseky 1'!D26)</f>
        <v/>
      </c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  <c r="AA470" s="229"/>
      <c r="AB470" s="229"/>
      <c r="AC470" s="229"/>
      <c r="AD470" s="229"/>
      <c r="AE470" s="229"/>
      <c r="AF470" s="229"/>
      <c r="AG470" s="229"/>
      <c r="AH470" s="229"/>
      <c r="AI470" s="229"/>
      <c r="AJ470" s="229"/>
      <c r="AK470" s="229"/>
      <c r="AL470" s="229"/>
      <c r="AM470" s="229"/>
      <c r="AN470" s="229"/>
      <c r="AO470" s="229"/>
      <c r="AP470" s="229"/>
      <c r="AQ470" s="229"/>
      <c r="AR470" s="229"/>
      <c r="AS470" s="229"/>
      <c r="AT470" s="229"/>
      <c r="AU470" s="229"/>
      <c r="AV470" s="229"/>
      <c r="AW470" s="229"/>
      <c r="AX470" s="229"/>
      <c r="AY470" s="229"/>
      <c r="AZ470" s="229"/>
      <c r="BA470" s="229"/>
      <c r="BB470" s="229"/>
    </row>
    <row r="471" spans="1:54" s="203" customFormat="1" x14ac:dyDescent="0.3">
      <c r="A471" s="206">
        <f>IF(ISBLANK('Úseky 1'!A27),"",'Úseky 1'!A27)</f>
        <v>23</v>
      </c>
      <c r="B471" s="205" t="str">
        <f>IF(ISBLANK('Úseky 1'!B27),"",'Úseky 1'!B27)</f>
        <v/>
      </c>
      <c r="C471" s="205" t="str">
        <f>IF(ISBLANK('Úseky 1'!C27),"",'Úseky 1'!C27)</f>
        <v/>
      </c>
      <c r="D471" s="213" t="str">
        <f>IF(ISBLANK('Úseky 1'!D27),"",'Úseky 1'!D27)</f>
        <v/>
      </c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  <c r="AA471" s="229"/>
      <c r="AB471" s="229"/>
      <c r="AC471" s="229"/>
      <c r="AD471" s="229"/>
      <c r="AE471" s="229"/>
      <c r="AF471" s="229"/>
      <c r="AG471" s="229"/>
      <c r="AH471" s="229"/>
      <c r="AI471" s="229"/>
      <c r="AJ471" s="229"/>
      <c r="AK471" s="229"/>
      <c r="AL471" s="229"/>
      <c r="AM471" s="229"/>
      <c r="AN471" s="229"/>
      <c r="AO471" s="229"/>
      <c r="AP471" s="229"/>
      <c r="AQ471" s="229"/>
      <c r="AR471" s="229"/>
      <c r="AS471" s="229"/>
      <c r="AT471" s="229"/>
      <c r="AU471" s="229"/>
      <c r="AV471" s="229"/>
      <c r="AW471" s="229"/>
      <c r="AX471" s="229"/>
      <c r="AY471" s="229"/>
      <c r="AZ471" s="229"/>
      <c r="BA471" s="229"/>
      <c r="BB471" s="229"/>
    </row>
    <row r="472" spans="1:54" s="203" customFormat="1" x14ac:dyDescent="0.3">
      <c r="A472" s="206">
        <f>IF(ISBLANK('Úseky 1'!A28),"",'Úseky 1'!A28)</f>
        <v>24</v>
      </c>
      <c r="B472" s="205" t="str">
        <f>IF(ISBLANK('Úseky 1'!B28),"",'Úseky 1'!B28)</f>
        <v/>
      </c>
      <c r="C472" s="205" t="str">
        <f>IF(ISBLANK('Úseky 1'!C28),"",'Úseky 1'!C28)</f>
        <v/>
      </c>
      <c r="D472" s="213" t="str">
        <f>IF(ISBLANK('Úseky 1'!D28),"",'Úseky 1'!D28)</f>
        <v/>
      </c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  <c r="AA472" s="229"/>
      <c r="AB472" s="229"/>
      <c r="AC472" s="229"/>
      <c r="AD472" s="229"/>
      <c r="AE472" s="229"/>
      <c r="AF472" s="229"/>
      <c r="AG472" s="229"/>
      <c r="AH472" s="229"/>
      <c r="AI472" s="229"/>
      <c r="AJ472" s="229"/>
      <c r="AK472" s="229"/>
      <c r="AL472" s="229"/>
      <c r="AM472" s="229"/>
      <c r="AN472" s="229"/>
      <c r="AO472" s="229"/>
      <c r="AP472" s="229"/>
      <c r="AQ472" s="229"/>
      <c r="AR472" s="229"/>
      <c r="AS472" s="229"/>
      <c r="AT472" s="229"/>
      <c r="AU472" s="229"/>
      <c r="AV472" s="229"/>
      <c r="AW472" s="229"/>
      <c r="AX472" s="229"/>
      <c r="AY472" s="229"/>
      <c r="AZ472" s="229"/>
      <c r="BA472" s="229"/>
      <c r="BB472" s="229"/>
    </row>
    <row r="473" spans="1:54" s="203" customFormat="1" x14ac:dyDescent="0.3">
      <c r="A473" s="206">
        <f>IF(ISBLANK('Úseky 1'!A29),"",'Úseky 1'!A29)</f>
        <v>25</v>
      </c>
      <c r="B473" s="205" t="str">
        <f>IF(ISBLANK('Úseky 1'!B29),"",'Úseky 1'!B29)</f>
        <v/>
      </c>
      <c r="C473" s="205" t="str">
        <f>IF(ISBLANK('Úseky 1'!C29),"",'Úseky 1'!C29)</f>
        <v/>
      </c>
      <c r="D473" s="213" t="str">
        <f>IF(ISBLANK('Úseky 1'!D29),"",'Úseky 1'!D29)</f>
        <v/>
      </c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  <c r="AA473" s="229"/>
      <c r="AB473" s="229"/>
      <c r="AC473" s="229"/>
      <c r="AD473" s="229"/>
      <c r="AE473" s="229"/>
      <c r="AF473" s="229"/>
      <c r="AG473" s="229"/>
      <c r="AH473" s="229"/>
      <c r="AI473" s="229"/>
      <c r="AJ473" s="229"/>
      <c r="AK473" s="229"/>
      <c r="AL473" s="229"/>
      <c r="AM473" s="229"/>
      <c r="AN473" s="229"/>
      <c r="AO473" s="229"/>
      <c r="AP473" s="229"/>
      <c r="AQ473" s="229"/>
      <c r="AR473" s="229"/>
      <c r="AS473" s="229"/>
      <c r="AT473" s="229"/>
      <c r="AU473" s="229"/>
      <c r="AV473" s="229"/>
      <c r="AW473" s="229"/>
      <c r="AX473" s="229"/>
      <c r="AY473" s="229"/>
      <c r="AZ473" s="229"/>
      <c r="BA473" s="229"/>
      <c r="BB473" s="229"/>
    </row>
    <row r="474" spans="1:54" s="203" customFormat="1" x14ac:dyDescent="0.3">
      <c r="A474" s="206">
        <f>IF(ISBLANK('Úseky 1'!A30),"",'Úseky 1'!A30)</f>
        <v>26</v>
      </c>
      <c r="B474" s="205" t="str">
        <f>IF(ISBLANK('Úseky 1'!B30),"",'Úseky 1'!B30)</f>
        <v/>
      </c>
      <c r="C474" s="205" t="str">
        <f>IF(ISBLANK('Úseky 1'!C30),"",'Úseky 1'!C30)</f>
        <v/>
      </c>
      <c r="D474" s="213" t="str">
        <f>IF(ISBLANK('Úseky 1'!D30),"",'Úseky 1'!D30)</f>
        <v/>
      </c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  <c r="AA474" s="229"/>
      <c r="AB474" s="229"/>
      <c r="AC474" s="229"/>
      <c r="AD474" s="229"/>
      <c r="AE474" s="229"/>
      <c r="AF474" s="229"/>
      <c r="AG474" s="229"/>
      <c r="AH474" s="229"/>
      <c r="AI474" s="229"/>
      <c r="AJ474" s="229"/>
      <c r="AK474" s="229"/>
      <c r="AL474" s="229"/>
      <c r="AM474" s="229"/>
      <c r="AN474" s="229"/>
      <c r="AO474" s="229"/>
      <c r="AP474" s="229"/>
      <c r="AQ474" s="229"/>
      <c r="AR474" s="229"/>
      <c r="AS474" s="229"/>
      <c r="AT474" s="229"/>
      <c r="AU474" s="229"/>
      <c r="AV474" s="229"/>
      <c r="AW474" s="229"/>
      <c r="AX474" s="229"/>
      <c r="AY474" s="229"/>
      <c r="AZ474" s="229"/>
      <c r="BA474" s="229"/>
      <c r="BB474" s="229"/>
    </row>
    <row r="475" spans="1:54" s="203" customFormat="1" x14ac:dyDescent="0.3">
      <c r="A475" s="206">
        <f>IF(ISBLANK('Úseky 1'!A31),"",'Úseky 1'!A31)</f>
        <v>27</v>
      </c>
      <c r="B475" s="205" t="str">
        <f>IF(ISBLANK('Úseky 1'!B31),"",'Úseky 1'!B31)</f>
        <v/>
      </c>
      <c r="C475" s="205" t="str">
        <f>IF(ISBLANK('Úseky 1'!C31),"",'Úseky 1'!C31)</f>
        <v/>
      </c>
      <c r="D475" s="213" t="str">
        <f>IF(ISBLANK('Úseky 1'!D31),"",'Úseky 1'!D31)</f>
        <v/>
      </c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  <c r="AA475" s="229"/>
      <c r="AB475" s="229"/>
      <c r="AC475" s="229"/>
      <c r="AD475" s="229"/>
      <c r="AE475" s="229"/>
      <c r="AF475" s="229"/>
      <c r="AG475" s="229"/>
      <c r="AH475" s="229"/>
      <c r="AI475" s="229"/>
      <c r="AJ475" s="229"/>
      <c r="AK475" s="229"/>
      <c r="AL475" s="229"/>
      <c r="AM475" s="229"/>
      <c r="AN475" s="229"/>
      <c r="AO475" s="229"/>
      <c r="AP475" s="229"/>
      <c r="AQ475" s="229"/>
      <c r="AR475" s="229"/>
      <c r="AS475" s="229"/>
      <c r="AT475" s="229"/>
      <c r="AU475" s="229"/>
      <c r="AV475" s="229"/>
      <c r="AW475" s="229"/>
      <c r="AX475" s="229"/>
      <c r="AY475" s="229"/>
      <c r="AZ475" s="229"/>
      <c r="BA475" s="229"/>
      <c r="BB475" s="229"/>
    </row>
    <row r="476" spans="1:54" s="203" customFormat="1" x14ac:dyDescent="0.3">
      <c r="A476" s="206">
        <f>IF(ISBLANK('Úseky 1'!A32),"",'Úseky 1'!A32)</f>
        <v>28</v>
      </c>
      <c r="B476" s="205" t="str">
        <f>IF(ISBLANK('Úseky 1'!B32),"",'Úseky 1'!B32)</f>
        <v/>
      </c>
      <c r="C476" s="205" t="str">
        <f>IF(ISBLANK('Úseky 1'!C32),"",'Úseky 1'!C32)</f>
        <v/>
      </c>
      <c r="D476" s="213" t="str">
        <f>IF(ISBLANK('Úseky 1'!D32),"",'Úseky 1'!D32)</f>
        <v/>
      </c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  <c r="AA476" s="229"/>
      <c r="AB476" s="229"/>
      <c r="AC476" s="229"/>
      <c r="AD476" s="229"/>
      <c r="AE476" s="229"/>
      <c r="AF476" s="229"/>
      <c r="AG476" s="229"/>
      <c r="AH476" s="229"/>
      <c r="AI476" s="229"/>
      <c r="AJ476" s="229"/>
      <c r="AK476" s="229"/>
      <c r="AL476" s="229"/>
      <c r="AM476" s="229"/>
      <c r="AN476" s="229"/>
      <c r="AO476" s="229"/>
      <c r="AP476" s="229"/>
      <c r="AQ476" s="229"/>
      <c r="AR476" s="229"/>
      <c r="AS476" s="229"/>
      <c r="AT476" s="229"/>
      <c r="AU476" s="229"/>
      <c r="AV476" s="229"/>
      <c r="AW476" s="229"/>
      <c r="AX476" s="229"/>
      <c r="AY476" s="229"/>
      <c r="AZ476" s="229"/>
      <c r="BA476" s="229"/>
      <c r="BB476" s="229"/>
    </row>
    <row r="477" spans="1:54" s="203" customFormat="1" x14ac:dyDescent="0.3">
      <c r="A477" s="206">
        <f>IF(ISBLANK('Úseky 1'!A33),"",'Úseky 1'!A33)</f>
        <v>29</v>
      </c>
      <c r="B477" s="205" t="str">
        <f>IF(ISBLANK('Úseky 1'!B33),"",'Úseky 1'!B33)</f>
        <v/>
      </c>
      <c r="C477" s="205" t="str">
        <f>IF(ISBLANK('Úseky 1'!C33),"",'Úseky 1'!C33)</f>
        <v/>
      </c>
      <c r="D477" s="213" t="str">
        <f>IF(ISBLANK('Úseky 1'!D33),"",'Úseky 1'!D33)</f>
        <v/>
      </c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  <c r="AA477" s="229"/>
      <c r="AB477" s="229"/>
      <c r="AC477" s="229"/>
      <c r="AD477" s="229"/>
      <c r="AE477" s="229"/>
      <c r="AF477" s="229"/>
      <c r="AG477" s="229"/>
      <c r="AH477" s="229"/>
      <c r="AI477" s="229"/>
      <c r="AJ477" s="229"/>
      <c r="AK477" s="229"/>
      <c r="AL477" s="229"/>
      <c r="AM477" s="229"/>
      <c r="AN477" s="229"/>
      <c r="AO477" s="229"/>
      <c r="AP477" s="229"/>
      <c r="AQ477" s="229"/>
      <c r="AR477" s="229"/>
      <c r="AS477" s="229"/>
      <c r="AT477" s="229"/>
      <c r="AU477" s="229"/>
      <c r="AV477" s="229"/>
      <c r="AW477" s="229"/>
      <c r="AX477" s="229"/>
      <c r="AY477" s="229"/>
      <c r="AZ477" s="229"/>
      <c r="BA477" s="229"/>
      <c r="BB477" s="229"/>
    </row>
    <row r="478" spans="1:54" s="203" customFormat="1" x14ac:dyDescent="0.3">
      <c r="A478" s="206">
        <f>IF(ISBLANK('Úseky 1'!A34),"",'Úseky 1'!A34)</f>
        <v>30</v>
      </c>
      <c r="B478" s="205" t="str">
        <f>IF(ISBLANK('Úseky 1'!B34),"",'Úseky 1'!B34)</f>
        <v/>
      </c>
      <c r="C478" s="205" t="str">
        <f>IF(ISBLANK('Úseky 1'!C34),"",'Úseky 1'!C34)</f>
        <v/>
      </c>
      <c r="D478" s="213" t="str">
        <f>IF(ISBLANK('Úseky 1'!D34),"",'Úseky 1'!D34)</f>
        <v/>
      </c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  <c r="AA478" s="229"/>
      <c r="AB478" s="229"/>
      <c r="AC478" s="229"/>
      <c r="AD478" s="229"/>
      <c r="AE478" s="229"/>
      <c r="AF478" s="229"/>
      <c r="AG478" s="229"/>
      <c r="AH478" s="229"/>
      <c r="AI478" s="229"/>
      <c r="AJ478" s="229"/>
      <c r="AK478" s="229"/>
      <c r="AL478" s="229"/>
      <c r="AM478" s="229"/>
      <c r="AN478" s="229"/>
      <c r="AO478" s="229"/>
      <c r="AP478" s="229"/>
      <c r="AQ478" s="229"/>
      <c r="AR478" s="229"/>
      <c r="AS478" s="229"/>
      <c r="AT478" s="229"/>
      <c r="AU478" s="229"/>
      <c r="AV478" s="229"/>
      <c r="AW478" s="229"/>
      <c r="AX478" s="229"/>
      <c r="AY478" s="229"/>
      <c r="AZ478" s="229"/>
      <c r="BA478" s="229"/>
      <c r="BB478" s="229"/>
    </row>
    <row r="479" spans="1:54" s="203" customFormat="1" x14ac:dyDescent="0.3">
      <c r="A479" s="206">
        <f>IF(ISBLANK('Úseky 1'!A35),"",'Úseky 1'!A35)</f>
        <v>31</v>
      </c>
      <c r="B479" s="205" t="str">
        <f>IF(ISBLANK('Úseky 1'!B35),"",'Úseky 1'!B35)</f>
        <v/>
      </c>
      <c r="C479" s="205" t="str">
        <f>IF(ISBLANK('Úseky 1'!C35),"",'Úseky 1'!C35)</f>
        <v/>
      </c>
      <c r="D479" s="213" t="str">
        <f>IF(ISBLANK('Úseky 1'!D35),"",'Úseky 1'!D35)</f>
        <v/>
      </c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  <c r="AA479" s="229"/>
      <c r="AB479" s="229"/>
      <c r="AC479" s="229"/>
      <c r="AD479" s="229"/>
      <c r="AE479" s="229"/>
      <c r="AF479" s="229"/>
      <c r="AG479" s="229"/>
      <c r="AH479" s="229"/>
      <c r="AI479" s="229"/>
      <c r="AJ479" s="229"/>
      <c r="AK479" s="229"/>
      <c r="AL479" s="229"/>
      <c r="AM479" s="229"/>
      <c r="AN479" s="229"/>
      <c r="AO479" s="229"/>
      <c r="AP479" s="229"/>
      <c r="AQ479" s="229"/>
      <c r="AR479" s="229"/>
      <c r="AS479" s="229"/>
      <c r="AT479" s="229"/>
      <c r="AU479" s="229"/>
      <c r="AV479" s="229"/>
      <c r="AW479" s="229"/>
      <c r="AX479" s="229"/>
      <c r="AY479" s="229"/>
      <c r="AZ479" s="229"/>
      <c r="BA479" s="229"/>
      <c r="BB479" s="229"/>
    </row>
    <row r="480" spans="1:54" s="203" customFormat="1" x14ac:dyDescent="0.3">
      <c r="A480" s="206">
        <f>IF(ISBLANK('Úseky 1'!A36),"",'Úseky 1'!A36)</f>
        <v>32</v>
      </c>
      <c r="B480" s="205" t="str">
        <f>IF(ISBLANK('Úseky 1'!B36),"",'Úseky 1'!B36)</f>
        <v/>
      </c>
      <c r="C480" s="205" t="str">
        <f>IF(ISBLANK('Úseky 1'!C36),"",'Úseky 1'!C36)</f>
        <v/>
      </c>
      <c r="D480" s="213" t="str">
        <f>IF(ISBLANK('Úseky 1'!D36),"",'Úseky 1'!D36)</f>
        <v/>
      </c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  <c r="AA480" s="229"/>
      <c r="AB480" s="229"/>
      <c r="AC480" s="229"/>
      <c r="AD480" s="229"/>
      <c r="AE480" s="229"/>
      <c r="AF480" s="229"/>
      <c r="AG480" s="229"/>
      <c r="AH480" s="229"/>
      <c r="AI480" s="229"/>
      <c r="AJ480" s="229"/>
      <c r="AK480" s="229"/>
      <c r="AL480" s="229"/>
      <c r="AM480" s="229"/>
      <c r="AN480" s="229"/>
      <c r="AO480" s="229"/>
      <c r="AP480" s="229"/>
      <c r="AQ480" s="229"/>
      <c r="AR480" s="229"/>
      <c r="AS480" s="229"/>
      <c r="AT480" s="229"/>
      <c r="AU480" s="229"/>
      <c r="AV480" s="229"/>
      <c r="AW480" s="229"/>
      <c r="AX480" s="229"/>
      <c r="AY480" s="229"/>
      <c r="AZ480" s="229"/>
      <c r="BA480" s="229"/>
      <c r="BB480" s="229"/>
    </row>
    <row r="481" spans="1:54" s="203" customFormat="1" x14ac:dyDescent="0.3">
      <c r="A481" s="206">
        <f>IF(ISBLANK('Úseky 1'!A37),"",'Úseky 1'!A37)</f>
        <v>33</v>
      </c>
      <c r="B481" s="205" t="str">
        <f>IF(ISBLANK('Úseky 1'!B37),"",'Úseky 1'!B37)</f>
        <v/>
      </c>
      <c r="C481" s="205" t="str">
        <f>IF(ISBLANK('Úseky 1'!C37),"",'Úseky 1'!C37)</f>
        <v/>
      </c>
      <c r="D481" s="213" t="str">
        <f>IF(ISBLANK('Úseky 1'!D37),"",'Úseky 1'!D37)</f>
        <v/>
      </c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  <c r="AA481" s="229"/>
      <c r="AB481" s="229"/>
      <c r="AC481" s="229"/>
      <c r="AD481" s="229"/>
      <c r="AE481" s="229"/>
      <c r="AF481" s="229"/>
      <c r="AG481" s="229"/>
      <c r="AH481" s="229"/>
      <c r="AI481" s="229"/>
      <c r="AJ481" s="229"/>
      <c r="AK481" s="229"/>
      <c r="AL481" s="229"/>
      <c r="AM481" s="229"/>
      <c r="AN481" s="229"/>
      <c r="AO481" s="229"/>
      <c r="AP481" s="229"/>
      <c r="AQ481" s="229"/>
      <c r="AR481" s="229"/>
      <c r="AS481" s="229"/>
      <c r="AT481" s="229"/>
      <c r="AU481" s="229"/>
      <c r="AV481" s="229"/>
      <c r="AW481" s="229"/>
      <c r="AX481" s="229"/>
      <c r="AY481" s="229"/>
      <c r="AZ481" s="229"/>
      <c r="BA481" s="229"/>
      <c r="BB481" s="229"/>
    </row>
    <row r="482" spans="1:54" s="203" customFormat="1" x14ac:dyDescent="0.3">
      <c r="A482" s="206">
        <f>IF(ISBLANK('Úseky 1'!A38),"",'Úseky 1'!A38)</f>
        <v>34</v>
      </c>
      <c r="B482" s="205" t="str">
        <f>IF(ISBLANK('Úseky 1'!B38),"",'Úseky 1'!B38)</f>
        <v/>
      </c>
      <c r="C482" s="205" t="str">
        <f>IF(ISBLANK('Úseky 1'!C38),"",'Úseky 1'!C38)</f>
        <v/>
      </c>
      <c r="D482" s="213" t="str">
        <f>IF(ISBLANK('Úseky 1'!D38),"",'Úseky 1'!D38)</f>
        <v/>
      </c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  <c r="AA482" s="229"/>
      <c r="AB482" s="229"/>
      <c r="AC482" s="229"/>
      <c r="AD482" s="229"/>
      <c r="AE482" s="229"/>
      <c r="AF482" s="229"/>
      <c r="AG482" s="229"/>
      <c r="AH482" s="229"/>
      <c r="AI482" s="229"/>
      <c r="AJ482" s="229"/>
      <c r="AK482" s="229"/>
      <c r="AL482" s="229"/>
      <c r="AM482" s="229"/>
      <c r="AN482" s="229"/>
      <c r="AO482" s="229"/>
      <c r="AP482" s="229"/>
      <c r="AQ482" s="229"/>
      <c r="AR482" s="229"/>
      <c r="AS482" s="229"/>
      <c r="AT482" s="229"/>
      <c r="AU482" s="229"/>
      <c r="AV482" s="229"/>
      <c r="AW482" s="229"/>
      <c r="AX482" s="229"/>
      <c r="AY482" s="229"/>
      <c r="AZ482" s="229"/>
      <c r="BA482" s="229"/>
      <c r="BB482" s="229"/>
    </row>
    <row r="483" spans="1:54" s="203" customFormat="1" x14ac:dyDescent="0.3">
      <c r="A483" s="206">
        <f>IF(ISBLANK('Úseky 1'!A39),"",'Úseky 1'!A39)</f>
        <v>35</v>
      </c>
      <c r="B483" s="205" t="str">
        <f>IF(ISBLANK('Úseky 1'!B39),"",'Úseky 1'!B39)</f>
        <v/>
      </c>
      <c r="C483" s="205" t="str">
        <f>IF(ISBLANK('Úseky 1'!C39),"",'Úseky 1'!C39)</f>
        <v/>
      </c>
      <c r="D483" s="213" t="str">
        <f>IF(ISBLANK('Úseky 1'!D39),"",'Úseky 1'!D39)</f>
        <v/>
      </c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  <c r="AA483" s="229"/>
      <c r="AB483" s="229"/>
      <c r="AC483" s="229"/>
      <c r="AD483" s="229"/>
      <c r="AE483" s="229"/>
      <c r="AF483" s="229"/>
      <c r="AG483" s="229"/>
      <c r="AH483" s="229"/>
      <c r="AI483" s="229"/>
      <c r="AJ483" s="229"/>
      <c r="AK483" s="229"/>
      <c r="AL483" s="229"/>
      <c r="AM483" s="229"/>
      <c r="AN483" s="229"/>
      <c r="AO483" s="229"/>
      <c r="AP483" s="229"/>
      <c r="AQ483" s="229"/>
      <c r="AR483" s="229"/>
      <c r="AS483" s="229"/>
      <c r="AT483" s="229"/>
      <c r="AU483" s="229"/>
      <c r="AV483" s="229"/>
      <c r="AW483" s="229"/>
      <c r="AX483" s="229"/>
      <c r="AY483" s="229"/>
      <c r="AZ483" s="229"/>
      <c r="BA483" s="229"/>
      <c r="BB483" s="229"/>
    </row>
    <row r="484" spans="1:54" s="203" customFormat="1" x14ac:dyDescent="0.3">
      <c r="A484" s="206">
        <f>IF(ISBLANK('Úseky 1'!A40),"",'Úseky 1'!A40)</f>
        <v>36</v>
      </c>
      <c r="B484" s="205" t="str">
        <f>IF(ISBLANK('Úseky 1'!B40),"",'Úseky 1'!B40)</f>
        <v/>
      </c>
      <c r="C484" s="205" t="str">
        <f>IF(ISBLANK('Úseky 1'!C40),"",'Úseky 1'!C40)</f>
        <v/>
      </c>
      <c r="D484" s="213" t="str">
        <f>IF(ISBLANK('Úseky 1'!D40),"",'Úseky 1'!D40)</f>
        <v/>
      </c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  <c r="AA484" s="229"/>
      <c r="AB484" s="229"/>
      <c r="AC484" s="229"/>
      <c r="AD484" s="229"/>
      <c r="AE484" s="229"/>
      <c r="AF484" s="229"/>
      <c r="AG484" s="229"/>
      <c r="AH484" s="229"/>
      <c r="AI484" s="229"/>
      <c r="AJ484" s="229"/>
      <c r="AK484" s="229"/>
      <c r="AL484" s="229"/>
      <c r="AM484" s="229"/>
      <c r="AN484" s="229"/>
      <c r="AO484" s="229"/>
      <c r="AP484" s="229"/>
      <c r="AQ484" s="229"/>
      <c r="AR484" s="229"/>
      <c r="AS484" s="229"/>
      <c r="AT484" s="229"/>
      <c r="AU484" s="229"/>
      <c r="AV484" s="229"/>
      <c r="AW484" s="229"/>
      <c r="AX484" s="229"/>
      <c r="AY484" s="229"/>
      <c r="AZ484" s="229"/>
      <c r="BA484" s="229"/>
      <c r="BB484" s="229"/>
    </row>
    <row r="485" spans="1:54" s="203" customFormat="1" x14ac:dyDescent="0.3">
      <c r="A485" s="206">
        <f>IF(ISBLANK('Úseky 1'!A41),"",'Úseky 1'!A41)</f>
        <v>37</v>
      </c>
      <c r="B485" s="205" t="str">
        <f>IF(ISBLANK('Úseky 1'!B41),"",'Úseky 1'!B41)</f>
        <v/>
      </c>
      <c r="C485" s="205" t="str">
        <f>IF(ISBLANK('Úseky 1'!C41),"",'Úseky 1'!C41)</f>
        <v/>
      </c>
      <c r="D485" s="213" t="str">
        <f>IF(ISBLANK('Úseky 1'!D41),"",'Úseky 1'!D41)</f>
        <v/>
      </c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  <c r="AA485" s="229"/>
      <c r="AB485" s="229"/>
      <c r="AC485" s="229"/>
      <c r="AD485" s="229"/>
      <c r="AE485" s="229"/>
      <c r="AF485" s="229"/>
      <c r="AG485" s="229"/>
      <c r="AH485" s="229"/>
      <c r="AI485" s="229"/>
      <c r="AJ485" s="229"/>
      <c r="AK485" s="229"/>
      <c r="AL485" s="229"/>
      <c r="AM485" s="229"/>
      <c r="AN485" s="229"/>
      <c r="AO485" s="229"/>
      <c r="AP485" s="229"/>
      <c r="AQ485" s="229"/>
      <c r="AR485" s="229"/>
      <c r="AS485" s="229"/>
      <c r="AT485" s="229"/>
      <c r="AU485" s="229"/>
      <c r="AV485" s="229"/>
      <c r="AW485" s="229"/>
      <c r="AX485" s="229"/>
      <c r="AY485" s="229"/>
      <c r="AZ485" s="229"/>
      <c r="BA485" s="229"/>
      <c r="BB485" s="229"/>
    </row>
    <row r="486" spans="1:54" s="203" customFormat="1" x14ac:dyDescent="0.3">
      <c r="A486" s="206">
        <f>IF(ISBLANK('Úseky 1'!A42),"",'Úseky 1'!A42)</f>
        <v>38</v>
      </c>
      <c r="B486" s="205" t="str">
        <f>IF(ISBLANK('Úseky 1'!B42),"",'Úseky 1'!B42)</f>
        <v/>
      </c>
      <c r="C486" s="205" t="str">
        <f>IF(ISBLANK('Úseky 1'!C42),"",'Úseky 1'!C42)</f>
        <v/>
      </c>
      <c r="D486" s="213" t="str">
        <f>IF(ISBLANK('Úseky 1'!D42),"",'Úseky 1'!D42)</f>
        <v/>
      </c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  <c r="AA486" s="229"/>
      <c r="AB486" s="229"/>
      <c r="AC486" s="229"/>
      <c r="AD486" s="229"/>
      <c r="AE486" s="229"/>
      <c r="AF486" s="229"/>
      <c r="AG486" s="229"/>
      <c r="AH486" s="229"/>
      <c r="AI486" s="229"/>
      <c r="AJ486" s="229"/>
      <c r="AK486" s="229"/>
      <c r="AL486" s="229"/>
      <c r="AM486" s="229"/>
      <c r="AN486" s="229"/>
      <c r="AO486" s="229"/>
      <c r="AP486" s="229"/>
      <c r="AQ486" s="229"/>
      <c r="AR486" s="229"/>
      <c r="AS486" s="229"/>
      <c r="AT486" s="229"/>
      <c r="AU486" s="229"/>
      <c r="AV486" s="229"/>
      <c r="AW486" s="229"/>
      <c r="AX486" s="229"/>
      <c r="AY486" s="229"/>
      <c r="AZ486" s="229"/>
      <c r="BA486" s="229"/>
      <c r="BB486" s="229"/>
    </row>
    <row r="487" spans="1:54" s="203" customFormat="1" x14ac:dyDescent="0.3">
      <c r="A487" s="206">
        <f>IF(ISBLANK('Úseky 1'!A43),"",'Úseky 1'!A43)</f>
        <v>39</v>
      </c>
      <c r="B487" s="205" t="str">
        <f>IF(ISBLANK('Úseky 1'!B43),"",'Úseky 1'!B43)</f>
        <v/>
      </c>
      <c r="C487" s="205" t="str">
        <f>IF(ISBLANK('Úseky 1'!C43),"",'Úseky 1'!C43)</f>
        <v/>
      </c>
      <c r="D487" s="213" t="str">
        <f>IF(ISBLANK('Úseky 1'!D43),"",'Úseky 1'!D43)</f>
        <v/>
      </c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  <c r="AA487" s="229"/>
      <c r="AB487" s="229"/>
      <c r="AC487" s="229"/>
      <c r="AD487" s="229"/>
      <c r="AE487" s="229"/>
      <c r="AF487" s="229"/>
      <c r="AG487" s="229"/>
      <c r="AH487" s="229"/>
      <c r="AI487" s="229"/>
      <c r="AJ487" s="229"/>
      <c r="AK487" s="229"/>
      <c r="AL487" s="229"/>
      <c r="AM487" s="229"/>
      <c r="AN487" s="229"/>
      <c r="AO487" s="229"/>
      <c r="AP487" s="229"/>
      <c r="AQ487" s="229"/>
      <c r="AR487" s="229"/>
      <c r="AS487" s="229"/>
      <c r="AT487" s="229"/>
      <c r="AU487" s="229"/>
      <c r="AV487" s="229"/>
      <c r="AW487" s="229"/>
      <c r="AX487" s="229"/>
      <c r="AY487" s="229"/>
      <c r="AZ487" s="229"/>
      <c r="BA487" s="229"/>
      <c r="BB487" s="229"/>
    </row>
    <row r="488" spans="1:54" s="203" customFormat="1" x14ac:dyDescent="0.3">
      <c r="A488" s="206">
        <f>IF(ISBLANK('Úseky 1'!A44),"",'Úseky 1'!A44)</f>
        <v>40</v>
      </c>
      <c r="B488" s="205" t="str">
        <f>IF(ISBLANK('Úseky 1'!B44),"",'Úseky 1'!B44)</f>
        <v/>
      </c>
      <c r="C488" s="205" t="str">
        <f>IF(ISBLANK('Úseky 1'!C44),"",'Úseky 1'!C44)</f>
        <v/>
      </c>
      <c r="D488" s="213" t="str">
        <f>IF(ISBLANK('Úseky 1'!D44),"",'Úseky 1'!D44)</f>
        <v/>
      </c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  <c r="AA488" s="229"/>
      <c r="AB488" s="229"/>
      <c r="AC488" s="229"/>
      <c r="AD488" s="229"/>
      <c r="AE488" s="229"/>
      <c r="AF488" s="229"/>
      <c r="AG488" s="229"/>
      <c r="AH488" s="229"/>
      <c r="AI488" s="229"/>
      <c r="AJ488" s="229"/>
      <c r="AK488" s="229"/>
      <c r="AL488" s="229"/>
      <c r="AM488" s="229"/>
      <c r="AN488" s="229"/>
      <c r="AO488" s="229"/>
      <c r="AP488" s="229"/>
      <c r="AQ488" s="229"/>
      <c r="AR488" s="229"/>
      <c r="AS488" s="229"/>
      <c r="AT488" s="229"/>
      <c r="AU488" s="229"/>
      <c r="AV488" s="229"/>
      <c r="AW488" s="229"/>
      <c r="AX488" s="229"/>
      <c r="AY488" s="229"/>
      <c r="AZ488" s="229"/>
      <c r="BA488" s="229"/>
      <c r="BB488" s="229"/>
    </row>
    <row r="489" spans="1:54" s="203" customFormat="1" x14ac:dyDescent="0.3">
      <c r="A489" s="217">
        <f>IF(ISBLANK('Úseky 1'!A45),"",'Úseky 1'!A45)</f>
        <v>41</v>
      </c>
      <c r="B489" s="218" t="str">
        <f>IF(ISBLANK('Úseky 1'!B45),"",'Úseky 1'!B45)</f>
        <v/>
      </c>
      <c r="C489" s="218" t="str">
        <f>IF(ISBLANK('Úseky 1'!C45),"",'Úseky 1'!C45)</f>
        <v/>
      </c>
      <c r="D489" s="219" t="str">
        <f>IF(ISBLANK('Úseky 1'!D45),"",'Úseky 1'!D45)</f>
        <v/>
      </c>
      <c r="E489" s="364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  <c r="AA489" s="364"/>
      <c r="AB489" s="364"/>
      <c r="AC489" s="364"/>
      <c r="AD489" s="364"/>
      <c r="AE489" s="364"/>
      <c r="AF489" s="364"/>
      <c r="AG489" s="364"/>
      <c r="AH489" s="364"/>
      <c r="AI489" s="364"/>
      <c r="AJ489" s="364"/>
      <c r="AK489" s="364"/>
      <c r="AL489" s="364"/>
      <c r="AM489" s="364"/>
      <c r="AN489" s="364"/>
      <c r="AO489" s="364"/>
      <c r="AP489" s="364"/>
      <c r="AQ489" s="364"/>
      <c r="AR489" s="364"/>
      <c r="AS489" s="364"/>
      <c r="AT489" s="364"/>
      <c r="AU489" s="364"/>
      <c r="AV489" s="364"/>
      <c r="AW489" s="364"/>
      <c r="AX489" s="364"/>
      <c r="AY489" s="364"/>
      <c r="AZ489" s="364"/>
      <c r="BA489" s="364"/>
      <c r="BB489" s="364"/>
    </row>
    <row r="490" spans="1:54" s="203" customFormat="1" x14ac:dyDescent="0.3">
      <c r="A490" s="217">
        <f>IF(ISBLANK('Úseky 1'!A46),"",'Úseky 1'!A46)</f>
        <v>42</v>
      </c>
      <c r="B490" s="218" t="str">
        <f>IF(ISBLANK('Úseky 1'!B46),"",'Úseky 1'!B46)</f>
        <v/>
      </c>
      <c r="C490" s="218" t="str">
        <f>IF(ISBLANK('Úseky 1'!C46),"",'Úseky 1'!C46)</f>
        <v/>
      </c>
      <c r="D490" s="219" t="str">
        <f>IF(ISBLANK('Úseky 1'!D46),"",'Úseky 1'!D46)</f>
        <v/>
      </c>
      <c r="E490" s="364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  <c r="AA490" s="364"/>
      <c r="AB490" s="364"/>
      <c r="AC490" s="364"/>
      <c r="AD490" s="364"/>
      <c r="AE490" s="364"/>
      <c r="AF490" s="364"/>
      <c r="AG490" s="364"/>
      <c r="AH490" s="364"/>
      <c r="AI490" s="364"/>
      <c r="AJ490" s="364"/>
      <c r="AK490" s="364"/>
      <c r="AL490" s="364"/>
      <c r="AM490" s="364"/>
      <c r="AN490" s="364"/>
      <c r="AO490" s="364"/>
      <c r="AP490" s="364"/>
      <c r="AQ490" s="364"/>
      <c r="AR490" s="364"/>
      <c r="AS490" s="364"/>
      <c r="AT490" s="364"/>
      <c r="AU490" s="364"/>
      <c r="AV490" s="364"/>
      <c r="AW490" s="364"/>
      <c r="AX490" s="364"/>
      <c r="AY490" s="364"/>
      <c r="AZ490" s="364"/>
      <c r="BA490" s="364"/>
      <c r="BB490" s="364"/>
    </row>
    <row r="491" spans="1:54" s="203" customFormat="1" x14ac:dyDescent="0.3">
      <c r="A491" s="217">
        <f>IF(ISBLANK('Úseky 1'!A47),"",'Úseky 1'!A47)</f>
        <v>43</v>
      </c>
      <c r="B491" s="218" t="str">
        <f>IF(ISBLANK('Úseky 1'!B47),"",'Úseky 1'!B47)</f>
        <v/>
      </c>
      <c r="C491" s="218" t="str">
        <f>IF(ISBLANK('Úseky 1'!C47),"",'Úseky 1'!C47)</f>
        <v/>
      </c>
      <c r="D491" s="219" t="str">
        <f>IF(ISBLANK('Úseky 1'!D47),"",'Úseky 1'!D47)</f>
        <v/>
      </c>
      <c r="E491" s="364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  <c r="AA491" s="364"/>
      <c r="AB491" s="364"/>
      <c r="AC491" s="364"/>
      <c r="AD491" s="364"/>
      <c r="AE491" s="364"/>
      <c r="AF491" s="364"/>
      <c r="AG491" s="364"/>
      <c r="AH491" s="364"/>
      <c r="AI491" s="364"/>
      <c r="AJ491" s="364"/>
      <c r="AK491" s="364"/>
      <c r="AL491" s="364"/>
      <c r="AM491" s="364"/>
      <c r="AN491" s="364"/>
      <c r="AO491" s="364"/>
      <c r="AP491" s="364"/>
      <c r="AQ491" s="364"/>
      <c r="AR491" s="364"/>
      <c r="AS491" s="364"/>
      <c r="AT491" s="364"/>
      <c r="AU491" s="364"/>
      <c r="AV491" s="364"/>
      <c r="AW491" s="364"/>
      <c r="AX491" s="364"/>
      <c r="AY491" s="364"/>
      <c r="AZ491" s="364"/>
      <c r="BA491" s="364"/>
      <c r="BB491" s="364"/>
    </row>
    <row r="492" spans="1:54" s="203" customFormat="1" x14ac:dyDescent="0.3">
      <c r="A492" s="217">
        <f>IF(ISBLANK('Úseky 1'!A48),"",'Úseky 1'!A48)</f>
        <v>44</v>
      </c>
      <c r="B492" s="218" t="str">
        <f>IF(ISBLANK('Úseky 1'!B48),"",'Úseky 1'!B48)</f>
        <v/>
      </c>
      <c r="C492" s="218" t="str">
        <f>IF(ISBLANK('Úseky 1'!C48),"",'Úseky 1'!C48)</f>
        <v/>
      </c>
      <c r="D492" s="219" t="str">
        <f>IF(ISBLANK('Úseky 1'!D48),"",'Úseky 1'!D48)</f>
        <v/>
      </c>
      <c r="E492" s="364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  <c r="AA492" s="364"/>
      <c r="AB492" s="364"/>
      <c r="AC492" s="364"/>
      <c r="AD492" s="364"/>
      <c r="AE492" s="364"/>
      <c r="AF492" s="364"/>
      <c r="AG492" s="364"/>
      <c r="AH492" s="364"/>
      <c r="AI492" s="364"/>
      <c r="AJ492" s="364"/>
      <c r="AK492" s="364"/>
      <c r="AL492" s="364"/>
      <c r="AM492" s="364"/>
      <c r="AN492" s="364"/>
      <c r="AO492" s="364"/>
      <c r="AP492" s="364"/>
      <c r="AQ492" s="364"/>
      <c r="AR492" s="364"/>
      <c r="AS492" s="364"/>
      <c r="AT492" s="364"/>
      <c r="AU492" s="364"/>
      <c r="AV492" s="364"/>
      <c r="AW492" s="364"/>
      <c r="AX492" s="364"/>
      <c r="AY492" s="364"/>
      <c r="AZ492" s="364"/>
      <c r="BA492" s="364"/>
      <c r="BB492" s="364"/>
    </row>
    <row r="493" spans="1:54" s="203" customFormat="1" x14ac:dyDescent="0.3">
      <c r="A493" s="217">
        <f>IF(ISBLANK('Úseky 1'!A49),"",'Úseky 1'!A49)</f>
        <v>45</v>
      </c>
      <c r="B493" s="218" t="str">
        <f>IF(ISBLANK('Úseky 1'!B49),"",'Úseky 1'!B49)</f>
        <v/>
      </c>
      <c r="C493" s="218" t="str">
        <f>IF(ISBLANK('Úseky 1'!C49),"",'Úseky 1'!C49)</f>
        <v/>
      </c>
      <c r="D493" s="219" t="str">
        <f>IF(ISBLANK('Úseky 1'!D49),"",'Úseky 1'!D49)</f>
        <v/>
      </c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  <c r="AA493" s="364"/>
      <c r="AB493" s="364"/>
      <c r="AC493" s="364"/>
      <c r="AD493" s="364"/>
      <c r="AE493" s="364"/>
      <c r="AF493" s="364"/>
      <c r="AG493" s="364"/>
      <c r="AH493" s="364"/>
      <c r="AI493" s="364"/>
      <c r="AJ493" s="364"/>
      <c r="AK493" s="364"/>
      <c r="AL493" s="364"/>
      <c r="AM493" s="364"/>
      <c r="AN493" s="364"/>
      <c r="AO493" s="364"/>
      <c r="AP493" s="364"/>
      <c r="AQ493" s="364"/>
      <c r="AR493" s="364"/>
      <c r="AS493" s="364"/>
      <c r="AT493" s="364"/>
      <c r="AU493" s="364"/>
      <c r="AV493" s="364"/>
      <c r="AW493" s="364"/>
      <c r="AX493" s="364"/>
      <c r="AY493" s="364"/>
      <c r="AZ493" s="364"/>
      <c r="BA493" s="364"/>
      <c r="BB493" s="364"/>
    </row>
    <row r="494" spans="1:54" s="203" customFormat="1" x14ac:dyDescent="0.3">
      <c r="A494" s="217">
        <f>IF(ISBLANK('Úseky 1'!A50),"",'Úseky 1'!A50)</f>
        <v>46</v>
      </c>
      <c r="B494" s="218" t="str">
        <f>IF(ISBLANK('Úseky 1'!B50),"",'Úseky 1'!B50)</f>
        <v/>
      </c>
      <c r="C494" s="218" t="str">
        <f>IF(ISBLANK('Úseky 1'!C50),"",'Úseky 1'!C50)</f>
        <v/>
      </c>
      <c r="D494" s="219" t="str">
        <f>IF(ISBLANK('Úseky 1'!D50),"",'Úseky 1'!D50)</f>
        <v/>
      </c>
      <c r="E494" s="364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  <c r="AA494" s="364"/>
      <c r="AB494" s="364"/>
      <c r="AC494" s="364"/>
      <c r="AD494" s="364"/>
      <c r="AE494" s="364"/>
      <c r="AF494" s="364"/>
      <c r="AG494" s="364"/>
      <c r="AH494" s="364"/>
      <c r="AI494" s="364"/>
      <c r="AJ494" s="364"/>
      <c r="AK494" s="364"/>
      <c r="AL494" s="364"/>
      <c r="AM494" s="364"/>
      <c r="AN494" s="364"/>
      <c r="AO494" s="364"/>
      <c r="AP494" s="364"/>
      <c r="AQ494" s="364"/>
      <c r="AR494" s="364"/>
      <c r="AS494" s="364"/>
      <c r="AT494" s="364"/>
      <c r="AU494" s="364"/>
      <c r="AV494" s="364"/>
      <c r="AW494" s="364"/>
      <c r="AX494" s="364"/>
      <c r="AY494" s="364"/>
      <c r="AZ494" s="364"/>
      <c r="BA494" s="364"/>
      <c r="BB494" s="364"/>
    </row>
    <row r="495" spans="1:54" s="203" customFormat="1" x14ac:dyDescent="0.3">
      <c r="A495" s="217">
        <f>IF(ISBLANK('Úseky 1'!A51),"",'Úseky 1'!A51)</f>
        <v>47</v>
      </c>
      <c r="B495" s="218" t="str">
        <f>IF(ISBLANK('Úseky 1'!B51),"",'Úseky 1'!B51)</f>
        <v/>
      </c>
      <c r="C495" s="218" t="str">
        <f>IF(ISBLANK('Úseky 1'!C51),"",'Úseky 1'!C51)</f>
        <v/>
      </c>
      <c r="D495" s="219" t="str">
        <f>IF(ISBLANK('Úseky 1'!D51),"",'Úseky 1'!D51)</f>
        <v/>
      </c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  <c r="AA495" s="364"/>
      <c r="AB495" s="364"/>
      <c r="AC495" s="364"/>
      <c r="AD495" s="364"/>
      <c r="AE495" s="364"/>
      <c r="AF495" s="364"/>
      <c r="AG495" s="364"/>
      <c r="AH495" s="364"/>
      <c r="AI495" s="364"/>
      <c r="AJ495" s="364"/>
      <c r="AK495" s="364"/>
      <c r="AL495" s="364"/>
      <c r="AM495" s="364"/>
      <c r="AN495" s="364"/>
      <c r="AO495" s="364"/>
      <c r="AP495" s="364"/>
      <c r="AQ495" s="364"/>
      <c r="AR495" s="364"/>
      <c r="AS495" s="364"/>
      <c r="AT495" s="364"/>
      <c r="AU495" s="364"/>
      <c r="AV495" s="364"/>
      <c r="AW495" s="364"/>
      <c r="AX495" s="364"/>
      <c r="AY495" s="364"/>
      <c r="AZ495" s="364"/>
      <c r="BA495" s="364"/>
      <c r="BB495" s="364"/>
    </row>
    <row r="496" spans="1:54" s="203" customFormat="1" x14ac:dyDescent="0.3">
      <c r="A496" s="217">
        <f>IF(ISBLANK('Úseky 1'!A52),"",'Úseky 1'!A52)</f>
        <v>48</v>
      </c>
      <c r="B496" s="218" t="str">
        <f>IF(ISBLANK('Úseky 1'!B52),"",'Úseky 1'!B52)</f>
        <v/>
      </c>
      <c r="C496" s="218" t="str">
        <f>IF(ISBLANK('Úseky 1'!C52),"",'Úseky 1'!C52)</f>
        <v/>
      </c>
      <c r="D496" s="219" t="str">
        <f>IF(ISBLANK('Úseky 1'!D52),"",'Úseky 1'!D52)</f>
        <v/>
      </c>
      <c r="E496" s="364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  <c r="AA496" s="364"/>
      <c r="AB496" s="364"/>
      <c r="AC496" s="364"/>
      <c r="AD496" s="364"/>
      <c r="AE496" s="364"/>
      <c r="AF496" s="364"/>
      <c r="AG496" s="364"/>
      <c r="AH496" s="364"/>
      <c r="AI496" s="364"/>
      <c r="AJ496" s="364"/>
      <c r="AK496" s="364"/>
      <c r="AL496" s="364"/>
      <c r="AM496" s="364"/>
      <c r="AN496" s="364"/>
      <c r="AO496" s="364"/>
      <c r="AP496" s="364"/>
      <c r="AQ496" s="364"/>
      <c r="AR496" s="364"/>
      <c r="AS496" s="364"/>
      <c r="AT496" s="364"/>
      <c r="AU496" s="364"/>
      <c r="AV496" s="364"/>
      <c r="AW496" s="364"/>
      <c r="AX496" s="364"/>
      <c r="AY496" s="364"/>
      <c r="AZ496" s="364"/>
      <c r="BA496" s="364"/>
      <c r="BB496" s="364"/>
    </row>
    <row r="497" spans="1:54" s="203" customFormat="1" x14ac:dyDescent="0.3">
      <c r="A497" s="217">
        <f>IF(ISBLANK('Úseky 1'!A53),"",'Úseky 1'!A53)</f>
        <v>49</v>
      </c>
      <c r="B497" s="218" t="str">
        <f>IF(ISBLANK('Úseky 1'!B53),"",'Úseky 1'!B53)</f>
        <v/>
      </c>
      <c r="C497" s="218" t="str">
        <f>IF(ISBLANK('Úseky 1'!C53),"",'Úseky 1'!C53)</f>
        <v/>
      </c>
      <c r="D497" s="219" t="str">
        <f>IF(ISBLANK('Úseky 1'!D53),"",'Úseky 1'!D53)</f>
        <v/>
      </c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  <c r="AA497" s="364"/>
      <c r="AB497" s="364"/>
      <c r="AC497" s="364"/>
      <c r="AD497" s="364"/>
      <c r="AE497" s="364"/>
      <c r="AF497" s="364"/>
      <c r="AG497" s="364"/>
      <c r="AH497" s="364"/>
      <c r="AI497" s="364"/>
      <c r="AJ497" s="364"/>
      <c r="AK497" s="364"/>
      <c r="AL497" s="364"/>
      <c r="AM497" s="364"/>
      <c r="AN497" s="364"/>
      <c r="AO497" s="364"/>
      <c r="AP497" s="364"/>
      <c r="AQ497" s="364"/>
      <c r="AR497" s="364"/>
      <c r="AS497" s="364"/>
      <c r="AT497" s="364"/>
      <c r="AU497" s="364"/>
      <c r="AV497" s="364"/>
      <c r="AW497" s="364"/>
      <c r="AX497" s="364"/>
      <c r="AY497" s="364"/>
      <c r="AZ497" s="364"/>
      <c r="BA497" s="364"/>
      <c r="BB497" s="364"/>
    </row>
    <row r="498" spans="1:54" x14ac:dyDescent="0.3">
      <c r="A498" s="217">
        <f>IF(ISBLANK('Úseky 1'!A54),"",'Úseky 1'!A54)</f>
        <v>50</v>
      </c>
      <c r="B498" s="218" t="str">
        <f>IF(ISBLANK('Úseky 1'!B54),"",'Úseky 1'!B54)</f>
        <v/>
      </c>
      <c r="C498" s="218" t="str">
        <f>IF(ISBLANK('Úseky 1'!C54),"",'Úseky 1'!C54)</f>
        <v/>
      </c>
      <c r="D498" s="219" t="str">
        <f>IF(ISBLANK('Úseky 1'!D54),"",'Úseky 1'!D54)</f>
        <v/>
      </c>
      <c r="E498" s="366"/>
      <c r="F498" s="366"/>
      <c r="G498" s="366"/>
      <c r="H498" s="366"/>
      <c r="I498" s="366"/>
      <c r="J498" s="366"/>
      <c r="K498" s="366"/>
      <c r="L498" s="366"/>
      <c r="M498" s="366"/>
      <c r="N498" s="366"/>
      <c r="O498" s="366"/>
      <c r="P498" s="366"/>
      <c r="Q498" s="366"/>
      <c r="R498" s="366"/>
      <c r="S498" s="366"/>
      <c r="T498" s="366"/>
      <c r="U498" s="366"/>
      <c r="V498" s="366"/>
      <c r="W498" s="366"/>
      <c r="X498" s="366"/>
      <c r="Y498" s="366"/>
      <c r="Z498" s="366"/>
      <c r="AA498" s="366"/>
      <c r="AB498" s="366"/>
      <c r="AC498" s="366"/>
      <c r="AD498" s="366"/>
      <c r="AE498" s="366"/>
      <c r="AF498" s="366"/>
      <c r="AG498" s="366"/>
      <c r="AH498" s="366"/>
      <c r="AI498" s="366"/>
      <c r="AJ498" s="366"/>
      <c r="AK498" s="366"/>
      <c r="AL498" s="366"/>
      <c r="AM498" s="366"/>
      <c r="AN498" s="366"/>
      <c r="AO498" s="366"/>
      <c r="AP498" s="366"/>
      <c r="AQ498" s="366"/>
      <c r="AR498" s="366"/>
      <c r="AS498" s="366"/>
      <c r="AT498" s="366"/>
      <c r="AU498" s="366"/>
      <c r="AV498" s="366"/>
      <c r="AW498" s="366"/>
      <c r="AX498" s="366"/>
      <c r="AY498" s="366"/>
      <c r="AZ498" s="366"/>
      <c r="BA498" s="366"/>
      <c r="BB498" s="366"/>
    </row>
    <row r="501" spans="1:54" x14ac:dyDescent="0.3">
      <c r="A501" s="367" t="s">
        <v>527</v>
      </c>
      <c r="B501" s="225"/>
      <c r="C501" s="225"/>
      <c r="D501" s="225"/>
      <c r="E501" s="225">
        <v>1</v>
      </c>
      <c r="F501" s="225">
        <v>2</v>
      </c>
      <c r="G501" s="225">
        <v>3</v>
      </c>
      <c r="H501" s="225">
        <v>4</v>
      </c>
      <c r="I501" s="225">
        <v>5</v>
      </c>
      <c r="J501" s="225">
        <v>6</v>
      </c>
      <c r="K501" s="225">
        <v>7</v>
      </c>
      <c r="L501" s="225">
        <v>8</v>
      </c>
      <c r="M501" s="225">
        <v>9</v>
      </c>
      <c r="N501" s="225">
        <v>10</v>
      </c>
      <c r="O501" s="225">
        <v>11</v>
      </c>
      <c r="P501" s="225">
        <v>12</v>
      </c>
      <c r="Q501" s="225">
        <v>13</v>
      </c>
      <c r="R501" s="225">
        <v>14</v>
      </c>
      <c r="S501" s="225">
        <v>15</v>
      </c>
      <c r="T501" s="225">
        <v>16</v>
      </c>
      <c r="U501" s="225">
        <v>17</v>
      </c>
      <c r="V501" s="225">
        <v>18</v>
      </c>
      <c r="W501" s="225">
        <v>19</v>
      </c>
      <c r="X501" s="225">
        <v>20</v>
      </c>
      <c r="Y501" s="225">
        <v>21</v>
      </c>
      <c r="Z501" s="225">
        <v>22</v>
      </c>
      <c r="AA501" s="225">
        <v>23</v>
      </c>
      <c r="AB501" s="225">
        <v>24</v>
      </c>
      <c r="AC501" s="225">
        <v>25</v>
      </c>
      <c r="AD501" s="225">
        <v>26</v>
      </c>
      <c r="AE501" s="225">
        <v>27</v>
      </c>
      <c r="AF501" s="225">
        <v>28</v>
      </c>
      <c r="AG501" s="225">
        <v>29</v>
      </c>
      <c r="AH501" s="225">
        <v>30</v>
      </c>
      <c r="AI501" s="225">
        <v>31</v>
      </c>
      <c r="AJ501" s="225">
        <v>32</v>
      </c>
      <c r="AK501" s="225">
        <v>33</v>
      </c>
      <c r="AL501" s="225">
        <v>34</v>
      </c>
      <c r="AM501" s="225">
        <v>35</v>
      </c>
      <c r="AN501" s="225">
        <v>36</v>
      </c>
      <c r="AO501" s="225">
        <v>37</v>
      </c>
      <c r="AP501" s="225">
        <v>38</v>
      </c>
      <c r="AQ501" s="225">
        <v>39</v>
      </c>
      <c r="AR501" s="225">
        <v>40</v>
      </c>
      <c r="AS501" s="225">
        <v>41</v>
      </c>
      <c r="AT501" s="225">
        <v>42</v>
      </c>
      <c r="AU501" s="225">
        <v>43</v>
      </c>
      <c r="AV501" s="225">
        <v>44</v>
      </c>
      <c r="AW501" s="225">
        <v>45</v>
      </c>
      <c r="AX501" s="225">
        <v>46</v>
      </c>
      <c r="AY501" s="225">
        <v>47</v>
      </c>
      <c r="AZ501" s="225">
        <v>48</v>
      </c>
      <c r="BA501" s="225">
        <v>49</v>
      </c>
      <c r="BB501" s="225">
        <v>50</v>
      </c>
    </row>
    <row r="502" spans="1:54" ht="20.25" x14ac:dyDescent="0.3">
      <c r="A502" s="211" t="s">
        <v>101</v>
      </c>
      <c r="B502" s="211" t="s">
        <v>345</v>
      </c>
      <c r="C502" s="211" t="s">
        <v>346</v>
      </c>
      <c r="D502" s="211" t="s">
        <v>102</v>
      </c>
      <c r="E502" s="224">
        <f>E3</f>
        <v>2024</v>
      </c>
      <c r="F502" s="224">
        <f>E502+1</f>
        <v>2025</v>
      </c>
      <c r="G502" s="224">
        <f t="shared" ref="G502" si="808">F502+1</f>
        <v>2026</v>
      </c>
      <c r="H502" s="224">
        <f t="shared" ref="H502" si="809">G502+1</f>
        <v>2027</v>
      </c>
      <c r="I502" s="224">
        <f t="shared" ref="I502" si="810">H502+1</f>
        <v>2028</v>
      </c>
      <c r="J502" s="224">
        <f t="shared" ref="J502" si="811">I502+1</f>
        <v>2029</v>
      </c>
      <c r="K502" s="224">
        <f t="shared" ref="K502" si="812">J502+1</f>
        <v>2030</v>
      </c>
      <c r="L502" s="224">
        <f t="shared" ref="L502" si="813">K502+1</f>
        <v>2031</v>
      </c>
      <c r="M502" s="224">
        <f t="shared" ref="M502" si="814">L502+1</f>
        <v>2032</v>
      </c>
      <c r="N502" s="224">
        <f>M502+1</f>
        <v>2033</v>
      </c>
      <c r="O502" s="224">
        <f t="shared" ref="O502" si="815">N502+1</f>
        <v>2034</v>
      </c>
      <c r="P502" s="224">
        <f t="shared" ref="P502" si="816">O502+1</f>
        <v>2035</v>
      </c>
      <c r="Q502" s="224">
        <f t="shared" ref="Q502" si="817">P502+1</f>
        <v>2036</v>
      </c>
      <c r="R502" s="224">
        <f t="shared" ref="R502" si="818">Q502+1</f>
        <v>2037</v>
      </c>
      <c r="S502" s="224">
        <f t="shared" ref="S502" si="819">R502+1</f>
        <v>2038</v>
      </c>
      <c r="T502" s="224">
        <f t="shared" ref="T502" si="820">S502+1</f>
        <v>2039</v>
      </c>
      <c r="U502" s="224">
        <f t="shared" ref="U502" si="821">T502+1</f>
        <v>2040</v>
      </c>
      <c r="V502" s="224">
        <f t="shared" ref="V502" si="822">U502+1</f>
        <v>2041</v>
      </c>
      <c r="W502" s="224">
        <f t="shared" ref="W502" si="823">V502+1</f>
        <v>2042</v>
      </c>
      <c r="X502" s="224">
        <f t="shared" ref="X502" si="824">W502+1</f>
        <v>2043</v>
      </c>
      <c r="Y502" s="224">
        <f t="shared" ref="Y502" si="825">X502+1</f>
        <v>2044</v>
      </c>
      <c r="Z502" s="224">
        <f t="shared" ref="Z502" si="826">Y502+1</f>
        <v>2045</v>
      </c>
      <c r="AA502" s="224">
        <f t="shared" ref="AA502" si="827">Z502+1</f>
        <v>2046</v>
      </c>
      <c r="AB502" s="224">
        <f t="shared" ref="AB502" si="828">AA502+1</f>
        <v>2047</v>
      </c>
      <c r="AC502" s="224">
        <f t="shared" ref="AC502" si="829">AB502+1</f>
        <v>2048</v>
      </c>
      <c r="AD502" s="224">
        <f t="shared" ref="AD502" si="830">AC502+1</f>
        <v>2049</v>
      </c>
      <c r="AE502" s="224">
        <f t="shared" ref="AE502" si="831">AD502+1</f>
        <v>2050</v>
      </c>
      <c r="AF502" s="224">
        <f t="shared" ref="AF502" si="832">AE502+1</f>
        <v>2051</v>
      </c>
      <c r="AG502" s="224">
        <f t="shared" ref="AG502" si="833">AF502+1</f>
        <v>2052</v>
      </c>
      <c r="AH502" s="224">
        <f t="shared" ref="AH502" si="834">AG502+1</f>
        <v>2053</v>
      </c>
      <c r="AI502" s="224">
        <f t="shared" ref="AI502" si="835">AH502+1</f>
        <v>2054</v>
      </c>
      <c r="AJ502" s="224">
        <f t="shared" ref="AJ502" si="836">AI502+1</f>
        <v>2055</v>
      </c>
      <c r="AK502" s="224">
        <f t="shared" ref="AK502" si="837">AJ502+1</f>
        <v>2056</v>
      </c>
      <c r="AL502" s="224">
        <f t="shared" ref="AL502" si="838">AK502+1</f>
        <v>2057</v>
      </c>
      <c r="AM502" s="224">
        <f t="shared" ref="AM502" si="839">AL502+1</f>
        <v>2058</v>
      </c>
      <c r="AN502" s="224">
        <f t="shared" ref="AN502" si="840">AM502+1</f>
        <v>2059</v>
      </c>
      <c r="AO502" s="224">
        <f t="shared" ref="AO502" si="841">AN502+1</f>
        <v>2060</v>
      </c>
      <c r="AP502" s="224">
        <f t="shared" ref="AP502" si="842">AO502+1</f>
        <v>2061</v>
      </c>
      <c r="AQ502" s="224">
        <f t="shared" ref="AQ502" si="843">AP502+1</f>
        <v>2062</v>
      </c>
      <c r="AR502" s="224">
        <f t="shared" ref="AR502" si="844">AQ502+1</f>
        <v>2063</v>
      </c>
      <c r="AS502" s="224">
        <f t="shared" ref="AS502" si="845">AR502+1</f>
        <v>2064</v>
      </c>
      <c r="AT502" s="224">
        <f t="shared" ref="AT502" si="846">AS502+1</f>
        <v>2065</v>
      </c>
      <c r="AU502" s="224">
        <f t="shared" ref="AU502" si="847">AT502+1</f>
        <v>2066</v>
      </c>
      <c r="AV502" s="224">
        <f t="shared" ref="AV502" si="848">AU502+1</f>
        <v>2067</v>
      </c>
      <c r="AW502" s="224">
        <f t="shared" ref="AW502" si="849">AV502+1</f>
        <v>2068</v>
      </c>
      <c r="AX502" s="224">
        <f t="shared" ref="AX502" si="850">AW502+1</f>
        <v>2069</v>
      </c>
      <c r="AY502" s="224">
        <f t="shared" ref="AY502" si="851">AX502+1</f>
        <v>2070</v>
      </c>
      <c r="AZ502" s="224">
        <f t="shared" ref="AZ502" si="852">AY502+1</f>
        <v>2071</v>
      </c>
      <c r="BA502" s="224">
        <f t="shared" ref="BA502" si="853">AZ502+1</f>
        <v>2072</v>
      </c>
      <c r="BB502" s="224">
        <f t="shared" ref="BB502" si="854">BA502+1</f>
        <v>2073</v>
      </c>
    </row>
    <row r="503" spans="1:54" x14ac:dyDescent="0.3">
      <c r="A503" s="223" t="s">
        <v>387</v>
      </c>
      <c r="B503" s="206"/>
      <c r="C503" s="206"/>
      <c r="D503" s="347" t="s">
        <v>348</v>
      </c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</row>
    <row r="504" spans="1:54" x14ac:dyDescent="0.3">
      <c r="A504" s="206">
        <f>IF(ISBLANK('Úseky 1'!A5),"",'Úseky 1'!A5)</f>
        <v>1</v>
      </c>
      <c r="B504" s="205" t="str">
        <f>IF(ISBLANK('Úseky 1'!B5),"",'Úseky 1'!B5)</f>
        <v/>
      </c>
      <c r="C504" s="205" t="str">
        <f>IF(ISBLANK('Úseky 1'!C5),"",'Úseky 1'!C5)</f>
        <v/>
      </c>
      <c r="D504" s="213" t="str">
        <f>IF(ISBLANK('Úseky 1'!D5),"",'Úseky 1'!D5)</f>
        <v/>
      </c>
      <c r="E504" s="229">
        <f t="shared" ref="E504:AJ504" si="855">IFERROR(E449*$D504*365,0)</f>
        <v>0</v>
      </c>
      <c r="F504" s="229">
        <f t="shared" si="855"/>
        <v>0</v>
      </c>
      <c r="G504" s="229">
        <f t="shared" si="855"/>
        <v>0</v>
      </c>
      <c r="H504" s="229">
        <f t="shared" si="855"/>
        <v>0</v>
      </c>
      <c r="I504" s="229">
        <f t="shared" si="855"/>
        <v>0</v>
      </c>
      <c r="J504" s="229">
        <f t="shared" si="855"/>
        <v>0</v>
      </c>
      <c r="K504" s="229">
        <f t="shared" si="855"/>
        <v>0</v>
      </c>
      <c r="L504" s="229">
        <f t="shared" si="855"/>
        <v>0</v>
      </c>
      <c r="M504" s="229">
        <f t="shared" si="855"/>
        <v>0</v>
      </c>
      <c r="N504" s="229">
        <f t="shared" si="855"/>
        <v>0</v>
      </c>
      <c r="O504" s="229">
        <f t="shared" si="855"/>
        <v>0</v>
      </c>
      <c r="P504" s="229">
        <f t="shared" si="855"/>
        <v>0</v>
      </c>
      <c r="Q504" s="229">
        <f t="shared" si="855"/>
        <v>0</v>
      </c>
      <c r="R504" s="229">
        <f t="shared" si="855"/>
        <v>0</v>
      </c>
      <c r="S504" s="229">
        <f t="shared" si="855"/>
        <v>0</v>
      </c>
      <c r="T504" s="229">
        <f t="shared" si="855"/>
        <v>0</v>
      </c>
      <c r="U504" s="229">
        <f t="shared" si="855"/>
        <v>0</v>
      </c>
      <c r="V504" s="229">
        <f t="shared" si="855"/>
        <v>0</v>
      </c>
      <c r="W504" s="229">
        <f t="shared" si="855"/>
        <v>0</v>
      </c>
      <c r="X504" s="229">
        <f t="shared" si="855"/>
        <v>0</v>
      </c>
      <c r="Y504" s="229">
        <f t="shared" si="855"/>
        <v>0</v>
      </c>
      <c r="Z504" s="229">
        <f t="shared" si="855"/>
        <v>0</v>
      </c>
      <c r="AA504" s="229">
        <f t="shared" si="855"/>
        <v>0</v>
      </c>
      <c r="AB504" s="229">
        <f t="shared" si="855"/>
        <v>0</v>
      </c>
      <c r="AC504" s="229">
        <f t="shared" si="855"/>
        <v>0</v>
      </c>
      <c r="AD504" s="229">
        <f t="shared" si="855"/>
        <v>0</v>
      </c>
      <c r="AE504" s="229">
        <f t="shared" si="855"/>
        <v>0</v>
      </c>
      <c r="AF504" s="229">
        <f t="shared" si="855"/>
        <v>0</v>
      </c>
      <c r="AG504" s="229">
        <f t="shared" si="855"/>
        <v>0</v>
      </c>
      <c r="AH504" s="229">
        <f t="shared" si="855"/>
        <v>0</v>
      </c>
      <c r="AI504" s="229">
        <f t="shared" si="855"/>
        <v>0</v>
      </c>
      <c r="AJ504" s="229">
        <f t="shared" si="855"/>
        <v>0</v>
      </c>
      <c r="AK504" s="229">
        <f t="shared" ref="AK504:BB504" si="856">IFERROR(AK449*$D504*365,0)</f>
        <v>0</v>
      </c>
      <c r="AL504" s="229">
        <f t="shared" si="856"/>
        <v>0</v>
      </c>
      <c r="AM504" s="229">
        <f t="shared" si="856"/>
        <v>0</v>
      </c>
      <c r="AN504" s="229">
        <f t="shared" si="856"/>
        <v>0</v>
      </c>
      <c r="AO504" s="229">
        <f t="shared" si="856"/>
        <v>0</v>
      </c>
      <c r="AP504" s="229">
        <f t="shared" si="856"/>
        <v>0</v>
      </c>
      <c r="AQ504" s="229">
        <f t="shared" si="856"/>
        <v>0</v>
      </c>
      <c r="AR504" s="229">
        <f t="shared" si="856"/>
        <v>0</v>
      </c>
      <c r="AS504" s="229">
        <f t="shared" si="856"/>
        <v>0</v>
      </c>
      <c r="AT504" s="229">
        <f t="shared" si="856"/>
        <v>0</v>
      </c>
      <c r="AU504" s="229">
        <f t="shared" si="856"/>
        <v>0</v>
      </c>
      <c r="AV504" s="229">
        <f t="shared" si="856"/>
        <v>0</v>
      </c>
      <c r="AW504" s="229">
        <f t="shared" si="856"/>
        <v>0</v>
      </c>
      <c r="AX504" s="229">
        <f t="shared" si="856"/>
        <v>0</v>
      </c>
      <c r="AY504" s="229">
        <f t="shared" si="856"/>
        <v>0</v>
      </c>
      <c r="AZ504" s="229">
        <f t="shared" si="856"/>
        <v>0</v>
      </c>
      <c r="BA504" s="229">
        <f t="shared" si="856"/>
        <v>0</v>
      </c>
      <c r="BB504" s="229">
        <f t="shared" si="856"/>
        <v>0</v>
      </c>
    </row>
    <row r="505" spans="1:54" x14ac:dyDescent="0.3">
      <c r="A505" s="206">
        <f>IF(ISBLANK('Úseky 1'!A6),"",'Úseky 1'!A6)</f>
        <v>2</v>
      </c>
      <c r="B505" s="205" t="str">
        <f>IF(ISBLANK('Úseky 1'!B6),"",'Úseky 1'!B6)</f>
        <v/>
      </c>
      <c r="C505" s="205" t="str">
        <f>IF(ISBLANK('Úseky 1'!C6),"",'Úseky 1'!C6)</f>
        <v/>
      </c>
      <c r="D505" s="213" t="str">
        <f>IF(ISBLANK('Úseky 1'!D6),"",'Úseky 1'!D6)</f>
        <v/>
      </c>
      <c r="E505" s="229">
        <f t="shared" ref="E505:AJ505" si="857">IFERROR(E450*$D505*365,0)</f>
        <v>0</v>
      </c>
      <c r="F505" s="229">
        <f t="shared" si="857"/>
        <v>0</v>
      </c>
      <c r="G505" s="229">
        <f t="shared" si="857"/>
        <v>0</v>
      </c>
      <c r="H505" s="229">
        <f t="shared" si="857"/>
        <v>0</v>
      </c>
      <c r="I505" s="229">
        <f t="shared" si="857"/>
        <v>0</v>
      </c>
      <c r="J505" s="229">
        <f t="shared" si="857"/>
        <v>0</v>
      </c>
      <c r="K505" s="229">
        <f t="shared" si="857"/>
        <v>0</v>
      </c>
      <c r="L505" s="229">
        <f t="shared" si="857"/>
        <v>0</v>
      </c>
      <c r="M505" s="229">
        <f t="shared" si="857"/>
        <v>0</v>
      </c>
      <c r="N505" s="229">
        <f t="shared" si="857"/>
        <v>0</v>
      </c>
      <c r="O505" s="229">
        <f t="shared" si="857"/>
        <v>0</v>
      </c>
      <c r="P505" s="229">
        <f t="shared" si="857"/>
        <v>0</v>
      </c>
      <c r="Q505" s="229">
        <f t="shared" si="857"/>
        <v>0</v>
      </c>
      <c r="R505" s="229">
        <f t="shared" si="857"/>
        <v>0</v>
      </c>
      <c r="S505" s="229">
        <f t="shared" si="857"/>
        <v>0</v>
      </c>
      <c r="T505" s="229">
        <f t="shared" si="857"/>
        <v>0</v>
      </c>
      <c r="U505" s="229">
        <f t="shared" si="857"/>
        <v>0</v>
      </c>
      <c r="V505" s="229">
        <f t="shared" si="857"/>
        <v>0</v>
      </c>
      <c r="W505" s="229">
        <f t="shared" si="857"/>
        <v>0</v>
      </c>
      <c r="X505" s="229">
        <f t="shared" si="857"/>
        <v>0</v>
      </c>
      <c r="Y505" s="229">
        <f t="shared" si="857"/>
        <v>0</v>
      </c>
      <c r="Z505" s="229">
        <f t="shared" si="857"/>
        <v>0</v>
      </c>
      <c r="AA505" s="229">
        <f t="shared" si="857"/>
        <v>0</v>
      </c>
      <c r="AB505" s="229">
        <f t="shared" si="857"/>
        <v>0</v>
      </c>
      <c r="AC505" s="229">
        <f t="shared" si="857"/>
        <v>0</v>
      </c>
      <c r="AD505" s="229">
        <f t="shared" si="857"/>
        <v>0</v>
      </c>
      <c r="AE505" s="229">
        <f t="shared" si="857"/>
        <v>0</v>
      </c>
      <c r="AF505" s="229">
        <f t="shared" si="857"/>
        <v>0</v>
      </c>
      <c r="AG505" s="229">
        <f t="shared" si="857"/>
        <v>0</v>
      </c>
      <c r="AH505" s="229">
        <f t="shared" si="857"/>
        <v>0</v>
      </c>
      <c r="AI505" s="229">
        <f t="shared" si="857"/>
        <v>0</v>
      </c>
      <c r="AJ505" s="229">
        <f t="shared" si="857"/>
        <v>0</v>
      </c>
      <c r="AK505" s="229">
        <f t="shared" ref="AK505:BB505" si="858">IFERROR(AK450*$D505*365,0)</f>
        <v>0</v>
      </c>
      <c r="AL505" s="229">
        <f t="shared" si="858"/>
        <v>0</v>
      </c>
      <c r="AM505" s="229">
        <f t="shared" si="858"/>
        <v>0</v>
      </c>
      <c r="AN505" s="229">
        <f t="shared" si="858"/>
        <v>0</v>
      </c>
      <c r="AO505" s="229">
        <f t="shared" si="858"/>
        <v>0</v>
      </c>
      <c r="AP505" s="229">
        <f t="shared" si="858"/>
        <v>0</v>
      </c>
      <c r="AQ505" s="229">
        <f t="shared" si="858"/>
        <v>0</v>
      </c>
      <c r="AR505" s="229">
        <f t="shared" si="858"/>
        <v>0</v>
      </c>
      <c r="AS505" s="229">
        <f t="shared" si="858"/>
        <v>0</v>
      </c>
      <c r="AT505" s="229">
        <f t="shared" si="858"/>
        <v>0</v>
      </c>
      <c r="AU505" s="229">
        <f t="shared" si="858"/>
        <v>0</v>
      </c>
      <c r="AV505" s="229">
        <f t="shared" si="858"/>
        <v>0</v>
      </c>
      <c r="AW505" s="229">
        <f t="shared" si="858"/>
        <v>0</v>
      </c>
      <c r="AX505" s="229">
        <f t="shared" si="858"/>
        <v>0</v>
      </c>
      <c r="AY505" s="229">
        <f t="shared" si="858"/>
        <v>0</v>
      </c>
      <c r="AZ505" s="229">
        <f t="shared" si="858"/>
        <v>0</v>
      </c>
      <c r="BA505" s="229">
        <f t="shared" si="858"/>
        <v>0</v>
      </c>
      <c r="BB505" s="229">
        <f t="shared" si="858"/>
        <v>0</v>
      </c>
    </row>
    <row r="506" spans="1:54" x14ac:dyDescent="0.3">
      <c r="A506" s="206">
        <f>IF(ISBLANK('Úseky 1'!A7),"",'Úseky 1'!A7)</f>
        <v>3</v>
      </c>
      <c r="B506" s="205" t="str">
        <f>IF(ISBLANK('Úseky 1'!B7),"",'Úseky 1'!B7)</f>
        <v/>
      </c>
      <c r="C506" s="205" t="str">
        <f>IF(ISBLANK('Úseky 1'!C7),"",'Úseky 1'!C7)</f>
        <v/>
      </c>
      <c r="D506" s="213" t="str">
        <f>IF(ISBLANK('Úseky 1'!D7),"",'Úseky 1'!D7)</f>
        <v/>
      </c>
      <c r="E506" s="229">
        <f t="shared" ref="E506:AJ506" si="859">IFERROR(E451*$D506*365,0)</f>
        <v>0</v>
      </c>
      <c r="F506" s="229">
        <f t="shared" si="859"/>
        <v>0</v>
      </c>
      <c r="G506" s="229">
        <f t="shared" si="859"/>
        <v>0</v>
      </c>
      <c r="H506" s="229">
        <f t="shared" si="859"/>
        <v>0</v>
      </c>
      <c r="I506" s="229">
        <f t="shared" si="859"/>
        <v>0</v>
      </c>
      <c r="J506" s="229">
        <f t="shared" si="859"/>
        <v>0</v>
      </c>
      <c r="K506" s="229">
        <f t="shared" si="859"/>
        <v>0</v>
      </c>
      <c r="L506" s="229">
        <f t="shared" si="859"/>
        <v>0</v>
      </c>
      <c r="M506" s="229">
        <f t="shared" si="859"/>
        <v>0</v>
      </c>
      <c r="N506" s="229">
        <f t="shared" si="859"/>
        <v>0</v>
      </c>
      <c r="O506" s="229">
        <f t="shared" si="859"/>
        <v>0</v>
      </c>
      <c r="P506" s="229">
        <f t="shared" si="859"/>
        <v>0</v>
      </c>
      <c r="Q506" s="229">
        <f t="shared" si="859"/>
        <v>0</v>
      </c>
      <c r="R506" s="229">
        <f t="shared" si="859"/>
        <v>0</v>
      </c>
      <c r="S506" s="229">
        <f t="shared" si="859"/>
        <v>0</v>
      </c>
      <c r="T506" s="229">
        <f t="shared" si="859"/>
        <v>0</v>
      </c>
      <c r="U506" s="229">
        <f t="shared" si="859"/>
        <v>0</v>
      </c>
      <c r="V506" s="229">
        <f t="shared" si="859"/>
        <v>0</v>
      </c>
      <c r="W506" s="229">
        <f t="shared" si="859"/>
        <v>0</v>
      </c>
      <c r="X506" s="229">
        <f t="shared" si="859"/>
        <v>0</v>
      </c>
      <c r="Y506" s="229">
        <f t="shared" si="859"/>
        <v>0</v>
      </c>
      <c r="Z506" s="229">
        <f t="shared" si="859"/>
        <v>0</v>
      </c>
      <c r="AA506" s="229">
        <f t="shared" si="859"/>
        <v>0</v>
      </c>
      <c r="AB506" s="229">
        <f t="shared" si="859"/>
        <v>0</v>
      </c>
      <c r="AC506" s="229">
        <f t="shared" si="859"/>
        <v>0</v>
      </c>
      <c r="AD506" s="229">
        <f t="shared" si="859"/>
        <v>0</v>
      </c>
      <c r="AE506" s="229">
        <f t="shared" si="859"/>
        <v>0</v>
      </c>
      <c r="AF506" s="229">
        <f t="shared" si="859"/>
        <v>0</v>
      </c>
      <c r="AG506" s="229">
        <f t="shared" si="859"/>
        <v>0</v>
      </c>
      <c r="AH506" s="229">
        <f t="shared" si="859"/>
        <v>0</v>
      </c>
      <c r="AI506" s="229">
        <f t="shared" si="859"/>
        <v>0</v>
      </c>
      <c r="AJ506" s="229">
        <f t="shared" si="859"/>
        <v>0</v>
      </c>
      <c r="AK506" s="229">
        <f t="shared" ref="AK506:BB506" si="860">IFERROR(AK451*$D506*365,0)</f>
        <v>0</v>
      </c>
      <c r="AL506" s="229">
        <f t="shared" si="860"/>
        <v>0</v>
      </c>
      <c r="AM506" s="229">
        <f t="shared" si="860"/>
        <v>0</v>
      </c>
      <c r="AN506" s="229">
        <f t="shared" si="860"/>
        <v>0</v>
      </c>
      <c r="AO506" s="229">
        <f t="shared" si="860"/>
        <v>0</v>
      </c>
      <c r="AP506" s="229">
        <f t="shared" si="860"/>
        <v>0</v>
      </c>
      <c r="AQ506" s="229">
        <f t="shared" si="860"/>
        <v>0</v>
      </c>
      <c r="AR506" s="229">
        <f t="shared" si="860"/>
        <v>0</v>
      </c>
      <c r="AS506" s="229">
        <f t="shared" si="860"/>
        <v>0</v>
      </c>
      <c r="AT506" s="229">
        <f t="shared" si="860"/>
        <v>0</v>
      </c>
      <c r="AU506" s="229">
        <f t="shared" si="860"/>
        <v>0</v>
      </c>
      <c r="AV506" s="229">
        <f t="shared" si="860"/>
        <v>0</v>
      </c>
      <c r="AW506" s="229">
        <f t="shared" si="860"/>
        <v>0</v>
      </c>
      <c r="AX506" s="229">
        <f t="shared" si="860"/>
        <v>0</v>
      </c>
      <c r="AY506" s="229">
        <f t="shared" si="860"/>
        <v>0</v>
      </c>
      <c r="AZ506" s="229">
        <f t="shared" si="860"/>
        <v>0</v>
      </c>
      <c r="BA506" s="229">
        <f t="shared" si="860"/>
        <v>0</v>
      </c>
      <c r="BB506" s="229">
        <f t="shared" si="860"/>
        <v>0</v>
      </c>
    </row>
    <row r="507" spans="1:54" x14ac:dyDescent="0.3">
      <c r="A507" s="206">
        <f>IF(ISBLANK('Úseky 1'!A8),"",'Úseky 1'!A8)</f>
        <v>4</v>
      </c>
      <c r="B507" s="205" t="str">
        <f>IF(ISBLANK('Úseky 1'!B8),"",'Úseky 1'!B8)</f>
        <v/>
      </c>
      <c r="C507" s="205" t="str">
        <f>IF(ISBLANK('Úseky 1'!C8),"",'Úseky 1'!C8)</f>
        <v/>
      </c>
      <c r="D507" s="213" t="str">
        <f>IF(ISBLANK('Úseky 1'!D8),"",'Úseky 1'!D8)</f>
        <v/>
      </c>
      <c r="E507" s="229">
        <f t="shared" ref="E507:AJ507" si="861">IFERROR(E452*$D507*365,0)</f>
        <v>0</v>
      </c>
      <c r="F507" s="229">
        <f t="shared" si="861"/>
        <v>0</v>
      </c>
      <c r="G507" s="229">
        <f t="shared" si="861"/>
        <v>0</v>
      </c>
      <c r="H507" s="229">
        <f t="shared" si="861"/>
        <v>0</v>
      </c>
      <c r="I507" s="229">
        <f t="shared" si="861"/>
        <v>0</v>
      </c>
      <c r="J507" s="229">
        <f t="shared" si="861"/>
        <v>0</v>
      </c>
      <c r="K507" s="229">
        <f t="shared" si="861"/>
        <v>0</v>
      </c>
      <c r="L507" s="229">
        <f t="shared" si="861"/>
        <v>0</v>
      </c>
      <c r="M507" s="229">
        <f t="shared" si="861"/>
        <v>0</v>
      </c>
      <c r="N507" s="229">
        <f t="shared" si="861"/>
        <v>0</v>
      </c>
      <c r="O507" s="229">
        <f t="shared" si="861"/>
        <v>0</v>
      </c>
      <c r="P507" s="229">
        <f t="shared" si="861"/>
        <v>0</v>
      </c>
      <c r="Q507" s="229">
        <f t="shared" si="861"/>
        <v>0</v>
      </c>
      <c r="R507" s="229">
        <f t="shared" si="861"/>
        <v>0</v>
      </c>
      <c r="S507" s="229">
        <f t="shared" si="861"/>
        <v>0</v>
      </c>
      <c r="T507" s="229">
        <f t="shared" si="861"/>
        <v>0</v>
      </c>
      <c r="U507" s="229">
        <f t="shared" si="861"/>
        <v>0</v>
      </c>
      <c r="V507" s="229">
        <f t="shared" si="861"/>
        <v>0</v>
      </c>
      <c r="W507" s="229">
        <f t="shared" si="861"/>
        <v>0</v>
      </c>
      <c r="X507" s="229">
        <f t="shared" si="861"/>
        <v>0</v>
      </c>
      <c r="Y507" s="229">
        <f t="shared" si="861"/>
        <v>0</v>
      </c>
      <c r="Z507" s="229">
        <f t="shared" si="861"/>
        <v>0</v>
      </c>
      <c r="AA507" s="229">
        <f t="shared" si="861"/>
        <v>0</v>
      </c>
      <c r="AB507" s="229">
        <f t="shared" si="861"/>
        <v>0</v>
      </c>
      <c r="AC507" s="229">
        <f t="shared" si="861"/>
        <v>0</v>
      </c>
      <c r="AD507" s="229">
        <f t="shared" si="861"/>
        <v>0</v>
      </c>
      <c r="AE507" s="229">
        <f t="shared" si="861"/>
        <v>0</v>
      </c>
      <c r="AF507" s="229">
        <f t="shared" si="861"/>
        <v>0</v>
      </c>
      <c r="AG507" s="229">
        <f t="shared" si="861"/>
        <v>0</v>
      </c>
      <c r="AH507" s="229">
        <f t="shared" si="861"/>
        <v>0</v>
      </c>
      <c r="AI507" s="229">
        <f t="shared" si="861"/>
        <v>0</v>
      </c>
      <c r="AJ507" s="229">
        <f t="shared" si="861"/>
        <v>0</v>
      </c>
      <c r="AK507" s="229">
        <f t="shared" ref="AK507:BB507" si="862">IFERROR(AK452*$D507*365,0)</f>
        <v>0</v>
      </c>
      <c r="AL507" s="229">
        <f t="shared" si="862"/>
        <v>0</v>
      </c>
      <c r="AM507" s="229">
        <f t="shared" si="862"/>
        <v>0</v>
      </c>
      <c r="AN507" s="229">
        <f t="shared" si="862"/>
        <v>0</v>
      </c>
      <c r="AO507" s="229">
        <f t="shared" si="862"/>
        <v>0</v>
      </c>
      <c r="AP507" s="229">
        <f t="shared" si="862"/>
        <v>0</v>
      </c>
      <c r="AQ507" s="229">
        <f t="shared" si="862"/>
        <v>0</v>
      </c>
      <c r="AR507" s="229">
        <f t="shared" si="862"/>
        <v>0</v>
      </c>
      <c r="AS507" s="229">
        <f t="shared" si="862"/>
        <v>0</v>
      </c>
      <c r="AT507" s="229">
        <f t="shared" si="862"/>
        <v>0</v>
      </c>
      <c r="AU507" s="229">
        <f t="shared" si="862"/>
        <v>0</v>
      </c>
      <c r="AV507" s="229">
        <f t="shared" si="862"/>
        <v>0</v>
      </c>
      <c r="AW507" s="229">
        <f t="shared" si="862"/>
        <v>0</v>
      </c>
      <c r="AX507" s="229">
        <f t="shared" si="862"/>
        <v>0</v>
      </c>
      <c r="AY507" s="229">
        <f t="shared" si="862"/>
        <v>0</v>
      </c>
      <c r="AZ507" s="229">
        <f t="shared" si="862"/>
        <v>0</v>
      </c>
      <c r="BA507" s="229">
        <f t="shared" si="862"/>
        <v>0</v>
      </c>
      <c r="BB507" s="229">
        <f t="shared" si="862"/>
        <v>0</v>
      </c>
    </row>
    <row r="508" spans="1:54" x14ac:dyDescent="0.3">
      <c r="A508" s="206">
        <f>IF(ISBLANK('Úseky 1'!A9),"",'Úseky 1'!A9)</f>
        <v>5</v>
      </c>
      <c r="B508" s="205" t="str">
        <f>IF(ISBLANK('Úseky 1'!B9),"",'Úseky 1'!B9)</f>
        <v/>
      </c>
      <c r="C508" s="205" t="str">
        <f>IF(ISBLANK('Úseky 1'!C9),"",'Úseky 1'!C9)</f>
        <v/>
      </c>
      <c r="D508" s="213" t="str">
        <f>IF(ISBLANK('Úseky 1'!D9),"",'Úseky 1'!D9)</f>
        <v/>
      </c>
      <c r="E508" s="229">
        <f t="shared" ref="E508:AJ508" si="863">IFERROR(E453*$D508*365,0)</f>
        <v>0</v>
      </c>
      <c r="F508" s="229">
        <f t="shared" si="863"/>
        <v>0</v>
      </c>
      <c r="G508" s="229">
        <f t="shared" si="863"/>
        <v>0</v>
      </c>
      <c r="H508" s="229">
        <f t="shared" si="863"/>
        <v>0</v>
      </c>
      <c r="I508" s="229">
        <f t="shared" si="863"/>
        <v>0</v>
      </c>
      <c r="J508" s="229">
        <f t="shared" si="863"/>
        <v>0</v>
      </c>
      <c r="K508" s="229">
        <f t="shared" si="863"/>
        <v>0</v>
      </c>
      <c r="L508" s="229">
        <f t="shared" si="863"/>
        <v>0</v>
      </c>
      <c r="M508" s="229">
        <f t="shared" si="863"/>
        <v>0</v>
      </c>
      <c r="N508" s="229">
        <f t="shared" si="863"/>
        <v>0</v>
      </c>
      <c r="O508" s="229">
        <f t="shared" si="863"/>
        <v>0</v>
      </c>
      <c r="P508" s="229">
        <f t="shared" si="863"/>
        <v>0</v>
      </c>
      <c r="Q508" s="229">
        <f t="shared" si="863"/>
        <v>0</v>
      </c>
      <c r="R508" s="229">
        <f t="shared" si="863"/>
        <v>0</v>
      </c>
      <c r="S508" s="229">
        <f t="shared" si="863"/>
        <v>0</v>
      </c>
      <c r="T508" s="229">
        <f t="shared" si="863"/>
        <v>0</v>
      </c>
      <c r="U508" s="229">
        <f t="shared" si="863"/>
        <v>0</v>
      </c>
      <c r="V508" s="229">
        <f t="shared" si="863"/>
        <v>0</v>
      </c>
      <c r="W508" s="229">
        <f t="shared" si="863"/>
        <v>0</v>
      </c>
      <c r="X508" s="229">
        <f t="shared" si="863"/>
        <v>0</v>
      </c>
      <c r="Y508" s="229">
        <f t="shared" si="863"/>
        <v>0</v>
      </c>
      <c r="Z508" s="229">
        <f t="shared" si="863"/>
        <v>0</v>
      </c>
      <c r="AA508" s="229">
        <f t="shared" si="863"/>
        <v>0</v>
      </c>
      <c r="AB508" s="229">
        <f t="shared" si="863"/>
        <v>0</v>
      </c>
      <c r="AC508" s="229">
        <f t="shared" si="863"/>
        <v>0</v>
      </c>
      <c r="AD508" s="229">
        <f t="shared" si="863"/>
        <v>0</v>
      </c>
      <c r="AE508" s="229">
        <f t="shared" si="863"/>
        <v>0</v>
      </c>
      <c r="AF508" s="229">
        <f t="shared" si="863"/>
        <v>0</v>
      </c>
      <c r="AG508" s="229">
        <f t="shared" si="863"/>
        <v>0</v>
      </c>
      <c r="AH508" s="229">
        <f t="shared" si="863"/>
        <v>0</v>
      </c>
      <c r="AI508" s="229">
        <f t="shared" si="863"/>
        <v>0</v>
      </c>
      <c r="AJ508" s="229">
        <f t="shared" si="863"/>
        <v>0</v>
      </c>
      <c r="AK508" s="229">
        <f t="shared" ref="AK508:BB508" si="864">IFERROR(AK453*$D508*365,0)</f>
        <v>0</v>
      </c>
      <c r="AL508" s="229">
        <f t="shared" si="864"/>
        <v>0</v>
      </c>
      <c r="AM508" s="229">
        <f t="shared" si="864"/>
        <v>0</v>
      </c>
      <c r="AN508" s="229">
        <f t="shared" si="864"/>
        <v>0</v>
      </c>
      <c r="AO508" s="229">
        <f t="shared" si="864"/>
        <v>0</v>
      </c>
      <c r="AP508" s="229">
        <f t="shared" si="864"/>
        <v>0</v>
      </c>
      <c r="AQ508" s="229">
        <f t="shared" si="864"/>
        <v>0</v>
      </c>
      <c r="AR508" s="229">
        <f t="shared" si="864"/>
        <v>0</v>
      </c>
      <c r="AS508" s="229">
        <f t="shared" si="864"/>
        <v>0</v>
      </c>
      <c r="AT508" s="229">
        <f t="shared" si="864"/>
        <v>0</v>
      </c>
      <c r="AU508" s="229">
        <f t="shared" si="864"/>
        <v>0</v>
      </c>
      <c r="AV508" s="229">
        <f t="shared" si="864"/>
        <v>0</v>
      </c>
      <c r="AW508" s="229">
        <f t="shared" si="864"/>
        <v>0</v>
      </c>
      <c r="AX508" s="229">
        <f t="shared" si="864"/>
        <v>0</v>
      </c>
      <c r="AY508" s="229">
        <f t="shared" si="864"/>
        <v>0</v>
      </c>
      <c r="AZ508" s="229">
        <f t="shared" si="864"/>
        <v>0</v>
      </c>
      <c r="BA508" s="229">
        <f t="shared" si="864"/>
        <v>0</v>
      </c>
      <c r="BB508" s="229">
        <f t="shared" si="864"/>
        <v>0</v>
      </c>
    </row>
    <row r="509" spans="1:54" x14ac:dyDescent="0.3">
      <c r="A509" s="206">
        <f>IF(ISBLANK('Úseky 1'!A10),"",'Úseky 1'!A10)</f>
        <v>6</v>
      </c>
      <c r="B509" s="205" t="str">
        <f>IF(ISBLANK('Úseky 1'!B10),"",'Úseky 1'!B10)</f>
        <v/>
      </c>
      <c r="C509" s="205" t="str">
        <f>IF(ISBLANK('Úseky 1'!C10),"",'Úseky 1'!C10)</f>
        <v/>
      </c>
      <c r="D509" s="213" t="str">
        <f>IF(ISBLANK('Úseky 1'!D10),"",'Úseky 1'!D10)</f>
        <v/>
      </c>
      <c r="E509" s="229">
        <f t="shared" ref="E509:AJ509" si="865">IFERROR(E454*$D509*365,0)</f>
        <v>0</v>
      </c>
      <c r="F509" s="229">
        <f t="shared" si="865"/>
        <v>0</v>
      </c>
      <c r="G509" s="229">
        <f t="shared" si="865"/>
        <v>0</v>
      </c>
      <c r="H509" s="229">
        <f t="shared" si="865"/>
        <v>0</v>
      </c>
      <c r="I509" s="229">
        <f t="shared" si="865"/>
        <v>0</v>
      </c>
      <c r="J509" s="229">
        <f t="shared" si="865"/>
        <v>0</v>
      </c>
      <c r="K509" s="229">
        <f t="shared" si="865"/>
        <v>0</v>
      </c>
      <c r="L509" s="229">
        <f t="shared" si="865"/>
        <v>0</v>
      </c>
      <c r="M509" s="229">
        <f t="shared" si="865"/>
        <v>0</v>
      </c>
      <c r="N509" s="229">
        <f t="shared" si="865"/>
        <v>0</v>
      </c>
      <c r="O509" s="229">
        <f t="shared" si="865"/>
        <v>0</v>
      </c>
      <c r="P509" s="229">
        <f t="shared" si="865"/>
        <v>0</v>
      </c>
      <c r="Q509" s="229">
        <f t="shared" si="865"/>
        <v>0</v>
      </c>
      <c r="R509" s="229">
        <f t="shared" si="865"/>
        <v>0</v>
      </c>
      <c r="S509" s="229">
        <f t="shared" si="865"/>
        <v>0</v>
      </c>
      <c r="T509" s="229">
        <f t="shared" si="865"/>
        <v>0</v>
      </c>
      <c r="U509" s="229">
        <f t="shared" si="865"/>
        <v>0</v>
      </c>
      <c r="V509" s="229">
        <f t="shared" si="865"/>
        <v>0</v>
      </c>
      <c r="W509" s="229">
        <f t="shared" si="865"/>
        <v>0</v>
      </c>
      <c r="X509" s="229">
        <f t="shared" si="865"/>
        <v>0</v>
      </c>
      <c r="Y509" s="229">
        <f t="shared" si="865"/>
        <v>0</v>
      </c>
      <c r="Z509" s="229">
        <f t="shared" si="865"/>
        <v>0</v>
      </c>
      <c r="AA509" s="229">
        <f t="shared" si="865"/>
        <v>0</v>
      </c>
      <c r="AB509" s="229">
        <f t="shared" si="865"/>
        <v>0</v>
      </c>
      <c r="AC509" s="229">
        <f t="shared" si="865"/>
        <v>0</v>
      </c>
      <c r="AD509" s="229">
        <f t="shared" si="865"/>
        <v>0</v>
      </c>
      <c r="AE509" s="229">
        <f t="shared" si="865"/>
        <v>0</v>
      </c>
      <c r="AF509" s="229">
        <f t="shared" si="865"/>
        <v>0</v>
      </c>
      <c r="AG509" s="229">
        <f t="shared" si="865"/>
        <v>0</v>
      </c>
      <c r="AH509" s="229">
        <f t="shared" si="865"/>
        <v>0</v>
      </c>
      <c r="AI509" s="229">
        <f t="shared" si="865"/>
        <v>0</v>
      </c>
      <c r="AJ509" s="229">
        <f t="shared" si="865"/>
        <v>0</v>
      </c>
      <c r="AK509" s="229">
        <f t="shared" ref="AK509:BB509" si="866">IFERROR(AK454*$D509*365,0)</f>
        <v>0</v>
      </c>
      <c r="AL509" s="229">
        <f t="shared" si="866"/>
        <v>0</v>
      </c>
      <c r="AM509" s="229">
        <f t="shared" si="866"/>
        <v>0</v>
      </c>
      <c r="AN509" s="229">
        <f t="shared" si="866"/>
        <v>0</v>
      </c>
      <c r="AO509" s="229">
        <f t="shared" si="866"/>
        <v>0</v>
      </c>
      <c r="AP509" s="229">
        <f t="shared" si="866"/>
        <v>0</v>
      </c>
      <c r="AQ509" s="229">
        <f t="shared" si="866"/>
        <v>0</v>
      </c>
      <c r="AR509" s="229">
        <f t="shared" si="866"/>
        <v>0</v>
      </c>
      <c r="AS509" s="229">
        <f t="shared" si="866"/>
        <v>0</v>
      </c>
      <c r="AT509" s="229">
        <f t="shared" si="866"/>
        <v>0</v>
      </c>
      <c r="AU509" s="229">
        <f t="shared" si="866"/>
        <v>0</v>
      </c>
      <c r="AV509" s="229">
        <f t="shared" si="866"/>
        <v>0</v>
      </c>
      <c r="AW509" s="229">
        <f t="shared" si="866"/>
        <v>0</v>
      </c>
      <c r="AX509" s="229">
        <f t="shared" si="866"/>
        <v>0</v>
      </c>
      <c r="AY509" s="229">
        <f t="shared" si="866"/>
        <v>0</v>
      </c>
      <c r="AZ509" s="229">
        <f t="shared" si="866"/>
        <v>0</v>
      </c>
      <c r="BA509" s="229">
        <f t="shared" si="866"/>
        <v>0</v>
      </c>
      <c r="BB509" s="229">
        <f t="shared" si="866"/>
        <v>0</v>
      </c>
    </row>
    <row r="510" spans="1:54" x14ac:dyDescent="0.3">
      <c r="A510" s="206">
        <f>IF(ISBLANK('Úseky 1'!A11),"",'Úseky 1'!A11)</f>
        <v>7</v>
      </c>
      <c r="B510" s="205" t="str">
        <f>IF(ISBLANK('Úseky 1'!B11),"",'Úseky 1'!B11)</f>
        <v/>
      </c>
      <c r="C510" s="205" t="str">
        <f>IF(ISBLANK('Úseky 1'!C11),"",'Úseky 1'!C11)</f>
        <v/>
      </c>
      <c r="D510" s="213" t="str">
        <f>IF(ISBLANK('Úseky 1'!D11),"",'Úseky 1'!D11)</f>
        <v/>
      </c>
      <c r="E510" s="229">
        <f t="shared" ref="E510:AJ510" si="867">IFERROR(E455*$D510*365,0)</f>
        <v>0</v>
      </c>
      <c r="F510" s="229">
        <f t="shared" si="867"/>
        <v>0</v>
      </c>
      <c r="G510" s="229">
        <f t="shared" si="867"/>
        <v>0</v>
      </c>
      <c r="H510" s="229">
        <f t="shared" si="867"/>
        <v>0</v>
      </c>
      <c r="I510" s="229">
        <f t="shared" si="867"/>
        <v>0</v>
      </c>
      <c r="J510" s="229">
        <f t="shared" si="867"/>
        <v>0</v>
      </c>
      <c r="K510" s="229">
        <f t="shared" si="867"/>
        <v>0</v>
      </c>
      <c r="L510" s="229">
        <f t="shared" si="867"/>
        <v>0</v>
      </c>
      <c r="M510" s="229">
        <f t="shared" si="867"/>
        <v>0</v>
      </c>
      <c r="N510" s="229">
        <f t="shared" si="867"/>
        <v>0</v>
      </c>
      <c r="O510" s="229">
        <f t="shared" si="867"/>
        <v>0</v>
      </c>
      <c r="P510" s="229">
        <f t="shared" si="867"/>
        <v>0</v>
      </c>
      <c r="Q510" s="229">
        <f t="shared" si="867"/>
        <v>0</v>
      </c>
      <c r="R510" s="229">
        <f t="shared" si="867"/>
        <v>0</v>
      </c>
      <c r="S510" s="229">
        <f t="shared" si="867"/>
        <v>0</v>
      </c>
      <c r="T510" s="229">
        <f t="shared" si="867"/>
        <v>0</v>
      </c>
      <c r="U510" s="229">
        <f t="shared" si="867"/>
        <v>0</v>
      </c>
      <c r="V510" s="229">
        <f t="shared" si="867"/>
        <v>0</v>
      </c>
      <c r="W510" s="229">
        <f t="shared" si="867"/>
        <v>0</v>
      </c>
      <c r="X510" s="229">
        <f t="shared" si="867"/>
        <v>0</v>
      </c>
      <c r="Y510" s="229">
        <f t="shared" si="867"/>
        <v>0</v>
      </c>
      <c r="Z510" s="229">
        <f t="shared" si="867"/>
        <v>0</v>
      </c>
      <c r="AA510" s="229">
        <f t="shared" si="867"/>
        <v>0</v>
      </c>
      <c r="AB510" s="229">
        <f t="shared" si="867"/>
        <v>0</v>
      </c>
      <c r="AC510" s="229">
        <f t="shared" si="867"/>
        <v>0</v>
      </c>
      <c r="AD510" s="229">
        <f t="shared" si="867"/>
        <v>0</v>
      </c>
      <c r="AE510" s="229">
        <f t="shared" si="867"/>
        <v>0</v>
      </c>
      <c r="AF510" s="229">
        <f t="shared" si="867"/>
        <v>0</v>
      </c>
      <c r="AG510" s="229">
        <f t="shared" si="867"/>
        <v>0</v>
      </c>
      <c r="AH510" s="229">
        <f t="shared" si="867"/>
        <v>0</v>
      </c>
      <c r="AI510" s="229">
        <f t="shared" si="867"/>
        <v>0</v>
      </c>
      <c r="AJ510" s="229">
        <f t="shared" si="867"/>
        <v>0</v>
      </c>
      <c r="AK510" s="229">
        <f t="shared" ref="AK510:BB510" si="868">IFERROR(AK455*$D510*365,0)</f>
        <v>0</v>
      </c>
      <c r="AL510" s="229">
        <f t="shared" si="868"/>
        <v>0</v>
      </c>
      <c r="AM510" s="229">
        <f t="shared" si="868"/>
        <v>0</v>
      </c>
      <c r="AN510" s="229">
        <f t="shared" si="868"/>
        <v>0</v>
      </c>
      <c r="AO510" s="229">
        <f t="shared" si="868"/>
        <v>0</v>
      </c>
      <c r="AP510" s="229">
        <f t="shared" si="868"/>
        <v>0</v>
      </c>
      <c r="AQ510" s="229">
        <f t="shared" si="868"/>
        <v>0</v>
      </c>
      <c r="AR510" s="229">
        <f t="shared" si="868"/>
        <v>0</v>
      </c>
      <c r="AS510" s="229">
        <f t="shared" si="868"/>
        <v>0</v>
      </c>
      <c r="AT510" s="229">
        <f t="shared" si="868"/>
        <v>0</v>
      </c>
      <c r="AU510" s="229">
        <f t="shared" si="868"/>
        <v>0</v>
      </c>
      <c r="AV510" s="229">
        <f t="shared" si="868"/>
        <v>0</v>
      </c>
      <c r="AW510" s="229">
        <f t="shared" si="868"/>
        <v>0</v>
      </c>
      <c r="AX510" s="229">
        <f t="shared" si="868"/>
        <v>0</v>
      </c>
      <c r="AY510" s="229">
        <f t="shared" si="868"/>
        <v>0</v>
      </c>
      <c r="AZ510" s="229">
        <f t="shared" si="868"/>
        <v>0</v>
      </c>
      <c r="BA510" s="229">
        <f t="shared" si="868"/>
        <v>0</v>
      </c>
      <c r="BB510" s="229">
        <f t="shared" si="868"/>
        <v>0</v>
      </c>
    </row>
    <row r="511" spans="1:54" x14ac:dyDescent="0.3">
      <c r="A511" s="206">
        <f>IF(ISBLANK('Úseky 1'!A12),"",'Úseky 1'!A12)</f>
        <v>8</v>
      </c>
      <c r="B511" s="205" t="str">
        <f>IF(ISBLANK('Úseky 1'!B12),"",'Úseky 1'!B12)</f>
        <v/>
      </c>
      <c r="C511" s="205" t="str">
        <f>IF(ISBLANK('Úseky 1'!C12),"",'Úseky 1'!C12)</f>
        <v/>
      </c>
      <c r="D511" s="213" t="str">
        <f>IF(ISBLANK('Úseky 1'!D12),"",'Úseky 1'!D12)</f>
        <v/>
      </c>
      <c r="E511" s="229">
        <f t="shared" ref="E511:AJ511" si="869">IFERROR(E456*$D511*365,0)</f>
        <v>0</v>
      </c>
      <c r="F511" s="229">
        <f t="shared" si="869"/>
        <v>0</v>
      </c>
      <c r="G511" s="229">
        <f t="shared" si="869"/>
        <v>0</v>
      </c>
      <c r="H511" s="229">
        <f t="shared" si="869"/>
        <v>0</v>
      </c>
      <c r="I511" s="229">
        <f t="shared" si="869"/>
        <v>0</v>
      </c>
      <c r="J511" s="229">
        <f t="shared" si="869"/>
        <v>0</v>
      </c>
      <c r="K511" s="229">
        <f t="shared" si="869"/>
        <v>0</v>
      </c>
      <c r="L511" s="229">
        <f t="shared" si="869"/>
        <v>0</v>
      </c>
      <c r="M511" s="229">
        <f t="shared" si="869"/>
        <v>0</v>
      </c>
      <c r="N511" s="229">
        <f t="shared" si="869"/>
        <v>0</v>
      </c>
      <c r="O511" s="229">
        <f t="shared" si="869"/>
        <v>0</v>
      </c>
      <c r="P511" s="229">
        <f t="shared" si="869"/>
        <v>0</v>
      </c>
      <c r="Q511" s="229">
        <f t="shared" si="869"/>
        <v>0</v>
      </c>
      <c r="R511" s="229">
        <f t="shared" si="869"/>
        <v>0</v>
      </c>
      <c r="S511" s="229">
        <f t="shared" si="869"/>
        <v>0</v>
      </c>
      <c r="T511" s="229">
        <f t="shared" si="869"/>
        <v>0</v>
      </c>
      <c r="U511" s="229">
        <f t="shared" si="869"/>
        <v>0</v>
      </c>
      <c r="V511" s="229">
        <f t="shared" si="869"/>
        <v>0</v>
      </c>
      <c r="W511" s="229">
        <f t="shared" si="869"/>
        <v>0</v>
      </c>
      <c r="X511" s="229">
        <f t="shared" si="869"/>
        <v>0</v>
      </c>
      <c r="Y511" s="229">
        <f t="shared" si="869"/>
        <v>0</v>
      </c>
      <c r="Z511" s="229">
        <f t="shared" si="869"/>
        <v>0</v>
      </c>
      <c r="AA511" s="229">
        <f t="shared" si="869"/>
        <v>0</v>
      </c>
      <c r="AB511" s="229">
        <f t="shared" si="869"/>
        <v>0</v>
      </c>
      <c r="AC511" s="229">
        <f t="shared" si="869"/>
        <v>0</v>
      </c>
      <c r="AD511" s="229">
        <f t="shared" si="869"/>
        <v>0</v>
      </c>
      <c r="AE511" s="229">
        <f t="shared" si="869"/>
        <v>0</v>
      </c>
      <c r="AF511" s="229">
        <f t="shared" si="869"/>
        <v>0</v>
      </c>
      <c r="AG511" s="229">
        <f t="shared" si="869"/>
        <v>0</v>
      </c>
      <c r="AH511" s="229">
        <f t="shared" si="869"/>
        <v>0</v>
      </c>
      <c r="AI511" s="229">
        <f t="shared" si="869"/>
        <v>0</v>
      </c>
      <c r="AJ511" s="229">
        <f t="shared" si="869"/>
        <v>0</v>
      </c>
      <c r="AK511" s="229">
        <f t="shared" ref="AK511:BB511" si="870">IFERROR(AK456*$D511*365,0)</f>
        <v>0</v>
      </c>
      <c r="AL511" s="229">
        <f t="shared" si="870"/>
        <v>0</v>
      </c>
      <c r="AM511" s="229">
        <f t="shared" si="870"/>
        <v>0</v>
      </c>
      <c r="AN511" s="229">
        <f t="shared" si="870"/>
        <v>0</v>
      </c>
      <c r="AO511" s="229">
        <f t="shared" si="870"/>
        <v>0</v>
      </c>
      <c r="AP511" s="229">
        <f t="shared" si="870"/>
        <v>0</v>
      </c>
      <c r="AQ511" s="229">
        <f t="shared" si="870"/>
        <v>0</v>
      </c>
      <c r="AR511" s="229">
        <f t="shared" si="870"/>
        <v>0</v>
      </c>
      <c r="AS511" s="229">
        <f t="shared" si="870"/>
        <v>0</v>
      </c>
      <c r="AT511" s="229">
        <f t="shared" si="870"/>
        <v>0</v>
      </c>
      <c r="AU511" s="229">
        <f t="shared" si="870"/>
        <v>0</v>
      </c>
      <c r="AV511" s="229">
        <f t="shared" si="870"/>
        <v>0</v>
      </c>
      <c r="AW511" s="229">
        <f t="shared" si="870"/>
        <v>0</v>
      </c>
      <c r="AX511" s="229">
        <f t="shared" si="870"/>
        <v>0</v>
      </c>
      <c r="AY511" s="229">
        <f t="shared" si="870"/>
        <v>0</v>
      </c>
      <c r="AZ511" s="229">
        <f t="shared" si="870"/>
        <v>0</v>
      </c>
      <c r="BA511" s="229">
        <f t="shared" si="870"/>
        <v>0</v>
      </c>
      <c r="BB511" s="229">
        <f t="shared" si="870"/>
        <v>0</v>
      </c>
    </row>
    <row r="512" spans="1:54" x14ac:dyDescent="0.3">
      <c r="A512" s="206">
        <f>IF(ISBLANK('Úseky 1'!A13),"",'Úseky 1'!A13)</f>
        <v>9</v>
      </c>
      <c r="B512" s="205" t="str">
        <f>IF(ISBLANK('Úseky 1'!B13),"",'Úseky 1'!B13)</f>
        <v/>
      </c>
      <c r="C512" s="205" t="str">
        <f>IF(ISBLANK('Úseky 1'!C13),"",'Úseky 1'!C13)</f>
        <v/>
      </c>
      <c r="D512" s="213" t="str">
        <f>IF(ISBLANK('Úseky 1'!D13),"",'Úseky 1'!D13)</f>
        <v/>
      </c>
      <c r="E512" s="229">
        <f t="shared" ref="E512:AJ512" si="871">IFERROR(E457*$D512*365,0)</f>
        <v>0</v>
      </c>
      <c r="F512" s="229">
        <f t="shared" si="871"/>
        <v>0</v>
      </c>
      <c r="G512" s="229">
        <f t="shared" si="871"/>
        <v>0</v>
      </c>
      <c r="H512" s="229">
        <f t="shared" si="871"/>
        <v>0</v>
      </c>
      <c r="I512" s="229">
        <f t="shared" si="871"/>
        <v>0</v>
      </c>
      <c r="J512" s="229">
        <f t="shared" si="871"/>
        <v>0</v>
      </c>
      <c r="K512" s="229">
        <f t="shared" si="871"/>
        <v>0</v>
      </c>
      <c r="L512" s="229">
        <f t="shared" si="871"/>
        <v>0</v>
      </c>
      <c r="M512" s="229">
        <f t="shared" si="871"/>
        <v>0</v>
      </c>
      <c r="N512" s="229">
        <f t="shared" si="871"/>
        <v>0</v>
      </c>
      <c r="O512" s="229">
        <f t="shared" si="871"/>
        <v>0</v>
      </c>
      <c r="P512" s="229">
        <f t="shared" si="871"/>
        <v>0</v>
      </c>
      <c r="Q512" s="229">
        <f t="shared" si="871"/>
        <v>0</v>
      </c>
      <c r="R512" s="229">
        <f t="shared" si="871"/>
        <v>0</v>
      </c>
      <c r="S512" s="229">
        <f t="shared" si="871"/>
        <v>0</v>
      </c>
      <c r="T512" s="229">
        <f t="shared" si="871"/>
        <v>0</v>
      </c>
      <c r="U512" s="229">
        <f t="shared" si="871"/>
        <v>0</v>
      </c>
      <c r="V512" s="229">
        <f t="shared" si="871"/>
        <v>0</v>
      </c>
      <c r="W512" s="229">
        <f t="shared" si="871"/>
        <v>0</v>
      </c>
      <c r="X512" s="229">
        <f t="shared" si="871"/>
        <v>0</v>
      </c>
      <c r="Y512" s="229">
        <f t="shared" si="871"/>
        <v>0</v>
      </c>
      <c r="Z512" s="229">
        <f t="shared" si="871"/>
        <v>0</v>
      </c>
      <c r="AA512" s="229">
        <f t="shared" si="871"/>
        <v>0</v>
      </c>
      <c r="AB512" s="229">
        <f t="shared" si="871"/>
        <v>0</v>
      </c>
      <c r="AC512" s="229">
        <f t="shared" si="871"/>
        <v>0</v>
      </c>
      <c r="AD512" s="229">
        <f t="shared" si="871"/>
        <v>0</v>
      </c>
      <c r="AE512" s="229">
        <f t="shared" si="871"/>
        <v>0</v>
      </c>
      <c r="AF512" s="229">
        <f t="shared" si="871"/>
        <v>0</v>
      </c>
      <c r="AG512" s="229">
        <f t="shared" si="871"/>
        <v>0</v>
      </c>
      <c r="AH512" s="229">
        <f t="shared" si="871"/>
        <v>0</v>
      </c>
      <c r="AI512" s="229">
        <f t="shared" si="871"/>
        <v>0</v>
      </c>
      <c r="AJ512" s="229">
        <f t="shared" si="871"/>
        <v>0</v>
      </c>
      <c r="AK512" s="229">
        <f t="shared" ref="AK512:BB512" si="872">IFERROR(AK457*$D512*365,0)</f>
        <v>0</v>
      </c>
      <c r="AL512" s="229">
        <f t="shared" si="872"/>
        <v>0</v>
      </c>
      <c r="AM512" s="229">
        <f t="shared" si="872"/>
        <v>0</v>
      </c>
      <c r="AN512" s="229">
        <f t="shared" si="872"/>
        <v>0</v>
      </c>
      <c r="AO512" s="229">
        <f t="shared" si="872"/>
        <v>0</v>
      </c>
      <c r="AP512" s="229">
        <f t="shared" si="872"/>
        <v>0</v>
      </c>
      <c r="AQ512" s="229">
        <f t="shared" si="872"/>
        <v>0</v>
      </c>
      <c r="AR512" s="229">
        <f t="shared" si="872"/>
        <v>0</v>
      </c>
      <c r="AS512" s="229">
        <f t="shared" si="872"/>
        <v>0</v>
      </c>
      <c r="AT512" s="229">
        <f t="shared" si="872"/>
        <v>0</v>
      </c>
      <c r="AU512" s="229">
        <f t="shared" si="872"/>
        <v>0</v>
      </c>
      <c r="AV512" s="229">
        <f t="shared" si="872"/>
        <v>0</v>
      </c>
      <c r="AW512" s="229">
        <f t="shared" si="872"/>
        <v>0</v>
      </c>
      <c r="AX512" s="229">
        <f t="shared" si="872"/>
        <v>0</v>
      </c>
      <c r="AY512" s="229">
        <f t="shared" si="872"/>
        <v>0</v>
      </c>
      <c r="AZ512" s="229">
        <f t="shared" si="872"/>
        <v>0</v>
      </c>
      <c r="BA512" s="229">
        <f t="shared" si="872"/>
        <v>0</v>
      </c>
      <c r="BB512" s="229">
        <f t="shared" si="872"/>
        <v>0</v>
      </c>
    </row>
    <row r="513" spans="1:54" x14ac:dyDescent="0.3">
      <c r="A513" s="206">
        <f>IF(ISBLANK('Úseky 1'!A14),"",'Úseky 1'!A14)</f>
        <v>10</v>
      </c>
      <c r="B513" s="205" t="str">
        <f>IF(ISBLANK('Úseky 1'!B14),"",'Úseky 1'!B14)</f>
        <v/>
      </c>
      <c r="C513" s="205" t="str">
        <f>IF(ISBLANK('Úseky 1'!C14),"",'Úseky 1'!C14)</f>
        <v/>
      </c>
      <c r="D513" s="213" t="str">
        <f>IF(ISBLANK('Úseky 1'!D14),"",'Úseky 1'!D14)</f>
        <v/>
      </c>
      <c r="E513" s="229">
        <f t="shared" ref="E513:AJ513" si="873">IFERROR(E458*$D513*365,0)</f>
        <v>0</v>
      </c>
      <c r="F513" s="229">
        <f t="shared" si="873"/>
        <v>0</v>
      </c>
      <c r="G513" s="229">
        <f t="shared" si="873"/>
        <v>0</v>
      </c>
      <c r="H513" s="229">
        <f t="shared" si="873"/>
        <v>0</v>
      </c>
      <c r="I513" s="229">
        <f t="shared" si="873"/>
        <v>0</v>
      </c>
      <c r="J513" s="229">
        <f t="shared" si="873"/>
        <v>0</v>
      </c>
      <c r="K513" s="229">
        <f t="shared" si="873"/>
        <v>0</v>
      </c>
      <c r="L513" s="229">
        <f t="shared" si="873"/>
        <v>0</v>
      </c>
      <c r="M513" s="229">
        <f t="shared" si="873"/>
        <v>0</v>
      </c>
      <c r="N513" s="229">
        <f t="shared" si="873"/>
        <v>0</v>
      </c>
      <c r="O513" s="229">
        <f t="shared" si="873"/>
        <v>0</v>
      </c>
      <c r="P513" s="229">
        <f t="shared" si="873"/>
        <v>0</v>
      </c>
      <c r="Q513" s="229">
        <f t="shared" si="873"/>
        <v>0</v>
      </c>
      <c r="R513" s="229">
        <f t="shared" si="873"/>
        <v>0</v>
      </c>
      <c r="S513" s="229">
        <f t="shared" si="873"/>
        <v>0</v>
      </c>
      <c r="T513" s="229">
        <f t="shared" si="873"/>
        <v>0</v>
      </c>
      <c r="U513" s="229">
        <f t="shared" si="873"/>
        <v>0</v>
      </c>
      <c r="V513" s="229">
        <f t="shared" si="873"/>
        <v>0</v>
      </c>
      <c r="W513" s="229">
        <f t="shared" si="873"/>
        <v>0</v>
      </c>
      <c r="X513" s="229">
        <f t="shared" si="873"/>
        <v>0</v>
      </c>
      <c r="Y513" s="229">
        <f t="shared" si="873"/>
        <v>0</v>
      </c>
      <c r="Z513" s="229">
        <f t="shared" si="873"/>
        <v>0</v>
      </c>
      <c r="AA513" s="229">
        <f t="shared" si="873"/>
        <v>0</v>
      </c>
      <c r="AB513" s="229">
        <f t="shared" si="873"/>
        <v>0</v>
      </c>
      <c r="AC513" s="229">
        <f t="shared" si="873"/>
        <v>0</v>
      </c>
      <c r="AD513" s="229">
        <f t="shared" si="873"/>
        <v>0</v>
      </c>
      <c r="AE513" s="229">
        <f t="shared" si="873"/>
        <v>0</v>
      </c>
      <c r="AF513" s="229">
        <f t="shared" si="873"/>
        <v>0</v>
      </c>
      <c r="AG513" s="229">
        <f t="shared" si="873"/>
        <v>0</v>
      </c>
      <c r="AH513" s="229">
        <f t="shared" si="873"/>
        <v>0</v>
      </c>
      <c r="AI513" s="229">
        <f t="shared" si="873"/>
        <v>0</v>
      </c>
      <c r="AJ513" s="229">
        <f t="shared" si="873"/>
        <v>0</v>
      </c>
      <c r="AK513" s="229">
        <f t="shared" ref="AK513:BB513" si="874">IFERROR(AK458*$D513*365,0)</f>
        <v>0</v>
      </c>
      <c r="AL513" s="229">
        <f t="shared" si="874"/>
        <v>0</v>
      </c>
      <c r="AM513" s="229">
        <f t="shared" si="874"/>
        <v>0</v>
      </c>
      <c r="AN513" s="229">
        <f t="shared" si="874"/>
        <v>0</v>
      </c>
      <c r="AO513" s="229">
        <f t="shared" si="874"/>
        <v>0</v>
      </c>
      <c r="AP513" s="229">
        <f t="shared" si="874"/>
        <v>0</v>
      </c>
      <c r="AQ513" s="229">
        <f t="shared" si="874"/>
        <v>0</v>
      </c>
      <c r="AR513" s="229">
        <f t="shared" si="874"/>
        <v>0</v>
      </c>
      <c r="AS513" s="229">
        <f t="shared" si="874"/>
        <v>0</v>
      </c>
      <c r="AT513" s="229">
        <f t="shared" si="874"/>
        <v>0</v>
      </c>
      <c r="AU513" s="229">
        <f t="shared" si="874"/>
        <v>0</v>
      </c>
      <c r="AV513" s="229">
        <f t="shared" si="874"/>
        <v>0</v>
      </c>
      <c r="AW513" s="229">
        <f t="shared" si="874"/>
        <v>0</v>
      </c>
      <c r="AX513" s="229">
        <f t="shared" si="874"/>
        <v>0</v>
      </c>
      <c r="AY513" s="229">
        <f t="shared" si="874"/>
        <v>0</v>
      </c>
      <c r="AZ513" s="229">
        <f t="shared" si="874"/>
        <v>0</v>
      </c>
      <c r="BA513" s="229">
        <f t="shared" si="874"/>
        <v>0</v>
      </c>
      <c r="BB513" s="229">
        <f t="shared" si="874"/>
        <v>0</v>
      </c>
    </row>
    <row r="514" spans="1:54" x14ac:dyDescent="0.3">
      <c r="A514" s="206">
        <f>IF(ISBLANK('Úseky 1'!A15),"",'Úseky 1'!A15)</f>
        <v>11</v>
      </c>
      <c r="B514" s="205" t="str">
        <f>IF(ISBLANK('Úseky 1'!B15),"",'Úseky 1'!B15)</f>
        <v/>
      </c>
      <c r="C514" s="205" t="str">
        <f>IF(ISBLANK('Úseky 1'!C15),"",'Úseky 1'!C15)</f>
        <v/>
      </c>
      <c r="D514" s="213" t="str">
        <f>IF(ISBLANK('Úseky 1'!D15),"",'Úseky 1'!D15)</f>
        <v/>
      </c>
      <c r="E514" s="229">
        <f t="shared" ref="E514:AJ514" si="875">IFERROR(E459*$D514*365,0)</f>
        <v>0</v>
      </c>
      <c r="F514" s="229">
        <f t="shared" si="875"/>
        <v>0</v>
      </c>
      <c r="G514" s="229">
        <f t="shared" si="875"/>
        <v>0</v>
      </c>
      <c r="H514" s="229">
        <f t="shared" si="875"/>
        <v>0</v>
      </c>
      <c r="I514" s="229">
        <f t="shared" si="875"/>
        <v>0</v>
      </c>
      <c r="J514" s="229">
        <f t="shared" si="875"/>
        <v>0</v>
      </c>
      <c r="K514" s="229">
        <f t="shared" si="875"/>
        <v>0</v>
      </c>
      <c r="L514" s="229">
        <f t="shared" si="875"/>
        <v>0</v>
      </c>
      <c r="M514" s="229">
        <f t="shared" si="875"/>
        <v>0</v>
      </c>
      <c r="N514" s="229">
        <f t="shared" si="875"/>
        <v>0</v>
      </c>
      <c r="O514" s="229">
        <f t="shared" si="875"/>
        <v>0</v>
      </c>
      <c r="P514" s="229">
        <f t="shared" si="875"/>
        <v>0</v>
      </c>
      <c r="Q514" s="229">
        <f t="shared" si="875"/>
        <v>0</v>
      </c>
      <c r="R514" s="229">
        <f t="shared" si="875"/>
        <v>0</v>
      </c>
      <c r="S514" s="229">
        <f t="shared" si="875"/>
        <v>0</v>
      </c>
      <c r="T514" s="229">
        <f t="shared" si="875"/>
        <v>0</v>
      </c>
      <c r="U514" s="229">
        <f t="shared" si="875"/>
        <v>0</v>
      </c>
      <c r="V514" s="229">
        <f t="shared" si="875"/>
        <v>0</v>
      </c>
      <c r="W514" s="229">
        <f t="shared" si="875"/>
        <v>0</v>
      </c>
      <c r="X514" s="229">
        <f t="shared" si="875"/>
        <v>0</v>
      </c>
      <c r="Y514" s="229">
        <f t="shared" si="875"/>
        <v>0</v>
      </c>
      <c r="Z514" s="229">
        <f t="shared" si="875"/>
        <v>0</v>
      </c>
      <c r="AA514" s="229">
        <f t="shared" si="875"/>
        <v>0</v>
      </c>
      <c r="AB514" s="229">
        <f t="shared" si="875"/>
        <v>0</v>
      </c>
      <c r="AC514" s="229">
        <f t="shared" si="875"/>
        <v>0</v>
      </c>
      <c r="AD514" s="229">
        <f t="shared" si="875"/>
        <v>0</v>
      </c>
      <c r="AE514" s="229">
        <f t="shared" si="875"/>
        <v>0</v>
      </c>
      <c r="AF514" s="229">
        <f t="shared" si="875"/>
        <v>0</v>
      </c>
      <c r="AG514" s="229">
        <f t="shared" si="875"/>
        <v>0</v>
      </c>
      <c r="AH514" s="229">
        <f t="shared" si="875"/>
        <v>0</v>
      </c>
      <c r="AI514" s="229">
        <f t="shared" si="875"/>
        <v>0</v>
      </c>
      <c r="AJ514" s="229">
        <f t="shared" si="875"/>
        <v>0</v>
      </c>
      <c r="AK514" s="229">
        <f t="shared" ref="AK514:BB514" si="876">IFERROR(AK459*$D514*365,0)</f>
        <v>0</v>
      </c>
      <c r="AL514" s="229">
        <f t="shared" si="876"/>
        <v>0</v>
      </c>
      <c r="AM514" s="229">
        <f t="shared" si="876"/>
        <v>0</v>
      </c>
      <c r="AN514" s="229">
        <f t="shared" si="876"/>
        <v>0</v>
      </c>
      <c r="AO514" s="229">
        <f t="shared" si="876"/>
        <v>0</v>
      </c>
      <c r="AP514" s="229">
        <f t="shared" si="876"/>
        <v>0</v>
      </c>
      <c r="AQ514" s="229">
        <f t="shared" si="876"/>
        <v>0</v>
      </c>
      <c r="AR514" s="229">
        <f t="shared" si="876"/>
        <v>0</v>
      </c>
      <c r="AS514" s="229">
        <f t="shared" si="876"/>
        <v>0</v>
      </c>
      <c r="AT514" s="229">
        <f t="shared" si="876"/>
        <v>0</v>
      </c>
      <c r="AU514" s="229">
        <f t="shared" si="876"/>
        <v>0</v>
      </c>
      <c r="AV514" s="229">
        <f t="shared" si="876"/>
        <v>0</v>
      </c>
      <c r="AW514" s="229">
        <f t="shared" si="876"/>
        <v>0</v>
      </c>
      <c r="AX514" s="229">
        <f t="shared" si="876"/>
        <v>0</v>
      </c>
      <c r="AY514" s="229">
        <f t="shared" si="876"/>
        <v>0</v>
      </c>
      <c r="AZ514" s="229">
        <f t="shared" si="876"/>
        <v>0</v>
      </c>
      <c r="BA514" s="229">
        <f t="shared" si="876"/>
        <v>0</v>
      </c>
      <c r="BB514" s="229">
        <f t="shared" si="876"/>
        <v>0</v>
      </c>
    </row>
    <row r="515" spans="1:54" x14ac:dyDescent="0.3">
      <c r="A515" s="206">
        <f>IF(ISBLANK('Úseky 1'!A16),"",'Úseky 1'!A16)</f>
        <v>12</v>
      </c>
      <c r="B515" s="205" t="str">
        <f>IF(ISBLANK('Úseky 1'!B16),"",'Úseky 1'!B16)</f>
        <v/>
      </c>
      <c r="C515" s="205" t="str">
        <f>IF(ISBLANK('Úseky 1'!C16),"",'Úseky 1'!C16)</f>
        <v/>
      </c>
      <c r="D515" s="213" t="str">
        <f>IF(ISBLANK('Úseky 1'!D16),"",'Úseky 1'!D16)</f>
        <v/>
      </c>
      <c r="E515" s="229">
        <f t="shared" ref="E515:AJ515" si="877">IFERROR(E460*$D515*365,0)</f>
        <v>0</v>
      </c>
      <c r="F515" s="229">
        <f t="shared" si="877"/>
        <v>0</v>
      </c>
      <c r="G515" s="229">
        <f t="shared" si="877"/>
        <v>0</v>
      </c>
      <c r="H515" s="229">
        <f t="shared" si="877"/>
        <v>0</v>
      </c>
      <c r="I515" s="229">
        <f t="shared" si="877"/>
        <v>0</v>
      </c>
      <c r="J515" s="229">
        <f t="shared" si="877"/>
        <v>0</v>
      </c>
      <c r="K515" s="229">
        <f t="shared" si="877"/>
        <v>0</v>
      </c>
      <c r="L515" s="229">
        <f t="shared" si="877"/>
        <v>0</v>
      </c>
      <c r="M515" s="229">
        <f t="shared" si="877"/>
        <v>0</v>
      </c>
      <c r="N515" s="229">
        <f t="shared" si="877"/>
        <v>0</v>
      </c>
      <c r="O515" s="229">
        <f t="shared" si="877"/>
        <v>0</v>
      </c>
      <c r="P515" s="229">
        <f t="shared" si="877"/>
        <v>0</v>
      </c>
      <c r="Q515" s="229">
        <f t="shared" si="877"/>
        <v>0</v>
      </c>
      <c r="R515" s="229">
        <f t="shared" si="877"/>
        <v>0</v>
      </c>
      <c r="S515" s="229">
        <f t="shared" si="877"/>
        <v>0</v>
      </c>
      <c r="T515" s="229">
        <f t="shared" si="877"/>
        <v>0</v>
      </c>
      <c r="U515" s="229">
        <f t="shared" si="877"/>
        <v>0</v>
      </c>
      <c r="V515" s="229">
        <f t="shared" si="877"/>
        <v>0</v>
      </c>
      <c r="W515" s="229">
        <f t="shared" si="877"/>
        <v>0</v>
      </c>
      <c r="X515" s="229">
        <f t="shared" si="877"/>
        <v>0</v>
      </c>
      <c r="Y515" s="229">
        <f t="shared" si="877"/>
        <v>0</v>
      </c>
      <c r="Z515" s="229">
        <f t="shared" si="877"/>
        <v>0</v>
      </c>
      <c r="AA515" s="229">
        <f t="shared" si="877"/>
        <v>0</v>
      </c>
      <c r="AB515" s="229">
        <f t="shared" si="877"/>
        <v>0</v>
      </c>
      <c r="AC515" s="229">
        <f t="shared" si="877"/>
        <v>0</v>
      </c>
      <c r="AD515" s="229">
        <f t="shared" si="877"/>
        <v>0</v>
      </c>
      <c r="AE515" s="229">
        <f t="shared" si="877"/>
        <v>0</v>
      </c>
      <c r="AF515" s="229">
        <f t="shared" si="877"/>
        <v>0</v>
      </c>
      <c r="AG515" s="229">
        <f t="shared" si="877"/>
        <v>0</v>
      </c>
      <c r="AH515" s="229">
        <f t="shared" si="877"/>
        <v>0</v>
      </c>
      <c r="AI515" s="229">
        <f t="shared" si="877"/>
        <v>0</v>
      </c>
      <c r="AJ515" s="229">
        <f t="shared" si="877"/>
        <v>0</v>
      </c>
      <c r="AK515" s="229">
        <f t="shared" ref="AK515:BB515" si="878">IFERROR(AK460*$D515*365,0)</f>
        <v>0</v>
      </c>
      <c r="AL515" s="229">
        <f t="shared" si="878"/>
        <v>0</v>
      </c>
      <c r="AM515" s="229">
        <f t="shared" si="878"/>
        <v>0</v>
      </c>
      <c r="AN515" s="229">
        <f t="shared" si="878"/>
        <v>0</v>
      </c>
      <c r="AO515" s="229">
        <f t="shared" si="878"/>
        <v>0</v>
      </c>
      <c r="AP515" s="229">
        <f t="shared" si="878"/>
        <v>0</v>
      </c>
      <c r="AQ515" s="229">
        <f t="shared" si="878"/>
        <v>0</v>
      </c>
      <c r="AR515" s="229">
        <f t="shared" si="878"/>
        <v>0</v>
      </c>
      <c r="AS515" s="229">
        <f t="shared" si="878"/>
        <v>0</v>
      </c>
      <c r="AT515" s="229">
        <f t="shared" si="878"/>
        <v>0</v>
      </c>
      <c r="AU515" s="229">
        <f t="shared" si="878"/>
        <v>0</v>
      </c>
      <c r="AV515" s="229">
        <f t="shared" si="878"/>
        <v>0</v>
      </c>
      <c r="AW515" s="229">
        <f t="shared" si="878"/>
        <v>0</v>
      </c>
      <c r="AX515" s="229">
        <f t="shared" si="878"/>
        <v>0</v>
      </c>
      <c r="AY515" s="229">
        <f t="shared" si="878"/>
        <v>0</v>
      </c>
      <c r="AZ515" s="229">
        <f t="shared" si="878"/>
        <v>0</v>
      </c>
      <c r="BA515" s="229">
        <f t="shared" si="878"/>
        <v>0</v>
      </c>
      <c r="BB515" s="229">
        <f t="shared" si="878"/>
        <v>0</v>
      </c>
    </row>
    <row r="516" spans="1:54" x14ac:dyDescent="0.3">
      <c r="A516" s="206">
        <f>IF(ISBLANK('Úseky 1'!A17),"",'Úseky 1'!A17)</f>
        <v>13</v>
      </c>
      <c r="B516" s="205" t="str">
        <f>IF(ISBLANK('Úseky 1'!B17),"",'Úseky 1'!B17)</f>
        <v/>
      </c>
      <c r="C516" s="205" t="str">
        <f>IF(ISBLANK('Úseky 1'!C17),"",'Úseky 1'!C17)</f>
        <v/>
      </c>
      <c r="D516" s="213" t="str">
        <f>IF(ISBLANK('Úseky 1'!D17),"",'Úseky 1'!D17)</f>
        <v/>
      </c>
      <c r="E516" s="229">
        <f t="shared" ref="E516:AJ516" si="879">IFERROR(E461*$D516*365,0)</f>
        <v>0</v>
      </c>
      <c r="F516" s="229">
        <f t="shared" si="879"/>
        <v>0</v>
      </c>
      <c r="G516" s="229">
        <f t="shared" si="879"/>
        <v>0</v>
      </c>
      <c r="H516" s="229">
        <f t="shared" si="879"/>
        <v>0</v>
      </c>
      <c r="I516" s="229">
        <f t="shared" si="879"/>
        <v>0</v>
      </c>
      <c r="J516" s="229">
        <f t="shared" si="879"/>
        <v>0</v>
      </c>
      <c r="K516" s="229">
        <f t="shared" si="879"/>
        <v>0</v>
      </c>
      <c r="L516" s="229">
        <f t="shared" si="879"/>
        <v>0</v>
      </c>
      <c r="M516" s="229">
        <f t="shared" si="879"/>
        <v>0</v>
      </c>
      <c r="N516" s="229">
        <f t="shared" si="879"/>
        <v>0</v>
      </c>
      <c r="O516" s="229">
        <f t="shared" si="879"/>
        <v>0</v>
      </c>
      <c r="P516" s="229">
        <f t="shared" si="879"/>
        <v>0</v>
      </c>
      <c r="Q516" s="229">
        <f t="shared" si="879"/>
        <v>0</v>
      </c>
      <c r="R516" s="229">
        <f t="shared" si="879"/>
        <v>0</v>
      </c>
      <c r="S516" s="229">
        <f t="shared" si="879"/>
        <v>0</v>
      </c>
      <c r="T516" s="229">
        <f t="shared" si="879"/>
        <v>0</v>
      </c>
      <c r="U516" s="229">
        <f t="shared" si="879"/>
        <v>0</v>
      </c>
      <c r="V516" s="229">
        <f t="shared" si="879"/>
        <v>0</v>
      </c>
      <c r="W516" s="229">
        <f t="shared" si="879"/>
        <v>0</v>
      </c>
      <c r="X516" s="229">
        <f t="shared" si="879"/>
        <v>0</v>
      </c>
      <c r="Y516" s="229">
        <f t="shared" si="879"/>
        <v>0</v>
      </c>
      <c r="Z516" s="229">
        <f t="shared" si="879"/>
        <v>0</v>
      </c>
      <c r="AA516" s="229">
        <f t="shared" si="879"/>
        <v>0</v>
      </c>
      <c r="AB516" s="229">
        <f t="shared" si="879"/>
        <v>0</v>
      </c>
      <c r="AC516" s="229">
        <f t="shared" si="879"/>
        <v>0</v>
      </c>
      <c r="AD516" s="229">
        <f t="shared" si="879"/>
        <v>0</v>
      </c>
      <c r="AE516" s="229">
        <f t="shared" si="879"/>
        <v>0</v>
      </c>
      <c r="AF516" s="229">
        <f t="shared" si="879"/>
        <v>0</v>
      </c>
      <c r="AG516" s="229">
        <f t="shared" si="879"/>
        <v>0</v>
      </c>
      <c r="AH516" s="229">
        <f t="shared" si="879"/>
        <v>0</v>
      </c>
      <c r="AI516" s="229">
        <f t="shared" si="879"/>
        <v>0</v>
      </c>
      <c r="AJ516" s="229">
        <f t="shared" si="879"/>
        <v>0</v>
      </c>
      <c r="AK516" s="229">
        <f t="shared" ref="AK516:BB516" si="880">IFERROR(AK461*$D516*365,0)</f>
        <v>0</v>
      </c>
      <c r="AL516" s="229">
        <f t="shared" si="880"/>
        <v>0</v>
      </c>
      <c r="AM516" s="229">
        <f t="shared" si="880"/>
        <v>0</v>
      </c>
      <c r="AN516" s="229">
        <f t="shared" si="880"/>
        <v>0</v>
      </c>
      <c r="AO516" s="229">
        <f t="shared" si="880"/>
        <v>0</v>
      </c>
      <c r="AP516" s="229">
        <f t="shared" si="880"/>
        <v>0</v>
      </c>
      <c r="AQ516" s="229">
        <f t="shared" si="880"/>
        <v>0</v>
      </c>
      <c r="AR516" s="229">
        <f t="shared" si="880"/>
        <v>0</v>
      </c>
      <c r="AS516" s="229">
        <f t="shared" si="880"/>
        <v>0</v>
      </c>
      <c r="AT516" s="229">
        <f t="shared" si="880"/>
        <v>0</v>
      </c>
      <c r="AU516" s="229">
        <f t="shared" si="880"/>
        <v>0</v>
      </c>
      <c r="AV516" s="229">
        <f t="shared" si="880"/>
        <v>0</v>
      </c>
      <c r="AW516" s="229">
        <f t="shared" si="880"/>
        <v>0</v>
      </c>
      <c r="AX516" s="229">
        <f t="shared" si="880"/>
        <v>0</v>
      </c>
      <c r="AY516" s="229">
        <f t="shared" si="880"/>
        <v>0</v>
      </c>
      <c r="AZ516" s="229">
        <f t="shared" si="880"/>
        <v>0</v>
      </c>
      <c r="BA516" s="229">
        <f t="shared" si="880"/>
        <v>0</v>
      </c>
      <c r="BB516" s="229">
        <f t="shared" si="880"/>
        <v>0</v>
      </c>
    </row>
    <row r="517" spans="1:54" x14ac:dyDescent="0.3">
      <c r="A517" s="206">
        <f>IF(ISBLANK('Úseky 1'!A18),"",'Úseky 1'!A18)</f>
        <v>14</v>
      </c>
      <c r="B517" s="205" t="str">
        <f>IF(ISBLANK('Úseky 1'!B18),"",'Úseky 1'!B18)</f>
        <v/>
      </c>
      <c r="C517" s="205" t="str">
        <f>IF(ISBLANK('Úseky 1'!C18),"",'Úseky 1'!C18)</f>
        <v/>
      </c>
      <c r="D517" s="213" t="str">
        <f>IF(ISBLANK('Úseky 1'!D18),"",'Úseky 1'!D18)</f>
        <v/>
      </c>
      <c r="E517" s="229">
        <f t="shared" ref="E517:AJ517" si="881">IFERROR(E462*$D517*365,0)</f>
        <v>0</v>
      </c>
      <c r="F517" s="229">
        <f t="shared" si="881"/>
        <v>0</v>
      </c>
      <c r="G517" s="229">
        <f t="shared" si="881"/>
        <v>0</v>
      </c>
      <c r="H517" s="229">
        <f t="shared" si="881"/>
        <v>0</v>
      </c>
      <c r="I517" s="229">
        <f t="shared" si="881"/>
        <v>0</v>
      </c>
      <c r="J517" s="229">
        <f t="shared" si="881"/>
        <v>0</v>
      </c>
      <c r="K517" s="229">
        <f t="shared" si="881"/>
        <v>0</v>
      </c>
      <c r="L517" s="229">
        <f t="shared" si="881"/>
        <v>0</v>
      </c>
      <c r="M517" s="229">
        <f t="shared" si="881"/>
        <v>0</v>
      </c>
      <c r="N517" s="229">
        <f t="shared" si="881"/>
        <v>0</v>
      </c>
      <c r="O517" s="229">
        <f t="shared" si="881"/>
        <v>0</v>
      </c>
      <c r="P517" s="229">
        <f t="shared" si="881"/>
        <v>0</v>
      </c>
      <c r="Q517" s="229">
        <f t="shared" si="881"/>
        <v>0</v>
      </c>
      <c r="R517" s="229">
        <f t="shared" si="881"/>
        <v>0</v>
      </c>
      <c r="S517" s="229">
        <f t="shared" si="881"/>
        <v>0</v>
      </c>
      <c r="T517" s="229">
        <f t="shared" si="881"/>
        <v>0</v>
      </c>
      <c r="U517" s="229">
        <f t="shared" si="881"/>
        <v>0</v>
      </c>
      <c r="V517" s="229">
        <f t="shared" si="881"/>
        <v>0</v>
      </c>
      <c r="W517" s="229">
        <f t="shared" si="881"/>
        <v>0</v>
      </c>
      <c r="X517" s="229">
        <f t="shared" si="881"/>
        <v>0</v>
      </c>
      <c r="Y517" s="229">
        <f t="shared" si="881"/>
        <v>0</v>
      </c>
      <c r="Z517" s="229">
        <f t="shared" si="881"/>
        <v>0</v>
      </c>
      <c r="AA517" s="229">
        <f t="shared" si="881"/>
        <v>0</v>
      </c>
      <c r="AB517" s="229">
        <f t="shared" si="881"/>
        <v>0</v>
      </c>
      <c r="AC517" s="229">
        <f t="shared" si="881"/>
        <v>0</v>
      </c>
      <c r="AD517" s="229">
        <f t="shared" si="881"/>
        <v>0</v>
      </c>
      <c r="AE517" s="229">
        <f t="shared" si="881"/>
        <v>0</v>
      </c>
      <c r="AF517" s="229">
        <f t="shared" si="881"/>
        <v>0</v>
      </c>
      <c r="AG517" s="229">
        <f t="shared" si="881"/>
        <v>0</v>
      </c>
      <c r="AH517" s="229">
        <f t="shared" si="881"/>
        <v>0</v>
      </c>
      <c r="AI517" s="229">
        <f t="shared" si="881"/>
        <v>0</v>
      </c>
      <c r="AJ517" s="229">
        <f t="shared" si="881"/>
        <v>0</v>
      </c>
      <c r="AK517" s="229">
        <f t="shared" ref="AK517:BB517" si="882">IFERROR(AK462*$D517*365,0)</f>
        <v>0</v>
      </c>
      <c r="AL517" s="229">
        <f t="shared" si="882"/>
        <v>0</v>
      </c>
      <c r="AM517" s="229">
        <f t="shared" si="882"/>
        <v>0</v>
      </c>
      <c r="AN517" s="229">
        <f t="shared" si="882"/>
        <v>0</v>
      </c>
      <c r="AO517" s="229">
        <f t="shared" si="882"/>
        <v>0</v>
      </c>
      <c r="AP517" s="229">
        <f t="shared" si="882"/>
        <v>0</v>
      </c>
      <c r="AQ517" s="229">
        <f t="shared" si="882"/>
        <v>0</v>
      </c>
      <c r="AR517" s="229">
        <f t="shared" si="882"/>
        <v>0</v>
      </c>
      <c r="AS517" s="229">
        <f t="shared" si="882"/>
        <v>0</v>
      </c>
      <c r="AT517" s="229">
        <f t="shared" si="882"/>
        <v>0</v>
      </c>
      <c r="AU517" s="229">
        <f t="shared" si="882"/>
        <v>0</v>
      </c>
      <c r="AV517" s="229">
        <f t="shared" si="882"/>
        <v>0</v>
      </c>
      <c r="AW517" s="229">
        <f t="shared" si="882"/>
        <v>0</v>
      </c>
      <c r="AX517" s="229">
        <f t="shared" si="882"/>
        <v>0</v>
      </c>
      <c r="AY517" s="229">
        <f t="shared" si="882"/>
        <v>0</v>
      </c>
      <c r="AZ517" s="229">
        <f t="shared" si="882"/>
        <v>0</v>
      </c>
      <c r="BA517" s="229">
        <f t="shared" si="882"/>
        <v>0</v>
      </c>
      <c r="BB517" s="229">
        <f t="shared" si="882"/>
        <v>0</v>
      </c>
    </row>
    <row r="518" spans="1:54" x14ac:dyDescent="0.3">
      <c r="A518" s="206">
        <f>IF(ISBLANK('Úseky 1'!A19),"",'Úseky 1'!A19)</f>
        <v>15</v>
      </c>
      <c r="B518" s="205" t="str">
        <f>IF(ISBLANK('Úseky 1'!B19),"",'Úseky 1'!B19)</f>
        <v/>
      </c>
      <c r="C518" s="205" t="str">
        <f>IF(ISBLANK('Úseky 1'!C19),"",'Úseky 1'!C19)</f>
        <v/>
      </c>
      <c r="D518" s="213" t="str">
        <f>IF(ISBLANK('Úseky 1'!D19),"",'Úseky 1'!D19)</f>
        <v/>
      </c>
      <c r="E518" s="229">
        <f t="shared" ref="E518:AJ518" si="883">IFERROR(E463*$D518*365,0)</f>
        <v>0</v>
      </c>
      <c r="F518" s="229">
        <f t="shared" si="883"/>
        <v>0</v>
      </c>
      <c r="G518" s="229">
        <f t="shared" si="883"/>
        <v>0</v>
      </c>
      <c r="H518" s="229">
        <f t="shared" si="883"/>
        <v>0</v>
      </c>
      <c r="I518" s="229">
        <f t="shared" si="883"/>
        <v>0</v>
      </c>
      <c r="J518" s="229">
        <f t="shared" si="883"/>
        <v>0</v>
      </c>
      <c r="K518" s="229">
        <f t="shared" si="883"/>
        <v>0</v>
      </c>
      <c r="L518" s="229">
        <f t="shared" si="883"/>
        <v>0</v>
      </c>
      <c r="M518" s="229">
        <f t="shared" si="883"/>
        <v>0</v>
      </c>
      <c r="N518" s="229">
        <f t="shared" si="883"/>
        <v>0</v>
      </c>
      <c r="O518" s="229">
        <f t="shared" si="883"/>
        <v>0</v>
      </c>
      <c r="P518" s="229">
        <f t="shared" si="883"/>
        <v>0</v>
      </c>
      <c r="Q518" s="229">
        <f t="shared" si="883"/>
        <v>0</v>
      </c>
      <c r="R518" s="229">
        <f t="shared" si="883"/>
        <v>0</v>
      </c>
      <c r="S518" s="229">
        <f t="shared" si="883"/>
        <v>0</v>
      </c>
      <c r="T518" s="229">
        <f t="shared" si="883"/>
        <v>0</v>
      </c>
      <c r="U518" s="229">
        <f t="shared" si="883"/>
        <v>0</v>
      </c>
      <c r="V518" s="229">
        <f t="shared" si="883"/>
        <v>0</v>
      </c>
      <c r="W518" s="229">
        <f t="shared" si="883"/>
        <v>0</v>
      </c>
      <c r="X518" s="229">
        <f t="shared" si="883"/>
        <v>0</v>
      </c>
      <c r="Y518" s="229">
        <f t="shared" si="883"/>
        <v>0</v>
      </c>
      <c r="Z518" s="229">
        <f t="shared" si="883"/>
        <v>0</v>
      </c>
      <c r="AA518" s="229">
        <f t="shared" si="883"/>
        <v>0</v>
      </c>
      <c r="AB518" s="229">
        <f t="shared" si="883"/>
        <v>0</v>
      </c>
      <c r="AC518" s="229">
        <f t="shared" si="883"/>
        <v>0</v>
      </c>
      <c r="AD518" s="229">
        <f t="shared" si="883"/>
        <v>0</v>
      </c>
      <c r="AE518" s="229">
        <f t="shared" si="883"/>
        <v>0</v>
      </c>
      <c r="AF518" s="229">
        <f t="shared" si="883"/>
        <v>0</v>
      </c>
      <c r="AG518" s="229">
        <f t="shared" si="883"/>
        <v>0</v>
      </c>
      <c r="AH518" s="229">
        <f t="shared" si="883"/>
        <v>0</v>
      </c>
      <c r="AI518" s="229">
        <f t="shared" si="883"/>
        <v>0</v>
      </c>
      <c r="AJ518" s="229">
        <f t="shared" si="883"/>
        <v>0</v>
      </c>
      <c r="AK518" s="229">
        <f t="shared" ref="AK518:BB518" si="884">IFERROR(AK463*$D518*365,0)</f>
        <v>0</v>
      </c>
      <c r="AL518" s="229">
        <f t="shared" si="884"/>
        <v>0</v>
      </c>
      <c r="AM518" s="229">
        <f t="shared" si="884"/>
        <v>0</v>
      </c>
      <c r="AN518" s="229">
        <f t="shared" si="884"/>
        <v>0</v>
      </c>
      <c r="AO518" s="229">
        <f t="shared" si="884"/>
        <v>0</v>
      </c>
      <c r="AP518" s="229">
        <f t="shared" si="884"/>
        <v>0</v>
      </c>
      <c r="AQ518" s="229">
        <f t="shared" si="884"/>
        <v>0</v>
      </c>
      <c r="AR518" s="229">
        <f t="shared" si="884"/>
        <v>0</v>
      </c>
      <c r="AS518" s="229">
        <f t="shared" si="884"/>
        <v>0</v>
      </c>
      <c r="AT518" s="229">
        <f t="shared" si="884"/>
        <v>0</v>
      </c>
      <c r="AU518" s="229">
        <f t="shared" si="884"/>
        <v>0</v>
      </c>
      <c r="AV518" s="229">
        <f t="shared" si="884"/>
        <v>0</v>
      </c>
      <c r="AW518" s="229">
        <f t="shared" si="884"/>
        <v>0</v>
      </c>
      <c r="AX518" s="229">
        <f t="shared" si="884"/>
        <v>0</v>
      </c>
      <c r="AY518" s="229">
        <f t="shared" si="884"/>
        <v>0</v>
      </c>
      <c r="AZ518" s="229">
        <f t="shared" si="884"/>
        <v>0</v>
      </c>
      <c r="BA518" s="229">
        <f t="shared" si="884"/>
        <v>0</v>
      </c>
      <c r="BB518" s="229">
        <f t="shared" si="884"/>
        <v>0</v>
      </c>
    </row>
    <row r="519" spans="1:54" x14ac:dyDescent="0.3">
      <c r="A519" s="206">
        <f>IF(ISBLANK('Úseky 1'!A20),"",'Úseky 1'!A20)</f>
        <v>16</v>
      </c>
      <c r="B519" s="205" t="str">
        <f>IF(ISBLANK('Úseky 1'!B20),"",'Úseky 1'!B20)</f>
        <v/>
      </c>
      <c r="C519" s="205" t="str">
        <f>IF(ISBLANK('Úseky 1'!C20),"",'Úseky 1'!C20)</f>
        <v/>
      </c>
      <c r="D519" s="213" t="str">
        <f>IF(ISBLANK('Úseky 1'!D20),"",'Úseky 1'!D20)</f>
        <v/>
      </c>
      <c r="E519" s="229">
        <f t="shared" ref="E519:AJ519" si="885">IFERROR(E464*$D519*365,0)</f>
        <v>0</v>
      </c>
      <c r="F519" s="229">
        <f t="shared" si="885"/>
        <v>0</v>
      </c>
      <c r="G519" s="229">
        <f t="shared" si="885"/>
        <v>0</v>
      </c>
      <c r="H519" s="229">
        <f t="shared" si="885"/>
        <v>0</v>
      </c>
      <c r="I519" s="229">
        <f t="shared" si="885"/>
        <v>0</v>
      </c>
      <c r="J519" s="229">
        <f t="shared" si="885"/>
        <v>0</v>
      </c>
      <c r="K519" s="229">
        <f t="shared" si="885"/>
        <v>0</v>
      </c>
      <c r="L519" s="229">
        <f t="shared" si="885"/>
        <v>0</v>
      </c>
      <c r="M519" s="229">
        <f t="shared" si="885"/>
        <v>0</v>
      </c>
      <c r="N519" s="229">
        <f t="shared" si="885"/>
        <v>0</v>
      </c>
      <c r="O519" s="229">
        <f t="shared" si="885"/>
        <v>0</v>
      </c>
      <c r="P519" s="229">
        <f t="shared" si="885"/>
        <v>0</v>
      </c>
      <c r="Q519" s="229">
        <f t="shared" si="885"/>
        <v>0</v>
      </c>
      <c r="R519" s="229">
        <f t="shared" si="885"/>
        <v>0</v>
      </c>
      <c r="S519" s="229">
        <f t="shared" si="885"/>
        <v>0</v>
      </c>
      <c r="T519" s="229">
        <f t="shared" si="885"/>
        <v>0</v>
      </c>
      <c r="U519" s="229">
        <f t="shared" si="885"/>
        <v>0</v>
      </c>
      <c r="V519" s="229">
        <f t="shared" si="885"/>
        <v>0</v>
      </c>
      <c r="W519" s="229">
        <f t="shared" si="885"/>
        <v>0</v>
      </c>
      <c r="X519" s="229">
        <f t="shared" si="885"/>
        <v>0</v>
      </c>
      <c r="Y519" s="229">
        <f t="shared" si="885"/>
        <v>0</v>
      </c>
      <c r="Z519" s="229">
        <f t="shared" si="885"/>
        <v>0</v>
      </c>
      <c r="AA519" s="229">
        <f t="shared" si="885"/>
        <v>0</v>
      </c>
      <c r="AB519" s="229">
        <f t="shared" si="885"/>
        <v>0</v>
      </c>
      <c r="AC519" s="229">
        <f t="shared" si="885"/>
        <v>0</v>
      </c>
      <c r="AD519" s="229">
        <f t="shared" si="885"/>
        <v>0</v>
      </c>
      <c r="AE519" s="229">
        <f t="shared" si="885"/>
        <v>0</v>
      </c>
      <c r="AF519" s="229">
        <f t="shared" si="885"/>
        <v>0</v>
      </c>
      <c r="AG519" s="229">
        <f t="shared" si="885"/>
        <v>0</v>
      </c>
      <c r="AH519" s="229">
        <f t="shared" si="885"/>
        <v>0</v>
      </c>
      <c r="AI519" s="229">
        <f t="shared" si="885"/>
        <v>0</v>
      </c>
      <c r="AJ519" s="229">
        <f t="shared" si="885"/>
        <v>0</v>
      </c>
      <c r="AK519" s="229">
        <f t="shared" ref="AK519:BB519" si="886">IFERROR(AK464*$D519*365,0)</f>
        <v>0</v>
      </c>
      <c r="AL519" s="229">
        <f t="shared" si="886"/>
        <v>0</v>
      </c>
      <c r="AM519" s="229">
        <f t="shared" si="886"/>
        <v>0</v>
      </c>
      <c r="AN519" s="229">
        <f t="shared" si="886"/>
        <v>0</v>
      </c>
      <c r="AO519" s="229">
        <f t="shared" si="886"/>
        <v>0</v>
      </c>
      <c r="AP519" s="229">
        <f t="shared" si="886"/>
        <v>0</v>
      </c>
      <c r="AQ519" s="229">
        <f t="shared" si="886"/>
        <v>0</v>
      </c>
      <c r="AR519" s="229">
        <f t="shared" si="886"/>
        <v>0</v>
      </c>
      <c r="AS519" s="229">
        <f t="shared" si="886"/>
        <v>0</v>
      </c>
      <c r="AT519" s="229">
        <f t="shared" si="886"/>
        <v>0</v>
      </c>
      <c r="AU519" s="229">
        <f t="shared" si="886"/>
        <v>0</v>
      </c>
      <c r="AV519" s="229">
        <f t="shared" si="886"/>
        <v>0</v>
      </c>
      <c r="AW519" s="229">
        <f t="shared" si="886"/>
        <v>0</v>
      </c>
      <c r="AX519" s="229">
        <f t="shared" si="886"/>
        <v>0</v>
      </c>
      <c r="AY519" s="229">
        <f t="shared" si="886"/>
        <v>0</v>
      </c>
      <c r="AZ519" s="229">
        <f t="shared" si="886"/>
        <v>0</v>
      </c>
      <c r="BA519" s="229">
        <f t="shared" si="886"/>
        <v>0</v>
      </c>
      <c r="BB519" s="229">
        <f t="shared" si="886"/>
        <v>0</v>
      </c>
    </row>
    <row r="520" spans="1:54" x14ac:dyDescent="0.3">
      <c r="A520" s="206">
        <f>IF(ISBLANK('Úseky 1'!A21),"",'Úseky 1'!A21)</f>
        <v>17</v>
      </c>
      <c r="B520" s="205" t="str">
        <f>IF(ISBLANK('Úseky 1'!B21),"",'Úseky 1'!B21)</f>
        <v/>
      </c>
      <c r="C520" s="205" t="str">
        <f>IF(ISBLANK('Úseky 1'!C21),"",'Úseky 1'!C21)</f>
        <v/>
      </c>
      <c r="D520" s="213" t="str">
        <f>IF(ISBLANK('Úseky 1'!D21),"",'Úseky 1'!D21)</f>
        <v/>
      </c>
      <c r="E520" s="229">
        <f t="shared" ref="E520:AJ520" si="887">IFERROR(E465*$D520*365,0)</f>
        <v>0</v>
      </c>
      <c r="F520" s="229">
        <f t="shared" si="887"/>
        <v>0</v>
      </c>
      <c r="G520" s="229">
        <f t="shared" si="887"/>
        <v>0</v>
      </c>
      <c r="H520" s="229">
        <f t="shared" si="887"/>
        <v>0</v>
      </c>
      <c r="I520" s="229">
        <f t="shared" si="887"/>
        <v>0</v>
      </c>
      <c r="J520" s="229">
        <f t="shared" si="887"/>
        <v>0</v>
      </c>
      <c r="K520" s="229">
        <f t="shared" si="887"/>
        <v>0</v>
      </c>
      <c r="L520" s="229">
        <f t="shared" si="887"/>
        <v>0</v>
      </c>
      <c r="M520" s="229">
        <f t="shared" si="887"/>
        <v>0</v>
      </c>
      <c r="N520" s="229">
        <f t="shared" si="887"/>
        <v>0</v>
      </c>
      <c r="O520" s="229">
        <f t="shared" si="887"/>
        <v>0</v>
      </c>
      <c r="P520" s="229">
        <f t="shared" si="887"/>
        <v>0</v>
      </c>
      <c r="Q520" s="229">
        <f t="shared" si="887"/>
        <v>0</v>
      </c>
      <c r="R520" s="229">
        <f t="shared" si="887"/>
        <v>0</v>
      </c>
      <c r="S520" s="229">
        <f t="shared" si="887"/>
        <v>0</v>
      </c>
      <c r="T520" s="229">
        <f t="shared" si="887"/>
        <v>0</v>
      </c>
      <c r="U520" s="229">
        <f t="shared" si="887"/>
        <v>0</v>
      </c>
      <c r="V520" s="229">
        <f t="shared" si="887"/>
        <v>0</v>
      </c>
      <c r="W520" s="229">
        <f t="shared" si="887"/>
        <v>0</v>
      </c>
      <c r="X520" s="229">
        <f t="shared" si="887"/>
        <v>0</v>
      </c>
      <c r="Y520" s="229">
        <f t="shared" si="887"/>
        <v>0</v>
      </c>
      <c r="Z520" s="229">
        <f t="shared" si="887"/>
        <v>0</v>
      </c>
      <c r="AA520" s="229">
        <f t="shared" si="887"/>
        <v>0</v>
      </c>
      <c r="AB520" s="229">
        <f t="shared" si="887"/>
        <v>0</v>
      </c>
      <c r="AC520" s="229">
        <f t="shared" si="887"/>
        <v>0</v>
      </c>
      <c r="AD520" s="229">
        <f t="shared" si="887"/>
        <v>0</v>
      </c>
      <c r="AE520" s="229">
        <f t="shared" si="887"/>
        <v>0</v>
      </c>
      <c r="AF520" s="229">
        <f t="shared" si="887"/>
        <v>0</v>
      </c>
      <c r="AG520" s="229">
        <f t="shared" si="887"/>
        <v>0</v>
      </c>
      <c r="AH520" s="229">
        <f t="shared" si="887"/>
        <v>0</v>
      </c>
      <c r="AI520" s="229">
        <f t="shared" si="887"/>
        <v>0</v>
      </c>
      <c r="AJ520" s="229">
        <f t="shared" si="887"/>
        <v>0</v>
      </c>
      <c r="AK520" s="229">
        <f t="shared" ref="AK520:BB520" si="888">IFERROR(AK465*$D520*365,0)</f>
        <v>0</v>
      </c>
      <c r="AL520" s="229">
        <f t="shared" si="888"/>
        <v>0</v>
      </c>
      <c r="AM520" s="229">
        <f t="shared" si="888"/>
        <v>0</v>
      </c>
      <c r="AN520" s="229">
        <f t="shared" si="888"/>
        <v>0</v>
      </c>
      <c r="AO520" s="229">
        <f t="shared" si="888"/>
        <v>0</v>
      </c>
      <c r="AP520" s="229">
        <f t="shared" si="888"/>
        <v>0</v>
      </c>
      <c r="AQ520" s="229">
        <f t="shared" si="888"/>
        <v>0</v>
      </c>
      <c r="AR520" s="229">
        <f t="shared" si="888"/>
        <v>0</v>
      </c>
      <c r="AS520" s="229">
        <f t="shared" si="888"/>
        <v>0</v>
      </c>
      <c r="AT520" s="229">
        <f t="shared" si="888"/>
        <v>0</v>
      </c>
      <c r="AU520" s="229">
        <f t="shared" si="888"/>
        <v>0</v>
      </c>
      <c r="AV520" s="229">
        <f t="shared" si="888"/>
        <v>0</v>
      </c>
      <c r="AW520" s="229">
        <f t="shared" si="888"/>
        <v>0</v>
      </c>
      <c r="AX520" s="229">
        <f t="shared" si="888"/>
        <v>0</v>
      </c>
      <c r="AY520" s="229">
        <f t="shared" si="888"/>
        <v>0</v>
      </c>
      <c r="AZ520" s="229">
        <f t="shared" si="888"/>
        <v>0</v>
      </c>
      <c r="BA520" s="229">
        <f t="shared" si="888"/>
        <v>0</v>
      </c>
      <c r="BB520" s="229">
        <f t="shared" si="888"/>
        <v>0</v>
      </c>
    </row>
    <row r="521" spans="1:54" x14ac:dyDescent="0.3">
      <c r="A521" s="206">
        <f>IF(ISBLANK('Úseky 1'!A22),"",'Úseky 1'!A22)</f>
        <v>18</v>
      </c>
      <c r="B521" s="205" t="str">
        <f>IF(ISBLANK('Úseky 1'!B22),"",'Úseky 1'!B22)</f>
        <v/>
      </c>
      <c r="C521" s="205" t="str">
        <f>IF(ISBLANK('Úseky 1'!C22),"",'Úseky 1'!C22)</f>
        <v/>
      </c>
      <c r="D521" s="213" t="str">
        <f>IF(ISBLANK('Úseky 1'!D22),"",'Úseky 1'!D22)</f>
        <v/>
      </c>
      <c r="E521" s="229">
        <f t="shared" ref="E521:AJ521" si="889">IFERROR(E466*$D521*365,0)</f>
        <v>0</v>
      </c>
      <c r="F521" s="229">
        <f t="shared" si="889"/>
        <v>0</v>
      </c>
      <c r="G521" s="229">
        <f t="shared" si="889"/>
        <v>0</v>
      </c>
      <c r="H521" s="229">
        <f t="shared" si="889"/>
        <v>0</v>
      </c>
      <c r="I521" s="229">
        <f t="shared" si="889"/>
        <v>0</v>
      </c>
      <c r="J521" s="229">
        <f t="shared" si="889"/>
        <v>0</v>
      </c>
      <c r="K521" s="229">
        <f t="shared" si="889"/>
        <v>0</v>
      </c>
      <c r="L521" s="229">
        <f t="shared" si="889"/>
        <v>0</v>
      </c>
      <c r="M521" s="229">
        <f t="shared" si="889"/>
        <v>0</v>
      </c>
      <c r="N521" s="229">
        <f t="shared" si="889"/>
        <v>0</v>
      </c>
      <c r="O521" s="229">
        <f t="shared" si="889"/>
        <v>0</v>
      </c>
      <c r="P521" s="229">
        <f t="shared" si="889"/>
        <v>0</v>
      </c>
      <c r="Q521" s="229">
        <f t="shared" si="889"/>
        <v>0</v>
      </c>
      <c r="R521" s="229">
        <f t="shared" si="889"/>
        <v>0</v>
      </c>
      <c r="S521" s="229">
        <f t="shared" si="889"/>
        <v>0</v>
      </c>
      <c r="T521" s="229">
        <f t="shared" si="889"/>
        <v>0</v>
      </c>
      <c r="U521" s="229">
        <f t="shared" si="889"/>
        <v>0</v>
      </c>
      <c r="V521" s="229">
        <f t="shared" si="889"/>
        <v>0</v>
      </c>
      <c r="W521" s="229">
        <f t="shared" si="889"/>
        <v>0</v>
      </c>
      <c r="X521" s="229">
        <f t="shared" si="889"/>
        <v>0</v>
      </c>
      <c r="Y521" s="229">
        <f t="shared" si="889"/>
        <v>0</v>
      </c>
      <c r="Z521" s="229">
        <f t="shared" si="889"/>
        <v>0</v>
      </c>
      <c r="AA521" s="229">
        <f t="shared" si="889"/>
        <v>0</v>
      </c>
      <c r="AB521" s="229">
        <f t="shared" si="889"/>
        <v>0</v>
      </c>
      <c r="AC521" s="229">
        <f t="shared" si="889"/>
        <v>0</v>
      </c>
      <c r="AD521" s="229">
        <f t="shared" si="889"/>
        <v>0</v>
      </c>
      <c r="AE521" s="229">
        <f t="shared" si="889"/>
        <v>0</v>
      </c>
      <c r="AF521" s="229">
        <f t="shared" si="889"/>
        <v>0</v>
      </c>
      <c r="AG521" s="229">
        <f t="shared" si="889"/>
        <v>0</v>
      </c>
      <c r="AH521" s="229">
        <f t="shared" si="889"/>
        <v>0</v>
      </c>
      <c r="AI521" s="229">
        <f t="shared" si="889"/>
        <v>0</v>
      </c>
      <c r="AJ521" s="229">
        <f t="shared" si="889"/>
        <v>0</v>
      </c>
      <c r="AK521" s="229">
        <f t="shared" ref="AK521:BB521" si="890">IFERROR(AK466*$D521*365,0)</f>
        <v>0</v>
      </c>
      <c r="AL521" s="229">
        <f t="shared" si="890"/>
        <v>0</v>
      </c>
      <c r="AM521" s="229">
        <f t="shared" si="890"/>
        <v>0</v>
      </c>
      <c r="AN521" s="229">
        <f t="shared" si="890"/>
        <v>0</v>
      </c>
      <c r="AO521" s="229">
        <f t="shared" si="890"/>
        <v>0</v>
      </c>
      <c r="AP521" s="229">
        <f t="shared" si="890"/>
        <v>0</v>
      </c>
      <c r="AQ521" s="229">
        <f t="shared" si="890"/>
        <v>0</v>
      </c>
      <c r="AR521" s="229">
        <f t="shared" si="890"/>
        <v>0</v>
      </c>
      <c r="AS521" s="229">
        <f t="shared" si="890"/>
        <v>0</v>
      </c>
      <c r="AT521" s="229">
        <f t="shared" si="890"/>
        <v>0</v>
      </c>
      <c r="AU521" s="229">
        <f t="shared" si="890"/>
        <v>0</v>
      </c>
      <c r="AV521" s="229">
        <f t="shared" si="890"/>
        <v>0</v>
      </c>
      <c r="AW521" s="229">
        <f t="shared" si="890"/>
        <v>0</v>
      </c>
      <c r="AX521" s="229">
        <f t="shared" si="890"/>
        <v>0</v>
      </c>
      <c r="AY521" s="229">
        <f t="shared" si="890"/>
        <v>0</v>
      </c>
      <c r="AZ521" s="229">
        <f t="shared" si="890"/>
        <v>0</v>
      </c>
      <c r="BA521" s="229">
        <f t="shared" si="890"/>
        <v>0</v>
      </c>
      <c r="BB521" s="229">
        <f t="shared" si="890"/>
        <v>0</v>
      </c>
    </row>
    <row r="522" spans="1:54" x14ac:dyDescent="0.3">
      <c r="A522" s="206">
        <f>IF(ISBLANK('Úseky 1'!A23),"",'Úseky 1'!A23)</f>
        <v>19</v>
      </c>
      <c r="B522" s="205" t="str">
        <f>IF(ISBLANK('Úseky 1'!B23),"",'Úseky 1'!B23)</f>
        <v/>
      </c>
      <c r="C522" s="205" t="str">
        <f>IF(ISBLANK('Úseky 1'!C23),"",'Úseky 1'!C23)</f>
        <v/>
      </c>
      <c r="D522" s="213" t="str">
        <f>IF(ISBLANK('Úseky 1'!D23),"",'Úseky 1'!D23)</f>
        <v/>
      </c>
      <c r="E522" s="229">
        <f t="shared" ref="E522:AJ522" si="891">IFERROR(E467*$D522*365,0)</f>
        <v>0</v>
      </c>
      <c r="F522" s="229">
        <f t="shared" si="891"/>
        <v>0</v>
      </c>
      <c r="G522" s="229">
        <f t="shared" si="891"/>
        <v>0</v>
      </c>
      <c r="H522" s="229">
        <f t="shared" si="891"/>
        <v>0</v>
      </c>
      <c r="I522" s="229">
        <f t="shared" si="891"/>
        <v>0</v>
      </c>
      <c r="J522" s="229">
        <f t="shared" si="891"/>
        <v>0</v>
      </c>
      <c r="K522" s="229">
        <f t="shared" si="891"/>
        <v>0</v>
      </c>
      <c r="L522" s="229">
        <f t="shared" si="891"/>
        <v>0</v>
      </c>
      <c r="M522" s="229">
        <f t="shared" si="891"/>
        <v>0</v>
      </c>
      <c r="N522" s="229">
        <f t="shared" si="891"/>
        <v>0</v>
      </c>
      <c r="O522" s="229">
        <f t="shared" si="891"/>
        <v>0</v>
      </c>
      <c r="P522" s="229">
        <f t="shared" si="891"/>
        <v>0</v>
      </c>
      <c r="Q522" s="229">
        <f t="shared" si="891"/>
        <v>0</v>
      </c>
      <c r="R522" s="229">
        <f t="shared" si="891"/>
        <v>0</v>
      </c>
      <c r="S522" s="229">
        <f t="shared" si="891"/>
        <v>0</v>
      </c>
      <c r="T522" s="229">
        <f t="shared" si="891"/>
        <v>0</v>
      </c>
      <c r="U522" s="229">
        <f t="shared" si="891"/>
        <v>0</v>
      </c>
      <c r="V522" s="229">
        <f t="shared" si="891"/>
        <v>0</v>
      </c>
      <c r="W522" s="229">
        <f t="shared" si="891"/>
        <v>0</v>
      </c>
      <c r="X522" s="229">
        <f t="shared" si="891"/>
        <v>0</v>
      </c>
      <c r="Y522" s="229">
        <f t="shared" si="891"/>
        <v>0</v>
      </c>
      <c r="Z522" s="229">
        <f t="shared" si="891"/>
        <v>0</v>
      </c>
      <c r="AA522" s="229">
        <f t="shared" si="891"/>
        <v>0</v>
      </c>
      <c r="AB522" s="229">
        <f t="shared" si="891"/>
        <v>0</v>
      </c>
      <c r="AC522" s="229">
        <f t="shared" si="891"/>
        <v>0</v>
      </c>
      <c r="AD522" s="229">
        <f t="shared" si="891"/>
        <v>0</v>
      </c>
      <c r="AE522" s="229">
        <f t="shared" si="891"/>
        <v>0</v>
      </c>
      <c r="AF522" s="229">
        <f t="shared" si="891"/>
        <v>0</v>
      </c>
      <c r="AG522" s="229">
        <f t="shared" si="891"/>
        <v>0</v>
      </c>
      <c r="AH522" s="229">
        <f t="shared" si="891"/>
        <v>0</v>
      </c>
      <c r="AI522" s="229">
        <f t="shared" si="891"/>
        <v>0</v>
      </c>
      <c r="AJ522" s="229">
        <f t="shared" si="891"/>
        <v>0</v>
      </c>
      <c r="AK522" s="229">
        <f t="shared" ref="AK522:BB522" si="892">IFERROR(AK467*$D522*365,0)</f>
        <v>0</v>
      </c>
      <c r="AL522" s="229">
        <f t="shared" si="892"/>
        <v>0</v>
      </c>
      <c r="AM522" s="229">
        <f t="shared" si="892"/>
        <v>0</v>
      </c>
      <c r="AN522" s="229">
        <f t="shared" si="892"/>
        <v>0</v>
      </c>
      <c r="AO522" s="229">
        <f t="shared" si="892"/>
        <v>0</v>
      </c>
      <c r="AP522" s="229">
        <f t="shared" si="892"/>
        <v>0</v>
      </c>
      <c r="AQ522" s="229">
        <f t="shared" si="892"/>
        <v>0</v>
      </c>
      <c r="AR522" s="229">
        <f t="shared" si="892"/>
        <v>0</v>
      </c>
      <c r="AS522" s="229">
        <f t="shared" si="892"/>
        <v>0</v>
      </c>
      <c r="AT522" s="229">
        <f t="shared" si="892"/>
        <v>0</v>
      </c>
      <c r="AU522" s="229">
        <f t="shared" si="892"/>
        <v>0</v>
      </c>
      <c r="AV522" s="229">
        <f t="shared" si="892"/>
        <v>0</v>
      </c>
      <c r="AW522" s="229">
        <f t="shared" si="892"/>
        <v>0</v>
      </c>
      <c r="AX522" s="229">
        <f t="shared" si="892"/>
        <v>0</v>
      </c>
      <c r="AY522" s="229">
        <f t="shared" si="892"/>
        <v>0</v>
      </c>
      <c r="AZ522" s="229">
        <f t="shared" si="892"/>
        <v>0</v>
      </c>
      <c r="BA522" s="229">
        <f t="shared" si="892"/>
        <v>0</v>
      </c>
      <c r="BB522" s="229">
        <f t="shared" si="892"/>
        <v>0</v>
      </c>
    </row>
    <row r="523" spans="1:54" x14ac:dyDescent="0.3">
      <c r="A523" s="206">
        <f>IF(ISBLANK('Úseky 1'!A24),"",'Úseky 1'!A24)</f>
        <v>20</v>
      </c>
      <c r="B523" s="205" t="str">
        <f>IF(ISBLANK('Úseky 1'!B24),"",'Úseky 1'!B24)</f>
        <v/>
      </c>
      <c r="C523" s="205" t="str">
        <f>IF(ISBLANK('Úseky 1'!C24),"",'Úseky 1'!C24)</f>
        <v/>
      </c>
      <c r="D523" s="213" t="str">
        <f>IF(ISBLANK('Úseky 1'!D24),"",'Úseky 1'!D24)</f>
        <v/>
      </c>
      <c r="E523" s="229">
        <f t="shared" ref="E523:AJ523" si="893">IFERROR(E468*$D523*365,0)</f>
        <v>0</v>
      </c>
      <c r="F523" s="229">
        <f t="shared" si="893"/>
        <v>0</v>
      </c>
      <c r="G523" s="229">
        <f t="shared" si="893"/>
        <v>0</v>
      </c>
      <c r="H523" s="229">
        <f t="shared" si="893"/>
        <v>0</v>
      </c>
      <c r="I523" s="229">
        <f t="shared" si="893"/>
        <v>0</v>
      </c>
      <c r="J523" s="229">
        <f t="shared" si="893"/>
        <v>0</v>
      </c>
      <c r="K523" s="229">
        <f t="shared" si="893"/>
        <v>0</v>
      </c>
      <c r="L523" s="229">
        <f t="shared" si="893"/>
        <v>0</v>
      </c>
      <c r="M523" s="229">
        <f t="shared" si="893"/>
        <v>0</v>
      </c>
      <c r="N523" s="229">
        <f t="shared" si="893"/>
        <v>0</v>
      </c>
      <c r="O523" s="229">
        <f t="shared" si="893"/>
        <v>0</v>
      </c>
      <c r="P523" s="229">
        <f t="shared" si="893"/>
        <v>0</v>
      </c>
      <c r="Q523" s="229">
        <f t="shared" si="893"/>
        <v>0</v>
      </c>
      <c r="R523" s="229">
        <f t="shared" si="893"/>
        <v>0</v>
      </c>
      <c r="S523" s="229">
        <f t="shared" si="893"/>
        <v>0</v>
      </c>
      <c r="T523" s="229">
        <f t="shared" si="893"/>
        <v>0</v>
      </c>
      <c r="U523" s="229">
        <f t="shared" si="893"/>
        <v>0</v>
      </c>
      <c r="V523" s="229">
        <f t="shared" si="893"/>
        <v>0</v>
      </c>
      <c r="W523" s="229">
        <f t="shared" si="893"/>
        <v>0</v>
      </c>
      <c r="X523" s="229">
        <f t="shared" si="893"/>
        <v>0</v>
      </c>
      <c r="Y523" s="229">
        <f t="shared" si="893"/>
        <v>0</v>
      </c>
      <c r="Z523" s="229">
        <f t="shared" si="893"/>
        <v>0</v>
      </c>
      <c r="AA523" s="229">
        <f t="shared" si="893"/>
        <v>0</v>
      </c>
      <c r="AB523" s="229">
        <f t="shared" si="893"/>
        <v>0</v>
      </c>
      <c r="AC523" s="229">
        <f t="shared" si="893"/>
        <v>0</v>
      </c>
      <c r="AD523" s="229">
        <f t="shared" si="893"/>
        <v>0</v>
      </c>
      <c r="AE523" s="229">
        <f t="shared" si="893"/>
        <v>0</v>
      </c>
      <c r="AF523" s="229">
        <f t="shared" si="893"/>
        <v>0</v>
      </c>
      <c r="AG523" s="229">
        <f t="shared" si="893"/>
        <v>0</v>
      </c>
      <c r="AH523" s="229">
        <f t="shared" si="893"/>
        <v>0</v>
      </c>
      <c r="AI523" s="229">
        <f t="shared" si="893"/>
        <v>0</v>
      </c>
      <c r="AJ523" s="229">
        <f t="shared" si="893"/>
        <v>0</v>
      </c>
      <c r="AK523" s="229">
        <f t="shared" ref="AK523:BB523" si="894">IFERROR(AK468*$D523*365,0)</f>
        <v>0</v>
      </c>
      <c r="AL523" s="229">
        <f t="shared" si="894"/>
        <v>0</v>
      </c>
      <c r="AM523" s="229">
        <f t="shared" si="894"/>
        <v>0</v>
      </c>
      <c r="AN523" s="229">
        <f t="shared" si="894"/>
        <v>0</v>
      </c>
      <c r="AO523" s="229">
        <f t="shared" si="894"/>
        <v>0</v>
      </c>
      <c r="AP523" s="229">
        <f t="shared" si="894"/>
        <v>0</v>
      </c>
      <c r="AQ523" s="229">
        <f t="shared" si="894"/>
        <v>0</v>
      </c>
      <c r="AR523" s="229">
        <f t="shared" si="894"/>
        <v>0</v>
      </c>
      <c r="AS523" s="229">
        <f t="shared" si="894"/>
        <v>0</v>
      </c>
      <c r="AT523" s="229">
        <f t="shared" si="894"/>
        <v>0</v>
      </c>
      <c r="AU523" s="229">
        <f t="shared" si="894"/>
        <v>0</v>
      </c>
      <c r="AV523" s="229">
        <f t="shared" si="894"/>
        <v>0</v>
      </c>
      <c r="AW523" s="229">
        <f t="shared" si="894"/>
        <v>0</v>
      </c>
      <c r="AX523" s="229">
        <f t="shared" si="894"/>
        <v>0</v>
      </c>
      <c r="AY523" s="229">
        <f t="shared" si="894"/>
        <v>0</v>
      </c>
      <c r="AZ523" s="229">
        <f t="shared" si="894"/>
        <v>0</v>
      </c>
      <c r="BA523" s="229">
        <f t="shared" si="894"/>
        <v>0</v>
      </c>
      <c r="BB523" s="229">
        <f t="shared" si="894"/>
        <v>0</v>
      </c>
    </row>
    <row r="524" spans="1:54" x14ac:dyDescent="0.3">
      <c r="A524" s="206">
        <f>IF(ISBLANK('Úseky 1'!A25),"",'Úseky 1'!A25)</f>
        <v>21</v>
      </c>
      <c r="B524" s="205" t="str">
        <f>IF(ISBLANK('Úseky 1'!B25),"",'Úseky 1'!B25)</f>
        <v/>
      </c>
      <c r="C524" s="205" t="str">
        <f>IF(ISBLANK('Úseky 1'!C25),"",'Úseky 1'!C25)</f>
        <v/>
      </c>
      <c r="D524" s="213" t="str">
        <f>IF(ISBLANK('Úseky 1'!D25),"",'Úseky 1'!D25)</f>
        <v/>
      </c>
      <c r="E524" s="229">
        <f t="shared" ref="E524:AJ524" si="895">IFERROR(E469*$D524*365,0)</f>
        <v>0</v>
      </c>
      <c r="F524" s="229">
        <f t="shared" si="895"/>
        <v>0</v>
      </c>
      <c r="G524" s="229">
        <f t="shared" si="895"/>
        <v>0</v>
      </c>
      <c r="H524" s="229">
        <f t="shared" si="895"/>
        <v>0</v>
      </c>
      <c r="I524" s="229">
        <f t="shared" si="895"/>
        <v>0</v>
      </c>
      <c r="J524" s="229">
        <f t="shared" si="895"/>
        <v>0</v>
      </c>
      <c r="K524" s="229">
        <f t="shared" si="895"/>
        <v>0</v>
      </c>
      <c r="L524" s="229">
        <f t="shared" si="895"/>
        <v>0</v>
      </c>
      <c r="M524" s="229">
        <f t="shared" si="895"/>
        <v>0</v>
      </c>
      <c r="N524" s="229">
        <f t="shared" si="895"/>
        <v>0</v>
      </c>
      <c r="O524" s="229">
        <f t="shared" si="895"/>
        <v>0</v>
      </c>
      <c r="P524" s="229">
        <f t="shared" si="895"/>
        <v>0</v>
      </c>
      <c r="Q524" s="229">
        <f t="shared" si="895"/>
        <v>0</v>
      </c>
      <c r="R524" s="229">
        <f t="shared" si="895"/>
        <v>0</v>
      </c>
      <c r="S524" s="229">
        <f t="shared" si="895"/>
        <v>0</v>
      </c>
      <c r="T524" s="229">
        <f t="shared" si="895"/>
        <v>0</v>
      </c>
      <c r="U524" s="229">
        <f t="shared" si="895"/>
        <v>0</v>
      </c>
      <c r="V524" s="229">
        <f t="shared" si="895"/>
        <v>0</v>
      </c>
      <c r="W524" s="229">
        <f t="shared" si="895"/>
        <v>0</v>
      </c>
      <c r="X524" s="229">
        <f t="shared" si="895"/>
        <v>0</v>
      </c>
      <c r="Y524" s="229">
        <f t="shared" si="895"/>
        <v>0</v>
      </c>
      <c r="Z524" s="229">
        <f t="shared" si="895"/>
        <v>0</v>
      </c>
      <c r="AA524" s="229">
        <f t="shared" si="895"/>
        <v>0</v>
      </c>
      <c r="AB524" s="229">
        <f t="shared" si="895"/>
        <v>0</v>
      </c>
      <c r="AC524" s="229">
        <f t="shared" si="895"/>
        <v>0</v>
      </c>
      <c r="AD524" s="229">
        <f t="shared" si="895"/>
        <v>0</v>
      </c>
      <c r="AE524" s="229">
        <f t="shared" si="895"/>
        <v>0</v>
      </c>
      <c r="AF524" s="229">
        <f t="shared" si="895"/>
        <v>0</v>
      </c>
      <c r="AG524" s="229">
        <f t="shared" si="895"/>
        <v>0</v>
      </c>
      <c r="AH524" s="229">
        <f t="shared" si="895"/>
        <v>0</v>
      </c>
      <c r="AI524" s="229">
        <f t="shared" si="895"/>
        <v>0</v>
      </c>
      <c r="AJ524" s="229">
        <f t="shared" si="895"/>
        <v>0</v>
      </c>
      <c r="AK524" s="229">
        <f t="shared" ref="AK524:BB524" si="896">IFERROR(AK469*$D524*365,0)</f>
        <v>0</v>
      </c>
      <c r="AL524" s="229">
        <f t="shared" si="896"/>
        <v>0</v>
      </c>
      <c r="AM524" s="229">
        <f t="shared" si="896"/>
        <v>0</v>
      </c>
      <c r="AN524" s="229">
        <f t="shared" si="896"/>
        <v>0</v>
      </c>
      <c r="AO524" s="229">
        <f t="shared" si="896"/>
        <v>0</v>
      </c>
      <c r="AP524" s="229">
        <f t="shared" si="896"/>
        <v>0</v>
      </c>
      <c r="AQ524" s="229">
        <f t="shared" si="896"/>
        <v>0</v>
      </c>
      <c r="AR524" s="229">
        <f t="shared" si="896"/>
        <v>0</v>
      </c>
      <c r="AS524" s="229">
        <f t="shared" si="896"/>
        <v>0</v>
      </c>
      <c r="AT524" s="229">
        <f t="shared" si="896"/>
        <v>0</v>
      </c>
      <c r="AU524" s="229">
        <f t="shared" si="896"/>
        <v>0</v>
      </c>
      <c r="AV524" s="229">
        <f t="shared" si="896"/>
        <v>0</v>
      </c>
      <c r="AW524" s="229">
        <f t="shared" si="896"/>
        <v>0</v>
      </c>
      <c r="AX524" s="229">
        <f t="shared" si="896"/>
        <v>0</v>
      </c>
      <c r="AY524" s="229">
        <f t="shared" si="896"/>
        <v>0</v>
      </c>
      <c r="AZ524" s="229">
        <f t="shared" si="896"/>
        <v>0</v>
      </c>
      <c r="BA524" s="229">
        <f t="shared" si="896"/>
        <v>0</v>
      </c>
      <c r="BB524" s="229">
        <f t="shared" si="896"/>
        <v>0</v>
      </c>
    </row>
    <row r="525" spans="1:54" x14ac:dyDescent="0.3">
      <c r="A525" s="206">
        <f>IF(ISBLANK('Úseky 1'!A26),"",'Úseky 1'!A26)</f>
        <v>22</v>
      </c>
      <c r="B525" s="205" t="str">
        <f>IF(ISBLANK('Úseky 1'!B26),"",'Úseky 1'!B26)</f>
        <v/>
      </c>
      <c r="C525" s="205" t="str">
        <f>IF(ISBLANK('Úseky 1'!C26),"",'Úseky 1'!C26)</f>
        <v/>
      </c>
      <c r="D525" s="213" t="str">
        <f>IF(ISBLANK('Úseky 1'!D26),"",'Úseky 1'!D26)</f>
        <v/>
      </c>
      <c r="E525" s="229">
        <f t="shared" ref="E525:AJ525" si="897">IFERROR(E470*$D525*365,0)</f>
        <v>0</v>
      </c>
      <c r="F525" s="229">
        <f t="shared" si="897"/>
        <v>0</v>
      </c>
      <c r="G525" s="229">
        <f t="shared" si="897"/>
        <v>0</v>
      </c>
      <c r="H525" s="229">
        <f t="shared" si="897"/>
        <v>0</v>
      </c>
      <c r="I525" s="229">
        <f t="shared" si="897"/>
        <v>0</v>
      </c>
      <c r="J525" s="229">
        <f t="shared" si="897"/>
        <v>0</v>
      </c>
      <c r="K525" s="229">
        <f t="shared" si="897"/>
        <v>0</v>
      </c>
      <c r="L525" s="229">
        <f t="shared" si="897"/>
        <v>0</v>
      </c>
      <c r="M525" s="229">
        <f t="shared" si="897"/>
        <v>0</v>
      </c>
      <c r="N525" s="229">
        <f t="shared" si="897"/>
        <v>0</v>
      </c>
      <c r="O525" s="229">
        <f t="shared" si="897"/>
        <v>0</v>
      </c>
      <c r="P525" s="229">
        <f t="shared" si="897"/>
        <v>0</v>
      </c>
      <c r="Q525" s="229">
        <f t="shared" si="897"/>
        <v>0</v>
      </c>
      <c r="R525" s="229">
        <f t="shared" si="897"/>
        <v>0</v>
      </c>
      <c r="S525" s="229">
        <f t="shared" si="897"/>
        <v>0</v>
      </c>
      <c r="T525" s="229">
        <f t="shared" si="897"/>
        <v>0</v>
      </c>
      <c r="U525" s="229">
        <f t="shared" si="897"/>
        <v>0</v>
      </c>
      <c r="V525" s="229">
        <f t="shared" si="897"/>
        <v>0</v>
      </c>
      <c r="W525" s="229">
        <f t="shared" si="897"/>
        <v>0</v>
      </c>
      <c r="X525" s="229">
        <f t="shared" si="897"/>
        <v>0</v>
      </c>
      <c r="Y525" s="229">
        <f t="shared" si="897"/>
        <v>0</v>
      </c>
      <c r="Z525" s="229">
        <f t="shared" si="897"/>
        <v>0</v>
      </c>
      <c r="AA525" s="229">
        <f t="shared" si="897"/>
        <v>0</v>
      </c>
      <c r="AB525" s="229">
        <f t="shared" si="897"/>
        <v>0</v>
      </c>
      <c r="AC525" s="229">
        <f t="shared" si="897"/>
        <v>0</v>
      </c>
      <c r="AD525" s="229">
        <f t="shared" si="897"/>
        <v>0</v>
      </c>
      <c r="AE525" s="229">
        <f t="shared" si="897"/>
        <v>0</v>
      </c>
      <c r="AF525" s="229">
        <f t="shared" si="897"/>
        <v>0</v>
      </c>
      <c r="AG525" s="229">
        <f t="shared" si="897"/>
        <v>0</v>
      </c>
      <c r="AH525" s="229">
        <f t="shared" si="897"/>
        <v>0</v>
      </c>
      <c r="AI525" s="229">
        <f t="shared" si="897"/>
        <v>0</v>
      </c>
      <c r="AJ525" s="229">
        <f t="shared" si="897"/>
        <v>0</v>
      </c>
      <c r="AK525" s="229">
        <f t="shared" ref="AK525:BB525" si="898">IFERROR(AK470*$D525*365,0)</f>
        <v>0</v>
      </c>
      <c r="AL525" s="229">
        <f t="shared" si="898"/>
        <v>0</v>
      </c>
      <c r="AM525" s="229">
        <f t="shared" si="898"/>
        <v>0</v>
      </c>
      <c r="AN525" s="229">
        <f t="shared" si="898"/>
        <v>0</v>
      </c>
      <c r="AO525" s="229">
        <f t="shared" si="898"/>
        <v>0</v>
      </c>
      <c r="AP525" s="229">
        <f t="shared" si="898"/>
        <v>0</v>
      </c>
      <c r="AQ525" s="229">
        <f t="shared" si="898"/>
        <v>0</v>
      </c>
      <c r="AR525" s="229">
        <f t="shared" si="898"/>
        <v>0</v>
      </c>
      <c r="AS525" s="229">
        <f t="shared" si="898"/>
        <v>0</v>
      </c>
      <c r="AT525" s="229">
        <f t="shared" si="898"/>
        <v>0</v>
      </c>
      <c r="AU525" s="229">
        <f t="shared" si="898"/>
        <v>0</v>
      </c>
      <c r="AV525" s="229">
        <f t="shared" si="898"/>
        <v>0</v>
      </c>
      <c r="AW525" s="229">
        <f t="shared" si="898"/>
        <v>0</v>
      </c>
      <c r="AX525" s="229">
        <f t="shared" si="898"/>
        <v>0</v>
      </c>
      <c r="AY525" s="229">
        <f t="shared" si="898"/>
        <v>0</v>
      </c>
      <c r="AZ525" s="229">
        <f t="shared" si="898"/>
        <v>0</v>
      </c>
      <c r="BA525" s="229">
        <f t="shared" si="898"/>
        <v>0</v>
      </c>
      <c r="BB525" s="229">
        <f t="shared" si="898"/>
        <v>0</v>
      </c>
    </row>
    <row r="526" spans="1:54" x14ac:dyDescent="0.3">
      <c r="A526" s="206">
        <f>IF(ISBLANK('Úseky 1'!A27),"",'Úseky 1'!A27)</f>
        <v>23</v>
      </c>
      <c r="B526" s="205" t="str">
        <f>IF(ISBLANK('Úseky 1'!B27),"",'Úseky 1'!B27)</f>
        <v/>
      </c>
      <c r="C526" s="205" t="str">
        <f>IF(ISBLANK('Úseky 1'!C27),"",'Úseky 1'!C27)</f>
        <v/>
      </c>
      <c r="D526" s="213" t="str">
        <f>IF(ISBLANK('Úseky 1'!D27),"",'Úseky 1'!D27)</f>
        <v/>
      </c>
      <c r="E526" s="229">
        <f t="shared" ref="E526:AJ526" si="899">IFERROR(E471*$D526*365,0)</f>
        <v>0</v>
      </c>
      <c r="F526" s="229">
        <f t="shared" si="899"/>
        <v>0</v>
      </c>
      <c r="G526" s="229">
        <f t="shared" si="899"/>
        <v>0</v>
      </c>
      <c r="H526" s="229">
        <f t="shared" si="899"/>
        <v>0</v>
      </c>
      <c r="I526" s="229">
        <f t="shared" si="899"/>
        <v>0</v>
      </c>
      <c r="J526" s="229">
        <f t="shared" si="899"/>
        <v>0</v>
      </c>
      <c r="K526" s="229">
        <f t="shared" si="899"/>
        <v>0</v>
      </c>
      <c r="L526" s="229">
        <f t="shared" si="899"/>
        <v>0</v>
      </c>
      <c r="M526" s="229">
        <f t="shared" si="899"/>
        <v>0</v>
      </c>
      <c r="N526" s="229">
        <f t="shared" si="899"/>
        <v>0</v>
      </c>
      <c r="O526" s="229">
        <f t="shared" si="899"/>
        <v>0</v>
      </c>
      <c r="P526" s="229">
        <f t="shared" si="899"/>
        <v>0</v>
      </c>
      <c r="Q526" s="229">
        <f t="shared" si="899"/>
        <v>0</v>
      </c>
      <c r="R526" s="229">
        <f t="shared" si="899"/>
        <v>0</v>
      </c>
      <c r="S526" s="229">
        <f t="shared" si="899"/>
        <v>0</v>
      </c>
      <c r="T526" s="229">
        <f t="shared" si="899"/>
        <v>0</v>
      </c>
      <c r="U526" s="229">
        <f t="shared" si="899"/>
        <v>0</v>
      </c>
      <c r="V526" s="229">
        <f t="shared" si="899"/>
        <v>0</v>
      </c>
      <c r="W526" s="229">
        <f t="shared" si="899"/>
        <v>0</v>
      </c>
      <c r="X526" s="229">
        <f t="shared" si="899"/>
        <v>0</v>
      </c>
      <c r="Y526" s="229">
        <f t="shared" si="899"/>
        <v>0</v>
      </c>
      <c r="Z526" s="229">
        <f t="shared" si="899"/>
        <v>0</v>
      </c>
      <c r="AA526" s="229">
        <f t="shared" si="899"/>
        <v>0</v>
      </c>
      <c r="AB526" s="229">
        <f t="shared" si="899"/>
        <v>0</v>
      </c>
      <c r="AC526" s="229">
        <f t="shared" si="899"/>
        <v>0</v>
      </c>
      <c r="AD526" s="229">
        <f t="shared" si="899"/>
        <v>0</v>
      </c>
      <c r="AE526" s="229">
        <f t="shared" si="899"/>
        <v>0</v>
      </c>
      <c r="AF526" s="229">
        <f t="shared" si="899"/>
        <v>0</v>
      </c>
      <c r="AG526" s="229">
        <f t="shared" si="899"/>
        <v>0</v>
      </c>
      <c r="AH526" s="229">
        <f t="shared" si="899"/>
        <v>0</v>
      </c>
      <c r="AI526" s="229">
        <f t="shared" si="899"/>
        <v>0</v>
      </c>
      <c r="AJ526" s="229">
        <f t="shared" si="899"/>
        <v>0</v>
      </c>
      <c r="AK526" s="229">
        <f t="shared" ref="AK526:BB526" si="900">IFERROR(AK471*$D526*365,0)</f>
        <v>0</v>
      </c>
      <c r="AL526" s="229">
        <f t="shared" si="900"/>
        <v>0</v>
      </c>
      <c r="AM526" s="229">
        <f t="shared" si="900"/>
        <v>0</v>
      </c>
      <c r="AN526" s="229">
        <f t="shared" si="900"/>
        <v>0</v>
      </c>
      <c r="AO526" s="229">
        <f t="shared" si="900"/>
        <v>0</v>
      </c>
      <c r="AP526" s="229">
        <f t="shared" si="900"/>
        <v>0</v>
      </c>
      <c r="AQ526" s="229">
        <f t="shared" si="900"/>
        <v>0</v>
      </c>
      <c r="AR526" s="229">
        <f t="shared" si="900"/>
        <v>0</v>
      </c>
      <c r="AS526" s="229">
        <f t="shared" si="900"/>
        <v>0</v>
      </c>
      <c r="AT526" s="229">
        <f t="shared" si="900"/>
        <v>0</v>
      </c>
      <c r="AU526" s="229">
        <f t="shared" si="900"/>
        <v>0</v>
      </c>
      <c r="AV526" s="229">
        <f t="shared" si="900"/>
        <v>0</v>
      </c>
      <c r="AW526" s="229">
        <f t="shared" si="900"/>
        <v>0</v>
      </c>
      <c r="AX526" s="229">
        <f t="shared" si="900"/>
        <v>0</v>
      </c>
      <c r="AY526" s="229">
        <f t="shared" si="900"/>
        <v>0</v>
      </c>
      <c r="AZ526" s="229">
        <f t="shared" si="900"/>
        <v>0</v>
      </c>
      <c r="BA526" s="229">
        <f t="shared" si="900"/>
        <v>0</v>
      </c>
      <c r="BB526" s="229">
        <f t="shared" si="900"/>
        <v>0</v>
      </c>
    </row>
    <row r="527" spans="1:54" x14ac:dyDescent="0.3">
      <c r="A527" s="206">
        <f>IF(ISBLANK('Úseky 1'!A28),"",'Úseky 1'!A28)</f>
        <v>24</v>
      </c>
      <c r="B527" s="205" t="str">
        <f>IF(ISBLANK('Úseky 1'!B28),"",'Úseky 1'!B28)</f>
        <v/>
      </c>
      <c r="C527" s="205" t="str">
        <f>IF(ISBLANK('Úseky 1'!C28),"",'Úseky 1'!C28)</f>
        <v/>
      </c>
      <c r="D527" s="213" t="str">
        <f>IF(ISBLANK('Úseky 1'!D28),"",'Úseky 1'!D28)</f>
        <v/>
      </c>
      <c r="E527" s="229">
        <f t="shared" ref="E527:AJ527" si="901">IFERROR(E472*$D527*365,0)</f>
        <v>0</v>
      </c>
      <c r="F527" s="229">
        <f t="shared" si="901"/>
        <v>0</v>
      </c>
      <c r="G527" s="229">
        <f t="shared" si="901"/>
        <v>0</v>
      </c>
      <c r="H527" s="229">
        <f t="shared" si="901"/>
        <v>0</v>
      </c>
      <c r="I527" s="229">
        <f t="shared" si="901"/>
        <v>0</v>
      </c>
      <c r="J527" s="229">
        <f t="shared" si="901"/>
        <v>0</v>
      </c>
      <c r="K527" s="229">
        <f t="shared" si="901"/>
        <v>0</v>
      </c>
      <c r="L527" s="229">
        <f t="shared" si="901"/>
        <v>0</v>
      </c>
      <c r="M527" s="229">
        <f t="shared" si="901"/>
        <v>0</v>
      </c>
      <c r="N527" s="229">
        <f t="shared" si="901"/>
        <v>0</v>
      </c>
      <c r="O527" s="229">
        <f t="shared" si="901"/>
        <v>0</v>
      </c>
      <c r="P527" s="229">
        <f t="shared" si="901"/>
        <v>0</v>
      </c>
      <c r="Q527" s="229">
        <f t="shared" si="901"/>
        <v>0</v>
      </c>
      <c r="R527" s="229">
        <f t="shared" si="901"/>
        <v>0</v>
      </c>
      <c r="S527" s="229">
        <f t="shared" si="901"/>
        <v>0</v>
      </c>
      <c r="T527" s="229">
        <f t="shared" si="901"/>
        <v>0</v>
      </c>
      <c r="U527" s="229">
        <f t="shared" si="901"/>
        <v>0</v>
      </c>
      <c r="V527" s="229">
        <f t="shared" si="901"/>
        <v>0</v>
      </c>
      <c r="W527" s="229">
        <f t="shared" si="901"/>
        <v>0</v>
      </c>
      <c r="X527" s="229">
        <f t="shared" si="901"/>
        <v>0</v>
      </c>
      <c r="Y527" s="229">
        <f t="shared" si="901"/>
        <v>0</v>
      </c>
      <c r="Z527" s="229">
        <f t="shared" si="901"/>
        <v>0</v>
      </c>
      <c r="AA527" s="229">
        <f t="shared" si="901"/>
        <v>0</v>
      </c>
      <c r="AB527" s="229">
        <f t="shared" si="901"/>
        <v>0</v>
      </c>
      <c r="AC527" s="229">
        <f t="shared" si="901"/>
        <v>0</v>
      </c>
      <c r="AD527" s="229">
        <f t="shared" si="901"/>
        <v>0</v>
      </c>
      <c r="AE527" s="229">
        <f t="shared" si="901"/>
        <v>0</v>
      </c>
      <c r="AF527" s="229">
        <f t="shared" si="901"/>
        <v>0</v>
      </c>
      <c r="AG527" s="229">
        <f t="shared" si="901"/>
        <v>0</v>
      </c>
      <c r="AH527" s="229">
        <f t="shared" si="901"/>
        <v>0</v>
      </c>
      <c r="AI527" s="229">
        <f t="shared" si="901"/>
        <v>0</v>
      </c>
      <c r="AJ527" s="229">
        <f t="shared" si="901"/>
        <v>0</v>
      </c>
      <c r="AK527" s="229">
        <f t="shared" ref="AK527:BB527" si="902">IFERROR(AK472*$D527*365,0)</f>
        <v>0</v>
      </c>
      <c r="AL527" s="229">
        <f t="shared" si="902"/>
        <v>0</v>
      </c>
      <c r="AM527" s="229">
        <f t="shared" si="902"/>
        <v>0</v>
      </c>
      <c r="AN527" s="229">
        <f t="shared" si="902"/>
        <v>0</v>
      </c>
      <c r="AO527" s="229">
        <f t="shared" si="902"/>
        <v>0</v>
      </c>
      <c r="AP527" s="229">
        <f t="shared" si="902"/>
        <v>0</v>
      </c>
      <c r="AQ527" s="229">
        <f t="shared" si="902"/>
        <v>0</v>
      </c>
      <c r="AR527" s="229">
        <f t="shared" si="902"/>
        <v>0</v>
      </c>
      <c r="AS527" s="229">
        <f t="shared" si="902"/>
        <v>0</v>
      </c>
      <c r="AT527" s="229">
        <f t="shared" si="902"/>
        <v>0</v>
      </c>
      <c r="AU527" s="229">
        <f t="shared" si="902"/>
        <v>0</v>
      </c>
      <c r="AV527" s="229">
        <f t="shared" si="902"/>
        <v>0</v>
      </c>
      <c r="AW527" s="229">
        <f t="shared" si="902"/>
        <v>0</v>
      </c>
      <c r="AX527" s="229">
        <f t="shared" si="902"/>
        <v>0</v>
      </c>
      <c r="AY527" s="229">
        <f t="shared" si="902"/>
        <v>0</v>
      </c>
      <c r="AZ527" s="229">
        <f t="shared" si="902"/>
        <v>0</v>
      </c>
      <c r="BA527" s="229">
        <f t="shared" si="902"/>
        <v>0</v>
      </c>
      <c r="BB527" s="229">
        <f t="shared" si="902"/>
        <v>0</v>
      </c>
    </row>
    <row r="528" spans="1:54" x14ac:dyDescent="0.3">
      <c r="A528" s="206">
        <f>IF(ISBLANK('Úseky 1'!A29),"",'Úseky 1'!A29)</f>
        <v>25</v>
      </c>
      <c r="B528" s="205" t="str">
        <f>IF(ISBLANK('Úseky 1'!B29),"",'Úseky 1'!B29)</f>
        <v/>
      </c>
      <c r="C528" s="205" t="str">
        <f>IF(ISBLANK('Úseky 1'!C29),"",'Úseky 1'!C29)</f>
        <v/>
      </c>
      <c r="D528" s="213" t="str">
        <f>IF(ISBLANK('Úseky 1'!D29),"",'Úseky 1'!D29)</f>
        <v/>
      </c>
      <c r="E528" s="229">
        <f t="shared" ref="E528:AJ528" si="903">IFERROR(E473*$D528*365,0)</f>
        <v>0</v>
      </c>
      <c r="F528" s="229">
        <f t="shared" si="903"/>
        <v>0</v>
      </c>
      <c r="G528" s="229">
        <f t="shared" si="903"/>
        <v>0</v>
      </c>
      <c r="H528" s="229">
        <f t="shared" si="903"/>
        <v>0</v>
      </c>
      <c r="I528" s="229">
        <f t="shared" si="903"/>
        <v>0</v>
      </c>
      <c r="J528" s="229">
        <f t="shared" si="903"/>
        <v>0</v>
      </c>
      <c r="K528" s="229">
        <f t="shared" si="903"/>
        <v>0</v>
      </c>
      <c r="L528" s="229">
        <f t="shared" si="903"/>
        <v>0</v>
      </c>
      <c r="M528" s="229">
        <f t="shared" si="903"/>
        <v>0</v>
      </c>
      <c r="N528" s="229">
        <f t="shared" si="903"/>
        <v>0</v>
      </c>
      <c r="O528" s="229">
        <f t="shared" si="903"/>
        <v>0</v>
      </c>
      <c r="P528" s="229">
        <f t="shared" si="903"/>
        <v>0</v>
      </c>
      <c r="Q528" s="229">
        <f t="shared" si="903"/>
        <v>0</v>
      </c>
      <c r="R528" s="229">
        <f t="shared" si="903"/>
        <v>0</v>
      </c>
      <c r="S528" s="229">
        <f t="shared" si="903"/>
        <v>0</v>
      </c>
      <c r="T528" s="229">
        <f t="shared" si="903"/>
        <v>0</v>
      </c>
      <c r="U528" s="229">
        <f t="shared" si="903"/>
        <v>0</v>
      </c>
      <c r="V528" s="229">
        <f t="shared" si="903"/>
        <v>0</v>
      </c>
      <c r="W528" s="229">
        <f t="shared" si="903"/>
        <v>0</v>
      </c>
      <c r="X528" s="229">
        <f t="shared" si="903"/>
        <v>0</v>
      </c>
      <c r="Y528" s="229">
        <f t="shared" si="903"/>
        <v>0</v>
      </c>
      <c r="Z528" s="229">
        <f t="shared" si="903"/>
        <v>0</v>
      </c>
      <c r="AA528" s="229">
        <f t="shared" si="903"/>
        <v>0</v>
      </c>
      <c r="AB528" s="229">
        <f t="shared" si="903"/>
        <v>0</v>
      </c>
      <c r="AC528" s="229">
        <f t="shared" si="903"/>
        <v>0</v>
      </c>
      <c r="AD528" s="229">
        <f t="shared" si="903"/>
        <v>0</v>
      </c>
      <c r="AE528" s="229">
        <f t="shared" si="903"/>
        <v>0</v>
      </c>
      <c r="AF528" s="229">
        <f t="shared" si="903"/>
        <v>0</v>
      </c>
      <c r="AG528" s="229">
        <f t="shared" si="903"/>
        <v>0</v>
      </c>
      <c r="AH528" s="229">
        <f t="shared" si="903"/>
        <v>0</v>
      </c>
      <c r="AI528" s="229">
        <f t="shared" si="903"/>
        <v>0</v>
      </c>
      <c r="AJ528" s="229">
        <f t="shared" si="903"/>
        <v>0</v>
      </c>
      <c r="AK528" s="229">
        <f t="shared" ref="AK528:BB528" si="904">IFERROR(AK473*$D528*365,0)</f>
        <v>0</v>
      </c>
      <c r="AL528" s="229">
        <f t="shared" si="904"/>
        <v>0</v>
      </c>
      <c r="AM528" s="229">
        <f t="shared" si="904"/>
        <v>0</v>
      </c>
      <c r="AN528" s="229">
        <f t="shared" si="904"/>
        <v>0</v>
      </c>
      <c r="AO528" s="229">
        <f t="shared" si="904"/>
        <v>0</v>
      </c>
      <c r="AP528" s="229">
        <f t="shared" si="904"/>
        <v>0</v>
      </c>
      <c r="AQ528" s="229">
        <f t="shared" si="904"/>
        <v>0</v>
      </c>
      <c r="AR528" s="229">
        <f t="shared" si="904"/>
        <v>0</v>
      </c>
      <c r="AS528" s="229">
        <f t="shared" si="904"/>
        <v>0</v>
      </c>
      <c r="AT528" s="229">
        <f t="shared" si="904"/>
        <v>0</v>
      </c>
      <c r="AU528" s="229">
        <f t="shared" si="904"/>
        <v>0</v>
      </c>
      <c r="AV528" s="229">
        <f t="shared" si="904"/>
        <v>0</v>
      </c>
      <c r="AW528" s="229">
        <f t="shared" si="904"/>
        <v>0</v>
      </c>
      <c r="AX528" s="229">
        <f t="shared" si="904"/>
        <v>0</v>
      </c>
      <c r="AY528" s="229">
        <f t="shared" si="904"/>
        <v>0</v>
      </c>
      <c r="AZ528" s="229">
        <f t="shared" si="904"/>
        <v>0</v>
      </c>
      <c r="BA528" s="229">
        <f t="shared" si="904"/>
        <v>0</v>
      </c>
      <c r="BB528" s="229">
        <f t="shared" si="904"/>
        <v>0</v>
      </c>
    </row>
    <row r="529" spans="1:54" x14ac:dyDescent="0.3">
      <c r="A529" s="206">
        <f>IF(ISBLANK('Úseky 1'!A30),"",'Úseky 1'!A30)</f>
        <v>26</v>
      </c>
      <c r="B529" s="205" t="str">
        <f>IF(ISBLANK('Úseky 1'!B30),"",'Úseky 1'!B30)</f>
        <v/>
      </c>
      <c r="C529" s="205" t="str">
        <f>IF(ISBLANK('Úseky 1'!C30),"",'Úseky 1'!C30)</f>
        <v/>
      </c>
      <c r="D529" s="213" t="str">
        <f>IF(ISBLANK('Úseky 1'!D30),"",'Úseky 1'!D30)</f>
        <v/>
      </c>
      <c r="E529" s="229">
        <f t="shared" ref="E529:AJ529" si="905">IFERROR(E474*$D529*365,0)</f>
        <v>0</v>
      </c>
      <c r="F529" s="229">
        <f t="shared" si="905"/>
        <v>0</v>
      </c>
      <c r="G529" s="229">
        <f t="shared" si="905"/>
        <v>0</v>
      </c>
      <c r="H529" s="229">
        <f t="shared" si="905"/>
        <v>0</v>
      </c>
      <c r="I529" s="229">
        <f t="shared" si="905"/>
        <v>0</v>
      </c>
      <c r="J529" s="229">
        <f t="shared" si="905"/>
        <v>0</v>
      </c>
      <c r="K529" s="229">
        <f t="shared" si="905"/>
        <v>0</v>
      </c>
      <c r="L529" s="229">
        <f t="shared" si="905"/>
        <v>0</v>
      </c>
      <c r="M529" s="229">
        <f t="shared" si="905"/>
        <v>0</v>
      </c>
      <c r="N529" s="229">
        <f t="shared" si="905"/>
        <v>0</v>
      </c>
      <c r="O529" s="229">
        <f t="shared" si="905"/>
        <v>0</v>
      </c>
      <c r="P529" s="229">
        <f t="shared" si="905"/>
        <v>0</v>
      </c>
      <c r="Q529" s="229">
        <f t="shared" si="905"/>
        <v>0</v>
      </c>
      <c r="R529" s="229">
        <f t="shared" si="905"/>
        <v>0</v>
      </c>
      <c r="S529" s="229">
        <f t="shared" si="905"/>
        <v>0</v>
      </c>
      <c r="T529" s="229">
        <f t="shared" si="905"/>
        <v>0</v>
      </c>
      <c r="U529" s="229">
        <f t="shared" si="905"/>
        <v>0</v>
      </c>
      <c r="V529" s="229">
        <f t="shared" si="905"/>
        <v>0</v>
      </c>
      <c r="W529" s="229">
        <f t="shared" si="905"/>
        <v>0</v>
      </c>
      <c r="X529" s="229">
        <f t="shared" si="905"/>
        <v>0</v>
      </c>
      <c r="Y529" s="229">
        <f t="shared" si="905"/>
        <v>0</v>
      </c>
      <c r="Z529" s="229">
        <f t="shared" si="905"/>
        <v>0</v>
      </c>
      <c r="AA529" s="229">
        <f t="shared" si="905"/>
        <v>0</v>
      </c>
      <c r="AB529" s="229">
        <f t="shared" si="905"/>
        <v>0</v>
      </c>
      <c r="AC529" s="229">
        <f t="shared" si="905"/>
        <v>0</v>
      </c>
      <c r="AD529" s="229">
        <f t="shared" si="905"/>
        <v>0</v>
      </c>
      <c r="AE529" s="229">
        <f t="shared" si="905"/>
        <v>0</v>
      </c>
      <c r="AF529" s="229">
        <f t="shared" si="905"/>
        <v>0</v>
      </c>
      <c r="AG529" s="229">
        <f t="shared" si="905"/>
        <v>0</v>
      </c>
      <c r="AH529" s="229">
        <f t="shared" si="905"/>
        <v>0</v>
      </c>
      <c r="AI529" s="229">
        <f t="shared" si="905"/>
        <v>0</v>
      </c>
      <c r="AJ529" s="229">
        <f t="shared" si="905"/>
        <v>0</v>
      </c>
      <c r="AK529" s="229">
        <f t="shared" ref="AK529:BB529" si="906">IFERROR(AK474*$D529*365,0)</f>
        <v>0</v>
      </c>
      <c r="AL529" s="229">
        <f t="shared" si="906"/>
        <v>0</v>
      </c>
      <c r="AM529" s="229">
        <f t="shared" si="906"/>
        <v>0</v>
      </c>
      <c r="AN529" s="229">
        <f t="shared" si="906"/>
        <v>0</v>
      </c>
      <c r="AO529" s="229">
        <f t="shared" si="906"/>
        <v>0</v>
      </c>
      <c r="AP529" s="229">
        <f t="shared" si="906"/>
        <v>0</v>
      </c>
      <c r="AQ529" s="229">
        <f t="shared" si="906"/>
        <v>0</v>
      </c>
      <c r="AR529" s="229">
        <f t="shared" si="906"/>
        <v>0</v>
      </c>
      <c r="AS529" s="229">
        <f t="shared" si="906"/>
        <v>0</v>
      </c>
      <c r="AT529" s="229">
        <f t="shared" si="906"/>
        <v>0</v>
      </c>
      <c r="AU529" s="229">
        <f t="shared" si="906"/>
        <v>0</v>
      </c>
      <c r="AV529" s="229">
        <f t="shared" si="906"/>
        <v>0</v>
      </c>
      <c r="AW529" s="229">
        <f t="shared" si="906"/>
        <v>0</v>
      </c>
      <c r="AX529" s="229">
        <f t="shared" si="906"/>
        <v>0</v>
      </c>
      <c r="AY529" s="229">
        <f t="shared" si="906"/>
        <v>0</v>
      </c>
      <c r="AZ529" s="229">
        <f t="shared" si="906"/>
        <v>0</v>
      </c>
      <c r="BA529" s="229">
        <f t="shared" si="906"/>
        <v>0</v>
      </c>
      <c r="BB529" s="229">
        <f t="shared" si="906"/>
        <v>0</v>
      </c>
    </row>
    <row r="530" spans="1:54" x14ac:dyDescent="0.3">
      <c r="A530" s="206">
        <f>IF(ISBLANK('Úseky 1'!A31),"",'Úseky 1'!A31)</f>
        <v>27</v>
      </c>
      <c r="B530" s="205" t="str">
        <f>IF(ISBLANK('Úseky 1'!B31),"",'Úseky 1'!B31)</f>
        <v/>
      </c>
      <c r="C530" s="205" t="str">
        <f>IF(ISBLANK('Úseky 1'!C31),"",'Úseky 1'!C31)</f>
        <v/>
      </c>
      <c r="D530" s="213" t="str">
        <f>IF(ISBLANK('Úseky 1'!D31),"",'Úseky 1'!D31)</f>
        <v/>
      </c>
      <c r="E530" s="229">
        <f t="shared" ref="E530:AJ530" si="907">IFERROR(E475*$D530*365,0)</f>
        <v>0</v>
      </c>
      <c r="F530" s="229">
        <f t="shared" si="907"/>
        <v>0</v>
      </c>
      <c r="G530" s="229">
        <f t="shared" si="907"/>
        <v>0</v>
      </c>
      <c r="H530" s="229">
        <f t="shared" si="907"/>
        <v>0</v>
      </c>
      <c r="I530" s="229">
        <f t="shared" si="907"/>
        <v>0</v>
      </c>
      <c r="J530" s="229">
        <f t="shared" si="907"/>
        <v>0</v>
      </c>
      <c r="K530" s="229">
        <f t="shared" si="907"/>
        <v>0</v>
      </c>
      <c r="L530" s="229">
        <f t="shared" si="907"/>
        <v>0</v>
      </c>
      <c r="M530" s="229">
        <f t="shared" si="907"/>
        <v>0</v>
      </c>
      <c r="N530" s="229">
        <f t="shared" si="907"/>
        <v>0</v>
      </c>
      <c r="O530" s="229">
        <f t="shared" si="907"/>
        <v>0</v>
      </c>
      <c r="P530" s="229">
        <f t="shared" si="907"/>
        <v>0</v>
      </c>
      <c r="Q530" s="229">
        <f t="shared" si="907"/>
        <v>0</v>
      </c>
      <c r="R530" s="229">
        <f t="shared" si="907"/>
        <v>0</v>
      </c>
      <c r="S530" s="229">
        <f t="shared" si="907"/>
        <v>0</v>
      </c>
      <c r="T530" s="229">
        <f t="shared" si="907"/>
        <v>0</v>
      </c>
      <c r="U530" s="229">
        <f t="shared" si="907"/>
        <v>0</v>
      </c>
      <c r="V530" s="229">
        <f t="shared" si="907"/>
        <v>0</v>
      </c>
      <c r="W530" s="229">
        <f t="shared" si="907"/>
        <v>0</v>
      </c>
      <c r="X530" s="229">
        <f t="shared" si="907"/>
        <v>0</v>
      </c>
      <c r="Y530" s="229">
        <f t="shared" si="907"/>
        <v>0</v>
      </c>
      <c r="Z530" s="229">
        <f t="shared" si="907"/>
        <v>0</v>
      </c>
      <c r="AA530" s="229">
        <f t="shared" si="907"/>
        <v>0</v>
      </c>
      <c r="AB530" s="229">
        <f t="shared" si="907"/>
        <v>0</v>
      </c>
      <c r="AC530" s="229">
        <f t="shared" si="907"/>
        <v>0</v>
      </c>
      <c r="AD530" s="229">
        <f t="shared" si="907"/>
        <v>0</v>
      </c>
      <c r="AE530" s="229">
        <f t="shared" si="907"/>
        <v>0</v>
      </c>
      <c r="AF530" s="229">
        <f t="shared" si="907"/>
        <v>0</v>
      </c>
      <c r="AG530" s="229">
        <f t="shared" si="907"/>
        <v>0</v>
      </c>
      <c r="AH530" s="229">
        <f t="shared" si="907"/>
        <v>0</v>
      </c>
      <c r="AI530" s="229">
        <f t="shared" si="907"/>
        <v>0</v>
      </c>
      <c r="AJ530" s="229">
        <f t="shared" si="907"/>
        <v>0</v>
      </c>
      <c r="AK530" s="229">
        <f t="shared" ref="AK530:BB530" si="908">IFERROR(AK475*$D530*365,0)</f>
        <v>0</v>
      </c>
      <c r="AL530" s="229">
        <f t="shared" si="908"/>
        <v>0</v>
      </c>
      <c r="AM530" s="229">
        <f t="shared" si="908"/>
        <v>0</v>
      </c>
      <c r="AN530" s="229">
        <f t="shared" si="908"/>
        <v>0</v>
      </c>
      <c r="AO530" s="229">
        <f t="shared" si="908"/>
        <v>0</v>
      </c>
      <c r="AP530" s="229">
        <f t="shared" si="908"/>
        <v>0</v>
      </c>
      <c r="AQ530" s="229">
        <f t="shared" si="908"/>
        <v>0</v>
      </c>
      <c r="AR530" s="229">
        <f t="shared" si="908"/>
        <v>0</v>
      </c>
      <c r="AS530" s="229">
        <f t="shared" si="908"/>
        <v>0</v>
      </c>
      <c r="AT530" s="229">
        <f t="shared" si="908"/>
        <v>0</v>
      </c>
      <c r="AU530" s="229">
        <f t="shared" si="908"/>
        <v>0</v>
      </c>
      <c r="AV530" s="229">
        <f t="shared" si="908"/>
        <v>0</v>
      </c>
      <c r="AW530" s="229">
        <f t="shared" si="908"/>
        <v>0</v>
      </c>
      <c r="AX530" s="229">
        <f t="shared" si="908"/>
        <v>0</v>
      </c>
      <c r="AY530" s="229">
        <f t="shared" si="908"/>
        <v>0</v>
      </c>
      <c r="AZ530" s="229">
        <f t="shared" si="908"/>
        <v>0</v>
      </c>
      <c r="BA530" s="229">
        <f t="shared" si="908"/>
        <v>0</v>
      </c>
      <c r="BB530" s="229">
        <f t="shared" si="908"/>
        <v>0</v>
      </c>
    </row>
    <row r="531" spans="1:54" x14ac:dyDescent="0.3">
      <c r="A531" s="206">
        <f>IF(ISBLANK('Úseky 1'!A32),"",'Úseky 1'!A32)</f>
        <v>28</v>
      </c>
      <c r="B531" s="205" t="str">
        <f>IF(ISBLANK('Úseky 1'!B32),"",'Úseky 1'!B32)</f>
        <v/>
      </c>
      <c r="C531" s="205" t="str">
        <f>IF(ISBLANK('Úseky 1'!C32),"",'Úseky 1'!C32)</f>
        <v/>
      </c>
      <c r="D531" s="213" t="str">
        <f>IF(ISBLANK('Úseky 1'!D32),"",'Úseky 1'!D32)</f>
        <v/>
      </c>
      <c r="E531" s="229">
        <f t="shared" ref="E531:AJ531" si="909">IFERROR(E476*$D531*365,0)</f>
        <v>0</v>
      </c>
      <c r="F531" s="229">
        <f t="shared" si="909"/>
        <v>0</v>
      </c>
      <c r="G531" s="229">
        <f t="shared" si="909"/>
        <v>0</v>
      </c>
      <c r="H531" s="229">
        <f t="shared" si="909"/>
        <v>0</v>
      </c>
      <c r="I531" s="229">
        <f t="shared" si="909"/>
        <v>0</v>
      </c>
      <c r="J531" s="229">
        <f t="shared" si="909"/>
        <v>0</v>
      </c>
      <c r="K531" s="229">
        <f t="shared" si="909"/>
        <v>0</v>
      </c>
      <c r="L531" s="229">
        <f t="shared" si="909"/>
        <v>0</v>
      </c>
      <c r="M531" s="229">
        <f t="shared" si="909"/>
        <v>0</v>
      </c>
      <c r="N531" s="229">
        <f t="shared" si="909"/>
        <v>0</v>
      </c>
      <c r="O531" s="229">
        <f t="shared" si="909"/>
        <v>0</v>
      </c>
      <c r="P531" s="229">
        <f t="shared" si="909"/>
        <v>0</v>
      </c>
      <c r="Q531" s="229">
        <f t="shared" si="909"/>
        <v>0</v>
      </c>
      <c r="R531" s="229">
        <f t="shared" si="909"/>
        <v>0</v>
      </c>
      <c r="S531" s="229">
        <f t="shared" si="909"/>
        <v>0</v>
      </c>
      <c r="T531" s="229">
        <f t="shared" si="909"/>
        <v>0</v>
      </c>
      <c r="U531" s="229">
        <f t="shared" si="909"/>
        <v>0</v>
      </c>
      <c r="V531" s="229">
        <f t="shared" si="909"/>
        <v>0</v>
      </c>
      <c r="W531" s="229">
        <f t="shared" si="909"/>
        <v>0</v>
      </c>
      <c r="X531" s="229">
        <f t="shared" si="909"/>
        <v>0</v>
      </c>
      <c r="Y531" s="229">
        <f t="shared" si="909"/>
        <v>0</v>
      </c>
      <c r="Z531" s="229">
        <f t="shared" si="909"/>
        <v>0</v>
      </c>
      <c r="AA531" s="229">
        <f t="shared" si="909"/>
        <v>0</v>
      </c>
      <c r="AB531" s="229">
        <f t="shared" si="909"/>
        <v>0</v>
      </c>
      <c r="AC531" s="229">
        <f t="shared" si="909"/>
        <v>0</v>
      </c>
      <c r="AD531" s="229">
        <f t="shared" si="909"/>
        <v>0</v>
      </c>
      <c r="AE531" s="229">
        <f t="shared" si="909"/>
        <v>0</v>
      </c>
      <c r="AF531" s="229">
        <f t="shared" si="909"/>
        <v>0</v>
      </c>
      <c r="AG531" s="229">
        <f t="shared" si="909"/>
        <v>0</v>
      </c>
      <c r="AH531" s="229">
        <f t="shared" si="909"/>
        <v>0</v>
      </c>
      <c r="AI531" s="229">
        <f t="shared" si="909"/>
        <v>0</v>
      </c>
      <c r="AJ531" s="229">
        <f t="shared" si="909"/>
        <v>0</v>
      </c>
      <c r="AK531" s="229">
        <f t="shared" ref="AK531:BB531" si="910">IFERROR(AK476*$D531*365,0)</f>
        <v>0</v>
      </c>
      <c r="AL531" s="229">
        <f t="shared" si="910"/>
        <v>0</v>
      </c>
      <c r="AM531" s="229">
        <f t="shared" si="910"/>
        <v>0</v>
      </c>
      <c r="AN531" s="229">
        <f t="shared" si="910"/>
        <v>0</v>
      </c>
      <c r="AO531" s="229">
        <f t="shared" si="910"/>
        <v>0</v>
      </c>
      <c r="AP531" s="229">
        <f t="shared" si="910"/>
        <v>0</v>
      </c>
      <c r="AQ531" s="229">
        <f t="shared" si="910"/>
        <v>0</v>
      </c>
      <c r="AR531" s="229">
        <f t="shared" si="910"/>
        <v>0</v>
      </c>
      <c r="AS531" s="229">
        <f t="shared" si="910"/>
        <v>0</v>
      </c>
      <c r="AT531" s="229">
        <f t="shared" si="910"/>
        <v>0</v>
      </c>
      <c r="AU531" s="229">
        <f t="shared" si="910"/>
        <v>0</v>
      </c>
      <c r="AV531" s="229">
        <f t="shared" si="910"/>
        <v>0</v>
      </c>
      <c r="AW531" s="229">
        <f t="shared" si="910"/>
        <v>0</v>
      </c>
      <c r="AX531" s="229">
        <f t="shared" si="910"/>
        <v>0</v>
      </c>
      <c r="AY531" s="229">
        <f t="shared" si="910"/>
        <v>0</v>
      </c>
      <c r="AZ531" s="229">
        <f t="shared" si="910"/>
        <v>0</v>
      </c>
      <c r="BA531" s="229">
        <f t="shared" si="910"/>
        <v>0</v>
      </c>
      <c r="BB531" s="229">
        <f t="shared" si="910"/>
        <v>0</v>
      </c>
    </row>
    <row r="532" spans="1:54" x14ac:dyDescent="0.3">
      <c r="A532" s="206">
        <f>IF(ISBLANK('Úseky 1'!A33),"",'Úseky 1'!A33)</f>
        <v>29</v>
      </c>
      <c r="B532" s="205" t="str">
        <f>IF(ISBLANK('Úseky 1'!B33),"",'Úseky 1'!B33)</f>
        <v/>
      </c>
      <c r="C532" s="205" t="str">
        <f>IF(ISBLANK('Úseky 1'!C33),"",'Úseky 1'!C33)</f>
        <v/>
      </c>
      <c r="D532" s="213" t="str">
        <f>IF(ISBLANK('Úseky 1'!D33),"",'Úseky 1'!D33)</f>
        <v/>
      </c>
      <c r="E532" s="229">
        <f t="shared" ref="E532:AJ532" si="911">IFERROR(E477*$D532*365,0)</f>
        <v>0</v>
      </c>
      <c r="F532" s="229">
        <f t="shared" si="911"/>
        <v>0</v>
      </c>
      <c r="G532" s="229">
        <f t="shared" si="911"/>
        <v>0</v>
      </c>
      <c r="H532" s="229">
        <f t="shared" si="911"/>
        <v>0</v>
      </c>
      <c r="I532" s="229">
        <f t="shared" si="911"/>
        <v>0</v>
      </c>
      <c r="J532" s="229">
        <f t="shared" si="911"/>
        <v>0</v>
      </c>
      <c r="K532" s="229">
        <f t="shared" si="911"/>
        <v>0</v>
      </c>
      <c r="L532" s="229">
        <f t="shared" si="911"/>
        <v>0</v>
      </c>
      <c r="M532" s="229">
        <f t="shared" si="911"/>
        <v>0</v>
      </c>
      <c r="N532" s="229">
        <f t="shared" si="911"/>
        <v>0</v>
      </c>
      <c r="O532" s="229">
        <f t="shared" si="911"/>
        <v>0</v>
      </c>
      <c r="P532" s="229">
        <f t="shared" si="911"/>
        <v>0</v>
      </c>
      <c r="Q532" s="229">
        <f t="shared" si="911"/>
        <v>0</v>
      </c>
      <c r="R532" s="229">
        <f t="shared" si="911"/>
        <v>0</v>
      </c>
      <c r="S532" s="229">
        <f t="shared" si="911"/>
        <v>0</v>
      </c>
      <c r="T532" s="229">
        <f t="shared" si="911"/>
        <v>0</v>
      </c>
      <c r="U532" s="229">
        <f t="shared" si="911"/>
        <v>0</v>
      </c>
      <c r="V532" s="229">
        <f t="shared" si="911"/>
        <v>0</v>
      </c>
      <c r="W532" s="229">
        <f t="shared" si="911"/>
        <v>0</v>
      </c>
      <c r="X532" s="229">
        <f t="shared" si="911"/>
        <v>0</v>
      </c>
      <c r="Y532" s="229">
        <f t="shared" si="911"/>
        <v>0</v>
      </c>
      <c r="Z532" s="229">
        <f t="shared" si="911"/>
        <v>0</v>
      </c>
      <c r="AA532" s="229">
        <f t="shared" si="911"/>
        <v>0</v>
      </c>
      <c r="AB532" s="229">
        <f t="shared" si="911"/>
        <v>0</v>
      </c>
      <c r="AC532" s="229">
        <f t="shared" si="911"/>
        <v>0</v>
      </c>
      <c r="AD532" s="229">
        <f t="shared" si="911"/>
        <v>0</v>
      </c>
      <c r="AE532" s="229">
        <f t="shared" si="911"/>
        <v>0</v>
      </c>
      <c r="AF532" s="229">
        <f t="shared" si="911"/>
        <v>0</v>
      </c>
      <c r="AG532" s="229">
        <f t="shared" si="911"/>
        <v>0</v>
      </c>
      <c r="AH532" s="229">
        <f t="shared" si="911"/>
        <v>0</v>
      </c>
      <c r="AI532" s="229">
        <f t="shared" si="911"/>
        <v>0</v>
      </c>
      <c r="AJ532" s="229">
        <f t="shared" si="911"/>
        <v>0</v>
      </c>
      <c r="AK532" s="229">
        <f t="shared" ref="AK532:BB532" si="912">IFERROR(AK477*$D532*365,0)</f>
        <v>0</v>
      </c>
      <c r="AL532" s="229">
        <f t="shared" si="912"/>
        <v>0</v>
      </c>
      <c r="AM532" s="229">
        <f t="shared" si="912"/>
        <v>0</v>
      </c>
      <c r="AN532" s="229">
        <f t="shared" si="912"/>
        <v>0</v>
      </c>
      <c r="AO532" s="229">
        <f t="shared" si="912"/>
        <v>0</v>
      </c>
      <c r="AP532" s="229">
        <f t="shared" si="912"/>
        <v>0</v>
      </c>
      <c r="AQ532" s="229">
        <f t="shared" si="912"/>
        <v>0</v>
      </c>
      <c r="AR532" s="229">
        <f t="shared" si="912"/>
        <v>0</v>
      </c>
      <c r="AS532" s="229">
        <f t="shared" si="912"/>
        <v>0</v>
      </c>
      <c r="AT532" s="229">
        <f t="shared" si="912"/>
        <v>0</v>
      </c>
      <c r="AU532" s="229">
        <f t="shared" si="912"/>
        <v>0</v>
      </c>
      <c r="AV532" s="229">
        <f t="shared" si="912"/>
        <v>0</v>
      </c>
      <c r="AW532" s="229">
        <f t="shared" si="912"/>
        <v>0</v>
      </c>
      <c r="AX532" s="229">
        <f t="shared" si="912"/>
        <v>0</v>
      </c>
      <c r="AY532" s="229">
        <f t="shared" si="912"/>
        <v>0</v>
      </c>
      <c r="AZ532" s="229">
        <f t="shared" si="912"/>
        <v>0</v>
      </c>
      <c r="BA532" s="229">
        <f t="shared" si="912"/>
        <v>0</v>
      </c>
      <c r="BB532" s="229">
        <f t="shared" si="912"/>
        <v>0</v>
      </c>
    </row>
    <row r="533" spans="1:54" x14ac:dyDescent="0.3">
      <c r="A533" s="206">
        <f>IF(ISBLANK('Úseky 1'!A34),"",'Úseky 1'!A34)</f>
        <v>30</v>
      </c>
      <c r="B533" s="205" t="str">
        <f>IF(ISBLANK('Úseky 1'!B34),"",'Úseky 1'!B34)</f>
        <v/>
      </c>
      <c r="C533" s="205" t="str">
        <f>IF(ISBLANK('Úseky 1'!C34),"",'Úseky 1'!C34)</f>
        <v/>
      </c>
      <c r="D533" s="213" t="str">
        <f>IF(ISBLANK('Úseky 1'!D34),"",'Úseky 1'!D34)</f>
        <v/>
      </c>
      <c r="E533" s="229">
        <f t="shared" ref="E533:AJ533" si="913">IFERROR(E478*$D533*365,0)</f>
        <v>0</v>
      </c>
      <c r="F533" s="229">
        <f t="shared" si="913"/>
        <v>0</v>
      </c>
      <c r="G533" s="229">
        <f t="shared" si="913"/>
        <v>0</v>
      </c>
      <c r="H533" s="229">
        <f t="shared" si="913"/>
        <v>0</v>
      </c>
      <c r="I533" s="229">
        <f t="shared" si="913"/>
        <v>0</v>
      </c>
      <c r="J533" s="229">
        <f t="shared" si="913"/>
        <v>0</v>
      </c>
      <c r="K533" s="229">
        <f t="shared" si="913"/>
        <v>0</v>
      </c>
      <c r="L533" s="229">
        <f t="shared" si="913"/>
        <v>0</v>
      </c>
      <c r="M533" s="229">
        <f t="shared" si="913"/>
        <v>0</v>
      </c>
      <c r="N533" s="229">
        <f t="shared" si="913"/>
        <v>0</v>
      </c>
      <c r="O533" s="229">
        <f t="shared" si="913"/>
        <v>0</v>
      </c>
      <c r="P533" s="229">
        <f t="shared" si="913"/>
        <v>0</v>
      </c>
      <c r="Q533" s="229">
        <f t="shared" si="913"/>
        <v>0</v>
      </c>
      <c r="R533" s="229">
        <f t="shared" si="913"/>
        <v>0</v>
      </c>
      <c r="S533" s="229">
        <f t="shared" si="913"/>
        <v>0</v>
      </c>
      <c r="T533" s="229">
        <f t="shared" si="913"/>
        <v>0</v>
      </c>
      <c r="U533" s="229">
        <f t="shared" si="913"/>
        <v>0</v>
      </c>
      <c r="V533" s="229">
        <f t="shared" si="913"/>
        <v>0</v>
      </c>
      <c r="W533" s="229">
        <f t="shared" si="913"/>
        <v>0</v>
      </c>
      <c r="X533" s="229">
        <f t="shared" si="913"/>
        <v>0</v>
      </c>
      <c r="Y533" s="229">
        <f t="shared" si="913"/>
        <v>0</v>
      </c>
      <c r="Z533" s="229">
        <f t="shared" si="913"/>
        <v>0</v>
      </c>
      <c r="AA533" s="229">
        <f t="shared" si="913"/>
        <v>0</v>
      </c>
      <c r="AB533" s="229">
        <f t="shared" si="913"/>
        <v>0</v>
      </c>
      <c r="AC533" s="229">
        <f t="shared" si="913"/>
        <v>0</v>
      </c>
      <c r="AD533" s="229">
        <f t="shared" si="913"/>
        <v>0</v>
      </c>
      <c r="AE533" s="229">
        <f t="shared" si="913"/>
        <v>0</v>
      </c>
      <c r="AF533" s="229">
        <f t="shared" si="913"/>
        <v>0</v>
      </c>
      <c r="AG533" s="229">
        <f t="shared" si="913"/>
        <v>0</v>
      </c>
      <c r="AH533" s="229">
        <f t="shared" si="913"/>
        <v>0</v>
      </c>
      <c r="AI533" s="229">
        <f t="shared" si="913"/>
        <v>0</v>
      </c>
      <c r="AJ533" s="229">
        <f t="shared" si="913"/>
        <v>0</v>
      </c>
      <c r="AK533" s="229">
        <f t="shared" ref="AK533:BB533" si="914">IFERROR(AK478*$D533*365,0)</f>
        <v>0</v>
      </c>
      <c r="AL533" s="229">
        <f t="shared" si="914"/>
        <v>0</v>
      </c>
      <c r="AM533" s="229">
        <f t="shared" si="914"/>
        <v>0</v>
      </c>
      <c r="AN533" s="229">
        <f t="shared" si="914"/>
        <v>0</v>
      </c>
      <c r="AO533" s="229">
        <f t="shared" si="914"/>
        <v>0</v>
      </c>
      <c r="AP533" s="229">
        <f t="shared" si="914"/>
        <v>0</v>
      </c>
      <c r="AQ533" s="229">
        <f t="shared" si="914"/>
        <v>0</v>
      </c>
      <c r="AR533" s="229">
        <f t="shared" si="914"/>
        <v>0</v>
      </c>
      <c r="AS533" s="229">
        <f t="shared" si="914"/>
        <v>0</v>
      </c>
      <c r="AT533" s="229">
        <f t="shared" si="914"/>
        <v>0</v>
      </c>
      <c r="AU533" s="229">
        <f t="shared" si="914"/>
        <v>0</v>
      </c>
      <c r="AV533" s="229">
        <f t="shared" si="914"/>
        <v>0</v>
      </c>
      <c r="AW533" s="229">
        <f t="shared" si="914"/>
        <v>0</v>
      </c>
      <c r="AX533" s="229">
        <f t="shared" si="914"/>
        <v>0</v>
      </c>
      <c r="AY533" s="229">
        <f t="shared" si="914"/>
        <v>0</v>
      </c>
      <c r="AZ533" s="229">
        <f t="shared" si="914"/>
        <v>0</v>
      </c>
      <c r="BA533" s="229">
        <f t="shared" si="914"/>
        <v>0</v>
      </c>
      <c r="BB533" s="229">
        <f t="shared" si="914"/>
        <v>0</v>
      </c>
    </row>
    <row r="534" spans="1:54" x14ac:dyDescent="0.3">
      <c r="A534" s="206">
        <f>IF(ISBLANK('Úseky 1'!A35),"",'Úseky 1'!A35)</f>
        <v>31</v>
      </c>
      <c r="B534" s="205" t="str">
        <f>IF(ISBLANK('Úseky 1'!B35),"",'Úseky 1'!B35)</f>
        <v/>
      </c>
      <c r="C534" s="205" t="str">
        <f>IF(ISBLANK('Úseky 1'!C35),"",'Úseky 1'!C35)</f>
        <v/>
      </c>
      <c r="D534" s="213" t="str">
        <f>IF(ISBLANK('Úseky 1'!D35),"",'Úseky 1'!D35)</f>
        <v/>
      </c>
      <c r="E534" s="229">
        <f t="shared" ref="E534:AJ534" si="915">IFERROR(E479*$D534*365,0)</f>
        <v>0</v>
      </c>
      <c r="F534" s="229">
        <f t="shared" si="915"/>
        <v>0</v>
      </c>
      <c r="G534" s="229">
        <f t="shared" si="915"/>
        <v>0</v>
      </c>
      <c r="H534" s="229">
        <f t="shared" si="915"/>
        <v>0</v>
      </c>
      <c r="I534" s="229">
        <f t="shared" si="915"/>
        <v>0</v>
      </c>
      <c r="J534" s="229">
        <f t="shared" si="915"/>
        <v>0</v>
      </c>
      <c r="K534" s="229">
        <f t="shared" si="915"/>
        <v>0</v>
      </c>
      <c r="L534" s="229">
        <f t="shared" si="915"/>
        <v>0</v>
      </c>
      <c r="M534" s="229">
        <f t="shared" si="915"/>
        <v>0</v>
      </c>
      <c r="N534" s="229">
        <f t="shared" si="915"/>
        <v>0</v>
      </c>
      <c r="O534" s="229">
        <f t="shared" si="915"/>
        <v>0</v>
      </c>
      <c r="P534" s="229">
        <f t="shared" si="915"/>
        <v>0</v>
      </c>
      <c r="Q534" s="229">
        <f t="shared" si="915"/>
        <v>0</v>
      </c>
      <c r="R534" s="229">
        <f t="shared" si="915"/>
        <v>0</v>
      </c>
      <c r="S534" s="229">
        <f t="shared" si="915"/>
        <v>0</v>
      </c>
      <c r="T534" s="229">
        <f t="shared" si="915"/>
        <v>0</v>
      </c>
      <c r="U534" s="229">
        <f t="shared" si="915"/>
        <v>0</v>
      </c>
      <c r="V534" s="229">
        <f t="shared" si="915"/>
        <v>0</v>
      </c>
      <c r="W534" s="229">
        <f t="shared" si="915"/>
        <v>0</v>
      </c>
      <c r="X534" s="229">
        <f t="shared" si="915"/>
        <v>0</v>
      </c>
      <c r="Y534" s="229">
        <f t="shared" si="915"/>
        <v>0</v>
      </c>
      <c r="Z534" s="229">
        <f t="shared" si="915"/>
        <v>0</v>
      </c>
      <c r="AA534" s="229">
        <f t="shared" si="915"/>
        <v>0</v>
      </c>
      <c r="AB534" s="229">
        <f t="shared" si="915"/>
        <v>0</v>
      </c>
      <c r="AC534" s="229">
        <f t="shared" si="915"/>
        <v>0</v>
      </c>
      <c r="AD534" s="229">
        <f t="shared" si="915"/>
        <v>0</v>
      </c>
      <c r="AE534" s="229">
        <f t="shared" si="915"/>
        <v>0</v>
      </c>
      <c r="AF534" s="229">
        <f t="shared" si="915"/>
        <v>0</v>
      </c>
      <c r="AG534" s="229">
        <f t="shared" si="915"/>
        <v>0</v>
      </c>
      <c r="AH534" s="229">
        <f t="shared" si="915"/>
        <v>0</v>
      </c>
      <c r="AI534" s="229">
        <f t="shared" si="915"/>
        <v>0</v>
      </c>
      <c r="AJ534" s="229">
        <f t="shared" si="915"/>
        <v>0</v>
      </c>
      <c r="AK534" s="229">
        <f t="shared" ref="AK534:BB534" si="916">IFERROR(AK479*$D534*365,0)</f>
        <v>0</v>
      </c>
      <c r="AL534" s="229">
        <f t="shared" si="916"/>
        <v>0</v>
      </c>
      <c r="AM534" s="229">
        <f t="shared" si="916"/>
        <v>0</v>
      </c>
      <c r="AN534" s="229">
        <f t="shared" si="916"/>
        <v>0</v>
      </c>
      <c r="AO534" s="229">
        <f t="shared" si="916"/>
        <v>0</v>
      </c>
      <c r="AP534" s="229">
        <f t="shared" si="916"/>
        <v>0</v>
      </c>
      <c r="AQ534" s="229">
        <f t="shared" si="916"/>
        <v>0</v>
      </c>
      <c r="AR534" s="229">
        <f t="shared" si="916"/>
        <v>0</v>
      </c>
      <c r="AS534" s="229">
        <f t="shared" si="916"/>
        <v>0</v>
      </c>
      <c r="AT534" s="229">
        <f t="shared" si="916"/>
        <v>0</v>
      </c>
      <c r="AU534" s="229">
        <f t="shared" si="916"/>
        <v>0</v>
      </c>
      <c r="AV534" s="229">
        <f t="shared" si="916"/>
        <v>0</v>
      </c>
      <c r="AW534" s="229">
        <f t="shared" si="916"/>
        <v>0</v>
      </c>
      <c r="AX534" s="229">
        <f t="shared" si="916"/>
        <v>0</v>
      </c>
      <c r="AY534" s="229">
        <f t="shared" si="916"/>
        <v>0</v>
      </c>
      <c r="AZ534" s="229">
        <f t="shared" si="916"/>
        <v>0</v>
      </c>
      <c r="BA534" s="229">
        <f t="shared" si="916"/>
        <v>0</v>
      </c>
      <c r="BB534" s="229">
        <f t="shared" si="916"/>
        <v>0</v>
      </c>
    </row>
    <row r="535" spans="1:54" x14ac:dyDescent="0.3">
      <c r="A535" s="206">
        <f>IF(ISBLANK('Úseky 1'!A36),"",'Úseky 1'!A36)</f>
        <v>32</v>
      </c>
      <c r="B535" s="205" t="str">
        <f>IF(ISBLANK('Úseky 1'!B36),"",'Úseky 1'!B36)</f>
        <v/>
      </c>
      <c r="C535" s="205" t="str">
        <f>IF(ISBLANK('Úseky 1'!C36),"",'Úseky 1'!C36)</f>
        <v/>
      </c>
      <c r="D535" s="213" t="str">
        <f>IF(ISBLANK('Úseky 1'!D36),"",'Úseky 1'!D36)</f>
        <v/>
      </c>
      <c r="E535" s="229">
        <f t="shared" ref="E535:BB535" si="917">IFERROR(E480*$D535*365,0)</f>
        <v>0</v>
      </c>
      <c r="F535" s="229">
        <f t="shared" si="917"/>
        <v>0</v>
      </c>
      <c r="G535" s="229">
        <f t="shared" si="917"/>
        <v>0</v>
      </c>
      <c r="H535" s="229">
        <f t="shared" si="917"/>
        <v>0</v>
      </c>
      <c r="I535" s="229">
        <f t="shared" si="917"/>
        <v>0</v>
      </c>
      <c r="J535" s="229">
        <f t="shared" si="917"/>
        <v>0</v>
      </c>
      <c r="K535" s="229">
        <f t="shared" si="917"/>
        <v>0</v>
      </c>
      <c r="L535" s="229">
        <f t="shared" si="917"/>
        <v>0</v>
      </c>
      <c r="M535" s="229">
        <f t="shared" si="917"/>
        <v>0</v>
      </c>
      <c r="N535" s="229">
        <f t="shared" si="917"/>
        <v>0</v>
      </c>
      <c r="O535" s="229">
        <f t="shared" si="917"/>
        <v>0</v>
      </c>
      <c r="P535" s="229">
        <f t="shared" si="917"/>
        <v>0</v>
      </c>
      <c r="Q535" s="229">
        <f t="shared" si="917"/>
        <v>0</v>
      </c>
      <c r="R535" s="229">
        <f t="shared" si="917"/>
        <v>0</v>
      </c>
      <c r="S535" s="229">
        <f t="shared" si="917"/>
        <v>0</v>
      </c>
      <c r="T535" s="229">
        <f t="shared" si="917"/>
        <v>0</v>
      </c>
      <c r="U535" s="229">
        <f t="shared" si="917"/>
        <v>0</v>
      </c>
      <c r="V535" s="229">
        <f t="shared" si="917"/>
        <v>0</v>
      </c>
      <c r="W535" s="229">
        <f t="shared" si="917"/>
        <v>0</v>
      </c>
      <c r="X535" s="229">
        <f t="shared" si="917"/>
        <v>0</v>
      </c>
      <c r="Y535" s="229">
        <f t="shared" si="917"/>
        <v>0</v>
      </c>
      <c r="Z535" s="229">
        <f t="shared" si="917"/>
        <v>0</v>
      </c>
      <c r="AA535" s="229">
        <f t="shared" si="917"/>
        <v>0</v>
      </c>
      <c r="AB535" s="229">
        <f t="shared" si="917"/>
        <v>0</v>
      </c>
      <c r="AC535" s="229">
        <f t="shared" si="917"/>
        <v>0</v>
      </c>
      <c r="AD535" s="229">
        <f t="shared" si="917"/>
        <v>0</v>
      </c>
      <c r="AE535" s="229">
        <f t="shared" si="917"/>
        <v>0</v>
      </c>
      <c r="AF535" s="229">
        <f t="shared" si="917"/>
        <v>0</v>
      </c>
      <c r="AG535" s="229">
        <f t="shared" si="917"/>
        <v>0</v>
      </c>
      <c r="AH535" s="229">
        <f t="shared" si="917"/>
        <v>0</v>
      </c>
      <c r="AI535" s="229">
        <f t="shared" si="917"/>
        <v>0</v>
      </c>
      <c r="AJ535" s="229">
        <f t="shared" si="917"/>
        <v>0</v>
      </c>
      <c r="AK535" s="229">
        <f t="shared" si="917"/>
        <v>0</v>
      </c>
      <c r="AL535" s="229">
        <f t="shared" si="917"/>
        <v>0</v>
      </c>
      <c r="AM535" s="229">
        <f t="shared" si="917"/>
        <v>0</v>
      </c>
      <c r="AN535" s="229">
        <f t="shared" si="917"/>
        <v>0</v>
      </c>
      <c r="AO535" s="229">
        <f t="shared" si="917"/>
        <v>0</v>
      </c>
      <c r="AP535" s="229">
        <f t="shared" si="917"/>
        <v>0</v>
      </c>
      <c r="AQ535" s="229">
        <f t="shared" si="917"/>
        <v>0</v>
      </c>
      <c r="AR535" s="229">
        <f t="shared" si="917"/>
        <v>0</v>
      </c>
      <c r="AS535" s="229">
        <f t="shared" si="917"/>
        <v>0</v>
      </c>
      <c r="AT535" s="229">
        <f t="shared" si="917"/>
        <v>0</v>
      </c>
      <c r="AU535" s="229">
        <f t="shared" si="917"/>
        <v>0</v>
      </c>
      <c r="AV535" s="229">
        <f t="shared" si="917"/>
        <v>0</v>
      </c>
      <c r="AW535" s="229">
        <f t="shared" si="917"/>
        <v>0</v>
      </c>
      <c r="AX535" s="229">
        <f t="shared" si="917"/>
        <v>0</v>
      </c>
      <c r="AY535" s="229">
        <f t="shared" si="917"/>
        <v>0</v>
      </c>
      <c r="AZ535" s="229">
        <f t="shared" si="917"/>
        <v>0</v>
      </c>
      <c r="BA535" s="229">
        <f t="shared" si="917"/>
        <v>0</v>
      </c>
      <c r="BB535" s="229">
        <f t="shared" si="917"/>
        <v>0</v>
      </c>
    </row>
    <row r="536" spans="1:54" x14ac:dyDescent="0.3">
      <c r="A536" s="206">
        <f>IF(ISBLANK('Úseky 1'!A37),"",'Úseky 1'!A37)</f>
        <v>33</v>
      </c>
      <c r="B536" s="205" t="str">
        <f>IF(ISBLANK('Úseky 1'!B37),"",'Úseky 1'!B37)</f>
        <v/>
      </c>
      <c r="C536" s="205" t="str">
        <f>IF(ISBLANK('Úseky 1'!C37),"",'Úseky 1'!C37)</f>
        <v/>
      </c>
      <c r="D536" s="213" t="str">
        <f>IF(ISBLANK('Úseky 1'!D37),"",'Úseky 1'!D37)</f>
        <v/>
      </c>
      <c r="E536" s="229">
        <f t="shared" ref="E536:BB536" si="918">IFERROR(E481*$D536*365,0)</f>
        <v>0</v>
      </c>
      <c r="F536" s="229">
        <f t="shared" si="918"/>
        <v>0</v>
      </c>
      <c r="G536" s="229">
        <f t="shared" si="918"/>
        <v>0</v>
      </c>
      <c r="H536" s="229">
        <f t="shared" si="918"/>
        <v>0</v>
      </c>
      <c r="I536" s="229">
        <f t="shared" si="918"/>
        <v>0</v>
      </c>
      <c r="J536" s="229">
        <f t="shared" si="918"/>
        <v>0</v>
      </c>
      <c r="K536" s="229">
        <f t="shared" si="918"/>
        <v>0</v>
      </c>
      <c r="L536" s="229">
        <f t="shared" si="918"/>
        <v>0</v>
      </c>
      <c r="M536" s="229">
        <f t="shared" si="918"/>
        <v>0</v>
      </c>
      <c r="N536" s="229">
        <f t="shared" si="918"/>
        <v>0</v>
      </c>
      <c r="O536" s="229">
        <f t="shared" si="918"/>
        <v>0</v>
      </c>
      <c r="P536" s="229">
        <f t="shared" si="918"/>
        <v>0</v>
      </c>
      <c r="Q536" s="229">
        <f t="shared" si="918"/>
        <v>0</v>
      </c>
      <c r="R536" s="229">
        <f t="shared" si="918"/>
        <v>0</v>
      </c>
      <c r="S536" s="229">
        <f t="shared" si="918"/>
        <v>0</v>
      </c>
      <c r="T536" s="229">
        <f t="shared" si="918"/>
        <v>0</v>
      </c>
      <c r="U536" s="229">
        <f t="shared" si="918"/>
        <v>0</v>
      </c>
      <c r="V536" s="229">
        <f t="shared" si="918"/>
        <v>0</v>
      </c>
      <c r="W536" s="229">
        <f t="shared" si="918"/>
        <v>0</v>
      </c>
      <c r="X536" s="229">
        <f t="shared" si="918"/>
        <v>0</v>
      </c>
      <c r="Y536" s="229">
        <f t="shared" si="918"/>
        <v>0</v>
      </c>
      <c r="Z536" s="229">
        <f t="shared" si="918"/>
        <v>0</v>
      </c>
      <c r="AA536" s="229">
        <f t="shared" si="918"/>
        <v>0</v>
      </c>
      <c r="AB536" s="229">
        <f t="shared" si="918"/>
        <v>0</v>
      </c>
      <c r="AC536" s="229">
        <f t="shared" si="918"/>
        <v>0</v>
      </c>
      <c r="AD536" s="229">
        <f t="shared" si="918"/>
        <v>0</v>
      </c>
      <c r="AE536" s="229">
        <f t="shared" si="918"/>
        <v>0</v>
      </c>
      <c r="AF536" s="229">
        <f t="shared" si="918"/>
        <v>0</v>
      </c>
      <c r="AG536" s="229">
        <f t="shared" si="918"/>
        <v>0</v>
      </c>
      <c r="AH536" s="229">
        <f t="shared" si="918"/>
        <v>0</v>
      </c>
      <c r="AI536" s="229">
        <f t="shared" si="918"/>
        <v>0</v>
      </c>
      <c r="AJ536" s="229">
        <f t="shared" si="918"/>
        <v>0</v>
      </c>
      <c r="AK536" s="229">
        <f t="shared" si="918"/>
        <v>0</v>
      </c>
      <c r="AL536" s="229">
        <f t="shared" si="918"/>
        <v>0</v>
      </c>
      <c r="AM536" s="229">
        <f t="shared" si="918"/>
        <v>0</v>
      </c>
      <c r="AN536" s="229">
        <f t="shared" si="918"/>
        <v>0</v>
      </c>
      <c r="AO536" s="229">
        <f t="shared" si="918"/>
        <v>0</v>
      </c>
      <c r="AP536" s="229">
        <f t="shared" si="918"/>
        <v>0</v>
      </c>
      <c r="AQ536" s="229">
        <f t="shared" si="918"/>
        <v>0</v>
      </c>
      <c r="AR536" s="229">
        <f t="shared" si="918"/>
        <v>0</v>
      </c>
      <c r="AS536" s="229">
        <f t="shared" si="918"/>
        <v>0</v>
      </c>
      <c r="AT536" s="229">
        <f t="shared" si="918"/>
        <v>0</v>
      </c>
      <c r="AU536" s="229">
        <f t="shared" si="918"/>
        <v>0</v>
      </c>
      <c r="AV536" s="229">
        <f t="shared" si="918"/>
        <v>0</v>
      </c>
      <c r="AW536" s="229">
        <f t="shared" si="918"/>
        <v>0</v>
      </c>
      <c r="AX536" s="229">
        <f t="shared" si="918"/>
        <v>0</v>
      </c>
      <c r="AY536" s="229">
        <f t="shared" si="918"/>
        <v>0</v>
      </c>
      <c r="AZ536" s="229">
        <f t="shared" si="918"/>
        <v>0</v>
      </c>
      <c r="BA536" s="229">
        <f t="shared" si="918"/>
        <v>0</v>
      </c>
      <c r="BB536" s="229">
        <f t="shared" si="918"/>
        <v>0</v>
      </c>
    </row>
    <row r="537" spans="1:54" x14ac:dyDescent="0.3">
      <c r="A537" s="206">
        <f>IF(ISBLANK('Úseky 1'!A38),"",'Úseky 1'!A38)</f>
        <v>34</v>
      </c>
      <c r="B537" s="205" t="str">
        <f>IF(ISBLANK('Úseky 1'!B38),"",'Úseky 1'!B38)</f>
        <v/>
      </c>
      <c r="C537" s="205" t="str">
        <f>IF(ISBLANK('Úseky 1'!C38),"",'Úseky 1'!C38)</f>
        <v/>
      </c>
      <c r="D537" s="213" t="str">
        <f>IF(ISBLANK('Úseky 1'!D38),"",'Úseky 1'!D38)</f>
        <v/>
      </c>
      <c r="E537" s="229">
        <f t="shared" ref="E537:BB537" si="919">IFERROR(E482*$D537*365,0)</f>
        <v>0</v>
      </c>
      <c r="F537" s="229">
        <f t="shared" si="919"/>
        <v>0</v>
      </c>
      <c r="G537" s="229">
        <f t="shared" si="919"/>
        <v>0</v>
      </c>
      <c r="H537" s="229">
        <f t="shared" si="919"/>
        <v>0</v>
      </c>
      <c r="I537" s="229">
        <f t="shared" si="919"/>
        <v>0</v>
      </c>
      <c r="J537" s="229">
        <f t="shared" si="919"/>
        <v>0</v>
      </c>
      <c r="K537" s="229">
        <f t="shared" si="919"/>
        <v>0</v>
      </c>
      <c r="L537" s="229">
        <f t="shared" si="919"/>
        <v>0</v>
      </c>
      <c r="M537" s="229">
        <f t="shared" si="919"/>
        <v>0</v>
      </c>
      <c r="N537" s="229">
        <f t="shared" si="919"/>
        <v>0</v>
      </c>
      <c r="O537" s="229">
        <f t="shared" si="919"/>
        <v>0</v>
      </c>
      <c r="P537" s="229">
        <f t="shared" si="919"/>
        <v>0</v>
      </c>
      <c r="Q537" s="229">
        <f t="shared" si="919"/>
        <v>0</v>
      </c>
      <c r="R537" s="229">
        <f t="shared" si="919"/>
        <v>0</v>
      </c>
      <c r="S537" s="229">
        <f t="shared" si="919"/>
        <v>0</v>
      </c>
      <c r="T537" s="229">
        <f t="shared" si="919"/>
        <v>0</v>
      </c>
      <c r="U537" s="229">
        <f t="shared" si="919"/>
        <v>0</v>
      </c>
      <c r="V537" s="229">
        <f t="shared" si="919"/>
        <v>0</v>
      </c>
      <c r="W537" s="229">
        <f t="shared" si="919"/>
        <v>0</v>
      </c>
      <c r="X537" s="229">
        <f t="shared" si="919"/>
        <v>0</v>
      </c>
      <c r="Y537" s="229">
        <f t="shared" si="919"/>
        <v>0</v>
      </c>
      <c r="Z537" s="229">
        <f t="shared" si="919"/>
        <v>0</v>
      </c>
      <c r="AA537" s="229">
        <f t="shared" si="919"/>
        <v>0</v>
      </c>
      <c r="AB537" s="229">
        <f t="shared" si="919"/>
        <v>0</v>
      </c>
      <c r="AC537" s="229">
        <f t="shared" si="919"/>
        <v>0</v>
      </c>
      <c r="AD537" s="229">
        <f t="shared" si="919"/>
        <v>0</v>
      </c>
      <c r="AE537" s="229">
        <f t="shared" si="919"/>
        <v>0</v>
      </c>
      <c r="AF537" s="229">
        <f t="shared" si="919"/>
        <v>0</v>
      </c>
      <c r="AG537" s="229">
        <f t="shared" si="919"/>
        <v>0</v>
      </c>
      <c r="AH537" s="229">
        <f t="shared" si="919"/>
        <v>0</v>
      </c>
      <c r="AI537" s="229">
        <f t="shared" si="919"/>
        <v>0</v>
      </c>
      <c r="AJ537" s="229">
        <f t="shared" si="919"/>
        <v>0</v>
      </c>
      <c r="AK537" s="229">
        <f t="shared" si="919"/>
        <v>0</v>
      </c>
      <c r="AL537" s="229">
        <f t="shared" si="919"/>
        <v>0</v>
      </c>
      <c r="AM537" s="229">
        <f t="shared" si="919"/>
        <v>0</v>
      </c>
      <c r="AN537" s="229">
        <f t="shared" si="919"/>
        <v>0</v>
      </c>
      <c r="AO537" s="229">
        <f t="shared" si="919"/>
        <v>0</v>
      </c>
      <c r="AP537" s="229">
        <f t="shared" si="919"/>
        <v>0</v>
      </c>
      <c r="AQ537" s="229">
        <f t="shared" si="919"/>
        <v>0</v>
      </c>
      <c r="AR537" s="229">
        <f t="shared" si="919"/>
        <v>0</v>
      </c>
      <c r="AS537" s="229">
        <f t="shared" si="919"/>
        <v>0</v>
      </c>
      <c r="AT537" s="229">
        <f t="shared" si="919"/>
        <v>0</v>
      </c>
      <c r="AU537" s="229">
        <f t="shared" si="919"/>
        <v>0</v>
      </c>
      <c r="AV537" s="229">
        <f t="shared" si="919"/>
        <v>0</v>
      </c>
      <c r="AW537" s="229">
        <f t="shared" si="919"/>
        <v>0</v>
      </c>
      <c r="AX537" s="229">
        <f t="shared" si="919"/>
        <v>0</v>
      </c>
      <c r="AY537" s="229">
        <f t="shared" si="919"/>
        <v>0</v>
      </c>
      <c r="AZ537" s="229">
        <f t="shared" si="919"/>
        <v>0</v>
      </c>
      <c r="BA537" s="229">
        <f t="shared" si="919"/>
        <v>0</v>
      </c>
      <c r="BB537" s="229">
        <f t="shared" si="919"/>
        <v>0</v>
      </c>
    </row>
    <row r="538" spans="1:54" x14ac:dyDescent="0.3">
      <c r="A538" s="206">
        <f>IF(ISBLANK('Úseky 1'!A39),"",'Úseky 1'!A39)</f>
        <v>35</v>
      </c>
      <c r="B538" s="205" t="str">
        <f>IF(ISBLANK('Úseky 1'!B39),"",'Úseky 1'!B39)</f>
        <v/>
      </c>
      <c r="C538" s="205" t="str">
        <f>IF(ISBLANK('Úseky 1'!C39),"",'Úseky 1'!C39)</f>
        <v/>
      </c>
      <c r="D538" s="213" t="str">
        <f>IF(ISBLANK('Úseky 1'!D39),"",'Úseky 1'!D39)</f>
        <v/>
      </c>
      <c r="E538" s="229">
        <f t="shared" ref="E538:E545" si="920">IFERROR(E483*$D538*365,0)</f>
        <v>0</v>
      </c>
      <c r="F538" s="229">
        <f t="shared" ref="F538:AE538" si="921">IFERROR(F483*$D538*365,0)</f>
        <v>0</v>
      </c>
      <c r="G538" s="229">
        <f t="shared" si="921"/>
        <v>0</v>
      </c>
      <c r="H538" s="229">
        <f t="shared" si="921"/>
        <v>0</v>
      </c>
      <c r="I538" s="229">
        <f t="shared" si="921"/>
        <v>0</v>
      </c>
      <c r="J538" s="229">
        <f t="shared" si="921"/>
        <v>0</v>
      </c>
      <c r="K538" s="229">
        <f t="shared" si="921"/>
        <v>0</v>
      </c>
      <c r="L538" s="229">
        <f t="shared" si="921"/>
        <v>0</v>
      </c>
      <c r="M538" s="229">
        <f t="shared" si="921"/>
        <v>0</v>
      </c>
      <c r="N538" s="229">
        <f t="shared" si="921"/>
        <v>0</v>
      </c>
      <c r="O538" s="229">
        <f t="shared" si="921"/>
        <v>0</v>
      </c>
      <c r="P538" s="229">
        <f t="shared" si="921"/>
        <v>0</v>
      </c>
      <c r="Q538" s="229">
        <f t="shared" si="921"/>
        <v>0</v>
      </c>
      <c r="R538" s="229">
        <f t="shared" si="921"/>
        <v>0</v>
      </c>
      <c r="S538" s="229">
        <f t="shared" si="921"/>
        <v>0</v>
      </c>
      <c r="T538" s="229">
        <f t="shared" si="921"/>
        <v>0</v>
      </c>
      <c r="U538" s="229">
        <f t="shared" si="921"/>
        <v>0</v>
      </c>
      <c r="V538" s="229">
        <f t="shared" si="921"/>
        <v>0</v>
      </c>
      <c r="W538" s="229">
        <f t="shared" si="921"/>
        <v>0</v>
      </c>
      <c r="X538" s="229">
        <f t="shared" si="921"/>
        <v>0</v>
      </c>
      <c r="Y538" s="229">
        <f t="shared" si="921"/>
        <v>0</v>
      </c>
      <c r="Z538" s="229">
        <f t="shared" si="921"/>
        <v>0</v>
      </c>
      <c r="AA538" s="229">
        <f t="shared" si="921"/>
        <v>0</v>
      </c>
      <c r="AB538" s="229">
        <f t="shared" si="921"/>
        <v>0</v>
      </c>
      <c r="AC538" s="229">
        <f t="shared" si="921"/>
        <v>0</v>
      </c>
      <c r="AD538" s="229">
        <f t="shared" si="921"/>
        <v>0</v>
      </c>
      <c r="AE538" s="229">
        <f t="shared" si="921"/>
        <v>0</v>
      </c>
      <c r="AF538" s="229">
        <f t="shared" ref="AF538:BB538" si="922">IFERROR(AF483*$D538*365,0)</f>
        <v>0</v>
      </c>
      <c r="AG538" s="229">
        <f t="shared" si="922"/>
        <v>0</v>
      </c>
      <c r="AH538" s="229">
        <f t="shared" si="922"/>
        <v>0</v>
      </c>
      <c r="AI538" s="229">
        <f t="shared" si="922"/>
        <v>0</v>
      </c>
      <c r="AJ538" s="229">
        <f t="shared" si="922"/>
        <v>0</v>
      </c>
      <c r="AK538" s="229">
        <f t="shared" si="922"/>
        <v>0</v>
      </c>
      <c r="AL538" s="229">
        <f t="shared" si="922"/>
        <v>0</v>
      </c>
      <c r="AM538" s="229">
        <f t="shared" si="922"/>
        <v>0</v>
      </c>
      <c r="AN538" s="229">
        <f t="shared" si="922"/>
        <v>0</v>
      </c>
      <c r="AO538" s="229">
        <f t="shared" si="922"/>
        <v>0</v>
      </c>
      <c r="AP538" s="229">
        <f t="shared" si="922"/>
        <v>0</v>
      </c>
      <c r="AQ538" s="229">
        <f t="shared" si="922"/>
        <v>0</v>
      </c>
      <c r="AR538" s="229">
        <f t="shared" si="922"/>
        <v>0</v>
      </c>
      <c r="AS538" s="229">
        <f t="shared" si="922"/>
        <v>0</v>
      </c>
      <c r="AT538" s="229">
        <f t="shared" si="922"/>
        <v>0</v>
      </c>
      <c r="AU538" s="229">
        <f t="shared" si="922"/>
        <v>0</v>
      </c>
      <c r="AV538" s="229">
        <f t="shared" si="922"/>
        <v>0</v>
      </c>
      <c r="AW538" s="229">
        <f t="shared" si="922"/>
        <v>0</v>
      </c>
      <c r="AX538" s="229">
        <f t="shared" si="922"/>
        <v>0</v>
      </c>
      <c r="AY538" s="229">
        <f t="shared" si="922"/>
        <v>0</v>
      </c>
      <c r="AZ538" s="229">
        <f t="shared" si="922"/>
        <v>0</v>
      </c>
      <c r="BA538" s="229">
        <f t="shared" si="922"/>
        <v>0</v>
      </c>
      <c r="BB538" s="229">
        <f t="shared" si="922"/>
        <v>0</v>
      </c>
    </row>
    <row r="539" spans="1:54" x14ac:dyDescent="0.3">
      <c r="A539" s="206">
        <f>IF(ISBLANK('Úseky 1'!A40),"",'Úseky 1'!A40)</f>
        <v>36</v>
      </c>
      <c r="B539" s="205" t="str">
        <f>IF(ISBLANK('Úseky 1'!B40),"",'Úseky 1'!B40)</f>
        <v/>
      </c>
      <c r="C539" s="205" t="str">
        <f>IF(ISBLANK('Úseky 1'!C40),"",'Úseky 1'!C40)</f>
        <v/>
      </c>
      <c r="D539" s="213" t="str">
        <f>IF(ISBLANK('Úseky 1'!D40),"",'Úseky 1'!D40)</f>
        <v/>
      </c>
      <c r="E539" s="229">
        <f t="shared" si="920"/>
        <v>0</v>
      </c>
      <c r="F539" s="229">
        <f t="shared" ref="F539:AE539" si="923">IFERROR(F484*$D539*365,0)</f>
        <v>0</v>
      </c>
      <c r="G539" s="229">
        <f t="shared" si="923"/>
        <v>0</v>
      </c>
      <c r="H539" s="229">
        <f t="shared" si="923"/>
        <v>0</v>
      </c>
      <c r="I539" s="229">
        <f t="shared" si="923"/>
        <v>0</v>
      </c>
      <c r="J539" s="229">
        <f t="shared" si="923"/>
        <v>0</v>
      </c>
      <c r="K539" s="229">
        <f t="shared" si="923"/>
        <v>0</v>
      </c>
      <c r="L539" s="229">
        <f t="shared" si="923"/>
        <v>0</v>
      </c>
      <c r="M539" s="229">
        <f t="shared" si="923"/>
        <v>0</v>
      </c>
      <c r="N539" s="229">
        <f t="shared" si="923"/>
        <v>0</v>
      </c>
      <c r="O539" s="229">
        <f t="shared" si="923"/>
        <v>0</v>
      </c>
      <c r="P539" s="229">
        <f t="shared" si="923"/>
        <v>0</v>
      </c>
      <c r="Q539" s="229">
        <f t="shared" si="923"/>
        <v>0</v>
      </c>
      <c r="R539" s="229">
        <f t="shared" si="923"/>
        <v>0</v>
      </c>
      <c r="S539" s="229">
        <f t="shared" si="923"/>
        <v>0</v>
      </c>
      <c r="T539" s="229">
        <f t="shared" si="923"/>
        <v>0</v>
      </c>
      <c r="U539" s="229">
        <f t="shared" si="923"/>
        <v>0</v>
      </c>
      <c r="V539" s="229">
        <f t="shared" si="923"/>
        <v>0</v>
      </c>
      <c r="W539" s="229">
        <f t="shared" si="923"/>
        <v>0</v>
      </c>
      <c r="X539" s="229">
        <f t="shared" si="923"/>
        <v>0</v>
      </c>
      <c r="Y539" s="229">
        <f t="shared" si="923"/>
        <v>0</v>
      </c>
      <c r="Z539" s="229">
        <f t="shared" si="923"/>
        <v>0</v>
      </c>
      <c r="AA539" s="229">
        <f t="shared" si="923"/>
        <v>0</v>
      </c>
      <c r="AB539" s="229">
        <f t="shared" si="923"/>
        <v>0</v>
      </c>
      <c r="AC539" s="229">
        <f t="shared" si="923"/>
        <v>0</v>
      </c>
      <c r="AD539" s="229">
        <f t="shared" si="923"/>
        <v>0</v>
      </c>
      <c r="AE539" s="229">
        <f t="shared" si="923"/>
        <v>0</v>
      </c>
      <c r="AF539" s="229">
        <f t="shared" ref="AF539:BB539" si="924">IFERROR(AF484*$D539*365,0)</f>
        <v>0</v>
      </c>
      <c r="AG539" s="229">
        <f t="shared" si="924"/>
        <v>0</v>
      </c>
      <c r="AH539" s="229">
        <f t="shared" si="924"/>
        <v>0</v>
      </c>
      <c r="AI539" s="229">
        <f t="shared" si="924"/>
        <v>0</v>
      </c>
      <c r="AJ539" s="229">
        <f t="shared" si="924"/>
        <v>0</v>
      </c>
      <c r="AK539" s="229">
        <f t="shared" si="924"/>
        <v>0</v>
      </c>
      <c r="AL539" s="229">
        <f t="shared" si="924"/>
        <v>0</v>
      </c>
      <c r="AM539" s="229">
        <f t="shared" si="924"/>
        <v>0</v>
      </c>
      <c r="AN539" s="229">
        <f t="shared" si="924"/>
        <v>0</v>
      </c>
      <c r="AO539" s="229">
        <f t="shared" si="924"/>
        <v>0</v>
      </c>
      <c r="AP539" s="229">
        <f t="shared" si="924"/>
        <v>0</v>
      </c>
      <c r="AQ539" s="229">
        <f t="shared" si="924"/>
        <v>0</v>
      </c>
      <c r="AR539" s="229">
        <f t="shared" si="924"/>
        <v>0</v>
      </c>
      <c r="AS539" s="229">
        <f t="shared" si="924"/>
        <v>0</v>
      </c>
      <c r="AT539" s="229">
        <f t="shared" si="924"/>
        <v>0</v>
      </c>
      <c r="AU539" s="229">
        <f t="shared" si="924"/>
        <v>0</v>
      </c>
      <c r="AV539" s="229">
        <f t="shared" si="924"/>
        <v>0</v>
      </c>
      <c r="AW539" s="229">
        <f t="shared" si="924"/>
        <v>0</v>
      </c>
      <c r="AX539" s="229">
        <f t="shared" si="924"/>
        <v>0</v>
      </c>
      <c r="AY539" s="229">
        <f t="shared" si="924"/>
        <v>0</v>
      </c>
      <c r="AZ539" s="229">
        <f t="shared" si="924"/>
        <v>0</v>
      </c>
      <c r="BA539" s="229">
        <f t="shared" si="924"/>
        <v>0</v>
      </c>
      <c r="BB539" s="229">
        <f t="shared" si="924"/>
        <v>0</v>
      </c>
    </row>
    <row r="540" spans="1:54" x14ac:dyDescent="0.3">
      <c r="A540" s="206">
        <f>IF(ISBLANK('Úseky 1'!A41),"",'Úseky 1'!A41)</f>
        <v>37</v>
      </c>
      <c r="B540" s="205" t="str">
        <f>IF(ISBLANK('Úseky 1'!B41),"",'Úseky 1'!B41)</f>
        <v/>
      </c>
      <c r="C540" s="205" t="str">
        <f>IF(ISBLANK('Úseky 1'!C41),"",'Úseky 1'!C41)</f>
        <v/>
      </c>
      <c r="D540" s="213" t="str">
        <f>IF(ISBLANK('Úseky 1'!D41),"",'Úseky 1'!D41)</f>
        <v/>
      </c>
      <c r="E540" s="229">
        <f t="shared" si="920"/>
        <v>0</v>
      </c>
      <c r="F540" s="229">
        <f t="shared" ref="F540:AE540" si="925">IFERROR(F485*$D540*365,0)</f>
        <v>0</v>
      </c>
      <c r="G540" s="229">
        <f t="shared" si="925"/>
        <v>0</v>
      </c>
      <c r="H540" s="229">
        <f t="shared" si="925"/>
        <v>0</v>
      </c>
      <c r="I540" s="229">
        <f t="shared" si="925"/>
        <v>0</v>
      </c>
      <c r="J540" s="229">
        <f t="shared" si="925"/>
        <v>0</v>
      </c>
      <c r="K540" s="229">
        <f t="shared" si="925"/>
        <v>0</v>
      </c>
      <c r="L540" s="229">
        <f t="shared" si="925"/>
        <v>0</v>
      </c>
      <c r="M540" s="229">
        <f t="shared" si="925"/>
        <v>0</v>
      </c>
      <c r="N540" s="229">
        <f t="shared" si="925"/>
        <v>0</v>
      </c>
      <c r="O540" s="229">
        <f t="shared" si="925"/>
        <v>0</v>
      </c>
      <c r="P540" s="229">
        <f t="shared" si="925"/>
        <v>0</v>
      </c>
      <c r="Q540" s="229">
        <f t="shared" si="925"/>
        <v>0</v>
      </c>
      <c r="R540" s="229">
        <f t="shared" si="925"/>
        <v>0</v>
      </c>
      <c r="S540" s="229">
        <f t="shared" si="925"/>
        <v>0</v>
      </c>
      <c r="T540" s="229">
        <f t="shared" si="925"/>
        <v>0</v>
      </c>
      <c r="U540" s="229">
        <f t="shared" si="925"/>
        <v>0</v>
      </c>
      <c r="V540" s="229">
        <f t="shared" si="925"/>
        <v>0</v>
      </c>
      <c r="W540" s="229">
        <f t="shared" si="925"/>
        <v>0</v>
      </c>
      <c r="X540" s="229">
        <f t="shared" si="925"/>
        <v>0</v>
      </c>
      <c r="Y540" s="229">
        <f t="shared" si="925"/>
        <v>0</v>
      </c>
      <c r="Z540" s="229">
        <f t="shared" si="925"/>
        <v>0</v>
      </c>
      <c r="AA540" s="229">
        <f t="shared" si="925"/>
        <v>0</v>
      </c>
      <c r="AB540" s="229">
        <f t="shared" si="925"/>
        <v>0</v>
      </c>
      <c r="AC540" s="229">
        <f t="shared" si="925"/>
        <v>0</v>
      </c>
      <c r="AD540" s="229">
        <f t="shared" si="925"/>
        <v>0</v>
      </c>
      <c r="AE540" s="229">
        <f t="shared" si="925"/>
        <v>0</v>
      </c>
      <c r="AF540" s="229">
        <f t="shared" ref="AF540:BB540" si="926">IFERROR(AF485*$D540*365,0)</f>
        <v>0</v>
      </c>
      <c r="AG540" s="229">
        <f t="shared" si="926"/>
        <v>0</v>
      </c>
      <c r="AH540" s="229">
        <f t="shared" si="926"/>
        <v>0</v>
      </c>
      <c r="AI540" s="229">
        <f t="shared" si="926"/>
        <v>0</v>
      </c>
      <c r="AJ540" s="229">
        <f t="shared" si="926"/>
        <v>0</v>
      </c>
      <c r="AK540" s="229">
        <f t="shared" si="926"/>
        <v>0</v>
      </c>
      <c r="AL540" s="229">
        <f t="shared" si="926"/>
        <v>0</v>
      </c>
      <c r="AM540" s="229">
        <f t="shared" si="926"/>
        <v>0</v>
      </c>
      <c r="AN540" s="229">
        <f t="shared" si="926"/>
        <v>0</v>
      </c>
      <c r="AO540" s="229">
        <f t="shared" si="926"/>
        <v>0</v>
      </c>
      <c r="AP540" s="229">
        <f t="shared" si="926"/>
        <v>0</v>
      </c>
      <c r="AQ540" s="229">
        <f t="shared" si="926"/>
        <v>0</v>
      </c>
      <c r="AR540" s="229">
        <f t="shared" si="926"/>
        <v>0</v>
      </c>
      <c r="AS540" s="229">
        <f t="shared" si="926"/>
        <v>0</v>
      </c>
      <c r="AT540" s="229">
        <f t="shared" si="926"/>
        <v>0</v>
      </c>
      <c r="AU540" s="229">
        <f t="shared" si="926"/>
        <v>0</v>
      </c>
      <c r="AV540" s="229">
        <f t="shared" si="926"/>
        <v>0</v>
      </c>
      <c r="AW540" s="229">
        <f t="shared" si="926"/>
        <v>0</v>
      </c>
      <c r="AX540" s="229">
        <f t="shared" si="926"/>
        <v>0</v>
      </c>
      <c r="AY540" s="229">
        <f t="shared" si="926"/>
        <v>0</v>
      </c>
      <c r="AZ540" s="229">
        <f t="shared" si="926"/>
        <v>0</v>
      </c>
      <c r="BA540" s="229">
        <f t="shared" si="926"/>
        <v>0</v>
      </c>
      <c r="BB540" s="229">
        <f t="shared" si="926"/>
        <v>0</v>
      </c>
    </row>
    <row r="541" spans="1:54" x14ac:dyDescent="0.3">
      <c r="A541" s="206">
        <f>IF(ISBLANK('Úseky 1'!A42),"",'Úseky 1'!A42)</f>
        <v>38</v>
      </c>
      <c r="B541" s="205" t="str">
        <f>IF(ISBLANK('Úseky 1'!B42),"",'Úseky 1'!B42)</f>
        <v/>
      </c>
      <c r="C541" s="205" t="str">
        <f>IF(ISBLANK('Úseky 1'!C42),"",'Úseky 1'!C42)</f>
        <v/>
      </c>
      <c r="D541" s="213" t="str">
        <f>IF(ISBLANK('Úseky 1'!D42),"",'Úseky 1'!D42)</f>
        <v/>
      </c>
      <c r="E541" s="229">
        <f t="shared" si="920"/>
        <v>0</v>
      </c>
      <c r="F541" s="229">
        <f t="shared" ref="F541:AE541" si="927">IFERROR(F486*$D541*365,0)</f>
        <v>0</v>
      </c>
      <c r="G541" s="229">
        <f t="shared" si="927"/>
        <v>0</v>
      </c>
      <c r="H541" s="229">
        <f t="shared" si="927"/>
        <v>0</v>
      </c>
      <c r="I541" s="229">
        <f t="shared" si="927"/>
        <v>0</v>
      </c>
      <c r="J541" s="229">
        <f t="shared" si="927"/>
        <v>0</v>
      </c>
      <c r="K541" s="229">
        <f t="shared" si="927"/>
        <v>0</v>
      </c>
      <c r="L541" s="229">
        <f t="shared" si="927"/>
        <v>0</v>
      </c>
      <c r="M541" s="229">
        <f t="shared" si="927"/>
        <v>0</v>
      </c>
      <c r="N541" s="229">
        <f t="shared" si="927"/>
        <v>0</v>
      </c>
      <c r="O541" s="229">
        <f t="shared" si="927"/>
        <v>0</v>
      </c>
      <c r="P541" s="229">
        <f t="shared" si="927"/>
        <v>0</v>
      </c>
      <c r="Q541" s="229">
        <f t="shared" si="927"/>
        <v>0</v>
      </c>
      <c r="R541" s="229">
        <f t="shared" si="927"/>
        <v>0</v>
      </c>
      <c r="S541" s="229">
        <f t="shared" si="927"/>
        <v>0</v>
      </c>
      <c r="T541" s="229">
        <f t="shared" si="927"/>
        <v>0</v>
      </c>
      <c r="U541" s="229">
        <f t="shared" si="927"/>
        <v>0</v>
      </c>
      <c r="V541" s="229">
        <f t="shared" si="927"/>
        <v>0</v>
      </c>
      <c r="W541" s="229">
        <f t="shared" si="927"/>
        <v>0</v>
      </c>
      <c r="X541" s="229">
        <f t="shared" si="927"/>
        <v>0</v>
      </c>
      <c r="Y541" s="229">
        <f t="shared" si="927"/>
        <v>0</v>
      </c>
      <c r="Z541" s="229">
        <f t="shared" si="927"/>
        <v>0</v>
      </c>
      <c r="AA541" s="229">
        <f t="shared" si="927"/>
        <v>0</v>
      </c>
      <c r="AB541" s="229">
        <f t="shared" si="927"/>
        <v>0</v>
      </c>
      <c r="AC541" s="229">
        <f t="shared" si="927"/>
        <v>0</v>
      </c>
      <c r="AD541" s="229">
        <f t="shared" si="927"/>
        <v>0</v>
      </c>
      <c r="AE541" s="229">
        <f t="shared" si="927"/>
        <v>0</v>
      </c>
      <c r="AF541" s="229">
        <f t="shared" ref="AF541:BB541" si="928">IFERROR(AF486*$D541*365,0)</f>
        <v>0</v>
      </c>
      <c r="AG541" s="229">
        <f t="shared" si="928"/>
        <v>0</v>
      </c>
      <c r="AH541" s="229">
        <f t="shared" si="928"/>
        <v>0</v>
      </c>
      <c r="AI541" s="229">
        <f t="shared" si="928"/>
        <v>0</v>
      </c>
      <c r="AJ541" s="229">
        <f t="shared" si="928"/>
        <v>0</v>
      </c>
      <c r="AK541" s="229">
        <f t="shared" si="928"/>
        <v>0</v>
      </c>
      <c r="AL541" s="229">
        <f t="shared" si="928"/>
        <v>0</v>
      </c>
      <c r="AM541" s="229">
        <f t="shared" si="928"/>
        <v>0</v>
      </c>
      <c r="AN541" s="229">
        <f t="shared" si="928"/>
        <v>0</v>
      </c>
      <c r="AO541" s="229">
        <f t="shared" si="928"/>
        <v>0</v>
      </c>
      <c r="AP541" s="229">
        <f t="shared" si="928"/>
        <v>0</v>
      </c>
      <c r="AQ541" s="229">
        <f t="shared" si="928"/>
        <v>0</v>
      </c>
      <c r="AR541" s="229">
        <f t="shared" si="928"/>
        <v>0</v>
      </c>
      <c r="AS541" s="229">
        <f t="shared" si="928"/>
        <v>0</v>
      </c>
      <c r="AT541" s="229">
        <f t="shared" si="928"/>
        <v>0</v>
      </c>
      <c r="AU541" s="229">
        <f t="shared" si="928"/>
        <v>0</v>
      </c>
      <c r="AV541" s="229">
        <f t="shared" si="928"/>
        <v>0</v>
      </c>
      <c r="AW541" s="229">
        <f t="shared" si="928"/>
        <v>0</v>
      </c>
      <c r="AX541" s="229">
        <f t="shared" si="928"/>
        <v>0</v>
      </c>
      <c r="AY541" s="229">
        <f t="shared" si="928"/>
        <v>0</v>
      </c>
      <c r="AZ541" s="229">
        <f t="shared" si="928"/>
        <v>0</v>
      </c>
      <c r="BA541" s="229">
        <f t="shared" si="928"/>
        <v>0</v>
      </c>
      <c r="BB541" s="229">
        <f t="shared" si="928"/>
        <v>0</v>
      </c>
    </row>
    <row r="542" spans="1:54" x14ac:dyDescent="0.3">
      <c r="A542" s="206">
        <f>IF(ISBLANK('Úseky 1'!A43),"",'Úseky 1'!A43)</f>
        <v>39</v>
      </c>
      <c r="B542" s="205" t="str">
        <f>IF(ISBLANK('Úseky 1'!B43),"",'Úseky 1'!B43)</f>
        <v/>
      </c>
      <c r="C542" s="205" t="str">
        <f>IF(ISBLANK('Úseky 1'!C43),"",'Úseky 1'!C43)</f>
        <v/>
      </c>
      <c r="D542" s="213" t="str">
        <f>IF(ISBLANK('Úseky 1'!D43),"",'Úseky 1'!D43)</f>
        <v/>
      </c>
      <c r="E542" s="229">
        <f t="shared" si="920"/>
        <v>0</v>
      </c>
      <c r="F542" s="229">
        <f t="shared" ref="F542:AE542" si="929">IFERROR(F487*$D542*365,0)</f>
        <v>0</v>
      </c>
      <c r="G542" s="229">
        <f t="shared" si="929"/>
        <v>0</v>
      </c>
      <c r="H542" s="229">
        <f t="shared" si="929"/>
        <v>0</v>
      </c>
      <c r="I542" s="229">
        <f t="shared" si="929"/>
        <v>0</v>
      </c>
      <c r="J542" s="229">
        <f t="shared" si="929"/>
        <v>0</v>
      </c>
      <c r="K542" s="229">
        <f t="shared" si="929"/>
        <v>0</v>
      </c>
      <c r="L542" s="229">
        <f t="shared" si="929"/>
        <v>0</v>
      </c>
      <c r="M542" s="229">
        <f t="shared" si="929"/>
        <v>0</v>
      </c>
      <c r="N542" s="229">
        <f t="shared" si="929"/>
        <v>0</v>
      </c>
      <c r="O542" s="229">
        <f t="shared" si="929"/>
        <v>0</v>
      </c>
      <c r="P542" s="229">
        <f t="shared" si="929"/>
        <v>0</v>
      </c>
      <c r="Q542" s="229">
        <f t="shared" si="929"/>
        <v>0</v>
      </c>
      <c r="R542" s="229">
        <f t="shared" si="929"/>
        <v>0</v>
      </c>
      <c r="S542" s="229">
        <f t="shared" si="929"/>
        <v>0</v>
      </c>
      <c r="T542" s="229">
        <f t="shared" si="929"/>
        <v>0</v>
      </c>
      <c r="U542" s="229">
        <f t="shared" si="929"/>
        <v>0</v>
      </c>
      <c r="V542" s="229">
        <f t="shared" si="929"/>
        <v>0</v>
      </c>
      <c r="W542" s="229">
        <f t="shared" si="929"/>
        <v>0</v>
      </c>
      <c r="X542" s="229">
        <f t="shared" si="929"/>
        <v>0</v>
      </c>
      <c r="Y542" s="229">
        <f t="shared" si="929"/>
        <v>0</v>
      </c>
      <c r="Z542" s="229">
        <f t="shared" si="929"/>
        <v>0</v>
      </c>
      <c r="AA542" s="229">
        <f t="shared" si="929"/>
        <v>0</v>
      </c>
      <c r="AB542" s="229">
        <f t="shared" si="929"/>
        <v>0</v>
      </c>
      <c r="AC542" s="229">
        <f t="shared" si="929"/>
        <v>0</v>
      </c>
      <c r="AD542" s="229">
        <f t="shared" si="929"/>
        <v>0</v>
      </c>
      <c r="AE542" s="229">
        <f t="shared" si="929"/>
        <v>0</v>
      </c>
      <c r="AF542" s="229">
        <f t="shared" ref="AF542:BB542" si="930">IFERROR(AF487*$D542*365,0)</f>
        <v>0</v>
      </c>
      <c r="AG542" s="229">
        <f t="shared" si="930"/>
        <v>0</v>
      </c>
      <c r="AH542" s="229">
        <f t="shared" si="930"/>
        <v>0</v>
      </c>
      <c r="AI542" s="229">
        <f t="shared" si="930"/>
        <v>0</v>
      </c>
      <c r="AJ542" s="229">
        <f t="shared" si="930"/>
        <v>0</v>
      </c>
      <c r="AK542" s="229">
        <f t="shared" si="930"/>
        <v>0</v>
      </c>
      <c r="AL542" s="229">
        <f t="shared" si="930"/>
        <v>0</v>
      </c>
      <c r="AM542" s="229">
        <f t="shared" si="930"/>
        <v>0</v>
      </c>
      <c r="AN542" s="229">
        <f t="shared" si="930"/>
        <v>0</v>
      </c>
      <c r="AO542" s="229">
        <f t="shared" si="930"/>
        <v>0</v>
      </c>
      <c r="AP542" s="229">
        <f t="shared" si="930"/>
        <v>0</v>
      </c>
      <c r="AQ542" s="229">
        <f t="shared" si="930"/>
        <v>0</v>
      </c>
      <c r="AR542" s="229">
        <f t="shared" si="930"/>
        <v>0</v>
      </c>
      <c r="AS542" s="229">
        <f t="shared" si="930"/>
        <v>0</v>
      </c>
      <c r="AT542" s="229">
        <f t="shared" si="930"/>
        <v>0</v>
      </c>
      <c r="AU542" s="229">
        <f t="shared" si="930"/>
        <v>0</v>
      </c>
      <c r="AV542" s="229">
        <f t="shared" si="930"/>
        <v>0</v>
      </c>
      <c r="AW542" s="229">
        <f t="shared" si="930"/>
        <v>0</v>
      </c>
      <c r="AX542" s="229">
        <f t="shared" si="930"/>
        <v>0</v>
      </c>
      <c r="AY542" s="229">
        <f t="shared" si="930"/>
        <v>0</v>
      </c>
      <c r="AZ542" s="229">
        <f t="shared" si="930"/>
        <v>0</v>
      </c>
      <c r="BA542" s="229">
        <f t="shared" si="930"/>
        <v>0</v>
      </c>
      <c r="BB542" s="229">
        <f t="shared" si="930"/>
        <v>0</v>
      </c>
    </row>
    <row r="543" spans="1:54" x14ac:dyDescent="0.3">
      <c r="A543" s="206">
        <f>IF(ISBLANK('Úseky 1'!A44),"",'Úseky 1'!A44)</f>
        <v>40</v>
      </c>
      <c r="B543" s="205" t="str">
        <f>IF(ISBLANK('Úseky 1'!B44),"",'Úseky 1'!B44)</f>
        <v/>
      </c>
      <c r="C543" s="205" t="str">
        <f>IF(ISBLANK('Úseky 1'!C44),"",'Úseky 1'!C44)</f>
        <v/>
      </c>
      <c r="D543" s="213" t="str">
        <f>IF(ISBLANK('Úseky 1'!D44),"",'Úseky 1'!D44)</f>
        <v/>
      </c>
      <c r="E543" s="229">
        <f t="shared" si="920"/>
        <v>0</v>
      </c>
      <c r="F543" s="229">
        <f t="shared" ref="F543:AE543" si="931">IFERROR(F488*$D543*365,0)</f>
        <v>0</v>
      </c>
      <c r="G543" s="229">
        <f t="shared" si="931"/>
        <v>0</v>
      </c>
      <c r="H543" s="229">
        <f t="shared" si="931"/>
        <v>0</v>
      </c>
      <c r="I543" s="229">
        <f t="shared" si="931"/>
        <v>0</v>
      </c>
      <c r="J543" s="229">
        <f t="shared" si="931"/>
        <v>0</v>
      </c>
      <c r="K543" s="229">
        <f t="shared" si="931"/>
        <v>0</v>
      </c>
      <c r="L543" s="229">
        <f t="shared" si="931"/>
        <v>0</v>
      </c>
      <c r="M543" s="229">
        <f t="shared" si="931"/>
        <v>0</v>
      </c>
      <c r="N543" s="229">
        <f t="shared" si="931"/>
        <v>0</v>
      </c>
      <c r="O543" s="229">
        <f t="shared" si="931"/>
        <v>0</v>
      </c>
      <c r="P543" s="229">
        <f t="shared" si="931"/>
        <v>0</v>
      </c>
      <c r="Q543" s="229">
        <f t="shared" si="931"/>
        <v>0</v>
      </c>
      <c r="R543" s="229">
        <f t="shared" si="931"/>
        <v>0</v>
      </c>
      <c r="S543" s="229">
        <f t="shared" si="931"/>
        <v>0</v>
      </c>
      <c r="T543" s="229">
        <f t="shared" si="931"/>
        <v>0</v>
      </c>
      <c r="U543" s="229">
        <f t="shared" si="931"/>
        <v>0</v>
      </c>
      <c r="V543" s="229">
        <f t="shared" si="931"/>
        <v>0</v>
      </c>
      <c r="W543" s="229">
        <f t="shared" si="931"/>
        <v>0</v>
      </c>
      <c r="X543" s="229">
        <f t="shared" si="931"/>
        <v>0</v>
      </c>
      <c r="Y543" s="229">
        <f t="shared" si="931"/>
        <v>0</v>
      </c>
      <c r="Z543" s="229">
        <f t="shared" si="931"/>
        <v>0</v>
      </c>
      <c r="AA543" s="229">
        <f t="shared" si="931"/>
        <v>0</v>
      </c>
      <c r="AB543" s="229">
        <f t="shared" si="931"/>
        <v>0</v>
      </c>
      <c r="AC543" s="229">
        <f t="shared" si="931"/>
        <v>0</v>
      </c>
      <c r="AD543" s="229">
        <f t="shared" si="931"/>
        <v>0</v>
      </c>
      <c r="AE543" s="229">
        <f t="shared" si="931"/>
        <v>0</v>
      </c>
      <c r="AF543" s="229">
        <f t="shared" ref="AF543:BB543" si="932">IFERROR(AF488*$D543*365,0)</f>
        <v>0</v>
      </c>
      <c r="AG543" s="229">
        <f t="shared" si="932"/>
        <v>0</v>
      </c>
      <c r="AH543" s="229">
        <f t="shared" si="932"/>
        <v>0</v>
      </c>
      <c r="AI543" s="229">
        <f t="shared" si="932"/>
        <v>0</v>
      </c>
      <c r="AJ543" s="229">
        <f t="shared" si="932"/>
        <v>0</v>
      </c>
      <c r="AK543" s="229">
        <f t="shared" si="932"/>
        <v>0</v>
      </c>
      <c r="AL543" s="229">
        <f t="shared" si="932"/>
        <v>0</v>
      </c>
      <c r="AM543" s="229">
        <f t="shared" si="932"/>
        <v>0</v>
      </c>
      <c r="AN543" s="229">
        <f t="shared" si="932"/>
        <v>0</v>
      </c>
      <c r="AO543" s="229">
        <f t="shared" si="932"/>
        <v>0</v>
      </c>
      <c r="AP543" s="229">
        <f t="shared" si="932"/>
        <v>0</v>
      </c>
      <c r="AQ543" s="229">
        <f t="shared" si="932"/>
        <v>0</v>
      </c>
      <c r="AR543" s="229">
        <f t="shared" si="932"/>
        <v>0</v>
      </c>
      <c r="AS543" s="229">
        <f t="shared" si="932"/>
        <v>0</v>
      </c>
      <c r="AT543" s="229">
        <f t="shared" si="932"/>
        <v>0</v>
      </c>
      <c r="AU543" s="229">
        <f t="shared" si="932"/>
        <v>0</v>
      </c>
      <c r="AV543" s="229">
        <f t="shared" si="932"/>
        <v>0</v>
      </c>
      <c r="AW543" s="229">
        <f t="shared" si="932"/>
        <v>0</v>
      </c>
      <c r="AX543" s="229">
        <f t="shared" si="932"/>
        <v>0</v>
      </c>
      <c r="AY543" s="229">
        <f t="shared" si="932"/>
        <v>0</v>
      </c>
      <c r="AZ543" s="229">
        <f t="shared" si="932"/>
        <v>0</v>
      </c>
      <c r="BA543" s="229">
        <f t="shared" si="932"/>
        <v>0</v>
      </c>
      <c r="BB543" s="229">
        <f t="shared" si="932"/>
        <v>0</v>
      </c>
    </row>
    <row r="544" spans="1:54" x14ac:dyDescent="0.3">
      <c r="A544" s="217">
        <f>IF(ISBLANK('Úseky 1'!A45),"",'Úseky 1'!A45)</f>
        <v>41</v>
      </c>
      <c r="B544" s="218" t="str">
        <f>IF(ISBLANK('Úseky 1'!B45),"",'Úseky 1'!B45)</f>
        <v/>
      </c>
      <c r="C544" s="218" t="str">
        <f>IF(ISBLANK('Úseky 1'!C45),"",'Úseky 1'!C45)</f>
        <v/>
      </c>
      <c r="D544" s="219" t="str">
        <f>IF(ISBLANK('Úseky 1'!D45),"",'Úseky 1'!D45)</f>
        <v/>
      </c>
      <c r="E544" s="364">
        <f t="shared" si="920"/>
        <v>0</v>
      </c>
      <c r="F544" s="364">
        <f t="shared" ref="F544:AE544" si="933">IFERROR(F489*$D544*365,0)</f>
        <v>0</v>
      </c>
      <c r="G544" s="364">
        <f t="shared" si="933"/>
        <v>0</v>
      </c>
      <c r="H544" s="364">
        <f t="shared" si="933"/>
        <v>0</v>
      </c>
      <c r="I544" s="364">
        <f t="shared" si="933"/>
        <v>0</v>
      </c>
      <c r="J544" s="364">
        <f t="shared" si="933"/>
        <v>0</v>
      </c>
      <c r="K544" s="364">
        <f t="shared" si="933"/>
        <v>0</v>
      </c>
      <c r="L544" s="364">
        <f t="shared" si="933"/>
        <v>0</v>
      </c>
      <c r="M544" s="364">
        <f t="shared" si="933"/>
        <v>0</v>
      </c>
      <c r="N544" s="364">
        <f t="shared" si="933"/>
        <v>0</v>
      </c>
      <c r="O544" s="364">
        <f t="shared" si="933"/>
        <v>0</v>
      </c>
      <c r="P544" s="364">
        <f t="shared" si="933"/>
        <v>0</v>
      </c>
      <c r="Q544" s="364">
        <f t="shared" si="933"/>
        <v>0</v>
      </c>
      <c r="R544" s="364">
        <f t="shared" si="933"/>
        <v>0</v>
      </c>
      <c r="S544" s="364">
        <f t="shared" si="933"/>
        <v>0</v>
      </c>
      <c r="T544" s="364">
        <f t="shared" si="933"/>
        <v>0</v>
      </c>
      <c r="U544" s="364">
        <f t="shared" si="933"/>
        <v>0</v>
      </c>
      <c r="V544" s="364">
        <f t="shared" si="933"/>
        <v>0</v>
      </c>
      <c r="W544" s="364">
        <f t="shared" si="933"/>
        <v>0</v>
      </c>
      <c r="X544" s="364">
        <f t="shared" si="933"/>
        <v>0</v>
      </c>
      <c r="Y544" s="364">
        <f t="shared" si="933"/>
        <v>0</v>
      </c>
      <c r="Z544" s="364">
        <f t="shared" si="933"/>
        <v>0</v>
      </c>
      <c r="AA544" s="364">
        <f t="shared" si="933"/>
        <v>0</v>
      </c>
      <c r="AB544" s="364">
        <f t="shared" si="933"/>
        <v>0</v>
      </c>
      <c r="AC544" s="364">
        <f t="shared" si="933"/>
        <v>0</v>
      </c>
      <c r="AD544" s="364">
        <f t="shared" si="933"/>
        <v>0</v>
      </c>
      <c r="AE544" s="364">
        <f t="shared" si="933"/>
        <v>0</v>
      </c>
      <c r="AF544" s="364">
        <f t="shared" ref="AF544:BB544" si="934">IFERROR(AF489*$D544*365,0)</f>
        <v>0</v>
      </c>
      <c r="AG544" s="364">
        <f t="shared" si="934"/>
        <v>0</v>
      </c>
      <c r="AH544" s="364">
        <f t="shared" si="934"/>
        <v>0</v>
      </c>
      <c r="AI544" s="364">
        <f t="shared" si="934"/>
        <v>0</v>
      </c>
      <c r="AJ544" s="364">
        <f t="shared" si="934"/>
        <v>0</v>
      </c>
      <c r="AK544" s="364">
        <f t="shared" si="934"/>
        <v>0</v>
      </c>
      <c r="AL544" s="364">
        <f t="shared" si="934"/>
        <v>0</v>
      </c>
      <c r="AM544" s="364">
        <f t="shared" si="934"/>
        <v>0</v>
      </c>
      <c r="AN544" s="364">
        <f t="shared" si="934"/>
        <v>0</v>
      </c>
      <c r="AO544" s="364">
        <f t="shared" si="934"/>
        <v>0</v>
      </c>
      <c r="AP544" s="364">
        <f t="shared" si="934"/>
        <v>0</v>
      </c>
      <c r="AQ544" s="364">
        <f t="shared" si="934"/>
        <v>0</v>
      </c>
      <c r="AR544" s="364">
        <f t="shared" si="934"/>
        <v>0</v>
      </c>
      <c r="AS544" s="364">
        <f t="shared" si="934"/>
        <v>0</v>
      </c>
      <c r="AT544" s="364">
        <f t="shared" si="934"/>
        <v>0</v>
      </c>
      <c r="AU544" s="364">
        <f t="shared" si="934"/>
        <v>0</v>
      </c>
      <c r="AV544" s="364">
        <f t="shared" si="934"/>
        <v>0</v>
      </c>
      <c r="AW544" s="364">
        <f t="shared" si="934"/>
        <v>0</v>
      </c>
      <c r="AX544" s="364">
        <f t="shared" si="934"/>
        <v>0</v>
      </c>
      <c r="AY544" s="364">
        <f t="shared" si="934"/>
        <v>0</v>
      </c>
      <c r="AZ544" s="364">
        <f t="shared" si="934"/>
        <v>0</v>
      </c>
      <c r="BA544" s="364">
        <f t="shared" si="934"/>
        <v>0</v>
      </c>
      <c r="BB544" s="364">
        <f t="shared" si="934"/>
        <v>0</v>
      </c>
    </row>
    <row r="545" spans="1:54" x14ac:dyDescent="0.3">
      <c r="A545" s="217">
        <f>IF(ISBLANK('Úseky 1'!A46),"",'Úseky 1'!A46)</f>
        <v>42</v>
      </c>
      <c r="B545" s="218" t="str">
        <f>IF(ISBLANK('Úseky 1'!B46),"",'Úseky 1'!B46)</f>
        <v/>
      </c>
      <c r="C545" s="218" t="str">
        <f>IF(ISBLANK('Úseky 1'!C46),"",'Úseky 1'!C46)</f>
        <v/>
      </c>
      <c r="D545" s="219" t="str">
        <f>IF(ISBLANK('Úseky 1'!D46),"",'Úseky 1'!D46)</f>
        <v/>
      </c>
      <c r="E545" s="364">
        <f t="shared" si="920"/>
        <v>0</v>
      </c>
      <c r="F545" s="364">
        <f t="shared" ref="F545:AE545" si="935">IFERROR(F490*$D545*365,0)</f>
        <v>0</v>
      </c>
      <c r="G545" s="364">
        <f t="shared" si="935"/>
        <v>0</v>
      </c>
      <c r="H545" s="364">
        <f t="shared" si="935"/>
        <v>0</v>
      </c>
      <c r="I545" s="364">
        <f t="shared" si="935"/>
        <v>0</v>
      </c>
      <c r="J545" s="364">
        <f t="shared" si="935"/>
        <v>0</v>
      </c>
      <c r="K545" s="364">
        <f t="shared" si="935"/>
        <v>0</v>
      </c>
      <c r="L545" s="364">
        <f t="shared" si="935"/>
        <v>0</v>
      </c>
      <c r="M545" s="364">
        <f t="shared" si="935"/>
        <v>0</v>
      </c>
      <c r="N545" s="364">
        <f t="shared" si="935"/>
        <v>0</v>
      </c>
      <c r="O545" s="364">
        <f t="shared" si="935"/>
        <v>0</v>
      </c>
      <c r="P545" s="364">
        <f t="shared" si="935"/>
        <v>0</v>
      </c>
      <c r="Q545" s="364">
        <f t="shared" si="935"/>
        <v>0</v>
      </c>
      <c r="R545" s="364">
        <f t="shared" si="935"/>
        <v>0</v>
      </c>
      <c r="S545" s="364">
        <f t="shared" si="935"/>
        <v>0</v>
      </c>
      <c r="T545" s="364">
        <f t="shared" si="935"/>
        <v>0</v>
      </c>
      <c r="U545" s="364">
        <f t="shared" si="935"/>
        <v>0</v>
      </c>
      <c r="V545" s="364">
        <f t="shared" si="935"/>
        <v>0</v>
      </c>
      <c r="W545" s="364">
        <f t="shared" si="935"/>
        <v>0</v>
      </c>
      <c r="X545" s="364">
        <f t="shared" si="935"/>
        <v>0</v>
      </c>
      <c r="Y545" s="364">
        <f t="shared" si="935"/>
        <v>0</v>
      </c>
      <c r="Z545" s="364">
        <f t="shared" si="935"/>
        <v>0</v>
      </c>
      <c r="AA545" s="364">
        <f t="shared" si="935"/>
        <v>0</v>
      </c>
      <c r="AB545" s="364">
        <f t="shared" si="935"/>
        <v>0</v>
      </c>
      <c r="AC545" s="364">
        <f t="shared" si="935"/>
        <v>0</v>
      </c>
      <c r="AD545" s="364">
        <f t="shared" si="935"/>
        <v>0</v>
      </c>
      <c r="AE545" s="364">
        <f t="shared" si="935"/>
        <v>0</v>
      </c>
      <c r="AF545" s="364">
        <f t="shared" ref="AF545:BB545" si="936">IFERROR(AF490*$D545*365,0)</f>
        <v>0</v>
      </c>
      <c r="AG545" s="364">
        <f t="shared" si="936"/>
        <v>0</v>
      </c>
      <c r="AH545" s="364">
        <f t="shared" si="936"/>
        <v>0</v>
      </c>
      <c r="AI545" s="364">
        <f t="shared" si="936"/>
        <v>0</v>
      </c>
      <c r="AJ545" s="364">
        <f t="shared" si="936"/>
        <v>0</v>
      </c>
      <c r="AK545" s="364">
        <f t="shared" si="936"/>
        <v>0</v>
      </c>
      <c r="AL545" s="364">
        <f t="shared" si="936"/>
        <v>0</v>
      </c>
      <c r="AM545" s="364">
        <f t="shared" si="936"/>
        <v>0</v>
      </c>
      <c r="AN545" s="364">
        <f t="shared" si="936"/>
        <v>0</v>
      </c>
      <c r="AO545" s="364">
        <f t="shared" si="936"/>
        <v>0</v>
      </c>
      <c r="AP545" s="364">
        <f t="shared" si="936"/>
        <v>0</v>
      </c>
      <c r="AQ545" s="364">
        <f t="shared" si="936"/>
        <v>0</v>
      </c>
      <c r="AR545" s="364">
        <f t="shared" si="936"/>
        <v>0</v>
      </c>
      <c r="AS545" s="364">
        <f t="shared" si="936"/>
        <v>0</v>
      </c>
      <c r="AT545" s="364">
        <f t="shared" si="936"/>
        <v>0</v>
      </c>
      <c r="AU545" s="364">
        <f t="shared" si="936"/>
        <v>0</v>
      </c>
      <c r="AV545" s="364">
        <f t="shared" si="936"/>
        <v>0</v>
      </c>
      <c r="AW545" s="364">
        <f t="shared" si="936"/>
        <v>0</v>
      </c>
      <c r="AX545" s="364">
        <f t="shared" si="936"/>
        <v>0</v>
      </c>
      <c r="AY545" s="364">
        <f t="shared" si="936"/>
        <v>0</v>
      </c>
      <c r="AZ545" s="364">
        <f t="shared" si="936"/>
        <v>0</v>
      </c>
      <c r="BA545" s="364">
        <f t="shared" si="936"/>
        <v>0</v>
      </c>
      <c r="BB545" s="364">
        <f t="shared" si="936"/>
        <v>0</v>
      </c>
    </row>
    <row r="546" spans="1:54" x14ac:dyDescent="0.3">
      <c r="A546" s="217">
        <f>IF(ISBLANK('Úseky 1'!A47),"",'Úseky 1'!A47)</f>
        <v>43</v>
      </c>
      <c r="B546" s="218" t="str">
        <f>IF(ISBLANK('Úseky 1'!B47),"",'Úseky 1'!B47)</f>
        <v/>
      </c>
      <c r="C546" s="218" t="str">
        <f>IF(ISBLANK('Úseky 1'!C47),"",'Úseky 1'!C47)</f>
        <v/>
      </c>
      <c r="D546" s="219" t="str">
        <f>IF(ISBLANK('Úseky 1'!D47),"",'Úseky 1'!D47)</f>
        <v/>
      </c>
      <c r="E546" s="364">
        <f t="shared" ref="E546:BB546" si="937">IFERROR(E491*$D546*365,0)</f>
        <v>0</v>
      </c>
      <c r="F546" s="364">
        <f t="shared" si="937"/>
        <v>0</v>
      </c>
      <c r="G546" s="364">
        <f t="shared" si="937"/>
        <v>0</v>
      </c>
      <c r="H546" s="364">
        <f t="shared" si="937"/>
        <v>0</v>
      </c>
      <c r="I546" s="364">
        <f t="shared" si="937"/>
        <v>0</v>
      </c>
      <c r="J546" s="364">
        <f t="shared" si="937"/>
        <v>0</v>
      </c>
      <c r="K546" s="364">
        <f t="shared" si="937"/>
        <v>0</v>
      </c>
      <c r="L546" s="364">
        <f t="shared" si="937"/>
        <v>0</v>
      </c>
      <c r="M546" s="364">
        <f t="shared" si="937"/>
        <v>0</v>
      </c>
      <c r="N546" s="364">
        <f t="shared" si="937"/>
        <v>0</v>
      </c>
      <c r="O546" s="364">
        <f t="shared" si="937"/>
        <v>0</v>
      </c>
      <c r="P546" s="364">
        <f t="shared" si="937"/>
        <v>0</v>
      </c>
      <c r="Q546" s="364">
        <f t="shared" si="937"/>
        <v>0</v>
      </c>
      <c r="R546" s="364">
        <f t="shared" si="937"/>
        <v>0</v>
      </c>
      <c r="S546" s="364">
        <f t="shared" si="937"/>
        <v>0</v>
      </c>
      <c r="T546" s="364">
        <f t="shared" si="937"/>
        <v>0</v>
      </c>
      <c r="U546" s="364">
        <f t="shared" si="937"/>
        <v>0</v>
      </c>
      <c r="V546" s="364">
        <f t="shared" si="937"/>
        <v>0</v>
      </c>
      <c r="W546" s="364">
        <f t="shared" si="937"/>
        <v>0</v>
      </c>
      <c r="X546" s="364">
        <f t="shared" si="937"/>
        <v>0</v>
      </c>
      <c r="Y546" s="364">
        <f t="shared" si="937"/>
        <v>0</v>
      </c>
      <c r="Z546" s="364">
        <f t="shared" si="937"/>
        <v>0</v>
      </c>
      <c r="AA546" s="364">
        <f t="shared" si="937"/>
        <v>0</v>
      </c>
      <c r="AB546" s="364">
        <f t="shared" si="937"/>
        <v>0</v>
      </c>
      <c r="AC546" s="364">
        <f t="shared" si="937"/>
        <v>0</v>
      </c>
      <c r="AD546" s="364">
        <f t="shared" si="937"/>
        <v>0</v>
      </c>
      <c r="AE546" s="364">
        <f t="shared" si="937"/>
        <v>0</v>
      </c>
      <c r="AF546" s="364">
        <f t="shared" si="937"/>
        <v>0</v>
      </c>
      <c r="AG546" s="364">
        <f t="shared" si="937"/>
        <v>0</v>
      </c>
      <c r="AH546" s="364">
        <f t="shared" si="937"/>
        <v>0</v>
      </c>
      <c r="AI546" s="364">
        <f t="shared" si="937"/>
        <v>0</v>
      </c>
      <c r="AJ546" s="364">
        <f t="shared" si="937"/>
        <v>0</v>
      </c>
      <c r="AK546" s="364">
        <f t="shared" si="937"/>
        <v>0</v>
      </c>
      <c r="AL546" s="364">
        <f t="shared" si="937"/>
        <v>0</v>
      </c>
      <c r="AM546" s="364">
        <f t="shared" si="937"/>
        <v>0</v>
      </c>
      <c r="AN546" s="364">
        <f t="shared" si="937"/>
        <v>0</v>
      </c>
      <c r="AO546" s="364">
        <f t="shared" si="937"/>
        <v>0</v>
      </c>
      <c r="AP546" s="364">
        <f t="shared" si="937"/>
        <v>0</v>
      </c>
      <c r="AQ546" s="364">
        <f t="shared" si="937"/>
        <v>0</v>
      </c>
      <c r="AR546" s="364">
        <f t="shared" si="937"/>
        <v>0</v>
      </c>
      <c r="AS546" s="364">
        <f t="shared" si="937"/>
        <v>0</v>
      </c>
      <c r="AT546" s="364">
        <f t="shared" si="937"/>
        <v>0</v>
      </c>
      <c r="AU546" s="364">
        <f t="shared" si="937"/>
        <v>0</v>
      </c>
      <c r="AV546" s="364">
        <f t="shared" si="937"/>
        <v>0</v>
      </c>
      <c r="AW546" s="364">
        <f t="shared" si="937"/>
        <v>0</v>
      </c>
      <c r="AX546" s="364">
        <f t="shared" si="937"/>
        <v>0</v>
      </c>
      <c r="AY546" s="364">
        <f t="shared" si="937"/>
        <v>0</v>
      </c>
      <c r="AZ546" s="364">
        <f t="shared" si="937"/>
        <v>0</v>
      </c>
      <c r="BA546" s="364">
        <f t="shared" si="937"/>
        <v>0</v>
      </c>
      <c r="BB546" s="364">
        <f t="shared" si="937"/>
        <v>0</v>
      </c>
    </row>
    <row r="547" spans="1:54" x14ac:dyDescent="0.3">
      <c r="A547" s="217">
        <f>IF(ISBLANK('Úseky 1'!A48),"",'Úseky 1'!A48)</f>
        <v>44</v>
      </c>
      <c r="B547" s="218" t="str">
        <f>IF(ISBLANK('Úseky 1'!B48),"",'Úseky 1'!B48)</f>
        <v/>
      </c>
      <c r="C547" s="218" t="str">
        <f>IF(ISBLANK('Úseky 1'!C48),"",'Úseky 1'!C48)</f>
        <v/>
      </c>
      <c r="D547" s="219" t="str">
        <f>IF(ISBLANK('Úseky 1'!D48),"",'Úseky 1'!D48)</f>
        <v/>
      </c>
      <c r="E547" s="364">
        <f t="shared" ref="E547:BB547" si="938">IFERROR(E492*$D547*365,0)</f>
        <v>0</v>
      </c>
      <c r="F547" s="364">
        <f t="shared" si="938"/>
        <v>0</v>
      </c>
      <c r="G547" s="364">
        <f t="shared" si="938"/>
        <v>0</v>
      </c>
      <c r="H547" s="364">
        <f t="shared" si="938"/>
        <v>0</v>
      </c>
      <c r="I547" s="364">
        <f t="shared" si="938"/>
        <v>0</v>
      </c>
      <c r="J547" s="364">
        <f t="shared" si="938"/>
        <v>0</v>
      </c>
      <c r="K547" s="364">
        <f t="shared" si="938"/>
        <v>0</v>
      </c>
      <c r="L547" s="364">
        <f t="shared" si="938"/>
        <v>0</v>
      </c>
      <c r="M547" s="364">
        <f t="shared" si="938"/>
        <v>0</v>
      </c>
      <c r="N547" s="364">
        <f t="shared" si="938"/>
        <v>0</v>
      </c>
      <c r="O547" s="364">
        <f t="shared" si="938"/>
        <v>0</v>
      </c>
      <c r="P547" s="364">
        <f t="shared" si="938"/>
        <v>0</v>
      </c>
      <c r="Q547" s="364">
        <f t="shared" si="938"/>
        <v>0</v>
      </c>
      <c r="R547" s="364">
        <f t="shared" si="938"/>
        <v>0</v>
      </c>
      <c r="S547" s="364">
        <f t="shared" si="938"/>
        <v>0</v>
      </c>
      <c r="T547" s="364">
        <f t="shared" si="938"/>
        <v>0</v>
      </c>
      <c r="U547" s="364">
        <f t="shared" si="938"/>
        <v>0</v>
      </c>
      <c r="V547" s="364">
        <f t="shared" si="938"/>
        <v>0</v>
      </c>
      <c r="W547" s="364">
        <f t="shared" si="938"/>
        <v>0</v>
      </c>
      <c r="X547" s="364">
        <f t="shared" si="938"/>
        <v>0</v>
      </c>
      <c r="Y547" s="364">
        <f t="shared" si="938"/>
        <v>0</v>
      </c>
      <c r="Z547" s="364">
        <f t="shared" si="938"/>
        <v>0</v>
      </c>
      <c r="AA547" s="364">
        <f t="shared" si="938"/>
        <v>0</v>
      </c>
      <c r="AB547" s="364">
        <f t="shared" si="938"/>
        <v>0</v>
      </c>
      <c r="AC547" s="364">
        <f t="shared" si="938"/>
        <v>0</v>
      </c>
      <c r="AD547" s="364">
        <f t="shared" si="938"/>
        <v>0</v>
      </c>
      <c r="AE547" s="364">
        <f t="shared" si="938"/>
        <v>0</v>
      </c>
      <c r="AF547" s="364">
        <f t="shared" si="938"/>
        <v>0</v>
      </c>
      <c r="AG547" s="364">
        <f t="shared" si="938"/>
        <v>0</v>
      </c>
      <c r="AH547" s="364">
        <f t="shared" si="938"/>
        <v>0</v>
      </c>
      <c r="AI547" s="364">
        <f t="shared" si="938"/>
        <v>0</v>
      </c>
      <c r="AJ547" s="364">
        <f t="shared" si="938"/>
        <v>0</v>
      </c>
      <c r="AK547" s="364">
        <f t="shared" si="938"/>
        <v>0</v>
      </c>
      <c r="AL547" s="364">
        <f t="shared" si="938"/>
        <v>0</v>
      </c>
      <c r="AM547" s="364">
        <f t="shared" si="938"/>
        <v>0</v>
      </c>
      <c r="AN547" s="364">
        <f t="shared" si="938"/>
        <v>0</v>
      </c>
      <c r="AO547" s="364">
        <f t="shared" si="938"/>
        <v>0</v>
      </c>
      <c r="AP547" s="364">
        <f t="shared" si="938"/>
        <v>0</v>
      </c>
      <c r="AQ547" s="364">
        <f t="shared" si="938"/>
        <v>0</v>
      </c>
      <c r="AR547" s="364">
        <f t="shared" si="938"/>
        <v>0</v>
      </c>
      <c r="AS547" s="364">
        <f t="shared" si="938"/>
        <v>0</v>
      </c>
      <c r="AT547" s="364">
        <f t="shared" si="938"/>
        <v>0</v>
      </c>
      <c r="AU547" s="364">
        <f t="shared" si="938"/>
        <v>0</v>
      </c>
      <c r="AV547" s="364">
        <f t="shared" si="938"/>
        <v>0</v>
      </c>
      <c r="AW547" s="364">
        <f t="shared" si="938"/>
        <v>0</v>
      </c>
      <c r="AX547" s="364">
        <f t="shared" si="938"/>
        <v>0</v>
      </c>
      <c r="AY547" s="364">
        <f t="shared" si="938"/>
        <v>0</v>
      </c>
      <c r="AZ547" s="364">
        <f t="shared" si="938"/>
        <v>0</v>
      </c>
      <c r="BA547" s="364">
        <f t="shared" si="938"/>
        <v>0</v>
      </c>
      <c r="BB547" s="364">
        <f t="shared" si="938"/>
        <v>0</v>
      </c>
    </row>
    <row r="548" spans="1:54" x14ac:dyDescent="0.3">
      <c r="A548" s="217">
        <f>IF(ISBLANK('Úseky 1'!A49),"",'Úseky 1'!A49)</f>
        <v>45</v>
      </c>
      <c r="B548" s="218" t="str">
        <f>IF(ISBLANK('Úseky 1'!B49),"",'Úseky 1'!B49)</f>
        <v/>
      </c>
      <c r="C548" s="218" t="str">
        <f>IF(ISBLANK('Úseky 1'!C49),"",'Úseky 1'!C49)</f>
        <v/>
      </c>
      <c r="D548" s="219" t="str">
        <f>IF(ISBLANK('Úseky 1'!D49),"",'Úseky 1'!D49)</f>
        <v/>
      </c>
      <c r="E548" s="364">
        <f t="shared" ref="E548:BB548" si="939">IFERROR(E493*$D548*365,0)</f>
        <v>0</v>
      </c>
      <c r="F548" s="364">
        <f t="shared" si="939"/>
        <v>0</v>
      </c>
      <c r="G548" s="364">
        <f t="shared" si="939"/>
        <v>0</v>
      </c>
      <c r="H548" s="364">
        <f t="shared" si="939"/>
        <v>0</v>
      </c>
      <c r="I548" s="364">
        <f t="shared" si="939"/>
        <v>0</v>
      </c>
      <c r="J548" s="364">
        <f t="shared" si="939"/>
        <v>0</v>
      </c>
      <c r="K548" s="364">
        <f t="shared" si="939"/>
        <v>0</v>
      </c>
      <c r="L548" s="364">
        <f t="shared" si="939"/>
        <v>0</v>
      </c>
      <c r="M548" s="364">
        <f t="shared" si="939"/>
        <v>0</v>
      </c>
      <c r="N548" s="364">
        <f t="shared" si="939"/>
        <v>0</v>
      </c>
      <c r="O548" s="364">
        <f t="shared" si="939"/>
        <v>0</v>
      </c>
      <c r="P548" s="364">
        <f t="shared" si="939"/>
        <v>0</v>
      </c>
      <c r="Q548" s="364">
        <f t="shared" si="939"/>
        <v>0</v>
      </c>
      <c r="R548" s="364">
        <f t="shared" si="939"/>
        <v>0</v>
      </c>
      <c r="S548" s="364">
        <f t="shared" si="939"/>
        <v>0</v>
      </c>
      <c r="T548" s="364">
        <f t="shared" si="939"/>
        <v>0</v>
      </c>
      <c r="U548" s="364">
        <f t="shared" si="939"/>
        <v>0</v>
      </c>
      <c r="V548" s="364">
        <f t="shared" si="939"/>
        <v>0</v>
      </c>
      <c r="W548" s="364">
        <f t="shared" si="939"/>
        <v>0</v>
      </c>
      <c r="X548" s="364">
        <f t="shared" si="939"/>
        <v>0</v>
      </c>
      <c r="Y548" s="364">
        <f t="shared" si="939"/>
        <v>0</v>
      </c>
      <c r="Z548" s="364">
        <f t="shared" si="939"/>
        <v>0</v>
      </c>
      <c r="AA548" s="364">
        <f t="shared" si="939"/>
        <v>0</v>
      </c>
      <c r="AB548" s="364">
        <f t="shared" si="939"/>
        <v>0</v>
      </c>
      <c r="AC548" s="364">
        <f t="shared" si="939"/>
        <v>0</v>
      </c>
      <c r="AD548" s="364">
        <f t="shared" si="939"/>
        <v>0</v>
      </c>
      <c r="AE548" s="364">
        <f t="shared" si="939"/>
        <v>0</v>
      </c>
      <c r="AF548" s="364">
        <f t="shared" si="939"/>
        <v>0</v>
      </c>
      <c r="AG548" s="364">
        <f t="shared" si="939"/>
        <v>0</v>
      </c>
      <c r="AH548" s="364">
        <f t="shared" si="939"/>
        <v>0</v>
      </c>
      <c r="AI548" s="364">
        <f t="shared" si="939"/>
        <v>0</v>
      </c>
      <c r="AJ548" s="364">
        <f t="shared" si="939"/>
        <v>0</v>
      </c>
      <c r="AK548" s="364">
        <f t="shared" si="939"/>
        <v>0</v>
      </c>
      <c r="AL548" s="364">
        <f t="shared" si="939"/>
        <v>0</v>
      </c>
      <c r="AM548" s="364">
        <f t="shared" si="939"/>
        <v>0</v>
      </c>
      <c r="AN548" s="364">
        <f t="shared" si="939"/>
        <v>0</v>
      </c>
      <c r="AO548" s="364">
        <f t="shared" si="939"/>
        <v>0</v>
      </c>
      <c r="AP548" s="364">
        <f t="shared" si="939"/>
        <v>0</v>
      </c>
      <c r="AQ548" s="364">
        <f t="shared" si="939"/>
        <v>0</v>
      </c>
      <c r="AR548" s="364">
        <f t="shared" si="939"/>
        <v>0</v>
      </c>
      <c r="AS548" s="364">
        <f t="shared" si="939"/>
        <v>0</v>
      </c>
      <c r="AT548" s="364">
        <f t="shared" si="939"/>
        <v>0</v>
      </c>
      <c r="AU548" s="364">
        <f t="shared" si="939"/>
        <v>0</v>
      </c>
      <c r="AV548" s="364">
        <f t="shared" si="939"/>
        <v>0</v>
      </c>
      <c r="AW548" s="364">
        <f t="shared" si="939"/>
        <v>0</v>
      </c>
      <c r="AX548" s="364">
        <f t="shared" si="939"/>
        <v>0</v>
      </c>
      <c r="AY548" s="364">
        <f t="shared" si="939"/>
        <v>0</v>
      </c>
      <c r="AZ548" s="364">
        <f t="shared" si="939"/>
        <v>0</v>
      </c>
      <c r="BA548" s="364">
        <f t="shared" si="939"/>
        <v>0</v>
      </c>
      <c r="BB548" s="364">
        <f t="shared" si="939"/>
        <v>0</v>
      </c>
    </row>
    <row r="549" spans="1:54" x14ac:dyDescent="0.3">
      <c r="A549" s="217">
        <f>IF(ISBLANK('Úseky 1'!A50),"",'Úseky 1'!A50)</f>
        <v>46</v>
      </c>
      <c r="B549" s="218" t="str">
        <f>IF(ISBLANK('Úseky 1'!B50),"",'Úseky 1'!B50)</f>
        <v/>
      </c>
      <c r="C549" s="218" t="str">
        <f>IF(ISBLANK('Úseky 1'!C50),"",'Úseky 1'!C50)</f>
        <v/>
      </c>
      <c r="D549" s="219" t="str">
        <f>IF(ISBLANK('Úseky 1'!D50),"",'Úseky 1'!D50)</f>
        <v/>
      </c>
      <c r="E549" s="364">
        <f t="shared" ref="E549:BB549" si="940">IFERROR(E494*$D549*365,0)</f>
        <v>0</v>
      </c>
      <c r="F549" s="364">
        <f t="shared" si="940"/>
        <v>0</v>
      </c>
      <c r="G549" s="364">
        <f t="shared" si="940"/>
        <v>0</v>
      </c>
      <c r="H549" s="364">
        <f t="shared" si="940"/>
        <v>0</v>
      </c>
      <c r="I549" s="364">
        <f t="shared" si="940"/>
        <v>0</v>
      </c>
      <c r="J549" s="364">
        <f t="shared" si="940"/>
        <v>0</v>
      </c>
      <c r="K549" s="364">
        <f t="shared" si="940"/>
        <v>0</v>
      </c>
      <c r="L549" s="364">
        <f t="shared" si="940"/>
        <v>0</v>
      </c>
      <c r="M549" s="364">
        <f t="shared" si="940"/>
        <v>0</v>
      </c>
      <c r="N549" s="364">
        <f t="shared" si="940"/>
        <v>0</v>
      </c>
      <c r="O549" s="364">
        <f t="shared" si="940"/>
        <v>0</v>
      </c>
      <c r="P549" s="364">
        <f t="shared" si="940"/>
        <v>0</v>
      </c>
      <c r="Q549" s="364">
        <f t="shared" si="940"/>
        <v>0</v>
      </c>
      <c r="R549" s="364">
        <f t="shared" si="940"/>
        <v>0</v>
      </c>
      <c r="S549" s="364">
        <f t="shared" si="940"/>
        <v>0</v>
      </c>
      <c r="T549" s="364">
        <f t="shared" si="940"/>
        <v>0</v>
      </c>
      <c r="U549" s="364">
        <f t="shared" si="940"/>
        <v>0</v>
      </c>
      <c r="V549" s="364">
        <f t="shared" si="940"/>
        <v>0</v>
      </c>
      <c r="W549" s="364">
        <f t="shared" si="940"/>
        <v>0</v>
      </c>
      <c r="X549" s="364">
        <f t="shared" si="940"/>
        <v>0</v>
      </c>
      <c r="Y549" s="364">
        <f t="shared" si="940"/>
        <v>0</v>
      </c>
      <c r="Z549" s="364">
        <f t="shared" si="940"/>
        <v>0</v>
      </c>
      <c r="AA549" s="364">
        <f t="shared" si="940"/>
        <v>0</v>
      </c>
      <c r="AB549" s="364">
        <f t="shared" si="940"/>
        <v>0</v>
      </c>
      <c r="AC549" s="364">
        <f t="shared" si="940"/>
        <v>0</v>
      </c>
      <c r="AD549" s="364">
        <f t="shared" si="940"/>
        <v>0</v>
      </c>
      <c r="AE549" s="364">
        <f t="shared" si="940"/>
        <v>0</v>
      </c>
      <c r="AF549" s="364">
        <f t="shared" si="940"/>
        <v>0</v>
      </c>
      <c r="AG549" s="364">
        <f t="shared" si="940"/>
        <v>0</v>
      </c>
      <c r="AH549" s="364">
        <f t="shared" si="940"/>
        <v>0</v>
      </c>
      <c r="AI549" s="364">
        <f t="shared" si="940"/>
        <v>0</v>
      </c>
      <c r="AJ549" s="364">
        <f t="shared" si="940"/>
        <v>0</v>
      </c>
      <c r="AK549" s="364">
        <f t="shared" si="940"/>
        <v>0</v>
      </c>
      <c r="AL549" s="364">
        <f t="shared" si="940"/>
        <v>0</v>
      </c>
      <c r="AM549" s="364">
        <f t="shared" si="940"/>
        <v>0</v>
      </c>
      <c r="AN549" s="364">
        <f t="shared" si="940"/>
        <v>0</v>
      </c>
      <c r="AO549" s="364">
        <f t="shared" si="940"/>
        <v>0</v>
      </c>
      <c r="AP549" s="364">
        <f t="shared" si="940"/>
        <v>0</v>
      </c>
      <c r="AQ549" s="364">
        <f t="shared" si="940"/>
        <v>0</v>
      </c>
      <c r="AR549" s="364">
        <f t="shared" si="940"/>
        <v>0</v>
      </c>
      <c r="AS549" s="364">
        <f t="shared" si="940"/>
        <v>0</v>
      </c>
      <c r="AT549" s="364">
        <f t="shared" si="940"/>
        <v>0</v>
      </c>
      <c r="AU549" s="364">
        <f t="shared" si="940"/>
        <v>0</v>
      </c>
      <c r="AV549" s="364">
        <f t="shared" si="940"/>
        <v>0</v>
      </c>
      <c r="AW549" s="364">
        <f t="shared" si="940"/>
        <v>0</v>
      </c>
      <c r="AX549" s="364">
        <f t="shared" si="940"/>
        <v>0</v>
      </c>
      <c r="AY549" s="364">
        <f t="shared" si="940"/>
        <v>0</v>
      </c>
      <c r="AZ549" s="364">
        <f t="shared" si="940"/>
        <v>0</v>
      </c>
      <c r="BA549" s="364">
        <f t="shared" si="940"/>
        <v>0</v>
      </c>
      <c r="BB549" s="364">
        <f t="shared" si="940"/>
        <v>0</v>
      </c>
    </row>
    <row r="550" spans="1:54" x14ac:dyDescent="0.3">
      <c r="A550" s="217">
        <f>IF(ISBLANK('Úseky 1'!A51),"",'Úseky 1'!A51)</f>
        <v>47</v>
      </c>
      <c r="B550" s="218" t="str">
        <f>IF(ISBLANK('Úseky 1'!B51),"",'Úseky 1'!B51)</f>
        <v/>
      </c>
      <c r="C550" s="218" t="str">
        <f>IF(ISBLANK('Úseky 1'!C51),"",'Úseky 1'!C51)</f>
        <v/>
      </c>
      <c r="D550" s="219" t="str">
        <f>IF(ISBLANK('Úseky 1'!D51),"",'Úseky 1'!D51)</f>
        <v/>
      </c>
      <c r="E550" s="364">
        <f t="shared" ref="E550:AJ550" si="941">IFERROR(E495*$D550*365,0)</f>
        <v>0</v>
      </c>
      <c r="F550" s="364">
        <f t="shared" si="941"/>
        <v>0</v>
      </c>
      <c r="G550" s="364">
        <f t="shared" si="941"/>
        <v>0</v>
      </c>
      <c r="H550" s="364">
        <f t="shared" si="941"/>
        <v>0</v>
      </c>
      <c r="I550" s="364">
        <f t="shared" si="941"/>
        <v>0</v>
      </c>
      <c r="J550" s="364">
        <f t="shared" si="941"/>
        <v>0</v>
      </c>
      <c r="K550" s="364">
        <f t="shared" si="941"/>
        <v>0</v>
      </c>
      <c r="L550" s="364">
        <f t="shared" si="941"/>
        <v>0</v>
      </c>
      <c r="M550" s="364">
        <f t="shared" si="941"/>
        <v>0</v>
      </c>
      <c r="N550" s="364">
        <f t="shared" si="941"/>
        <v>0</v>
      </c>
      <c r="O550" s="364">
        <f t="shared" si="941"/>
        <v>0</v>
      </c>
      <c r="P550" s="364">
        <f t="shared" si="941"/>
        <v>0</v>
      </c>
      <c r="Q550" s="364">
        <f t="shared" si="941"/>
        <v>0</v>
      </c>
      <c r="R550" s="364">
        <f t="shared" si="941"/>
        <v>0</v>
      </c>
      <c r="S550" s="364">
        <f t="shared" si="941"/>
        <v>0</v>
      </c>
      <c r="T550" s="364">
        <f t="shared" si="941"/>
        <v>0</v>
      </c>
      <c r="U550" s="364">
        <f t="shared" si="941"/>
        <v>0</v>
      </c>
      <c r="V550" s="364">
        <f t="shared" si="941"/>
        <v>0</v>
      </c>
      <c r="W550" s="364">
        <f t="shared" si="941"/>
        <v>0</v>
      </c>
      <c r="X550" s="364">
        <f t="shared" si="941"/>
        <v>0</v>
      </c>
      <c r="Y550" s="364">
        <f t="shared" si="941"/>
        <v>0</v>
      </c>
      <c r="Z550" s="364">
        <f t="shared" si="941"/>
        <v>0</v>
      </c>
      <c r="AA550" s="364">
        <f t="shared" si="941"/>
        <v>0</v>
      </c>
      <c r="AB550" s="364">
        <f t="shared" si="941"/>
        <v>0</v>
      </c>
      <c r="AC550" s="364">
        <f t="shared" si="941"/>
        <v>0</v>
      </c>
      <c r="AD550" s="364">
        <f t="shared" si="941"/>
        <v>0</v>
      </c>
      <c r="AE550" s="364">
        <f t="shared" si="941"/>
        <v>0</v>
      </c>
      <c r="AF550" s="364">
        <f t="shared" si="941"/>
        <v>0</v>
      </c>
      <c r="AG550" s="364">
        <f t="shared" si="941"/>
        <v>0</v>
      </c>
      <c r="AH550" s="364">
        <f t="shared" si="941"/>
        <v>0</v>
      </c>
      <c r="AI550" s="364">
        <f t="shared" si="941"/>
        <v>0</v>
      </c>
      <c r="AJ550" s="364">
        <f t="shared" si="941"/>
        <v>0</v>
      </c>
      <c r="AK550" s="364">
        <f t="shared" ref="AK550:BB550" si="942">IFERROR(AK495*$D550*365,0)</f>
        <v>0</v>
      </c>
      <c r="AL550" s="364">
        <f t="shared" si="942"/>
        <v>0</v>
      </c>
      <c r="AM550" s="364">
        <f t="shared" si="942"/>
        <v>0</v>
      </c>
      <c r="AN550" s="364">
        <f t="shared" si="942"/>
        <v>0</v>
      </c>
      <c r="AO550" s="364">
        <f t="shared" si="942"/>
        <v>0</v>
      </c>
      <c r="AP550" s="364">
        <f t="shared" si="942"/>
        <v>0</v>
      </c>
      <c r="AQ550" s="364">
        <f t="shared" si="942"/>
        <v>0</v>
      </c>
      <c r="AR550" s="364">
        <f t="shared" si="942"/>
        <v>0</v>
      </c>
      <c r="AS550" s="364">
        <f t="shared" si="942"/>
        <v>0</v>
      </c>
      <c r="AT550" s="364">
        <f t="shared" si="942"/>
        <v>0</v>
      </c>
      <c r="AU550" s="364">
        <f t="shared" si="942"/>
        <v>0</v>
      </c>
      <c r="AV550" s="364">
        <f t="shared" si="942"/>
        <v>0</v>
      </c>
      <c r="AW550" s="364">
        <f t="shared" si="942"/>
        <v>0</v>
      </c>
      <c r="AX550" s="364">
        <f t="shared" si="942"/>
        <v>0</v>
      </c>
      <c r="AY550" s="364">
        <f t="shared" si="942"/>
        <v>0</v>
      </c>
      <c r="AZ550" s="364">
        <f t="shared" si="942"/>
        <v>0</v>
      </c>
      <c r="BA550" s="364">
        <f t="shared" si="942"/>
        <v>0</v>
      </c>
      <c r="BB550" s="364">
        <f t="shared" si="942"/>
        <v>0</v>
      </c>
    </row>
    <row r="551" spans="1:54" x14ac:dyDescent="0.3">
      <c r="A551" s="217">
        <f>IF(ISBLANK('Úseky 1'!A52),"",'Úseky 1'!A52)</f>
        <v>48</v>
      </c>
      <c r="B551" s="218" t="str">
        <f>IF(ISBLANK('Úseky 1'!B52),"",'Úseky 1'!B52)</f>
        <v/>
      </c>
      <c r="C551" s="218" t="str">
        <f>IF(ISBLANK('Úseky 1'!C52),"",'Úseky 1'!C52)</f>
        <v/>
      </c>
      <c r="D551" s="219" t="str">
        <f>IF(ISBLANK('Úseky 1'!D52),"",'Úseky 1'!D52)</f>
        <v/>
      </c>
      <c r="E551" s="364">
        <f t="shared" ref="E551:AJ551" si="943">IFERROR(E496*$D551*365,0)</f>
        <v>0</v>
      </c>
      <c r="F551" s="364">
        <f t="shared" si="943"/>
        <v>0</v>
      </c>
      <c r="G551" s="364">
        <f t="shared" si="943"/>
        <v>0</v>
      </c>
      <c r="H551" s="364">
        <f t="shared" si="943"/>
        <v>0</v>
      </c>
      <c r="I551" s="364">
        <f t="shared" si="943"/>
        <v>0</v>
      </c>
      <c r="J551" s="364">
        <f t="shared" si="943"/>
        <v>0</v>
      </c>
      <c r="K551" s="364">
        <f t="shared" si="943"/>
        <v>0</v>
      </c>
      <c r="L551" s="364">
        <f t="shared" si="943"/>
        <v>0</v>
      </c>
      <c r="M551" s="364">
        <f t="shared" si="943"/>
        <v>0</v>
      </c>
      <c r="N551" s="364">
        <f t="shared" si="943"/>
        <v>0</v>
      </c>
      <c r="O551" s="364">
        <f t="shared" si="943"/>
        <v>0</v>
      </c>
      <c r="P551" s="364">
        <f t="shared" si="943"/>
        <v>0</v>
      </c>
      <c r="Q551" s="364">
        <f t="shared" si="943"/>
        <v>0</v>
      </c>
      <c r="R551" s="364">
        <f t="shared" si="943"/>
        <v>0</v>
      </c>
      <c r="S551" s="364">
        <f t="shared" si="943"/>
        <v>0</v>
      </c>
      <c r="T551" s="364">
        <f t="shared" si="943"/>
        <v>0</v>
      </c>
      <c r="U551" s="364">
        <f t="shared" si="943"/>
        <v>0</v>
      </c>
      <c r="V551" s="364">
        <f t="shared" si="943"/>
        <v>0</v>
      </c>
      <c r="W551" s="364">
        <f t="shared" si="943"/>
        <v>0</v>
      </c>
      <c r="X551" s="364">
        <f t="shared" si="943"/>
        <v>0</v>
      </c>
      <c r="Y551" s="364">
        <f t="shared" si="943"/>
        <v>0</v>
      </c>
      <c r="Z551" s="364">
        <f t="shared" si="943"/>
        <v>0</v>
      </c>
      <c r="AA551" s="364">
        <f t="shared" si="943"/>
        <v>0</v>
      </c>
      <c r="AB551" s="364">
        <f t="shared" si="943"/>
        <v>0</v>
      </c>
      <c r="AC551" s="364">
        <f t="shared" si="943"/>
        <v>0</v>
      </c>
      <c r="AD551" s="364">
        <f t="shared" si="943"/>
        <v>0</v>
      </c>
      <c r="AE551" s="364">
        <f t="shared" si="943"/>
        <v>0</v>
      </c>
      <c r="AF551" s="364">
        <f t="shared" si="943"/>
        <v>0</v>
      </c>
      <c r="AG551" s="364">
        <f t="shared" si="943"/>
        <v>0</v>
      </c>
      <c r="AH551" s="364">
        <f t="shared" si="943"/>
        <v>0</v>
      </c>
      <c r="AI551" s="364">
        <f t="shared" si="943"/>
        <v>0</v>
      </c>
      <c r="AJ551" s="364">
        <f t="shared" si="943"/>
        <v>0</v>
      </c>
      <c r="AK551" s="364">
        <f t="shared" ref="AK551:BB551" si="944">IFERROR(AK496*$D551*365,0)</f>
        <v>0</v>
      </c>
      <c r="AL551" s="364">
        <f t="shared" si="944"/>
        <v>0</v>
      </c>
      <c r="AM551" s="364">
        <f t="shared" si="944"/>
        <v>0</v>
      </c>
      <c r="AN551" s="364">
        <f t="shared" si="944"/>
        <v>0</v>
      </c>
      <c r="AO551" s="364">
        <f t="shared" si="944"/>
        <v>0</v>
      </c>
      <c r="AP551" s="364">
        <f t="shared" si="944"/>
        <v>0</v>
      </c>
      <c r="AQ551" s="364">
        <f t="shared" si="944"/>
        <v>0</v>
      </c>
      <c r="AR551" s="364">
        <f t="shared" si="944"/>
        <v>0</v>
      </c>
      <c r="AS551" s="364">
        <f t="shared" si="944"/>
        <v>0</v>
      </c>
      <c r="AT551" s="364">
        <f t="shared" si="944"/>
        <v>0</v>
      </c>
      <c r="AU551" s="364">
        <f t="shared" si="944"/>
        <v>0</v>
      </c>
      <c r="AV551" s="364">
        <f t="shared" si="944"/>
        <v>0</v>
      </c>
      <c r="AW551" s="364">
        <f t="shared" si="944"/>
        <v>0</v>
      </c>
      <c r="AX551" s="364">
        <f t="shared" si="944"/>
        <v>0</v>
      </c>
      <c r="AY551" s="364">
        <f t="shared" si="944"/>
        <v>0</v>
      </c>
      <c r="AZ551" s="364">
        <f t="shared" si="944"/>
        <v>0</v>
      </c>
      <c r="BA551" s="364">
        <f t="shared" si="944"/>
        <v>0</v>
      </c>
      <c r="BB551" s="364">
        <f t="shared" si="944"/>
        <v>0</v>
      </c>
    </row>
    <row r="552" spans="1:54" x14ac:dyDescent="0.3">
      <c r="A552" s="217">
        <f>IF(ISBLANK('Úseky 1'!A53),"",'Úseky 1'!A53)</f>
        <v>49</v>
      </c>
      <c r="B552" s="218" t="str">
        <f>IF(ISBLANK('Úseky 1'!B53),"",'Úseky 1'!B53)</f>
        <v/>
      </c>
      <c r="C552" s="218" t="str">
        <f>IF(ISBLANK('Úseky 1'!C53),"",'Úseky 1'!C53)</f>
        <v/>
      </c>
      <c r="D552" s="219" t="str">
        <f>IF(ISBLANK('Úseky 1'!D53),"",'Úseky 1'!D53)</f>
        <v/>
      </c>
      <c r="E552" s="364">
        <f t="shared" ref="E552:AJ552" si="945">IFERROR(E497*$D552*365,0)</f>
        <v>0</v>
      </c>
      <c r="F552" s="364">
        <f t="shared" si="945"/>
        <v>0</v>
      </c>
      <c r="G552" s="364">
        <f t="shared" si="945"/>
        <v>0</v>
      </c>
      <c r="H552" s="364">
        <f t="shared" si="945"/>
        <v>0</v>
      </c>
      <c r="I552" s="364">
        <f t="shared" si="945"/>
        <v>0</v>
      </c>
      <c r="J552" s="364">
        <f t="shared" si="945"/>
        <v>0</v>
      </c>
      <c r="K552" s="364">
        <f t="shared" si="945"/>
        <v>0</v>
      </c>
      <c r="L552" s="364">
        <f t="shared" si="945"/>
        <v>0</v>
      </c>
      <c r="M552" s="364">
        <f t="shared" si="945"/>
        <v>0</v>
      </c>
      <c r="N552" s="364">
        <f t="shared" si="945"/>
        <v>0</v>
      </c>
      <c r="O552" s="364">
        <f t="shared" si="945"/>
        <v>0</v>
      </c>
      <c r="P552" s="364">
        <f t="shared" si="945"/>
        <v>0</v>
      </c>
      <c r="Q552" s="364">
        <f t="shared" si="945"/>
        <v>0</v>
      </c>
      <c r="R552" s="364">
        <f t="shared" si="945"/>
        <v>0</v>
      </c>
      <c r="S552" s="364">
        <f t="shared" si="945"/>
        <v>0</v>
      </c>
      <c r="T552" s="364">
        <f t="shared" si="945"/>
        <v>0</v>
      </c>
      <c r="U552" s="364">
        <f t="shared" si="945"/>
        <v>0</v>
      </c>
      <c r="V552" s="364">
        <f t="shared" si="945"/>
        <v>0</v>
      </c>
      <c r="W552" s="364">
        <f t="shared" si="945"/>
        <v>0</v>
      </c>
      <c r="X552" s="364">
        <f t="shared" si="945"/>
        <v>0</v>
      </c>
      <c r="Y552" s="364">
        <f t="shared" si="945"/>
        <v>0</v>
      </c>
      <c r="Z552" s="364">
        <f t="shared" si="945"/>
        <v>0</v>
      </c>
      <c r="AA552" s="364">
        <f t="shared" si="945"/>
        <v>0</v>
      </c>
      <c r="AB552" s="364">
        <f t="shared" si="945"/>
        <v>0</v>
      </c>
      <c r="AC552" s="364">
        <f t="shared" si="945"/>
        <v>0</v>
      </c>
      <c r="AD552" s="364">
        <f t="shared" si="945"/>
        <v>0</v>
      </c>
      <c r="AE552" s="364">
        <f t="shared" si="945"/>
        <v>0</v>
      </c>
      <c r="AF552" s="364">
        <f t="shared" si="945"/>
        <v>0</v>
      </c>
      <c r="AG552" s="364">
        <f t="shared" si="945"/>
        <v>0</v>
      </c>
      <c r="AH552" s="364">
        <f t="shared" si="945"/>
        <v>0</v>
      </c>
      <c r="AI552" s="364">
        <f t="shared" si="945"/>
        <v>0</v>
      </c>
      <c r="AJ552" s="364">
        <f t="shared" si="945"/>
        <v>0</v>
      </c>
      <c r="AK552" s="364">
        <f t="shared" ref="AK552:BB552" si="946">IFERROR(AK497*$D552*365,0)</f>
        <v>0</v>
      </c>
      <c r="AL552" s="364">
        <f t="shared" si="946"/>
        <v>0</v>
      </c>
      <c r="AM552" s="364">
        <f t="shared" si="946"/>
        <v>0</v>
      </c>
      <c r="AN552" s="364">
        <f t="shared" si="946"/>
        <v>0</v>
      </c>
      <c r="AO552" s="364">
        <f t="shared" si="946"/>
        <v>0</v>
      </c>
      <c r="AP552" s="364">
        <f t="shared" si="946"/>
        <v>0</v>
      </c>
      <c r="AQ552" s="364">
        <f t="shared" si="946"/>
        <v>0</v>
      </c>
      <c r="AR552" s="364">
        <f t="shared" si="946"/>
        <v>0</v>
      </c>
      <c r="AS552" s="364">
        <f t="shared" si="946"/>
        <v>0</v>
      </c>
      <c r="AT552" s="364">
        <f t="shared" si="946"/>
        <v>0</v>
      </c>
      <c r="AU552" s="364">
        <f t="shared" si="946"/>
        <v>0</v>
      </c>
      <c r="AV552" s="364">
        <f t="shared" si="946"/>
        <v>0</v>
      </c>
      <c r="AW552" s="364">
        <f t="shared" si="946"/>
        <v>0</v>
      </c>
      <c r="AX552" s="364">
        <f t="shared" si="946"/>
        <v>0</v>
      </c>
      <c r="AY552" s="364">
        <f t="shared" si="946"/>
        <v>0</v>
      </c>
      <c r="AZ552" s="364">
        <f t="shared" si="946"/>
        <v>0</v>
      </c>
      <c r="BA552" s="364">
        <f t="shared" si="946"/>
        <v>0</v>
      </c>
      <c r="BB552" s="364">
        <f t="shared" si="946"/>
        <v>0</v>
      </c>
    </row>
    <row r="553" spans="1:54" x14ac:dyDescent="0.3">
      <c r="A553" s="217">
        <f>IF(ISBLANK('Úseky 1'!A54),"",'Úseky 1'!A54)</f>
        <v>50</v>
      </c>
      <c r="B553" s="218" t="str">
        <f>IF(ISBLANK('Úseky 1'!B54),"",'Úseky 1'!B54)</f>
        <v/>
      </c>
      <c r="C553" s="218" t="str">
        <f>IF(ISBLANK('Úseky 1'!C54),"",'Úseky 1'!C54)</f>
        <v/>
      </c>
      <c r="D553" s="219" t="str">
        <f>IF(ISBLANK('Úseky 1'!D54),"",'Úseky 1'!D54)</f>
        <v/>
      </c>
      <c r="E553" s="365">
        <f t="shared" ref="E553:AJ553" si="947">IFERROR(E498*$D553*365,0)</f>
        <v>0</v>
      </c>
      <c r="F553" s="365">
        <f t="shared" si="947"/>
        <v>0</v>
      </c>
      <c r="G553" s="365">
        <f t="shared" si="947"/>
        <v>0</v>
      </c>
      <c r="H553" s="365">
        <f t="shared" si="947"/>
        <v>0</v>
      </c>
      <c r="I553" s="365">
        <f t="shared" si="947"/>
        <v>0</v>
      </c>
      <c r="J553" s="365">
        <f t="shared" si="947"/>
        <v>0</v>
      </c>
      <c r="K553" s="365">
        <f t="shared" si="947"/>
        <v>0</v>
      </c>
      <c r="L553" s="365">
        <f t="shared" si="947"/>
        <v>0</v>
      </c>
      <c r="M553" s="365">
        <f t="shared" si="947"/>
        <v>0</v>
      </c>
      <c r="N553" s="365">
        <f t="shared" si="947"/>
        <v>0</v>
      </c>
      <c r="O553" s="365">
        <f t="shared" si="947"/>
        <v>0</v>
      </c>
      <c r="P553" s="365">
        <f t="shared" si="947"/>
        <v>0</v>
      </c>
      <c r="Q553" s="365">
        <f t="shared" si="947"/>
        <v>0</v>
      </c>
      <c r="R553" s="365">
        <f t="shared" si="947"/>
        <v>0</v>
      </c>
      <c r="S553" s="365">
        <f t="shared" si="947"/>
        <v>0</v>
      </c>
      <c r="T553" s="365">
        <f t="shared" si="947"/>
        <v>0</v>
      </c>
      <c r="U553" s="365">
        <f t="shared" si="947"/>
        <v>0</v>
      </c>
      <c r="V553" s="365">
        <f t="shared" si="947"/>
        <v>0</v>
      </c>
      <c r="W553" s="365">
        <f t="shared" si="947"/>
        <v>0</v>
      </c>
      <c r="X553" s="365">
        <f t="shared" si="947"/>
        <v>0</v>
      </c>
      <c r="Y553" s="365">
        <f t="shared" si="947"/>
        <v>0</v>
      </c>
      <c r="Z553" s="365">
        <f t="shared" si="947"/>
        <v>0</v>
      </c>
      <c r="AA553" s="365">
        <f t="shared" si="947"/>
        <v>0</v>
      </c>
      <c r="AB553" s="365">
        <f t="shared" si="947"/>
        <v>0</v>
      </c>
      <c r="AC553" s="365">
        <f t="shared" si="947"/>
        <v>0</v>
      </c>
      <c r="AD553" s="365">
        <f t="shared" si="947"/>
        <v>0</v>
      </c>
      <c r="AE553" s="365">
        <f t="shared" si="947"/>
        <v>0</v>
      </c>
      <c r="AF553" s="365">
        <f t="shared" si="947"/>
        <v>0</v>
      </c>
      <c r="AG553" s="365">
        <f t="shared" si="947"/>
        <v>0</v>
      </c>
      <c r="AH553" s="365">
        <f t="shared" si="947"/>
        <v>0</v>
      </c>
      <c r="AI553" s="365">
        <f t="shared" si="947"/>
        <v>0</v>
      </c>
      <c r="AJ553" s="365">
        <f t="shared" si="947"/>
        <v>0</v>
      </c>
      <c r="AK553" s="365">
        <f t="shared" ref="AK553:BB553" si="948">IFERROR(AK498*$D553*365,0)</f>
        <v>0</v>
      </c>
      <c r="AL553" s="365">
        <f t="shared" si="948"/>
        <v>0</v>
      </c>
      <c r="AM553" s="365">
        <f t="shared" si="948"/>
        <v>0</v>
      </c>
      <c r="AN553" s="365">
        <f t="shared" si="948"/>
        <v>0</v>
      </c>
      <c r="AO553" s="365">
        <f t="shared" si="948"/>
        <v>0</v>
      </c>
      <c r="AP553" s="365">
        <f t="shared" si="948"/>
        <v>0</v>
      </c>
      <c r="AQ553" s="365">
        <f t="shared" si="948"/>
        <v>0</v>
      </c>
      <c r="AR553" s="365">
        <f t="shared" si="948"/>
        <v>0</v>
      </c>
      <c r="AS553" s="365">
        <f t="shared" si="948"/>
        <v>0</v>
      </c>
      <c r="AT553" s="365">
        <f t="shared" si="948"/>
        <v>0</v>
      </c>
      <c r="AU553" s="365">
        <f t="shared" si="948"/>
        <v>0</v>
      </c>
      <c r="AV553" s="365">
        <f t="shared" si="948"/>
        <v>0</v>
      </c>
      <c r="AW553" s="365">
        <f t="shared" si="948"/>
        <v>0</v>
      </c>
      <c r="AX553" s="365">
        <f t="shared" si="948"/>
        <v>0</v>
      </c>
      <c r="AY553" s="365">
        <f t="shared" si="948"/>
        <v>0</v>
      </c>
      <c r="AZ553" s="365">
        <f t="shared" si="948"/>
        <v>0</v>
      </c>
      <c r="BA553" s="365">
        <f t="shared" si="948"/>
        <v>0</v>
      </c>
      <c r="BB553" s="365">
        <f t="shared" si="948"/>
        <v>0</v>
      </c>
    </row>
    <row r="554" spans="1:54" x14ac:dyDescent="0.3">
      <c r="A554" s="217"/>
      <c r="B554" s="218"/>
      <c r="C554" s="218"/>
      <c r="D554" s="360"/>
      <c r="E554" s="229">
        <f>SUM(E504:E553)</f>
        <v>0</v>
      </c>
      <c r="F554" s="229">
        <f t="shared" ref="F554" si="949">SUM(F504:F553)</f>
        <v>0</v>
      </c>
      <c r="G554" s="229">
        <f t="shared" ref="G554" si="950">SUM(G504:G553)</f>
        <v>0</v>
      </c>
      <c r="H554" s="229">
        <f t="shared" ref="H554" si="951">SUM(H504:H553)</f>
        <v>0</v>
      </c>
      <c r="I554" s="229">
        <f t="shared" ref="I554" si="952">SUM(I504:I553)</f>
        <v>0</v>
      </c>
      <c r="J554" s="229">
        <f t="shared" ref="J554" si="953">SUM(J504:J553)</f>
        <v>0</v>
      </c>
      <c r="K554" s="229">
        <f t="shared" ref="K554" si="954">SUM(K504:K553)</f>
        <v>0</v>
      </c>
      <c r="L554" s="229">
        <f t="shared" ref="L554" si="955">SUM(L504:L553)</f>
        <v>0</v>
      </c>
      <c r="M554" s="229">
        <f t="shared" ref="M554" si="956">SUM(M504:M553)</f>
        <v>0</v>
      </c>
      <c r="N554" s="229">
        <f t="shared" ref="N554" si="957">SUM(N504:N553)</f>
        <v>0</v>
      </c>
      <c r="O554" s="229">
        <f t="shared" ref="O554" si="958">SUM(O504:O553)</f>
        <v>0</v>
      </c>
      <c r="P554" s="229">
        <f t="shared" ref="P554" si="959">SUM(P504:P553)</f>
        <v>0</v>
      </c>
      <c r="Q554" s="229">
        <f t="shared" ref="Q554" si="960">SUM(Q504:Q553)</f>
        <v>0</v>
      </c>
      <c r="R554" s="229">
        <f t="shared" ref="R554" si="961">SUM(R504:R553)</f>
        <v>0</v>
      </c>
      <c r="S554" s="229">
        <f t="shared" ref="S554" si="962">SUM(S504:S553)</f>
        <v>0</v>
      </c>
      <c r="T554" s="229">
        <f t="shared" ref="T554" si="963">SUM(T504:T553)</f>
        <v>0</v>
      </c>
      <c r="U554" s="229">
        <f t="shared" ref="U554" si="964">SUM(U504:U553)</f>
        <v>0</v>
      </c>
      <c r="V554" s="229">
        <f t="shared" ref="V554" si="965">SUM(V504:V553)</f>
        <v>0</v>
      </c>
      <c r="W554" s="229">
        <f t="shared" ref="W554" si="966">SUM(W504:W553)</f>
        <v>0</v>
      </c>
      <c r="X554" s="229">
        <f t="shared" ref="X554" si="967">SUM(X504:X553)</f>
        <v>0</v>
      </c>
      <c r="Y554" s="229">
        <f t="shared" ref="Y554" si="968">SUM(Y504:Y553)</f>
        <v>0</v>
      </c>
      <c r="Z554" s="229">
        <f t="shared" ref="Z554" si="969">SUM(Z504:Z553)</f>
        <v>0</v>
      </c>
      <c r="AA554" s="229">
        <f t="shared" ref="AA554" si="970">SUM(AA504:AA553)</f>
        <v>0</v>
      </c>
      <c r="AB554" s="229">
        <f t="shared" ref="AB554" si="971">SUM(AB504:AB553)</f>
        <v>0</v>
      </c>
      <c r="AC554" s="229">
        <f t="shared" ref="AC554" si="972">SUM(AC504:AC553)</f>
        <v>0</v>
      </c>
      <c r="AD554" s="229">
        <f t="shared" ref="AD554" si="973">SUM(AD504:AD553)</f>
        <v>0</v>
      </c>
      <c r="AE554" s="229">
        <f t="shared" ref="AE554" si="974">SUM(AE504:AE553)</f>
        <v>0</v>
      </c>
      <c r="AF554" s="229">
        <f t="shared" ref="AF554" si="975">SUM(AF504:AF553)</f>
        <v>0</v>
      </c>
      <c r="AG554" s="229">
        <f t="shared" ref="AG554" si="976">SUM(AG504:AG553)</f>
        <v>0</v>
      </c>
      <c r="AH554" s="229">
        <f t="shared" ref="AH554" si="977">SUM(AH504:AH553)</f>
        <v>0</v>
      </c>
      <c r="AI554" s="229">
        <f t="shared" ref="AI554" si="978">SUM(AI504:AI553)</f>
        <v>0</v>
      </c>
      <c r="AJ554" s="229">
        <f t="shared" ref="AJ554" si="979">SUM(AJ504:AJ553)</f>
        <v>0</v>
      </c>
      <c r="AK554" s="229">
        <f t="shared" ref="AK554" si="980">SUM(AK504:AK553)</f>
        <v>0</v>
      </c>
      <c r="AL554" s="229">
        <f t="shared" ref="AL554" si="981">SUM(AL504:AL553)</f>
        <v>0</v>
      </c>
      <c r="AM554" s="229">
        <f t="shared" ref="AM554" si="982">SUM(AM504:AM553)</f>
        <v>0</v>
      </c>
      <c r="AN554" s="229">
        <f t="shared" ref="AN554" si="983">SUM(AN504:AN553)</f>
        <v>0</v>
      </c>
      <c r="AO554" s="229">
        <f t="shared" ref="AO554" si="984">SUM(AO504:AO553)</f>
        <v>0</v>
      </c>
      <c r="AP554" s="229">
        <f t="shared" ref="AP554" si="985">SUM(AP504:AP553)</f>
        <v>0</v>
      </c>
      <c r="AQ554" s="229">
        <f t="shared" ref="AQ554" si="986">SUM(AQ504:AQ553)</f>
        <v>0</v>
      </c>
      <c r="AR554" s="229">
        <f t="shared" ref="AR554" si="987">SUM(AR504:AR553)</f>
        <v>0</v>
      </c>
      <c r="AS554" s="229">
        <f t="shared" ref="AS554" si="988">SUM(AS504:AS553)</f>
        <v>0</v>
      </c>
      <c r="AT554" s="229">
        <f t="shared" ref="AT554" si="989">SUM(AT504:AT553)</f>
        <v>0</v>
      </c>
      <c r="AU554" s="229">
        <f t="shared" ref="AU554" si="990">SUM(AU504:AU553)</f>
        <v>0</v>
      </c>
      <c r="AV554" s="229">
        <f t="shared" ref="AV554" si="991">SUM(AV504:AV553)</f>
        <v>0</v>
      </c>
      <c r="AW554" s="229">
        <f t="shared" ref="AW554" si="992">SUM(AW504:AW553)</f>
        <v>0</v>
      </c>
      <c r="AX554" s="229">
        <f t="shared" ref="AX554" si="993">SUM(AX504:AX553)</f>
        <v>0</v>
      </c>
      <c r="AY554" s="229">
        <f t="shared" ref="AY554" si="994">SUM(AY504:AY553)</f>
        <v>0</v>
      </c>
      <c r="AZ554" s="229">
        <f t="shared" ref="AZ554" si="995">SUM(AZ504:AZ553)</f>
        <v>0</v>
      </c>
      <c r="BA554" s="229">
        <f t="shared" ref="BA554" si="996">SUM(BA504:BA553)</f>
        <v>0</v>
      </c>
      <c r="BB554" s="229">
        <f t="shared" ref="BB554" si="997">SUM(BB504:BB553)</f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A1:BB454"/>
  <sheetViews>
    <sheetView zoomScale="80" zoomScaleNormal="80" workbookViewId="0">
      <selection activeCell="D25" sqref="D25"/>
    </sheetView>
  </sheetViews>
  <sheetFormatPr defaultColWidth="9.1328125" defaultRowHeight="10.15" x14ac:dyDescent="0.3"/>
  <cols>
    <col min="1" max="2" width="5.796875" style="204" customWidth="1"/>
    <col min="3" max="3" width="21.86328125" style="204" customWidth="1"/>
    <col min="4" max="4" width="7.53125" style="204" customWidth="1"/>
    <col min="5" max="54" width="4.6640625" style="204" bestFit="1" customWidth="1"/>
    <col min="55" max="16384" width="9.1328125" style="204"/>
  </cols>
  <sheetData>
    <row r="1" spans="1:54" x14ac:dyDescent="0.3">
      <c r="A1" s="204" t="s">
        <v>389</v>
      </c>
    </row>
    <row r="2" spans="1:54" s="207" customFormat="1" x14ac:dyDescent="0.3">
      <c r="A2" s="355" t="s">
        <v>388</v>
      </c>
      <c r="B2" s="356"/>
      <c r="C2" s="356"/>
      <c r="D2" s="356"/>
      <c r="E2" s="225">
        <v>1</v>
      </c>
      <c r="F2" s="225">
        <v>2</v>
      </c>
      <c r="G2" s="225">
        <v>3</v>
      </c>
      <c r="H2" s="225">
        <v>4</v>
      </c>
      <c r="I2" s="225">
        <v>5</v>
      </c>
      <c r="J2" s="225">
        <v>6</v>
      </c>
      <c r="K2" s="225">
        <v>7</v>
      </c>
      <c r="L2" s="225">
        <v>8</v>
      </c>
      <c r="M2" s="225">
        <v>9</v>
      </c>
      <c r="N2" s="225">
        <v>10</v>
      </c>
      <c r="O2" s="225">
        <v>11</v>
      </c>
      <c r="P2" s="225">
        <v>12</v>
      </c>
      <c r="Q2" s="225">
        <v>13</v>
      </c>
      <c r="R2" s="225">
        <v>14</v>
      </c>
      <c r="S2" s="225">
        <v>15</v>
      </c>
      <c r="T2" s="225">
        <v>16</v>
      </c>
      <c r="U2" s="225">
        <v>17</v>
      </c>
      <c r="V2" s="225">
        <v>18</v>
      </c>
      <c r="W2" s="225">
        <v>19</v>
      </c>
      <c r="X2" s="225">
        <v>20</v>
      </c>
      <c r="Y2" s="225">
        <v>21</v>
      </c>
      <c r="Z2" s="225">
        <v>22</v>
      </c>
      <c r="AA2" s="225">
        <v>23</v>
      </c>
      <c r="AB2" s="225">
        <v>24</v>
      </c>
      <c r="AC2" s="225">
        <v>25</v>
      </c>
      <c r="AD2" s="225">
        <v>26</v>
      </c>
      <c r="AE2" s="225">
        <v>27</v>
      </c>
      <c r="AF2" s="225">
        <v>28</v>
      </c>
      <c r="AG2" s="225">
        <v>29</v>
      </c>
      <c r="AH2" s="225">
        <v>30</v>
      </c>
      <c r="AI2" s="225">
        <v>31</v>
      </c>
      <c r="AJ2" s="225">
        <v>32</v>
      </c>
      <c r="AK2" s="225">
        <v>33</v>
      </c>
      <c r="AL2" s="225">
        <v>34</v>
      </c>
      <c r="AM2" s="225">
        <v>35</v>
      </c>
      <c r="AN2" s="225">
        <v>36</v>
      </c>
      <c r="AO2" s="225">
        <v>37</v>
      </c>
      <c r="AP2" s="225">
        <v>38</v>
      </c>
      <c r="AQ2" s="225">
        <v>39</v>
      </c>
      <c r="AR2" s="225">
        <v>40</v>
      </c>
      <c r="AS2" s="225">
        <v>41</v>
      </c>
      <c r="AT2" s="225">
        <v>42</v>
      </c>
      <c r="AU2" s="225">
        <v>43</v>
      </c>
      <c r="AV2" s="225">
        <v>44</v>
      </c>
      <c r="AW2" s="225">
        <v>45</v>
      </c>
      <c r="AX2" s="225">
        <v>46</v>
      </c>
      <c r="AY2" s="225">
        <v>47</v>
      </c>
      <c r="AZ2" s="225">
        <v>48</v>
      </c>
      <c r="BA2" s="225">
        <v>49</v>
      </c>
      <c r="BB2" s="225">
        <v>50</v>
      </c>
    </row>
    <row r="3" spans="1:54" s="208" customFormat="1" ht="20.25" x14ac:dyDescent="0.35">
      <c r="A3" s="211" t="s">
        <v>101</v>
      </c>
      <c r="B3" s="211" t="s">
        <v>345</v>
      </c>
      <c r="C3" s="211" t="s">
        <v>346</v>
      </c>
      <c r="D3" s="211" t="s">
        <v>102</v>
      </c>
      <c r="E3" s="226">
        <f>Parametre!C13</f>
        <v>2024</v>
      </c>
      <c r="F3" s="226">
        <f>E3+1</f>
        <v>2025</v>
      </c>
      <c r="G3" s="226">
        <f t="shared" ref="G3:AH3" si="0">F3+1</f>
        <v>2026</v>
      </c>
      <c r="H3" s="226">
        <f t="shared" si="0"/>
        <v>2027</v>
      </c>
      <c r="I3" s="226">
        <f t="shared" si="0"/>
        <v>2028</v>
      </c>
      <c r="J3" s="226">
        <f t="shared" si="0"/>
        <v>2029</v>
      </c>
      <c r="K3" s="226">
        <f t="shared" si="0"/>
        <v>2030</v>
      </c>
      <c r="L3" s="226">
        <f t="shared" si="0"/>
        <v>2031</v>
      </c>
      <c r="M3" s="226">
        <f t="shared" si="0"/>
        <v>2032</v>
      </c>
      <c r="N3" s="226">
        <f>M3+1</f>
        <v>2033</v>
      </c>
      <c r="O3" s="226">
        <f t="shared" si="0"/>
        <v>2034</v>
      </c>
      <c r="P3" s="226">
        <f t="shared" si="0"/>
        <v>2035</v>
      </c>
      <c r="Q3" s="226">
        <f t="shared" si="0"/>
        <v>2036</v>
      </c>
      <c r="R3" s="226">
        <f t="shared" si="0"/>
        <v>2037</v>
      </c>
      <c r="S3" s="226">
        <f t="shared" si="0"/>
        <v>2038</v>
      </c>
      <c r="T3" s="226">
        <f t="shared" si="0"/>
        <v>2039</v>
      </c>
      <c r="U3" s="226">
        <f t="shared" si="0"/>
        <v>2040</v>
      </c>
      <c r="V3" s="226">
        <f t="shared" si="0"/>
        <v>2041</v>
      </c>
      <c r="W3" s="226">
        <f t="shared" si="0"/>
        <v>2042</v>
      </c>
      <c r="X3" s="226">
        <f t="shared" si="0"/>
        <v>2043</v>
      </c>
      <c r="Y3" s="226">
        <f t="shared" si="0"/>
        <v>2044</v>
      </c>
      <c r="Z3" s="226">
        <f t="shared" si="0"/>
        <v>2045</v>
      </c>
      <c r="AA3" s="226">
        <f t="shared" si="0"/>
        <v>2046</v>
      </c>
      <c r="AB3" s="226">
        <f t="shared" si="0"/>
        <v>2047</v>
      </c>
      <c r="AC3" s="226">
        <f t="shared" si="0"/>
        <v>2048</v>
      </c>
      <c r="AD3" s="226">
        <f t="shared" si="0"/>
        <v>2049</v>
      </c>
      <c r="AE3" s="226">
        <f t="shared" si="0"/>
        <v>2050</v>
      </c>
      <c r="AF3" s="226">
        <f t="shared" si="0"/>
        <v>2051</v>
      </c>
      <c r="AG3" s="226">
        <f t="shared" si="0"/>
        <v>2052</v>
      </c>
      <c r="AH3" s="226">
        <f t="shared" si="0"/>
        <v>2053</v>
      </c>
      <c r="AI3" s="226">
        <f t="shared" ref="AI3" si="1">AH3+1</f>
        <v>2054</v>
      </c>
      <c r="AJ3" s="226">
        <f t="shared" ref="AJ3" si="2">AI3+1</f>
        <v>2055</v>
      </c>
      <c r="AK3" s="226">
        <f t="shared" ref="AK3" si="3">AJ3+1</f>
        <v>2056</v>
      </c>
      <c r="AL3" s="226">
        <f t="shared" ref="AL3" si="4">AK3+1</f>
        <v>2057</v>
      </c>
      <c r="AM3" s="226">
        <f t="shared" ref="AM3" si="5">AL3+1</f>
        <v>2058</v>
      </c>
      <c r="AN3" s="226">
        <f t="shared" ref="AN3" si="6">AM3+1</f>
        <v>2059</v>
      </c>
      <c r="AO3" s="226">
        <f t="shared" ref="AO3" si="7">AN3+1</f>
        <v>2060</v>
      </c>
      <c r="AP3" s="226">
        <f t="shared" ref="AP3" si="8">AO3+1</f>
        <v>2061</v>
      </c>
      <c r="AQ3" s="226">
        <f t="shared" ref="AQ3" si="9">AP3+1</f>
        <v>2062</v>
      </c>
      <c r="AR3" s="226">
        <f t="shared" ref="AR3" si="10">AQ3+1</f>
        <v>2063</v>
      </c>
      <c r="AS3" s="226">
        <f t="shared" ref="AS3" si="11">AR3+1</f>
        <v>2064</v>
      </c>
      <c r="AT3" s="226">
        <f t="shared" ref="AT3" si="12">AS3+1</f>
        <v>2065</v>
      </c>
      <c r="AU3" s="226">
        <f t="shared" ref="AU3" si="13">AT3+1</f>
        <v>2066</v>
      </c>
      <c r="AV3" s="226">
        <f t="shared" ref="AV3" si="14">AU3+1</f>
        <v>2067</v>
      </c>
      <c r="AW3" s="226">
        <f t="shared" ref="AW3" si="15">AV3+1</f>
        <v>2068</v>
      </c>
      <c r="AX3" s="226">
        <f t="shared" ref="AX3" si="16">AW3+1</f>
        <v>2069</v>
      </c>
      <c r="AY3" s="226">
        <f t="shared" ref="AY3" si="17">AX3+1</f>
        <v>2070</v>
      </c>
      <c r="AZ3" s="226">
        <f t="shared" ref="AZ3" si="18">AY3+1</f>
        <v>2071</v>
      </c>
      <c r="BA3" s="226">
        <f t="shared" ref="BA3" si="19">AZ3+1</f>
        <v>2072</v>
      </c>
      <c r="BB3" s="226">
        <f t="shared" ref="BB3" si="20">BA3+1</f>
        <v>2073</v>
      </c>
    </row>
    <row r="4" spans="1:54" s="208" customFormat="1" ht="11.25" customHeight="1" x14ac:dyDescent="0.35">
      <c r="A4" s="223" t="s">
        <v>382</v>
      </c>
      <c r="B4" s="206"/>
      <c r="C4" s="206"/>
      <c r="D4" s="214" t="s">
        <v>348</v>
      </c>
    </row>
    <row r="5" spans="1:54" s="203" customFormat="1" x14ac:dyDescent="0.3">
      <c r="A5" s="206">
        <f>IF(ISBLANK('Úseky 0'!A5),"",'Úseky 0'!A5)</f>
        <v>1</v>
      </c>
      <c r="B5" s="205" t="str">
        <f>IF(ISBLANK('Úseky 0'!B5),"",'Úseky 0'!B5)</f>
        <v/>
      </c>
      <c r="C5" s="205" t="str">
        <f>IF(ISBLANK('Úseky 0'!C5),"",'Úseky 0'!C5)</f>
        <v/>
      </c>
      <c r="D5" s="213" t="str">
        <f>IF(ISBLANK('Úseky 0'!D5),"",'Úseky 0'!D5)</f>
        <v/>
      </c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54" s="203" customFormat="1" x14ac:dyDescent="0.3">
      <c r="A6" s="206">
        <f>IF(ISBLANK('Úseky 0'!A6),"",'Úseky 0'!A6)</f>
        <v>2</v>
      </c>
      <c r="B6" s="205" t="str">
        <f>IF(ISBLANK('Úseky 0'!B6),"",'Úseky 0'!B6)</f>
        <v/>
      </c>
      <c r="C6" s="205" t="str">
        <f>IF(ISBLANK('Úseky 0'!C6),"",'Úseky 0'!C6)</f>
        <v/>
      </c>
      <c r="D6" s="213" t="str">
        <f>IF(ISBLANK('Úseky 0'!D6),"",'Úseky 0'!D6)</f>
        <v/>
      </c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54" s="203" customFormat="1" x14ac:dyDescent="0.3">
      <c r="A7" s="206">
        <f>IF(ISBLANK('Úseky 0'!A7),"",'Úseky 0'!A7)</f>
        <v>3</v>
      </c>
      <c r="B7" s="205" t="str">
        <f>IF(ISBLANK('Úseky 0'!B7),"",'Úseky 0'!B7)</f>
        <v/>
      </c>
      <c r="C7" s="205" t="str">
        <f>IF(ISBLANK('Úseky 0'!C7),"",'Úseky 0'!C7)</f>
        <v/>
      </c>
      <c r="D7" s="213" t="str">
        <f>IF(ISBLANK('Úseky 0'!D7),"",'Úseky 0'!D7)</f>
        <v/>
      </c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54" s="203" customFormat="1" x14ac:dyDescent="0.3">
      <c r="A8" s="206">
        <f>IF(ISBLANK('Úseky 0'!A8),"",'Úseky 0'!A8)</f>
        <v>4</v>
      </c>
      <c r="B8" s="205" t="str">
        <f>IF(ISBLANK('Úseky 0'!B8),"",'Úseky 0'!B8)</f>
        <v/>
      </c>
      <c r="C8" s="205" t="str">
        <f>IF(ISBLANK('Úseky 0'!C8),"",'Úseky 0'!C8)</f>
        <v/>
      </c>
      <c r="D8" s="213" t="str">
        <f>IF(ISBLANK('Úseky 0'!D8),"",'Úseky 0'!D8)</f>
        <v/>
      </c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54" s="203" customFormat="1" x14ac:dyDescent="0.3">
      <c r="A9" s="206">
        <f>IF(ISBLANK('Úseky 0'!A9),"",'Úseky 0'!A9)</f>
        <v>5</v>
      </c>
      <c r="B9" s="205" t="str">
        <f>IF(ISBLANK('Úseky 0'!B9),"",'Úseky 0'!B9)</f>
        <v/>
      </c>
      <c r="C9" s="205" t="str">
        <f>IF(ISBLANK('Úseky 0'!C9),"",'Úseky 0'!C9)</f>
        <v/>
      </c>
      <c r="D9" s="213" t="str">
        <f>IF(ISBLANK('Úseky 0'!D9),"",'Úseky 0'!D9)</f>
        <v/>
      </c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54" s="203" customFormat="1" x14ac:dyDescent="0.3">
      <c r="A10" s="206">
        <f>IF(ISBLANK('Úseky 0'!A10),"",'Úseky 0'!A10)</f>
        <v>6</v>
      </c>
      <c r="B10" s="205" t="str">
        <f>IF(ISBLANK('Úseky 0'!B10),"",'Úseky 0'!B10)</f>
        <v/>
      </c>
      <c r="C10" s="205" t="str">
        <f>IF(ISBLANK('Úseky 0'!C10),"",'Úseky 0'!C10)</f>
        <v/>
      </c>
      <c r="D10" s="213" t="str">
        <f>IF(ISBLANK('Úseky 0'!D10),"",'Úseky 0'!D10)</f>
        <v/>
      </c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54" s="203" customFormat="1" x14ac:dyDescent="0.3">
      <c r="A11" s="206">
        <f>IF(ISBLANK('Úseky 0'!A11),"",'Úseky 0'!A11)</f>
        <v>7</v>
      </c>
      <c r="B11" s="205" t="str">
        <f>IF(ISBLANK('Úseky 0'!B11),"",'Úseky 0'!B11)</f>
        <v/>
      </c>
      <c r="C11" s="205" t="str">
        <f>IF(ISBLANK('Úseky 0'!C11),"",'Úseky 0'!C11)</f>
        <v/>
      </c>
      <c r="D11" s="213" t="str">
        <f>IF(ISBLANK('Úseky 0'!D11),"",'Úseky 0'!D11)</f>
        <v/>
      </c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</row>
    <row r="12" spans="1:54" s="203" customFormat="1" x14ac:dyDescent="0.3">
      <c r="A12" s="206">
        <f>IF(ISBLANK('Úseky 0'!A12),"",'Úseky 0'!A12)</f>
        <v>8</v>
      </c>
      <c r="B12" s="205" t="str">
        <f>IF(ISBLANK('Úseky 0'!B12),"",'Úseky 0'!B12)</f>
        <v/>
      </c>
      <c r="C12" s="205" t="str">
        <f>IF(ISBLANK('Úseky 0'!C12),"",'Úseky 0'!C12)</f>
        <v/>
      </c>
      <c r="D12" s="213" t="str">
        <f>IF(ISBLANK('Úseky 0'!D12),"",'Úseky 0'!D12)</f>
        <v/>
      </c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</row>
    <row r="13" spans="1:54" s="203" customFormat="1" x14ac:dyDescent="0.3">
      <c r="A13" s="206">
        <f>IF(ISBLANK('Úseky 0'!A13),"",'Úseky 0'!A13)</f>
        <v>9</v>
      </c>
      <c r="B13" s="205" t="str">
        <f>IF(ISBLANK('Úseky 0'!B13),"",'Úseky 0'!B13)</f>
        <v/>
      </c>
      <c r="C13" s="205" t="str">
        <f>IF(ISBLANK('Úseky 0'!C13),"",'Úseky 0'!C13)</f>
        <v/>
      </c>
      <c r="D13" s="213" t="str">
        <f>IF(ISBLANK('Úseky 0'!D13),"",'Úseky 0'!D13)</f>
        <v/>
      </c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54" s="203" customFormat="1" x14ac:dyDescent="0.3">
      <c r="A14" s="206">
        <f>IF(ISBLANK('Úseky 0'!A14),"",'Úseky 0'!A14)</f>
        <v>10</v>
      </c>
      <c r="B14" s="205" t="str">
        <f>IF(ISBLANK('Úseky 0'!B14),"",'Úseky 0'!B14)</f>
        <v/>
      </c>
      <c r="C14" s="205" t="str">
        <f>IF(ISBLANK('Úseky 0'!C14),"",'Úseky 0'!C14)</f>
        <v/>
      </c>
      <c r="D14" s="213" t="str">
        <f>IF(ISBLANK('Úseky 0'!D14),"",'Úseky 0'!D14)</f>
        <v/>
      </c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54" s="203" customFormat="1" x14ac:dyDescent="0.3">
      <c r="A15" s="206">
        <f>IF(ISBLANK('Úseky 0'!A15),"",'Úseky 0'!A15)</f>
        <v>11</v>
      </c>
      <c r="B15" s="205" t="str">
        <f>IF(ISBLANK('Úseky 0'!B15),"",'Úseky 0'!B15)</f>
        <v/>
      </c>
      <c r="C15" s="205" t="str">
        <f>IF(ISBLANK('Úseky 0'!C15),"",'Úseky 0'!C15)</f>
        <v/>
      </c>
      <c r="D15" s="213" t="str">
        <f>IF(ISBLANK('Úseky 0'!D15),"",'Úseky 0'!D15)</f>
        <v/>
      </c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</row>
    <row r="16" spans="1:54" s="203" customFormat="1" x14ac:dyDescent="0.3">
      <c r="A16" s="206">
        <f>IF(ISBLANK('Úseky 0'!A16),"",'Úseky 0'!A16)</f>
        <v>12</v>
      </c>
      <c r="B16" s="205" t="str">
        <f>IF(ISBLANK('Úseky 0'!B16),"",'Úseky 0'!B16)</f>
        <v/>
      </c>
      <c r="C16" s="205" t="str">
        <f>IF(ISBLANK('Úseky 0'!C16),"",'Úseky 0'!C16)</f>
        <v/>
      </c>
      <c r="D16" s="213" t="str">
        <f>IF(ISBLANK('Úseky 0'!D16),"",'Úseky 0'!D16)</f>
        <v/>
      </c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</row>
    <row r="17" spans="1:54" s="203" customFormat="1" x14ac:dyDescent="0.3">
      <c r="A17" s="206">
        <f>IF(ISBLANK('Úseky 0'!A17),"",'Úseky 0'!A17)</f>
        <v>13</v>
      </c>
      <c r="B17" s="205" t="str">
        <f>IF(ISBLANK('Úseky 0'!B17),"",'Úseky 0'!B17)</f>
        <v/>
      </c>
      <c r="C17" s="205" t="str">
        <f>IF(ISBLANK('Úseky 0'!C17),"",'Úseky 0'!C17)</f>
        <v/>
      </c>
      <c r="D17" s="213" t="str">
        <f>IF(ISBLANK('Úseky 0'!D17),"",'Úseky 0'!D17)</f>
        <v/>
      </c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</row>
    <row r="18" spans="1:54" s="203" customFormat="1" x14ac:dyDescent="0.3">
      <c r="A18" s="206">
        <f>IF(ISBLANK('Úseky 0'!A18),"",'Úseky 0'!A18)</f>
        <v>14</v>
      </c>
      <c r="B18" s="205" t="str">
        <f>IF(ISBLANK('Úseky 0'!B18),"",'Úseky 0'!B18)</f>
        <v/>
      </c>
      <c r="C18" s="205" t="str">
        <f>IF(ISBLANK('Úseky 0'!C18),"",'Úseky 0'!C18)</f>
        <v/>
      </c>
      <c r="D18" s="213" t="str">
        <f>IF(ISBLANK('Úseky 0'!D18),"",'Úseky 0'!D18)</f>
        <v/>
      </c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</row>
    <row r="19" spans="1:54" s="203" customFormat="1" x14ac:dyDescent="0.3">
      <c r="A19" s="206">
        <f>IF(ISBLANK('Úseky 0'!A19),"",'Úseky 0'!A19)</f>
        <v>15</v>
      </c>
      <c r="B19" s="205" t="str">
        <f>IF(ISBLANK('Úseky 0'!B19),"",'Úseky 0'!B19)</f>
        <v/>
      </c>
      <c r="C19" s="205" t="str">
        <f>IF(ISBLANK('Úseky 0'!C19),"",'Úseky 0'!C19)</f>
        <v/>
      </c>
      <c r="D19" s="213" t="str">
        <f>IF(ISBLANK('Úseky 0'!D19),"",'Úseky 0'!D19)</f>
        <v/>
      </c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</row>
    <row r="20" spans="1:54" s="203" customFormat="1" x14ac:dyDescent="0.3">
      <c r="A20" s="206">
        <f>IF(ISBLANK('Úseky 0'!A20),"",'Úseky 0'!A20)</f>
        <v>16</v>
      </c>
      <c r="B20" s="205" t="str">
        <f>IF(ISBLANK('Úseky 0'!B20),"",'Úseky 0'!B20)</f>
        <v/>
      </c>
      <c r="C20" s="205" t="str">
        <f>IF(ISBLANK('Úseky 0'!C20),"",'Úseky 0'!C20)</f>
        <v/>
      </c>
      <c r="D20" s="213" t="str">
        <f>IF(ISBLANK('Úseky 0'!D20),"",'Úseky 0'!D20)</f>
        <v/>
      </c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</row>
    <row r="21" spans="1:54" s="203" customFormat="1" x14ac:dyDescent="0.3">
      <c r="A21" s="206">
        <f>IF(ISBLANK('Úseky 0'!A21),"",'Úseky 0'!A21)</f>
        <v>17</v>
      </c>
      <c r="B21" s="205" t="str">
        <f>IF(ISBLANK('Úseky 0'!B21),"",'Úseky 0'!B21)</f>
        <v/>
      </c>
      <c r="C21" s="205" t="str">
        <f>IF(ISBLANK('Úseky 0'!C21),"",'Úseky 0'!C21)</f>
        <v/>
      </c>
      <c r="D21" s="213" t="str">
        <f>IF(ISBLANK('Úseky 0'!D21),"",'Úseky 0'!D21)</f>
        <v/>
      </c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</row>
    <row r="22" spans="1:54" s="203" customFormat="1" x14ac:dyDescent="0.3">
      <c r="A22" s="206">
        <f>IF(ISBLANK('Úseky 0'!A22),"",'Úseky 0'!A22)</f>
        <v>18</v>
      </c>
      <c r="B22" s="205" t="str">
        <f>IF(ISBLANK('Úseky 0'!B22),"",'Úseky 0'!B22)</f>
        <v/>
      </c>
      <c r="C22" s="205" t="str">
        <f>IF(ISBLANK('Úseky 0'!C22),"",'Úseky 0'!C22)</f>
        <v/>
      </c>
      <c r="D22" s="213" t="str">
        <f>IF(ISBLANK('Úseky 0'!D22),"",'Úseky 0'!D22)</f>
        <v/>
      </c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</row>
    <row r="23" spans="1:54" s="203" customFormat="1" x14ac:dyDescent="0.3">
      <c r="A23" s="206">
        <f>IF(ISBLANK('Úseky 0'!A23),"",'Úseky 0'!A23)</f>
        <v>19</v>
      </c>
      <c r="B23" s="205" t="str">
        <f>IF(ISBLANK('Úseky 0'!B23),"",'Úseky 0'!B23)</f>
        <v/>
      </c>
      <c r="C23" s="205" t="str">
        <f>IF(ISBLANK('Úseky 0'!C23),"",'Úseky 0'!C23)</f>
        <v/>
      </c>
      <c r="D23" s="213" t="str">
        <f>IF(ISBLANK('Úseky 0'!D23),"",'Úseky 0'!D23)</f>
        <v/>
      </c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</row>
    <row r="24" spans="1:54" s="203" customFormat="1" x14ac:dyDescent="0.3">
      <c r="A24" s="206">
        <f>IF(ISBLANK('Úseky 0'!A24),"",'Úseky 0'!A24)</f>
        <v>20</v>
      </c>
      <c r="B24" s="205" t="str">
        <f>IF(ISBLANK('Úseky 0'!B24),"",'Úseky 0'!B24)</f>
        <v/>
      </c>
      <c r="C24" s="205" t="str">
        <f>IF(ISBLANK('Úseky 0'!C24),"",'Úseky 0'!C24)</f>
        <v/>
      </c>
      <c r="D24" s="213" t="str">
        <f>IF(ISBLANK('Úseky 0'!D24),"",'Úseky 0'!D24)</f>
        <v/>
      </c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</row>
    <row r="25" spans="1:54" s="203" customFormat="1" x14ac:dyDescent="0.3">
      <c r="A25" s="206">
        <f>IF(ISBLANK('Úseky 0'!A25),"",'Úseky 0'!A25)</f>
        <v>21</v>
      </c>
      <c r="B25" s="205" t="str">
        <f>IF(ISBLANK('Úseky 0'!B25),"",'Úseky 0'!B25)</f>
        <v/>
      </c>
      <c r="C25" s="205" t="str">
        <f>IF(ISBLANK('Úseky 0'!C25),"",'Úseky 0'!C25)</f>
        <v/>
      </c>
      <c r="D25" s="213" t="str">
        <f>IF(ISBLANK('Úseky 0'!D25),"",'Úseky 0'!D25)</f>
        <v/>
      </c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</row>
    <row r="26" spans="1:54" s="203" customFormat="1" x14ac:dyDescent="0.3">
      <c r="A26" s="206">
        <f>IF(ISBLANK('Úseky 0'!A26),"",'Úseky 0'!A26)</f>
        <v>22</v>
      </c>
      <c r="B26" s="205" t="str">
        <f>IF(ISBLANK('Úseky 0'!B26),"",'Úseky 0'!B26)</f>
        <v/>
      </c>
      <c r="C26" s="205" t="str">
        <f>IF(ISBLANK('Úseky 0'!C26),"",'Úseky 0'!C26)</f>
        <v/>
      </c>
      <c r="D26" s="213" t="str">
        <f>IF(ISBLANK('Úseky 0'!D26),"",'Úseky 0'!D26)</f>
        <v/>
      </c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</row>
    <row r="27" spans="1:54" s="203" customFormat="1" x14ac:dyDescent="0.3">
      <c r="A27" s="206">
        <f>IF(ISBLANK('Úseky 0'!A27),"",'Úseky 0'!A27)</f>
        <v>23</v>
      </c>
      <c r="B27" s="205" t="str">
        <f>IF(ISBLANK('Úseky 0'!B27),"",'Úseky 0'!B27)</f>
        <v/>
      </c>
      <c r="C27" s="205" t="str">
        <f>IF(ISBLANK('Úseky 0'!C27),"",'Úseky 0'!C27)</f>
        <v/>
      </c>
      <c r="D27" s="213" t="str">
        <f>IF(ISBLANK('Úseky 0'!D27),"",'Úseky 0'!D27)</f>
        <v/>
      </c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</row>
    <row r="28" spans="1:54" s="203" customFormat="1" x14ac:dyDescent="0.3">
      <c r="A28" s="206">
        <f>IF(ISBLANK('Úseky 0'!A28),"",'Úseky 0'!A28)</f>
        <v>24</v>
      </c>
      <c r="B28" s="205" t="str">
        <f>IF(ISBLANK('Úseky 0'!B28),"",'Úseky 0'!B28)</f>
        <v/>
      </c>
      <c r="C28" s="205" t="str">
        <f>IF(ISBLANK('Úseky 0'!C28),"",'Úseky 0'!C28)</f>
        <v/>
      </c>
      <c r="D28" s="213" t="str">
        <f>IF(ISBLANK('Úseky 0'!D28),"",'Úseky 0'!D28)</f>
        <v/>
      </c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</row>
    <row r="29" spans="1:54" s="203" customFormat="1" x14ac:dyDescent="0.3">
      <c r="A29" s="206">
        <f>IF(ISBLANK('Úseky 0'!A29),"",'Úseky 0'!A29)</f>
        <v>25</v>
      </c>
      <c r="B29" s="205" t="str">
        <f>IF(ISBLANK('Úseky 0'!B29),"",'Úseky 0'!B29)</f>
        <v/>
      </c>
      <c r="C29" s="205" t="str">
        <f>IF(ISBLANK('Úseky 0'!C29),"",'Úseky 0'!C29)</f>
        <v/>
      </c>
      <c r="D29" s="213" t="str">
        <f>IF(ISBLANK('Úseky 0'!D29),"",'Úseky 0'!D29)</f>
        <v/>
      </c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</row>
    <row r="30" spans="1:54" s="203" customFormat="1" x14ac:dyDescent="0.3">
      <c r="A30" s="206">
        <f>IF(ISBLANK('Úseky 0'!A30),"",'Úseky 0'!A30)</f>
        <v>26</v>
      </c>
      <c r="B30" s="205" t="str">
        <f>IF(ISBLANK('Úseky 0'!B30),"",'Úseky 0'!B30)</f>
        <v/>
      </c>
      <c r="C30" s="205" t="str">
        <f>IF(ISBLANK('Úseky 0'!C30),"",'Úseky 0'!C30)</f>
        <v/>
      </c>
      <c r="D30" s="213" t="str">
        <f>IF(ISBLANK('Úseky 0'!D30),"",'Úseky 0'!D30)</f>
        <v/>
      </c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</row>
    <row r="31" spans="1:54" s="203" customFormat="1" x14ac:dyDescent="0.3">
      <c r="A31" s="206">
        <f>IF(ISBLANK('Úseky 0'!A31),"",'Úseky 0'!A31)</f>
        <v>27</v>
      </c>
      <c r="B31" s="205" t="str">
        <f>IF(ISBLANK('Úseky 0'!B31),"",'Úseky 0'!B31)</f>
        <v/>
      </c>
      <c r="C31" s="205" t="str">
        <f>IF(ISBLANK('Úseky 0'!C31),"",'Úseky 0'!C31)</f>
        <v/>
      </c>
      <c r="D31" s="213" t="str">
        <f>IF(ISBLANK('Úseky 0'!D31),"",'Úseky 0'!D31)</f>
        <v/>
      </c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</row>
    <row r="32" spans="1:54" s="203" customFormat="1" x14ac:dyDescent="0.3">
      <c r="A32" s="206">
        <f>IF(ISBLANK('Úseky 0'!A32),"",'Úseky 0'!A32)</f>
        <v>28</v>
      </c>
      <c r="B32" s="205" t="str">
        <f>IF(ISBLANK('Úseky 0'!B32),"",'Úseky 0'!B32)</f>
        <v/>
      </c>
      <c r="C32" s="205" t="str">
        <f>IF(ISBLANK('Úseky 0'!C32),"",'Úseky 0'!C32)</f>
        <v/>
      </c>
      <c r="D32" s="213" t="str">
        <f>IF(ISBLANK('Úseky 0'!D32),"",'Úseky 0'!D32)</f>
        <v/>
      </c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</row>
    <row r="33" spans="1:54" s="203" customFormat="1" x14ac:dyDescent="0.3">
      <c r="A33" s="206">
        <f>IF(ISBLANK('Úseky 0'!A33),"",'Úseky 0'!A33)</f>
        <v>29</v>
      </c>
      <c r="B33" s="205" t="str">
        <f>IF(ISBLANK('Úseky 0'!B33),"",'Úseky 0'!B33)</f>
        <v/>
      </c>
      <c r="C33" s="205" t="str">
        <f>IF(ISBLANK('Úseky 0'!C33),"",'Úseky 0'!C33)</f>
        <v/>
      </c>
      <c r="D33" s="213" t="str">
        <f>IF(ISBLANK('Úseky 0'!D33),"",'Úseky 0'!D33)</f>
        <v/>
      </c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</row>
    <row r="34" spans="1:54" s="203" customFormat="1" x14ac:dyDescent="0.3">
      <c r="A34" s="206">
        <f>IF(ISBLANK('Úseky 0'!A34),"",'Úseky 0'!A34)</f>
        <v>30</v>
      </c>
      <c r="B34" s="205" t="str">
        <f>IF(ISBLANK('Úseky 0'!B34),"",'Úseky 0'!B34)</f>
        <v/>
      </c>
      <c r="C34" s="205" t="str">
        <f>IF(ISBLANK('Úseky 0'!C34),"",'Úseky 0'!C34)</f>
        <v/>
      </c>
      <c r="D34" s="213" t="str">
        <f>IF(ISBLANK('Úseky 0'!D34),"",'Úseky 0'!D34)</f>
        <v/>
      </c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</row>
    <row r="35" spans="1:54" s="203" customFormat="1" x14ac:dyDescent="0.3">
      <c r="A35" s="206">
        <f>IF(ISBLANK('Úseky 0'!A35),"",'Úseky 0'!A35)</f>
        <v>31</v>
      </c>
      <c r="B35" s="205" t="str">
        <f>IF(ISBLANK('Úseky 0'!B35),"",'Úseky 0'!B35)</f>
        <v/>
      </c>
      <c r="C35" s="205" t="str">
        <f>IF(ISBLANK('Úseky 0'!C35),"",'Úseky 0'!C35)</f>
        <v/>
      </c>
      <c r="D35" s="213" t="str">
        <f>IF(ISBLANK('Úseky 0'!D35),"",'Úseky 0'!D35)</f>
        <v/>
      </c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</row>
    <row r="36" spans="1:54" s="203" customFormat="1" x14ac:dyDescent="0.3">
      <c r="A36" s="206">
        <f>IF(ISBLANK('Úseky 0'!A36),"",'Úseky 0'!A36)</f>
        <v>32</v>
      </c>
      <c r="B36" s="205" t="str">
        <f>IF(ISBLANK('Úseky 0'!B36),"",'Úseky 0'!B36)</f>
        <v/>
      </c>
      <c r="C36" s="205" t="str">
        <f>IF(ISBLANK('Úseky 0'!C36),"",'Úseky 0'!C36)</f>
        <v/>
      </c>
      <c r="D36" s="213" t="str">
        <f>IF(ISBLANK('Úseky 0'!D36),"",'Úseky 0'!D36)</f>
        <v/>
      </c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</row>
    <row r="37" spans="1:54" s="203" customFormat="1" x14ac:dyDescent="0.3">
      <c r="A37" s="206">
        <f>IF(ISBLANK('Úseky 0'!A37),"",'Úseky 0'!A37)</f>
        <v>33</v>
      </c>
      <c r="B37" s="205" t="str">
        <f>IF(ISBLANK('Úseky 0'!B37),"",'Úseky 0'!B37)</f>
        <v/>
      </c>
      <c r="C37" s="205" t="str">
        <f>IF(ISBLANK('Úseky 0'!C37),"",'Úseky 0'!C37)</f>
        <v/>
      </c>
      <c r="D37" s="213" t="str">
        <f>IF(ISBLANK('Úseky 0'!D37),"",'Úseky 0'!D37)</f>
        <v/>
      </c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</row>
    <row r="38" spans="1:54" s="203" customFormat="1" x14ac:dyDescent="0.3">
      <c r="A38" s="206">
        <f>IF(ISBLANK('Úseky 0'!A38),"",'Úseky 0'!A38)</f>
        <v>34</v>
      </c>
      <c r="B38" s="205" t="str">
        <f>IF(ISBLANK('Úseky 0'!B38),"",'Úseky 0'!B38)</f>
        <v/>
      </c>
      <c r="C38" s="205" t="str">
        <f>IF(ISBLANK('Úseky 0'!C38),"",'Úseky 0'!C38)</f>
        <v/>
      </c>
      <c r="D38" s="213" t="str">
        <f>IF(ISBLANK('Úseky 0'!D38),"",'Úseky 0'!D38)</f>
        <v/>
      </c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</row>
    <row r="39" spans="1:54" s="203" customFormat="1" x14ac:dyDescent="0.3">
      <c r="A39" s="206">
        <f>IF(ISBLANK('Úseky 0'!A39),"",'Úseky 0'!A39)</f>
        <v>35</v>
      </c>
      <c r="B39" s="205" t="str">
        <f>IF(ISBLANK('Úseky 0'!B39),"",'Úseky 0'!B39)</f>
        <v/>
      </c>
      <c r="C39" s="205" t="str">
        <f>IF(ISBLANK('Úseky 0'!C39),"",'Úseky 0'!C39)</f>
        <v/>
      </c>
      <c r="D39" s="213" t="str">
        <f>IF(ISBLANK('Úseky 0'!D39),"",'Úseky 0'!D39)</f>
        <v/>
      </c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</row>
    <row r="40" spans="1:54" s="203" customFormat="1" x14ac:dyDescent="0.3">
      <c r="A40" s="206">
        <f>IF(ISBLANK('Úseky 0'!A40),"",'Úseky 0'!A40)</f>
        <v>36</v>
      </c>
      <c r="B40" s="205" t="str">
        <f>IF(ISBLANK('Úseky 0'!B40),"",'Úseky 0'!B40)</f>
        <v/>
      </c>
      <c r="C40" s="205" t="str">
        <f>IF(ISBLANK('Úseky 0'!C40),"",'Úseky 0'!C40)</f>
        <v/>
      </c>
      <c r="D40" s="213" t="str">
        <f>IF(ISBLANK('Úseky 0'!D40),"",'Úseky 0'!D40)</f>
        <v/>
      </c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</row>
    <row r="41" spans="1:54" s="203" customFormat="1" x14ac:dyDescent="0.3">
      <c r="A41" s="206">
        <f>IF(ISBLANK('Úseky 0'!A41),"",'Úseky 0'!A41)</f>
        <v>37</v>
      </c>
      <c r="B41" s="205" t="str">
        <f>IF(ISBLANK('Úseky 0'!B41),"",'Úseky 0'!B41)</f>
        <v/>
      </c>
      <c r="C41" s="205" t="str">
        <f>IF(ISBLANK('Úseky 0'!C41),"",'Úseky 0'!C41)</f>
        <v/>
      </c>
      <c r="D41" s="213" t="str">
        <f>IF(ISBLANK('Úseky 0'!D41),"",'Úseky 0'!D41)</f>
        <v/>
      </c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</row>
    <row r="42" spans="1:54" s="203" customFormat="1" x14ac:dyDescent="0.3">
      <c r="A42" s="206">
        <f>IF(ISBLANK('Úseky 0'!A42),"",'Úseky 0'!A42)</f>
        <v>38</v>
      </c>
      <c r="B42" s="205" t="str">
        <f>IF(ISBLANK('Úseky 0'!B42),"",'Úseky 0'!B42)</f>
        <v/>
      </c>
      <c r="C42" s="205" t="str">
        <f>IF(ISBLANK('Úseky 0'!C42),"",'Úseky 0'!C42)</f>
        <v/>
      </c>
      <c r="D42" s="213" t="str">
        <f>IF(ISBLANK('Úseky 0'!D42),"",'Úseky 0'!D42)</f>
        <v/>
      </c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</row>
    <row r="43" spans="1:54" s="203" customFormat="1" x14ac:dyDescent="0.3">
      <c r="A43" s="206">
        <f>IF(ISBLANK('Úseky 0'!A43),"",'Úseky 0'!A43)</f>
        <v>39</v>
      </c>
      <c r="B43" s="205" t="str">
        <f>IF(ISBLANK('Úseky 0'!B43),"",'Úseky 0'!B43)</f>
        <v/>
      </c>
      <c r="C43" s="205" t="str">
        <f>IF(ISBLANK('Úseky 0'!C43),"",'Úseky 0'!C43)</f>
        <v/>
      </c>
      <c r="D43" s="213" t="str">
        <f>IF(ISBLANK('Úseky 0'!D43),"",'Úseky 0'!D43)</f>
        <v/>
      </c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</row>
    <row r="44" spans="1:54" s="203" customFormat="1" x14ac:dyDescent="0.3">
      <c r="A44" s="206">
        <f>IF(ISBLANK('Úseky 0'!A44),"",'Úseky 0'!A44)</f>
        <v>40</v>
      </c>
      <c r="B44" s="205" t="str">
        <f>IF(ISBLANK('Úseky 0'!B44),"",'Úseky 0'!B44)</f>
        <v/>
      </c>
      <c r="C44" s="205" t="str">
        <f>IF(ISBLANK('Úseky 0'!C44),"",'Úseky 0'!C44)</f>
        <v/>
      </c>
      <c r="D44" s="213" t="str">
        <f>IF(ISBLANK('Úseky 0'!D44),"",'Úseky 0'!D44)</f>
        <v/>
      </c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</row>
    <row r="47" spans="1:54" x14ac:dyDescent="0.3">
      <c r="A47" s="367" t="s">
        <v>532</v>
      </c>
      <c r="B47" s="225"/>
      <c r="C47" s="225"/>
      <c r="D47" s="225"/>
      <c r="E47" s="225">
        <v>1</v>
      </c>
      <c r="F47" s="225">
        <v>2</v>
      </c>
      <c r="G47" s="225">
        <v>3</v>
      </c>
      <c r="H47" s="225">
        <v>4</v>
      </c>
      <c r="I47" s="225">
        <v>5</v>
      </c>
      <c r="J47" s="225">
        <v>6</v>
      </c>
      <c r="K47" s="225">
        <v>7</v>
      </c>
      <c r="L47" s="225">
        <v>8</v>
      </c>
      <c r="M47" s="225">
        <v>9</v>
      </c>
      <c r="N47" s="225">
        <v>10</v>
      </c>
      <c r="O47" s="225">
        <v>11</v>
      </c>
      <c r="P47" s="225">
        <v>12</v>
      </c>
      <c r="Q47" s="225">
        <v>13</v>
      </c>
      <c r="R47" s="225">
        <v>14</v>
      </c>
      <c r="S47" s="225">
        <v>15</v>
      </c>
      <c r="T47" s="225">
        <v>16</v>
      </c>
      <c r="U47" s="225">
        <v>17</v>
      </c>
      <c r="V47" s="225">
        <v>18</v>
      </c>
      <c r="W47" s="225">
        <v>19</v>
      </c>
      <c r="X47" s="225">
        <v>20</v>
      </c>
      <c r="Y47" s="225">
        <v>21</v>
      </c>
      <c r="Z47" s="225">
        <v>22</v>
      </c>
      <c r="AA47" s="225">
        <v>23</v>
      </c>
      <c r="AB47" s="225">
        <v>24</v>
      </c>
      <c r="AC47" s="225">
        <v>25</v>
      </c>
      <c r="AD47" s="225">
        <v>26</v>
      </c>
      <c r="AE47" s="225">
        <v>27</v>
      </c>
      <c r="AF47" s="225">
        <v>28</v>
      </c>
      <c r="AG47" s="225">
        <v>29</v>
      </c>
      <c r="AH47" s="225">
        <v>30</v>
      </c>
      <c r="AI47" s="225">
        <v>31</v>
      </c>
      <c r="AJ47" s="225">
        <v>32</v>
      </c>
      <c r="AK47" s="225">
        <v>33</v>
      </c>
      <c r="AL47" s="225">
        <v>34</v>
      </c>
      <c r="AM47" s="225">
        <v>35</v>
      </c>
      <c r="AN47" s="225">
        <v>36</v>
      </c>
      <c r="AO47" s="225">
        <v>37</v>
      </c>
      <c r="AP47" s="225">
        <v>38</v>
      </c>
      <c r="AQ47" s="225">
        <v>39</v>
      </c>
      <c r="AR47" s="225">
        <v>40</v>
      </c>
      <c r="AS47" s="225">
        <v>41</v>
      </c>
      <c r="AT47" s="225">
        <v>42</v>
      </c>
      <c r="AU47" s="225">
        <v>43</v>
      </c>
      <c r="AV47" s="225">
        <v>44</v>
      </c>
      <c r="AW47" s="225">
        <v>45</v>
      </c>
      <c r="AX47" s="225">
        <v>46</v>
      </c>
      <c r="AY47" s="225">
        <v>47</v>
      </c>
      <c r="AZ47" s="225">
        <v>48</v>
      </c>
      <c r="BA47" s="225">
        <v>49</v>
      </c>
      <c r="BB47" s="225">
        <v>50</v>
      </c>
    </row>
    <row r="48" spans="1:54" ht="20.25" x14ac:dyDescent="0.3">
      <c r="A48" s="211" t="s">
        <v>101</v>
      </c>
      <c r="B48" s="211" t="s">
        <v>345</v>
      </c>
      <c r="C48" s="211" t="s">
        <v>346</v>
      </c>
      <c r="D48" s="211" t="s">
        <v>102</v>
      </c>
      <c r="E48" s="226">
        <f>E3</f>
        <v>2024</v>
      </c>
      <c r="F48" s="226">
        <f>E48+1</f>
        <v>2025</v>
      </c>
      <c r="G48" s="226">
        <f t="shared" ref="G48" si="21">F48+1</f>
        <v>2026</v>
      </c>
      <c r="H48" s="226">
        <f t="shared" ref="H48" si="22">G48+1</f>
        <v>2027</v>
      </c>
      <c r="I48" s="226">
        <f t="shared" ref="I48" si="23">H48+1</f>
        <v>2028</v>
      </c>
      <c r="J48" s="226">
        <f t="shared" ref="J48" si="24">I48+1</f>
        <v>2029</v>
      </c>
      <c r="K48" s="226">
        <f t="shared" ref="K48" si="25">J48+1</f>
        <v>2030</v>
      </c>
      <c r="L48" s="226">
        <f t="shared" ref="L48" si="26">K48+1</f>
        <v>2031</v>
      </c>
      <c r="M48" s="226">
        <f t="shared" ref="M48" si="27">L48+1</f>
        <v>2032</v>
      </c>
      <c r="N48" s="226">
        <f>M48+1</f>
        <v>2033</v>
      </c>
      <c r="O48" s="226">
        <f t="shared" ref="O48" si="28">N48+1</f>
        <v>2034</v>
      </c>
      <c r="P48" s="226">
        <f t="shared" ref="P48" si="29">O48+1</f>
        <v>2035</v>
      </c>
      <c r="Q48" s="226">
        <f t="shared" ref="Q48" si="30">P48+1</f>
        <v>2036</v>
      </c>
      <c r="R48" s="226">
        <f t="shared" ref="R48" si="31">Q48+1</f>
        <v>2037</v>
      </c>
      <c r="S48" s="226">
        <f t="shared" ref="S48" si="32">R48+1</f>
        <v>2038</v>
      </c>
      <c r="T48" s="226">
        <f t="shared" ref="T48" si="33">S48+1</f>
        <v>2039</v>
      </c>
      <c r="U48" s="226">
        <f t="shared" ref="U48" si="34">T48+1</f>
        <v>2040</v>
      </c>
      <c r="V48" s="226">
        <f t="shared" ref="V48" si="35">U48+1</f>
        <v>2041</v>
      </c>
      <c r="W48" s="226">
        <f t="shared" ref="W48" si="36">V48+1</f>
        <v>2042</v>
      </c>
      <c r="X48" s="226">
        <f t="shared" ref="X48" si="37">W48+1</f>
        <v>2043</v>
      </c>
      <c r="Y48" s="226">
        <f t="shared" ref="Y48" si="38">X48+1</f>
        <v>2044</v>
      </c>
      <c r="Z48" s="226">
        <f t="shared" ref="Z48" si="39">Y48+1</f>
        <v>2045</v>
      </c>
      <c r="AA48" s="226">
        <f t="shared" ref="AA48" si="40">Z48+1</f>
        <v>2046</v>
      </c>
      <c r="AB48" s="226">
        <f t="shared" ref="AB48" si="41">AA48+1</f>
        <v>2047</v>
      </c>
      <c r="AC48" s="226">
        <f t="shared" ref="AC48" si="42">AB48+1</f>
        <v>2048</v>
      </c>
      <c r="AD48" s="226">
        <f t="shared" ref="AD48" si="43">AC48+1</f>
        <v>2049</v>
      </c>
      <c r="AE48" s="226">
        <f t="shared" ref="AE48" si="44">AD48+1</f>
        <v>2050</v>
      </c>
      <c r="AF48" s="226">
        <f t="shared" ref="AF48" si="45">AE48+1</f>
        <v>2051</v>
      </c>
      <c r="AG48" s="226">
        <f t="shared" ref="AG48" si="46">AF48+1</f>
        <v>2052</v>
      </c>
      <c r="AH48" s="226">
        <f t="shared" ref="AH48" si="47">AG48+1</f>
        <v>2053</v>
      </c>
      <c r="AI48" s="226">
        <f t="shared" ref="AI48" si="48">AH48+1</f>
        <v>2054</v>
      </c>
      <c r="AJ48" s="226">
        <f t="shared" ref="AJ48" si="49">AI48+1</f>
        <v>2055</v>
      </c>
      <c r="AK48" s="226">
        <f t="shared" ref="AK48" si="50">AJ48+1</f>
        <v>2056</v>
      </c>
      <c r="AL48" s="226">
        <f t="shared" ref="AL48" si="51">AK48+1</f>
        <v>2057</v>
      </c>
      <c r="AM48" s="226">
        <f t="shared" ref="AM48" si="52">AL48+1</f>
        <v>2058</v>
      </c>
      <c r="AN48" s="226">
        <f t="shared" ref="AN48" si="53">AM48+1</f>
        <v>2059</v>
      </c>
      <c r="AO48" s="226">
        <f t="shared" ref="AO48" si="54">AN48+1</f>
        <v>2060</v>
      </c>
      <c r="AP48" s="226">
        <f t="shared" ref="AP48" si="55">AO48+1</f>
        <v>2061</v>
      </c>
      <c r="AQ48" s="226">
        <f t="shared" ref="AQ48" si="56">AP48+1</f>
        <v>2062</v>
      </c>
      <c r="AR48" s="226">
        <f t="shared" ref="AR48" si="57">AQ48+1</f>
        <v>2063</v>
      </c>
      <c r="AS48" s="226">
        <f t="shared" ref="AS48" si="58">AR48+1</f>
        <v>2064</v>
      </c>
      <c r="AT48" s="226">
        <f t="shared" ref="AT48" si="59">AS48+1</f>
        <v>2065</v>
      </c>
      <c r="AU48" s="226">
        <f t="shared" ref="AU48" si="60">AT48+1</f>
        <v>2066</v>
      </c>
      <c r="AV48" s="226">
        <f t="shared" ref="AV48" si="61">AU48+1</f>
        <v>2067</v>
      </c>
      <c r="AW48" s="226">
        <f t="shared" ref="AW48" si="62">AV48+1</f>
        <v>2068</v>
      </c>
      <c r="AX48" s="226">
        <f t="shared" ref="AX48" si="63">AW48+1</f>
        <v>2069</v>
      </c>
      <c r="AY48" s="226">
        <f t="shared" ref="AY48" si="64">AX48+1</f>
        <v>2070</v>
      </c>
      <c r="AZ48" s="226">
        <f t="shared" ref="AZ48" si="65">AY48+1</f>
        <v>2071</v>
      </c>
      <c r="BA48" s="226">
        <f t="shared" ref="BA48" si="66">AZ48+1</f>
        <v>2072</v>
      </c>
      <c r="BB48" s="226">
        <f t="shared" ref="BB48" si="67">BA48+1</f>
        <v>2073</v>
      </c>
    </row>
    <row r="49" spans="1:54" x14ac:dyDescent="0.3">
      <c r="A49" s="223" t="s">
        <v>382</v>
      </c>
      <c r="B49" s="206"/>
      <c r="C49" s="206"/>
      <c r="D49" s="347" t="s">
        <v>348</v>
      </c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</row>
    <row r="50" spans="1:54" x14ac:dyDescent="0.3">
      <c r="A50" s="206">
        <f>IF(ISBLANK('Úseky 0'!A5),"",'Úseky 0'!A5)</f>
        <v>1</v>
      </c>
      <c r="B50" s="205" t="str">
        <f>IF(ISBLANK('Úseky 0'!B5),"",'Úseky 0'!B5)</f>
        <v/>
      </c>
      <c r="C50" s="205" t="str">
        <f>IF(ISBLANK('Úseky 0'!C5),"",'Úseky 0'!C5)</f>
        <v/>
      </c>
      <c r="D50" s="213" t="str">
        <f>IF(ISBLANK('Úseky 0'!D5),"",'Úseky 0'!D5)</f>
        <v/>
      </c>
      <c r="E50" s="229">
        <f>IFERROR('Intenzity 0'!E50/E5,0)</f>
        <v>0</v>
      </c>
      <c r="F50" s="229">
        <f>IFERROR('Intenzity 0'!F50/F5,0)</f>
        <v>0</v>
      </c>
      <c r="G50" s="229">
        <f>IFERROR('Intenzity 0'!G50/G5,0)</f>
        <v>0</v>
      </c>
      <c r="H50" s="229">
        <f>IFERROR('Intenzity 0'!H50/H5,0)</f>
        <v>0</v>
      </c>
      <c r="I50" s="229">
        <f>IFERROR('Intenzity 0'!I50/I5,0)</f>
        <v>0</v>
      </c>
      <c r="J50" s="229">
        <f>IFERROR('Intenzity 0'!J50/J5,0)</f>
        <v>0</v>
      </c>
      <c r="K50" s="229">
        <f>IFERROR('Intenzity 0'!K50/K5,0)</f>
        <v>0</v>
      </c>
      <c r="L50" s="229">
        <f>IFERROR('Intenzity 0'!L50/L5,0)</f>
        <v>0</v>
      </c>
      <c r="M50" s="229">
        <f>IFERROR('Intenzity 0'!M50/M5,0)</f>
        <v>0</v>
      </c>
      <c r="N50" s="229">
        <f>IFERROR('Intenzity 0'!N50/N5,0)</f>
        <v>0</v>
      </c>
      <c r="O50" s="229">
        <f>IFERROR('Intenzity 0'!O50/O5,0)</f>
        <v>0</v>
      </c>
      <c r="P50" s="229">
        <f>IFERROR('Intenzity 0'!P50/P5,0)</f>
        <v>0</v>
      </c>
      <c r="Q50" s="229">
        <f>IFERROR('Intenzity 0'!Q50/Q5,0)</f>
        <v>0</v>
      </c>
      <c r="R50" s="229">
        <f>IFERROR('Intenzity 0'!R50/R5,0)</f>
        <v>0</v>
      </c>
      <c r="S50" s="229">
        <f>IFERROR('Intenzity 0'!S50/S5,0)</f>
        <v>0</v>
      </c>
      <c r="T50" s="229">
        <f>IFERROR('Intenzity 0'!T50/T5,0)</f>
        <v>0</v>
      </c>
      <c r="U50" s="229">
        <f>IFERROR('Intenzity 0'!U50/U5,0)</f>
        <v>0</v>
      </c>
      <c r="V50" s="229">
        <f>IFERROR('Intenzity 0'!V50/V5,0)</f>
        <v>0</v>
      </c>
      <c r="W50" s="229">
        <f>IFERROR('Intenzity 0'!W50/W5,0)</f>
        <v>0</v>
      </c>
      <c r="X50" s="229">
        <f>IFERROR('Intenzity 0'!X50/X5,0)</f>
        <v>0</v>
      </c>
      <c r="Y50" s="229">
        <f>IFERROR('Intenzity 0'!Y50/Y5,0)</f>
        <v>0</v>
      </c>
      <c r="Z50" s="229">
        <f>IFERROR('Intenzity 0'!Z50/Z5,0)</f>
        <v>0</v>
      </c>
      <c r="AA50" s="229">
        <f>IFERROR('Intenzity 0'!AA50/AA5,0)</f>
        <v>0</v>
      </c>
      <c r="AB50" s="229">
        <f>IFERROR('Intenzity 0'!AB50/AB5,0)</f>
        <v>0</v>
      </c>
      <c r="AC50" s="229">
        <f>IFERROR('Intenzity 0'!AC50/AC5,0)</f>
        <v>0</v>
      </c>
      <c r="AD50" s="229">
        <f>IFERROR('Intenzity 0'!AD50/AD5,0)</f>
        <v>0</v>
      </c>
      <c r="AE50" s="229">
        <f>IFERROR('Intenzity 0'!AE50/AE5,0)</f>
        <v>0</v>
      </c>
      <c r="AF50" s="229">
        <f>IFERROR('Intenzity 0'!AF50/AF5,0)</f>
        <v>0</v>
      </c>
      <c r="AG50" s="229">
        <f>IFERROR('Intenzity 0'!AG50/AG5,0)</f>
        <v>0</v>
      </c>
      <c r="AH50" s="229">
        <f>IFERROR('Intenzity 0'!AH50/AH5,0)</f>
        <v>0</v>
      </c>
      <c r="AI50" s="229">
        <f>IFERROR('Intenzity 0'!AI50/AI5,0)</f>
        <v>0</v>
      </c>
      <c r="AJ50" s="229">
        <f>IFERROR('Intenzity 0'!AJ50/AJ5,0)</f>
        <v>0</v>
      </c>
      <c r="AK50" s="229">
        <f>IFERROR('Intenzity 0'!AK50/AK5,0)</f>
        <v>0</v>
      </c>
      <c r="AL50" s="229">
        <f>IFERROR('Intenzity 0'!AL50/AL5,0)</f>
        <v>0</v>
      </c>
      <c r="AM50" s="229">
        <f>IFERROR('Intenzity 0'!AM50/AM5,0)</f>
        <v>0</v>
      </c>
      <c r="AN50" s="229">
        <f>IFERROR('Intenzity 0'!AN50/AN5,0)</f>
        <v>0</v>
      </c>
      <c r="AO50" s="229">
        <f>IFERROR('Intenzity 0'!AO50/AO5,0)</f>
        <v>0</v>
      </c>
      <c r="AP50" s="229">
        <f>IFERROR('Intenzity 0'!AP50/AP5,0)</f>
        <v>0</v>
      </c>
      <c r="AQ50" s="229">
        <f>IFERROR('Intenzity 0'!AQ50/AQ5,0)</f>
        <v>0</v>
      </c>
      <c r="AR50" s="229">
        <f>IFERROR('Intenzity 0'!AR50/AR5,0)</f>
        <v>0</v>
      </c>
      <c r="AS50" s="229">
        <f>IFERROR('Intenzity 0'!AS50/AS5,0)</f>
        <v>0</v>
      </c>
      <c r="AT50" s="229">
        <f>IFERROR('Intenzity 0'!AT50/AT5,0)</f>
        <v>0</v>
      </c>
      <c r="AU50" s="229">
        <f>IFERROR('Intenzity 0'!AU50/AU5,0)</f>
        <v>0</v>
      </c>
      <c r="AV50" s="229">
        <f>IFERROR('Intenzity 0'!AV50/AV5,0)</f>
        <v>0</v>
      </c>
      <c r="AW50" s="229">
        <f>IFERROR('Intenzity 0'!AW50/AW5,0)</f>
        <v>0</v>
      </c>
      <c r="AX50" s="229">
        <f>IFERROR('Intenzity 0'!AX50/AX5,0)</f>
        <v>0</v>
      </c>
      <c r="AY50" s="229">
        <f>IFERROR('Intenzity 0'!AY50/AY5,0)</f>
        <v>0</v>
      </c>
      <c r="AZ50" s="229">
        <f>IFERROR('Intenzity 0'!AZ50/AZ5,0)</f>
        <v>0</v>
      </c>
      <c r="BA50" s="229">
        <f>IFERROR('Intenzity 0'!BA50/BA5,0)</f>
        <v>0</v>
      </c>
      <c r="BB50" s="229">
        <f>IFERROR('Intenzity 0'!BB50/BB5,0)</f>
        <v>0</v>
      </c>
    </row>
    <row r="51" spans="1:54" x14ac:dyDescent="0.3">
      <c r="A51" s="206">
        <f>IF(ISBLANK('Úseky 0'!A6),"",'Úseky 0'!A6)</f>
        <v>2</v>
      </c>
      <c r="B51" s="205" t="str">
        <f>IF(ISBLANK('Úseky 0'!B6),"",'Úseky 0'!B6)</f>
        <v/>
      </c>
      <c r="C51" s="205" t="str">
        <f>IF(ISBLANK('Úseky 0'!C6),"",'Úseky 0'!C6)</f>
        <v/>
      </c>
      <c r="D51" s="213" t="str">
        <f>IF(ISBLANK('Úseky 0'!D6),"",'Úseky 0'!D6)</f>
        <v/>
      </c>
      <c r="E51" s="229">
        <f>IFERROR('Intenzity 0'!E51/E6,0)</f>
        <v>0</v>
      </c>
      <c r="F51" s="229">
        <f>IFERROR('Intenzity 0'!F51/F6,0)</f>
        <v>0</v>
      </c>
      <c r="G51" s="229">
        <f>IFERROR('Intenzity 0'!G51/G6,0)</f>
        <v>0</v>
      </c>
      <c r="H51" s="229">
        <f>IFERROR('Intenzity 0'!H51/H6,0)</f>
        <v>0</v>
      </c>
      <c r="I51" s="229">
        <f>IFERROR('Intenzity 0'!I51/I6,0)</f>
        <v>0</v>
      </c>
      <c r="J51" s="229">
        <f>IFERROR('Intenzity 0'!J51/J6,0)</f>
        <v>0</v>
      </c>
      <c r="K51" s="229">
        <f>IFERROR('Intenzity 0'!K51/K6,0)</f>
        <v>0</v>
      </c>
      <c r="L51" s="229">
        <f>IFERROR('Intenzity 0'!L51/L6,0)</f>
        <v>0</v>
      </c>
      <c r="M51" s="229">
        <f>IFERROR('Intenzity 0'!M51/M6,0)</f>
        <v>0</v>
      </c>
      <c r="N51" s="229">
        <f>IFERROR('Intenzity 0'!N51/N6,0)</f>
        <v>0</v>
      </c>
      <c r="O51" s="229">
        <f>IFERROR('Intenzity 0'!O51/O6,0)</f>
        <v>0</v>
      </c>
      <c r="P51" s="229">
        <f>IFERROR('Intenzity 0'!P51/P6,0)</f>
        <v>0</v>
      </c>
      <c r="Q51" s="229">
        <f>IFERROR('Intenzity 0'!Q51/Q6,0)</f>
        <v>0</v>
      </c>
      <c r="R51" s="229">
        <f>IFERROR('Intenzity 0'!R51/R6,0)</f>
        <v>0</v>
      </c>
      <c r="S51" s="229">
        <f>IFERROR('Intenzity 0'!S51/S6,0)</f>
        <v>0</v>
      </c>
      <c r="T51" s="229">
        <f>IFERROR('Intenzity 0'!T51/T6,0)</f>
        <v>0</v>
      </c>
      <c r="U51" s="229">
        <f>IFERROR('Intenzity 0'!U51/U6,0)</f>
        <v>0</v>
      </c>
      <c r="V51" s="229">
        <f>IFERROR('Intenzity 0'!V51/V6,0)</f>
        <v>0</v>
      </c>
      <c r="W51" s="229">
        <f>IFERROR('Intenzity 0'!W51/W6,0)</f>
        <v>0</v>
      </c>
      <c r="X51" s="229">
        <f>IFERROR('Intenzity 0'!X51/X6,0)</f>
        <v>0</v>
      </c>
      <c r="Y51" s="229">
        <f>IFERROR('Intenzity 0'!Y51/Y6,0)</f>
        <v>0</v>
      </c>
      <c r="Z51" s="229">
        <f>IFERROR('Intenzity 0'!Z51/Z6,0)</f>
        <v>0</v>
      </c>
      <c r="AA51" s="229">
        <f>IFERROR('Intenzity 0'!AA51/AA6,0)</f>
        <v>0</v>
      </c>
      <c r="AB51" s="229">
        <f>IFERROR('Intenzity 0'!AB51/AB6,0)</f>
        <v>0</v>
      </c>
      <c r="AC51" s="229">
        <f>IFERROR('Intenzity 0'!AC51/AC6,0)</f>
        <v>0</v>
      </c>
      <c r="AD51" s="229">
        <f>IFERROR('Intenzity 0'!AD51/AD6,0)</f>
        <v>0</v>
      </c>
      <c r="AE51" s="229">
        <f>IFERROR('Intenzity 0'!AE51/AE6,0)</f>
        <v>0</v>
      </c>
      <c r="AF51" s="229">
        <f>IFERROR('Intenzity 0'!AF51/AF6,0)</f>
        <v>0</v>
      </c>
      <c r="AG51" s="229">
        <f>IFERROR('Intenzity 0'!AG51/AG6,0)</f>
        <v>0</v>
      </c>
      <c r="AH51" s="229">
        <f>IFERROR('Intenzity 0'!AH51/AH6,0)</f>
        <v>0</v>
      </c>
      <c r="AI51" s="229">
        <f>IFERROR('Intenzity 0'!AI51/AI6,0)</f>
        <v>0</v>
      </c>
      <c r="AJ51" s="229">
        <f>IFERROR('Intenzity 0'!AJ51/AJ6,0)</f>
        <v>0</v>
      </c>
      <c r="AK51" s="229">
        <f>IFERROR('Intenzity 0'!AK51/AK6,0)</f>
        <v>0</v>
      </c>
      <c r="AL51" s="229">
        <f>IFERROR('Intenzity 0'!AL51/AL6,0)</f>
        <v>0</v>
      </c>
      <c r="AM51" s="229">
        <f>IFERROR('Intenzity 0'!AM51/AM6,0)</f>
        <v>0</v>
      </c>
      <c r="AN51" s="229">
        <f>IFERROR('Intenzity 0'!AN51/AN6,0)</f>
        <v>0</v>
      </c>
      <c r="AO51" s="229">
        <f>IFERROR('Intenzity 0'!AO51/AO6,0)</f>
        <v>0</v>
      </c>
      <c r="AP51" s="229">
        <f>IFERROR('Intenzity 0'!AP51/AP6,0)</f>
        <v>0</v>
      </c>
      <c r="AQ51" s="229">
        <f>IFERROR('Intenzity 0'!AQ51/AQ6,0)</f>
        <v>0</v>
      </c>
      <c r="AR51" s="229">
        <f>IFERROR('Intenzity 0'!AR51/AR6,0)</f>
        <v>0</v>
      </c>
      <c r="AS51" s="229">
        <f>IFERROR('Intenzity 0'!AS51/AS6,0)</f>
        <v>0</v>
      </c>
      <c r="AT51" s="229">
        <f>IFERROR('Intenzity 0'!AT51/AT6,0)</f>
        <v>0</v>
      </c>
      <c r="AU51" s="229">
        <f>IFERROR('Intenzity 0'!AU51/AU6,0)</f>
        <v>0</v>
      </c>
      <c r="AV51" s="229">
        <f>IFERROR('Intenzity 0'!AV51/AV6,0)</f>
        <v>0</v>
      </c>
      <c r="AW51" s="229">
        <f>IFERROR('Intenzity 0'!AW51/AW6,0)</f>
        <v>0</v>
      </c>
      <c r="AX51" s="229">
        <f>IFERROR('Intenzity 0'!AX51/AX6,0)</f>
        <v>0</v>
      </c>
      <c r="AY51" s="229">
        <f>IFERROR('Intenzity 0'!AY51/AY6,0)</f>
        <v>0</v>
      </c>
      <c r="AZ51" s="229">
        <f>IFERROR('Intenzity 0'!AZ51/AZ6,0)</f>
        <v>0</v>
      </c>
      <c r="BA51" s="229">
        <f>IFERROR('Intenzity 0'!BA51/BA6,0)</f>
        <v>0</v>
      </c>
      <c r="BB51" s="229">
        <f>IFERROR('Intenzity 0'!BB51/BB6,0)</f>
        <v>0</v>
      </c>
    </row>
    <row r="52" spans="1:54" x14ac:dyDescent="0.3">
      <c r="A52" s="206">
        <f>IF(ISBLANK('Úseky 0'!A7),"",'Úseky 0'!A7)</f>
        <v>3</v>
      </c>
      <c r="B52" s="205" t="str">
        <f>IF(ISBLANK('Úseky 0'!B7),"",'Úseky 0'!B7)</f>
        <v/>
      </c>
      <c r="C52" s="205" t="str">
        <f>IF(ISBLANK('Úseky 0'!C7),"",'Úseky 0'!C7)</f>
        <v/>
      </c>
      <c r="D52" s="213" t="str">
        <f>IF(ISBLANK('Úseky 0'!D7),"",'Úseky 0'!D7)</f>
        <v/>
      </c>
      <c r="E52" s="229">
        <f>IFERROR('Intenzity 0'!E52/E7,0)</f>
        <v>0</v>
      </c>
      <c r="F52" s="229">
        <f>IFERROR('Intenzity 0'!F52/F7,0)</f>
        <v>0</v>
      </c>
      <c r="G52" s="229">
        <f>IFERROR('Intenzity 0'!G52/G7,0)</f>
        <v>0</v>
      </c>
      <c r="H52" s="229">
        <f>IFERROR('Intenzity 0'!H52/H7,0)</f>
        <v>0</v>
      </c>
      <c r="I52" s="229">
        <f>IFERROR('Intenzity 0'!I52/I7,0)</f>
        <v>0</v>
      </c>
      <c r="J52" s="229">
        <f>IFERROR('Intenzity 0'!J52/J7,0)</f>
        <v>0</v>
      </c>
      <c r="K52" s="229">
        <f>IFERROR('Intenzity 0'!K52/K7,0)</f>
        <v>0</v>
      </c>
      <c r="L52" s="229">
        <f>IFERROR('Intenzity 0'!L52/L7,0)</f>
        <v>0</v>
      </c>
      <c r="M52" s="229">
        <f>IFERROR('Intenzity 0'!M52/M7,0)</f>
        <v>0</v>
      </c>
      <c r="N52" s="229">
        <f>IFERROR('Intenzity 0'!N52/N7,0)</f>
        <v>0</v>
      </c>
      <c r="O52" s="229">
        <f>IFERROR('Intenzity 0'!O52/O7,0)</f>
        <v>0</v>
      </c>
      <c r="P52" s="229">
        <f>IFERROR('Intenzity 0'!P52/P7,0)</f>
        <v>0</v>
      </c>
      <c r="Q52" s="229">
        <f>IFERROR('Intenzity 0'!Q52/Q7,0)</f>
        <v>0</v>
      </c>
      <c r="R52" s="229">
        <f>IFERROR('Intenzity 0'!R52/R7,0)</f>
        <v>0</v>
      </c>
      <c r="S52" s="229">
        <f>IFERROR('Intenzity 0'!S52/S7,0)</f>
        <v>0</v>
      </c>
      <c r="T52" s="229">
        <f>IFERROR('Intenzity 0'!T52/T7,0)</f>
        <v>0</v>
      </c>
      <c r="U52" s="229">
        <f>IFERROR('Intenzity 0'!U52/U7,0)</f>
        <v>0</v>
      </c>
      <c r="V52" s="229">
        <f>IFERROR('Intenzity 0'!V52/V7,0)</f>
        <v>0</v>
      </c>
      <c r="W52" s="229">
        <f>IFERROR('Intenzity 0'!W52/W7,0)</f>
        <v>0</v>
      </c>
      <c r="X52" s="229">
        <f>IFERROR('Intenzity 0'!X52/X7,0)</f>
        <v>0</v>
      </c>
      <c r="Y52" s="229">
        <f>IFERROR('Intenzity 0'!Y52/Y7,0)</f>
        <v>0</v>
      </c>
      <c r="Z52" s="229">
        <f>IFERROR('Intenzity 0'!Z52/Z7,0)</f>
        <v>0</v>
      </c>
      <c r="AA52" s="229">
        <f>IFERROR('Intenzity 0'!AA52/AA7,0)</f>
        <v>0</v>
      </c>
      <c r="AB52" s="229">
        <f>IFERROR('Intenzity 0'!AB52/AB7,0)</f>
        <v>0</v>
      </c>
      <c r="AC52" s="229">
        <f>IFERROR('Intenzity 0'!AC52/AC7,0)</f>
        <v>0</v>
      </c>
      <c r="AD52" s="229">
        <f>IFERROR('Intenzity 0'!AD52/AD7,0)</f>
        <v>0</v>
      </c>
      <c r="AE52" s="229">
        <f>IFERROR('Intenzity 0'!AE52/AE7,0)</f>
        <v>0</v>
      </c>
      <c r="AF52" s="229">
        <f>IFERROR('Intenzity 0'!AF52/AF7,0)</f>
        <v>0</v>
      </c>
      <c r="AG52" s="229">
        <f>IFERROR('Intenzity 0'!AG52/AG7,0)</f>
        <v>0</v>
      </c>
      <c r="AH52" s="229">
        <f>IFERROR('Intenzity 0'!AH52/AH7,0)</f>
        <v>0</v>
      </c>
      <c r="AI52" s="229">
        <f>IFERROR('Intenzity 0'!AI52/AI7,0)</f>
        <v>0</v>
      </c>
      <c r="AJ52" s="229">
        <f>IFERROR('Intenzity 0'!AJ52/AJ7,0)</f>
        <v>0</v>
      </c>
      <c r="AK52" s="229">
        <f>IFERROR('Intenzity 0'!AK52/AK7,0)</f>
        <v>0</v>
      </c>
      <c r="AL52" s="229">
        <f>IFERROR('Intenzity 0'!AL52/AL7,0)</f>
        <v>0</v>
      </c>
      <c r="AM52" s="229">
        <f>IFERROR('Intenzity 0'!AM52/AM7,0)</f>
        <v>0</v>
      </c>
      <c r="AN52" s="229">
        <f>IFERROR('Intenzity 0'!AN52/AN7,0)</f>
        <v>0</v>
      </c>
      <c r="AO52" s="229">
        <f>IFERROR('Intenzity 0'!AO52/AO7,0)</f>
        <v>0</v>
      </c>
      <c r="AP52" s="229">
        <f>IFERROR('Intenzity 0'!AP52/AP7,0)</f>
        <v>0</v>
      </c>
      <c r="AQ52" s="229">
        <f>IFERROR('Intenzity 0'!AQ52/AQ7,0)</f>
        <v>0</v>
      </c>
      <c r="AR52" s="229">
        <f>IFERROR('Intenzity 0'!AR52/AR7,0)</f>
        <v>0</v>
      </c>
      <c r="AS52" s="229">
        <f>IFERROR('Intenzity 0'!AS52/AS7,0)</f>
        <v>0</v>
      </c>
      <c r="AT52" s="229">
        <f>IFERROR('Intenzity 0'!AT52/AT7,0)</f>
        <v>0</v>
      </c>
      <c r="AU52" s="229">
        <f>IFERROR('Intenzity 0'!AU52/AU7,0)</f>
        <v>0</v>
      </c>
      <c r="AV52" s="229">
        <f>IFERROR('Intenzity 0'!AV52/AV7,0)</f>
        <v>0</v>
      </c>
      <c r="AW52" s="229">
        <f>IFERROR('Intenzity 0'!AW52/AW7,0)</f>
        <v>0</v>
      </c>
      <c r="AX52" s="229">
        <f>IFERROR('Intenzity 0'!AX52/AX7,0)</f>
        <v>0</v>
      </c>
      <c r="AY52" s="229">
        <f>IFERROR('Intenzity 0'!AY52/AY7,0)</f>
        <v>0</v>
      </c>
      <c r="AZ52" s="229">
        <f>IFERROR('Intenzity 0'!AZ52/AZ7,0)</f>
        <v>0</v>
      </c>
      <c r="BA52" s="229">
        <f>IFERROR('Intenzity 0'!BA52/BA7,0)</f>
        <v>0</v>
      </c>
      <c r="BB52" s="229">
        <f>IFERROR('Intenzity 0'!BB52/BB7,0)</f>
        <v>0</v>
      </c>
    </row>
    <row r="53" spans="1:54" x14ac:dyDescent="0.3">
      <c r="A53" s="206">
        <f>IF(ISBLANK('Úseky 0'!A8),"",'Úseky 0'!A8)</f>
        <v>4</v>
      </c>
      <c r="B53" s="205" t="str">
        <f>IF(ISBLANK('Úseky 0'!B8),"",'Úseky 0'!B8)</f>
        <v/>
      </c>
      <c r="C53" s="205" t="str">
        <f>IF(ISBLANK('Úseky 0'!C8),"",'Úseky 0'!C8)</f>
        <v/>
      </c>
      <c r="D53" s="213" t="str">
        <f>IF(ISBLANK('Úseky 0'!D8),"",'Úseky 0'!D8)</f>
        <v/>
      </c>
      <c r="E53" s="229">
        <f>IFERROR('Intenzity 0'!E53/E8,0)</f>
        <v>0</v>
      </c>
      <c r="F53" s="229">
        <f>IFERROR('Intenzity 0'!F53/F8,0)</f>
        <v>0</v>
      </c>
      <c r="G53" s="229">
        <f>IFERROR('Intenzity 0'!G53/G8,0)</f>
        <v>0</v>
      </c>
      <c r="H53" s="229">
        <f>IFERROR('Intenzity 0'!H53/H8,0)</f>
        <v>0</v>
      </c>
      <c r="I53" s="229">
        <f>IFERROR('Intenzity 0'!I53/I8,0)</f>
        <v>0</v>
      </c>
      <c r="J53" s="229">
        <f>IFERROR('Intenzity 0'!J53/J8,0)</f>
        <v>0</v>
      </c>
      <c r="K53" s="229">
        <f>IFERROR('Intenzity 0'!K53/K8,0)</f>
        <v>0</v>
      </c>
      <c r="L53" s="229">
        <f>IFERROR('Intenzity 0'!L53/L8,0)</f>
        <v>0</v>
      </c>
      <c r="M53" s="229">
        <f>IFERROR('Intenzity 0'!M53/M8,0)</f>
        <v>0</v>
      </c>
      <c r="N53" s="229">
        <f>IFERROR('Intenzity 0'!N53/N8,0)</f>
        <v>0</v>
      </c>
      <c r="O53" s="229">
        <f>IFERROR('Intenzity 0'!O53/O8,0)</f>
        <v>0</v>
      </c>
      <c r="P53" s="229">
        <f>IFERROR('Intenzity 0'!P53/P8,0)</f>
        <v>0</v>
      </c>
      <c r="Q53" s="229">
        <f>IFERROR('Intenzity 0'!Q53/Q8,0)</f>
        <v>0</v>
      </c>
      <c r="R53" s="229">
        <f>IFERROR('Intenzity 0'!R53/R8,0)</f>
        <v>0</v>
      </c>
      <c r="S53" s="229">
        <f>IFERROR('Intenzity 0'!S53/S8,0)</f>
        <v>0</v>
      </c>
      <c r="T53" s="229">
        <f>IFERROR('Intenzity 0'!T53/T8,0)</f>
        <v>0</v>
      </c>
      <c r="U53" s="229">
        <f>IFERROR('Intenzity 0'!U53/U8,0)</f>
        <v>0</v>
      </c>
      <c r="V53" s="229">
        <f>IFERROR('Intenzity 0'!V53/V8,0)</f>
        <v>0</v>
      </c>
      <c r="W53" s="229">
        <f>IFERROR('Intenzity 0'!W53/W8,0)</f>
        <v>0</v>
      </c>
      <c r="X53" s="229">
        <f>IFERROR('Intenzity 0'!X53/X8,0)</f>
        <v>0</v>
      </c>
      <c r="Y53" s="229">
        <f>IFERROR('Intenzity 0'!Y53/Y8,0)</f>
        <v>0</v>
      </c>
      <c r="Z53" s="229">
        <f>IFERROR('Intenzity 0'!Z53/Z8,0)</f>
        <v>0</v>
      </c>
      <c r="AA53" s="229">
        <f>IFERROR('Intenzity 0'!AA53/AA8,0)</f>
        <v>0</v>
      </c>
      <c r="AB53" s="229">
        <f>IFERROR('Intenzity 0'!AB53/AB8,0)</f>
        <v>0</v>
      </c>
      <c r="AC53" s="229">
        <f>IFERROR('Intenzity 0'!AC53/AC8,0)</f>
        <v>0</v>
      </c>
      <c r="AD53" s="229">
        <f>IFERROR('Intenzity 0'!AD53/AD8,0)</f>
        <v>0</v>
      </c>
      <c r="AE53" s="229">
        <f>IFERROR('Intenzity 0'!AE53/AE8,0)</f>
        <v>0</v>
      </c>
      <c r="AF53" s="229">
        <f>IFERROR('Intenzity 0'!AF53/AF8,0)</f>
        <v>0</v>
      </c>
      <c r="AG53" s="229">
        <f>IFERROR('Intenzity 0'!AG53/AG8,0)</f>
        <v>0</v>
      </c>
      <c r="AH53" s="229">
        <f>IFERROR('Intenzity 0'!AH53/AH8,0)</f>
        <v>0</v>
      </c>
      <c r="AI53" s="229">
        <f>IFERROR('Intenzity 0'!AI53/AI8,0)</f>
        <v>0</v>
      </c>
      <c r="AJ53" s="229">
        <f>IFERROR('Intenzity 0'!AJ53/AJ8,0)</f>
        <v>0</v>
      </c>
      <c r="AK53" s="229">
        <f>IFERROR('Intenzity 0'!AK53/AK8,0)</f>
        <v>0</v>
      </c>
      <c r="AL53" s="229">
        <f>IFERROR('Intenzity 0'!AL53/AL8,0)</f>
        <v>0</v>
      </c>
      <c r="AM53" s="229">
        <f>IFERROR('Intenzity 0'!AM53/AM8,0)</f>
        <v>0</v>
      </c>
      <c r="AN53" s="229">
        <f>IFERROR('Intenzity 0'!AN53/AN8,0)</f>
        <v>0</v>
      </c>
      <c r="AO53" s="229">
        <f>IFERROR('Intenzity 0'!AO53/AO8,0)</f>
        <v>0</v>
      </c>
      <c r="AP53" s="229">
        <f>IFERROR('Intenzity 0'!AP53/AP8,0)</f>
        <v>0</v>
      </c>
      <c r="AQ53" s="229">
        <f>IFERROR('Intenzity 0'!AQ53/AQ8,0)</f>
        <v>0</v>
      </c>
      <c r="AR53" s="229">
        <f>IFERROR('Intenzity 0'!AR53/AR8,0)</f>
        <v>0</v>
      </c>
      <c r="AS53" s="229">
        <f>IFERROR('Intenzity 0'!AS53/AS8,0)</f>
        <v>0</v>
      </c>
      <c r="AT53" s="229">
        <f>IFERROR('Intenzity 0'!AT53/AT8,0)</f>
        <v>0</v>
      </c>
      <c r="AU53" s="229">
        <f>IFERROR('Intenzity 0'!AU53/AU8,0)</f>
        <v>0</v>
      </c>
      <c r="AV53" s="229">
        <f>IFERROR('Intenzity 0'!AV53/AV8,0)</f>
        <v>0</v>
      </c>
      <c r="AW53" s="229">
        <f>IFERROR('Intenzity 0'!AW53/AW8,0)</f>
        <v>0</v>
      </c>
      <c r="AX53" s="229">
        <f>IFERROR('Intenzity 0'!AX53/AX8,0)</f>
        <v>0</v>
      </c>
      <c r="AY53" s="229">
        <f>IFERROR('Intenzity 0'!AY53/AY8,0)</f>
        <v>0</v>
      </c>
      <c r="AZ53" s="229">
        <f>IFERROR('Intenzity 0'!AZ53/AZ8,0)</f>
        <v>0</v>
      </c>
      <c r="BA53" s="229">
        <f>IFERROR('Intenzity 0'!BA53/BA8,0)</f>
        <v>0</v>
      </c>
      <c r="BB53" s="229">
        <f>IFERROR('Intenzity 0'!BB53/BB8,0)</f>
        <v>0</v>
      </c>
    </row>
    <row r="54" spans="1:54" x14ac:dyDescent="0.3">
      <c r="A54" s="206">
        <f>IF(ISBLANK('Úseky 0'!A9),"",'Úseky 0'!A9)</f>
        <v>5</v>
      </c>
      <c r="B54" s="205" t="str">
        <f>IF(ISBLANK('Úseky 0'!B9),"",'Úseky 0'!B9)</f>
        <v/>
      </c>
      <c r="C54" s="205" t="str">
        <f>IF(ISBLANK('Úseky 0'!C9),"",'Úseky 0'!C9)</f>
        <v/>
      </c>
      <c r="D54" s="213" t="str">
        <f>IF(ISBLANK('Úseky 0'!D9),"",'Úseky 0'!D9)</f>
        <v/>
      </c>
      <c r="E54" s="229">
        <f>IFERROR('Intenzity 0'!E54/E9,0)</f>
        <v>0</v>
      </c>
      <c r="F54" s="229">
        <f>IFERROR('Intenzity 0'!F54/F9,0)</f>
        <v>0</v>
      </c>
      <c r="G54" s="229">
        <f>IFERROR('Intenzity 0'!G54/G9,0)</f>
        <v>0</v>
      </c>
      <c r="H54" s="229">
        <f>IFERROR('Intenzity 0'!H54/H9,0)</f>
        <v>0</v>
      </c>
      <c r="I54" s="229">
        <f>IFERROR('Intenzity 0'!I54/I9,0)</f>
        <v>0</v>
      </c>
      <c r="J54" s="229">
        <f>IFERROR('Intenzity 0'!J54/J9,0)</f>
        <v>0</v>
      </c>
      <c r="K54" s="229">
        <f>IFERROR('Intenzity 0'!K54/K9,0)</f>
        <v>0</v>
      </c>
      <c r="L54" s="229">
        <f>IFERROR('Intenzity 0'!L54/L9,0)</f>
        <v>0</v>
      </c>
      <c r="M54" s="229">
        <f>IFERROR('Intenzity 0'!M54/M9,0)</f>
        <v>0</v>
      </c>
      <c r="N54" s="229">
        <f>IFERROR('Intenzity 0'!N54/N9,0)</f>
        <v>0</v>
      </c>
      <c r="O54" s="229">
        <f>IFERROR('Intenzity 0'!O54/O9,0)</f>
        <v>0</v>
      </c>
      <c r="P54" s="229">
        <f>IFERROR('Intenzity 0'!P54/P9,0)</f>
        <v>0</v>
      </c>
      <c r="Q54" s="229">
        <f>IFERROR('Intenzity 0'!Q54/Q9,0)</f>
        <v>0</v>
      </c>
      <c r="R54" s="229">
        <f>IFERROR('Intenzity 0'!R54/R9,0)</f>
        <v>0</v>
      </c>
      <c r="S54" s="229">
        <f>IFERROR('Intenzity 0'!S54/S9,0)</f>
        <v>0</v>
      </c>
      <c r="T54" s="229">
        <f>IFERROR('Intenzity 0'!T54/T9,0)</f>
        <v>0</v>
      </c>
      <c r="U54" s="229">
        <f>IFERROR('Intenzity 0'!U54/U9,0)</f>
        <v>0</v>
      </c>
      <c r="V54" s="229">
        <f>IFERROR('Intenzity 0'!V54/V9,0)</f>
        <v>0</v>
      </c>
      <c r="W54" s="229">
        <f>IFERROR('Intenzity 0'!W54/W9,0)</f>
        <v>0</v>
      </c>
      <c r="X54" s="229">
        <f>IFERROR('Intenzity 0'!X54/X9,0)</f>
        <v>0</v>
      </c>
      <c r="Y54" s="229">
        <f>IFERROR('Intenzity 0'!Y54/Y9,0)</f>
        <v>0</v>
      </c>
      <c r="Z54" s="229">
        <f>IFERROR('Intenzity 0'!Z54/Z9,0)</f>
        <v>0</v>
      </c>
      <c r="AA54" s="229">
        <f>IFERROR('Intenzity 0'!AA54/AA9,0)</f>
        <v>0</v>
      </c>
      <c r="AB54" s="229">
        <f>IFERROR('Intenzity 0'!AB54/AB9,0)</f>
        <v>0</v>
      </c>
      <c r="AC54" s="229">
        <f>IFERROR('Intenzity 0'!AC54/AC9,0)</f>
        <v>0</v>
      </c>
      <c r="AD54" s="229">
        <f>IFERROR('Intenzity 0'!AD54/AD9,0)</f>
        <v>0</v>
      </c>
      <c r="AE54" s="229">
        <f>IFERROR('Intenzity 0'!AE54/AE9,0)</f>
        <v>0</v>
      </c>
      <c r="AF54" s="229">
        <f>IFERROR('Intenzity 0'!AF54/AF9,0)</f>
        <v>0</v>
      </c>
      <c r="AG54" s="229">
        <f>IFERROR('Intenzity 0'!AG54/AG9,0)</f>
        <v>0</v>
      </c>
      <c r="AH54" s="229">
        <f>IFERROR('Intenzity 0'!AH54/AH9,0)</f>
        <v>0</v>
      </c>
      <c r="AI54" s="229">
        <f>IFERROR('Intenzity 0'!AI54/AI9,0)</f>
        <v>0</v>
      </c>
      <c r="AJ54" s="229">
        <f>IFERROR('Intenzity 0'!AJ54/AJ9,0)</f>
        <v>0</v>
      </c>
      <c r="AK54" s="229">
        <f>IFERROR('Intenzity 0'!AK54/AK9,0)</f>
        <v>0</v>
      </c>
      <c r="AL54" s="229">
        <f>IFERROR('Intenzity 0'!AL54/AL9,0)</f>
        <v>0</v>
      </c>
      <c r="AM54" s="229">
        <f>IFERROR('Intenzity 0'!AM54/AM9,0)</f>
        <v>0</v>
      </c>
      <c r="AN54" s="229">
        <f>IFERROR('Intenzity 0'!AN54/AN9,0)</f>
        <v>0</v>
      </c>
      <c r="AO54" s="229">
        <f>IFERROR('Intenzity 0'!AO54/AO9,0)</f>
        <v>0</v>
      </c>
      <c r="AP54" s="229">
        <f>IFERROR('Intenzity 0'!AP54/AP9,0)</f>
        <v>0</v>
      </c>
      <c r="AQ54" s="229">
        <f>IFERROR('Intenzity 0'!AQ54/AQ9,0)</f>
        <v>0</v>
      </c>
      <c r="AR54" s="229">
        <f>IFERROR('Intenzity 0'!AR54/AR9,0)</f>
        <v>0</v>
      </c>
      <c r="AS54" s="229">
        <f>IFERROR('Intenzity 0'!AS54/AS9,0)</f>
        <v>0</v>
      </c>
      <c r="AT54" s="229">
        <f>IFERROR('Intenzity 0'!AT54/AT9,0)</f>
        <v>0</v>
      </c>
      <c r="AU54" s="229">
        <f>IFERROR('Intenzity 0'!AU54/AU9,0)</f>
        <v>0</v>
      </c>
      <c r="AV54" s="229">
        <f>IFERROR('Intenzity 0'!AV54/AV9,0)</f>
        <v>0</v>
      </c>
      <c r="AW54" s="229">
        <f>IFERROR('Intenzity 0'!AW54/AW9,0)</f>
        <v>0</v>
      </c>
      <c r="AX54" s="229">
        <f>IFERROR('Intenzity 0'!AX54/AX9,0)</f>
        <v>0</v>
      </c>
      <c r="AY54" s="229">
        <f>IFERROR('Intenzity 0'!AY54/AY9,0)</f>
        <v>0</v>
      </c>
      <c r="AZ54" s="229">
        <f>IFERROR('Intenzity 0'!AZ54/AZ9,0)</f>
        <v>0</v>
      </c>
      <c r="BA54" s="229">
        <f>IFERROR('Intenzity 0'!BA54/BA9,0)</f>
        <v>0</v>
      </c>
      <c r="BB54" s="229">
        <f>IFERROR('Intenzity 0'!BB54/BB9,0)</f>
        <v>0</v>
      </c>
    </row>
    <row r="55" spans="1:54" x14ac:dyDescent="0.3">
      <c r="A55" s="206">
        <f>IF(ISBLANK('Úseky 0'!A10),"",'Úseky 0'!A10)</f>
        <v>6</v>
      </c>
      <c r="B55" s="205" t="str">
        <f>IF(ISBLANK('Úseky 0'!B10),"",'Úseky 0'!B10)</f>
        <v/>
      </c>
      <c r="C55" s="205" t="str">
        <f>IF(ISBLANK('Úseky 0'!C10),"",'Úseky 0'!C10)</f>
        <v/>
      </c>
      <c r="D55" s="213" t="str">
        <f>IF(ISBLANK('Úseky 0'!D10),"",'Úseky 0'!D10)</f>
        <v/>
      </c>
      <c r="E55" s="229">
        <f>IFERROR('Intenzity 0'!E55/E10,0)</f>
        <v>0</v>
      </c>
      <c r="F55" s="229">
        <f>IFERROR('Intenzity 0'!F55/F10,0)</f>
        <v>0</v>
      </c>
      <c r="G55" s="229">
        <f>IFERROR('Intenzity 0'!G55/G10,0)</f>
        <v>0</v>
      </c>
      <c r="H55" s="229">
        <f>IFERROR('Intenzity 0'!H55/H10,0)</f>
        <v>0</v>
      </c>
      <c r="I55" s="229">
        <f>IFERROR('Intenzity 0'!I55/I10,0)</f>
        <v>0</v>
      </c>
      <c r="J55" s="229">
        <f>IFERROR('Intenzity 0'!J55/J10,0)</f>
        <v>0</v>
      </c>
      <c r="K55" s="229">
        <f>IFERROR('Intenzity 0'!K55/K10,0)</f>
        <v>0</v>
      </c>
      <c r="L55" s="229">
        <f>IFERROR('Intenzity 0'!L55/L10,0)</f>
        <v>0</v>
      </c>
      <c r="M55" s="229">
        <f>IFERROR('Intenzity 0'!M55/M10,0)</f>
        <v>0</v>
      </c>
      <c r="N55" s="229">
        <f>IFERROR('Intenzity 0'!N55/N10,0)</f>
        <v>0</v>
      </c>
      <c r="O55" s="229">
        <f>IFERROR('Intenzity 0'!O55/O10,0)</f>
        <v>0</v>
      </c>
      <c r="P55" s="229">
        <f>IFERROR('Intenzity 0'!P55/P10,0)</f>
        <v>0</v>
      </c>
      <c r="Q55" s="229">
        <f>IFERROR('Intenzity 0'!Q55/Q10,0)</f>
        <v>0</v>
      </c>
      <c r="R55" s="229">
        <f>IFERROR('Intenzity 0'!R55/R10,0)</f>
        <v>0</v>
      </c>
      <c r="S55" s="229">
        <f>IFERROR('Intenzity 0'!S55/S10,0)</f>
        <v>0</v>
      </c>
      <c r="T55" s="229">
        <f>IFERROR('Intenzity 0'!T55/T10,0)</f>
        <v>0</v>
      </c>
      <c r="U55" s="229">
        <f>IFERROR('Intenzity 0'!U55/U10,0)</f>
        <v>0</v>
      </c>
      <c r="V55" s="229">
        <f>IFERROR('Intenzity 0'!V55/V10,0)</f>
        <v>0</v>
      </c>
      <c r="W55" s="229">
        <f>IFERROR('Intenzity 0'!W55/W10,0)</f>
        <v>0</v>
      </c>
      <c r="X55" s="229">
        <f>IFERROR('Intenzity 0'!X55/X10,0)</f>
        <v>0</v>
      </c>
      <c r="Y55" s="229">
        <f>IFERROR('Intenzity 0'!Y55/Y10,0)</f>
        <v>0</v>
      </c>
      <c r="Z55" s="229">
        <f>IFERROR('Intenzity 0'!Z55/Z10,0)</f>
        <v>0</v>
      </c>
      <c r="AA55" s="229">
        <f>IFERROR('Intenzity 0'!AA55/AA10,0)</f>
        <v>0</v>
      </c>
      <c r="AB55" s="229">
        <f>IFERROR('Intenzity 0'!AB55/AB10,0)</f>
        <v>0</v>
      </c>
      <c r="AC55" s="229">
        <f>IFERROR('Intenzity 0'!AC55/AC10,0)</f>
        <v>0</v>
      </c>
      <c r="AD55" s="229">
        <f>IFERROR('Intenzity 0'!AD55/AD10,0)</f>
        <v>0</v>
      </c>
      <c r="AE55" s="229">
        <f>IFERROR('Intenzity 0'!AE55/AE10,0)</f>
        <v>0</v>
      </c>
      <c r="AF55" s="229">
        <f>IFERROR('Intenzity 0'!AF55/AF10,0)</f>
        <v>0</v>
      </c>
      <c r="AG55" s="229">
        <f>IFERROR('Intenzity 0'!AG55/AG10,0)</f>
        <v>0</v>
      </c>
      <c r="AH55" s="229">
        <f>IFERROR('Intenzity 0'!AH55/AH10,0)</f>
        <v>0</v>
      </c>
      <c r="AI55" s="229">
        <f>IFERROR('Intenzity 0'!AI55/AI10,0)</f>
        <v>0</v>
      </c>
      <c r="AJ55" s="229">
        <f>IFERROR('Intenzity 0'!AJ55/AJ10,0)</f>
        <v>0</v>
      </c>
      <c r="AK55" s="229">
        <f>IFERROR('Intenzity 0'!AK55/AK10,0)</f>
        <v>0</v>
      </c>
      <c r="AL55" s="229">
        <f>IFERROR('Intenzity 0'!AL55/AL10,0)</f>
        <v>0</v>
      </c>
      <c r="AM55" s="229">
        <f>IFERROR('Intenzity 0'!AM55/AM10,0)</f>
        <v>0</v>
      </c>
      <c r="AN55" s="229">
        <f>IFERROR('Intenzity 0'!AN55/AN10,0)</f>
        <v>0</v>
      </c>
      <c r="AO55" s="229">
        <f>IFERROR('Intenzity 0'!AO55/AO10,0)</f>
        <v>0</v>
      </c>
      <c r="AP55" s="229">
        <f>IFERROR('Intenzity 0'!AP55/AP10,0)</f>
        <v>0</v>
      </c>
      <c r="AQ55" s="229">
        <f>IFERROR('Intenzity 0'!AQ55/AQ10,0)</f>
        <v>0</v>
      </c>
      <c r="AR55" s="229">
        <f>IFERROR('Intenzity 0'!AR55/AR10,0)</f>
        <v>0</v>
      </c>
      <c r="AS55" s="229">
        <f>IFERROR('Intenzity 0'!AS55/AS10,0)</f>
        <v>0</v>
      </c>
      <c r="AT55" s="229">
        <f>IFERROR('Intenzity 0'!AT55/AT10,0)</f>
        <v>0</v>
      </c>
      <c r="AU55" s="229">
        <f>IFERROR('Intenzity 0'!AU55/AU10,0)</f>
        <v>0</v>
      </c>
      <c r="AV55" s="229">
        <f>IFERROR('Intenzity 0'!AV55/AV10,0)</f>
        <v>0</v>
      </c>
      <c r="AW55" s="229">
        <f>IFERROR('Intenzity 0'!AW55/AW10,0)</f>
        <v>0</v>
      </c>
      <c r="AX55" s="229">
        <f>IFERROR('Intenzity 0'!AX55/AX10,0)</f>
        <v>0</v>
      </c>
      <c r="AY55" s="229">
        <f>IFERROR('Intenzity 0'!AY55/AY10,0)</f>
        <v>0</v>
      </c>
      <c r="AZ55" s="229">
        <f>IFERROR('Intenzity 0'!AZ55/AZ10,0)</f>
        <v>0</v>
      </c>
      <c r="BA55" s="229">
        <f>IFERROR('Intenzity 0'!BA55/BA10,0)</f>
        <v>0</v>
      </c>
      <c r="BB55" s="229">
        <f>IFERROR('Intenzity 0'!BB55/BB10,0)</f>
        <v>0</v>
      </c>
    </row>
    <row r="56" spans="1:54" x14ac:dyDescent="0.3">
      <c r="A56" s="206">
        <f>IF(ISBLANK('Úseky 0'!A11),"",'Úseky 0'!A11)</f>
        <v>7</v>
      </c>
      <c r="B56" s="205" t="str">
        <f>IF(ISBLANK('Úseky 0'!B11),"",'Úseky 0'!B11)</f>
        <v/>
      </c>
      <c r="C56" s="205" t="str">
        <f>IF(ISBLANK('Úseky 0'!C11),"",'Úseky 0'!C11)</f>
        <v/>
      </c>
      <c r="D56" s="213" t="str">
        <f>IF(ISBLANK('Úseky 0'!D11),"",'Úseky 0'!D11)</f>
        <v/>
      </c>
      <c r="E56" s="229">
        <f>IFERROR('Intenzity 0'!E56/E11,0)</f>
        <v>0</v>
      </c>
      <c r="F56" s="229">
        <f>IFERROR('Intenzity 0'!F56/F11,0)</f>
        <v>0</v>
      </c>
      <c r="G56" s="229">
        <f>IFERROR('Intenzity 0'!G56/G11,0)</f>
        <v>0</v>
      </c>
      <c r="H56" s="229">
        <f>IFERROR('Intenzity 0'!H56/H11,0)</f>
        <v>0</v>
      </c>
      <c r="I56" s="229">
        <f>IFERROR('Intenzity 0'!I56/I11,0)</f>
        <v>0</v>
      </c>
      <c r="J56" s="229">
        <f>IFERROR('Intenzity 0'!J56/J11,0)</f>
        <v>0</v>
      </c>
      <c r="K56" s="229">
        <f>IFERROR('Intenzity 0'!K56/K11,0)</f>
        <v>0</v>
      </c>
      <c r="L56" s="229">
        <f>IFERROR('Intenzity 0'!L56/L11,0)</f>
        <v>0</v>
      </c>
      <c r="M56" s="229">
        <f>IFERROR('Intenzity 0'!M56/M11,0)</f>
        <v>0</v>
      </c>
      <c r="N56" s="229">
        <f>IFERROR('Intenzity 0'!N56/N11,0)</f>
        <v>0</v>
      </c>
      <c r="O56" s="229">
        <f>IFERROR('Intenzity 0'!O56/O11,0)</f>
        <v>0</v>
      </c>
      <c r="P56" s="229">
        <f>IFERROR('Intenzity 0'!P56/P11,0)</f>
        <v>0</v>
      </c>
      <c r="Q56" s="229">
        <f>IFERROR('Intenzity 0'!Q56/Q11,0)</f>
        <v>0</v>
      </c>
      <c r="R56" s="229">
        <f>IFERROR('Intenzity 0'!R56/R11,0)</f>
        <v>0</v>
      </c>
      <c r="S56" s="229">
        <f>IFERROR('Intenzity 0'!S56/S11,0)</f>
        <v>0</v>
      </c>
      <c r="T56" s="229">
        <f>IFERROR('Intenzity 0'!T56/T11,0)</f>
        <v>0</v>
      </c>
      <c r="U56" s="229">
        <f>IFERROR('Intenzity 0'!U56/U11,0)</f>
        <v>0</v>
      </c>
      <c r="V56" s="229">
        <f>IFERROR('Intenzity 0'!V56/V11,0)</f>
        <v>0</v>
      </c>
      <c r="W56" s="229">
        <f>IFERROR('Intenzity 0'!W56/W11,0)</f>
        <v>0</v>
      </c>
      <c r="X56" s="229">
        <f>IFERROR('Intenzity 0'!X56/X11,0)</f>
        <v>0</v>
      </c>
      <c r="Y56" s="229">
        <f>IFERROR('Intenzity 0'!Y56/Y11,0)</f>
        <v>0</v>
      </c>
      <c r="Z56" s="229">
        <f>IFERROR('Intenzity 0'!Z56/Z11,0)</f>
        <v>0</v>
      </c>
      <c r="AA56" s="229">
        <f>IFERROR('Intenzity 0'!AA56/AA11,0)</f>
        <v>0</v>
      </c>
      <c r="AB56" s="229">
        <f>IFERROR('Intenzity 0'!AB56/AB11,0)</f>
        <v>0</v>
      </c>
      <c r="AC56" s="229">
        <f>IFERROR('Intenzity 0'!AC56/AC11,0)</f>
        <v>0</v>
      </c>
      <c r="AD56" s="229">
        <f>IFERROR('Intenzity 0'!AD56/AD11,0)</f>
        <v>0</v>
      </c>
      <c r="AE56" s="229">
        <f>IFERROR('Intenzity 0'!AE56/AE11,0)</f>
        <v>0</v>
      </c>
      <c r="AF56" s="229">
        <f>IFERROR('Intenzity 0'!AF56/AF11,0)</f>
        <v>0</v>
      </c>
      <c r="AG56" s="229">
        <f>IFERROR('Intenzity 0'!AG56/AG11,0)</f>
        <v>0</v>
      </c>
      <c r="AH56" s="229">
        <f>IFERROR('Intenzity 0'!AH56/AH11,0)</f>
        <v>0</v>
      </c>
      <c r="AI56" s="229">
        <f>IFERROR('Intenzity 0'!AI56/AI11,0)</f>
        <v>0</v>
      </c>
      <c r="AJ56" s="229">
        <f>IFERROR('Intenzity 0'!AJ56/AJ11,0)</f>
        <v>0</v>
      </c>
      <c r="AK56" s="229">
        <f>IFERROR('Intenzity 0'!AK56/AK11,0)</f>
        <v>0</v>
      </c>
      <c r="AL56" s="229">
        <f>IFERROR('Intenzity 0'!AL56/AL11,0)</f>
        <v>0</v>
      </c>
      <c r="AM56" s="229">
        <f>IFERROR('Intenzity 0'!AM56/AM11,0)</f>
        <v>0</v>
      </c>
      <c r="AN56" s="229">
        <f>IFERROR('Intenzity 0'!AN56/AN11,0)</f>
        <v>0</v>
      </c>
      <c r="AO56" s="229">
        <f>IFERROR('Intenzity 0'!AO56/AO11,0)</f>
        <v>0</v>
      </c>
      <c r="AP56" s="229">
        <f>IFERROR('Intenzity 0'!AP56/AP11,0)</f>
        <v>0</v>
      </c>
      <c r="AQ56" s="229">
        <f>IFERROR('Intenzity 0'!AQ56/AQ11,0)</f>
        <v>0</v>
      </c>
      <c r="AR56" s="229">
        <f>IFERROR('Intenzity 0'!AR56/AR11,0)</f>
        <v>0</v>
      </c>
      <c r="AS56" s="229">
        <f>IFERROR('Intenzity 0'!AS56/AS11,0)</f>
        <v>0</v>
      </c>
      <c r="AT56" s="229">
        <f>IFERROR('Intenzity 0'!AT56/AT11,0)</f>
        <v>0</v>
      </c>
      <c r="AU56" s="229">
        <f>IFERROR('Intenzity 0'!AU56/AU11,0)</f>
        <v>0</v>
      </c>
      <c r="AV56" s="229">
        <f>IFERROR('Intenzity 0'!AV56/AV11,0)</f>
        <v>0</v>
      </c>
      <c r="AW56" s="229">
        <f>IFERROR('Intenzity 0'!AW56/AW11,0)</f>
        <v>0</v>
      </c>
      <c r="AX56" s="229">
        <f>IFERROR('Intenzity 0'!AX56/AX11,0)</f>
        <v>0</v>
      </c>
      <c r="AY56" s="229">
        <f>IFERROR('Intenzity 0'!AY56/AY11,0)</f>
        <v>0</v>
      </c>
      <c r="AZ56" s="229">
        <f>IFERROR('Intenzity 0'!AZ56/AZ11,0)</f>
        <v>0</v>
      </c>
      <c r="BA56" s="229">
        <f>IFERROR('Intenzity 0'!BA56/BA11,0)</f>
        <v>0</v>
      </c>
      <c r="BB56" s="229">
        <f>IFERROR('Intenzity 0'!BB56/BB11,0)</f>
        <v>0</v>
      </c>
    </row>
    <row r="57" spans="1:54" x14ac:dyDescent="0.3">
      <c r="A57" s="206">
        <f>IF(ISBLANK('Úseky 0'!A12),"",'Úseky 0'!A12)</f>
        <v>8</v>
      </c>
      <c r="B57" s="205" t="str">
        <f>IF(ISBLANK('Úseky 0'!B12),"",'Úseky 0'!B12)</f>
        <v/>
      </c>
      <c r="C57" s="205" t="str">
        <f>IF(ISBLANK('Úseky 0'!C12),"",'Úseky 0'!C12)</f>
        <v/>
      </c>
      <c r="D57" s="213" t="str">
        <f>IF(ISBLANK('Úseky 0'!D12),"",'Úseky 0'!D12)</f>
        <v/>
      </c>
      <c r="E57" s="229">
        <f>IFERROR('Intenzity 0'!E57/E12,0)</f>
        <v>0</v>
      </c>
      <c r="F57" s="229">
        <f>IFERROR('Intenzity 0'!F57/F12,0)</f>
        <v>0</v>
      </c>
      <c r="G57" s="229">
        <f>IFERROR('Intenzity 0'!G57/G12,0)</f>
        <v>0</v>
      </c>
      <c r="H57" s="229">
        <f>IFERROR('Intenzity 0'!H57/H12,0)</f>
        <v>0</v>
      </c>
      <c r="I57" s="229">
        <f>IFERROR('Intenzity 0'!I57/I12,0)</f>
        <v>0</v>
      </c>
      <c r="J57" s="229">
        <f>IFERROR('Intenzity 0'!J57/J12,0)</f>
        <v>0</v>
      </c>
      <c r="K57" s="229">
        <f>IFERROR('Intenzity 0'!K57/K12,0)</f>
        <v>0</v>
      </c>
      <c r="L57" s="229">
        <f>IFERROR('Intenzity 0'!L57/L12,0)</f>
        <v>0</v>
      </c>
      <c r="M57" s="229">
        <f>IFERROR('Intenzity 0'!M57/M12,0)</f>
        <v>0</v>
      </c>
      <c r="N57" s="229">
        <f>IFERROR('Intenzity 0'!N57/N12,0)</f>
        <v>0</v>
      </c>
      <c r="O57" s="229">
        <f>IFERROR('Intenzity 0'!O57/O12,0)</f>
        <v>0</v>
      </c>
      <c r="P57" s="229">
        <f>IFERROR('Intenzity 0'!P57/P12,0)</f>
        <v>0</v>
      </c>
      <c r="Q57" s="229">
        <f>IFERROR('Intenzity 0'!Q57/Q12,0)</f>
        <v>0</v>
      </c>
      <c r="R57" s="229">
        <f>IFERROR('Intenzity 0'!R57/R12,0)</f>
        <v>0</v>
      </c>
      <c r="S57" s="229">
        <f>IFERROR('Intenzity 0'!S57/S12,0)</f>
        <v>0</v>
      </c>
      <c r="T57" s="229">
        <f>IFERROR('Intenzity 0'!T57/T12,0)</f>
        <v>0</v>
      </c>
      <c r="U57" s="229">
        <f>IFERROR('Intenzity 0'!U57/U12,0)</f>
        <v>0</v>
      </c>
      <c r="V57" s="229">
        <f>IFERROR('Intenzity 0'!V57/V12,0)</f>
        <v>0</v>
      </c>
      <c r="W57" s="229">
        <f>IFERROR('Intenzity 0'!W57/W12,0)</f>
        <v>0</v>
      </c>
      <c r="X57" s="229">
        <f>IFERROR('Intenzity 0'!X57/X12,0)</f>
        <v>0</v>
      </c>
      <c r="Y57" s="229">
        <f>IFERROR('Intenzity 0'!Y57/Y12,0)</f>
        <v>0</v>
      </c>
      <c r="Z57" s="229">
        <f>IFERROR('Intenzity 0'!Z57/Z12,0)</f>
        <v>0</v>
      </c>
      <c r="AA57" s="229">
        <f>IFERROR('Intenzity 0'!AA57/AA12,0)</f>
        <v>0</v>
      </c>
      <c r="AB57" s="229">
        <f>IFERROR('Intenzity 0'!AB57/AB12,0)</f>
        <v>0</v>
      </c>
      <c r="AC57" s="229">
        <f>IFERROR('Intenzity 0'!AC57/AC12,0)</f>
        <v>0</v>
      </c>
      <c r="AD57" s="229">
        <f>IFERROR('Intenzity 0'!AD57/AD12,0)</f>
        <v>0</v>
      </c>
      <c r="AE57" s="229">
        <f>IFERROR('Intenzity 0'!AE57/AE12,0)</f>
        <v>0</v>
      </c>
      <c r="AF57" s="229">
        <f>IFERROR('Intenzity 0'!AF57/AF12,0)</f>
        <v>0</v>
      </c>
      <c r="AG57" s="229">
        <f>IFERROR('Intenzity 0'!AG57/AG12,0)</f>
        <v>0</v>
      </c>
      <c r="AH57" s="229">
        <f>IFERROR('Intenzity 0'!AH57/AH12,0)</f>
        <v>0</v>
      </c>
      <c r="AI57" s="229">
        <f>IFERROR('Intenzity 0'!AI57/AI12,0)</f>
        <v>0</v>
      </c>
      <c r="AJ57" s="229">
        <f>IFERROR('Intenzity 0'!AJ57/AJ12,0)</f>
        <v>0</v>
      </c>
      <c r="AK57" s="229">
        <f>IFERROR('Intenzity 0'!AK57/AK12,0)</f>
        <v>0</v>
      </c>
      <c r="AL57" s="229">
        <f>IFERROR('Intenzity 0'!AL57/AL12,0)</f>
        <v>0</v>
      </c>
      <c r="AM57" s="229">
        <f>IFERROR('Intenzity 0'!AM57/AM12,0)</f>
        <v>0</v>
      </c>
      <c r="AN57" s="229">
        <f>IFERROR('Intenzity 0'!AN57/AN12,0)</f>
        <v>0</v>
      </c>
      <c r="AO57" s="229">
        <f>IFERROR('Intenzity 0'!AO57/AO12,0)</f>
        <v>0</v>
      </c>
      <c r="AP57" s="229">
        <f>IFERROR('Intenzity 0'!AP57/AP12,0)</f>
        <v>0</v>
      </c>
      <c r="AQ57" s="229">
        <f>IFERROR('Intenzity 0'!AQ57/AQ12,0)</f>
        <v>0</v>
      </c>
      <c r="AR57" s="229">
        <f>IFERROR('Intenzity 0'!AR57/AR12,0)</f>
        <v>0</v>
      </c>
      <c r="AS57" s="229">
        <f>IFERROR('Intenzity 0'!AS57/AS12,0)</f>
        <v>0</v>
      </c>
      <c r="AT57" s="229">
        <f>IFERROR('Intenzity 0'!AT57/AT12,0)</f>
        <v>0</v>
      </c>
      <c r="AU57" s="229">
        <f>IFERROR('Intenzity 0'!AU57/AU12,0)</f>
        <v>0</v>
      </c>
      <c r="AV57" s="229">
        <f>IFERROR('Intenzity 0'!AV57/AV12,0)</f>
        <v>0</v>
      </c>
      <c r="AW57" s="229">
        <f>IFERROR('Intenzity 0'!AW57/AW12,0)</f>
        <v>0</v>
      </c>
      <c r="AX57" s="229">
        <f>IFERROR('Intenzity 0'!AX57/AX12,0)</f>
        <v>0</v>
      </c>
      <c r="AY57" s="229">
        <f>IFERROR('Intenzity 0'!AY57/AY12,0)</f>
        <v>0</v>
      </c>
      <c r="AZ57" s="229">
        <f>IFERROR('Intenzity 0'!AZ57/AZ12,0)</f>
        <v>0</v>
      </c>
      <c r="BA57" s="229">
        <f>IFERROR('Intenzity 0'!BA57/BA12,0)</f>
        <v>0</v>
      </c>
      <c r="BB57" s="229">
        <f>IFERROR('Intenzity 0'!BB57/BB12,0)</f>
        <v>0</v>
      </c>
    </row>
    <row r="58" spans="1:54" x14ac:dyDescent="0.3">
      <c r="A58" s="206">
        <f>IF(ISBLANK('Úseky 0'!A13),"",'Úseky 0'!A13)</f>
        <v>9</v>
      </c>
      <c r="B58" s="205" t="str">
        <f>IF(ISBLANK('Úseky 0'!B13),"",'Úseky 0'!B13)</f>
        <v/>
      </c>
      <c r="C58" s="205" t="str">
        <f>IF(ISBLANK('Úseky 0'!C13),"",'Úseky 0'!C13)</f>
        <v/>
      </c>
      <c r="D58" s="213" t="str">
        <f>IF(ISBLANK('Úseky 0'!D13),"",'Úseky 0'!D13)</f>
        <v/>
      </c>
      <c r="E58" s="229">
        <f>IFERROR('Intenzity 0'!E58/E13,0)</f>
        <v>0</v>
      </c>
      <c r="F58" s="229">
        <f>IFERROR('Intenzity 0'!F58/F13,0)</f>
        <v>0</v>
      </c>
      <c r="G58" s="229">
        <f>IFERROR('Intenzity 0'!G58/G13,0)</f>
        <v>0</v>
      </c>
      <c r="H58" s="229">
        <f>IFERROR('Intenzity 0'!H58/H13,0)</f>
        <v>0</v>
      </c>
      <c r="I58" s="229">
        <f>IFERROR('Intenzity 0'!I58/I13,0)</f>
        <v>0</v>
      </c>
      <c r="J58" s="229">
        <f>IFERROR('Intenzity 0'!J58/J13,0)</f>
        <v>0</v>
      </c>
      <c r="K58" s="229">
        <f>IFERROR('Intenzity 0'!K58/K13,0)</f>
        <v>0</v>
      </c>
      <c r="L58" s="229">
        <f>IFERROR('Intenzity 0'!L58/L13,0)</f>
        <v>0</v>
      </c>
      <c r="M58" s="229">
        <f>IFERROR('Intenzity 0'!M58/M13,0)</f>
        <v>0</v>
      </c>
      <c r="N58" s="229">
        <f>IFERROR('Intenzity 0'!N58/N13,0)</f>
        <v>0</v>
      </c>
      <c r="O58" s="229">
        <f>IFERROR('Intenzity 0'!O58/O13,0)</f>
        <v>0</v>
      </c>
      <c r="P58" s="229">
        <f>IFERROR('Intenzity 0'!P58/P13,0)</f>
        <v>0</v>
      </c>
      <c r="Q58" s="229">
        <f>IFERROR('Intenzity 0'!Q58/Q13,0)</f>
        <v>0</v>
      </c>
      <c r="R58" s="229">
        <f>IFERROR('Intenzity 0'!R58/R13,0)</f>
        <v>0</v>
      </c>
      <c r="S58" s="229">
        <f>IFERROR('Intenzity 0'!S58/S13,0)</f>
        <v>0</v>
      </c>
      <c r="T58" s="229">
        <f>IFERROR('Intenzity 0'!T58/T13,0)</f>
        <v>0</v>
      </c>
      <c r="U58" s="229">
        <f>IFERROR('Intenzity 0'!U58/U13,0)</f>
        <v>0</v>
      </c>
      <c r="V58" s="229">
        <f>IFERROR('Intenzity 0'!V58/V13,0)</f>
        <v>0</v>
      </c>
      <c r="W58" s="229">
        <f>IFERROR('Intenzity 0'!W58/W13,0)</f>
        <v>0</v>
      </c>
      <c r="X58" s="229">
        <f>IFERROR('Intenzity 0'!X58/X13,0)</f>
        <v>0</v>
      </c>
      <c r="Y58" s="229">
        <f>IFERROR('Intenzity 0'!Y58/Y13,0)</f>
        <v>0</v>
      </c>
      <c r="Z58" s="229">
        <f>IFERROR('Intenzity 0'!Z58/Z13,0)</f>
        <v>0</v>
      </c>
      <c r="AA58" s="229">
        <f>IFERROR('Intenzity 0'!AA58/AA13,0)</f>
        <v>0</v>
      </c>
      <c r="AB58" s="229">
        <f>IFERROR('Intenzity 0'!AB58/AB13,0)</f>
        <v>0</v>
      </c>
      <c r="AC58" s="229">
        <f>IFERROR('Intenzity 0'!AC58/AC13,0)</f>
        <v>0</v>
      </c>
      <c r="AD58" s="229">
        <f>IFERROR('Intenzity 0'!AD58/AD13,0)</f>
        <v>0</v>
      </c>
      <c r="AE58" s="229">
        <f>IFERROR('Intenzity 0'!AE58/AE13,0)</f>
        <v>0</v>
      </c>
      <c r="AF58" s="229">
        <f>IFERROR('Intenzity 0'!AF58/AF13,0)</f>
        <v>0</v>
      </c>
      <c r="AG58" s="229">
        <f>IFERROR('Intenzity 0'!AG58/AG13,0)</f>
        <v>0</v>
      </c>
      <c r="AH58" s="229">
        <f>IFERROR('Intenzity 0'!AH58/AH13,0)</f>
        <v>0</v>
      </c>
      <c r="AI58" s="229">
        <f>IFERROR('Intenzity 0'!AI58/AI13,0)</f>
        <v>0</v>
      </c>
      <c r="AJ58" s="229">
        <f>IFERROR('Intenzity 0'!AJ58/AJ13,0)</f>
        <v>0</v>
      </c>
      <c r="AK58" s="229">
        <f>IFERROR('Intenzity 0'!AK58/AK13,0)</f>
        <v>0</v>
      </c>
      <c r="AL58" s="229">
        <f>IFERROR('Intenzity 0'!AL58/AL13,0)</f>
        <v>0</v>
      </c>
      <c r="AM58" s="229">
        <f>IFERROR('Intenzity 0'!AM58/AM13,0)</f>
        <v>0</v>
      </c>
      <c r="AN58" s="229">
        <f>IFERROR('Intenzity 0'!AN58/AN13,0)</f>
        <v>0</v>
      </c>
      <c r="AO58" s="229">
        <f>IFERROR('Intenzity 0'!AO58/AO13,0)</f>
        <v>0</v>
      </c>
      <c r="AP58" s="229">
        <f>IFERROR('Intenzity 0'!AP58/AP13,0)</f>
        <v>0</v>
      </c>
      <c r="AQ58" s="229">
        <f>IFERROR('Intenzity 0'!AQ58/AQ13,0)</f>
        <v>0</v>
      </c>
      <c r="AR58" s="229">
        <f>IFERROR('Intenzity 0'!AR58/AR13,0)</f>
        <v>0</v>
      </c>
      <c r="AS58" s="229">
        <f>IFERROR('Intenzity 0'!AS58/AS13,0)</f>
        <v>0</v>
      </c>
      <c r="AT58" s="229">
        <f>IFERROR('Intenzity 0'!AT58/AT13,0)</f>
        <v>0</v>
      </c>
      <c r="AU58" s="229">
        <f>IFERROR('Intenzity 0'!AU58/AU13,0)</f>
        <v>0</v>
      </c>
      <c r="AV58" s="229">
        <f>IFERROR('Intenzity 0'!AV58/AV13,0)</f>
        <v>0</v>
      </c>
      <c r="AW58" s="229">
        <f>IFERROR('Intenzity 0'!AW58/AW13,0)</f>
        <v>0</v>
      </c>
      <c r="AX58" s="229">
        <f>IFERROR('Intenzity 0'!AX58/AX13,0)</f>
        <v>0</v>
      </c>
      <c r="AY58" s="229">
        <f>IFERROR('Intenzity 0'!AY58/AY13,0)</f>
        <v>0</v>
      </c>
      <c r="AZ58" s="229">
        <f>IFERROR('Intenzity 0'!AZ58/AZ13,0)</f>
        <v>0</v>
      </c>
      <c r="BA58" s="229">
        <f>IFERROR('Intenzity 0'!BA58/BA13,0)</f>
        <v>0</v>
      </c>
      <c r="BB58" s="229">
        <f>IFERROR('Intenzity 0'!BB58/BB13,0)</f>
        <v>0</v>
      </c>
    </row>
    <row r="59" spans="1:54" x14ac:dyDescent="0.3">
      <c r="A59" s="206">
        <f>IF(ISBLANK('Úseky 0'!A14),"",'Úseky 0'!A14)</f>
        <v>10</v>
      </c>
      <c r="B59" s="205" t="str">
        <f>IF(ISBLANK('Úseky 0'!B14),"",'Úseky 0'!B14)</f>
        <v/>
      </c>
      <c r="C59" s="205" t="str">
        <f>IF(ISBLANK('Úseky 0'!C14),"",'Úseky 0'!C14)</f>
        <v/>
      </c>
      <c r="D59" s="213" t="str">
        <f>IF(ISBLANK('Úseky 0'!D14),"",'Úseky 0'!D14)</f>
        <v/>
      </c>
      <c r="E59" s="229">
        <f>IFERROR('Intenzity 0'!E59/E14,0)</f>
        <v>0</v>
      </c>
      <c r="F59" s="229">
        <f>IFERROR('Intenzity 0'!F59/F14,0)</f>
        <v>0</v>
      </c>
      <c r="G59" s="229">
        <f>IFERROR('Intenzity 0'!G59/G14,0)</f>
        <v>0</v>
      </c>
      <c r="H59" s="229">
        <f>IFERROR('Intenzity 0'!H59/H14,0)</f>
        <v>0</v>
      </c>
      <c r="I59" s="229">
        <f>IFERROR('Intenzity 0'!I59/I14,0)</f>
        <v>0</v>
      </c>
      <c r="J59" s="229">
        <f>IFERROR('Intenzity 0'!J59/J14,0)</f>
        <v>0</v>
      </c>
      <c r="K59" s="229">
        <f>IFERROR('Intenzity 0'!K59/K14,0)</f>
        <v>0</v>
      </c>
      <c r="L59" s="229">
        <f>IFERROR('Intenzity 0'!L59/L14,0)</f>
        <v>0</v>
      </c>
      <c r="M59" s="229">
        <f>IFERROR('Intenzity 0'!M59/M14,0)</f>
        <v>0</v>
      </c>
      <c r="N59" s="229">
        <f>IFERROR('Intenzity 0'!N59/N14,0)</f>
        <v>0</v>
      </c>
      <c r="O59" s="229">
        <f>IFERROR('Intenzity 0'!O59/O14,0)</f>
        <v>0</v>
      </c>
      <c r="P59" s="229">
        <f>IFERROR('Intenzity 0'!P59/P14,0)</f>
        <v>0</v>
      </c>
      <c r="Q59" s="229">
        <f>IFERROR('Intenzity 0'!Q59/Q14,0)</f>
        <v>0</v>
      </c>
      <c r="R59" s="229">
        <f>IFERROR('Intenzity 0'!R59/R14,0)</f>
        <v>0</v>
      </c>
      <c r="S59" s="229">
        <f>IFERROR('Intenzity 0'!S59/S14,0)</f>
        <v>0</v>
      </c>
      <c r="T59" s="229">
        <f>IFERROR('Intenzity 0'!T59/T14,0)</f>
        <v>0</v>
      </c>
      <c r="U59" s="229">
        <f>IFERROR('Intenzity 0'!U59/U14,0)</f>
        <v>0</v>
      </c>
      <c r="V59" s="229">
        <f>IFERROR('Intenzity 0'!V59/V14,0)</f>
        <v>0</v>
      </c>
      <c r="W59" s="229">
        <f>IFERROR('Intenzity 0'!W59/W14,0)</f>
        <v>0</v>
      </c>
      <c r="X59" s="229">
        <f>IFERROR('Intenzity 0'!X59/X14,0)</f>
        <v>0</v>
      </c>
      <c r="Y59" s="229">
        <f>IFERROR('Intenzity 0'!Y59/Y14,0)</f>
        <v>0</v>
      </c>
      <c r="Z59" s="229">
        <f>IFERROR('Intenzity 0'!Z59/Z14,0)</f>
        <v>0</v>
      </c>
      <c r="AA59" s="229">
        <f>IFERROR('Intenzity 0'!AA59/AA14,0)</f>
        <v>0</v>
      </c>
      <c r="AB59" s="229">
        <f>IFERROR('Intenzity 0'!AB59/AB14,0)</f>
        <v>0</v>
      </c>
      <c r="AC59" s="229">
        <f>IFERROR('Intenzity 0'!AC59/AC14,0)</f>
        <v>0</v>
      </c>
      <c r="AD59" s="229">
        <f>IFERROR('Intenzity 0'!AD59/AD14,0)</f>
        <v>0</v>
      </c>
      <c r="AE59" s="229">
        <f>IFERROR('Intenzity 0'!AE59/AE14,0)</f>
        <v>0</v>
      </c>
      <c r="AF59" s="229">
        <f>IFERROR('Intenzity 0'!AF59/AF14,0)</f>
        <v>0</v>
      </c>
      <c r="AG59" s="229">
        <f>IFERROR('Intenzity 0'!AG59/AG14,0)</f>
        <v>0</v>
      </c>
      <c r="AH59" s="229">
        <f>IFERROR('Intenzity 0'!AH59/AH14,0)</f>
        <v>0</v>
      </c>
      <c r="AI59" s="229">
        <f>IFERROR('Intenzity 0'!AI59/AI14,0)</f>
        <v>0</v>
      </c>
      <c r="AJ59" s="229">
        <f>IFERROR('Intenzity 0'!AJ59/AJ14,0)</f>
        <v>0</v>
      </c>
      <c r="AK59" s="229">
        <f>IFERROR('Intenzity 0'!AK59/AK14,0)</f>
        <v>0</v>
      </c>
      <c r="AL59" s="229">
        <f>IFERROR('Intenzity 0'!AL59/AL14,0)</f>
        <v>0</v>
      </c>
      <c r="AM59" s="229">
        <f>IFERROR('Intenzity 0'!AM59/AM14,0)</f>
        <v>0</v>
      </c>
      <c r="AN59" s="229">
        <f>IFERROR('Intenzity 0'!AN59/AN14,0)</f>
        <v>0</v>
      </c>
      <c r="AO59" s="229">
        <f>IFERROR('Intenzity 0'!AO59/AO14,0)</f>
        <v>0</v>
      </c>
      <c r="AP59" s="229">
        <f>IFERROR('Intenzity 0'!AP59/AP14,0)</f>
        <v>0</v>
      </c>
      <c r="AQ59" s="229">
        <f>IFERROR('Intenzity 0'!AQ59/AQ14,0)</f>
        <v>0</v>
      </c>
      <c r="AR59" s="229">
        <f>IFERROR('Intenzity 0'!AR59/AR14,0)</f>
        <v>0</v>
      </c>
      <c r="AS59" s="229">
        <f>IFERROR('Intenzity 0'!AS59/AS14,0)</f>
        <v>0</v>
      </c>
      <c r="AT59" s="229">
        <f>IFERROR('Intenzity 0'!AT59/AT14,0)</f>
        <v>0</v>
      </c>
      <c r="AU59" s="229">
        <f>IFERROR('Intenzity 0'!AU59/AU14,0)</f>
        <v>0</v>
      </c>
      <c r="AV59" s="229">
        <f>IFERROR('Intenzity 0'!AV59/AV14,0)</f>
        <v>0</v>
      </c>
      <c r="AW59" s="229">
        <f>IFERROR('Intenzity 0'!AW59/AW14,0)</f>
        <v>0</v>
      </c>
      <c r="AX59" s="229">
        <f>IFERROR('Intenzity 0'!AX59/AX14,0)</f>
        <v>0</v>
      </c>
      <c r="AY59" s="229">
        <f>IFERROR('Intenzity 0'!AY59/AY14,0)</f>
        <v>0</v>
      </c>
      <c r="AZ59" s="229">
        <f>IFERROR('Intenzity 0'!AZ59/AZ14,0)</f>
        <v>0</v>
      </c>
      <c r="BA59" s="229">
        <f>IFERROR('Intenzity 0'!BA59/BA14,0)</f>
        <v>0</v>
      </c>
      <c r="BB59" s="229">
        <f>IFERROR('Intenzity 0'!BB59/BB14,0)</f>
        <v>0</v>
      </c>
    </row>
    <row r="60" spans="1:54" x14ac:dyDescent="0.3">
      <c r="A60" s="206">
        <f>IF(ISBLANK('Úseky 0'!A15),"",'Úseky 0'!A15)</f>
        <v>11</v>
      </c>
      <c r="B60" s="205" t="str">
        <f>IF(ISBLANK('Úseky 0'!B15),"",'Úseky 0'!B15)</f>
        <v/>
      </c>
      <c r="C60" s="205" t="str">
        <f>IF(ISBLANK('Úseky 0'!C15),"",'Úseky 0'!C15)</f>
        <v/>
      </c>
      <c r="D60" s="213" t="str">
        <f>IF(ISBLANK('Úseky 0'!D15),"",'Úseky 0'!D15)</f>
        <v/>
      </c>
      <c r="E60" s="229">
        <f>IFERROR('Intenzity 0'!E60/E15,0)</f>
        <v>0</v>
      </c>
      <c r="F60" s="229">
        <f>IFERROR('Intenzity 0'!F60/F15,0)</f>
        <v>0</v>
      </c>
      <c r="G60" s="229">
        <f>IFERROR('Intenzity 0'!G60/G15,0)</f>
        <v>0</v>
      </c>
      <c r="H60" s="229">
        <f>IFERROR('Intenzity 0'!H60/H15,0)</f>
        <v>0</v>
      </c>
      <c r="I60" s="229">
        <f>IFERROR('Intenzity 0'!I60/I15,0)</f>
        <v>0</v>
      </c>
      <c r="J60" s="229">
        <f>IFERROR('Intenzity 0'!J60/J15,0)</f>
        <v>0</v>
      </c>
      <c r="K60" s="229">
        <f>IFERROR('Intenzity 0'!K60/K15,0)</f>
        <v>0</v>
      </c>
      <c r="L60" s="229">
        <f>IFERROR('Intenzity 0'!L60/L15,0)</f>
        <v>0</v>
      </c>
      <c r="M60" s="229">
        <f>IFERROR('Intenzity 0'!M60/M15,0)</f>
        <v>0</v>
      </c>
      <c r="N60" s="229">
        <f>IFERROR('Intenzity 0'!N60/N15,0)</f>
        <v>0</v>
      </c>
      <c r="O60" s="229">
        <f>IFERROR('Intenzity 0'!O60/O15,0)</f>
        <v>0</v>
      </c>
      <c r="P60" s="229">
        <f>IFERROR('Intenzity 0'!P60/P15,0)</f>
        <v>0</v>
      </c>
      <c r="Q60" s="229">
        <f>IFERROR('Intenzity 0'!Q60/Q15,0)</f>
        <v>0</v>
      </c>
      <c r="R60" s="229">
        <f>IFERROR('Intenzity 0'!R60/R15,0)</f>
        <v>0</v>
      </c>
      <c r="S60" s="229">
        <f>IFERROR('Intenzity 0'!S60/S15,0)</f>
        <v>0</v>
      </c>
      <c r="T60" s="229">
        <f>IFERROR('Intenzity 0'!T60/T15,0)</f>
        <v>0</v>
      </c>
      <c r="U60" s="229">
        <f>IFERROR('Intenzity 0'!U60/U15,0)</f>
        <v>0</v>
      </c>
      <c r="V60" s="229">
        <f>IFERROR('Intenzity 0'!V60/V15,0)</f>
        <v>0</v>
      </c>
      <c r="W60" s="229">
        <f>IFERROR('Intenzity 0'!W60/W15,0)</f>
        <v>0</v>
      </c>
      <c r="X60" s="229">
        <f>IFERROR('Intenzity 0'!X60/X15,0)</f>
        <v>0</v>
      </c>
      <c r="Y60" s="229">
        <f>IFERROR('Intenzity 0'!Y60/Y15,0)</f>
        <v>0</v>
      </c>
      <c r="Z60" s="229">
        <f>IFERROR('Intenzity 0'!Z60/Z15,0)</f>
        <v>0</v>
      </c>
      <c r="AA60" s="229">
        <f>IFERROR('Intenzity 0'!AA60/AA15,0)</f>
        <v>0</v>
      </c>
      <c r="AB60" s="229">
        <f>IFERROR('Intenzity 0'!AB60/AB15,0)</f>
        <v>0</v>
      </c>
      <c r="AC60" s="229">
        <f>IFERROR('Intenzity 0'!AC60/AC15,0)</f>
        <v>0</v>
      </c>
      <c r="AD60" s="229">
        <f>IFERROR('Intenzity 0'!AD60/AD15,0)</f>
        <v>0</v>
      </c>
      <c r="AE60" s="229">
        <f>IFERROR('Intenzity 0'!AE60/AE15,0)</f>
        <v>0</v>
      </c>
      <c r="AF60" s="229">
        <f>IFERROR('Intenzity 0'!AF60/AF15,0)</f>
        <v>0</v>
      </c>
      <c r="AG60" s="229">
        <f>IFERROR('Intenzity 0'!AG60/AG15,0)</f>
        <v>0</v>
      </c>
      <c r="AH60" s="229">
        <f>IFERROR('Intenzity 0'!AH60/AH15,0)</f>
        <v>0</v>
      </c>
      <c r="AI60" s="229">
        <f>IFERROR('Intenzity 0'!AI60/AI15,0)</f>
        <v>0</v>
      </c>
      <c r="AJ60" s="229">
        <f>IFERROR('Intenzity 0'!AJ60/AJ15,0)</f>
        <v>0</v>
      </c>
      <c r="AK60" s="229">
        <f>IFERROR('Intenzity 0'!AK60/AK15,0)</f>
        <v>0</v>
      </c>
      <c r="AL60" s="229">
        <f>IFERROR('Intenzity 0'!AL60/AL15,0)</f>
        <v>0</v>
      </c>
      <c r="AM60" s="229">
        <f>IFERROR('Intenzity 0'!AM60/AM15,0)</f>
        <v>0</v>
      </c>
      <c r="AN60" s="229">
        <f>IFERROR('Intenzity 0'!AN60/AN15,0)</f>
        <v>0</v>
      </c>
      <c r="AO60" s="229">
        <f>IFERROR('Intenzity 0'!AO60/AO15,0)</f>
        <v>0</v>
      </c>
      <c r="AP60" s="229">
        <f>IFERROR('Intenzity 0'!AP60/AP15,0)</f>
        <v>0</v>
      </c>
      <c r="AQ60" s="229">
        <f>IFERROR('Intenzity 0'!AQ60/AQ15,0)</f>
        <v>0</v>
      </c>
      <c r="AR60" s="229">
        <f>IFERROR('Intenzity 0'!AR60/AR15,0)</f>
        <v>0</v>
      </c>
      <c r="AS60" s="229">
        <f>IFERROR('Intenzity 0'!AS60/AS15,0)</f>
        <v>0</v>
      </c>
      <c r="AT60" s="229">
        <f>IFERROR('Intenzity 0'!AT60/AT15,0)</f>
        <v>0</v>
      </c>
      <c r="AU60" s="229">
        <f>IFERROR('Intenzity 0'!AU60/AU15,0)</f>
        <v>0</v>
      </c>
      <c r="AV60" s="229">
        <f>IFERROR('Intenzity 0'!AV60/AV15,0)</f>
        <v>0</v>
      </c>
      <c r="AW60" s="229">
        <f>IFERROR('Intenzity 0'!AW60/AW15,0)</f>
        <v>0</v>
      </c>
      <c r="AX60" s="229">
        <f>IFERROR('Intenzity 0'!AX60/AX15,0)</f>
        <v>0</v>
      </c>
      <c r="AY60" s="229">
        <f>IFERROR('Intenzity 0'!AY60/AY15,0)</f>
        <v>0</v>
      </c>
      <c r="AZ60" s="229">
        <f>IFERROR('Intenzity 0'!AZ60/AZ15,0)</f>
        <v>0</v>
      </c>
      <c r="BA60" s="229">
        <f>IFERROR('Intenzity 0'!BA60/BA15,0)</f>
        <v>0</v>
      </c>
      <c r="BB60" s="229">
        <f>IFERROR('Intenzity 0'!BB60/BB15,0)</f>
        <v>0</v>
      </c>
    </row>
    <row r="61" spans="1:54" x14ac:dyDescent="0.3">
      <c r="A61" s="206">
        <f>IF(ISBLANK('Úseky 0'!A16),"",'Úseky 0'!A16)</f>
        <v>12</v>
      </c>
      <c r="B61" s="205" t="str">
        <f>IF(ISBLANK('Úseky 0'!B16),"",'Úseky 0'!B16)</f>
        <v/>
      </c>
      <c r="C61" s="205" t="str">
        <f>IF(ISBLANK('Úseky 0'!C16),"",'Úseky 0'!C16)</f>
        <v/>
      </c>
      <c r="D61" s="213" t="str">
        <f>IF(ISBLANK('Úseky 0'!D16),"",'Úseky 0'!D16)</f>
        <v/>
      </c>
      <c r="E61" s="229">
        <f>IFERROR('Intenzity 0'!E61/E16,0)</f>
        <v>0</v>
      </c>
      <c r="F61" s="229">
        <f>IFERROR('Intenzity 0'!F61/F16,0)</f>
        <v>0</v>
      </c>
      <c r="G61" s="229">
        <f>IFERROR('Intenzity 0'!G61/G16,0)</f>
        <v>0</v>
      </c>
      <c r="H61" s="229">
        <f>IFERROR('Intenzity 0'!H61/H16,0)</f>
        <v>0</v>
      </c>
      <c r="I61" s="229">
        <f>IFERROR('Intenzity 0'!I61/I16,0)</f>
        <v>0</v>
      </c>
      <c r="J61" s="229">
        <f>IFERROR('Intenzity 0'!J61/J16,0)</f>
        <v>0</v>
      </c>
      <c r="K61" s="229">
        <f>IFERROR('Intenzity 0'!K61/K16,0)</f>
        <v>0</v>
      </c>
      <c r="L61" s="229">
        <f>IFERROR('Intenzity 0'!L61/L16,0)</f>
        <v>0</v>
      </c>
      <c r="M61" s="229">
        <f>IFERROR('Intenzity 0'!M61/M16,0)</f>
        <v>0</v>
      </c>
      <c r="N61" s="229">
        <f>IFERROR('Intenzity 0'!N61/N16,0)</f>
        <v>0</v>
      </c>
      <c r="O61" s="229">
        <f>IFERROR('Intenzity 0'!O61/O16,0)</f>
        <v>0</v>
      </c>
      <c r="P61" s="229">
        <f>IFERROR('Intenzity 0'!P61/P16,0)</f>
        <v>0</v>
      </c>
      <c r="Q61" s="229">
        <f>IFERROR('Intenzity 0'!Q61/Q16,0)</f>
        <v>0</v>
      </c>
      <c r="R61" s="229">
        <f>IFERROR('Intenzity 0'!R61/R16,0)</f>
        <v>0</v>
      </c>
      <c r="S61" s="229">
        <f>IFERROR('Intenzity 0'!S61/S16,0)</f>
        <v>0</v>
      </c>
      <c r="T61" s="229">
        <f>IFERROR('Intenzity 0'!T61/T16,0)</f>
        <v>0</v>
      </c>
      <c r="U61" s="229">
        <f>IFERROR('Intenzity 0'!U61/U16,0)</f>
        <v>0</v>
      </c>
      <c r="V61" s="229">
        <f>IFERROR('Intenzity 0'!V61/V16,0)</f>
        <v>0</v>
      </c>
      <c r="W61" s="229">
        <f>IFERROR('Intenzity 0'!W61/W16,0)</f>
        <v>0</v>
      </c>
      <c r="X61" s="229">
        <f>IFERROR('Intenzity 0'!X61/X16,0)</f>
        <v>0</v>
      </c>
      <c r="Y61" s="229">
        <f>IFERROR('Intenzity 0'!Y61/Y16,0)</f>
        <v>0</v>
      </c>
      <c r="Z61" s="229">
        <f>IFERROR('Intenzity 0'!Z61/Z16,0)</f>
        <v>0</v>
      </c>
      <c r="AA61" s="229">
        <f>IFERROR('Intenzity 0'!AA61/AA16,0)</f>
        <v>0</v>
      </c>
      <c r="AB61" s="229">
        <f>IFERROR('Intenzity 0'!AB61/AB16,0)</f>
        <v>0</v>
      </c>
      <c r="AC61" s="229">
        <f>IFERROR('Intenzity 0'!AC61/AC16,0)</f>
        <v>0</v>
      </c>
      <c r="AD61" s="229">
        <f>IFERROR('Intenzity 0'!AD61/AD16,0)</f>
        <v>0</v>
      </c>
      <c r="AE61" s="229">
        <f>IFERROR('Intenzity 0'!AE61/AE16,0)</f>
        <v>0</v>
      </c>
      <c r="AF61" s="229">
        <f>IFERROR('Intenzity 0'!AF61/AF16,0)</f>
        <v>0</v>
      </c>
      <c r="AG61" s="229">
        <f>IFERROR('Intenzity 0'!AG61/AG16,0)</f>
        <v>0</v>
      </c>
      <c r="AH61" s="229">
        <f>IFERROR('Intenzity 0'!AH61/AH16,0)</f>
        <v>0</v>
      </c>
      <c r="AI61" s="229">
        <f>IFERROR('Intenzity 0'!AI61/AI16,0)</f>
        <v>0</v>
      </c>
      <c r="AJ61" s="229">
        <f>IFERROR('Intenzity 0'!AJ61/AJ16,0)</f>
        <v>0</v>
      </c>
      <c r="AK61" s="229">
        <f>IFERROR('Intenzity 0'!AK61/AK16,0)</f>
        <v>0</v>
      </c>
      <c r="AL61" s="229">
        <f>IFERROR('Intenzity 0'!AL61/AL16,0)</f>
        <v>0</v>
      </c>
      <c r="AM61" s="229">
        <f>IFERROR('Intenzity 0'!AM61/AM16,0)</f>
        <v>0</v>
      </c>
      <c r="AN61" s="229">
        <f>IFERROR('Intenzity 0'!AN61/AN16,0)</f>
        <v>0</v>
      </c>
      <c r="AO61" s="229">
        <f>IFERROR('Intenzity 0'!AO61/AO16,0)</f>
        <v>0</v>
      </c>
      <c r="AP61" s="229">
        <f>IFERROR('Intenzity 0'!AP61/AP16,0)</f>
        <v>0</v>
      </c>
      <c r="AQ61" s="229">
        <f>IFERROR('Intenzity 0'!AQ61/AQ16,0)</f>
        <v>0</v>
      </c>
      <c r="AR61" s="229">
        <f>IFERROR('Intenzity 0'!AR61/AR16,0)</f>
        <v>0</v>
      </c>
      <c r="AS61" s="229">
        <f>IFERROR('Intenzity 0'!AS61/AS16,0)</f>
        <v>0</v>
      </c>
      <c r="AT61" s="229">
        <f>IFERROR('Intenzity 0'!AT61/AT16,0)</f>
        <v>0</v>
      </c>
      <c r="AU61" s="229">
        <f>IFERROR('Intenzity 0'!AU61/AU16,0)</f>
        <v>0</v>
      </c>
      <c r="AV61" s="229">
        <f>IFERROR('Intenzity 0'!AV61/AV16,0)</f>
        <v>0</v>
      </c>
      <c r="AW61" s="229">
        <f>IFERROR('Intenzity 0'!AW61/AW16,0)</f>
        <v>0</v>
      </c>
      <c r="AX61" s="229">
        <f>IFERROR('Intenzity 0'!AX61/AX16,0)</f>
        <v>0</v>
      </c>
      <c r="AY61" s="229">
        <f>IFERROR('Intenzity 0'!AY61/AY16,0)</f>
        <v>0</v>
      </c>
      <c r="AZ61" s="229">
        <f>IFERROR('Intenzity 0'!AZ61/AZ16,0)</f>
        <v>0</v>
      </c>
      <c r="BA61" s="229">
        <f>IFERROR('Intenzity 0'!BA61/BA16,0)</f>
        <v>0</v>
      </c>
      <c r="BB61" s="229">
        <f>IFERROR('Intenzity 0'!BB61/BB16,0)</f>
        <v>0</v>
      </c>
    </row>
    <row r="62" spans="1:54" x14ac:dyDescent="0.3">
      <c r="A62" s="206">
        <f>IF(ISBLANK('Úseky 0'!A17),"",'Úseky 0'!A17)</f>
        <v>13</v>
      </c>
      <c r="B62" s="205" t="str">
        <f>IF(ISBLANK('Úseky 0'!B17),"",'Úseky 0'!B17)</f>
        <v/>
      </c>
      <c r="C62" s="205" t="str">
        <f>IF(ISBLANK('Úseky 0'!C17),"",'Úseky 0'!C17)</f>
        <v/>
      </c>
      <c r="D62" s="213" t="str">
        <f>IF(ISBLANK('Úseky 0'!D17),"",'Úseky 0'!D17)</f>
        <v/>
      </c>
      <c r="E62" s="229">
        <f>IFERROR('Intenzity 0'!E62/E17,0)</f>
        <v>0</v>
      </c>
      <c r="F62" s="229">
        <f>IFERROR('Intenzity 0'!F62/F17,0)</f>
        <v>0</v>
      </c>
      <c r="G62" s="229">
        <f>IFERROR('Intenzity 0'!G62/G17,0)</f>
        <v>0</v>
      </c>
      <c r="H62" s="229">
        <f>IFERROR('Intenzity 0'!H62/H17,0)</f>
        <v>0</v>
      </c>
      <c r="I62" s="229">
        <f>IFERROR('Intenzity 0'!I62/I17,0)</f>
        <v>0</v>
      </c>
      <c r="J62" s="229">
        <f>IFERROR('Intenzity 0'!J62/J17,0)</f>
        <v>0</v>
      </c>
      <c r="K62" s="229">
        <f>IFERROR('Intenzity 0'!K62/K17,0)</f>
        <v>0</v>
      </c>
      <c r="L62" s="229">
        <f>IFERROR('Intenzity 0'!L62/L17,0)</f>
        <v>0</v>
      </c>
      <c r="M62" s="229">
        <f>IFERROR('Intenzity 0'!M62/M17,0)</f>
        <v>0</v>
      </c>
      <c r="N62" s="229">
        <f>IFERROR('Intenzity 0'!N62/N17,0)</f>
        <v>0</v>
      </c>
      <c r="O62" s="229">
        <f>IFERROR('Intenzity 0'!O62/O17,0)</f>
        <v>0</v>
      </c>
      <c r="P62" s="229">
        <f>IFERROR('Intenzity 0'!P62/P17,0)</f>
        <v>0</v>
      </c>
      <c r="Q62" s="229">
        <f>IFERROR('Intenzity 0'!Q62/Q17,0)</f>
        <v>0</v>
      </c>
      <c r="R62" s="229">
        <f>IFERROR('Intenzity 0'!R62/R17,0)</f>
        <v>0</v>
      </c>
      <c r="S62" s="229">
        <f>IFERROR('Intenzity 0'!S62/S17,0)</f>
        <v>0</v>
      </c>
      <c r="T62" s="229">
        <f>IFERROR('Intenzity 0'!T62/T17,0)</f>
        <v>0</v>
      </c>
      <c r="U62" s="229">
        <f>IFERROR('Intenzity 0'!U62/U17,0)</f>
        <v>0</v>
      </c>
      <c r="V62" s="229">
        <f>IFERROR('Intenzity 0'!V62/V17,0)</f>
        <v>0</v>
      </c>
      <c r="W62" s="229">
        <f>IFERROR('Intenzity 0'!W62/W17,0)</f>
        <v>0</v>
      </c>
      <c r="X62" s="229">
        <f>IFERROR('Intenzity 0'!X62/X17,0)</f>
        <v>0</v>
      </c>
      <c r="Y62" s="229">
        <f>IFERROR('Intenzity 0'!Y62/Y17,0)</f>
        <v>0</v>
      </c>
      <c r="Z62" s="229">
        <f>IFERROR('Intenzity 0'!Z62/Z17,0)</f>
        <v>0</v>
      </c>
      <c r="AA62" s="229">
        <f>IFERROR('Intenzity 0'!AA62/AA17,0)</f>
        <v>0</v>
      </c>
      <c r="AB62" s="229">
        <f>IFERROR('Intenzity 0'!AB62/AB17,0)</f>
        <v>0</v>
      </c>
      <c r="AC62" s="229">
        <f>IFERROR('Intenzity 0'!AC62/AC17,0)</f>
        <v>0</v>
      </c>
      <c r="AD62" s="229">
        <f>IFERROR('Intenzity 0'!AD62/AD17,0)</f>
        <v>0</v>
      </c>
      <c r="AE62" s="229">
        <f>IFERROR('Intenzity 0'!AE62/AE17,0)</f>
        <v>0</v>
      </c>
      <c r="AF62" s="229">
        <f>IFERROR('Intenzity 0'!AF62/AF17,0)</f>
        <v>0</v>
      </c>
      <c r="AG62" s="229">
        <f>IFERROR('Intenzity 0'!AG62/AG17,0)</f>
        <v>0</v>
      </c>
      <c r="AH62" s="229">
        <f>IFERROR('Intenzity 0'!AH62/AH17,0)</f>
        <v>0</v>
      </c>
      <c r="AI62" s="229">
        <f>IFERROR('Intenzity 0'!AI62/AI17,0)</f>
        <v>0</v>
      </c>
      <c r="AJ62" s="229">
        <f>IFERROR('Intenzity 0'!AJ62/AJ17,0)</f>
        <v>0</v>
      </c>
      <c r="AK62" s="229">
        <f>IFERROR('Intenzity 0'!AK62/AK17,0)</f>
        <v>0</v>
      </c>
      <c r="AL62" s="229">
        <f>IFERROR('Intenzity 0'!AL62/AL17,0)</f>
        <v>0</v>
      </c>
      <c r="AM62" s="229">
        <f>IFERROR('Intenzity 0'!AM62/AM17,0)</f>
        <v>0</v>
      </c>
      <c r="AN62" s="229">
        <f>IFERROR('Intenzity 0'!AN62/AN17,0)</f>
        <v>0</v>
      </c>
      <c r="AO62" s="229">
        <f>IFERROR('Intenzity 0'!AO62/AO17,0)</f>
        <v>0</v>
      </c>
      <c r="AP62" s="229">
        <f>IFERROR('Intenzity 0'!AP62/AP17,0)</f>
        <v>0</v>
      </c>
      <c r="AQ62" s="229">
        <f>IFERROR('Intenzity 0'!AQ62/AQ17,0)</f>
        <v>0</v>
      </c>
      <c r="AR62" s="229">
        <f>IFERROR('Intenzity 0'!AR62/AR17,0)</f>
        <v>0</v>
      </c>
      <c r="AS62" s="229">
        <f>IFERROR('Intenzity 0'!AS62/AS17,0)</f>
        <v>0</v>
      </c>
      <c r="AT62" s="229">
        <f>IFERROR('Intenzity 0'!AT62/AT17,0)</f>
        <v>0</v>
      </c>
      <c r="AU62" s="229">
        <f>IFERROR('Intenzity 0'!AU62/AU17,0)</f>
        <v>0</v>
      </c>
      <c r="AV62" s="229">
        <f>IFERROR('Intenzity 0'!AV62/AV17,0)</f>
        <v>0</v>
      </c>
      <c r="AW62" s="229">
        <f>IFERROR('Intenzity 0'!AW62/AW17,0)</f>
        <v>0</v>
      </c>
      <c r="AX62" s="229">
        <f>IFERROR('Intenzity 0'!AX62/AX17,0)</f>
        <v>0</v>
      </c>
      <c r="AY62" s="229">
        <f>IFERROR('Intenzity 0'!AY62/AY17,0)</f>
        <v>0</v>
      </c>
      <c r="AZ62" s="229">
        <f>IFERROR('Intenzity 0'!AZ62/AZ17,0)</f>
        <v>0</v>
      </c>
      <c r="BA62" s="229">
        <f>IFERROR('Intenzity 0'!BA62/BA17,0)</f>
        <v>0</v>
      </c>
      <c r="BB62" s="229">
        <f>IFERROR('Intenzity 0'!BB62/BB17,0)</f>
        <v>0</v>
      </c>
    </row>
    <row r="63" spans="1:54" x14ac:dyDescent="0.3">
      <c r="A63" s="206">
        <f>IF(ISBLANK('Úseky 0'!A18),"",'Úseky 0'!A18)</f>
        <v>14</v>
      </c>
      <c r="B63" s="205" t="str">
        <f>IF(ISBLANK('Úseky 0'!B18),"",'Úseky 0'!B18)</f>
        <v/>
      </c>
      <c r="C63" s="205" t="str">
        <f>IF(ISBLANK('Úseky 0'!C18),"",'Úseky 0'!C18)</f>
        <v/>
      </c>
      <c r="D63" s="213" t="str">
        <f>IF(ISBLANK('Úseky 0'!D18),"",'Úseky 0'!D18)</f>
        <v/>
      </c>
      <c r="E63" s="229">
        <f>IFERROR('Intenzity 0'!E63/E18,0)</f>
        <v>0</v>
      </c>
      <c r="F63" s="229">
        <f>IFERROR('Intenzity 0'!F63/F18,0)</f>
        <v>0</v>
      </c>
      <c r="G63" s="229">
        <f>IFERROR('Intenzity 0'!G63/G18,0)</f>
        <v>0</v>
      </c>
      <c r="H63" s="229">
        <f>IFERROR('Intenzity 0'!H63/H18,0)</f>
        <v>0</v>
      </c>
      <c r="I63" s="229">
        <f>IFERROR('Intenzity 0'!I63/I18,0)</f>
        <v>0</v>
      </c>
      <c r="J63" s="229">
        <f>IFERROR('Intenzity 0'!J63/J18,0)</f>
        <v>0</v>
      </c>
      <c r="K63" s="229">
        <f>IFERROR('Intenzity 0'!K63/K18,0)</f>
        <v>0</v>
      </c>
      <c r="L63" s="229">
        <f>IFERROR('Intenzity 0'!L63/L18,0)</f>
        <v>0</v>
      </c>
      <c r="M63" s="229">
        <f>IFERROR('Intenzity 0'!M63/M18,0)</f>
        <v>0</v>
      </c>
      <c r="N63" s="229">
        <f>IFERROR('Intenzity 0'!N63/N18,0)</f>
        <v>0</v>
      </c>
      <c r="O63" s="229">
        <f>IFERROR('Intenzity 0'!O63/O18,0)</f>
        <v>0</v>
      </c>
      <c r="P63" s="229">
        <f>IFERROR('Intenzity 0'!P63/P18,0)</f>
        <v>0</v>
      </c>
      <c r="Q63" s="229">
        <f>IFERROR('Intenzity 0'!Q63/Q18,0)</f>
        <v>0</v>
      </c>
      <c r="R63" s="229">
        <f>IFERROR('Intenzity 0'!R63/R18,0)</f>
        <v>0</v>
      </c>
      <c r="S63" s="229">
        <f>IFERROR('Intenzity 0'!S63/S18,0)</f>
        <v>0</v>
      </c>
      <c r="T63" s="229">
        <f>IFERROR('Intenzity 0'!T63/T18,0)</f>
        <v>0</v>
      </c>
      <c r="U63" s="229">
        <f>IFERROR('Intenzity 0'!U63/U18,0)</f>
        <v>0</v>
      </c>
      <c r="V63" s="229">
        <f>IFERROR('Intenzity 0'!V63/V18,0)</f>
        <v>0</v>
      </c>
      <c r="W63" s="229">
        <f>IFERROR('Intenzity 0'!W63/W18,0)</f>
        <v>0</v>
      </c>
      <c r="X63" s="229">
        <f>IFERROR('Intenzity 0'!X63/X18,0)</f>
        <v>0</v>
      </c>
      <c r="Y63" s="229">
        <f>IFERROR('Intenzity 0'!Y63/Y18,0)</f>
        <v>0</v>
      </c>
      <c r="Z63" s="229">
        <f>IFERROR('Intenzity 0'!Z63/Z18,0)</f>
        <v>0</v>
      </c>
      <c r="AA63" s="229">
        <f>IFERROR('Intenzity 0'!AA63/AA18,0)</f>
        <v>0</v>
      </c>
      <c r="AB63" s="229">
        <f>IFERROR('Intenzity 0'!AB63/AB18,0)</f>
        <v>0</v>
      </c>
      <c r="AC63" s="229">
        <f>IFERROR('Intenzity 0'!AC63/AC18,0)</f>
        <v>0</v>
      </c>
      <c r="AD63" s="229">
        <f>IFERROR('Intenzity 0'!AD63/AD18,0)</f>
        <v>0</v>
      </c>
      <c r="AE63" s="229">
        <f>IFERROR('Intenzity 0'!AE63/AE18,0)</f>
        <v>0</v>
      </c>
      <c r="AF63" s="229">
        <f>IFERROR('Intenzity 0'!AF63/AF18,0)</f>
        <v>0</v>
      </c>
      <c r="AG63" s="229">
        <f>IFERROR('Intenzity 0'!AG63/AG18,0)</f>
        <v>0</v>
      </c>
      <c r="AH63" s="229">
        <f>IFERROR('Intenzity 0'!AH63/AH18,0)</f>
        <v>0</v>
      </c>
      <c r="AI63" s="229">
        <f>IFERROR('Intenzity 0'!AI63/AI18,0)</f>
        <v>0</v>
      </c>
      <c r="AJ63" s="229">
        <f>IFERROR('Intenzity 0'!AJ63/AJ18,0)</f>
        <v>0</v>
      </c>
      <c r="AK63" s="229">
        <f>IFERROR('Intenzity 0'!AK63/AK18,0)</f>
        <v>0</v>
      </c>
      <c r="AL63" s="229">
        <f>IFERROR('Intenzity 0'!AL63/AL18,0)</f>
        <v>0</v>
      </c>
      <c r="AM63" s="229">
        <f>IFERROR('Intenzity 0'!AM63/AM18,0)</f>
        <v>0</v>
      </c>
      <c r="AN63" s="229">
        <f>IFERROR('Intenzity 0'!AN63/AN18,0)</f>
        <v>0</v>
      </c>
      <c r="AO63" s="229">
        <f>IFERROR('Intenzity 0'!AO63/AO18,0)</f>
        <v>0</v>
      </c>
      <c r="AP63" s="229">
        <f>IFERROR('Intenzity 0'!AP63/AP18,0)</f>
        <v>0</v>
      </c>
      <c r="AQ63" s="229">
        <f>IFERROR('Intenzity 0'!AQ63/AQ18,0)</f>
        <v>0</v>
      </c>
      <c r="AR63" s="229">
        <f>IFERROR('Intenzity 0'!AR63/AR18,0)</f>
        <v>0</v>
      </c>
      <c r="AS63" s="229">
        <f>IFERROR('Intenzity 0'!AS63/AS18,0)</f>
        <v>0</v>
      </c>
      <c r="AT63" s="229">
        <f>IFERROR('Intenzity 0'!AT63/AT18,0)</f>
        <v>0</v>
      </c>
      <c r="AU63" s="229">
        <f>IFERROR('Intenzity 0'!AU63/AU18,0)</f>
        <v>0</v>
      </c>
      <c r="AV63" s="229">
        <f>IFERROR('Intenzity 0'!AV63/AV18,0)</f>
        <v>0</v>
      </c>
      <c r="AW63" s="229">
        <f>IFERROR('Intenzity 0'!AW63/AW18,0)</f>
        <v>0</v>
      </c>
      <c r="AX63" s="229">
        <f>IFERROR('Intenzity 0'!AX63/AX18,0)</f>
        <v>0</v>
      </c>
      <c r="AY63" s="229">
        <f>IFERROR('Intenzity 0'!AY63/AY18,0)</f>
        <v>0</v>
      </c>
      <c r="AZ63" s="229">
        <f>IFERROR('Intenzity 0'!AZ63/AZ18,0)</f>
        <v>0</v>
      </c>
      <c r="BA63" s="229">
        <f>IFERROR('Intenzity 0'!BA63/BA18,0)</f>
        <v>0</v>
      </c>
      <c r="BB63" s="229">
        <f>IFERROR('Intenzity 0'!BB63/BB18,0)</f>
        <v>0</v>
      </c>
    </row>
    <row r="64" spans="1:54" x14ac:dyDescent="0.3">
      <c r="A64" s="206">
        <f>IF(ISBLANK('Úseky 0'!A19),"",'Úseky 0'!A19)</f>
        <v>15</v>
      </c>
      <c r="B64" s="205" t="str">
        <f>IF(ISBLANK('Úseky 0'!B19),"",'Úseky 0'!B19)</f>
        <v/>
      </c>
      <c r="C64" s="205" t="str">
        <f>IF(ISBLANK('Úseky 0'!C19),"",'Úseky 0'!C19)</f>
        <v/>
      </c>
      <c r="D64" s="213" t="str">
        <f>IF(ISBLANK('Úseky 0'!D19),"",'Úseky 0'!D19)</f>
        <v/>
      </c>
      <c r="E64" s="229">
        <f>IFERROR('Intenzity 0'!E64/E19,0)</f>
        <v>0</v>
      </c>
      <c r="F64" s="229">
        <f>IFERROR('Intenzity 0'!F64/F19,0)</f>
        <v>0</v>
      </c>
      <c r="G64" s="229">
        <f>IFERROR('Intenzity 0'!G64/G19,0)</f>
        <v>0</v>
      </c>
      <c r="H64" s="229">
        <f>IFERROR('Intenzity 0'!H64/H19,0)</f>
        <v>0</v>
      </c>
      <c r="I64" s="229">
        <f>IFERROR('Intenzity 0'!I64/I19,0)</f>
        <v>0</v>
      </c>
      <c r="J64" s="229">
        <f>IFERROR('Intenzity 0'!J64/J19,0)</f>
        <v>0</v>
      </c>
      <c r="K64" s="229">
        <f>IFERROR('Intenzity 0'!K64/K19,0)</f>
        <v>0</v>
      </c>
      <c r="L64" s="229">
        <f>IFERROR('Intenzity 0'!L64/L19,0)</f>
        <v>0</v>
      </c>
      <c r="M64" s="229">
        <f>IFERROR('Intenzity 0'!M64/M19,0)</f>
        <v>0</v>
      </c>
      <c r="N64" s="229">
        <f>IFERROR('Intenzity 0'!N64/N19,0)</f>
        <v>0</v>
      </c>
      <c r="O64" s="229">
        <f>IFERROR('Intenzity 0'!O64/O19,0)</f>
        <v>0</v>
      </c>
      <c r="P64" s="229">
        <f>IFERROR('Intenzity 0'!P64/P19,0)</f>
        <v>0</v>
      </c>
      <c r="Q64" s="229">
        <f>IFERROR('Intenzity 0'!Q64/Q19,0)</f>
        <v>0</v>
      </c>
      <c r="R64" s="229">
        <f>IFERROR('Intenzity 0'!R64/R19,0)</f>
        <v>0</v>
      </c>
      <c r="S64" s="229">
        <f>IFERROR('Intenzity 0'!S64/S19,0)</f>
        <v>0</v>
      </c>
      <c r="T64" s="229">
        <f>IFERROR('Intenzity 0'!T64/T19,0)</f>
        <v>0</v>
      </c>
      <c r="U64" s="229">
        <f>IFERROR('Intenzity 0'!U64/U19,0)</f>
        <v>0</v>
      </c>
      <c r="V64" s="229">
        <f>IFERROR('Intenzity 0'!V64/V19,0)</f>
        <v>0</v>
      </c>
      <c r="W64" s="229">
        <f>IFERROR('Intenzity 0'!W64/W19,0)</f>
        <v>0</v>
      </c>
      <c r="X64" s="229">
        <f>IFERROR('Intenzity 0'!X64/X19,0)</f>
        <v>0</v>
      </c>
      <c r="Y64" s="229">
        <f>IFERROR('Intenzity 0'!Y64/Y19,0)</f>
        <v>0</v>
      </c>
      <c r="Z64" s="229">
        <f>IFERROR('Intenzity 0'!Z64/Z19,0)</f>
        <v>0</v>
      </c>
      <c r="AA64" s="229">
        <f>IFERROR('Intenzity 0'!AA64/AA19,0)</f>
        <v>0</v>
      </c>
      <c r="AB64" s="229">
        <f>IFERROR('Intenzity 0'!AB64/AB19,0)</f>
        <v>0</v>
      </c>
      <c r="AC64" s="229">
        <f>IFERROR('Intenzity 0'!AC64/AC19,0)</f>
        <v>0</v>
      </c>
      <c r="AD64" s="229">
        <f>IFERROR('Intenzity 0'!AD64/AD19,0)</f>
        <v>0</v>
      </c>
      <c r="AE64" s="229">
        <f>IFERROR('Intenzity 0'!AE64/AE19,0)</f>
        <v>0</v>
      </c>
      <c r="AF64" s="229">
        <f>IFERROR('Intenzity 0'!AF64/AF19,0)</f>
        <v>0</v>
      </c>
      <c r="AG64" s="229">
        <f>IFERROR('Intenzity 0'!AG64/AG19,0)</f>
        <v>0</v>
      </c>
      <c r="AH64" s="229">
        <f>IFERROR('Intenzity 0'!AH64/AH19,0)</f>
        <v>0</v>
      </c>
      <c r="AI64" s="229">
        <f>IFERROR('Intenzity 0'!AI64/AI19,0)</f>
        <v>0</v>
      </c>
      <c r="AJ64" s="229">
        <f>IFERROR('Intenzity 0'!AJ64/AJ19,0)</f>
        <v>0</v>
      </c>
      <c r="AK64" s="229">
        <f>IFERROR('Intenzity 0'!AK64/AK19,0)</f>
        <v>0</v>
      </c>
      <c r="AL64" s="229">
        <f>IFERROR('Intenzity 0'!AL64/AL19,0)</f>
        <v>0</v>
      </c>
      <c r="AM64" s="229">
        <f>IFERROR('Intenzity 0'!AM64/AM19,0)</f>
        <v>0</v>
      </c>
      <c r="AN64" s="229">
        <f>IFERROR('Intenzity 0'!AN64/AN19,0)</f>
        <v>0</v>
      </c>
      <c r="AO64" s="229">
        <f>IFERROR('Intenzity 0'!AO64/AO19,0)</f>
        <v>0</v>
      </c>
      <c r="AP64" s="229">
        <f>IFERROR('Intenzity 0'!AP64/AP19,0)</f>
        <v>0</v>
      </c>
      <c r="AQ64" s="229">
        <f>IFERROR('Intenzity 0'!AQ64/AQ19,0)</f>
        <v>0</v>
      </c>
      <c r="AR64" s="229">
        <f>IFERROR('Intenzity 0'!AR64/AR19,0)</f>
        <v>0</v>
      </c>
      <c r="AS64" s="229">
        <f>IFERROR('Intenzity 0'!AS64/AS19,0)</f>
        <v>0</v>
      </c>
      <c r="AT64" s="229">
        <f>IFERROR('Intenzity 0'!AT64/AT19,0)</f>
        <v>0</v>
      </c>
      <c r="AU64" s="229">
        <f>IFERROR('Intenzity 0'!AU64/AU19,0)</f>
        <v>0</v>
      </c>
      <c r="AV64" s="229">
        <f>IFERROR('Intenzity 0'!AV64/AV19,0)</f>
        <v>0</v>
      </c>
      <c r="AW64" s="229">
        <f>IFERROR('Intenzity 0'!AW64/AW19,0)</f>
        <v>0</v>
      </c>
      <c r="AX64" s="229">
        <f>IFERROR('Intenzity 0'!AX64/AX19,0)</f>
        <v>0</v>
      </c>
      <c r="AY64" s="229">
        <f>IFERROR('Intenzity 0'!AY64/AY19,0)</f>
        <v>0</v>
      </c>
      <c r="AZ64" s="229">
        <f>IFERROR('Intenzity 0'!AZ64/AZ19,0)</f>
        <v>0</v>
      </c>
      <c r="BA64" s="229">
        <f>IFERROR('Intenzity 0'!BA64/BA19,0)</f>
        <v>0</v>
      </c>
      <c r="BB64" s="229">
        <f>IFERROR('Intenzity 0'!BB64/BB19,0)</f>
        <v>0</v>
      </c>
    </row>
    <row r="65" spans="1:54" x14ac:dyDescent="0.3">
      <c r="A65" s="206">
        <f>IF(ISBLANK('Úseky 0'!A20),"",'Úseky 0'!A20)</f>
        <v>16</v>
      </c>
      <c r="B65" s="205" t="str">
        <f>IF(ISBLANK('Úseky 0'!B20),"",'Úseky 0'!B20)</f>
        <v/>
      </c>
      <c r="C65" s="205" t="str">
        <f>IF(ISBLANK('Úseky 0'!C20),"",'Úseky 0'!C20)</f>
        <v/>
      </c>
      <c r="D65" s="213" t="str">
        <f>IF(ISBLANK('Úseky 0'!D20),"",'Úseky 0'!D20)</f>
        <v/>
      </c>
      <c r="E65" s="229">
        <f>IFERROR('Intenzity 0'!E65/E20,0)</f>
        <v>0</v>
      </c>
      <c r="F65" s="229">
        <f>IFERROR('Intenzity 0'!F65/F20,0)</f>
        <v>0</v>
      </c>
      <c r="G65" s="229">
        <f>IFERROR('Intenzity 0'!G65/G20,0)</f>
        <v>0</v>
      </c>
      <c r="H65" s="229">
        <f>IFERROR('Intenzity 0'!H65/H20,0)</f>
        <v>0</v>
      </c>
      <c r="I65" s="229">
        <f>IFERROR('Intenzity 0'!I65/I20,0)</f>
        <v>0</v>
      </c>
      <c r="J65" s="229">
        <f>IFERROR('Intenzity 0'!J65/J20,0)</f>
        <v>0</v>
      </c>
      <c r="K65" s="229">
        <f>IFERROR('Intenzity 0'!K65/K20,0)</f>
        <v>0</v>
      </c>
      <c r="L65" s="229">
        <f>IFERROR('Intenzity 0'!L65/L20,0)</f>
        <v>0</v>
      </c>
      <c r="M65" s="229">
        <f>IFERROR('Intenzity 0'!M65/M20,0)</f>
        <v>0</v>
      </c>
      <c r="N65" s="229">
        <f>IFERROR('Intenzity 0'!N65/N20,0)</f>
        <v>0</v>
      </c>
      <c r="O65" s="229">
        <f>IFERROR('Intenzity 0'!O65/O20,0)</f>
        <v>0</v>
      </c>
      <c r="P65" s="229">
        <f>IFERROR('Intenzity 0'!P65/P20,0)</f>
        <v>0</v>
      </c>
      <c r="Q65" s="229">
        <f>IFERROR('Intenzity 0'!Q65/Q20,0)</f>
        <v>0</v>
      </c>
      <c r="R65" s="229">
        <f>IFERROR('Intenzity 0'!R65/R20,0)</f>
        <v>0</v>
      </c>
      <c r="S65" s="229">
        <f>IFERROR('Intenzity 0'!S65/S20,0)</f>
        <v>0</v>
      </c>
      <c r="T65" s="229">
        <f>IFERROR('Intenzity 0'!T65/T20,0)</f>
        <v>0</v>
      </c>
      <c r="U65" s="229">
        <f>IFERROR('Intenzity 0'!U65/U20,0)</f>
        <v>0</v>
      </c>
      <c r="V65" s="229">
        <f>IFERROR('Intenzity 0'!V65/V20,0)</f>
        <v>0</v>
      </c>
      <c r="W65" s="229">
        <f>IFERROR('Intenzity 0'!W65/W20,0)</f>
        <v>0</v>
      </c>
      <c r="X65" s="229">
        <f>IFERROR('Intenzity 0'!X65/X20,0)</f>
        <v>0</v>
      </c>
      <c r="Y65" s="229">
        <f>IFERROR('Intenzity 0'!Y65/Y20,0)</f>
        <v>0</v>
      </c>
      <c r="Z65" s="229">
        <f>IFERROR('Intenzity 0'!Z65/Z20,0)</f>
        <v>0</v>
      </c>
      <c r="AA65" s="229">
        <f>IFERROR('Intenzity 0'!AA65/AA20,0)</f>
        <v>0</v>
      </c>
      <c r="AB65" s="229">
        <f>IFERROR('Intenzity 0'!AB65/AB20,0)</f>
        <v>0</v>
      </c>
      <c r="AC65" s="229">
        <f>IFERROR('Intenzity 0'!AC65/AC20,0)</f>
        <v>0</v>
      </c>
      <c r="AD65" s="229">
        <f>IFERROR('Intenzity 0'!AD65/AD20,0)</f>
        <v>0</v>
      </c>
      <c r="AE65" s="229">
        <f>IFERROR('Intenzity 0'!AE65/AE20,0)</f>
        <v>0</v>
      </c>
      <c r="AF65" s="229">
        <f>IFERROR('Intenzity 0'!AF65/AF20,0)</f>
        <v>0</v>
      </c>
      <c r="AG65" s="229">
        <f>IFERROR('Intenzity 0'!AG65/AG20,0)</f>
        <v>0</v>
      </c>
      <c r="AH65" s="229">
        <f>IFERROR('Intenzity 0'!AH65/AH20,0)</f>
        <v>0</v>
      </c>
      <c r="AI65" s="229">
        <f>IFERROR('Intenzity 0'!AI65/AI20,0)</f>
        <v>0</v>
      </c>
      <c r="AJ65" s="229">
        <f>IFERROR('Intenzity 0'!AJ65/AJ20,0)</f>
        <v>0</v>
      </c>
      <c r="AK65" s="229">
        <f>IFERROR('Intenzity 0'!AK65/AK20,0)</f>
        <v>0</v>
      </c>
      <c r="AL65" s="229">
        <f>IFERROR('Intenzity 0'!AL65/AL20,0)</f>
        <v>0</v>
      </c>
      <c r="AM65" s="229">
        <f>IFERROR('Intenzity 0'!AM65/AM20,0)</f>
        <v>0</v>
      </c>
      <c r="AN65" s="229">
        <f>IFERROR('Intenzity 0'!AN65/AN20,0)</f>
        <v>0</v>
      </c>
      <c r="AO65" s="229">
        <f>IFERROR('Intenzity 0'!AO65/AO20,0)</f>
        <v>0</v>
      </c>
      <c r="AP65" s="229">
        <f>IFERROR('Intenzity 0'!AP65/AP20,0)</f>
        <v>0</v>
      </c>
      <c r="AQ65" s="229">
        <f>IFERROR('Intenzity 0'!AQ65/AQ20,0)</f>
        <v>0</v>
      </c>
      <c r="AR65" s="229">
        <f>IFERROR('Intenzity 0'!AR65/AR20,0)</f>
        <v>0</v>
      </c>
      <c r="AS65" s="229">
        <f>IFERROR('Intenzity 0'!AS65/AS20,0)</f>
        <v>0</v>
      </c>
      <c r="AT65" s="229">
        <f>IFERROR('Intenzity 0'!AT65/AT20,0)</f>
        <v>0</v>
      </c>
      <c r="AU65" s="229">
        <f>IFERROR('Intenzity 0'!AU65/AU20,0)</f>
        <v>0</v>
      </c>
      <c r="AV65" s="229">
        <f>IFERROR('Intenzity 0'!AV65/AV20,0)</f>
        <v>0</v>
      </c>
      <c r="AW65" s="229">
        <f>IFERROR('Intenzity 0'!AW65/AW20,0)</f>
        <v>0</v>
      </c>
      <c r="AX65" s="229">
        <f>IFERROR('Intenzity 0'!AX65/AX20,0)</f>
        <v>0</v>
      </c>
      <c r="AY65" s="229">
        <f>IFERROR('Intenzity 0'!AY65/AY20,0)</f>
        <v>0</v>
      </c>
      <c r="AZ65" s="229">
        <f>IFERROR('Intenzity 0'!AZ65/AZ20,0)</f>
        <v>0</v>
      </c>
      <c r="BA65" s="229">
        <f>IFERROR('Intenzity 0'!BA65/BA20,0)</f>
        <v>0</v>
      </c>
      <c r="BB65" s="229">
        <f>IFERROR('Intenzity 0'!BB65/BB20,0)</f>
        <v>0</v>
      </c>
    </row>
    <row r="66" spans="1:54" x14ac:dyDescent="0.3">
      <c r="A66" s="206">
        <f>IF(ISBLANK('Úseky 0'!A21),"",'Úseky 0'!A21)</f>
        <v>17</v>
      </c>
      <c r="B66" s="205" t="str">
        <f>IF(ISBLANK('Úseky 0'!B21),"",'Úseky 0'!B21)</f>
        <v/>
      </c>
      <c r="C66" s="205" t="str">
        <f>IF(ISBLANK('Úseky 0'!C21),"",'Úseky 0'!C21)</f>
        <v/>
      </c>
      <c r="D66" s="213" t="str">
        <f>IF(ISBLANK('Úseky 0'!D21),"",'Úseky 0'!D21)</f>
        <v/>
      </c>
      <c r="E66" s="229">
        <f>IFERROR('Intenzity 0'!E66/E21,0)</f>
        <v>0</v>
      </c>
      <c r="F66" s="229">
        <f>IFERROR('Intenzity 0'!F66/F21,0)</f>
        <v>0</v>
      </c>
      <c r="G66" s="229">
        <f>IFERROR('Intenzity 0'!G66/G21,0)</f>
        <v>0</v>
      </c>
      <c r="H66" s="229">
        <f>IFERROR('Intenzity 0'!H66/H21,0)</f>
        <v>0</v>
      </c>
      <c r="I66" s="229">
        <f>IFERROR('Intenzity 0'!I66/I21,0)</f>
        <v>0</v>
      </c>
      <c r="J66" s="229">
        <f>IFERROR('Intenzity 0'!J66/J21,0)</f>
        <v>0</v>
      </c>
      <c r="K66" s="229">
        <f>IFERROR('Intenzity 0'!K66/K21,0)</f>
        <v>0</v>
      </c>
      <c r="L66" s="229">
        <f>IFERROR('Intenzity 0'!L66/L21,0)</f>
        <v>0</v>
      </c>
      <c r="M66" s="229">
        <f>IFERROR('Intenzity 0'!M66/M21,0)</f>
        <v>0</v>
      </c>
      <c r="N66" s="229">
        <f>IFERROR('Intenzity 0'!N66/N21,0)</f>
        <v>0</v>
      </c>
      <c r="O66" s="229">
        <f>IFERROR('Intenzity 0'!O66/O21,0)</f>
        <v>0</v>
      </c>
      <c r="P66" s="229">
        <f>IFERROR('Intenzity 0'!P66/P21,0)</f>
        <v>0</v>
      </c>
      <c r="Q66" s="229">
        <f>IFERROR('Intenzity 0'!Q66/Q21,0)</f>
        <v>0</v>
      </c>
      <c r="R66" s="229">
        <f>IFERROR('Intenzity 0'!R66/R21,0)</f>
        <v>0</v>
      </c>
      <c r="S66" s="229">
        <f>IFERROR('Intenzity 0'!S66/S21,0)</f>
        <v>0</v>
      </c>
      <c r="T66" s="229">
        <f>IFERROR('Intenzity 0'!T66/T21,0)</f>
        <v>0</v>
      </c>
      <c r="U66" s="229">
        <f>IFERROR('Intenzity 0'!U66/U21,0)</f>
        <v>0</v>
      </c>
      <c r="V66" s="229">
        <f>IFERROR('Intenzity 0'!V66/V21,0)</f>
        <v>0</v>
      </c>
      <c r="W66" s="229">
        <f>IFERROR('Intenzity 0'!W66/W21,0)</f>
        <v>0</v>
      </c>
      <c r="X66" s="229">
        <f>IFERROR('Intenzity 0'!X66/X21,0)</f>
        <v>0</v>
      </c>
      <c r="Y66" s="229">
        <f>IFERROR('Intenzity 0'!Y66/Y21,0)</f>
        <v>0</v>
      </c>
      <c r="Z66" s="229">
        <f>IFERROR('Intenzity 0'!Z66/Z21,0)</f>
        <v>0</v>
      </c>
      <c r="AA66" s="229">
        <f>IFERROR('Intenzity 0'!AA66/AA21,0)</f>
        <v>0</v>
      </c>
      <c r="AB66" s="229">
        <f>IFERROR('Intenzity 0'!AB66/AB21,0)</f>
        <v>0</v>
      </c>
      <c r="AC66" s="229">
        <f>IFERROR('Intenzity 0'!AC66/AC21,0)</f>
        <v>0</v>
      </c>
      <c r="AD66" s="229">
        <f>IFERROR('Intenzity 0'!AD66/AD21,0)</f>
        <v>0</v>
      </c>
      <c r="AE66" s="229">
        <f>IFERROR('Intenzity 0'!AE66/AE21,0)</f>
        <v>0</v>
      </c>
      <c r="AF66" s="229">
        <f>IFERROR('Intenzity 0'!AF66/AF21,0)</f>
        <v>0</v>
      </c>
      <c r="AG66" s="229">
        <f>IFERROR('Intenzity 0'!AG66/AG21,0)</f>
        <v>0</v>
      </c>
      <c r="AH66" s="229">
        <f>IFERROR('Intenzity 0'!AH66/AH21,0)</f>
        <v>0</v>
      </c>
      <c r="AI66" s="229">
        <f>IFERROR('Intenzity 0'!AI66/AI21,0)</f>
        <v>0</v>
      </c>
      <c r="AJ66" s="229">
        <f>IFERROR('Intenzity 0'!AJ66/AJ21,0)</f>
        <v>0</v>
      </c>
      <c r="AK66" s="229">
        <f>IFERROR('Intenzity 0'!AK66/AK21,0)</f>
        <v>0</v>
      </c>
      <c r="AL66" s="229">
        <f>IFERROR('Intenzity 0'!AL66/AL21,0)</f>
        <v>0</v>
      </c>
      <c r="AM66" s="229">
        <f>IFERROR('Intenzity 0'!AM66/AM21,0)</f>
        <v>0</v>
      </c>
      <c r="AN66" s="229">
        <f>IFERROR('Intenzity 0'!AN66/AN21,0)</f>
        <v>0</v>
      </c>
      <c r="AO66" s="229">
        <f>IFERROR('Intenzity 0'!AO66/AO21,0)</f>
        <v>0</v>
      </c>
      <c r="AP66" s="229">
        <f>IFERROR('Intenzity 0'!AP66/AP21,0)</f>
        <v>0</v>
      </c>
      <c r="AQ66" s="229">
        <f>IFERROR('Intenzity 0'!AQ66/AQ21,0)</f>
        <v>0</v>
      </c>
      <c r="AR66" s="229">
        <f>IFERROR('Intenzity 0'!AR66/AR21,0)</f>
        <v>0</v>
      </c>
      <c r="AS66" s="229">
        <f>IFERROR('Intenzity 0'!AS66/AS21,0)</f>
        <v>0</v>
      </c>
      <c r="AT66" s="229">
        <f>IFERROR('Intenzity 0'!AT66/AT21,0)</f>
        <v>0</v>
      </c>
      <c r="AU66" s="229">
        <f>IFERROR('Intenzity 0'!AU66/AU21,0)</f>
        <v>0</v>
      </c>
      <c r="AV66" s="229">
        <f>IFERROR('Intenzity 0'!AV66/AV21,0)</f>
        <v>0</v>
      </c>
      <c r="AW66" s="229">
        <f>IFERROR('Intenzity 0'!AW66/AW21,0)</f>
        <v>0</v>
      </c>
      <c r="AX66" s="229">
        <f>IFERROR('Intenzity 0'!AX66/AX21,0)</f>
        <v>0</v>
      </c>
      <c r="AY66" s="229">
        <f>IFERROR('Intenzity 0'!AY66/AY21,0)</f>
        <v>0</v>
      </c>
      <c r="AZ66" s="229">
        <f>IFERROR('Intenzity 0'!AZ66/AZ21,0)</f>
        <v>0</v>
      </c>
      <c r="BA66" s="229">
        <f>IFERROR('Intenzity 0'!BA66/BA21,0)</f>
        <v>0</v>
      </c>
      <c r="BB66" s="229">
        <f>IFERROR('Intenzity 0'!BB66/BB21,0)</f>
        <v>0</v>
      </c>
    </row>
    <row r="67" spans="1:54" x14ac:dyDescent="0.3">
      <c r="A67" s="206">
        <f>IF(ISBLANK('Úseky 0'!A22),"",'Úseky 0'!A22)</f>
        <v>18</v>
      </c>
      <c r="B67" s="205" t="str">
        <f>IF(ISBLANK('Úseky 0'!B22),"",'Úseky 0'!B22)</f>
        <v/>
      </c>
      <c r="C67" s="205" t="str">
        <f>IF(ISBLANK('Úseky 0'!C22),"",'Úseky 0'!C22)</f>
        <v/>
      </c>
      <c r="D67" s="213" t="str">
        <f>IF(ISBLANK('Úseky 0'!D22),"",'Úseky 0'!D22)</f>
        <v/>
      </c>
      <c r="E67" s="229">
        <f>IFERROR('Intenzity 0'!E67/E22,0)</f>
        <v>0</v>
      </c>
      <c r="F67" s="229">
        <f>IFERROR('Intenzity 0'!F67/F22,0)</f>
        <v>0</v>
      </c>
      <c r="G67" s="229">
        <f>IFERROR('Intenzity 0'!G67/G22,0)</f>
        <v>0</v>
      </c>
      <c r="H67" s="229">
        <f>IFERROR('Intenzity 0'!H67/H22,0)</f>
        <v>0</v>
      </c>
      <c r="I67" s="229">
        <f>IFERROR('Intenzity 0'!I67/I22,0)</f>
        <v>0</v>
      </c>
      <c r="J67" s="229">
        <f>IFERROR('Intenzity 0'!J67/J22,0)</f>
        <v>0</v>
      </c>
      <c r="K67" s="229">
        <f>IFERROR('Intenzity 0'!K67/K22,0)</f>
        <v>0</v>
      </c>
      <c r="L67" s="229">
        <f>IFERROR('Intenzity 0'!L67/L22,0)</f>
        <v>0</v>
      </c>
      <c r="M67" s="229">
        <f>IFERROR('Intenzity 0'!M67/M22,0)</f>
        <v>0</v>
      </c>
      <c r="N67" s="229">
        <f>IFERROR('Intenzity 0'!N67/N22,0)</f>
        <v>0</v>
      </c>
      <c r="O67" s="229">
        <f>IFERROR('Intenzity 0'!O67/O22,0)</f>
        <v>0</v>
      </c>
      <c r="P67" s="229">
        <f>IFERROR('Intenzity 0'!P67/P22,0)</f>
        <v>0</v>
      </c>
      <c r="Q67" s="229">
        <f>IFERROR('Intenzity 0'!Q67/Q22,0)</f>
        <v>0</v>
      </c>
      <c r="R67" s="229">
        <f>IFERROR('Intenzity 0'!R67/R22,0)</f>
        <v>0</v>
      </c>
      <c r="S67" s="229">
        <f>IFERROR('Intenzity 0'!S67/S22,0)</f>
        <v>0</v>
      </c>
      <c r="T67" s="229">
        <f>IFERROR('Intenzity 0'!T67/T22,0)</f>
        <v>0</v>
      </c>
      <c r="U67" s="229">
        <f>IFERROR('Intenzity 0'!U67/U22,0)</f>
        <v>0</v>
      </c>
      <c r="V67" s="229">
        <f>IFERROR('Intenzity 0'!V67/V22,0)</f>
        <v>0</v>
      </c>
      <c r="W67" s="229">
        <f>IFERROR('Intenzity 0'!W67/W22,0)</f>
        <v>0</v>
      </c>
      <c r="X67" s="229">
        <f>IFERROR('Intenzity 0'!X67/X22,0)</f>
        <v>0</v>
      </c>
      <c r="Y67" s="229">
        <f>IFERROR('Intenzity 0'!Y67/Y22,0)</f>
        <v>0</v>
      </c>
      <c r="Z67" s="229">
        <f>IFERROR('Intenzity 0'!Z67/Z22,0)</f>
        <v>0</v>
      </c>
      <c r="AA67" s="229">
        <f>IFERROR('Intenzity 0'!AA67/AA22,0)</f>
        <v>0</v>
      </c>
      <c r="AB67" s="229">
        <f>IFERROR('Intenzity 0'!AB67/AB22,0)</f>
        <v>0</v>
      </c>
      <c r="AC67" s="229">
        <f>IFERROR('Intenzity 0'!AC67/AC22,0)</f>
        <v>0</v>
      </c>
      <c r="AD67" s="229">
        <f>IFERROR('Intenzity 0'!AD67/AD22,0)</f>
        <v>0</v>
      </c>
      <c r="AE67" s="229">
        <f>IFERROR('Intenzity 0'!AE67/AE22,0)</f>
        <v>0</v>
      </c>
      <c r="AF67" s="229">
        <f>IFERROR('Intenzity 0'!AF67/AF22,0)</f>
        <v>0</v>
      </c>
      <c r="AG67" s="229">
        <f>IFERROR('Intenzity 0'!AG67/AG22,0)</f>
        <v>0</v>
      </c>
      <c r="AH67" s="229">
        <f>IFERROR('Intenzity 0'!AH67/AH22,0)</f>
        <v>0</v>
      </c>
      <c r="AI67" s="229">
        <f>IFERROR('Intenzity 0'!AI67/AI22,0)</f>
        <v>0</v>
      </c>
      <c r="AJ67" s="229">
        <f>IFERROR('Intenzity 0'!AJ67/AJ22,0)</f>
        <v>0</v>
      </c>
      <c r="AK67" s="229">
        <f>IFERROR('Intenzity 0'!AK67/AK22,0)</f>
        <v>0</v>
      </c>
      <c r="AL67" s="229">
        <f>IFERROR('Intenzity 0'!AL67/AL22,0)</f>
        <v>0</v>
      </c>
      <c r="AM67" s="229">
        <f>IFERROR('Intenzity 0'!AM67/AM22,0)</f>
        <v>0</v>
      </c>
      <c r="AN67" s="229">
        <f>IFERROR('Intenzity 0'!AN67/AN22,0)</f>
        <v>0</v>
      </c>
      <c r="AO67" s="229">
        <f>IFERROR('Intenzity 0'!AO67/AO22,0)</f>
        <v>0</v>
      </c>
      <c r="AP67" s="229">
        <f>IFERROR('Intenzity 0'!AP67/AP22,0)</f>
        <v>0</v>
      </c>
      <c r="AQ67" s="229">
        <f>IFERROR('Intenzity 0'!AQ67/AQ22,0)</f>
        <v>0</v>
      </c>
      <c r="AR67" s="229">
        <f>IFERROR('Intenzity 0'!AR67/AR22,0)</f>
        <v>0</v>
      </c>
      <c r="AS67" s="229">
        <f>IFERROR('Intenzity 0'!AS67/AS22,0)</f>
        <v>0</v>
      </c>
      <c r="AT67" s="229">
        <f>IFERROR('Intenzity 0'!AT67/AT22,0)</f>
        <v>0</v>
      </c>
      <c r="AU67" s="229">
        <f>IFERROR('Intenzity 0'!AU67/AU22,0)</f>
        <v>0</v>
      </c>
      <c r="AV67" s="229">
        <f>IFERROR('Intenzity 0'!AV67/AV22,0)</f>
        <v>0</v>
      </c>
      <c r="AW67" s="229">
        <f>IFERROR('Intenzity 0'!AW67/AW22,0)</f>
        <v>0</v>
      </c>
      <c r="AX67" s="229">
        <f>IFERROR('Intenzity 0'!AX67/AX22,0)</f>
        <v>0</v>
      </c>
      <c r="AY67" s="229">
        <f>IFERROR('Intenzity 0'!AY67/AY22,0)</f>
        <v>0</v>
      </c>
      <c r="AZ67" s="229">
        <f>IFERROR('Intenzity 0'!AZ67/AZ22,0)</f>
        <v>0</v>
      </c>
      <c r="BA67" s="229">
        <f>IFERROR('Intenzity 0'!BA67/BA22,0)</f>
        <v>0</v>
      </c>
      <c r="BB67" s="229">
        <f>IFERROR('Intenzity 0'!BB67/BB22,0)</f>
        <v>0</v>
      </c>
    </row>
    <row r="68" spans="1:54" x14ac:dyDescent="0.3">
      <c r="A68" s="206">
        <f>IF(ISBLANK('Úseky 0'!A23),"",'Úseky 0'!A23)</f>
        <v>19</v>
      </c>
      <c r="B68" s="205" t="str">
        <f>IF(ISBLANK('Úseky 0'!B23),"",'Úseky 0'!B23)</f>
        <v/>
      </c>
      <c r="C68" s="205" t="str">
        <f>IF(ISBLANK('Úseky 0'!C23),"",'Úseky 0'!C23)</f>
        <v/>
      </c>
      <c r="D68" s="213" t="str">
        <f>IF(ISBLANK('Úseky 0'!D23),"",'Úseky 0'!D23)</f>
        <v/>
      </c>
      <c r="E68" s="229">
        <f>IFERROR('Intenzity 0'!E68/E23,0)</f>
        <v>0</v>
      </c>
      <c r="F68" s="229">
        <f>IFERROR('Intenzity 0'!F68/F23,0)</f>
        <v>0</v>
      </c>
      <c r="G68" s="229">
        <f>IFERROR('Intenzity 0'!G68/G23,0)</f>
        <v>0</v>
      </c>
      <c r="H68" s="229">
        <f>IFERROR('Intenzity 0'!H68/H23,0)</f>
        <v>0</v>
      </c>
      <c r="I68" s="229">
        <f>IFERROR('Intenzity 0'!I68/I23,0)</f>
        <v>0</v>
      </c>
      <c r="J68" s="229">
        <f>IFERROR('Intenzity 0'!J68/J23,0)</f>
        <v>0</v>
      </c>
      <c r="K68" s="229">
        <f>IFERROR('Intenzity 0'!K68/K23,0)</f>
        <v>0</v>
      </c>
      <c r="L68" s="229">
        <f>IFERROR('Intenzity 0'!L68/L23,0)</f>
        <v>0</v>
      </c>
      <c r="M68" s="229">
        <f>IFERROR('Intenzity 0'!M68/M23,0)</f>
        <v>0</v>
      </c>
      <c r="N68" s="229">
        <f>IFERROR('Intenzity 0'!N68/N23,0)</f>
        <v>0</v>
      </c>
      <c r="O68" s="229">
        <f>IFERROR('Intenzity 0'!O68/O23,0)</f>
        <v>0</v>
      </c>
      <c r="P68" s="229">
        <f>IFERROR('Intenzity 0'!P68/P23,0)</f>
        <v>0</v>
      </c>
      <c r="Q68" s="229">
        <f>IFERROR('Intenzity 0'!Q68/Q23,0)</f>
        <v>0</v>
      </c>
      <c r="R68" s="229">
        <f>IFERROR('Intenzity 0'!R68/R23,0)</f>
        <v>0</v>
      </c>
      <c r="S68" s="229">
        <f>IFERROR('Intenzity 0'!S68/S23,0)</f>
        <v>0</v>
      </c>
      <c r="T68" s="229">
        <f>IFERROR('Intenzity 0'!T68/T23,0)</f>
        <v>0</v>
      </c>
      <c r="U68" s="229">
        <f>IFERROR('Intenzity 0'!U68/U23,0)</f>
        <v>0</v>
      </c>
      <c r="V68" s="229">
        <f>IFERROR('Intenzity 0'!V68/V23,0)</f>
        <v>0</v>
      </c>
      <c r="W68" s="229">
        <f>IFERROR('Intenzity 0'!W68/W23,0)</f>
        <v>0</v>
      </c>
      <c r="X68" s="229">
        <f>IFERROR('Intenzity 0'!X68/X23,0)</f>
        <v>0</v>
      </c>
      <c r="Y68" s="229">
        <f>IFERROR('Intenzity 0'!Y68/Y23,0)</f>
        <v>0</v>
      </c>
      <c r="Z68" s="229">
        <f>IFERROR('Intenzity 0'!Z68/Z23,0)</f>
        <v>0</v>
      </c>
      <c r="AA68" s="229">
        <f>IFERROR('Intenzity 0'!AA68/AA23,0)</f>
        <v>0</v>
      </c>
      <c r="AB68" s="229">
        <f>IFERROR('Intenzity 0'!AB68/AB23,0)</f>
        <v>0</v>
      </c>
      <c r="AC68" s="229">
        <f>IFERROR('Intenzity 0'!AC68/AC23,0)</f>
        <v>0</v>
      </c>
      <c r="AD68" s="229">
        <f>IFERROR('Intenzity 0'!AD68/AD23,0)</f>
        <v>0</v>
      </c>
      <c r="AE68" s="229">
        <f>IFERROR('Intenzity 0'!AE68/AE23,0)</f>
        <v>0</v>
      </c>
      <c r="AF68" s="229">
        <f>IFERROR('Intenzity 0'!AF68/AF23,0)</f>
        <v>0</v>
      </c>
      <c r="AG68" s="229">
        <f>IFERROR('Intenzity 0'!AG68/AG23,0)</f>
        <v>0</v>
      </c>
      <c r="AH68" s="229">
        <f>IFERROR('Intenzity 0'!AH68/AH23,0)</f>
        <v>0</v>
      </c>
      <c r="AI68" s="229">
        <f>IFERROR('Intenzity 0'!AI68/AI23,0)</f>
        <v>0</v>
      </c>
      <c r="AJ68" s="229">
        <f>IFERROR('Intenzity 0'!AJ68/AJ23,0)</f>
        <v>0</v>
      </c>
      <c r="AK68" s="229">
        <f>IFERROR('Intenzity 0'!AK68/AK23,0)</f>
        <v>0</v>
      </c>
      <c r="AL68" s="229">
        <f>IFERROR('Intenzity 0'!AL68/AL23,0)</f>
        <v>0</v>
      </c>
      <c r="AM68" s="229">
        <f>IFERROR('Intenzity 0'!AM68/AM23,0)</f>
        <v>0</v>
      </c>
      <c r="AN68" s="229">
        <f>IFERROR('Intenzity 0'!AN68/AN23,0)</f>
        <v>0</v>
      </c>
      <c r="AO68" s="229">
        <f>IFERROR('Intenzity 0'!AO68/AO23,0)</f>
        <v>0</v>
      </c>
      <c r="AP68" s="229">
        <f>IFERROR('Intenzity 0'!AP68/AP23,0)</f>
        <v>0</v>
      </c>
      <c r="AQ68" s="229">
        <f>IFERROR('Intenzity 0'!AQ68/AQ23,0)</f>
        <v>0</v>
      </c>
      <c r="AR68" s="229">
        <f>IFERROR('Intenzity 0'!AR68/AR23,0)</f>
        <v>0</v>
      </c>
      <c r="AS68" s="229">
        <f>IFERROR('Intenzity 0'!AS68/AS23,0)</f>
        <v>0</v>
      </c>
      <c r="AT68" s="229">
        <f>IFERROR('Intenzity 0'!AT68/AT23,0)</f>
        <v>0</v>
      </c>
      <c r="AU68" s="229">
        <f>IFERROR('Intenzity 0'!AU68/AU23,0)</f>
        <v>0</v>
      </c>
      <c r="AV68" s="229">
        <f>IFERROR('Intenzity 0'!AV68/AV23,0)</f>
        <v>0</v>
      </c>
      <c r="AW68" s="229">
        <f>IFERROR('Intenzity 0'!AW68/AW23,0)</f>
        <v>0</v>
      </c>
      <c r="AX68" s="229">
        <f>IFERROR('Intenzity 0'!AX68/AX23,0)</f>
        <v>0</v>
      </c>
      <c r="AY68" s="229">
        <f>IFERROR('Intenzity 0'!AY68/AY23,0)</f>
        <v>0</v>
      </c>
      <c r="AZ68" s="229">
        <f>IFERROR('Intenzity 0'!AZ68/AZ23,0)</f>
        <v>0</v>
      </c>
      <c r="BA68" s="229">
        <f>IFERROR('Intenzity 0'!BA68/BA23,0)</f>
        <v>0</v>
      </c>
      <c r="BB68" s="229">
        <f>IFERROR('Intenzity 0'!BB68/BB23,0)</f>
        <v>0</v>
      </c>
    </row>
    <row r="69" spans="1:54" x14ac:dyDescent="0.3">
      <c r="A69" s="206">
        <f>IF(ISBLANK('Úseky 0'!A24),"",'Úseky 0'!A24)</f>
        <v>20</v>
      </c>
      <c r="B69" s="205" t="str">
        <f>IF(ISBLANK('Úseky 0'!B24),"",'Úseky 0'!B24)</f>
        <v/>
      </c>
      <c r="C69" s="205" t="str">
        <f>IF(ISBLANK('Úseky 0'!C24),"",'Úseky 0'!C24)</f>
        <v/>
      </c>
      <c r="D69" s="213" t="str">
        <f>IF(ISBLANK('Úseky 0'!D24),"",'Úseky 0'!D24)</f>
        <v/>
      </c>
      <c r="E69" s="229">
        <f>IFERROR('Intenzity 0'!E69/E24,0)</f>
        <v>0</v>
      </c>
      <c r="F69" s="229">
        <f>IFERROR('Intenzity 0'!F69/F24,0)</f>
        <v>0</v>
      </c>
      <c r="G69" s="229">
        <f>IFERROR('Intenzity 0'!G69/G24,0)</f>
        <v>0</v>
      </c>
      <c r="H69" s="229">
        <f>IFERROR('Intenzity 0'!H69/H24,0)</f>
        <v>0</v>
      </c>
      <c r="I69" s="229">
        <f>IFERROR('Intenzity 0'!I69/I24,0)</f>
        <v>0</v>
      </c>
      <c r="J69" s="229">
        <f>IFERROR('Intenzity 0'!J69/J24,0)</f>
        <v>0</v>
      </c>
      <c r="K69" s="229">
        <f>IFERROR('Intenzity 0'!K69/K24,0)</f>
        <v>0</v>
      </c>
      <c r="L69" s="229">
        <f>IFERROR('Intenzity 0'!L69/L24,0)</f>
        <v>0</v>
      </c>
      <c r="M69" s="229">
        <f>IFERROR('Intenzity 0'!M69/M24,0)</f>
        <v>0</v>
      </c>
      <c r="N69" s="229">
        <f>IFERROR('Intenzity 0'!N69/N24,0)</f>
        <v>0</v>
      </c>
      <c r="O69" s="229">
        <f>IFERROR('Intenzity 0'!O69/O24,0)</f>
        <v>0</v>
      </c>
      <c r="P69" s="229">
        <f>IFERROR('Intenzity 0'!P69/P24,0)</f>
        <v>0</v>
      </c>
      <c r="Q69" s="229">
        <f>IFERROR('Intenzity 0'!Q69/Q24,0)</f>
        <v>0</v>
      </c>
      <c r="R69" s="229">
        <f>IFERROR('Intenzity 0'!R69/R24,0)</f>
        <v>0</v>
      </c>
      <c r="S69" s="229">
        <f>IFERROR('Intenzity 0'!S69/S24,0)</f>
        <v>0</v>
      </c>
      <c r="T69" s="229">
        <f>IFERROR('Intenzity 0'!T69/T24,0)</f>
        <v>0</v>
      </c>
      <c r="U69" s="229">
        <f>IFERROR('Intenzity 0'!U69/U24,0)</f>
        <v>0</v>
      </c>
      <c r="V69" s="229">
        <f>IFERROR('Intenzity 0'!V69/V24,0)</f>
        <v>0</v>
      </c>
      <c r="W69" s="229">
        <f>IFERROR('Intenzity 0'!W69/W24,0)</f>
        <v>0</v>
      </c>
      <c r="X69" s="229">
        <f>IFERROR('Intenzity 0'!X69/X24,0)</f>
        <v>0</v>
      </c>
      <c r="Y69" s="229">
        <f>IFERROR('Intenzity 0'!Y69/Y24,0)</f>
        <v>0</v>
      </c>
      <c r="Z69" s="229">
        <f>IFERROR('Intenzity 0'!Z69/Z24,0)</f>
        <v>0</v>
      </c>
      <c r="AA69" s="229">
        <f>IFERROR('Intenzity 0'!AA69/AA24,0)</f>
        <v>0</v>
      </c>
      <c r="AB69" s="229">
        <f>IFERROR('Intenzity 0'!AB69/AB24,0)</f>
        <v>0</v>
      </c>
      <c r="AC69" s="229">
        <f>IFERROR('Intenzity 0'!AC69/AC24,0)</f>
        <v>0</v>
      </c>
      <c r="AD69" s="229">
        <f>IFERROR('Intenzity 0'!AD69/AD24,0)</f>
        <v>0</v>
      </c>
      <c r="AE69" s="229">
        <f>IFERROR('Intenzity 0'!AE69/AE24,0)</f>
        <v>0</v>
      </c>
      <c r="AF69" s="229">
        <f>IFERROR('Intenzity 0'!AF69/AF24,0)</f>
        <v>0</v>
      </c>
      <c r="AG69" s="229">
        <f>IFERROR('Intenzity 0'!AG69/AG24,0)</f>
        <v>0</v>
      </c>
      <c r="AH69" s="229">
        <f>IFERROR('Intenzity 0'!AH69/AH24,0)</f>
        <v>0</v>
      </c>
      <c r="AI69" s="229">
        <f>IFERROR('Intenzity 0'!AI69/AI24,0)</f>
        <v>0</v>
      </c>
      <c r="AJ69" s="229">
        <f>IFERROR('Intenzity 0'!AJ69/AJ24,0)</f>
        <v>0</v>
      </c>
      <c r="AK69" s="229">
        <f>IFERROR('Intenzity 0'!AK69/AK24,0)</f>
        <v>0</v>
      </c>
      <c r="AL69" s="229">
        <f>IFERROR('Intenzity 0'!AL69/AL24,0)</f>
        <v>0</v>
      </c>
      <c r="AM69" s="229">
        <f>IFERROR('Intenzity 0'!AM69/AM24,0)</f>
        <v>0</v>
      </c>
      <c r="AN69" s="229">
        <f>IFERROR('Intenzity 0'!AN69/AN24,0)</f>
        <v>0</v>
      </c>
      <c r="AO69" s="229">
        <f>IFERROR('Intenzity 0'!AO69/AO24,0)</f>
        <v>0</v>
      </c>
      <c r="AP69" s="229">
        <f>IFERROR('Intenzity 0'!AP69/AP24,0)</f>
        <v>0</v>
      </c>
      <c r="AQ69" s="229">
        <f>IFERROR('Intenzity 0'!AQ69/AQ24,0)</f>
        <v>0</v>
      </c>
      <c r="AR69" s="229">
        <f>IFERROR('Intenzity 0'!AR69/AR24,0)</f>
        <v>0</v>
      </c>
      <c r="AS69" s="229">
        <f>IFERROR('Intenzity 0'!AS69/AS24,0)</f>
        <v>0</v>
      </c>
      <c r="AT69" s="229">
        <f>IFERROR('Intenzity 0'!AT69/AT24,0)</f>
        <v>0</v>
      </c>
      <c r="AU69" s="229">
        <f>IFERROR('Intenzity 0'!AU69/AU24,0)</f>
        <v>0</v>
      </c>
      <c r="AV69" s="229">
        <f>IFERROR('Intenzity 0'!AV69/AV24,0)</f>
        <v>0</v>
      </c>
      <c r="AW69" s="229">
        <f>IFERROR('Intenzity 0'!AW69/AW24,0)</f>
        <v>0</v>
      </c>
      <c r="AX69" s="229">
        <f>IFERROR('Intenzity 0'!AX69/AX24,0)</f>
        <v>0</v>
      </c>
      <c r="AY69" s="229">
        <f>IFERROR('Intenzity 0'!AY69/AY24,0)</f>
        <v>0</v>
      </c>
      <c r="AZ69" s="229">
        <f>IFERROR('Intenzity 0'!AZ69/AZ24,0)</f>
        <v>0</v>
      </c>
      <c r="BA69" s="229">
        <f>IFERROR('Intenzity 0'!BA69/BA24,0)</f>
        <v>0</v>
      </c>
      <c r="BB69" s="229">
        <f>IFERROR('Intenzity 0'!BB69/BB24,0)</f>
        <v>0</v>
      </c>
    </row>
    <row r="70" spans="1:54" x14ac:dyDescent="0.3">
      <c r="A70" s="206">
        <f>IF(ISBLANK('Úseky 0'!A25),"",'Úseky 0'!A25)</f>
        <v>21</v>
      </c>
      <c r="B70" s="205" t="str">
        <f>IF(ISBLANK('Úseky 0'!B25),"",'Úseky 0'!B25)</f>
        <v/>
      </c>
      <c r="C70" s="205" t="str">
        <f>IF(ISBLANK('Úseky 0'!C25),"",'Úseky 0'!C25)</f>
        <v/>
      </c>
      <c r="D70" s="213" t="str">
        <f>IF(ISBLANK('Úseky 0'!D25),"",'Úseky 0'!D25)</f>
        <v/>
      </c>
      <c r="E70" s="229">
        <f>IFERROR('Intenzity 0'!E70/E25,0)</f>
        <v>0</v>
      </c>
      <c r="F70" s="229">
        <f>IFERROR('Intenzity 0'!F70/F25,0)</f>
        <v>0</v>
      </c>
      <c r="G70" s="229">
        <f>IFERROR('Intenzity 0'!G70/G25,0)</f>
        <v>0</v>
      </c>
      <c r="H70" s="229">
        <f>IFERROR('Intenzity 0'!H70/H25,0)</f>
        <v>0</v>
      </c>
      <c r="I70" s="229">
        <f>IFERROR('Intenzity 0'!I70/I25,0)</f>
        <v>0</v>
      </c>
      <c r="J70" s="229">
        <f>IFERROR('Intenzity 0'!J70/J25,0)</f>
        <v>0</v>
      </c>
      <c r="K70" s="229">
        <f>IFERROR('Intenzity 0'!K70/K25,0)</f>
        <v>0</v>
      </c>
      <c r="L70" s="229">
        <f>IFERROR('Intenzity 0'!L70/L25,0)</f>
        <v>0</v>
      </c>
      <c r="M70" s="229">
        <f>IFERROR('Intenzity 0'!M70/M25,0)</f>
        <v>0</v>
      </c>
      <c r="N70" s="229">
        <f>IFERROR('Intenzity 0'!N70/N25,0)</f>
        <v>0</v>
      </c>
      <c r="O70" s="229">
        <f>IFERROR('Intenzity 0'!O70/O25,0)</f>
        <v>0</v>
      </c>
      <c r="P70" s="229">
        <f>IFERROR('Intenzity 0'!P70/P25,0)</f>
        <v>0</v>
      </c>
      <c r="Q70" s="229">
        <f>IFERROR('Intenzity 0'!Q70/Q25,0)</f>
        <v>0</v>
      </c>
      <c r="R70" s="229">
        <f>IFERROR('Intenzity 0'!R70/R25,0)</f>
        <v>0</v>
      </c>
      <c r="S70" s="229">
        <f>IFERROR('Intenzity 0'!S70/S25,0)</f>
        <v>0</v>
      </c>
      <c r="T70" s="229">
        <f>IFERROR('Intenzity 0'!T70/T25,0)</f>
        <v>0</v>
      </c>
      <c r="U70" s="229">
        <f>IFERROR('Intenzity 0'!U70/U25,0)</f>
        <v>0</v>
      </c>
      <c r="V70" s="229">
        <f>IFERROR('Intenzity 0'!V70/V25,0)</f>
        <v>0</v>
      </c>
      <c r="W70" s="229">
        <f>IFERROR('Intenzity 0'!W70/W25,0)</f>
        <v>0</v>
      </c>
      <c r="X70" s="229">
        <f>IFERROR('Intenzity 0'!X70/X25,0)</f>
        <v>0</v>
      </c>
      <c r="Y70" s="229">
        <f>IFERROR('Intenzity 0'!Y70/Y25,0)</f>
        <v>0</v>
      </c>
      <c r="Z70" s="229">
        <f>IFERROR('Intenzity 0'!Z70/Z25,0)</f>
        <v>0</v>
      </c>
      <c r="AA70" s="229">
        <f>IFERROR('Intenzity 0'!AA70/AA25,0)</f>
        <v>0</v>
      </c>
      <c r="AB70" s="229">
        <f>IFERROR('Intenzity 0'!AB70/AB25,0)</f>
        <v>0</v>
      </c>
      <c r="AC70" s="229">
        <f>IFERROR('Intenzity 0'!AC70/AC25,0)</f>
        <v>0</v>
      </c>
      <c r="AD70" s="229">
        <f>IFERROR('Intenzity 0'!AD70/AD25,0)</f>
        <v>0</v>
      </c>
      <c r="AE70" s="229">
        <f>IFERROR('Intenzity 0'!AE70/AE25,0)</f>
        <v>0</v>
      </c>
      <c r="AF70" s="229">
        <f>IFERROR('Intenzity 0'!AF70/AF25,0)</f>
        <v>0</v>
      </c>
      <c r="AG70" s="229">
        <f>IFERROR('Intenzity 0'!AG70/AG25,0)</f>
        <v>0</v>
      </c>
      <c r="AH70" s="229">
        <f>IFERROR('Intenzity 0'!AH70/AH25,0)</f>
        <v>0</v>
      </c>
      <c r="AI70" s="229">
        <f>IFERROR('Intenzity 0'!AI70/AI25,0)</f>
        <v>0</v>
      </c>
      <c r="AJ70" s="229">
        <f>IFERROR('Intenzity 0'!AJ70/AJ25,0)</f>
        <v>0</v>
      </c>
      <c r="AK70" s="229">
        <f>IFERROR('Intenzity 0'!AK70/AK25,0)</f>
        <v>0</v>
      </c>
      <c r="AL70" s="229">
        <f>IFERROR('Intenzity 0'!AL70/AL25,0)</f>
        <v>0</v>
      </c>
      <c r="AM70" s="229">
        <f>IFERROR('Intenzity 0'!AM70/AM25,0)</f>
        <v>0</v>
      </c>
      <c r="AN70" s="229">
        <f>IFERROR('Intenzity 0'!AN70/AN25,0)</f>
        <v>0</v>
      </c>
      <c r="AO70" s="229">
        <f>IFERROR('Intenzity 0'!AO70/AO25,0)</f>
        <v>0</v>
      </c>
      <c r="AP70" s="229">
        <f>IFERROR('Intenzity 0'!AP70/AP25,0)</f>
        <v>0</v>
      </c>
      <c r="AQ70" s="229">
        <f>IFERROR('Intenzity 0'!AQ70/AQ25,0)</f>
        <v>0</v>
      </c>
      <c r="AR70" s="229">
        <f>IFERROR('Intenzity 0'!AR70/AR25,0)</f>
        <v>0</v>
      </c>
      <c r="AS70" s="229">
        <f>IFERROR('Intenzity 0'!AS70/AS25,0)</f>
        <v>0</v>
      </c>
      <c r="AT70" s="229">
        <f>IFERROR('Intenzity 0'!AT70/AT25,0)</f>
        <v>0</v>
      </c>
      <c r="AU70" s="229">
        <f>IFERROR('Intenzity 0'!AU70/AU25,0)</f>
        <v>0</v>
      </c>
      <c r="AV70" s="229">
        <f>IFERROR('Intenzity 0'!AV70/AV25,0)</f>
        <v>0</v>
      </c>
      <c r="AW70" s="229">
        <f>IFERROR('Intenzity 0'!AW70/AW25,0)</f>
        <v>0</v>
      </c>
      <c r="AX70" s="229">
        <f>IFERROR('Intenzity 0'!AX70/AX25,0)</f>
        <v>0</v>
      </c>
      <c r="AY70" s="229">
        <f>IFERROR('Intenzity 0'!AY70/AY25,0)</f>
        <v>0</v>
      </c>
      <c r="AZ70" s="229">
        <f>IFERROR('Intenzity 0'!AZ70/AZ25,0)</f>
        <v>0</v>
      </c>
      <c r="BA70" s="229">
        <f>IFERROR('Intenzity 0'!BA70/BA25,0)</f>
        <v>0</v>
      </c>
      <c r="BB70" s="229">
        <f>IFERROR('Intenzity 0'!BB70/BB25,0)</f>
        <v>0</v>
      </c>
    </row>
    <row r="71" spans="1:54" x14ac:dyDescent="0.3">
      <c r="A71" s="206">
        <f>IF(ISBLANK('Úseky 0'!A26),"",'Úseky 0'!A26)</f>
        <v>22</v>
      </c>
      <c r="B71" s="205" t="str">
        <f>IF(ISBLANK('Úseky 0'!B26),"",'Úseky 0'!B26)</f>
        <v/>
      </c>
      <c r="C71" s="205" t="str">
        <f>IF(ISBLANK('Úseky 0'!C26),"",'Úseky 0'!C26)</f>
        <v/>
      </c>
      <c r="D71" s="213" t="str">
        <f>IF(ISBLANK('Úseky 0'!D26),"",'Úseky 0'!D26)</f>
        <v/>
      </c>
      <c r="E71" s="229">
        <f>IFERROR('Intenzity 0'!E71/E26,0)</f>
        <v>0</v>
      </c>
      <c r="F71" s="229">
        <f>IFERROR('Intenzity 0'!F71/F26,0)</f>
        <v>0</v>
      </c>
      <c r="G71" s="229">
        <f>IFERROR('Intenzity 0'!G71/G26,0)</f>
        <v>0</v>
      </c>
      <c r="H71" s="229">
        <f>IFERROR('Intenzity 0'!H71/H26,0)</f>
        <v>0</v>
      </c>
      <c r="I71" s="229">
        <f>IFERROR('Intenzity 0'!I71/I26,0)</f>
        <v>0</v>
      </c>
      <c r="J71" s="229">
        <f>IFERROR('Intenzity 0'!J71/J26,0)</f>
        <v>0</v>
      </c>
      <c r="K71" s="229">
        <f>IFERROR('Intenzity 0'!K71/K26,0)</f>
        <v>0</v>
      </c>
      <c r="L71" s="229">
        <f>IFERROR('Intenzity 0'!L71/L26,0)</f>
        <v>0</v>
      </c>
      <c r="M71" s="229">
        <f>IFERROR('Intenzity 0'!M71/M26,0)</f>
        <v>0</v>
      </c>
      <c r="N71" s="229">
        <f>IFERROR('Intenzity 0'!N71/N26,0)</f>
        <v>0</v>
      </c>
      <c r="O71" s="229">
        <f>IFERROR('Intenzity 0'!O71/O26,0)</f>
        <v>0</v>
      </c>
      <c r="P71" s="229">
        <f>IFERROR('Intenzity 0'!P71/P26,0)</f>
        <v>0</v>
      </c>
      <c r="Q71" s="229">
        <f>IFERROR('Intenzity 0'!Q71/Q26,0)</f>
        <v>0</v>
      </c>
      <c r="R71" s="229">
        <f>IFERROR('Intenzity 0'!R71/R26,0)</f>
        <v>0</v>
      </c>
      <c r="S71" s="229">
        <f>IFERROR('Intenzity 0'!S71/S26,0)</f>
        <v>0</v>
      </c>
      <c r="T71" s="229">
        <f>IFERROR('Intenzity 0'!T71/T26,0)</f>
        <v>0</v>
      </c>
      <c r="U71" s="229">
        <f>IFERROR('Intenzity 0'!U71/U26,0)</f>
        <v>0</v>
      </c>
      <c r="V71" s="229">
        <f>IFERROR('Intenzity 0'!V71/V26,0)</f>
        <v>0</v>
      </c>
      <c r="W71" s="229">
        <f>IFERROR('Intenzity 0'!W71/W26,0)</f>
        <v>0</v>
      </c>
      <c r="X71" s="229">
        <f>IFERROR('Intenzity 0'!X71/X26,0)</f>
        <v>0</v>
      </c>
      <c r="Y71" s="229">
        <f>IFERROR('Intenzity 0'!Y71/Y26,0)</f>
        <v>0</v>
      </c>
      <c r="Z71" s="229">
        <f>IFERROR('Intenzity 0'!Z71/Z26,0)</f>
        <v>0</v>
      </c>
      <c r="AA71" s="229">
        <f>IFERROR('Intenzity 0'!AA71/AA26,0)</f>
        <v>0</v>
      </c>
      <c r="AB71" s="229">
        <f>IFERROR('Intenzity 0'!AB71/AB26,0)</f>
        <v>0</v>
      </c>
      <c r="AC71" s="229">
        <f>IFERROR('Intenzity 0'!AC71/AC26,0)</f>
        <v>0</v>
      </c>
      <c r="AD71" s="229">
        <f>IFERROR('Intenzity 0'!AD71/AD26,0)</f>
        <v>0</v>
      </c>
      <c r="AE71" s="229">
        <f>IFERROR('Intenzity 0'!AE71/AE26,0)</f>
        <v>0</v>
      </c>
      <c r="AF71" s="229">
        <f>IFERROR('Intenzity 0'!AF71/AF26,0)</f>
        <v>0</v>
      </c>
      <c r="AG71" s="229">
        <f>IFERROR('Intenzity 0'!AG71/AG26,0)</f>
        <v>0</v>
      </c>
      <c r="AH71" s="229">
        <f>IFERROR('Intenzity 0'!AH71/AH26,0)</f>
        <v>0</v>
      </c>
      <c r="AI71" s="229">
        <f>IFERROR('Intenzity 0'!AI71/AI26,0)</f>
        <v>0</v>
      </c>
      <c r="AJ71" s="229">
        <f>IFERROR('Intenzity 0'!AJ71/AJ26,0)</f>
        <v>0</v>
      </c>
      <c r="AK71" s="229">
        <f>IFERROR('Intenzity 0'!AK71/AK26,0)</f>
        <v>0</v>
      </c>
      <c r="AL71" s="229">
        <f>IFERROR('Intenzity 0'!AL71/AL26,0)</f>
        <v>0</v>
      </c>
      <c r="AM71" s="229">
        <f>IFERROR('Intenzity 0'!AM71/AM26,0)</f>
        <v>0</v>
      </c>
      <c r="AN71" s="229">
        <f>IFERROR('Intenzity 0'!AN71/AN26,0)</f>
        <v>0</v>
      </c>
      <c r="AO71" s="229">
        <f>IFERROR('Intenzity 0'!AO71/AO26,0)</f>
        <v>0</v>
      </c>
      <c r="AP71" s="229">
        <f>IFERROR('Intenzity 0'!AP71/AP26,0)</f>
        <v>0</v>
      </c>
      <c r="AQ71" s="229">
        <f>IFERROR('Intenzity 0'!AQ71/AQ26,0)</f>
        <v>0</v>
      </c>
      <c r="AR71" s="229">
        <f>IFERROR('Intenzity 0'!AR71/AR26,0)</f>
        <v>0</v>
      </c>
      <c r="AS71" s="229">
        <f>IFERROR('Intenzity 0'!AS71/AS26,0)</f>
        <v>0</v>
      </c>
      <c r="AT71" s="229">
        <f>IFERROR('Intenzity 0'!AT71/AT26,0)</f>
        <v>0</v>
      </c>
      <c r="AU71" s="229">
        <f>IFERROR('Intenzity 0'!AU71/AU26,0)</f>
        <v>0</v>
      </c>
      <c r="AV71" s="229">
        <f>IFERROR('Intenzity 0'!AV71/AV26,0)</f>
        <v>0</v>
      </c>
      <c r="AW71" s="229">
        <f>IFERROR('Intenzity 0'!AW71/AW26,0)</f>
        <v>0</v>
      </c>
      <c r="AX71" s="229">
        <f>IFERROR('Intenzity 0'!AX71/AX26,0)</f>
        <v>0</v>
      </c>
      <c r="AY71" s="229">
        <f>IFERROR('Intenzity 0'!AY71/AY26,0)</f>
        <v>0</v>
      </c>
      <c r="AZ71" s="229">
        <f>IFERROR('Intenzity 0'!AZ71/AZ26,0)</f>
        <v>0</v>
      </c>
      <c r="BA71" s="229">
        <f>IFERROR('Intenzity 0'!BA71/BA26,0)</f>
        <v>0</v>
      </c>
      <c r="BB71" s="229">
        <f>IFERROR('Intenzity 0'!BB71/BB26,0)</f>
        <v>0</v>
      </c>
    </row>
    <row r="72" spans="1:54" x14ac:dyDescent="0.3">
      <c r="A72" s="206">
        <f>IF(ISBLANK('Úseky 0'!A27),"",'Úseky 0'!A27)</f>
        <v>23</v>
      </c>
      <c r="B72" s="205" t="str">
        <f>IF(ISBLANK('Úseky 0'!B27),"",'Úseky 0'!B27)</f>
        <v/>
      </c>
      <c r="C72" s="205" t="str">
        <f>IF(ISBLANK('Úseky 0'!C27),"",'Úseky 0'!C27)</f>
        <v/>
      </c>
      <c r="D72" s="213" t="str">
        <f>IF(ISBLANK('Úseky 0'!D27),"",'Úseky 0'!D27)</f>
        <v/>
      </c>
      <c r="E72" s="229">
        <f>IFERROR('Intenzity 0'!E72/E27,0)</f>
        <v>0</v>
      </c>
      <c r="F72" s="229">
        <f>IFERROR('Intenzity 0'!F72/F27,0)</f>
        <v>0</v>
      </c>
      <c r="G72" s="229">
        <f>IFERROR('Intenzity 0'!G72/G27,0)</f>
        <v>0</v>
      </c>
      <c r="H72" s="229">
        <f>IFERROR('Intenzity 0'!H72/H27,0)</f>
        <v>0</v>
      </c>
      <c r="I72" s="229">
        <f>IFERROR('Intenzity 0'!I72/I27,0)</f>
        <v>0</v>
      </c>
      <c r="J72" s="229">
        <f>IFERROR('Intenzity 0'!J72/J27,0)</f>
        <v>0</v>
      </c>
      <c r="K72" s="229">
        <f>IFERROR('Intenzity 0'!K72/K27,0)</f>
        <v>0</v>
      </c>
      <c r="L72" s="229">
        <f>IFERROR('Intenzity 0'!L72/L27,0)</f>
        <v>0</v>
      </c>
      <c r="M72" s="229">
        <f>IFERROR('Intenzity 0'!M72/M27,0)</f>
        <v>0</v>
      </c>
      <c r="N72" s="229">
        <f>IFERROR('Intenzity 0'!N72/N27,0)</f>
        <v>0</v>
      </c>
      <c r="O72" s="229">
        <f>IFERROR('Intenzity 0'!O72/O27,0)</f>
        <v>0</v>
      </c>
      <c r="P72" s="229">
        <f>IFERROR('Intenzity 0'!P72/P27,0)</f>
        <v>0</v>
      </c>
      <c r="Q72" s="229">
        <f>IFERROR('Intenzity 0'!Q72/Q27,0)</f>
        <v>0</v>
      </c>
      <c r="R72" s="229">
        <f>IFERROR('Intenzity 0'!R72/R27,0)</f>
        <v>0</v>
      </c>
      <c r="S72" s="229">
        <f>IFERROR('Intenzity 0'!S72/S27,0)</f>
        <v>0</v>
      </c>
      <c r="T72" s="229">
        <f>IFERROR('Intenzity 0'!T72/T27,0)</f>
        <v>0</v>
      </c>
      <c r="U72" s="229">
        <f>IFERROR('Intenzity 0'!U72/U27,0)</f>
        <v>0</v>
      </c>
      <c r="V72" s="229">
        <f>IFERROR('Intenzity 0'!V72/V27,0)</f>
        <v>0</v>
      </c>
      <c r="W72" s="229">
        <f>IFERROR('Intenzity 0'!W72/W27,0)</f>
        <v>0</v>
      </c>
      <c r="X72" s="229">
        <f>IFERROR('Intenzity 0'!X72/X27,0)</f>
        <v>0</v>
      </c>
      <c r="Y72" s="229">
        <f>IFERROR('Intenzity 0'!Y72/Y27,0)</f>
        <v>0</v>
      </c>
      <c r="Z72" s="229">
        <f>IFERROR('Intenzity 0'!Z72/Z27,0)</f>
        <v>0</v>
      </c>
      <c r="AA72" s="229">
        <f>IFERROR('Intenzity 0'!AA72/AA27,0)</f>
        <v>0</v>
      </c>
      <c r="AB72" s="229">
        <f>IFERROR('Intenzity 0'!AB72/AB27,0)</f>
        <v>0</v>
      </c>
      <c r="AC72" s="229">
        <f>IFERROR('Intenzity 0'!AC72/AC27,0)</f>
        <v>0</v>
      </c>
      <c r="AD72" s="229">
        <f>IFERROR('Intenzity 0'!AD72/AD27,0)</f>
        <v>0</v>
      </c>
      <c r="AE72" s="229">
        <f>IFERROR('Intenzity 0'!AE72/AE27,0)</f>
        <v>0</v>
      </c>
      <c r="AF72" s="229">
        <f>IFERROR('Intenzity 0'!AF72/AF27,0)</f>
        <v>0</v>
      </c>
      <c r="AG72" s="229">
        <f>IFERROR('Intenzity 0'!AG72/AG27,0)</f>
        <v>0</v>
      </c>
      <c r="AH72" s="229">
        <f>IFERROR('Intenzity 0'!AH72/AH27,0)</f>
        <v>0</v>
      </c>
      <c r="AI72" s="229">
        <f>IFERROR('Intenzity 0'!AI72/AI27,0)</f>
        <v>0</v>
      </c>
      <c r="AJ72" s="229">
        <f>IFERROR('Intenzity 0'!AJ72/AJ27,0)</f>
        <v>0</v>
      </c>
      <c r="AK72" s="229">
        <f>IFERROR('Intenzity 0'!AK72/AK27,0)</f>
        <v>0</v>
      </c>
      <c r="AL72" s="229">
        <f>IFERROR('Intenzity 0'!AL72/AL27,0)</f>
        <v>0</v>
      </c>
      <c r="AM72" s="229">
        <f>IFERROR('Intenzity 0'!AM72/AM27,0)</f>
        <v>0</v>
      </c>
      <c r="AN72" s="229">
        <f>IFERROR('Intenzity 0'!AN72/AN27,0)</f>
        <v>0</v>
      </c>
      <c r="AO72" s="229">
        <f>IFERROR('Intenzity 0'!AO72/AO27,0)</f>
        <v>0</v>
      </c>
      <c r="AP72" s="229">
        <f>IFERROR('Intenzity 0'!AP72/AP27,0)</f>
        <v>0</v>
      </c>
      <c r="AQ72" s="229">
        <f>IFERROR('Intenzity 0'!AQ72/AQ27,0)</f>
        <v>0</v>
      </c>
      <c r="AR72" s="229">
        <f>IFERROR('Intenzity 0'!AR72/AR27,0)</f>
        <v>0</v>
      </c>
      <c r="AS72" s="229">
        <f>IFERROR('Intenzity 0'!AS72/AS27,0)</f>
        <v>0</v>
      </c>
      <c r="AT72" s="229">
        <f>IFERROR('Intenzity 0'!AT72/AT27,0)</f>
        <v>0</v>
      </c>
      <c r="AU72" s="229">
        <f>IFERROR('Intenzity 0'!AU72/AU27,0)</f>
        <v>0</v>
      </c>
      <c r="AV72" s="229">
        <f>IFERROR('Intenzity 0'!AV72/AV27,0)</f>
        <v>0</v>
      </c>
      <c r="AW72" s="229">
        <f>IFERROR('Intenzity 0'!AW72/AW27,0)</f>
        <v>0</v>
      </c>
      <c r="AX72" s="229">
        <f>IFERROR('Intenzity 0'!AX72/AX27,0)</f>
        <v>0</v>
      </c>
      <c r="AY72" s="229">
        <f>IFERROR('Intenzity 0'!AY72/AY27,0)</f>
        <v>0</v>
      </c>
      <c r="AZ72" s="229">
        <f>IFERROR('Intenzity 0'!AZ72/AZ27,0)</f>
        <v>0</v>
      </c>
      <c r="BA72" s="229">
        <f>IFERROR('Intenzity 0'!BA72/BA27,0)</f>
        <v>0</v>
      </c>
      <c r="BB72" s="229">
        <f>IFERROR('Intenzity 0'!BB72/BB27,0)</f>
        <v>0</v>
      </c>
    </row>
    <row r="73" spans="1:54" x14ac:dyDescent="0.3">
      <c r="A73" s="206">
        <f>IF(ISBLANK('Úseky 0'!A28),"",'Úseky 0'!A28)</f>
        <v>24</v>
      </c>
      <c r="B73" s="205" t="str">
        <f>IF(ISBLANK('Úseky 0'!B28),"",'Úseky 0'!B28)</f>
        <v/>
      </c>
      <c r="C73" s="205" t="str">
        <f>IF(ISBLANK('Úseky 0'!C28),"",'Úseky 0'!C28)</f>
        <v/>
      </c>
      <c r="D73" s="213" t="str">
        <f>IF(ISBLANK('Úseky 0'!D28),"",'Úseky 0'!D28)</f>
        <v/>
      </c>
      <c r="E73" s="229">
        <f>IFERROR('Intenzity 0'!E73/E28,0)</f>
        <v>0</v>
      </c>
      <c r="F73" s="229">
        <f>IFERROR('Intenzity 0'!F73/F28,0)</f>
        <v>0</v>
      </c>
      <c r="G73" s="229">
        <f>IFERROR('Intenzity 0'!G73/G28,0)</f>
        <v>0</v>
      </c>
      <c r="H73" s="229">
        <f>IFERROR('Intenzity 0'!H73/H28,0)</f>
        <v>0</v>
      </c>
      <c r="I73" s="229">
        <f>IFERROR('Intenzity 0'!I73/I28,0)</f>
        <v>0</v>
      </c>
      <c r="J73" s="229">
        <f>IFERROR('Intenzity 0'!J73/J28,0)</f>
        <v>0</v>
      </c>
      <c r="K73" s="229">
        <f>IFERROR('Intenzity 0'!K73/K28,0)</f>
        <v>0</v>
      </c>
      <c r="L73" s="229">
        <f>IFERROR('Intenzity 0'!L73/L28,0)</f>
        <v>0</v>
      </c>
      <c r="M73" s="229">
        <f>IFERROR('Intenzity 0'!M73/M28,0)</f>
        <v>0</v>
      </c>
      <c r="N73" s="229">
        <f>IFERROR('Intenzity 0'!N73/N28,0)</f>
        <v>0</v>
      </c>
      <c r="O73" s="229">
        <f>IFERROR('Intenzity 0'!O73/O28,0)</f>
        <v>0</v>
      </c>
      <c r="P73" s="229">
        <f>IFERROR('Intenzity 0'!P73/P28,0)</f>
        <v>0</v>
      </c>
      <c r="Q73" s="229">
        <f>IFERROR('Intenzity 0'!Q73/Q28,0)</f>
        <v>0</v>
      </c>
      <c r="R73" s="229">
        <f>IFERROR('Intenzity 0'!R73/R28,0)</f>
        <v>0</v>
      </c>
      <c r="S73" s="229">
        <f>IFERROR('Intenzity 0'!S73/S28,0)</f>
        <v>0</v>
      </c>
      <c r="T73" s="229">
        <f>IFERROR('Intenzity 0'!T73/T28,0)</f>
        <v>0</v>
      </c>
      <c r="U73" s="229">
        <f>IFERROR('Intenzity 0'!U73/U28,0)</f>
        <v>0</v>
      </c>
      <c r="V73" s="229">
        <f>IFERROR('Intenzity 0'!V73/V28,0)</f>
        <v>0</v>
      </c>
      <c r="W73" s="229">
        <f>IFERROR('Intenzity 0'!W73/W28,0)</f>
        <v>0</v>
      </c>
      <c r="X73" s="229">
        <f>IFERROR('Intenzity 0'!X73/X28,0)</f>
        <v>0</v>
      </c>
      <c r="Y73" s="229">
        <f>IFERROR('Intenzity 0'!Y73/Y28,0)</f>
        <v>0</v>
      </c>
      <c r="Z73" s="229">
        <f>IFERROR('Intenzity 0'!Z73/Z28,0)</f>
        <v>0</v>
      </c>
      <c r="AA73" s="229">
        <f>IFERROR('Intenzity 0'!AA73/AA28,0)</f>
        <v>0</v>
      </c>
      <c r="AB73" s="229">
        <f>IFERROR('Intenzity 0'!AB73/AB28,0)</f>
        <v>0</v>
      </c>
      <c r="AC73" s="229">
        <f>IFERROR('Intenzity 0'!AC73/AC28,0)</f>
        <v>0</v>
      </c>
      <c r="AD73" s="229">
        <f>IFERROR('Intenzity 0'!AD73/AD28,0)</f>
        <v>0</v>
      </c>
      <c r="AE73" s="229">
        <f>IFERROR('Intenzity 0'!AE73/AE28,0)</f>
        <v>0</v>
      </c>
      <c r="AF73" s="229">
        <f>IFERROR('Intenzity 0'!AF73/AF28,0)</f>
        <v>0</v>
      </c>
      <c r="AG73" s="229">
        <f>IFERROR('Intenzity 0'!AG73/AG28,0)</f>
        <v>0</v>
      </c>
      <c r="AH73" s="229">
        <f>IFERROR('Intenzity 0'!AH73/AH28,0)</f>
        <v>0</v>
      </c>
      <c r="AI73" s="229">
        <f>IFERROR('Intenzity 0'!AI73/AI28,0)</f>
        <v>0</v>
      </c>
      <c r="AJ73" s="229">
        <f>IFERROR('Intenzity 0'!AJ73/AJ28,0)</f>
        <v>0</v>
      </c>
      <c r="AK73" s="229">
        <f>IFERROR('Intenzity 0'!AK73/AK28,0)</f>
        <v>0</v>
      </c>
      <c r="AL73" s="229">
        <f>IFERROR('Intenzity 0'!AL73/AL28,0)</f>
        <v>0</v>
      </c>
      <c r="AM73" s="229">
        <f>IFERROR('Intenzity 0'!AM73/AM28,0)</f>
        <v>0</v>
      </c>
      <c r="AN73" s="229">
        <f>IFERROR('Intenzity 0'!AN73/AN28,0)</f>
        <v>0</v>
      </c>
      <c r="AO73" s="229">
        <f>IFERROR('Intenzity 0'!AO73/AO28,0)</f>
        <v>0</v>
      </c>
      <c r="AP73" s="229">
        <f>IFERROR('Intenzity 0'!AP73/AP28,0)</f>
        <v>0</v>
      </c>
      <c r="AQ73" s="229">
        <f>IFERROR('Intenzity 0'!AQ73/AQ28,0)</f>
        <v>0</v>
      </c>
      <c r="AR73" s="229">
        <f>IFERROR('Intenzity 0'!AR73/AR28,0)</f>
        <v>0</v>
      </c>
      <c r="AS73" s="229">
        <f>IFERROR('Intenzity 0'!AS73/AS28,0)</f>
        <v>0</v>
      </c>
      <c r="AT73" s="229">
        <f>IFERROR('Intenzity 0'!AT73/AT28,0)</f>
        <v>0</v>
      </c>
      <c r="AU73" s="229">
        <f>IFERROR('Intenzity 0'!AU73/AU28,0)</f>
        <v>0</v>
      </c>
      <c r="AV73" s="229">
        <f>IFERROR('Intenzity 0'!AV73/AV28,0)</f>
        <v>0</v>
      </c>
      <c r="AW73" s="229">
        <f>IFERROR('Intenzity 0'!AW73/AW28,0)</f>
        <v>0</v>
      </c>
      <c r="AX73" s="229">
        <f>IFERROR('Intenzity 0'!AX73/AX28,0)</f>
        <v>0</v>
      </c>
      <c r="AY73" s="229">
        <f>IFERROR('Intenzity 0'!AY73/AY28,0)</f>
        <v>0</v>
      </c>
      <c r="AZ73" s="229">
        <f>IFERROR('Intenzity 0'!AZ73/AZ28,0)</f>
        <v>0</v>
      </c>
      <c r="BA73" s="229">
        <f>IFERROR('Intenzity 0'!BA73/BA28,0)</f>
        <v>0</v>
      </c>
      <c r="BB73" s="229">
        <f>IFERROR('Intenzity 0'!BB73/BB28,0)</f>
        <v>0</v>
      </c>
    </row>
    <row r="74" spans="1:54" x14ac:dyDescent="0.3">
      <c r="A74" s="206">
        <f>IF(ISBLANK('Úseky 0'!A29),"",'Úseky 0'!A29)</f>
        <v>25</v>
      </c>
      <c r="B74" s="205" t="str">
        <f>IF(ISBLANK('Úseky 0'!B29),"",'Úseky 0'!B29)</f>
        <v/>
      </c>
      <c r="C74" s="205" t="str">
        <f>IF(ISBLANK('Úseky 0'!C29),"",'Úseky 0'!C29)</f>
        <v/>
      </c>
      <c r="D74" s="213" t="str">
        <f>IF(ISBLANK('Úseky 0'!D29),"",'Úseky 0'!D29)</f>
        <v/>
      </c>
      <c r="E74" s="229">
        <f>IFERROR('Intenzity 0'!E74/E29,0)</f>
        <v>0</v>
      </c>
      <c r="F74" s="229">
        <f>IFERROR('Intenzity 0'!F74/F29,0)</f>
        <v>0</v>
      </c>
      <c r="G74" s="229">
        <f>IFERROR('Intenzity 0'!G74/G29,0)</f>
        <v>0</v>
      </c>
      <c r="H74" s="229">
        <f>IFERROR('Intenzity 0'!H74/H29,0)</f>
        <v>0</v>
      </c>
      <c r="I74" s="229">
        <f>IFERROR('Intenzity 0'!I74/I29,0)</f>
        <v>0</v>
      </c>
      <c r="J74" s="229">
        <f>IFERROR('Intenzity 0'!J74/J29,0)</f>
        <v>0</v>
      </c>
      <c r="K74" s="229">
        <f>IFERROR('Intenzity 0'!K74/K29,0)</f>
        <v>0</v>
      </c>
      <c r="L74" s="229">
        <f>IFERROR('Intenzity 0'!L74/L29,0)</f>
        <v>0</v>
      </c>
      <c r="M74" s="229">
        <f>IFERROR('Intenzity 0'!M74/M29,0)</f>
        <v>0</v>
      </c>
      <c r="N74" s="229">
        <f>IFERROR('Intenzity 0'!N74/N29,0)</f>
        <v>0</v>
      </c>
      <c r="O74" s="229">
        <f>IFERROR('Intenzity 0'!O74/O29,0)</f>
        <v>0</v>
      </c>
      <c r="P74" s="229">
        <f>IFERROR('Intenzity 0'!P74/P29,0)</f>
        <v>0</v>
      </c>
      <c r="Q74" s="229">
        <f>IFERROR('Intenzity 0'!Q74/Q29,0)</f>
        <v>0</v>
      </c>
      <c r="R74" s="229">
        <f>IFERROR('Intenzity 0'!R74/R29,0)</f>
        <v>0</v>
      </c>
      <c r="S74" s="229">
        <f>IFERROR('Intenzity 0'!S74/S29,0)</f>
        <v>0</v>
      </c>
      <c r="T74" s="229">
        <f>IFERROR('Intenzity 0'!T74/T29,0)</f>
        <v>0</v>
      </c>
      <c r="U74" s="229">
        <f>IFERROR('Intenzity 0'!U74/U29,0)</f>
        <v>0</v>
      </c>
      <c r="V74" s="229">
        <f>IFERROR('Intenzity 0'!V74/V29,0)</f>
        <v>0</v>
      </c>
      <c r="W74" s="229">
        <f>IFERROR('Intenzity 0'!W74/W29,0)</f>
        <v>0</v>
      </c>
      <c r="X74" s="229">
        <f>IFERROR('Intenzity 0'!X74/X29,0)</f>
        <v>0</v>
      </c>
      <c r="Y74" s="229">
        <f>IFERROR('Intenzity 0'!Y74/Y29,0)</f>
        <v>0</v>
      </c>
      <c r="Z74" s="229">
        <f>IFERROR('Intenzity 0'!Z74/Z29,0)</f>
        <v>0</v>
      </c>
      <c r="AA74" s="229">
        <f>IFERROR('Intenzity 0'!AA74/AA29,0)</f>
        <v>0</v>
      </c>
      <c r="AB74" s="229">
        <f>IFERROR('Intenzity 0'!AB74/AB29,0)</f>
        <v>0</v>
      </c>
      <c r="AC74" s="229">
        <f>IFERROR('Intenzity 0'!AC74/AC29,0)</f>
        <v>0</v>
      </c>
      <c r="AD74" s="229">
        <f>IFERROR('Intenzity 0'!AD74/AD29,0)</f>
        <v>0</v>
      </c>
      <c r="AE74" s="229">
        <f>IFERROR('Intenzity 0'!AE74/AE29,0)</f>
        <v>0</v>
      </c>
      <c r="AF74" s="229">
        <f>IFERROR('Intenzity 0'!AF74/AF29,0)</f>
        <v>0</v>
      </c>
      <c r="AG74" s="229">
        <f>IFERROR('Intenzity 0'!AG74/AG29,0)</f>
        <v>0</v>
      </c>
      <c r="AH74" s="229">
        <f>IFERROR('Intenzity 0'!AH74/AH29,0)</f>
        <v>0</v>
      </c>
      <c r="AI74" s="229">
        <f>IFERROR('Intenzity 0'!AI74/AI29,0)</f>
        <v>0</v>
      </c>
      <c r="AJ74" s="229">
        <f>IFERROR('Intenzity 0'!AJ74/AJ29,0)</f>
        <v>0</v>
      </c>
      <c r="AK74" s="229">
        <f>IFERROR('Intenzity 0'!AK74/AK29,0)</f>
        <v>0</v>
      </c>
      <c r="AL74" s="229">
        <f>IFERROR('Intenzity 0'!AL74/AL29,0)</f>
        <v>0</v>
      </c>
      <c r="AM74" s="229">
        <f>IFERROR('Intenzity 0'!AM74/AM29,0)</f>
        <v>0</v>
      </c>
      <c r="AN74" s="229">
        <f>IFERROR('Intenzity 0'!AN74/AN29,0)</f>
        <v>0</v>
      </c>
      <c r="AO74" s="229">
        <f>IFERROR('Intenzity 0'!AO74/AO29,0)</f>
        <v>0</v>
      </c>
      <c r="AP74" s="229">
        <f>IFERROR('Intenzity 0'!AP74/AP29,0)</f>
        <v>0</v>
      </c>
      <c r="AQ74" s="229">
        <f>IFERROR('Intenzity 0'!AQ74/AQ29,0)</f>
        <v>0</v>
      </c>
      <c r="AR74" s="229">
        <f>IFERROR('Intenzity 0'!AR74/AR29,0)</f>
        <v>0</v>
      </c>
      <c r="AS74" s="229">
        <f>IFERROR('Intenzity 0'!AS74/AS29,0)</f>
        <v>0</v>
      </c>
      <c r="AT74" s="229">
        <f>IFERROR('Intenzity 0'!AT74/AT29,0)</f>
        <v>0</v>
      </c>
      <c r="AU74" s="229">
        <f>IFERROR('Intenzity 0'!AU74/AU29,0)</f>
        <v>0</v>
      </c>
      <c r="AV74" s="229">
        <f>IFERROR('Intenzity 0'!AV74/AV29,0)</f>
        <v>0</v>
      </c>
      <c r="AW74" s="229">
        <f>IFERROR('Intenzity 0'!AW74/AW29,0)</f>
        <v>0</v>
      </c>
      <c r="AX74" s="229">
        <f>IFERROR('Intenzity 0'!AX74/AX29,0)</f>
        <v>0</v>
      </c>
      <c r="AY74" s="229">
        <f>IFERROR('Intenzity 0'!AY74/AY29,0)</f>
        <v>0</v>
      </c>
      <c r="AZ74" s="229">
        <f>IFERROR('Intenzity 0'!AZ74/AZ29,0)</f>
        <v>0</v>
      </c>
      <c r="BA74" s="229">
        <f>IFERROR('Intenzity 0'!BA74/BA29,0)</f>
        <v>0</v>
      </c>
      <c r="BB74" s="229">
        <f>IFERROR('Intenzity 0'!BB74/BB29,0)</f>
        <v>0</v>
      </c>
    </row>
    <row r="75" spans="1:54" x14ac:dyDescent="0.3">
      <c r="A75" s="206">
        <f>IF(ISBLANK('Úseky 0'!A30),"",'Úseky 0'!A30)</f>
        <v>26</v>
      </c>
      <c r="B75" s="205" t="str">
        <f>IF(ISBLANK('Úseky 0'!B30),"",'Úseky 0'!B30)</f>
        <v/>
      </c>
      <c r="C75" s="205" t="str">
        <f>IF(ISBLANK('Úseky 0'!C30),"",'Úseky 0'!C30)</f>
        <v/>
      </c>
      <c r="D75" s="213" t="str">
        <f>IF(ISBLANK('Úseky 0'!D30),"",'Úseky 0'!D30)</f>
        <v/>
      </c>
      <c r="E75" s="229">
        <f>IFERROR('Intenzity 0'!E75/E30,0)</f>
        <v>0</v>
      </c>
      <c r="F75" s="229">
        <f>IFERROR('Intenzity 0'!F75/F30,0)</f>
        <v>0</v>
      </c>
      <c r="G75" s="229">
        <f>IFERROR('Intenzity 0'!G75/G30,0)</f>
        <v>0</v>
      </c>
      <c r="H75" s="229">
        <f>IFERROR('Intenzity 0'!H75/H30,0)</f>
        <v>0</v>
      </c>
      <c r="I75" s="229">
        <f>IFERROR('Intenzity 0'!I75/I30,0)</f>
        <v>0</v>
      </c>
      <c r="J75" s="229">
        <f>IFERROR('Intenzity 0'!J75/J30,0)</f>
        <v>0</v>
      </c>
      <c r="K75" s="229">
        <f>IFERROR('Intenzity 0'!K75/K30,0)</f>
        <v>0</v>
      </c>
      <c r="L75" s="229">
        <f>IFERROR('Intenzity 0'!L75/L30,0)</f>
        <v>0</v>
      </c>
      <c r="M75" s="229">
        <f>IFERROR('Intenzity 0'!M75/M30,0)</f>
        <v>0</v>
      </c>
      <c r="N75" s="229">
        <f>IFERROR('Intenzity 0'!N75/N30,0)</f>
        <v>0</v>
      </c>
      <c r="O75" s="229">
        <f>IFERROR('Intenzity 0'!O75/O30,0)</f>
        <v>0</v>
      </c>
      <c r="P75" s="229">
        <f>IFERROR('Intenzity 0'!P75/P30,0)</f>
        <v>0</v>
      </c>
      <c r="Q75" s="229">
        <f>IFERROR('Intenzity 0'!Q75/Q30,0)</f>
        <v>0</v>
      </c>
      <c r="R75" s="229">
        <f>IFERROR('Intenzity 0'!R75/R30,0)</f>
        <v>0</v>
      </c>
      <c r="S75" s="229">
        <f>IFERROR('Intenzity 0'!S75/S30,0)</f>
        <v>0</v>
      </c>
      <c r="T75" s="229">
        <f>IFERROR('Intenzity 0'!T75/T30,0)</f>
        <v>0</v>
      </c>
      <c r="U75" s="229">
        <f>IFERROR('Intenzity 0'!U75/U30,0)</f>
        <v>0</v>
      </c>
      <c r="V75" s="229">
        <f>IFERROR('Intenzity 0'!V75/V30,0)</f>
        <v>0</v>
      </c>
      <c r="W75" s="229">
        <f>IFERROR('Intenzity 0'!W75/W30,0)</f>
        <v>0</v>
      </c>
      <c r="X75" s="229">
        <f>IFERROR('Intenzity 0'!X75/X30,0)</f>
        <v>0</v>
      </c>
      <c r="Y75" s="229">
        <f>IFERROR('Intenzity 0'!Y75/Y30,0)</f>
        <v>0</v>
      </c>
      <c r="Z75" s="229">
        <f>IFERROR('Intenzity 0'!Z75/Z30,0)</f>
        <v>0</v>
      </c>
      <c r="AA75" s="229">
        <f>IFERROR('Intenzity 0'!AA75/AA30,0)</f>
        <v>0</v>
      </c>
      <c r="AB75" s="229">
        <f>IFERROR('Intenzity 0'!AB75/AB30,0)</f>
        <v>0</v>
      </c>
      <c r="AC75" s="229">
        <f>IFERROR('Intenzity 0'!AC75/AC30,0)</f>
        <v>0</v>
      </c>
      <c r="AD75" s="229">
        <f>IFERROR('Intenzity 0'!AD75/AD30,0)</f>
        <v>0</v>
      </c>
      <c r="AE75" s="229">
        <f>IFERROR('Intenzity 0'!AE75/AE30,0)</f>
        <v>0</v>
      </c>
      <c r="AF75" s="229">
        <f>IFERROR('Intenzity 0'!AF75/AF30,0)</f>
        <v>0</v>
      </c>
      <c r="AG75" s="229">
        <f>IFERROR('Intenzity 0'!AG75/AG30,0)</f>
        <v>0</v>
      </c>
      <c r="AH75" s="229">
        <f>IFERROR('Intenzity 0'!AH75/AH30,0)</f>
        <v>0</v>
      </c>
      <c r="AI75" s="229">
        <f>IFERROR('Intenzity 0'!AI75/AI30,0)</f>
        <v>0</v>
      </c>
      <c r="AJ75" s="229">
        <f>IFERROR('Intenzity 0'!AJ75/AJ30,0)</f>
        <v>0</v>
      </c>
      <c r="AK75" s="229">
        <f>IFERROR('Intenzity 0'!AK75/AK30,0)</f>
        <v>0</v>
      </c>
      <c r="AL75" s="229">
        <f>IFERROR('Intenzity 0'!AL75/AL30,0)</f>
        <v>0</v>
      </c>
      <c r="AM75" s="229">
        <f>IFERROR('Intenzity 0'!AM75/AM30,0)</f>
        <v>0</v>
      </c>
      <c r="AN75" s="229">
        <f>IFERROR('Intenzity 0'!AN75/AN30,0)</f>
        <v>0</v>
      </c>
      <c r="AO75" s="229">
        <f>IFERROR('Intenzity 0'!AO75/AO30,0)</f>
        <v>0</v>
      </c>
      <c r="AP75" s="229">
        <f>IFERROR('Intenzity 0'!AP75/AP30,0)</f>
        <v>0</v>
      </c>
      <c r="AQ75" s="229">
        <f>IFERROR('Intenzity 0'!AQ75/AQ30,0)</f>
        <v>0</v>
      </c>
      <c r="AR75" s="229">
        <f>IFERROR('Intenzity 0'!AR75/AR30,0)</f>
        <v>0</v>
      </c>
      <c r="AS75" s="229">
        <f>IFERROR('Intenzity 0'!AS75/AS30,0)</f>
        <v>0</v>
      </c>
      <c r="AT75" s="229">
        <f>IFERROR('Intenzity 0'!AT75/AT30,0)</f>
        <v>0</v>
      </c>
      <c r="AU75" s="229">
        <f>IFERROR('Intenzity 0'!AU75/AU30,0)</f>
        <v>0</v>
      </c>
      <c r="AV75" s="229">
        <f>IFERROR('Intenzity 0'!AV75/AV30,0)</f>
        <v>0</v>
      </c>
      <c r="AW75" s="229">
        <f>IFERROR('Intenzity 0'!AW75/AW30,0)</f>
        <v>0</v>
      </c>
      <c r="AX75" s="229">
        <f>IFERROR('Intenzity 0'!AX75/AX30,0)</f>
        <v>0</v>
      </c>
      <c r="AY75" s="229">
        <f>IFERROR('Intenzity 0'!AY75/AY30,0)</f>
        <v>0</v>
      </c>
      <c r="AZ75" s="229">
        <f>IFERROR('Intenzity 0'!AZ75/AZ30,0)</f>
        <v>0</v>
      </c>
      <c r="BA75" s="229">
        <f>IFERROR('Intenzity 0'!BA75/BA30,0)</f>
        <v>0</v>
      </c>
      <c r="BB75" s="229">
        <f>IFERROR('Intenzity 0'!BB75/BB30,0)</f>
        <v>0</v>
      </c>
    </row>
    <row r="76" spans="1:54" x14ac:dyDescent="0.3">
      <c r="A76" s="206">
        <f>IF(ISBLANK('Úseky 0'!A31),"",'Úseky 0'!A31)</f>
        <v>27</v>
      </c>
      <c r="B76" s="205" t="str">
        <f>IF(ISBLANK('Úseky 0'!B31),"",'Úseky 0'!B31)</f>
        <v/>
      </c>
      <c r="C76" s="205" t="str">
        <f>IF(ISBLANK('Úseky 0'!C31),"",'Úseky 0'!C31)</f>
        <v/>
      </c>
      <c r="D76" s="213" t="str">
        <f>IF(ISBLANK('Úseky 0'!D31),"",'Úseky 0'!D31)</f>
        <v/>
      </c>
      <c r="E76" s="229">
        <f>IFERROR('Intenzity 0'!E76/E31,0)</f>
        <v>0</v>
      </c>
      <c r="F76" s="229">
        <f>IFERROR('Intenzity 0'!F76/F31,0)</f>
        <v>0</v>
      </c>
      <c r="G76" s="229">
        <f>IFERROR('Intenzity 0'!G76/G31,0)</f>
        <v>0</v>
      </c>
      <c r="H76" s="229">
        <f>IFERROR('Intenzity 0'!H76/H31,0)</f>
        <v>0</v>
      </c>
      <c r="I76" s="229">
        <f>IFERROR('Intenzity 0'!I76/I31,0)</f>
        <v>0</v>
      </c>
      <c r="J76" s="229">
        <f>IFERROR('Intenzity 0'!J76/J31,0)</f>
        <v>0</v>
      </c>
      <c r="K76" s="229">
        <f>IFERROR('Intenzity 0'!K76/K31,0)</f>
        <v>0</v>
      </c>
      <c r="L76" s="229">
        <f>IFERROR('Intenzity 0'!L76/L31,0)</f>
        <v>0</v>
      </c>
      <c r="M76" s="229">
        <f>IFERROR('Intenzity 0'!M76/M31,0)</f>
        <v>0</v>
      </c>
      <c r="N76" s="229">
        <f>IFERROR('Intenzity 0'!N76/N31,0)</f>
        <v>0</v>
      </c>
      <c r="O76" s="229">
        <f>IFERROR('Intenzity 0'!O76/O31,0)</f>
        <v>0</v>
      </c>
      <c r="P76" s="229">
        <f>IFERROR('Intenzity 0'!P76/P31,0)</f>
        <v>0</v>
      </c>
      <c r="Q76" s="229">
        <f>IFERROR('Intenzity 0'!Q76/Q31,0)</f>
        <v>0</v>
      </c>
      <c r="R76" s="229">
        <f>IFERROR('Intenzity 0'!R76/R31,0)</f>
        <v>0</v>
      </c>
      <c r="S76" s="229">
        <f>IFERROR('Intenzity 0'!S76/S31,0)</f>
        <v>0</v>
      </c>
      <c r="T76" s="229">
        <f>IFERROR('Intenzity 0'!T76/T31,0)</f>
        <v>0</v>
      </c>
      <c r="U76" s="229">
        <f>IFERROR('Intenzity 0'!U76/U31,0)</f>
        <v>0</v>
      </c>
      <c r="V76" s="229">
        <f>IFERROR('Intenzity 0'!V76/V31,0)</f>
        <v>0</v>
      </c>
      <c r="W76" s="229">
        <f>IFERROR('Intenzity 0'!W76/W31,0)</f>
        <v>0</v>
      </c>
      <c r="X76" s="229">
        <f>IFERROR('Intenzity 0'!X76/X31,0)</f>
        <v>0</v>
      </c>
      <c r="Y76" s="229">
        <f>IFERROR('Intenzity 0'!Y76/Y31,0)</f>
        <v>0</v>
      </c>
      <c r="Z76" s="229">
        <f>IFERROR('Intenzity 0'!Z76/Z31,0)</f>
        <v>0</v>
      </c>
      <c r="AA76" s="229">
        <f>IFERROR('Intenzity 0'!AA76/AA31,0)</f>
        <v>0</v>
      </c>
      <c r="AB76" s="229">
        <f>IFERROR('Intenzity 0'!AB76/AB31,0)</f>
        <v>0</v>
      </c>
      <c r="AC76" s="229">
        <f>IFERROR('Intenzity 0'!AC76/AC31,0)</f>
        <v>0</v>
      </c>
      <c r="AD76" s="229">
        <f>IFERROR('Intenzity 0'!AD76/AD31,0)</f>
        <v>0</v>
      </c>
      <c r="AE76" s="229">
        <f>IFERROR('Intenzity 0'!AE76/AE31,0)</f>
        <v>0</v>
      </c>
      <c r="AF76" s="229">
        <f>IFERROR('Intenzity 0'!AF76/AF31,0)</f>
        <v>0</v>
      </c>
      <c r="AG76" s="229">
        <f>IFERROR('Intenzity 0'!AG76/AG31,0)</f>
        <v>0</v>
      </c>
      <c r="AH76" s="229">
        <f>IFERROR('Intenzity 0'!AH76/AH31,0)</f>
        <v>0</v>
      </c>
      <c r="AI76" s="229">
        <f>IFERROR('Intenzity 0'!AI76/AI31,0)</f>
        <v>0</v>
      </c>
      <c r="AJ76" s="229">
        <f>IFERROR('Intenzity 0'!AJ76/AJ31,0)</f>
        <v>0</v>
      </c>
      <c r="AK76" s="229">
        <f>IFERROR('Intenzity 0'!AK76/AK31,0)</f>
        <v>0</v>
      </c>
      <c r="AL76" s="229">
        <f>IFERROR('Intenzity 0'!AL76/AL31,0)</f>
        <v>0</v>
      </c>
      <c r="AM76" s="229">
        <f>IFERROR('Intenzity 0'!AM76/AM31,0)</f>
        <v>0</v>
      </c>
      <c r="AN76" s="229">
        <f>IFERROR('Intenzity 0'!AN76/AN31,0)</f>
        <v>0</v>
      </c>
      <c r="AO76" s="229">
        <f>IFERROR('Intenzity 0'!AO76/AO31,0)</f>
        <v>0</v>
      </c>
      <c r="AP76" s="229">
        <f>IFERROR('Intenzity 0'!AP76/AP31,0)</f>
        <v>0</v>
      </c>
      <c r="AQ76" s="229">
        <f>IFERROR('Intenzity 0'!AQ76/AQ31,0)</f>
        <v>0</v>
      </c>
      <c r="AR76" s="229">
        <f>IFERROR('Intenzity 0'!AR76/AR31,0)</f>
        <v>0</v>
      </c>
      <c r="AS76" s="229">
        <f>IFERROR('Intenzity 0'!AS76/AS31,0)</f>
        <v>0</v>
      </c>
      <c r="AT76" s="229">
        <f>IFERROR('Intenzity 0'!AT76/AT31,0)</f>
        <v>0</v>
      </c>
      <c r="AU76" s="229">
        <f>IFERROR('Intenzity 0'!AU76/AU31,0)</f>
        <v>0</v>
      </c>
      <c r="AV76" s="229">
        <f>IFERROR('Intenzity 0'!AV76/AV31,0)</f>
        <v>0</v>
      </c>
      <c r="AW76" s="229">
        <f>IFERROR('Intenzity 0'!AW76/AW31,0)</f>
        <v>0</v>
      </c>
      <c r="AX76" s="229">
        <f>IFERROR('Intenzity 0'!AX76/AX31,0)</f>
        <v>0</v>
      </c>
      <c r="AY76" s="229">
        <f>IFERROR('Intenzity 0'!AY76/AY31,0)</f>
        <v>0</v>
      </c>
      <c r="AZ76" s="229">
        <f>IFERROR('Intenzity 0'!AZ76/AZ31,0)</f>
        <v>0</v>
      </c>
      <c r="BA76" s="229">
        <f>IFERROR('Intenzity 0'!BA76/BA31,0)</f>
        <v>0</v>
      </c>
      <c r="BB76" s="229">
        <f>IFERROR('Intenzity 0'!BB76/BB31,0)</f>
        <v>0</v>
      </c>
    </row>
    <row r="77" spans="1:54" x14ac:dyDescent="0.3">
      <c r="A77" s="206">
        <f>IF(ISBLANK('Úseky 0'!A32),"",'Úseky 0'!A32)</f>
        <v>28</v>
      </c>
      <c r="B77" s="205" t="str">
        <f>IF(ISBLANK('Úseky 0'!B32),"",'Úseky 0'!B32)</f>
        <v/>
      </c>
      <c r="C77" s="205" t="str">
        <f>IF(ISBLANK('Úseky 0'!C32),"",'Úseky 0'!C32)</f>
        <v/>
      </c>
      <c r="D77" s="213" t="str">
        <f>IF(ISBLANK('Úseky 0'!D32),"",'Úseky 0'!D32)</f>
        <v/>
      </c>
      <c r="E77" s="229">
        <f>IFERROR('Intenzity 0'!E77/E32,0)</f>
        <v>0</v>
      </c>
      <c r="F77" s="229">
        <f>IFERROR('Intenzity 0'!F77/F32,0)</f>
        <v>0</v>
      </c>
      <c r="G77" s="229">
        <f>IFERROR('Intenzity 0'!G77/G32,0)</f>
        <v>0</v>
      </c>
      <c r="H77" s="229">
        <f>IFERROR('Intenzity 0'!H77/H32,0)</f>
        <v>0</v>
      </c>
      <c r="I77" s="229">
        <f>IFERROR('Intenzity 0'!I77/I32,0)</f>
        <v>0</v>
      </c>
      <c r="J77" s="229">
        <f>IFERROR('Intenzity 0'!J77/J32,0)</f>
        <v>0</v>
      </c>
      <c r="K77" s="229">
        <f>IFERROR('Intenzity 0'!K77/K32,0)</f>
        <v>0</v>
      </c>
      <c r="L77" s="229">
        <f>IFERROR('Intenzity 0'!L77/L32,0)</f>
        <v>0</v>
      </c>
      <c r="M77" s="229">
        <f>IFERROR('Intenzity 0'!M77/M32,0)</f>
        <v>0</v>
      </c>
      <c r="N77" s="229">
        <f>IFERROR('Intenzity 0'!N77/N32,0)</f>
        <v>0</v>
      </c>
      <c r="O77" s="229">
        <f>IFERROR('Intenzity 0'!O77/O32,0)</f>
        <v>0</v>
      </c>
      <c r="P77" s="229">
        <f>IFERROR('Intenzity 0'!P77/P32,0)</f>
        <v>0</v>
      </c>
      <c r="Q77" s="229">
        <f>IFERROR('Intenzity 0'!Q77/Q32,0)</f>
        <v>0</v>
      </c>
      <c r="R77" s="229">
        <f>IFERROR('Intenzity 0'!R77/R32,0)</f>
        <v>0</v>
      </c>
      <c r="S77" s="229">
        <f>IFERROR('Intenzity 0'!S77/S32,0)</f>
        <v>0</v>
      </c>
      <c r="T77" s="229">
        <f>IFERROR('Intenzity 0'!T77/T32,0)</f>
        <v>0</v>
      </c>
      <c r="U77" s="229">
        <f>IFERROR('Intenzity 0'!U77/U32,0)</f>
        <v>0</v>
      </c>
      <c r="V77" s="229">
        <f>IFERROR('Intenzity 0'!V77/V32,0)</f>
        <v>0</v>
      </c>
      <c r="W77" s="229">
        <f>IFERROR('Intenzity 0'!W77/W32,0)</f>
        <v>0</v>
      </c>
      <c r="X77" s="229">
        <f>IFERROR('Intenzity 0'!X77/X32,0)</f>
        <v>0</v>
      </c>
      <c r="Y77" s="229">
        <f>IFERROR('Intenzity 0'!Y77/Y32,0)</f>
        <v>0</v>
      </c>
      <c r="Z77" s="229">
        <f>IFERROR('Intenzity 0'!Z77/Z32,0)</f>
        <v>0</v>
      </c>
      <c r="AA77" s="229">
        <f>IFERROR('Intenzity 0'!AA77/AA32,0)</f>
        <v>0</v>
      </c>
      <c r="AB77" s="229">
        <f>IFERROR('Intenzity 0'!AB77/AB32,0)</f>
        <v>0</v>
      </c>
      <c r="AC77" s="229">
        <f>IFERROR('Intenzity 0'!AC77/AC32,0)</f>
        <v>0</v>
      </c>
      <c r="AD77" s="229">
        <f>IFERROR('Intenzity 0'!AD77/AD32,0)</f>
        <v>0</v>
      </c>
      <c r="AE77" s="229">
        <f>IFERROR('Intenzity 0'!AE77/AE32,0)</f>
        <v>0</v>
      </c>
      <c r="AF77" s="229">
        <f>IFERROR('Intenzity 0'!AF77/AF32,0)</f>
        <v>0</v>
      </c>
      <c r="AG77" s="229">
        <f>IFERROR('Intenzity 0'!AG77/AG32,0)</f>
        <v>0</v>
      </c>
      <c r="AH77" s="229">
        <f>IFERROR('Intenzity 0'!AH77/AH32,0)</f>
        <v>0</v>
      </c>
      <c r="AI77" s="229">
        <f>IFERROR('Intenzity 0'!AI77/AI32,0)</f>
        <v>0</v>
      </c>
      <c r="AJ77" s="229">
        <f>IFERROR('Intenzity 0'!AJ77/AJ32,0)</f>
        <v>0</v>
      </c>
      <c r="AK77" s="229">
        <f>IFERROR('Intenzity 0'!AK77/AK32,0)</f>
        <v>0</v>
      </c>
      <c r="AL77" s="229">
        <f>IFERROR('Intenzity 0'!AL77/AL32,0)</f>
        <v>0</v>
      </c>
      <c r="AM77" s="229">
        <f>IFERROR('Intenzity 0'!AM77/AM32,0)</f>
        <v>0</v>
      </c>
      <c r="AN77" s="229">
        <f>IFERROR('Intenzity 0'!AN77/AN32,0)</f>
        <v>0</v>
      </c>
      <c r="AO77" s="229">
        <f>IFERROR('Intenzity 0'!AO77/AO32,0)</f>
        <v>0</v>
      </c>
      <c r="AP77" s="229">
        <f>IFERROR('Intenzity 0'!AP77/AP32,0)</f>
        <v>0</v>
      </c>
      <c r="AQ77" s="229">
        <f>IFERROR('Intenzity 0'!AQ77/AQ32,0)</f>
        <v>0</v>
      </c>
      <c r="AR77" s="229">
        <f>IFERROR('Intenzity 0'!AR77/AR32,0)</f>
        <v>0</v>
      </c>
      <c r="AS77" s="229">
        <f>IFERROR('Intenzity 0'!AS77/AS32,0)</f>
        <v>0</v>
      </c>
      <c r="AT77" s="229">
        <f>IFERROR('Intenzity 0'!AT77/AT32,0)</f>
        <v>0</v>
      </c>
      <c r="AU77" s="229">
        <f>IFERROR('Intenzity 0'!AU77/AU32,0)</f>
        <v>0</v>
      </c>
      <c r="AV77" s="229">
        <f>IFERROR('Intenzity 0'!AV77/AV32,0)</f>
        <v>0</v>
      </c>
      <c r="AW77" s="229">
        <f>IFERROR('Intenzity 0'!AW77/AW32,0)</f>
        <v>0</v>
      </c>
      <c r="AX77" s="229">
        <f>IFERROR('Intenzity 0'!AX77/AX32,0)</f>
        <v>0</v>
      </c>
      <c r="AY77" s="229">
        <f>IFERROR('Intenzity 0'!AY77/AY32,0)</f>
        <v>0</v>
      </c>
      <c r="AZ77" s="229">
        <f>IFERROR('Intenzity 0'!AZ77/AZ32,0)</f>
        <v>0</v>
      </c>
      <c r="BA77" s="229">
        <f>IFERROR('Intenzity 0'!BA77/BA32,0)</f>
        <v>0</v>
      </c>
      <c r="BB77" s="229">
        <f>IFERROR('Intenzity 0'!BB77/BB32,0)</f>
        <v>0</v>
      </c>
    </row>
    <row r="78" spans="1:54" x14ac:dyDescent="0.3">
      <c r="A78" s="206">
        <f>IF(ISBLANK('Úseky 0'!A33),"",'Úseky 0'!A33)</f>
        <v>29</v>
      </c>
      <c r="B78" s="205" t="str">
        <f>IF(ISBLANK('Úseky 0'!B33),"",'Úseky 0'!B33)</f>
        <v/>
      </c>
      <c r="C78" s="205" t="str">
        <f>IF(ISBLANK('Úseky 0'!C33),"",'Úseky 0'!C33)</f>
        <v/>
      </c>
      <c r="D78" s="213" t="str">
        <f>IF(ISBLANK('Úseky 0'!D33),"",'Úseky 0'!D33)</f>
        <v/>
      </c>
      <c r="E78" s="229">
        <f>IFERROR('Intenzity 0'!E78/E33,0)</f>
        <v>0</v>
      </c>
      <c r="F78" s="229">
        <f>IFERROR('Intenzity 0'!F78/F33,0)</f>
        <v>0</v>
      </c>
      <c r="G78" s="229">
        <f>IFERROR('Intenzity 0'!G78/G33,0)</f>
        <v>0</v>
      </c>
      <c r="H78" s="229">
        <f>IFERROR('Intenzity 0'!H78/H33,0)</f>
        <v>0</v>
      </c>
      <c r="I78" s="229">
        <f>IFERROR('Intenzity 0'!I78/I33,0)</f>
        <v>0</v>
      </c>
      <c r="J78" s="229">
        <f>IFERROR('Intenzity 0'!J78/J33,0)</f>
        <v>0</v>
      </c>
      <c r="K78" s="229">
        <f>IFERROR('Intenzity 0'!K78/K33,0)</f>
        <v>0</v>
      </c>
      <c r="L78" s="229">
        <f>IFERROR('Intenzity 0'!L78/L33,0)</f>
        <v>0</v>
      </c>
      <c r="M78" s="229">
        <f>IFERROR('Intenzity 0'!M78/M33,0)</f>
        <v>0</v>
      </c>
      <c r="N78" s="229">
        <f>IFERROR('Intenzity 0'!N78/N33,0)</f>
        <v>0</v>
      </c>
      <c r="O78" s="229">
        <f>IFERROR('Intenzity 0'!O78/O33,0)</f>
        <v>0</v>
      </c>
      <c r="P78" s="229">
        <f>IFERROR('Intenzity 0'!P78/P33,0)</f>
        <v>0</v>
      </c>
      <c r="Q78" s="229">
        <f>IFERROR('Intenzity 0'!Q78/Q33,0)</f>
        <v>0</v>
      </c>
      <c r="R78" s="229">
        <f>IFERROR('Intenzity 0'!R78/R33,0)</f>
        <v>0</v>
      </c>
      <c r="S78" s="229">
        <f>IFERROR('Intenzity 0'!S78/S33,0)</f>
        <v>0</v>
      </c>
      <c r="T78" s="229">
        <f>IFERROR('Intenzity 0'!T78/T33,0)</f>
        <v>0</v>
      </c>
      <c r="U78" s="229">
        <f>IFERROR('Intenzity 0'!U78/U33,0)</f>
        <v>0</v>
      </c>
      <c r="V78" s="229">
        <f>IFERROR('Intenzity 0'!V78/V33,0)</f>
        <v>0</v>
      </c>
      <c r="W78" s="229">
        <f>IFERROR('Intenzity 0'!W78/W33,0)</f>
        <v>0</v>
      </c>
      <c r="X78" s="229">
        <f>IFERROR('Intenzity 0'!X78/X33,0)</f>
        <v>0</v>
      </c>
      <c r="Y78" s="229">
        <f>IFERROR('Intenzity 0'!Y78/Y33,0)</f>
        <v>0</v>
      </c>
      <c r="Z78" s="229">
        <f>IFERROR('Intenzity 0'!Z78/Z33,0)</f>
        <v>0</v>
      </c>
      <c r="AA78" s="229">
        <f>IFERROR('Intenzity 0'!AA78/AA33,0)</f>
        <v>0</v>
      </c>
      <c r="AB78" s="229">
        <f>IFERROR('Intenzity 0'!AB78/AB33,0)</f>
        <v>0</v>
      </c>
      <c r="AC78" s="229">
        <f>IFERROR('Intenzity 0'!AC78/AC33,0)</f>
        <v>0</v>
      </c>
      <c r="AD78" s="229">
        <f>IFERROR('Intenzity 0'!AD78/AD33,0)</f>
        <v>0</v>
      </c>
      <c r="AE78" s="229">
        <f>IFERROR('Intenzity 0'!AE78/AE33,0)</f>
        <v>0</v>
      </c>
      <c r="AF78" s="229">
        <f>IFERROR('Intenzity 0'!AF78/AF33,0)</f>
        <v>0</v>
      </c>
      <c r="AG78" s="229">
        <f>IFERROR('Intenzity 0'!AG78/AG33,0)</f>
        <v>0</v>
      </c>
      <c r="AH78" s="229">
        <f>IFERROR('Intenzity 0'!AH78/AH33,0)</f>
        <v>0</v>
      </c>
      <c r="AI78" s="229">
        <f>IFERROR('Intenzity 0'!AI78/AI33,0)</f>
        <v>0</v>
      </c>
      <c r="AJ78" s="229">
        <f>IFERROR('Intenzity 0'!AJ78/AJ33,0)</f>
        <v>0</v>
      </c>
      <c r="AK78" s="229">
        <f>IFERROR('Intenzity 0'!AK78/AK33,0)</f>
        <v>0</v>
      </c>
      <c r="AL78" s="229">
        <f>IFERROR('Intenzity 0'!AL78/AL33,0)</f>
        <v>0</v>
      </c>
      <c r="AM78" s="229">
        <f>IFERROR('Intenzity 0'!AM78/AM33,0)</f>
        <v>0</v>
      </c>
      <c r="AN78" s="229">
        <f>IFERROR('Intenzity 0'!AN78/AN33,0)</f>
        <v>0</v>
      </c>
      <c r="AO78" s="229">
        <f>IFERROR('Intenzity 0'!AO78/AO33,0)</f>
        <v>0</v>
      </c>
      <c r="AP78" s="229">
        <f>IFERROR('Intenzity 0'!AP78/AP33,0)</f>
        <v>0</v>
      </c>
      <c r="AQ78" s="229">
        <f>IFERROR('Intenzity 0'!AQ78/AQ33,0)</f>
        <v>0</v>
      </c>
      <c r="AR78" s="229">
        <f>IFERROR('Intenzity 0'!AR78/AR33,0)</f>
        <v>0</v>
      </c>
      <c r="AS78" s="229">
        <f>IFERROR('Intenzity 0'!AS78/AS33,0)</f>
        <v>0</v>
      </c>
      <c r="AT78" s="229">
        <f>IFERROR('Intenzity 0'!AT78/AT33,0)</f>
        <v>0</v>
      </c>
      <c r="AU78" s="229">
        <f>IFERROR('Intenzity 0'!AU78/AU33,0)</f>
        <v>0</v>
      </c>
      <c r="AV78" s="229">
        <f>IFERROR('Intenzity 0'!AV78/AV33,0)</f>
        <v>0</v>
      </c>
      <c r="AW78" s="229">
        <f>IFERROR('Intenzity 0'!AW78/AW33,0)</f>
        <v>0</v>
      </c>
      <c r="AX78" s="229">
        <f>IFERROR('Intenzity 0'!AX78/AX33,0)</f>
        <v>0</v>
      </c>
      <c r="AY78" s="229">
        <f>IFERROR('Intenzity 0'!AY78/AY33,0)</f>
        <v>0</v>
      </c>
      <c r="AZ78" s="229">
        <f>IFERROR('Intenzity 0'!AZ78/AZ33,0)</f>
        <v>0</v>
      </c>
      <c r="BA78" s="229">
        <f>IFERROR('Intenzity 0'!BA78/BA33,0)</f>
        <v>0</v>
      </c>
      <c r="BB78" s="229">
        <f>IFERROR('Intenzity 0'!BB78/BB33,0)</f>
        <v>0</v>
      </c>
    </row>
    <row r="79" spans="1:54" x14ac:dyDescent="0.3">
      <c r="A79" s="206">
        <f>IF(ISBLANK('Úseky 0'!A34),"",'Úseky 0'!A34)</f>
        <v>30</v>
      </c>
      <c r="B79" s="205" t="str">
        <f>IF(ISBLANK('Úseky 0'!B34),"",'Úseky 0'!B34)</f>
        <v/>
      </c>
      <c r="C79" s="205" t="str">
        <f>IF(ISBLANK('Úseky 0'!C34),"",'Úseky 0'!C34)</f>
        <v/>
      </c>
      <c r="D79" s="213" t="str">
        <f>IF(ISBLANK('Úseky 0'!D34),"",'Úseky 0'!D34)</f>
        <v/>
      </c>
      <c r="E79" s="229">
        <f>IFERROR('Intenzity 0'!E79/E34,0)</f>
        <v>0</v>
      </c>
      <c r="F79" s="229">
        <f>IFERROR('Intenzity 0'!F79/F34,0)</f>
        <v>0</v>
      </c>
      <c r="G79" s="229">
        <f>IFERROR('Intenzity 0'!G79/G34,0)</f>
        <v>0</v>
      </c>
      <c r="H79" s="229">
        <f>IFERROR('Intenzity 0'!H79/H34,0)</f>
        <v>0</v>
      </c>
      <c r="I79" s="229">
        <f>IFERROR('Intenzity 0'!I79/I34,0)</f>
        <v>0</v>
      </c>
      <c r="J79" s="229">
        <f>IFERROR('Intenzity 0'!J79/J34,0)</f>
        <v>0</v>
      </c>
      <c r="K79" s="229">
        <f>IFERROR('Intenzity 0'!K79/K34,0)</f>
        <v>0</v>
      </c>
      <c r="L79" s="229">
        <f>IFERROR('Intenzity 0'!L79/L34,0)</f>
        <v>0</v>
      </c>
      <c r="M79" s="229">
        <f>IFERROR('Intenzity 0'!M79/M34,0)</f>
        <v>0</v>
      </c>
      <c r="N79" s="229">
        <f>IFERROR('Intenzity 0'!N79/N34,0)</f>
        <v>0</v>
      </c>
      <c r="O79" s="229">
        <f>IFERROR('Intenzity 0'!O79/O34,0)</f>
        <v>0</v>
      </c>
      <c r="P79" s="229">
        <f>IFERROR('Intenzity 0'!P79/P34,0)</f>
        <v>0</v>
      </c>
      <c r="Q79" s="229">
        <f>IFERROR('Intenzity 0'!Q79/Q34,0)</f>
        <v>0</v>
      </c>
      <c r="R79" s="229">
        <f>IFERROR('Intenzity 0'!R79/R34,0)</f>
        <v>0</v>
      </c>
      <c r="S79" s="229">
        <f>IFERROR('Intenzity 0'!S79/S34,0)</f>
        <v>0</v>
      </c>
      <c r="T79" s="229">
        <f>IFERROR('Intenzity 0'!T79/T34,0)</f>
        <v>0</v>
      </c>
      <c r="U79" s="229">
        <f>IFERROR('Intenzity 0'!U79/U34,0)</f>
        <v>0</v>
      </c>
      <c r="V79" s="229">
        <f>IFERROR('Intenzity 0'!V79/V34,0)</f>
        <v>0</v>
      </c>
      <c r="W79" s="229">
        <f>IFERROR('Intenzity 0'!W79/W34,0)</f>
        <v>0</v>
      </c>
      <c r="X79" s="229">
        <f>IFERROR('Intenzity 0'!X79/X34,0)</f>
        <v>0</v>
      </c>
      <c r="Y79" s="229">
        <f>IFERROR('Intenzity 0'!Y79/Y34,0)</f>
        <v>0</v>
      </c>
      <c r="Z79" s="229">
        <f>IFERROR('Intenzity 0'!Z79/Z34,0)</f>
        <v>0</v>
      </c>
      <c r="AA79" s="229">
        <f>IFERROR('Intenzity 0'!AA79/AA34,0)</f>
        <v>0</v>
      </c>
      <c r="AB79" s="229">
        <f>IFERROR('Intenzity 0'!AB79/AB34,0)</f>
        <v>0</v>
      </c>
      <c r="AC79" s="229">
        <f>IFERROR('Intenzity 0'!AC79/AC34,0)</f>
        <v>0</v>
      </c>
      <c r="AD79" s="229">
        <f>IFERROR('Intenzity 0'!AD79/AD34,0)</f>
        <v>0</v>
      </c>
      <c r="AE79" s="229">
        <f>IFERROR('Intenzity 0'!AE79/AE34,0)</f>
        <v>0</v>
      </c>
      <c r="AF79" s="229">
        <f>IFERROR('Intenzity 0'!AF79/AF34,0)</f>
        <v>0</v>
      </c>
      <c r="AG79" s="229">
        <f>IFERROR('Intenzity 0'!AG79/AG34,0)</f>
        <v>0</v>
      </c>
      <c r="AH79" s="229">
        <f>IFERROR('Intenzity 0'!AH79/AH34,0)</f>
        <v>0</v>
      </c>
      <c r="AI79" s="229">
        <f>IFERROR('Intenzity 0'!AI79/AI34,0)</f>
        <v>0</v>
      </c>
      <c r="AJ79" s="229">
        <f>IFERROR('Intenzity 0'!AJ79/AJ34,0)</f>
        <v>0</v>
      </c>
      <c r="AK79" s="229">
        <f>IFERROR('Intenzity 0'!AK79/AK34,0)</f>
        <v>0</v>
      </c>
      <c r="AL79" s="229">
        <f>IFERROR('Intenzity 0'!AL79/AL34,0)</f>
        <v>0</v>
      </c>
      <c r="AM79" s="229">
        <f>IFERROR('Intenzity 0'!AM79/AM34,0)</f>
        <v>0</v>
      </c>
      <c r="AN79" s="229">
        <f>IFERROR('Intenzity 0'!AN79/AN34,0)</f>
        <v>0</v>
      </c>
      <c r="AO79" s="229">
        <f>IFERROR('Intenzity 0'!AO79/AO34,0)</f>
        <v>0</v>
      </c>
      <c r="AP79" s="229">
        <f>IFERROR('Intenzity 0'!AP79/AP34,0)</f>
        <v>0</v>
      </c>
      <c r="AQ79" s="229">
        <f>IFERROR('Intenzity 0'!AQ79/AQ34,0)</f>
        <v>0</v>
      </c>
      <c r="AR79" s="229">
        <f>IFERROR('Intenzity 0'!AR79/AR34,0)</f>
        <v>0</v>
      </c>
      <c r="AS79" s="229">
        <f>IFERROR('Intenzity 0'!AS79/AS34,0)</f>
        <v>0</v>
      </c>
      <c r="AT79" s="229">
        <f>IFERROR('Intenzity 0'!AT79/AT34,0)</f>
        <v>0</v>
      </c>
      <c r="AU79" s="229">
        <f>IFERROR('Intenzity 0'!AU79/AU34,0)</f>
        <v>0</v>
      </c>
      <c r="AV79" s="229">
        <f>IFERROR('Intenzity 0'!AV79/AV34,0)</f>
        <v>0</v>
      </c>
      <c r="AW79" s="229">
        <f>IFERROR('Intenzity 0'!AW79/AW34,0)</f>
        <v>0</v>
      </c>
      <c r="AX79" s="229">
        <f>IFERROR('Intenzity 0'!AX79/AX34,0)</f>
        <v>0</v>
      </c>
      <c r="AY79" s="229">
        <f>IFERROR('Intenzity 0'!AY79/AY34,0)</f>
        <v>0</v>
      </c>
      <c r="AZ79" s="229">
        <f>IFERROR('Intenzity 0'!AZ79/AZ34,0)</f>
        <v>0</v>
      </c>
      <c r="BA79" s="229">
        <f>IFERROR('Intenzity 0'!BA79/BA34,0)</f>
        <v>0</v>
      </c>
      <c r="BB79" s="229">
        <f>IFERROR('Intenzity 0'!BB79/BB34,0)</f>
        <v>0</v>
      </c>
    </row>
    <row r="80" spans="1:54" x14ac:dyDescent="0.3">
      <c r="A80" s="206">
        <f>IF(ISBLANK('Úseky 0'!A35),"",'Úseky 0'!A35)</f>
        <v>31</v>
      </c>
      <c r="B80" s="205" t="str">
        <f>IF(ISBLANK('Úseky 0'!B35),"",'Úseky 0'!B35)</f>
        <v/>
      </c>
      <c r="C80" s="205" t="str">
        <f>IF(ISBLANK('Úseky 0'!C35),"",'Úseky 0'!C35)</f>
        <v/>
      </c>
      <c r="D80" s="213" t="str">
        <f>IF(ISBLANK('Úseky 0'!D35),"",'Úseky 0'!D35)</f>
        <v/>
      </c>
      <c r="E80" s="229">
        <f>IFERROR('Intenzity 0'!E80/E35,0)</f>
        <v>0</v>
      </c>
      <c r="F80" s="229">
        <f>IFERROR('Intenzity 0'!F80/F35,0)</f>
        <v>0</v>
      </c>
      <c r="G80" s="229">
        <f>IFERROR('Intenzity 0'!G80/G35,0)</f>
        <v>0</v>
      </c>
      <c r="H80" s="229">
        <f>IFERROR('Intenzity 0'!H80/H35,0)</f>
        <v>0</v>
      </c>
      <c r="I80" s="229">
        <f>IFERROR('Intenzity 0'!I80/I35,0)</f>
        <v>0</v>
      </c>
      <c r="J80" s="229">
        <f>IFERROR('Intenzity 0'!J80/J35,0)</f>
        <v>0</v>
      </c>
      <c r="K80" s="229">
        <f>IFERROR('Intenzity 0'!K80/K35,0)</f>
        <v>0</v>
      </c>
      <c r="L80" s="229">
        <f>IFERROR('Intenzity 0'!L80/L35,0)</f>
        <v>0</v>
      </c>
      <c r="M80" s="229">
        <f>IFERROR('Intenzity 0'!M80/M35,0)</f>
        <v>0</v>
      </c>
      <c r="N80" s="229">
        <f>IFERROR('Intenzity 0'!N80/N35,0)</f>
        <v>0</v>
      </c>
      <c r="O80" s="229">
        <f>IFERROR('Intenzity 0'!O80/O35,0)</f>
        <v>0</v>
      </c>
      <c r="P80" s="229">
        <f>IFERROR('Intenzity 0'!P80/P35,0)</f>
        <v>0</v>
      </c>
      <c r="Q80" s="229">
        <f>IFERROR('Intenzity 0'!Q80/Q35,0)</f>
        <v>0</v>
      </c>
      <c r="R80" s="229">
        <f>IFERROR('Intenzity 0'!R80/R35,0)</f>
        <v>0</v>
      </c>
      <c r="S80" s="229">
        <f>IFERROR('Intenzity 0'!S80/S35,0)</f>
        <v>0</v>
      </c>
      <c r="T80" s="229">
        <f>IFERROR('Intenzity 0'!T80/T35,0)</f>
        <v>0</v>
      </c>
      <c r="U80" s="229">
        <f>IFERROR('Intenzity 0'!U80/U35,0)</f>
        <v>0</v>
      </c>
      <c r="V80" s="229">
        <f>IFERROR('Intenzity 0'!V80/V35,0)</f>
        <v>0</v>
      </c>
      <c r="W80" s="229">
        <f>IFERROR('Intenzity 0'!W80/W35,0)</f>
        <v>0</v>
      </c>
      <c r="X80" s="229">
        <f>IFERROR('Intenzity 0'!X80/X35,0)</f>
        <v>0</v>
      </c>
      <c r="Y80" s="229">
        <f>IFERROR('Intenzity 0'!Y80/Y35,0)</f>
        <v>0</v>
      </c>
      <c r="Z80" s="229">
        <f>IFERROR('Intenzity 0'!Z80/Z35,0)</f>
        <v>0</v>
      </c>
      <c r="AA80" s="229">
        <f>IFERROR('Intenzity 0'!AA80/AA35,0)</f>
        <v>0</v>
      </c>
      <c r="AB80" s="229">
        <f>IFERROR('Intenzity 0'!AB80/AB35,0)</f>
        <v>0</v>
      </c>
      <c r="AC80" s="229">
        <f>IFERROR('Intenzity 0'!AC80/AC35,0)</f>
        <v>0</v>
      </c>
      <c r="AD80" s="229">
        <f>IFERROR('Intenzity 0'!AD80/AD35,0)</f>
        <v>0</v>
      </c>
      <c r="AE80" s="229">
        <f>IFERROR('Intenzity 0'!AE80/AE35,0)</f>
        <v>0</v>
      </c>
      <c r="AF80" s="229">
        <f>IFERROR('Intenzity 0'!AF80/AF35,0)</f>
        <v>0</v>
      </c>
      <c r="AG80" s="229">
        <f>IFERROR('Intenzity 0'!AG80/AG35,0)</f>
        <v>0</v>
      </c>
      <c r="AH80" s="229">
        <f>IFERROR('Intenzity 0'!AH80/AH35,0)</f>
        <v>0</v>
      </c>
      <c r="AI80" s="229">
        <f>IFERROR('Intenzity 0'!AI80/AI35,0)</f>
        <v>0</v>
      </c>
      <c r="AJ80" s="229">
        <f>IFERROR('Intenzity 0'!AJ80/AJ35,0)</f>
        <v>0</v>
      </c>
      <c r="AK80" s="229">
        <f>IFERROR('Intenzity 0'!AK80/AK35,0)</f>
        <v>0</v>
      </c>
      <c r="AL80" s="229">
        <f>IFERROR('Intenzity 0'!AL80/AL35,0)</f>
        <v>0</v>
      </c>
      <c r="AM80" s="229">
        <f>IFERROR('Intenzity 0'!AM80/AM35,0)</f>
        <v>0</v>
      </c>
      <c r="AN80" s="229">
        <f>IFERROR('Intenzity 0'!AN80/AN35,0)</f>
        <v>0</v>
      </c>
      <c r="AO80" s="229">
        <f>IFERROR('Intenzity 0'!AO80/AO35,0)</f>
        <v>0</v>
      </c>
      <c r="AP80" s="229">
        <f>IFERROR('Intenzity 0'!AP80/AP35,0)</f>
        <v>0</v>
      </c>
      <c r="AQ80" s="229">
        <f>IFERROR('Intenzity 0'!AQ80/AQ35,0)</f>
        <v>0</v>
      </c>
      <c r="AR80" s="229">
        <f>IFERROR('Intenzity 0'!AR80/AR35,0)</f>
        <v>0</v>
      </c>
      <c r="AS80" s="229">
        <f>IFERROR('Intenzity 0'!AS80/AS35,0)</f>
        <v>0</v>
      </c>
      <c r="AT80" s="229">
        <f>IFERROR('Intenzity 0'!AT80/AT35,0)</f>
        <v>0</v>
      </c>
      <c r="AU80" s="229">
        <f>IFERROR('Intenzity 0'!AU80/AU35,0)</f>
        <v>0</v>
      </c>
      <c r="AV80" s="229">
        <f>IFERROR('Intenzity 0'!AV80/AV35,0)</f>
        <v>0</v>
      </c>
      <c r="AW80" s="229">
        <f>IFERROR('Intenzity 0'!AW80/AW35,0)</f>
        <v>0</v>
      </c>
      <c r="AX80" s="229">
        <f>IFERROR('Intenzity 0'!AX80/AX35,0)</f>
        <v>0</v>
      </c>
      <c r="AY80" s="229">
        <f>IFERROR('Intenzity 0'!AY80/AY35,0)</f>
        <v>0</v>
      </c>
      <c r="AZ80" s="229">
        <f>IFERROR('Intenzity 0'!AZ80/AZ35,0)</f>
        <v>0</v>
      </c>
      <c r="BA80" s="229">
        <f>IFERROR('Intenzity 0'!BA80/BA35,0)</f>
        <v>0</v>
      </c>
      <c r="BB80" s="229">
        <f>IFERROR('Intenzity 0'!BB80/BB35,0)</f>
        <v>0</v>
      </c>
    </row>
    <row r="81" spans="1:54" x14ac:dyDescent="0.3">
      <c r="A81" s="206">
        <f>IF(ISBLANK('Úseky 0'!A36),"",'Úseky 0'!A36)</f>
        <v>32</v>
      </c>
      <c r="B81" s="205" t="str">
        <f>IF(ISBLANK('Úseky 0'!B36),"",'Úseky 0'!B36)</f>
        <v/>
      </c>
      <c r="C81" s="205" t="str">
        <f>IF(ISBLANK('Úseky 0'!C36),"",'Úseky 0'!C36)</f>
        <v/>
      </c>
      <c r="D81" s="213" t="str">
        <f>IF(ISBLANK('Úseky 0'!D36),"",'Úseky 0'!D36)</f>
        <v/>
      </c>
      <c r="E81" s="229">
        <f>IFERROR('Intenzity 0'!E81/E36,0)</f>
        <v>0</v>
      </c>
      <c r="F81" s="229">
        <f>IFERROR('Intenzity 0'!F81/F36,0)</f>
        <v>0</v>
      </c>
      <c r="G81" s="229">
        <f>IFERROR('Intenzity 0'!G81/G36,0)</f>
        <v>0</v>
      </c>
      <c r="H81" s="229">
        <f>IFERROR('Intenzity 0'!H81/H36,0)</f>
        <v>0</v>
      </c>
      <c r="I81" s="229">
        <f>IFERROR('Intenzity 0'!I81/I36,0)</f>
        <v>0</v>
      </c>
      <c r="J81" s="229">
        <f>IFERROR('Intenzity 0'!J81/J36,0)</f>
        <v>0</v>
      </c>
      <c r="K81" s="229">
        <f>IFERROR('Intenzity 0'!K81/K36,0)</f>
        <v>0</v>
      </c>
      <c r="L81" s="229">
        <f>IFERROR('Intenzity 0'!L81/L36,0)</f>
        <v>0</v>
      </c>
      <c r="M81" s="229">
        <f>IFERROR('Intenzity 0'!M81/M36,0)</f>
        <v>0</v>
      </c>
      <c r="N81" s="229">
        <f>IFERROR('Intenzity 0'!N81/N36,0)</f>
        <v>0</v>
      </c>
      <c r="O81" s="229">
        <f>IFERROR('Intenzity 0'!O81/O36,0)</f>
        <v>0</v>
      </c>
      <c r="P81" s="229">
        <f>IFERROR('Intenzity 0'!P81/P36,0)</f>
        <v>0</v>
      </c>
      <c r="Q81" s="229">
        <f>IFERROR('Intenzity 0'!Q81/Q36,0)</f>
        <v>0</v>
      </c>
      <c r="R81" s="229">
        <f>IFERROR('Intenzity 0'!R81/R36,0)</f>
        <v>0</v>
      </c>
      <c r="S81" s="229">
        <f>IFERROR('Intenzity 0'!S81/S36,0)</f>
        <v>0</v>
      </c>
      <c r="T81" s="229">
        <f>IFERROR('Intenzity 0'!T81/T36,0)</f>
        <v>0</v>
      </c>
      <c r="U81" s="229">
        <f>IFERROR('Intenzity 0'!U81/U36,0)</f>
        <v>0</v>
      </c>
      <c r="V81" s="229">
        <f>IFERROR('Intenzity 0'!V81/V36,0)</f>
        <v>0</v>
      </c>
      <c r="W81" s="229">
        <f>IFERROR('Intenzity 0'!W81/W36,0)</f>
        <v>0</v>
      </c>
      <c r="X81" s="229">
        <f>IFERROR('Intenzity 0'!X81/X36,0)</f>
        <v>0</v>
      </c>
      <c r="Y81" s="229">
        <f>IFERROR('Intenzity 0'!Y81/Y36,0)</f>
        <v>0</v>
      </c>
      <c r="Z81" s="229">
        <f>IFERROR('Intenzity 0'!Z81/Z36,0)</f>
        <v>0</v>
      </c>
      <c r="AA81" s="229">
        <f>IFERROR('Intenzity 0'!AA81/AA36,0)</f>
        <v>0</v>
      </c>
      <c r="AB81" s="229">
        <f>IFERROR('Intenzity 0'!AB81/AB36,0)</f>
        <v>0</v>
      </c>
      <c r="AC81" s="229">
        <f>IFERROR('Intenzity 0'!AC81/AC36,0)</f>
        <v>0</v>
      </c>
      <c r="AD81" s="229">
        <f>IFERROR('Intenzity 0'!AD81/AD36,0)</f>
        <v>0</v>
      </c>
      <c r="AE81" s="229">
        <f>IFERROR('Intenzity 0'!AE81/AE36,0)</f>
        <v>0</v>
      </c>
      <c r="AF81" s="229">
        <f>IFERROR('Intenzity 0'!AF81/AF36,0)</f>
        <v>0</v>
      </c>
      <c r="AG81" s="229">
        <f>IFERROR('Intenzity 0'!AG81/AG36,0)</f>
        <v>0</v>
      </c>
      <c r="AH81" s="229">
        <f>IFERROR('Intenzity 0'!AH81/AH36,0)</f>
        <v>0</v>
      </c>
      <c r="AI81" s="229">
        <f>IFERROR('Intenzity 0'!AI81/AI36,0)</f>
        <v>0</v>
      </c>
      <c r="AJ81" s="229">
        <f>IFERROR('Intenzity 0'!AJ81/AJ36,0)</f>
        <v>0</v>
      </c>
      <c r="AK81" s="229">
        <f>IFERROR('Intenzity 0'!AK81/AK36,0)</f>
        <v>0</v>
      </c>
      <c r="AL81" s="229">
        <f>IFERROR('Intenzity 0'!AL81/AL36,0)</f>
        <v>0</v>
      </c>
      <c r="AM81" s="229">
        <f>IFERROR('Intenzity 0'!AM81/AM36,0)</f>
        <v>0</v>
      </c>
      <c r="AN81" s="229">
        <f>IFERROR('Intenzity 0'!AN81/AN36,0)</f>
        <v>0</v>
      </c>
      <c r="AO81" s="229">
        <f>IFERROR('Intenzity 0'!AO81/AO36,0)</f>
        <v>0</v>
      </c>
      <c r="AP81" s="229">
        <f>IFERROR('Intenzity 0'!AP81/AP36,0)</f>
        <v>0</v>
      </c>
      <c r="AQ81" s="229">
        <f>IFERROR('Intenzity 0'!AQ81/AQ36,0)</f>
        <v>0</v>
      </c>
      <c r="AR81" s="229">
        <f>IFERROR('Intenzity 0'!AR81/AR36,0)</f>
        <v>0</v>
      </c>
      <c r="AS81" s="229">
        <f>IFERROR('Intenzity 0'!AS81/AS36,0)</f>
        <v>0</v>
      </c>
      <c r="AT81" s="229">
        <f>IFERROR('Intenzity 0'!AT81/AT36,0)</f>
        <v>0</v>
      </c>
      <c r="AU81" s="229">
        <f>IFERROR('Intenzity 0'!AU81/AU36,0)</f>
        <v>0</v>
      </c>
      <c r="AV81" s="229">
        <f>IFERROR('Intenzity 0'!AV81/AV36,0)</f>
        <v>0</v>
      </c>
      <c r="AW81" s="229">
        <f>IFERROR('Intenzity 0'!AW81/AW36,0)</f>
        <v>0</v>
      </c>
      <c r="AX81" s="229">
        <f>IFERROR('Intenzity 0'!AX81/AX36,0)</f>
        <v>0</v>
      </c>
      <c r="AY81" s="229">
        <f>IFERROR('Intenzity 0'!AY81/AY36,0)</f>
        <v>0</v>
      </c>
      <c r="AZ81" s="229">
        <f>IFERROR('Intenzity 0'!AZ81/AZ36,0)</f>
        <v>0</v>
      </c>
      <c r="BA81" s="229">
        <f>IFERROR('Intenzity 0'!BA81/BA36,0)</f>
        <v>0</v>
      </c>
      <c r="BB81" s="229">
        <f>IFERROR('Intenzity 0'!BB81/BB36,0)</f>
        <v>0</v>
      </c>
    </row>
    <row r="82" spans="1:54" x14ac:dyDescent="0.3">
      <c r="A82" s="206">
        <f>IF(ISBLANK('Úseky 0'!A37),"",'Úseky 0'!A37)</f>
        <v>33</v>
      </c>
      <c r="B82" s="205" t="str">
        <f>IF(ISBLANK('Úseky 0'!B37),"",'Úseky 0'!B37)</f>
        <v/>
      </c>
      <c r="C82" s="205" t="str">
        <f>IF(ISBLANK('Úseky 0'!C37),"",'Úseky 0'!C37)</f>
        <v/>
      </c>
      <c r="D82" s="213" t="str">
        <f>IF(ISBLANK('Úseky 0'!D37),"",'Úseky 0'!D37)</f>
        <v/>
      </c>
      <c r="E82" s="229">
        <f>IFERROR('Intenzity 0'!E82/E37,0)</f>
        <v>0</v>
      </c>
      <c r="F82" s="229">
        <f>IFERROR('Intenzity 0'!F82/F37,0)</f>
        <v>0</v>
      </c>
      <c r="G82" s="229">
        <f>IFERROR('Intenzity 0'!G82/G37,0)</f>
        <v>0</v>
      </c>
      <c r="H82" s="229">
        <f>IFERROR('Intenzity 0'!H82/H37,0)</f>
        <v>0</v>
      </c>
      <c r="I82" s="229">
        <f>IFERROR('Intenzity 0'!I82/I37,0)</f>
        <v>0</v>
      </c>
      <c r="J82" s="229">
        <f>IFERROR('Intenzity 0'!J82/J37,0)</f>
        <v>0</v>
      </c>
      <c r="K82" s="229">
        <f>IFERROR('Intenzity 0'!K82/K37,0)</f>
        <v>0</v>
      </c>
      <c r="L82" s="229">
        <f>IFERROR('Intenzity 0'!L82/L37,0)</f>
        <v>0</v>
      </c>
      <c r="M82" s="229">
        <f>IFERROR('Intenzity 0'!M82/M37,0)</f>
        <v>0</v>
      </c>
      <c r="N82" s="229">
        <f>IFERROR('Intenzity 0'!N82/N37,0)</f>
        <v>0</v>
      </c>
      <c r="O82" s="229">
        <f>IFERROR('Intenzity 0'!O82/O37,0)</f>
        <v>0</v>
      </c>
      <c r="P82" s="229">
        <f>IFERROR('Intenzity 0'!P82/P37,0)</f>
        <v>0</v>
      </c>
      <c r="Q82" s="229">
        <f>IFERROR('Intenzity 0'!Q82/Q37,0)</f>
        <v>0</v>
      </c>
      <c r="R82" s="229">
        <f>IFERROR('Intenzity 0'!R82/R37,0)</f>
        <v>0</v>
      </c>
      <c r="S82" s="229">
        <f>IFERROR('Intenzity 0'!S82/S37,0)</f>
        <v>0</v>
      </c>
      <c r="T82" s="229">
        <f>IFERROR('Intenzity 0'!T82/T37,0)</f>
        <v>0</v>
      </c>
      <c r="U82" s="229">
        <f>IFERROR('Intenzity 0'!U82/U37,0)</f>
        <v>0</v>
      </c>
      <c r="V82" s="229">
        <f>IFERROR('Intenzity 0'!V82/V37,0)</f>
        <v>0</v>
      </c>
      <c r="W82" s="229">
        <f>IFERROR('Intenzity 0'!W82/W37,0)</f>
        <v>0</v>
      </c>
      <c r="X82" s="229">
        <f>IFERROR('Intenzity 0'!X82/X37,0)</f>
        <v>0</v>
      </c>
      <c r="Y82" s="229">
        <f>IFERROR('Intenzity 0'!Y82/Y37,0)</f>
        <v>0</v>
      </c>
      <c r="Z82" s="229">
        <f>IFERROR('Intenzity 0'!Z82/Z37,0)</f>
        <v>0</v>
      </c>
      <c r="AA82" s="229">
        <f>IFERROR('Intenzity 0'!AA82/AA37,0)</f>
        <v>0</v>
      </c>
      <c r="AB82" s="229">
        <f>IFERROR('Intenzity 0'!AB82/AB37,0)</f>
        <v>0</v>
      </c>
      <c r="AC82" s="229">
        <f>IFERROR('Intenzity 0'!AC82/AC37,0)</f>
        <v>0</v>
      </c>
      <c r="AD82" s="229">
        <f>IFERROR('Intenzity 0'!AD82/AD37,0)</f>
        <v>0</v>
      </c>
      <c r="AE82" s="229">
        <f>IFERROR('Intenzity 0'!AE82/AE37,0)</f>
        <v>0</v>
      </c>
      <c r="AF82" s="229">
        <f>IFERROR('Intenzity 0'!AF82/AF37,0)</f>
        <v>0</v>
      </c>
      <c r="AG82" s="229">
        <f>IFERROR('Intenzity 0'!AG82/AG37,0)</f>
        <v>0</v>
      </c>
      <c r="AH82" s="229">
        <f>IFERROR('Intenzity 0'!AH82/AH37,0)</f>
        <v>0</v>
      </c>
      <c r="AI82" s="229">
        <f>IFERROR('Intenzity 0'!AI82/AI37,0)</f>
        <v>0</v>
      </c>
      <c r="AJ82" s="229">
        <f>IFERROR('Intenzity 0'!AJ82/AJ37,0)</f>
        <v>0</v>
      </c>
      <c r="AK82" s="229">
        <f>IFERROR('Intenzity 0'!AK82/AK37,0)</f>
        <v>0</v>
      </c>
      <c r="AL82" s="229">
        <f>IFERROR('Intenzity 0'!AL82/AL37,0)</f>
        <v>0</v>
      </c>
      <c r="AM82" s="229">
        <f>IFERROR('Intenzity 0'!AM82/AM37,0)</f>
        <v>0</v>
      </c>
      <c r="AN82" s="229">
        <f>IFERROR('Intenzity 0'!AN82/AN37,0)</f>
        <v>0</v>
      </c>
      <c r="AO82" s="229">
        <f>IFERROR('Intenzity 0'!AO82/AO37,0)</f>
        <v>0</v>
      </c>
      <c r="AP82" s="229">
        <f>IFERROR('Intenzity 0'!AP82/AP37,0)</f>
        <v>0</v>
      </c>
      <c r="AQ82" s="229">
        <f>IFERROR('Intenzity 0'!AQ82/AQ37,0)</f>
        <v>0</v>
      </c>
      <c r="AR82" s="229">
        <f>IFERROR('Intenzity 0'!AR82/AR37,0)</f>
        <v>0</v>
      </c>
      <c r="AS82" s="229">
        <f>IFERROR('Intenzity 0'!AS82/AS37,0)</f>
        <v>0</v>
      </c>
      <c r="AT82" s="229">
        <f>IFERROR('Intenzity 0'!AT82/AT37,0)</f>
        <v>0</v>
      </c>
      <c r="AU82" s="229">
        <f>IFERROR('Intenzity 0'!AU82/AU37,0)</f>
        <v>0</v>
      </c>
      <c r="AV82" s="229">
        <f>IFERROR('Intenzity 0'!AV82/AV37,0)</f>
        <v>0</v>
      </c>
      <c r="AW82" s="229">
        <f>IFERROR('Intenzity 0'!AW82/AW37,0)</f>
        <v>0</v>
      </c>
      <c r="AX82" s="229">
        <f>IFERROR('Intenzity 0'!AX82/AX37,0)</f>
        <v>0</v>
      </c>
      <c r="AY82" s="229">
        <f>IFERROR('Intenzity 0'!AY82/AY37,0)</f>
        <v>0</v>
      </c>
      <c r="AZ82" s="229">
        <f>IFERROR('Intenzity 0'!AZ82/AZ37,0)</f>
        <v>0</v>
      </c>
      <c r="BA82" s="229">
        <f>IFERROR('Intenzity 0'!BA82/BA37,0)</f>
        <v>0</v>
      </c>
      <c r="BB82" s="229">
        <f>IFERROR('Intenzity 0'!BB82/BB37,0)</f>
        <v>0</v>
      </c>
    </row>
    <row r="83" spans="1:54" x14ac:dyDescent="0.3">
      <c r="A83" s="206">
        <f>IF(ISBLANK('Úseky 0'!A38),"",'Úseky 0'!A38)</f>
        <v>34</v>
      </c>
      <c r="B83" s="205" t="str">
        <f>IF(ISBLANK('Úseky 0'!B38),"",'Úseky 0'!B38)</f>
        <v/>
      </c>
      <c r="C83" s="205" t="str">
        <f>IF(ISBLANK('Úseky 0'!C38),"",'Úseky 0'!C38)</f>
        <v/>
      </c>
      <c r="D83" s="213" t="str">
        <f>IF(ISBLANK('Úseky 0'!D38),"",'Úseky 0'!D38)</f>
        <v/>
      </c>
      <c r="E83" s="229">
        <f>IFERROR('Intenzity 0'!E83/E38,0)</f>
        <v>0</v>
      </c>
      <c r="F83" s="229">
        <f>IFERROR('Intenzity 0'!F83/F38,0)</f>
        <v>0</v>
      </c>
      <c r="G83" s="229">
        <f>IFERROR('Intenzity 0'!G83/G38,0)</f>
        <v>0</v>
      </c>
      <c r="H83" s="229">
        <f>IFERROR('Intenzity 0'!H83/H38,0)</f>
        <v>0</v>
      </c>
      <c r="I83" s="229">
        <f>IFERROR('Intenzity 0'!I83/I38,0)</f>
        <v>0</v>
      </c>
      <c r="J83" s="229">
        <f>IFERROR('Intenzity 0'!J83/J38,0)</f>
        <v>0</v>
      </c>
      <c r="K83" s="229">
        <f>IFERROR('Intenzity 0'!K83/K38,0)</f>
        <v>0</v>
      </c>
      <c r="L83" s="229">
        <f>IFERROR('Intenzity 0'!L83/L38,0)</f>
        <v>0</v>
      </c>
      <c r="M83" s="229">
        <f>IFERROR('Intenzity 0'!M83/M38,0)</f>
        <v>0</v>
      </c>
      <c r="N83" s="229">
        <f>IFERROR('Intenzity 0'!N83/N38,0)</f>
        <v>0</v>
      </c>
      <c r="O83" s="229">
        <f>IFERROR('Intenzity 0'!O83/O38,0)</f>
        <v>0</v>
      </c>
      <c r="P83" s="229">
        <f>IFERROR('Intenzity 0'!P83/P38,0)</f>
        <v>0</v>
      </c>
      <c r="Q83" s="229">
        <f>IFERROR('Intenzity 0'!Q83/Q38,0)</f>
        <v>0</v>
      </c>
      <c r="R83" s="229">
        <f>IFERROR('Intenzity 0'!R83/R38,0)</f>
        <v>0</v>
      </c>
      <c r="S83" s="229">
        <f>IFERROR('Intenzity 0'!S83/S38,0)</f>
        <v>0</v>
      </c>
      <c r="T83" s="229">
        <f>IFERROR('Intenzity 0'!T83/T38,0)</f>
        <v>0</v>
      </c>
      <c r="U83" s="229">
        <f>IFERROR('Intenzity 0'!U83/U38,0)</f>
        <v>0</v>
      </c>
      <c r="V83" s="229">
        <f>IFERROR('Intenzity 0'!V83/V38,0)</f>
        <v>0</v>
      </c>
      <c r="W83" s="229">
        <f>IFERROR('Intenzity 0'!W83/W38,0)</f>
        <v>0</v>
      </c>
      <c r="X83" s="229">
        <f>IFERROR('Intenzity 0'!X83/X38,0)</f>
        <v>0</v>
      </c>
      <c r="Y83" s="229">
        <f>IFERROR('Intenzity 0'!Y83/Y38,0)</f>
        <v>0</v>
      </c>
      <c r="Z83" s="229">
        <f>IFERROR('Intenzity 0'!Z83/Z38,0)</f>
        <v>0</v>
      </c>
      <c r="AA83" s="229">
        <f>IFERROR('Intenzity 0'!AA83/AA38,0)</f>
        <v>0</v>
      </c>
      <c r="AB83" s="229">
        <f>IFERROR('Intenzity 0'!AB83/AB38,0)</f>
        <v>0</v>
      </c>
      <c r="AC83" s="229">
        <f>IFERROR('Intenzity 0'!AC83/AC38,0)</f>
        <v>0</v>
      </c>
      <c r="AD83" s="229">
        <f>IFERROR('Intenzity 0'!AD83/AD38,0)</f>
        <v>0</v>
      </c>
      <c r="AE83" s="229">
        <f>IFERROR('Intenzity 0'!AE83/AE38,0)</f>
        <v>0</v>
      </c>
      <c r="AF83" s="229">
        <f>IFERROR('Intenzity 0'!AF83/AF38,0)</f>
        <v>0</v>
      </c>
      <c r="AG83" s="229">
        <f>IFERROR('Intenzity 0'!AG83/AG38,0)</f>
        <v>0</v>
      </c>
      <c r="AH83" s="229">
        <f>IFERROR('Intenzity 0'!AH83/AH38,0)</f>
        <v>0</v>
      </c>
      <c r="AI83" s="229">
        <f>IFERROR('Intenzity 0'!AI83/AI38,0)</f>
        <v>0</v>
      </c>
      <c r="AJ83" s="229">
        <f>IFERROR('Intenzity 0'!AJ83/AJ38,0)</f>
        <v>0</v>
      </c>
      <c r="AK83" s="229">
        <f>IFERROR('Intenzity 0'!AK83/AK38,0)</f>
        <v>0</v>
      </c>
      <c r="AL83" s="229">
        <f>IFERROR('Intenzity 0'!AL83/AL38,0)</f>
        <v>0</v>
      </c>
      <c r="AM83" s="229">
        <f>IFERROR('Intenzity 0'!AM83/AM38,0)</f>
        <v>0</v>
      </c>
      <c r="AN83" s="229">
        <f>IFERROR('Intenzity 0'!AN83/AN38,0)</f>
        <v>0</v>
      </c>
      <c r="AO83" s="229">
        <f>IFERROR('Intenzity 0'!AO83/AO38,0)</f>
        <v>0</v>
      </c>
      <c r="AP83" s="229">
        <f>IFERROR('Intenzity 0'!AP83/AP38,0)</f>
        <v>0</v>
      </c>
      <c r="AQ83" s="229">
        <f>IFERROR('Intenzity 0'!AQ83/AQ38,0)</f>
        <v>0</v>
      </c>
      <c r="AR83" s="229">
        <f>IFERROR('Intenzity 0'!AR83/AR38,0)</f>
        <v>0</v>
      </c>
      <c r="AS83" s="229">
        <f>IFERROR('Intenzity 0'!AS83/AS38,0)</f>
        <v>0</v>
      </c>
      <c r="AT83" s="229">
        <f>IFERROR('Intenzity 0'!AT83/AT38,0)</f>
        <v>0</v>
      </c>
      <c r="AU83" s="229">
        <f>IFERROR('Intenzity 0'!AU83/AU38,0)</f>
        <v>0</v>
      </c>
      <c r="AV83" s="229">
        <f>IFERROR('Intenzity 0'!AV83/AV38,0)</f>
        <v>0</v>
      </c>
      <c r="AW83" s="229">
        <f>IFERROR('Intenzity 0'!AW83/AW38,0)</f>
        <v>0</v>
      </c>
      <c r="AX83" s="229">
        <f>IFERROR('Intenzity 0'!AX83/AX38,0)</f>
        <v>0</v>
      </c>
      <c r="AY83" s="229">
        <f>IFERROR('Intenzity 0'!AY83/AY38,0)</f>
        <v>0</v>
      </c>
      <c r="AZ83" s="229">
        <f>IFERROR('Intenzity 0'!AZ83/AZ38,0)</f>
        <v>0</v>
      </c>
      <c r="BA83" s="229">
        <f>IFERROR('Intenzity 0'!BA83/BA38,0)</f>
        <v>0</v>
      </c>
      <c r="BB83" s="229">
        <f>IFERROR('Intenzity 0'!BB83/BB38,0)</f>
        <v>0</v>
      </c>
    </row>
    <row r="84" spans="1:54" x14ac:dyDescent="0.3">
      <c r="A84" s="206">
        <f>IF(ISBLANK('Úseky 0'!A39),"",'Úseky 0'!A39)</f>
        <v>35</v>
      </c>
      <c r="B84" s="205" t="str">
        <f>IF(ISBLANK('Úseky 0'!B39),"",'Úseky 0'!B39)</f>
        <v/>
      </c>
      <c r="C84" s="205" t="str">
        <f>IF(ISBLANK('Úseky 0'!C39),"",'Úseky 0'!C39)</f>
        <v/>
      </c>
      <c r="D84" s="213" t="str">
        <f>IF(ISBLANK('Úseky 0'!D39),"",'Úseky 0'!D39)</f>
        <v/>
      </c>
      <c r="E84" s="229">
        <f>IFERROR('Intenzity 0'!E84/E39,0)</f>
        <v>0</v>
      </c>
      <c r="F84" s="229">
        <f>IFERROR('Intenzity 0'!F84/F39,0)</f>
        <v>0</v>
      </c>
      <c r="G84" s="229">
        <f>IFERROR('Intenzity 0'!G84/G39,0)</f>
        <v>0</v>
      </c>
      <c r="H84" s="229">
        <f>IFERROR('Intenzity 0'!H84/H39,0)</f>
        <v>0</v>
      </c>
      <c r="I84" s="229">
        <f>IFERROR('Intenzity 0'!I84/I39,0)</f>
        <v>0</v>
      </c>
      <c r="J84" s="229">
        <f>IFERROR('Intenzity 0'!J84/J39,0)</f>
        <v>0</v>
      </c>
      <c r="K84" s="229">
        <f>IFERROR('Intenzity 0'!K84/K39,0)</f>
        <v>0</v>
      </c>
      <c r="L84" s="229">
        <f>IFERROR('Intenzity 0'!L84/L39,0)</f>
        <v>0</v>
      </c>
      <c r="M84" s="229">
        <f>IFERROR('Intenzity 0'!M84/M39,0)</f>
        <v>0</v>
      </c>
      <c r="N84" s="229">
        <f>IFERROR('Intenzity 0'!N84/N39,0)</f>
        <v>0</v>
      </c>
      <c r="O84" s="229">
        <f>IFERROR('Intenzity 0'!O84/O39,0)</f>
        <v>0</v>
      </c>
      <c r="P84" s="229">
        <f>IFERROR('Intenzity 0'!P84/P39,0)</f>
        <v>0</v>
      </c>
      <c r="Q84" s="229">
        <f>IFERROR('Intenzity 0'!Q84/Q39,0)</f>
        <v>0</v>
      </c>
      <c r="R84" s="229">
        <f>IFERROR('Intenzity 0'!R84/R39,0)</f>
        <v>0</v>
      </c>
      <c r="S84" s="229">
        <f>IFERROR('Intenzity 0'!S84/S39,0)</f>
        <v>0</v>
      </c>
      <c r="T84" s="229">
        <f>IFERROR('Intenzity 0'!T84/T39,0)</f>
        <v>0</v>
      </c>
      <c r="U84" s="229">
        <f>IFERROR('Intenzity 0'!U84/U39,0)</f>
        <v>0</v>
      </c>
      <c r="V84" s="229">
        <f>IFERROR('Intenzity 0'!V84/V39,0)</f>
        <v>0</v>
      </c>
      <c r="W84" s="229">
        <f>IFERROR('Intenzity 0'!W84/W39,0)</f>
        <v>0</v>
      </c>
      <c r="X84" s="229">
        <f>IFERROR('Intenzity 0'!X84/X39,0)</f>
        <v>0</v>
      </c>
      <c r="Y84" s="229">
        <f>IFERROR('Intenzity 0'!Y84/Y39,0)</f>
        <v>0</v>
      </c>
      <c r="Z84" s="229">
        <f>IFERROR('Intenzity 0'!Z84/Z39,0)</f>
        <v>0</v>
      </c>
      <c r="AA84" s="229">
        <f>IFERROR('Intenzity 0'!AA84/AA39,0)</f>
        <v>0</v>
      </c>
      <c r="AB84" s="229">
        <f>IFERROR('Intenzity 0'!AB84/AB39,0)</f>
        <v>0</v>
      </c>
      <c r="AC84" s="229">
        <f>IFERROR('Intenzity 0'!AC84/AC39,0)</f>
        <v>0</v>
      </c>
      <c r="AD84" s="229">
        <f>IFERROR('Intenzity 0'!AD84/AD39,0)</f>
        <v>0</v>
      </c>
      <c r="AE84" s="229">
        <f>IFERROR('Intenzity 0'!AE84/AE39,0)</f>
        <v>0</v>
      </c>
      <c r="AF84" s="229">
        <f>IFERROR('Intenzity 0'!AF84/AF39,0)</f>
        <v>0</v>
      </c>
      <c r="AG84" s="229">
        <f>IFERROR('Intenzity 0'!AG84/AG39,0)</f>
        <v>0</v>
      </c>
      <c r="AH84" s="229">
        <f>IFERROR('Intenzity 0'!AH84/AH39,0)</f>
        <v>0</v>
      </c>
      <c r="AI84" s="229">
        <f>IFERROR('Intenzity 0'!AI84/AI39,0)</f>
        <v>0</v>
      </c>
      <c r="AJ84" s="229">
        <f>IFERROR('Intenzity 0'!AJ84/AJ39,0)</f>
        <v>0</v>
      </c>
      <c r="AK84" s="229">
        <f>IFERROR('Intenzity 0'!AK84/AK39,0)</f>
        <v>0</v>
      </c>
      <c r="AL84" s="229">
        <f>IFERROR('Intenzity 0'!AL84/AL39,0)</f>
        <v>0</v>
      </c>
      <c r="AM84" s="229">
        <f>IFERROR('Intenzity 0'!AM84/AM39,0)</f>
        <v>0</v>
      </c>
      <c r="AN84" s="229">
        <f>IFERROR('Intenzity 0'!AN84/AN39,0)</f>
        <v>0</v>
      </c>
      <c r="AO84" s="229">
        <f>IFERROR('Intenzity 0'!AO84/AO39,0)</f>
        <v>0</v>
      </c>
      <c r="AP84" s="229">
        <f>IFERROR('Intenzity 0'!AP84/AP39,0)</f>
        <v>0</v>
      </c>
      <c r="AQ84" s="229">
        <f>IFERROR('Intenzity 0'!AQ84/AQ39,0)</f>
        <v>0</v>
      </c>
      <c r="AR84" s="229">
        <f>IFERROR('Intenzity 0'!AR84/AR39,0)</f>
        <v>0</v>
      </c>
      <c r="AS84" s="229">
        <f>IFERROR('Intenzity 0'!AS84/AS39,0)</f>
        <v>0</v>
      </c>
      <c r="AT84" s="229">
        <f>IFERROR('Intenzity 0'!AT84/AT39,0)</f>
        <v>0</v>
      </c>
      <c r="AU84" s="229">
        <f>IFERROR('Intenzity 0'!AU84/AU39,0)</f>
        <v>0</v>
      </c>
      <c r="AV84" s="229">
        <f>IFERROR('Intenzity 0'!AV84/AV39,0)</f>
        <v>0</v>
      </c>
      <c r="AW84" s="229">
        <f>IFERROR('Intenzity 0'!AW84/AW39,0)</f>
        <v>0</v>
      </c>
      <c r="AX84" s="229">
        <f>IFERROR('Intenzity 0'!AX84/AX39,0)</f>
        <v>0</v>
      </c>
      <c r="AY84" s="229">
        <f>IFERROR('Intenzity 0'!AY84/AY39,0)</f>
        <v>0</v>
      </c>
      <c r="AZ84" s="229">
        <f>IFERROR('Intenzity 0'!AZ84/AZ39,0)</f>
        <v>0</v>
      </c>
      <c r="BA84" s="229">
        <f>IFERROR('Intenzity 0'!BA84/BA39,0)</f>
        <v>0</v>
      </c>
      <c r="BB84" s="229">
        <f>IFERROR('Intenzity 0'!BB84/BB39,0)</f>
        <v>0</v>
      </c>
    </row>
    <row r="85" spans="1:54" x14ac:dyDescent="0.3">
      <c r="A85" s="206">
        <f>IF(ISBLANK('Úseky 0'!A40),"",'Úseky 0'!A40)</f>
        <v>36</v>
      </c>
      <c r="B85" s="205" t="str">
        <f>IF(ISBLANK('Úseky 0'!B40),"",'Úseky 0'!B40)</f>
        <v/>
      </c>
      <c r="C85" s="205" t="str">
        <f>IF(ISBLANK('Úseky 0'!C40),"",'Úseky 0'!C40)</f>
        <v/>
      </c>
      <c r="D85" s="213" t="str">
        <f>IF(ISBLANK('Úseky 0'!D40),"",'Úseky 0'!D40)</f>
        <v/>
      </c>
      <c r="E85" s="229">
        <f>IFERROR('Intenzity 0'!E85/E40,0)</f>
        <v>0</v>
      </c>
      <c r="F85" s="229">
        <f>IFERROR('Intenzity 0'!F85/F40,0)</f>
        <v>0</v>
      </c>
      <c r="G85" s="229">
        <f>IFERROR('Intenzity 0'!G85/G40,0)</f>
        <v>0</v>
      </c>
      <c r="H85" s="229">
        <f>IFERROR('Intenzity 0'!H85/H40,0)</f>
        <v>0</v>
      </c>
      <c r="I85" s="229">
        <f>IFERROR('Intenzity 0'!I85/I40,0)</f>
        <v>0</v>
      </c>
      <c r="J85" s="229">
        <f>IFERROR('Intenzity 0'!J85/J40,0)</f>
        <v>0</v>
      </c>
      <c r="K85" s="229">
        <f>IFERROR('Intenzity 0'!K85/K40,0)</f>
        <v>0</v>
      </c>
      <c r="L85" s="229">
        <f>IFERROR('Intenzity 0'!L85/L40,0)</f>
        <v>0</v>
      </c>
      <c r="M85" s="229">
        <f>IFERROR('Intenzity 0'!M85/M40,0)</f>
        <v>0</v>
      </c>
      <c r="N85" s="229">
        <f>IFERROR('Intenzity 0'!N85/N40,0)</f>
        <v>0</v>
      </c>
      <c r="O85" s="229">
        <f>IFERROR('Intenzity 0'!O85/O40,0)</f>
        <v>0</v>
      </c>
      <c r="P85" s="229">
        <f>IFERROR('Intenzity 0'!P85/P40,0)</f>
        <v>0</v>
      </c>
      <c r="Q85" s="229">
        <f>IFERROR('Intenzity 0'!Q85/Q40,0)</f>
        <v>0</v>
      </c>
      <c r="R85" s="229">
        <f>IFERROR('Intenzity 0'!R85/R40,0)</f>
        <v>0</v>
      </c>
      <c r="S85" s="229">
        <f>IFERROR('Intenzity 0'!S85/S40,0)</f>
        <v>0</v>
      </c>
      <c r="T85" s="229">
        <f>IFERROR('Intenzity 0'!T85/T40,0)</f>
        <v>0</v>
      </c>
      <c r="U85" s="229">
        <f>IFERROR('Intenzity 0'!U85/U40,0)</f>
        <v>0</v>
      </c>
      <c r="V85" s="229">
        <f>IFERROR('Intenzity 0'!V85/V40,0)</f>
        <v>0</v>
      </c>
      <c r="W85" s="229">
        <f>IFERROR('Intenzity 0'!W85/W40,0)</f>
        <v>0</v>
      </c>
      <c r="X85" s="229">
        <f>IFERROR('Intenzity 0'!X85/X40,0)</f>
        <v>0</v>
      </c>
      <c r="Y85" s="229">
        <f>IFERROR('Intenzity 0'!Y85/Y40,0)</f>
        <v>0</v>
      </c>
      <c r="Z85" s="229">
        <f>IFERROR('Intenzity 0'!Z85/Z40,0)</f>
        <v>0</v>
      </c>
      <c r="AA85" s="229">
        <f>IFERROR('Intenzity 0'!AA85/AA40,0)</f>
        <v>0</v>
      </c>
      <c r="AB85" s="229">
        <f>IFERROR('Intenzity 0'!AB85/AB40,0)</f>
        <v>0</v>
      </c>
      <c r="AC85" s="229">
        <f>IFERROR('Intenzity 0'!AC85/AC40,0)</f>
        <v>0</v>
      </c>
      <c r="AD85" s="229">
        <f>IFERROR('Intenzity 0'!AD85/AD40,0)</f>
        <v>0</v>
      </c>
      <c r="AE85" s="229">
        <f>IFERROR('Intenzity 0'!AE85/AE40,0)</f>
        <v>0</v>
      </c>
      <c r="AF85" s="229">
        <f>IFERROR('Intenzity 0'!AF85/AF40,0)</f>
        <v>0</v>
      </c>
      <c r="AG85" s="229">
        <f>IFERROR('Intenzity 0'!AG85/AG40,0)</f>
        <v>0</v>
      </c>
      <c r="AH85" s="229">
        <f>IFERROR('Intenzity 0'!AH85/AH40,0)</f>
        <v>0</v>
      </c>
      <c r="AI85" s="229">
        <f>IFERROR('Intenzity 0'!AI85/AI40,0)</f>
        <v>0</v>
      </c>
      <c r="AJ85" s="229">
        <f>IFERROR('Intenzity 0'!AJ85/AJ40,0)</f>
        <v>0</v>
      </c>
      <c r="AK85" s="229">
        <f>IFERROR('Intenzity 0'!AK85/AK40,0)</f>
        <v>0</v>
      </c>
      <c r="AL85" s="229">
        <f>IFERROR('Intenzity 0'!AL85/AL40,0)</f>
        <v>0</v>
      </c>
      <c r="AM85" s="229">
        <f>IFERROR('Intenzity 0'!AM85/AM40,0)</f>
        <v>0</v>
      </c>
      <c r="AN85" s="229">
        <f>IFERROR('Intenzity 0'!AN85/AN40,0)</f>
        <v>0</v>
      </c>
      <c r="AO85" s="229">
        <f>IFERROR('Intenzity 0'!AO85/AO40,0)</f>
        <v>0</v>
      </c>
      <c r="AP85" s="229">
        <f>IFERROR('Intenzity 0'!AP85/AP40,0)</f>
        <v>0</v>
      </c>
      <c r="AQ85" s="229">
        <f>IFERROR('Intenzity 0'!AQ85/AQ40,0)</f>
        <v>0</v>
      </c>
      <c r="AR85" s="229">
        <f>IFERROR('Intenzity 0'!AR85/AR40,0)</f>
        <v>0</v>
      </c>
      <c r="AS85" s="229">
        <f>IFERROR('Intenzity 0'!AS85/AS40,0)</f>
        <v>0</v>
      </c>
      <c r="AT85" s="229">
        <f>IFERROR('Intenzity 0'!AT85/AT40,0)</f>
        <v>0</v>
      </c>
      <c r="AU85" s="229">
        <f>IFERROR('Intenzity 0'!AU85/AU40,0)</f>
        <v>0</v>
      </c>
      <c r="AV85" s="229">
        <f>IFERROR('Intenzity 0'!AV85/AV40,0)</f>
        <v>0</v>
      </c>
      <c r="AW85" s="229">
        <f>IFERROR('Intenzity 0'!AW85/AW40,0)</f>
        <v>0</v>
      </c>
      <c r="AX85" s="229">
        <f>IFERROR('Intenzity 0'!AX85/AX40,0)</f>
        <v>0</v>
      </c>
      <c r="AY85" s="229">
        <f>IFERROR('Intenzity 0'!AY85/AY40,0)</f>
        <v>0</v>
      </c>
      <c r="AZ85" s="229">
        <f>IFERROR('Intenzity 0'!AZ85/AZ40,0)</f>
        <v>0</v>
      </c>
      <c r="BA85" s="229">
        <f>IFERROR('Intenzity 0'!BA85/BA40,0)</f>
        <v>0</v>
      </c>
      <c r="BB85" s="229">
        <f>IFERROR('Intenzity 0'!BB85/BB40,0)</f>
        <v>0</v>
      </c>
    </row>
    <row r="86" spans="1:54" x14ac:dyDescent="0.3">
      <c r="A86" s="206">
        <f>IF(ISBLANK('Úseky 0'!A41),"",'Úseky 0'!A41)</f>
        <v>37</v>
      </c>
      <c r="B86" s="205" t="str">
        <f>IF(ISBLANK('Úseky 0'!B41),"",'Úseky 0'!B41)</f>
        <v/>
      </c>
      <c r="C86" s="205" t="str">
        <f>IF(ISBLANK('Úseky 0'!C41),"",'Úseky 0'!C41)</f>
        <v/>
      </c>
      <c r="D86" s="213" t="str">
        <f>IF(ISBLANK('Úseky 0'!D41),"",'Úseky 0'!D41)</f>
        <v/>
      </c>
      <c r="E86" s="229">
        <f>IFERROR('Intenzity 0'!E86/E41,0)</f>
        <v>0</v>
      </c>
      <c r="F86" s="229">
        <f>IFERROR('Intenzity 0'!F86/F41,0)</f>
        <v>0</v>
      </c>
      <c r="G86" s="229">
        <f>IFERROR('Intenzity 0'!G86/G41,0)</f>
        <v>0</v>
      </c>
      <c r="H86" s="229">
        <f>IFERROR('Intenzity 0'!H86/H41,0)</f>
        <v>0</v>
      </c>
      <c r="I86" s="229">
        <f>IFERROR('Intenzity 0'!I86/I41,0)</f>
        <v>0</v>
      </c>
      <c r="J86" s="229">
        <f>IFERROR('Intenzity 0'!J86/J41,0)</f>
        <v>0</v>
      </c>
      <c r="K86" s="229">
        <f>IFERROR('Intenzity 0'!K86/K41,0)</f>
        <v>0</v>
      </c>
      <c r="L86" s="229">
        <f>IFERROR('Intenzity 0'!L86/L41,0)</f>
        <v>0</v>
      </c>
      <c r="M86" s="229">
        <f>IFERROR('Intenzity 0'!M86/M41,0)</f>
        <v>0</v>
      </c>
      <c r="N86" s="229">
        <f>IFERROR('Intenzity 0'!N86/N41,0)</f>
        <v>0</v>
      </c>
      <c r="O86" s="229">
        <f>IFERROR('Intenzity 0'!O86/O41,0)</f>
        <v>0</v>
      </c>
      <c r="P86" s="229">
        <f>IFERROR('Intenzity 0'!P86/P41,0)</f>
        <v>0</v>
      </c>
      <c r="Q86" s="229">
        <f>IFERROR('Intenzity 0'!Q86/Q41,0)</f>
        <v>0</v>
      </c>
      <c r="R86" s="229">
        <f>IFERROR('Intenzity 0'!R86/R41,0)</f>
        <v>0</v>
      </c>
      <c r="S86" s="229">
        <f>IFERROR('Intenzity 0'!S86/S41,0)</f>
        <v>0</v>
      </c>
      <c r="T86" s="229">
        <f>IFERROR('Intenzity 0'!T86/T41,0)</f>
        <v>0</v>
      </c>
      <c r="U86" s="229">
        <f>IFERROR('Intenzity 0'!U86/U41,0)</f>
        <v>0</v>
      </c>
      <c r="V86" s="229">
        <f>IFERROR('Intenzity 0'!V86/V41,0)</f>
        <v>0</v>
      </c>
      <c r="W86" s="229">
        <f>IFERROR('Intenzity 0'!W86/W41,0)</f>
        <v>0</v>
      </c>
      <c r="X86" s="229">
        <f>IFERROR('Intenzity 0'!X86/X41,0)</f>
        <v>0</v>
      </c>
      <c r="Y86" s="229">
        <f>IFERROR('Intenzity 0'!Y86/Y41,0)</f>
        <v>0</v>
      </c>
      <c r="Z86" s="229">
        <f>IFERROR('Intenzity 0'!Z86/Z41,0)</f>
        <v>0</v>
      </c>
      <c r="AA86" s="229">
        <f>IFERROR('Intenzity 0'!AA86/AA41,0)</f>
        <v>0</v>
      </c>
      <c r="AB86" s="229">
        <f>IFERROR('Intenzity 0'!AB86/AB41,0)</f>
        <v>0</v>
      </c>
      <c r="AC86" s="229">
        <f>IFERROR('Intenzity 0'!AC86/AC41,0)</f>
        <v>0</v>
      </c>
      <c r="AD86" s="229">
        <f>IFERROR('Intenzity 0'!AD86/AD41,0)</f>
        <v>0</v>
      </c>
      <c r="AE86" s="229">
        <f>IFERROR('Intenzity 0'!AE86/AE41,0)</f>
        <v>0</v>
      </c>
      <c r="AF86" s="229">
        <f>IFERROR('Intenzity 0'!AF86/AF41,0)</f>
        <v>0</v>
      </c>
      <c r="AG86" s="229">
        <f>IFERROR('Intenzity 0'!AG86/AG41,0)</f>
        <v>0</v>
      </c>
      <c r="AH86" s="229">
        <f>IFERROR('Intenzity 0'!AH86/AH41,0)</f>
        <v>0</v>
      </c>
      <c r="AI86" s="229">
        <f>IFERROR('Intenzity 0'!AI86/AI41,0)</f>
        <v>0</v>
      </c>
      <c r="AJ86" s="229">
        <f>IFERROR('Intenzity 0'!AJ86/AJ41,0)</f>
        <v>0</v>
      </c>
      <c r="AK86" s="229">
        <f>IFERROR('Intenzity 0'!AK86/AK41,0)</f>
        <v>0</v>
      </c>
      <c r="AL86" s="229">
        <f>IFERROR('Intenzity 0'!AL86/AL41,0)</f>
        <v>0</v>
      </c>
      <c r="AM86" s="229">
        <f>IFERROR('Intenzity 0'!AM86/AM41,0)</f>
        <v>0</v>
      </c>
      <c r="AN86" s="229">
        <f>IFERROR('Intenzity 0'!AN86/AN41,0)</f>
        <v>0</v>
      </c>
      <c r="AO86" s="229">
        <f>IFERROR('Intenzity 0'!AO86/AO41,0)</f>
        <v>0</v>
      </c>
      <c r="AP86" s="229">
        <f>IFERROR('Intenzity 0'!AP86/AP41,0)</f>
        <v>0</v>
      </c>
      <c r="AQ86" s="229">
        <f>IFERROR('Intenzity 0'!AQ86/AQ41,0)</f>
        <v>0</v>
      </c>
      <c r="AR86" s="229">
        <f>IFERROR('Intenzity 0'!AR86/AR41,0)</f>
        <v>0</v>
      </c>
      <c r="AS86" s="229">
        <f>IFERROR('Intenzity 0'!AS86/AS41,0)</f>
        <v>0</v>
      </c>
      <c r="AT86" s="229">
        <f>IFERROR('Intenzity 0'!AT86/AT41,0)</f>
        <v>0</v>
      </c>
      <c r="AU86" s="229">
        <f>IFERROR('Intenzity 0'!AU86/AU41,0)</f>
        <v>0</v>
      </c>
      <c r="AV86" s="229">
        <f>IFERROR('Intenzity 0'!AV86/AV41,0)</f>
        <v>0</v>
      </c>
      <c r="AW86" s="229">
        <f>IFERROR('Intenzity 0'!AW86/AW41,0)</f>
        <v>0</v>
      </c>
      <c r="AX86" s="229">
        <f>IFERROR('Intenzity 0'!AX86/AX41,0)</f>
        <v>0</v>
      </c>
      <c r="AY86" s="229">
        <f>IFERROR('Intenzity 0'!AY86/AY41,0)</f>
        <v>0</v>
      </c>
      <c r="AZ86" s="229">
        <f>IFERROR('Intenzity 0'!AZ86/AZ41,0)</f>
        <v>0</v>
      </c>
      <c r="BA86" s="229">
        <f>IFERROR('Intenzity 0'!BA86/BA41,0)</f>
        <v>0</v>
      </c>
      <c r="BB86" s="229">
        <f>IFERROR('Intenzity 0'!BB86/BB41,0)</f>
        <v>0</v>
      </c>
    </row>
    <row r="87" spans="1:54" x14ac:dyDescent="0.3">
      <c r="A87" s="206">
        <f>IF(ISBLANK('Úseky 0'!A42),"",'Úseky 0'!A42)</f>
        <v>38</v>
      </c>
      <c r="B87" s="205" t="str">
        <f>IF(ISBLANK('Úseky 0'!B42),"",'Úseky 0'!B42)</f>
        <v/>
      </c>
      <c r="C87" s="205" t="str">
        <f>IF(ISBLANK('Úseky 0'!C42),"",'Úseky 0'!C42)</f>
        <v/>
      </c>
      <c r="D87" s="213" t="str">
        <f>IF(ISBLANK('Úseky 0'!D42),"",'Úseky 0'!D42)</f>
        <v/>
      </c>
      <c r="E87" s="229">
        <f>IFERROR('Intenzity 0'!E87/E42,0)</f>
        <v>0</v>
      </c>
      <c r="F87" s="229">
        <f>IFERROR('Intenzity 0'!F87/F42,0)</f>
        <v>0</v>
      </c>
      <c r="G87" s="229">
        <f>IFERROR('Intenzity 0'!G87/G42,0)</f>
        <v>0</v>
      </c>
      <c r="H87" s="229">
        <f>IFERROR('Intenzity 0'!H87/H42,0)</f>
        <v>0</v>
      </c>
      <c r="I87" s="229">
        <f>IFERROR('Intenzity 0'!I87/I42,0)</f>
        <v>0</v>
      </c>
      <c r="J87" s="229">
        <f>IFERROR('Intenzity 0'!J87/J42,0)</f>
        <v>0</v>
      </c>
      <c r="K87" s="229">
        <f>IFERROR('Intenzity 0'!K87/K42,0)</f>
        <v>0</v>
      </c>
      <c r="L87" s="229">
        <f>IFERROR('Intenzity 0'!L87/L42,0)</f>
        <v>0</v>
      </c>
      <c r="M87" s="229">
        <f>IFERROR('Intenzity 0'!M87/M42,0)</f>
        <v>0</v>
      </c>
      <c r="N87" s="229">
        <f>IFERROR('Intenzity 0'!N87/N42,0)</f>
        <v>0</v>
      </c>
      <c r="O87" s="229">
        <f>IFERROR('Intenzity 0'!O87/O42,0)</f>
        <v>0</v>
      </c>
      <c r="P87" s="229">
        <f>IFERROR('Intenzity 0'!P87/P42,0)</f>
        <v>0</v>
      </c>
      <c r="Q87" s="229">
        <f>IFERROR('Intenzity 0'!Q87/Q42,0)</f>
        <v>0</v>
      </c>
      <c r="R87" s="229">
        <f>IFERROR('Intenzity 0'!R87/R42,0)</f>
        <v>0</v>
      </c>
      <c r="S87" s="229">
        <f>IFERROR('Intenzity 0'!S87/S42,0)</f>
        <v>0</v>
      </c>
      <c r="T87" s="229">
        <f>IFERROR('Intenzity 0'!T87/T42,0)</f>
        <v>0</v>
      </c>
      <c r="U87" s="229">
        <f>IFERROR('Intenzity 0'!U87/U42,0)</f>
        <v>0</v>
      </c>
      <c r="V87" s="229">
        <f>IFERROR('Intenzity 0'!V87/V42,0)</f>
        <v>0</v>
      </c>
      <c r="W87" s="229">
        <f>IFERROR('Intenzity 0'!W87/W42,0)</f>
        <v>0</v>
      </c>
      <c r="X87" s="229">
        <f>IFERROR('Intenzity 0'!X87/X42,0)</f>
        <v>0</v>
      </c>
      <c r="Y87" s="229">
        <f>IFERROR('Intenzity 0'!Y87/Y42,0)</f>
        <v>0</v>
      </c>
      <c r="Z87" s="229">
        <f>IFERROR('Intenzity 0'!Z87/Z42,0)</f>
        <v>0</v>
      </c>
      <c r="AA87" s="229">
        <f>IFERROR('Intenzity 0'!AA87/AA42,0)</f>
        <v>0</v>
      </c>
      <c r="AB87" s="229">
        <f>IFERROR('Intenzity 0'!AB87/AB42,0)</f>
        <v>0</v>
      </c>
      <c r="AC87" s="229">
        <f>IFERROR('Intenzity 0'!AC87/AC42,0)</f>
        <v>0</v>
      </c>
      <c r="AD87" s="229">
        <f>IFERROR('Intenzity 0'!AD87/AD42,0)</f>
        <v>0</v>
      </c>
      <c r="AE87" s="229">
        <f>IFERROR('Intenzity 0'!AE87/AE42,0)</f>
        <v>0</v>
      </c>
      <c r="AF87" s="229">
        <f>IFERROR('Intenzity 0'!AF87/AF42,0)</f>
        <v>0</v>
      </c>
      <c r="AG87" s="229">
        <f>IFERROR('Intenzity 0'!AG87/AG42,0)</f>
        <v>0</v>
      </c>
      <c r="AH87" s="229">
        <f>IFERROR('Intenzity 0'!AH87/AH42,0)</f>
        <v>0</v>
      </c>
      <c r="AI87" s="229">
        <f>IFERROR('Intenzity 0'!AI87/AI42,0)</f>
        <v>0</v>
      </c>
      <c r="AJ87" s="229">
        <f>IFERROR('Intenzity 0'!AJ87/AJ42,0)</f>
        <v>0</v>
      </c>
      <c r="AK87" s="229">
        <f>IFERROR('Intenzity 0'!AK87/AK42,0)</f>
        <v>0</v>
      </c>
      <c r="AL87" s="229">
        <f>IFERROR('Intenzity 0'!AL87/AL42,0)</f>
        <v>0</v>
      </c>
      <c r="AM87" s="229">
        <f>IFERROR('Intenzity 0'!AM87/AM42,0)</f>
        <v>0</v>
      </c>
      <c r="AN87" s="229">
        <f>IFERROR('Intenzity 0'!AN87/AN42,0)</f>
        <v>0</v>
      </c>
      <c r="AO87" s="229">
        <f>IFERROR('Intenzity 0'!AO87/AO42,0)</f>
        <v>0</v>
      </c>
      <c r="AP87" s="229">
        <f>IFERROR('Intenzity 0'!AP87/AP42,0)</f>
        <v>0</v>
      </c>
      <c r="AQ87" s="229">
        <f>IFERROR('Intenzity 0'!AQ87/AQ42,0)</f>
        <v>0</v>
      </c>
      <c r="AR87" s="229">
        <f>IFERROR('Intenzity 0'!AR87/AR42,0)</f>
        <v>0</v>
      </c>
      <c r="AS87" s="229">
        <f>IFERROR('Intenzity 0'!AS87/AS42,0)</f>
        <v>0</v>
      </c>
      <c r="AT87" s="229">
        <f>IFERROR('Intenzity 0'!AT87/AT42,0)</f>
        <v>0</v>
      </c>
      <c r="AU87" s="229">
        <f>IFERROR('Intenzity 0'!AU87/AU42,0)</f>
        <v>0</v>
      </c>
      <c r="AV87" s="229">
        <f>IFERROR('Intenzity 0'!AV87/AV42,0)</f>
        <v>0</v>
      </c>
      <c r="AW87" s="229">
        <f>IFERROR('Intenzity 0'!AW87/AW42,0)</f>
        <v>0</v>
      </c>
      <c r="AX87" s="229">
        <f>IFERROR('Intenzity 0'!AX87/AX42,0)</f>
        <v>0</v>
      </c>
      <c r="AY87" s="229">
        <f>IFERROR('Intenzity 0'!AY87/AY42,0)</f>
        <v>0</v>
      </c>
      <c r="AZ87" s="229">
        <f>IFERROR('Intenzity 0'!AZ87/AZ42,0)</f>
        <v>0</v>
      </c>
      <c r="BA87" s="229">
        <f>IFERROR('Intenzity 0'!BA87/BA42,0)</f>
        <v>0</v>
      </c>
      <c r="BB87" s="229">
        <f>IFERROR('Intenzity 0'!BB87/BB42,0)</f>
        <v>0</v>
      </c>
    </row>
    <row r="88" spans="1:54" x14ac:dyDescent="0.3">
      <c r="A88" s="206">
        <f>IF(ISBLANK('Úseky 0'!A43),"",'Úseky 0'!A43)</f>
        <v>39</v>
      </c>
      <c r="B88" s="205" t="str">
        <f>IF(ISBLANK('Úseky 0'!B43),"",'Úseky 0'!B43)</f>
        <v/>
      </c>
      <c r="C88" s="205" t="str">
        <f>IF(ISBLANK('Úseky 0'!C43),"",'Úseky 0'!C43)</f>
        <v/>
      </c>
      <c r="D88" s="213" t="str">
        <f>IF(ISBLANK('Úseky 0'!D43),"",'Úseky 0'!D43)</f>
        <v/>
      </c>
      <c r="E88" s="229">
        <f>IFERROR('Intenzity 0'!E88/E43,0)</f>
        <v>0</v>
      </c>
      <c r="F88" s="229">
        <f>IFERROR('Intenzity 0'!F88/F43,0)</f>
        <v>0</v>
      </c>
      <c r="G88" s="229">
        <f>IFERROR('Intenzity 0'!G88/G43,0)</f>
        <v>0</v>
      </c>
      <c r="H88" s="229">
        <f>IFERROR('Intenzity 0'!H88/H43,0)</f>
        <v>0</v>
      </c>
      <c r="I88" s="229">
        <f>IFERROR('Intenzity 0'!I88/I43,0)</f>
        <v>0</v>
      </c>
      <c r="J88" s="229">
        <f>IFERROR('Intenzity 0'!J88/J43,0)</f>
        <v>0</v>
      </c>
      <c r="K88" s="229">
        <f>IFERROR('Intenzity 0'!K88/K43,0)</f>
        <v>0</v>
      </c>
      <c r="L88" s="229">
        <f>IFERROR('Intenzity 0'!L88/L43,0)</f>
        <v>0</v>
      </c>
      <c r="M88" s="229">
        <f>IFERROR('Intenzity 0'!M88/M43,0)</f>
        <v>0</v>
      </c>
      <c r="N88" s="229">
        <f>IFERROR('Intenzity 0'!N88/N43,0)</f>
        <v>0</v>
      </c>
      <c r="O88" s="229">
        <f>IFERROR('Intenzity 0'!O88/O43,0)</f>
        <v>0</v>
      </c>
      <c r="P88" s="229">
        <f>IFERROR('Intenzity 0'!P88/P43,0)</f>
        <v>0</v>
      </c>
      <c r="Q88" s="229">
        <f>IFERROR('Intenzity 0'!Q88/Q43,0)</f>
        <v>0</v>
      </c>
      <c r="R88" s="229">
        <f>IFERROR('Intenzity 0'!R88/R43,0)</f>
        <v>0</v>
      </c>
      <c r="S88" s="229">
        <f>IFERROR('Intenzity 0'!S88/S43,0)</f>
        <v>0</v>
      </c>
      <c r="T88" s="229">
        <f>IFERROR('Intenzity 0'!T88/T43,0)</f>
        <v>0</v>
      </c>
      <c r="U88" s="229">
        <f>IFERROR('Intenzity 0'!U88/U43,0)</f>
        <v>0</v>
      </c>
      <c r="V88" s="229">
        <f>IFERROR('Intenzity 0'!V88/V43,0)</f>
        <v>0</v>
      </c>
      <c r="W88" s="229">
        <f>IFERROR('Intenzity 0'!W88/W43,0)</f>
        <v>0</v>
      </c>
      <c r="X88" s="229">
        <f>IFERROR('Intenzity 0'!X88/X43,0)</f>
        <v>0</v>
      </c>
      <c r="Y88" s="229">
        <f>IFERROR('Intenzity 0'!Y88/Y43,0)</f>
        <v>0</v>
      </c>
      <c r="Z88" s="229">
        <f>IFERROR('Intenzity 0'!Z88/Z43,0)</f>
        <v>0</v>
      </c>
      <c r="AA88" s="229">
        <f>IFERROR('Intenzity 0'!AA88/AA43,0)</f>
        <v>0</v>
      </c>
      <c r="AB88" s="229">
        <f>IFERROR('Intenzity 0'!AB88/AB43,0)</f>
        <v>0</v>
      </c>
      <c r="AC88" s="229">
        <f>IFERROR('Intenzity 0'!AC88/AC43,0)</f>
        <v>0</v>
      </c>
      <c r="AD88" s="229">
        <f>IFERROR('Intenzity 0'!AD88/AD43,0)</f>
        <v>0</v>
      </c>
      <c r="AE88" s="229">
        <f>IFERROR('Intenzity 0'!AE88/AE43,0)</f>
        <v>0</v>
      </c>
      <c r="AF88" s="229">
        <f>IFERROR('Intenzity 0'!AF88/AF43,0)</f>
        <v>0</v>
      </c>
      <c r="AG88" s="229">
        <f>IFERROR('Intenzity 0'!AG88/AG43,0)</f>
        <v>0</v>
      </c>
      <c r="AH88" s="229">
        <f>IFERROR('Intenzity 0'!AH88/AH43,0)</f>
        <v>0</v>
      </c>
      <c r="AI88" s="229">
        <f>IFERROR('Intenzity 0'!AI88/AI43,0)</f>
        <v>0</v>
      </c>
      <c r="AJ88" s="229">
        <f>IFERROR('Intenzity 0'!AJ88/AJ43,0)</f>
        <v>0</v>
      </c>
      <c r="AK88" s="229">
        <f>IFERROR('Intenzity 0'!AK88/AK43,0)</f>
        <v>0</v>
      </c>
      <c r="AL88" s="229">
        <f>IFERROR('Intenzity 0'!AL88/AL43,0)</f>
        <v>0</v>
      </c>
      <c r="AM88" s="229">
        <f>IFERROR('Intenzity 0'!AM88/AM43,0)</f>
        <v>0</v>
      </c>
      <c r="AN88" s="229">
        <f>IFERROR('Intenzity 0'!AN88/AN43,0)</f>
        <v>0</v>
      </c>
      <c r="AO88" s="229">
        <f>IFERROR('Intenzity 0'!AO88/AO43,0)</f>
        <v>0</v>
      </c>
      <c r="AP88" s="229">
        <f>IFERROR('Intenzity 0'!AP88/AP43,0)</f>
        <v>0</v>
      </c>
      <c r="AQ88" s="229">
        <f>IFERROR('Intenzity 0'!AQ88/AQ43,0)</f>
        <v>0</v>
      </c>
      <c r="AR88" s="229">
        <f>IFERROR('Intenzity 0'!AR88/AR43,0)</f>
        <v>0</v>
      </c>
      <c r="AS88" s="229">
        <f>IFERROR('Intenzity 0'!AS88/AS43,0)</f>
        <v>0</v>
      </c>
      <c r="AT88" s="229">
        <f>IFERROR('Intenzity 0'!AT88/AT43,0)</f>
        <v>0</v>
      </c>
      <c r="AU88" s="229">
        <f>IFERROR('Intenzity 0'!AU88/AU43,0)</f>
        <v>0</v>
      </c>
      <c r="AV88" s="229">
        <f>IFERROR('Intenzity 0'!AV88/AV43,0)</f>
        <v>0</v>
      </c>
      <c r="AW88" s="229">
        <f>IFERROR('Intenzity 0'!AW88/AW43,0)</f>
        <v>0</v>
      </c>
      <c r="AX88" s="229">
        <f>IFERROR('Intenzity 0'!AX88/AX43,0)</f>
        <v>0</v>
      </c>
      <c r="AY88" s="229">
        <f>IFERROR('Intenzity 0'!AY88/AY43,0)</f>
        <v>0</v>
      </c>
      <c r="AZ88" s="229">
        <f>IFERROR('Intenzity 0'!AZ88/AZ43,0)</f>
        <v>0</v>
      </c>
      <c r="BA88" s="229">
        <f>IFERROR('Intenzity 0'!BA88/BA43,0)</f>
        <v>0</v>
      </c>
      <c r="BB88" s="229">
        <f>IFERROR('Intenzity 0'!BB88/BB43,0)</f>
        <v>0</v>
      </c>
    </row>
    <row r="89" spans="1:54" x14ac:dyDescent="0.3">
      <c r="A89" s="206">
        <f>IF(ISBLANK('Úseky 0'!A44),"",'Úseky 0'!A44)</f>
        <v>40</v>
      </c>
      <c r="B89" s="205" t="str">
        <f>IF(ISBLANK('Úseky 0'!B44),"",'Úseky 0'!B44)</f>
        <v/>
      </c>
      <c r="C89" s="205" t="str">
        <f>IF(ISBLANK('Úseky 0'!C44),"",'Úseky 0'!C44)</f>
        <v/>
      </c>
      <c r="D89" s="213" t="str">
        <f>IF(ISBLANK('Úseky 0'!D44),"",'Úseky 0'!D44)</f>
        <v/>
      </c>
      <c r="E89" s="354">
        <f>IFERROR('Intenzity 0'!E89/E44,0)</f>
        <v>0</v>
      </c>
      <c r="F89" s="354">
        <f>IFERROR('Intenzity 0'!F89/F44,0)</f>
        <v>0</v>
      </c>
      <c r="G89" s="354">
        <f>IFERROR('Intenzity 0'!G89/G44,0)</f>
        <v>0</v>
      </c>
      <c r="H89" s="354">
        <f>IFERROR('Intenzity 0'!H89/H44,0)</f>
        <v>0</v>
      </c>
      <c r="I89" s="354">
        <f>IFERROR('Intenzity 0'!I89/I44,0)</f>
        <v>0</v>
      </c>
      <c r="J89" s="354">
        <f>IFERROR('Intenzity 0'!J89/J44,0)</f>
        <v>0</v>
      </c>
      <c r="K89" s="354">
        <f>IFERROR('Intenzity 0'!K89/K44,0)</f>
        <v>0</v>
      </c>
      <c r="L89" s="354">
        <f>IFERROR('Intenzity 0'!L89/L44,0)</f>
        <v>0</v>
      </c>
      <c r="M89" s="354">
        <f>IFERROR('Intenzity 0'!M89/M44,0)</f>
        <v>0</v>
      </c>
      <c r="N89" s="354">
        <f>IFERROR('Intenzity 0'!N89/N44,0)</f>
        <v>0</v>
      </c>
      <c r="O89" s="354">
        <f>IFERROR('Intenzity 0'!O89/O44,0)</f>
        <v>0</v>
      </c>
      <c r="P89" s="354">
        <f>IFERROR('Intenzity 0'!P89/P44,0)</f>
        <v>0</v>
      </c>
      <c r="Q89" s="354">
        <f>IFERROR('Intenzity 0'!Q89/Q44,0)</f>
        <v>0</v>
      </c>
      <c r="R89" s="354">
        <f>IFERROR('Intenzity 0'!R89/R44,0)</f>
        <v>0</v>
      </c>
      <c r="S89" s="354">
        <f>IFERROR('Intenzity 0'!S89/S44,0)</f>
        <v>0</v>
      </c>
      <c r="T89" s="354">
        <f>IFERROR('Intenzity 0'!T89/T44,0)</f>
        <v>0</v>
      </c>
      <c r="U89" s="354">
        <f>IFERROR('Intenzity 0'!U89/U44,0)</f>
        <v>0</v>
      </c>
      <c r="V89" s="354">
        <f>IFERROR('Intenzity 0'!V89/V44,0)</f>
        <v>0</v>
      </c>
      <c r="W89" s="354">
        <f>IFERROR('Intenzity 0'!W89/W44,0)</f>
        <v>0</v>
      </c>
      <c r="X89" s="354">
        <f>IFERROR('Intenzity 0'!X89/X44,0)</f>
        <v>0</v>
      </c>
      <c r="Y89" s="354">
        <f>IFERROR('Intenzity 0'!Y89/Y44,0)</f>
        <v>0</v>
      </c>
      <c r="Z89" s="354">
        <f>IFERROR('Intenzity 0'!Z89/Z44,0)</f>
        <v>0</v>
      </c>
      <c r="AA89" s="354">
        <f>IFERROR('Intenzity 0'!AA89/AA44,0)</f>
        <v>0</v>
      </c>
      <c r="AB89" s="354">
        <f>IFERROR('Intenzity 0'!AB89/AB44,0)</f>
        <v>0</v>
      </c>
      <c r="AC89" s="354">
        <f>IFERROR('Intenzity 0'!AC89/AC44,0)</f>
        <v>0</v>
      </c>
      <c r="AD89" s="354">
        <f>IFERROR('Intenzity 0'!AD89/AD44,0)</f>
        <v>0</v>
      </c>
      <c r="AE89" s="354">
        <f>IFERROR('Intenzity 0'!AE89/AE44,0)</f>
        <v>0</v>
      </c>
      <c r="AF89" s="354">
        <f>IFERROR('Intenzity 0'!AF89/AF44,0)</f>
        <v>0</v>
      </c>
      <c r="AG89" s="354">
        <f>IFERROR('Intenzity 0'!AG89/AG44,0)</f>
        <v>0</v>
      </c>
      <c r="AH89" s="354">
        <f>IFERROR('Intenzity 0'!AH89/AH44,0)</f>
        <v>0</v>
      </c>
      <c r="AI89" s="354">
        <f>IFERROR('Intenzity 0'!AI89/AI44,0)</f>
        <v>0</v>
      </c>
      <c r="AJ89" s="354">
        <f>IFERROR('Intenzity 0'!AJ89/AJ44,0)</f>
        <v>0</v>
      </c>
      <c r="AK89" s="354">
        <f>IFERROR('Intenzity 0'!AK89/AK44,0)</f>
        <v>0</v>
      </c>
      <c r="AL89" s="354">
        <f>IFERROR('Intenzity 0'!AL89/AL44,0)</f>
        <v>0</v>
      </c>
      <c r="AM89" s="354">
        <f>IFERROR('Intenzity 0'!AM89/AM44,0)</f>
        <v>0</v>
      </c>
      <c r="AN89" s="354">
        <f>IFERROR('Intenzity 0'!AN89/AN44,0)</f>
        <v>0</v>
      </c>
      <c r="AO89" s="354">
        <f>IFERROR('Intenzity 0'!AO89/AO44,0)</f>
        <v>0</v>
      </c>
      <c r="AP89" s="354">
        <f>IFERROR('Intenzity 0'!AP89/AP44,0)</f>
        <v>0</v>
      </c>
      <c r="AQ89" s="354">
        <f>IFERROR('Intenzity 0'!AQ89/AQ44,0)</f>
        <v>0</v>
      </c>
      <c r="AR89" s="354">
        <f>IFERROR('Intenzity 0'!AR89/AR44,0)</f>
        <v>0</v>
      </c>
      <c r="AS89" s="354">
        <f>IFERROR('Intenzity 0'!AS89/AS44,0)</f>
        <v>0</v>
      </c>
      <c r="AT89" s="354">
        <f>IFERROR('Intenzity 0'!AT89/AT44,0)</f>
        <v>0</v>
      </c>
      <c r="AU89" s="354">
        <f>IFERROR('Intenzity 0'!AU89/AU44,0)</f>
        <v>0</v>
      </c>
      <c r="AV89" s="354">
        <f>IFERROR('Intenzity 0'!AV89/AV44,0)</f>
        <v>0</v>
      </c>
      <c r="AW89" s="354">
        <f>IFERROR('Intenzity 0'!AW89/AW44,0)</f>
        <v>0</v>
      </c>
      <c r="AX89" s="354">
        <f>IFERROR('Intenzity 0'!AX89/AX44,0)</f>
        <v>0</v>
      </c>
      <c r="AY89" s="354">
        <f>IFERROR('Intenzity 0'!AY89/AY44,0)</f>
        <v>0</v>
      </c>
      <c r="AZ89" s="354">
        <f>IFERROR('Intenzity 0'!AZ89/AZ44,0)</f>
        <v>0</v>
      </c>
      <c r="BA89" s="354">
        <f>IFERROR('Intenzity 0'!BA89/BA44,0)</f>
        <v>0</v>
      </c>
      <c r="BB89" s="354">
        <f>IFERROR('Intenzity 0'!BB89/BB44,0)</f>
        <v>0</v>
      </c>
    </row>
    <row r="90" spans="1:54" x14ac:dyDescent="0.3">
      <c r="E90" s="229">
        <f>SUM(E50:E89)</f>
        <v>0</v>
      </c>
      <c r="F90" s="229">
        <f t="shared" ref="F90:BB90" si="68">SUM(F50:F89)</f>
        <v>0</v>
      </c>
      <c r="G90" s="229">
        <f t="shared" si="68"/>
        <v>0</v>
      </c>
      <c r="H90" s="229">
        <f t="shared" si="68"/>
        <v>0</v>
      </c>
      <c r="I90" s="229">
        <f t="shared" si="68"/>
        <v>0</v>
      </c>
      <c r="J90" s="229">
        <f t="shared" si="68"/>
        <v>0</v>
      </c>
      <c r="K90" s="229">
        <f t="shared" si="68"/>
        <v>0</v>
      </c>
      <c r="L90" s="229">
        <f t="shared" si="68"/>
        <v>0</v>
      </c>
      <c r="M90" s="229">
        <f t="shared" si="68"/>
        <v>0</v>
      </c>
      <c r="N90" s="229">
        <f t="shared" si="68"/>
        <v>0</v>
      </c>
      <c r="O90" s="229">
        <f t="shared" si="68"/>
        <v>0</v>
      </c>
      <c r="P90" s="229">
        <f t="shared" si="68"/>
        <v>0</v>
      </c>
      <c r="Q90" s="229">
        <f t="shared" si="68"/>
        <v>0</v>
      </c>
      <c r="R90" s="229">
        <f t="shared" si="68"/>
        <v>0</v>
      </c>
      <c r="S90" s="229">
        <f t="shared" si="68"/>
        <v>0</v>
      </c>
      <c r="T90" s="229">
        <f t="shared" si="68"/>
        <v>0</v>
      </c>
      <c r="U90" s="229">
        <f t="shared" si="68"/>
        <v>0</v>
      </c>
      <c r="V90" s="229">
        <f t="shared" si="68"/>
        <v>0</v>
      </c>
      <c r="W90" s="229">
        <f t="shared" si="68"/>
        <v>0</v>
      </c>
      <c r="X90" s="229">
        <f t="shared" si="68"/>
        <v>0</v>
      </c>
      <c r="Y90" s="229">
        <f t="shared" si="68"/>
        <v>0</v>
      </c>
      <c r="Z90" s="229">
        <f t="shared" si="68"/>
        <v>0</v>
      </c>
      <c r="AA90" s="229">
        <f t="shared" si="68"/>
        <v>0</v>
      </c>
      <c r="AB90" s="229">
        <f t="shared" si="68"/>
        <v>0</v>
      </c>
      <c r="AC90" s="229">
        <f t="shared" si="68"/>
        <v>0</v>
      </c>
      <c r="AD90" s="229">
        <f t="shared" si="68"/>
        <v>0</v>
      </c>
      <c r="AE90" s="229">
        <f t="shared" si="68"/>
        <v>0</v>
      </c>
      <c r="AF90" s="229">
        <f t="shared" si="68"/>
        <v>0</v>
      </c>
      <c r="AG90" s="229">
        <f t="shared" si="68"/>
        <v>0</v>
      </c>
      <c r="AH90" s="229">
        <f t="shared" si="68"/>
        <v>0</v>
      </c>
      <c r="AI90" s="229">
        <f t="shared" si="68"/>
        <v>0</v>
      </c>
      <c r="AJ90" s="229">
        <f t="shared" si="68"/>
        <v>0</v>
      </c>
      <c r="AK90" s="229">
        <f t="shared" si="68"/>
        <v>0</v>
      </c>
      <c r="AL90" s="229">
        <f t="shared" si="68"/>
        <v>0</v>
      </c>
      <c r="AM90" s="229">
        <f t="shared" si="68"/>
        <v>0</v>
      </c>
      <c r="AN90" s="229">
        <f t="shared" si="68"/>
        <v>0</v>
      </c>
      <c r="AO90" s="229">
        <f t="shared" si="68"/>
        <v>0</v>
      </c>
      <c r="AP90" s="229">
        <f t="shared" si="68"/>
        <v>0</v>
      </c>
      <c r="AQ90" s="229">
        <f t="shared" si="68"/>
        <v>0</v>
      </c>
      <c r="AR90" s="229">
        <f t="shared" si="68"/>
        <v>0</v>
      </c>
      <c r="AS90" s="229">
        <f t="shared" si="68"/>
        <v>0</v>
      </c>
      <c r="AT90" s="229">
        <f t="shared" si="68"/>
        <v>0</v>
      </c>
      <c r="AU90" s="229">
        <f t="shared" si="68"/>
        <v>0</v>
      </c>
      <c r="AV90" s="229">
        <f t="shared" si="68"/>
        <v>0</v>
      </c>
      <c r="AW90" s="229">
        <f t="shared" si="68"/>
        <v>0</v>
      </c>
      <c r="AX90" s="229">
        <f t="shared" si="68"/>
        <v>0</v>
      </c>
      <c r="AY90" s="229">
        <f t="shared" si="68"/>
        <v>0</v>
      </c>
      <c r="AZ90" s="229">
        <f t="shared" si="68"/>
        <v>0</v>
      </c>
      <c r="BA90" s="229">
        <f t="shared" si="68"/>
        <v>0</v>
      </c>
      <c r="BB90" s="229">
        <f t="shared" si="68"/>
        <v>0</v>
      </c>
    </row>
    <row r="93" spans="1:54" s="207" customFormat="1" x14ac:dyDescent="0.3">
      <c r="A93" s="355" t="s">
        <v>388</v>
      </c>
      <c r="B93" s="356"/>
      <c r="C93" s="356"/>
      <c r="D93" s="356"/>
      <c r="E93" s="225">
        <v>1</v>
      </c>
      <c r="F93" s="225">
        <v>2</v>
      </c>
      <c r="G93" s="225">
        <v>3</v>
      </c>
      <c r="H93" s="225">
        <v>4</v>
      </c>
      <c r="I93" s="225">
        <v>5</v>
      </c>
      <c r="J93" s="225">
        <v>6</v>
      </c>
      <c r="K93" s="225">
        <v>7</v>
      </c>
      <c r="L93" s="225">
        <v>8</v>
      </c>
      <c r="M93" s="225">
        <v>9</v>
      </c>
      <c r="N93" s="225">
        <v>10</v>
      </c>
      <c r="O93" s="225">
        <v>11</v>
      </c>
      <c r="P93" s="225">
        <v>12</v>
      </c>
      <c r="Q93" s="225">
        <v>13</v>
      </c>
      <c r="R93" s="225">
        <v>14</v>
      </c>
      <c r="S93" s="225">
        <v>15</v>
      </c>
      <c r="T93" s="225">
        <v>16</v>
      </c>
      <c r="U93" s="225">
        <v>17</v>
      </c>
      <c r="V93" s="225">
        <v>18</v>
      </c>
      <c r="W93" s="225">
        <v>19</v>
      </c>
      <c r="X93" s="225">
        <v>20</v>
      </c>
      <c r="Y93" s="225">
        <v>21</v>
      </c>
      <c r="Z93" s="225">
        <v>22</v>
      </c>
      <c r="AA93" s="225">
        <v>23</v>
      </c>
      <c r="AB93" s="225">
        <v>24</v>
      </c>
      <c r="AC93" s="225">
        <v>25</v>
      </c>
      <c r="AD93" s="225">
        <v>26</v>
      </c>
      <c r="AE93" s="225">
        <v>27</v>
      </c>
      <c r="AF93" s="225">
        <v>28</v>
      </c>
      <c r="AG93" s="225">
        <v>29</v>
      </c>
      <c r="AH93" s="225">
        <v>30</v>
      </c>
      <c r="AI93" s="225">
        <v>31</v>
      </c>
      <c r="AJ93" s="225">
        <v>32</v>
      </c>
      <c r="AK93" s="225">
        <v>33</v>
      </c>
      <c r="AL93" s="225">
        <v>34</v>
      </c>
      <c r="AM93" s="225">
        <v>35</v>
      </c>
      <c r="AN93" s="225">
        <v>36</v>
      </c>
      <c r="AO93" s="225">
        <v>37</v>
      </c>
      <c r="AP93" s="225">
        <v>38</v>
      </c>
      <c r="AQ93" s="225">
        <v>39</v>
      </c>
      <c r="AR93" s="225">
        <v>40</v>
      </c>
      <c r="AS93" s="225">
        <v>41</v>
      </c>
      <c r="AT93" s="225">
        <v>42</v>
      </c>
      <c r="AU93" s="225">
        <v>43</v>
      </c>
      <c r="AV93" s="225">
        <v>44</v>
      </c>
      <c r="AW93" s="225">
        <v>45</v>
      </c>
      <c r="AX93" s="225">
        <v>46</v>
      </c>
      <c r="AY93" s="225">
        <v>47</v>
      </c>
      <c r="AZ93" s="225">
        <v>48</v>
      </c>
      <c r="BA93" s="225">
        <v>49</v>
      </c>
      <c r="BB93" s="225">
        <v>50</v>
      </c>
    </row>
    <row r="94" spans="1:54" s="208" customFormat="1" ht="20.25" x14ac:dyDescent="0.35">
      <c r="A94" s="211" t="s">
        <v>101</v>
      </c>
      <c r="B94" s="211" t="s">
        <v>345</v>
      </c>
      <c r="C94" s="211" t="s">
        <v>346</v>
      </c>
      <c r="D94" s="211" t="s">
        <v>102</v>
      </c>
      <c r="E94" s="226">
        <f>E3</f>
        <v>2024</v>
      </c>
      <c r="F94" s="226">
        <f>E94+1</f>
        <v>2025</v>
      </c>
      <c r="G94" s="226">
        <f t="shared" ref="G94:M94" si="69">F94+1</f>
        <v>2026</v>
      </c>
      <c r="H94" s="226">
        <f t="shared" si="69"/>
        <v>2027</v>
      </c>
      <c r="I94" s="226">
        <f t="shared" si="69"/>
        <v>2028</v>
      </c>
      <c r="J94" s="226">
        <f t="shared" si="69"/>
        <v>2029</v>
      </c>
      <c r="K94" s="226">
        <f t="shared" si="69"/>
        <v>2030</v>
      </c>
      <c r="L94" s="226">
        <f t="shared" si="69"/>
        <v>2031</v>
      </c>
      <c r="M94" s="226">
        <f t="shared" si="69"/>
        <v>2032</v>
      </c>
      <c r="N94" s="226">
        <f>M94+1</f>
        <v>2033</v>
      </c>
      <c r="O94" s="226">
        <f t="shared" ref="O94:AH94" si="70">N94+1</f>
        <v>2034</v>
      </c>
      <c r="P94" s="226">
        <f t="shared" si="70"/>
        <v>2035</v>
      </c>
      <c r="Q94" s="226">
        <f t="shared" si="70"/>
        <v>2036</v>
      </c>
      <c r="R94" s="226">
        <f t="shared" si="70"/>
        <v>2037</v>
      </c>
      <c r="S94" s="226">
        <f t="shared" si="70"/>
        <v>2038</v>
      </c>
      <c r="T94" s="226">
        <f t="shared" si="70"/>
        <v>2039</v>
      </c>
      <c r="U94" s="226">
        <f t="shared" si="70"/>
        <v>2040</v>
      </c>
      <c r="V94" s="226">
        <f t="shared" si="70"/>
        <v>2041</v>
      </c>
      <c r="W94" s="226">
        <f t="shared" si="70"/>
        <v>2042</v>
      </c>
      <c r="X94" s="226">
        <f t="shared" si="70"/>
        <v>2043</v>
      </c>
      <c r="Y94" s="226">
        <f t="shared" si="70"/>
        <v>2044</v>
      </c>
      <c r="Z94" s="226">
        <f t="shared" si="70"/>
        <v>2045</v>
      </c>
      <c r="AA94" s="226">
        <f t="shared" si="70"/>
        <v>2046</v>
      </c>
      <c r="AB94" s="226">
        <f t="shared" si="70"/>
        <v>2047</v>
      </c>
      <c r="AC94" s="226">
        <f t="shared" si="70"/>
        <v>2048</v>
      </c>
      <c r="AD94" s="226">
        <f t="shared" si="70"/>
        <v>2049</v>
      </c>
      <c r="AE94" s="226">
        <f t="shared" si="70"/>
        <v>2050</v>
      </c>
      <c r="AF94" s="226">
        <f t="shared" si="70"/>
        <v>2051</v>
      </c>
      <c r="AG94" s="226">
        <f t="shared" si="70"/>
        <v>2052</v>
      </c>
      <c r="AH94" s="226">
        <f t="shared" si="70"/>
        <v>2053</v>
      </c>
      <c r="AI94" s="226">
        <f t="shared" ref="AI94" si="71">AH94+1</f>
        <v>2054</v>
      </c>
      <c r="AJ94" s="226">
        <f t="shared" ref="AJ94" si="72">AI94+1</f>
        <v>2055</v>
      </c>
      <c r="AK94" s="226">
        <f t="shared" ref="AK94" si="73">AJ94+1</f>
        <v>2056</v>
      </c>
      <c r="AL94" s="226">
        <f t="shared" ref="AL94" si="74">AK94+1</f>
        <v>2057</v>
      </c>
      <c r="AM94" s="226">
        <f t="shared" ref="AM94" si="75">AL94+1</f>
        <v>2058</v>
      </c>
      <c r="AN94" s="226">
        <f t="shared" ref="AN94" si="76">AM94+1</f>
        <v>2059</v>
      </c>
      <c r="AO94" s="226">
        <f t="shared" ref="AO94" si="77">AN94+1</f>
        <v>2060</v>
      </c>
      <c r="AP94" s="226">
        <f t="shared" ref="AP94" si="78">AO94+1</f>
        <v>2061</v>
      </c>
      <c r="AQ94" s="226">
        <f t="shared" ref="AQ94" si="79">AP94+1</f>
        <v>2062</v>
      </c>
      <c r="AR94" s="226">
        <f t="shared" ref="AR94" si="80">AQ94+1</f>
        <v>2063</v>
      </c>
      <c r="AS94" s="226">
        <f t="shared" ref="AS94" si="81">AR94+1</f>
        <v>2064</v>
      </c>
      <c r="AT94" s="226">
        <f t="shared" ref="AT94" si="82">AS94+1</f>
        <v>2065</v>
      </c>
      <c r="AU94" s="226">
        <f t="shared" ref="AU94" si="83">AT94+1</f>
        <v>2066</v>
      </c>
      <c r="AV94" s="226">
        <f t="shared" ref="AV94" si="84">AU94+1</f>
        <v>2067</v>
      </c>
      <c r="AW94" s="226">
        <f t="shared" ref="AW94" si="85">AV94+1</f>
        <v>2068</v>
      </c>
      <c r="AX94" s="226">
        <f t="shared" ref="AX94" si="86">AW94+1</f>
        <v>2069</v>
      </c>
      <c r="AY94" s="226">
        <f t="shared" ref="AY94" si="87">AX94+1</f>
        <v>2070</v>
      </c>
      <c r="AZ94" s="226">
        <f t="shared" ref="AZ94" si="88">AY94+1</f>
        <v>2071</v>
      </c>
      <c r="BA94" s="226">
        <f t="shared" ref="BA94" si="89">AZ94+1</f>
        <v>2072</v>
      </c>
      <c r="BB94" s="226">
        <f t="shared" ref="BB94" si="90">BA94+1</f>
        <v>2073</v>
      </c>
    </row>
    <row r="95" spans="1:54" s="208" customFormat="1" ht="11.25" customHeight="1" x14ac:dyDescent="0.35">
      <c r="A95" s="223" t="s">
        <v>384</v>
      </c>
      <c r="B95" s="206"/>
      <c r="C95" s="206"/>
      <c r="D95" s="214" t="s">
        <v>348</v>
      </c>
    </row>
    <row r="96" spans="1:54" s="203" customFormat="1" x14ac:dyDescent="0.3">
      <c r="A96" s="206">
        <f>IF(ISBLANK('Úseky 0'!A5),"",'Úseky 0'!A5)</f>
        <v>1</v>
      </c>
      <c r="B96" s="205" t="str">
        <f>IF(ISBLANK('Úseky 0'!B5),"",'Úseky 0'!B5)</f>
        <v/>
      </c>
      <c r="C96" s="205" t="str">
        <f>IF(ISBLANK('Úseky 0'!C5),"",'Úseky 0'!C5)</f>
        <v/>
      </c>
      <c r="D96" s="213" t="str">
        <f>IF(ISBLANK('Úseky 0'!D5),"",'Úseky 0'!D5)</f>
        <v/>
      </c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  <c r="AX96" s="228"/>
      <c r="AY96" s="228"/>
      <c r="AZ96" s="228"/>
      <c r="BA96" s="228"/>
      <c r="BB96" s="228"/>
    </row>
    <row r="97" spans="1:54" s="203" customFormat="1" x14ac:dyDescent="0.3">
      <c r="A97" s="206">
        <f>IF(ISBLANK('Úseky 0'!A6),"",'Úseky 0'!A6)</f>
        <v>2</v>
      </c>
      <c r="B97" s="205" t="str">
        <f>IF(ISBLANK('Úseky 0'!B6),"",'Úseky 0'!B6)</f>
        <v/>
      </c>
      <c r="C97" s="205" t="str">
        <f>IF(ISBLANK('Úseky 0'!C6),"",'Úseky 0'!C6)</f>
        <v/>
      </c>
      <c r="D97" s="213" t="str">
        <f>IF(ISBLANK('Úseky 0'!D6),"",'Úseky 0'!D6)</f>
        <v/>
      </c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  <c r="AX97" s="228"/>
      <c r="AY97" s="228"/>
      <c r="AZ97" s="228"/>
      <c r="BA97" s="228"/>
      <c r="BB97" s="228"/>
    </row>
    <row r="98" spans="1:54" s="203" customFormat="1" x14ac:dyDescent="0.3">
      <c r="A98" s="206">
        <f>IF(ISBLANK('Úseky 0'!A7),"",'Úseky 0'!A7)</f>
        <v>3</v>
      </c>
      <c r="B98" s="205" t="str">
        <f>IF(ISBLANK('Úseky 0'!B7),"",'Úseky 0'!B7)</f>
        <v/>
      </c>
      <c r="C98" s="205" t="str">
        <f>IF(ISBLANK('Úseky 0'!C7),"",'Úseky 0'!C7)</f>
        <v/>
      </c>
      <c r="D98" s="213" t="str">
        <f>IF(ISBLANK('Úseky 0'!D7),"",'Úseky 0'!D7)</f>
        <v/>
      </c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  <c r="AW98" s="228"/>
      <c r="AX98" s="228"/>
      <c r="AY98" s="228"/>
      <c r="AZ98" s="228"/>
      <c r="BA98" s="228"/>
      <c r="BB98" s="228"/>
    </row>
    <row r="99" spans="1:54" s="203" customFormat="1" x14ac:dyDescent="0.3">
      <c r="A99" s="206">
        <f>IF(ISBLANK('Úseky 0'!A8),"",'Úseky 0'!A8)</f>
        <v>4</v>
      </c>
      <c r="B99" s="205" t="str">
        <f>IF(ISBLANK('Úseky 0'!B8),"",'Úseky 0'!B8)</f>
        <v/>
      </c>
      <c r="C99" s="205" t="str">
        <f>IF(ISBLANK('Úseky 0'!C8),"",'Úseky 0'!C8)</f>
        <v/>
      </c>
      <c r="D99" s="213" t="str">
        <f>IF(ISBLANK('Úseky 0'!D8),"",'Úseky 0'!D8)</f>
        <v/>
      </c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  <c r="AX99" s="228"/>
      <c r="AY99" s="228"/>
      <c r="AZ99" s="228"/>
      <c r="BA99" s="228"/>
      <c r="BB99" s="228"/>
    </row>
    <row r="100" spans="1:54" s="203" customFormat="1" x14ac:dyDescent="0.3">
      <c r="A100" s="206">
        <f>IF(ISBLANK('Úseky 0'!A9),"",'Úseky 0'!A9)</f>
        <v>5</v>
      </c>
      <c r="B100" s="205" t="str">
        <f>IF(ISBLANK('Úseky 0'!B9),"",'Úseky 0'!B9)</f>
        <v/>
      </c>
      <c r="C100" s="205" t="str">
        <f>IF(ISBLANK('Úseky 0'!C9),"",'Úseky 0'!C9)</f>
        <v/>
      </c>
      <c r="D100" s="213" t="str">
        <f>IF(ISBLANK('Úseky 0'!D9),"",'Úseky 0'!D9)</f>
        <v/>
      </c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  <c r="AX100" s="228"/>
      <c r="AY100" s="228"/>
      <c r="AZ100" s="228"/>
      <c r="BA100" s="228"/>
      <c r="BB100" s="228"/>
    </row>
    <row r="101" spans="1:54" s="203" customFormat="1" x14ac:dyDescent="0.3">
      <c r="A101" s="206">
        <f>IF(ISBLANK('Úseky 0'!A10),"",'Úseky 0'!A10)</f>
        <v>6</v>
      </c>
      <c r="B101" s="205" t="str">
        <f>IF(ISBLANK('Úseky 0'!B10),"",'Úseky 0'!B10)</f>
        <v/>
      </c>
      <c r="C101" s="205" t="str">
        <f>IF(ISBLANK('Úseky 0'!C10),"",'Úseky 0'!C10)</f>
        <v/>
      </c>
      <c r="D101" s="213" t="str">
        <f>IF(ISBLANK('Úseky 0'!D10),"",'Úseky 0'!D10)</f>
        <v/>
      </c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  <c r="AX101" s="228"/>
      <c r="AY101" s="228"/>
      <c r="AZ101" s="228"/>
      <c r="BA101" s="228"/>
      <c r="BB101" s="228"/>
    </row>
    <row r="102" spans="1:54" s="203" customFormat="1" x14ac:dyDescent="0.3">
      <c r="A102" s="206">
        <f>IF(ISBLANK('Úseky 0'!A11),"",'Úseky 0'!A11)</f>
        <v>7</v>
      </c>
      <c r="B102" s="205" t="str">
        <f>IF(ISBLANK('Úseky 0'!B11),"",'Úseky 0'!B11)</f>
        <v/>
      </c>
      <c r="C102" s="205" t="str">
        <f>IF(ISBLANK('Úseky 0'!C11),"",'Úseky 0'!C11)</f>
        <v/>
      </c>
      <c r="D102" s="213" t="str">
        <f>IF(ISBLANK('Úseky 0'!D11),"",'Úseky 0'!D11)</f>
        <v/>
      </c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2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28"/>
      <c r="AW102" s="228"/>
      <c r="AX102" s="228"/>
      <c r="AY102" s="228"/>
      <c r="AZ102" s="228"/>
      <c r="BA102" s="228"/>
      <c r="BB102" s="228"/>
    </row>
    <row r="103" spans="1:54" s="203" customFormat="1" x14ac:dyDescent="0.3">
      <c r="A103" s="206">
        <f>IF(ISBLANK('Úseky 0'!A12),"",'Úseky 0'!A12)</f>
        <v>8</v>
      </c>
      <c r="B103" s="205" t="str">
        <f>IF(ISBLANK('Úseky 0'!B12),"",'Úseky 0'!B12)</f>
        <v/>
      </c>
      <c r="C103" s="205" t="str">
        <f>IF(ISBLANK('Úseky 0'!C12),"",'Úseky 0'!C12)</f>
        <v/>
      </c>
      <c r="D103" s="213" t="str">
        <f>IF(ISBLANK('Úseky 0'!D12),"",'Úseky 0'!D12)</f>
        <v/>
      </c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28"/>
      <c r="AO103" s="228"/>
      <c r="AP103" s="228"/>
      <c r="AQ103" s="228"/>
      <c r="AR103" s="228"/>
      <c r="AS103" s="228"/>
      <c r="AT103" s="228"/>
      <c r="AU103" s="228"/>
      <c r="AV103" s="228"/>
      <c r="AW103" s="228"/>
      <c r="AX103" s="228"/>
      <c r="AY103" s="228"/>
      <c r="AZ103" s="228"/>
      <c r="BA103" s="228"/>
      <c r="BB103" s="228"/>
    </row>
    <row r="104" spans="1:54" s="203" customFormat="1" x14ac:dyDescent="0.3">
      <c r="A104" s="206">
        <f>IF(ISBLANK('Úseky 0'!A13),"",'Úseky 0'!A13)</f>
        <v>9</v>
      </c>
      <c r="B104" s="205" t="str">
        <f>IF(ISBLANK('Úseky 0'!B13),"",'Úseky 0'!B13)</f>
        <v/>
      </c>
      <c r="C104" s="205" t="str">
        <f>IF(ISBLANK('Úseky 0'!C13),"",'Úseky 0'!C13)</f>
        <v/>
      </c>
      <c r="D104" s="213" t="str">
        <f>IF(ISBLANK('Úseky 0'!D13),"",'Úseky 0'!D13)</f>
        <v/>
      </c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  <c r="AX104" s="228"/>
      <c r="AY104" s="228"/>
      <c r="AZ104" s="228"/>
      <c r="BA104" s="228"/>
      <c r="BB104" s="228"/>
    </row>
    <row r="105" spans="1:54" s="203" customFormat="1" x14ac:dyDescent="0.3">
      <c r="A105" s="206">
        <f>IF(ISBLANK('Úseky 0'!A14),"",'Úseky 0'!A14)</f>
        <v>10</v>
      </c>
      <c r="B105" s="205" t="str">
        <f>IF(ISBLANK('Úseky 0'!B14),"",'Úseky 0'!B14)</f>
        <v/>
      </c>
      <c r="C105" s="205" t="str">
        <f>IF(ISBLANK('Úseky 0'!C14),"",'Úseky 0'!C14)</f>
        <v/>
      </c>
      <c r="D105" s="213" t="str">
        <f>IF(ISBLANK('Úseky 0'!D14),"",'Úseky 0'!D14)</f>
        <v/>
      </c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</row>
    <row r="106" spans="1:54" s="203" customFormat="1" x14ac:dyDescent="0.3">
      <c r="A106" s="206">
        <f>IF(ISBLANK('Úseky 0'!A15),"",'Úseky 0'!A15)</f>
        <v>11</v>
      </c>
      <c r="B106" s="205" t="str">
        <f>IF(ISBLANK('Úseky 0'!B15),"",'Úseky 0'!B15)</f>
        <v/>
      </c>
      <c r="C106" s="205" t="str">
        <f>IF(ISBLANK('Úseky 0'!C15),"",'Úseky 0'!C15)</f>
        <v/>
      </c>
      <c r="D106" s="213" t="str">
        <f>IF(ISBLANK('Úseky 0'!D15),"",'Úseky 0'!D15)</f>
        <v/>
      </c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</row>
    <row r="107" spans="1:54" s="203" customFormat="1" x14ac:dyDescent="0.3">
      <c r="A107" s="206">
        <f>IF(ISBLANK('Úseky 0'!A16),"",'Úseky 0'!A16)</f>
        <v>12</v>
      </c>
      <c r="B107" s="205" t="str">
        <f>IF(ISBLANK('Úseky 0'!B16),"",'Úseky 0'!B16)</f>
        <v/>
      </c>
      <c r="C107" s="205" t="str">
        <f>IF(ISBLANK('Úseky 0'!C16),"",'Úseky 0'!C16)</f>
        <v/>
      </c>
      <c r="D107" s="213" t="str">
        <f>IF(ISBLANK('Úseky 0'!D16),"",'Úseky 0'!D16)</f>
        <v/>
      </c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228"/>
    </row>
    <row r="108" spans="1:54" s="203" customFormat="1" x14ac:dyDescent="0.3">
      <c r="A108" s="206">
        <f>IF(ISBLANK('Úseky 0'!A17),"",'Úseky 0'!A17)</f>
        <v>13</v>
      </c>
      <c r="B108" s="205" t="str">
        <f>IF(ISBLANK('Úseky 0'!B17),"",'Úseky 0'!B17)</f>
        <v/>
      </c>
      <c r="C108" s="205" t="str">
        <f>IF(ISBLANK('Úseky 0'!C17),"",'Úseky 0'!C17)</f>
        <v/>
      </c>
      <c r="D108" s="213" t="str">
        <f>IF(ISBLANK('Úseky 0'!D17),"",'Úseky 0'!D17)</f>
        <v/>
      </c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  <c r="AY108" s="228"/>
      <c r="AZ108" s="228"/>
      <c r="BA108" s="228"/>
      <c r="BB108" s="228"/>
    </row>
    <row r="109" spans="1:54" s="203" customFormat="1" x14ac:dyDescent="0.3">
      <c r="A109" s="206">
        <f>IF(ISBLANK('Úseky 0'!A18),"",'Úseky 0'!A18)</f>
        <v>14</v>
      </c>
      <c r="B109" s="205" t="str">
        <f>IF(ISBLANK('Úseky 0'!B18),"",'Úseky 0'!B18)</f>
        <v/>
      </c>
      <c r="C109" s="205" t="str">
        <f>IF(ISBLANK('Úseky 0'!C18),"",'Úseky 0'!C18)</f>
        <v/>
      </c>
      <c r="D109" s="213" t="str">
        <f>IF(ISBLANK('Úseky 0'!D18),"",'Úseky 0'!D18)</f>
        <v/>
      </c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  <c r="AU109" s="228"/>
      <c r="AV109" s="228"/>
      <c r="AW109" s="228"/>
      <c r="AX109" s="228"/>
      <c r="AY109" s="228"/>
      <c r="AZ109" s="228"/>
      <c r="BA109" s="228"/>
      <c r="BB109" s="228"/>
    </row>
    <row r="110" spans="1:54" s="203" customFormat="1" x14ac:dyDescent="0.3">
      <c r="A110" s="206">
        <f>IF(ISBLANK('Úseky 0'!A19),"",'Úseky 0'!A19)</f>
        <v>15</v>
      </c>
      <c r="B110" s="205" t="str">
        <f>IF(ISBLANK('Úseky 0'!B19),"",'Úseky 0'!B19)</f>
        <v/>
      </c>
      <c r="C110" s="205" t="str">
        <f>IF(ISBLANK('Úseky 0'!C19),"",'Úseky 0'!C19)</f>
        <v/>
      </c>
      <c r="D110" s="213" t="str">
        <f>IF(ISBLANK('Úseky 0'!D19),"",'Úseky 0'!D19)</f>
        <v/>
      </c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  <c r="AX110" s="228"/>
      <c r="AY110" s="228"/>
      <c r="AZ110" s="228"/>
      <c r="BA110" s="228"/>
      <c r="BB110" s="228"/>
    </row>
    <row r="111" spans="1:54" s="203" customFormat="1" x14ac:dyDescent="0.3">
      <c r="A111" s="206">
        <f>IF(ISBLANK('Úseky 0'!A20),"",'Úseky 0'!A20)</f>
        <v>16</v>
      </c>
      <c r="B111" s="205" t="str">
        <f>IF(ISBLANK('Úseky 0'!B20),"",'Úseky 0'!B20)</f>
        <v/>
      </c>
      <c r="C111" s="205" t="str">
        <f>IF(ISBLANK('Úseky 0'!C20),"",'Úseky 0'!C20)</f>
        <v/>
      </c>
      <c r="D111" s="213" t="str">
        <f>IF(ISBLANK('Úseky 0'!D20),"",'Úseky 0'!D20)</f>
        <v/>
      </c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  <c r="AI111" s="228"/>
      <c r="AJ111" s="228"/>
      <c r="AK111" s="228"/>
      <c r="AL111" s="228"/>
      <c r="AM111" s="228"/>
      <c r="AN111" s="228"/>
      <c r="AO111" s="228"/>
      <c r="AP111" s="228"/>
      <c r="AQ111" s="228"/>
      <c r="AR111" s="228"/>
      <c r="AS111" s="228"/>
      <c r="AT111" s="228"/>
      <c r="AU111" s="228"/>
      <c r="AV111" s="228"/>
      <c r="AW111" s="228"/>
      <c r="AX111" s="228"/>
      <c r="AY111" s="228"/>
      <c r="AZ111" s="228"/>
      <c r="BA111" s="228"/>
      <c r="BB111" s="228"/>
    </row>
    <row r="112" spans="1:54" s="203" customFormat="1" x14ac:dyDescent="0.3">
      <c r="A112" s="206">
        <f>IF(ISBLANK('Úseky 0'!A21),"",'Úseky 0'!A21)</f>
        <v>17</v>
      </c>
      <c r="B112" s="205" t="str">
        <f>IF(ISBLANK('Úseky 0'!B21),"",'Úseky 0'!B21)</f>
        <v/>
      </c>
      <c r="C112" s="205" t="str">
        <f>IF(ISBLANK('Úseky 0'!C21),"",'Úseky 0'!C21)</f>
        <v/>
      </c>
      <c r="D112" s="213" t="str">
        <f>IF(ISBLANK('Úseky 0'!D21),"",'Úseky 0'!D21)</f>
        <v/>
      </c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28"/>
      <c r="AN112" s="228"/>
      <c r="AO112" s="228"/>
      <c r="AP112" s="228"/>
      <c r="AQ112" s="228"/>
      <c r="AR112" s="228"/>
      <c r="AS112" s="228"/>
      <c r="AT112" s="228"/>
      <c r="AU112" s="228"/>
      <c r="AV112" s="228"/>
      <c r="AW112" s="228"/>
      <c r="AX112" s="228"/>
      <c r="AY112" s="228"/>
      <c r="AZ112" s="228"/>
      <c r="BA112" s="228"/>
      <c r="BB112" s="228"/>
    </row>
    <row r="113" spans="1:54" s="203" customFormat="1" x14ac:dyDescent="0.3">
      <c r="A113" s="206">
        <f>IF(ISBLANK('Úseky 0'!A22),"",'Úseky 0'!A22)</f>
        <v>18</v>
      </c>
      <c r="B113" s="205" t="str">
        <f>IF(ISBLANK('Úseky 0'!B22),"",'Úseky 0'!B22)</f>
        <v/>
      </c>
      <c r="C113" s="205" t="str">
        <f>IF(ISBLANK('Úseky 0'!C22),"",'Úseky 0'!C22)</f>
        <v/>
      </c>
      <c r="D113" s="213" t="str">
        <f>IF(ISBLANK('Úseky 0'!D22),"",'Úseky 0'!D22)</f>
        <v/>
      </c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228"/>
      <c r="AU113" s="228"/>
      <c r="AV113" s="228"/>
      <c r="AW113" s="228"/>
      <c r="AX113" s="228"/>
      <c r="AY113" s="228"/>
      <c r="AZ113" s="228"/>
      <c r="BA113" s="228"/>
      <c r="BB113" s="228"/>
    </row>
    <row r="114" spans="1:54" s="203" customFormat="1" x14ac:dyDescent="0.3">
      <c r="A114" s="206">
        <f>IF(ISBLANK('Úseky 0'!A23),"",'Úseky 0'!A23)</f>
        <v>19</v>
      </c>
      <c r="B114" s="205" t="str">
        <f>IF(ISBLANK('Úseky 0'!B23),"",'Úseky 0'!B23)</f>
        <v/>
      </c>
      <c r="C114" s="205" t="str">
        <f>IF(ISBLANK('Úseky 0'!C23),"",'Úseky 0'!C23)</f>
        <v/>
      </c>
      <c r="D114" s="213" t="str">
        <f>IF(ISBLANK('Úseky 0'!D23),"",'Úseky 0'!D23)</f>
        <v/>
      </c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28"/>
      <c r="AR114" s="228"/>
      <c r="AS114" s="228"/>
      <c r="AT114" s="228"/>
      <c r="AU114" s="228"/>
      <c r="AV114" s="228"/>
      <c r="AW114" s="228"/>
      <c r="AX114" s="228"/>
      <c r="AY114" s="228"/>
      <c r="AZ114" s="228"/>
      <c r="BA114" s="228"/>
      <c r="BB114" s="228"/>
    </row>
    <row r="115" spans="1:54" s="203" customFormat="1" x14ac:dyDescent="0.3">
      <c r="A115" s="206">
        <f>IF(ISBLANK('Úseky 0'!A24),"",'Úseky 0'!A24)</f>
        <v>20</v>
      </c>
      <c r="B115" s="205" t="str">
        <f>IF(ISBLANK('Úseky 0'!B24),"",'Úseky 0'!B24)</f>
        <v/>
      </c>
      <c r="C115" s="205" t="str">
        <f>IF(ISBLANK('Úseky 0'!C24),"",'Úseky 0'!C24)</f>
        <v/>
      </c>
      <c r="D115" s="213" t="str">
        <f>IF(ISBLANK('Úseky 0'!D24),"",'Úseky 0'!D24)</f>
        <v/>
      </c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  <c r="AX115" s="228"/>
      <c r="AY115" s="228"/>
      <c r="AZ115" s="228"/>
      <c r="BA115" s="228"/>
      <c r="BB115" s="228"/>
    </row>
    <row r="116" spans="1:54" s="203" customFormat="1" x14ac:dyDescent="0.3">
      <c r="A116" s="206">
        <f>IF(ISBLANK('Úseky 0'!A25),"",'Úseky 0'!A25)</f>
        <v>21</v>
      </c>
      <c r="B116" s="205" t="str">
        <f>IF(ISBLANK('Úseky 0'!B25),"",'Úseky 0'!B25)</f>
        <v/>
      </c>
      <c r="C116" s="205" t="str">
        <f>IF(ISBLANK('Úseky 0'!C25),"",'Úseky 0'!C25)</f>
        <v/>
      </c>
      <c r="D116" s="213" t="str">
        <f>IF(ISBLANK('Úseky 0'!D25),"",'Úseky 0'!D25)</f>
        <v/>
      </c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  <c r="AX116" s="228"/>
      <c r="AY116" s="228"/>
      <c r="AZ116" s="228"/>
      <c r="BA116" s="228"/>
      <c r="BB116" s="228"/>
    </row>
    <row r="117" spans="1:54" s="203" customFormat="1" x14ac:dyDescent="0.3">
      <c r="A117" s="206">
        <f>IF(ISBLANK('Úseky 0'!A26),"",'Úseky 0'!A26)</f>
        <v>22</v>
      </c>
      <c r="B117" s="205" t="str">
        <f>IF(ISBLANK('Úseky 0'!B26),"",'Úseky 0'!B26)</f>
        <v/>
      </c>
      <c r="C117" s="205" t="str">
        <f>IF(ISBLANK('Úseky 0'!C26),"",'Úseky 0'!C26)</f>
        <v/>
      </c>
      <c r="D117" s="213" t="str">
        <f>IF(ISBLANK('Úseky 0'!D26),"",'Úseky 0'!D26)</f>
        <v/>
      </c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8"/>
      <c r="AY117" s="228"/>
      <c r="AZ117" s="228"/>
      <c r="BA117" s="228"/>
      <c r="BB117" s="228"/>
    </row>
    <row r="118" spans="1:54" s="203" customFormat="1" x14ac:dyDescent="0.3">
      <c r="A118" s="206">
        <f>IF(ISBLANK('Úseky 0'!A27),"",'Úseky 0'!A27)</f>
        <v>23</v>
      </c>
      <c r="B118" s="205" t="str">
        <f>IF(ISBLANK('Úseky 0'!B27),"",'Úseky 0'!B27)</f>
        <v/>
      </c>
      <c r="C118" s="205" t="str">
        <f>IF(ISBLANK('Úseky 0'!C27),"",'Úseky 0'!C27)</f>
        <v/>
      </c>
      <c r="D118" s="213" t="str">
        <f>IF(ISBLANK('Úseky 0'!D27),"",'Úseky 0'!D27)</f>
        <v/>
      </c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</row>
    <row r="119" spans="1:54" s="203" customFormat="1" x14ac:dyDescent="0.3">
      <c r="A119" s="206">
        <f>IF(ISBLANK('Úseky 0'!A28),"",'Úseky 0'!A28)</f>
        <v>24</v>
      </c>
      <c r="B119" s="205" t="str">
        <f>IF(ISBLANK('Úseky 0'!B28),"",'Úseky 0'!B28)</f>
        <v/>
      </c>
      <c r="C119" s="205" t="str">
        <f>IF(ISBLANK('Úseky 0'!C28),"",'Úseky 0'!C28)</f>
        <v/>
      </c>
      <c r="D119" s="213" t="str">
        <f>IF(ISBLANK('Úseky 0'!D28),"",'Úseky 0'!D28)</f>
        <v/>
      </c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</row>
    <row r="120" spans="1:54" s="203" customFormat="1" x14ac:dyDescent="0.3">
      <c r="A120" s="206">
        <f>IF(ISBLANK('Úseky 0'!A29),"",'Úseky 0'!A29)</f>
        <v>25</v>
      </c>
      <c r="B120" s="205" t="str">
        <f>IF(ISBLANK('Úseky 0'!B29),"",'Úseky 0'!B29)</f>
        <v/>
      </c>
      <c r="C120" s="205" t="str">
        <f>IF(ISBLANK('Úseky 0'!C29),"",'Úseky 0'!C29)</f>
        <v/>
      </c>
      <c r="D120" s="213" t="str">
        <f>IF(ISBLANK('Úseky 0'!D29),"",'Úseky 0'!D29)</f>
        <v/>
      </c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</row>
    <row r="121" spans="1:54" s="203" customFormat="1" x14ac:dyDescent="0.3">
      <c r="A121" s="206">
        <f>IF(ISBLANK('Úseky 0'!A30),"",'Úseky 0'!A30)</f>
        <v>26</v>
      </c>
      <c r="B121" s="205" t="str">
        <f>IF(ISBLANK('Úseky 0'!B30),"",'Úseky 0'!B30)</f>
        <v/>
      </c>
      <c r="C121" s="205" t="str">
        <f>IF(ISBLANK('Úseky 0'!C30),"",'Úseky 0'!C30)</f>
        <v/>
      </c>
      <c r="D121" s="213" t="str">
        <f>IF(ISBLANK('Úseky 0'!D30),"",'Úseky 0'!D30)</f>
        <v/>
      </c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  <c r="AZ121" s="228"/>
      <c r="BA121" s="228"/>
      <c r="BB121" s="228"/>
    </row>
    <row r="122" spans="1:54" s="203" customFormat="1" x14ac:dyDescent="0.3">
      <c r="A122" s="206">
        <f>IF(ISBLANK('Úseky 0'!A31),"",'Úseky 0'!A31)</f>
        <v>27</v>
      </c>
      <c r="B122" s="205" t="str">
        <f>IF(ISBLANK('Úseky 0'!B31),"",'Úseky 0'!B31)</f>
        <v/>
      </c>
      <c r="C122" s="205" t="str">
        <f>IF(ISBLANK('Úseky 0'!C31),"",'Úseky 0'!C31)</f>
        <v/>
      </c>
      <c r="D122" s="213" t="str">
        <f>IF(ISBLANK('Úseky 0'!D31),"",'Úseky 0'!D31)</f>
        <v/>
      </c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</row>
    <row r="123" spans="1:54" s="203" customFormat="1" x14ac:dyDescent="0.3">
      <c r="A123" s="206">
        <f>IF(ISBLANK('Úseky 0'!A32),"",'Úseky 0'!A32)</f>
        <v>28</v>
      </c>
      <c r="B123" s="205" t="str">
        <f>IF(ISBLANK('Úseky 0'!B32),"",'Úseky 0'!B32)</f>
        <v/>
      </c>
      <c r="C123" s="205" t="str">
        <f>IF(ISBLANK('Úseky 0'!C32),"",'Úseky 0'!C32)</f>
        <v/>
      </c>
      <c r="D123" s="213" t="str">
        <f>IF(ISBLANK('Úseky 0'!D32),"",'Úseky 0'!D32)</f>
        <v/>
      </c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</row>
    <row r="124" spans="1:54" s="203" customFormat="1" x14ac:dyDescent="0.3">
      <c r="A124" s="206">
        <f>IF(ISBLANK('Úseky 0'!A33),"",'Úseky 0'!A33)</f>
        <v>29</v>
      </c>
      <c r="B124" s="205" t="str">
        <f>IF(ISBLANK('Úseky 0'!B33),"",'Úseky 0'!B33)</f>
        <v/>
      </c>
      <c r="C124" s="205" t="str">
        <f>IF(ISBLANK('Úseky 0'!C33),"",'Úseky 0'!C33)</f>
        <v/>
      </c>
      <c r="D124" s="213" t="str">
        <f>IF(ISBLANK('Úseky 0'!D33),"",'Úseky 0'!D33)</f>
        <v/>
      </c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</row>
    <row r="125" spans="1:54" s="203" customFormat="1" x14ac:dyDescent="0.3">
      <c r="A125" s="206">
        <f>IF(ISBLANK('Úseky 0'!A34),"",'Úseky 0'!A34)</f>
        <v>30</v>
      </c>
      <c r="B125" s="205" t="str">
        <f>IF(ISBLANK('Úseky 0'!B34),"",'Úseky 0'!B34)</f>
        <v/>
      </c>
      <c r="C125" s="205" t="str">
        <f>IF(ISBLANK('Úseky 0'!C34),"",'Úseky 0'!C34)</f>
        <v/>
      </c>
      <c r="D125" s="213" t="str">
        <f>IF(ISBLANK('Úseky 0'!D34),"",'Úseky 0'!D34)</f>
        <v/>
      </c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  <c r="AL125" s="228"/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</row>
    <row r="126" spans="1:54" s="203" customFormat="1" x14ac:dyDescent="0.3">
      <c r="A126" s="206">
        <f>IF(ISBLANK('Úseky 0'!A35),"",'Úseky 0'!A35)</f>
        <v>31</v>
      </c>
      <c r="B126" s="205" t="str">
        <f>IF(ISBLANK('Úseky 0'!B35),"",'Úseky 0'!B35)</f>
        <v/>
      </c>
      <c r="C126" s="205" t="str">
        <f>IF(ISBLANK('Úseky 0'!C35),"",'Úseky 0'!C35)</f>
        <v/>
      </c>
      <c r="D126" s="213" t="str">
        <f>IF(ISBLANK('Úseky 0'!D35),"",'Úseky 0'!D35)</f>
        <v/>
      </c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  <c r="AX126" s="228"/>
      <c r="AY126" s="228"/>
      <c r="AZ126" s="228"/>
      <c r="BA126" s="228"/>
      <c r="BB126" s="228"/>
    </row>
    <row r="127" spans="1:54" s="203" customFormat="1" x14ac:dyDescent="0.3">
      <c r="A127" s="206">
        <f>IF(ISBLANK('Úseky 0'!A36),"",'Úseky 0'!A36)</f>
        <v>32</v>
      </c>
      <c r="B127" s="205" t="str">
        <f>IF(ISBLANK('Úseky 0'!B36),"",'Úseky 0'!B36)</f>
        <v/>
      </c>
      <c r="C127" s="205" t="str">
        <f>IF(ISBLANK('Úseky 0'!C36),"",'Úseky 0'!C36)</f>
        <v/>
      </c>
      <c r="D127" s="213" t="str">
        <f>IF(ISBLANK('Úseky 0'!D36),"",'Úseky 0'!D36)</f>
        <v/>
      </c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  <c r="AX127" s="228"/>
      <c r="AY127" s="228"/>
      <c r="AZ127" s="228"/>
      <c r="BA127" s="228"/>
      <c r="BB127" s="228"/>
    </row>
    <row r="128" spans="1:54" s="203" customFormat="1" x14ac:dyDescent="0.3">
      <c r="A128" s="206">
        <f>IF(ISBLANK('Úseky 0'!A37),"",'Úseky 0'!A37)</f>
        <v>33</v>
      </c>
      <c r="B128" s="205" t="str">
        <f>IF(ISBLANK('Úseky 0'!B37),"",'Úseky 0'!B37)</f>
        <v/>
      </c>
      <c r="C128" s="205" t="str">
        <f>IF(ISBLANK('Úseky 0'!C37),"",'Úseky 0'!C37)</f>
        <v/>
      </c>
      <c r="D128" s="213" t="str">
        <f>IF(ISBLANK('Úseky 0'!D37),"",'Úseky 0'!D37)</f>
        <v/>
      </c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  <c r="AX128" s="228"/>
      <c r="AY128" s="228"/>
      <c r="AZ128" s="228"/>
      <c r="BA128" s="228"/>
      <c r="BB128" s="228"/>
    </row>
    <row r="129" spans="1:54" s="203" customFormat="1" x14ac:dyDescent="0.3">
      <c r="A129" s="206">
        <f>IF(ISBLANK('Úseky 0'!A38),"",'Úseky 0'!A38)</f>
        <v>34</v>
      </c>
      <c r="B129" s="205" t="str">
        <f>IF(ISBLANK('Úseky 0'!B38),"",'Úseky 0'!B38)</f>
        <v/>
      </c>
      <c r="C129" s="205" t="str">
        <f>IF(ISBLANK('Úseky 0'!C38),"",'Úseky 0'!C38)</f>
        <v/>
      </c>
      <c r="D129" s="213" t="str">
        <f>IF(ISBLANK('Úseky 0'!D38),"",'Úseky 0'!D38)</f>
        <v/>
      </c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  <c r="AL129" s="228"/>
      <c r="AM129" s="228"/>
      <c r="AN129" s="228"/>
      <c r="AO129" s="228"/>
      <c r="AP129" s="228"/>
      <c r="AQ129" s="228"/>
      <c r="AR129" s="228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</row>
    <row r="130" spans="1:54" s="203" customFormat="1" x14ac:dyDescent="0.3">
      <c r="A130" s="206">
        <f>IF(ISBLANK('Úseky 0'!A39),"",'Úseky 0'!A39)</f>
        <v>35</v>
      </c>
      <c r="B130" s="205" t="str">
        <f>IF(ISBLANK('Úseky 0'!B39),"",'Úseky 0'!B39)</f>
        <v/>
      </c>
      <c r="C130" s="205" t="str">
        <f>IF(ISBLANK('Úseky 0'!C39),"",'Úseky 0'!C39)</f>
        <v/>
      </c>
      <c r="D130" s="213" t="str">
        <f>IF(ISBLANK('Úseky 0'!D39),"",'Úseky 0'!D39)</f>
        <v/>
      </c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  <c r="AL130" s="228"/>
      <c r="AM130" s="228"/>
      <c r="AN130" s="228"/>
      <c r="AO130" s="228"/>
      <c r="AP130" s="228"/>
      <c r="AQ130" s="228"/>
      <c r="AR130" s="228"/>
      <c r="AS130" s="228"/>
      <c r="AT130" s="228"/>
      <c r="AU130" s="228"/>
      <c r="AV130" s="228"/>
      <c r="AW130" s="228"/>
      <c r="AX130" s="228"/>
      <c r="AY130" s="228"/>
      <c r="AZ130" s="228"/>
      <c r="BA130" s="228"/>
      <c r="BB130" s="228"/>
    </row>
    <row r="131" spans="1:54" s="203" customFormat="1" x14ac:dyDescent="0.3">
      <c r="A131" s="206">
        <f>IF(ISBLANK('Úseky 0'!A40),"",'Úseky 0'!A40)</f>
        <v>36</v>
      </c>
      <c r="B131" s="205" t="str">
        <f>IF(ISBLANK('Úseky 0'!B40),"",'Úseky 0'!B40)</f>
        <v/>
      </c>
      <c r="C131" s="205" t="str">
        <f>IF(ISBLANK('Úseky 0'!C40),"",'Úseky 0'!C40)</f>
        <v/>
      </c>
      <c r="D131" s="213" t="str">
        <f>IF(ISBLANK('Úseky 0'!D40),"",'Úseky 0'!D40)</f>
        <v/>
      </c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8"/>
      <c r="AQ131" s="228"/>
      <c r="AR131" s="228"/>
      <c r="AS131" s="228"/>
      <c r="AT131" s="228"/>
      <c r="AU131" s="228"/>
      <c r="AV131" s="228"/>
      <c r="AW131" s="228"/>
      <c r="AX131" s="228"/>
      <c r="AY131" s="228"/>
      <c r="AZ131" s="228"/>
      <c r="BA131" s="228"/>
      <c r="BB131" s="228"/>
    </row>
    <row r="132" spans="1:54" s="203" customFormat="1" x14ac:dyDescent="0.3">
      <c r="A132" s="206">
        <f>IF(ISBLANK('Úseky 0'!A41),"",'Úseky 0'!A41)</f>
        <v>37</v>
      </c>
      <c r="B132" s="205" t="str">
        <f>IF(ISBLANK('Úseky 0'!B41),"",'Úseky 0'!B41)</f>
        <v/>
      </c>
      <c r="C132" s="205" t="str">
        <f>IF(ISBLANK('Úseky 0'!C41),"",'Úseky 0'!C41)</f>
        <v/>
      </c>
      <c r="D132" s="213" t="str">
        <f>IF(ISBLANK('Úseky 0'!D41),"",'Úseky 0'!D41)</f>
        <v/>
      </c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  <c r="AX132" s="228"/>
      <c r="AY132" s="228"/>
      <c r="AZ132" s="228"/>
      <c r="BA132" s="228"/>
      <c r="BB132" s="228"/>
    </row>
    <row r="133" spans="1:54" s="203" customFormat="1" x14ac:dyDescent="0.3">
      <c r="A133" s="206">
        <f>IF(ISBLANK('Úseky 0'!A42),"",'Úseky 0'!A42)</f>
        <v>38</v>
      </c>
      <c r="B133" s="205" t="str">
        <f>IF(ISBLANK('Úseky 0'!B42),"",'Úseky 0'!B42)</f>
        <v/>
      </c>
      <c r="C133" s="205" t="str">
        <f>IF(ISBLANK('Úseky 0'!C42),"",'Úseky 0'!C42)</f>
        <v/>
      </c>
      <c r="D133" s="213" t="str">
        <f>IF(ISBLANK('Úseky 0'!D42),"",'Úseky 0'!D42)</f>
        <v/>
      </c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  <c r="AX133" s="228"/>
      <c r="AY133" s="228"/>
      <c r="AZ133" s="228"/>
      <c r="BA133" s="228"/>
      <c r="BB133" s="228"/>
    </row>
    <row r="134" spans="1:54" s="203" customFormat="1" x14ac:dyDescent="0.3">
      <c r="A134" s="206">
        <f>IF(ISBLANK('Úseky 0'!A43),"",'Úseky 0'!A43)</f>
        <v>39</v>
      </c>
      <c r="B134" s="205" t="str">
        <f>IF(ISBLANK('Úseky 0'!B43),"",'Úseky 0'!B43)</f>
        <v/>
      </c>
      <c r="C134" s="205" t="str">
        <f>IF(ISBLANK('Úseky 0'!C43),"",'Úseky 0'!C43)</f>
        <v/>
      </c>
      <c r="D134" s="213" t="str">
        <f>IF(ISBLANK('Úseky 0'!D43),"",'Úseky 0'!D43)</f>
        <v/>
      </c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  <c r="AX134" s="228"/>
      <c r="AY134" s="228"/>
      <c r="AZ134" s="228"/>
      <c r="BA134" s="228"/>
      <c r="BB134" s="228"/>
    </row>
    <row r="135" spans="1:54" s="203" customFormat="1" x14ac:dyDescent="0.3">
      <c r="A135" s="206">
        <f>IF(ISBLANK('Úseky 0'!A44),"",'Úseky 0'!A44)</f>
        <v>40</v>
      </c>
      <c r="B135" s="205" t="str">
        <f>IF(ISBLANK('Úseky 0'!B44),"",'Úseky 0'!B44)</f>
        <v/>
      </c>
      <c r="C135" s="205" t="str">
        <f>IF(ISBLANK('Úseky 0'!C44),"",'Úseky 0'!C44)</f>
        <v/>
      </c>
      <c r="D135" s="213" t="str">
        <f>IF(ISBLANK('Úseky 0'!D44),"",'Úseky 0'!D44)</f>
        <v/>
      </c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28"/>
      <c r="AW135" s="228"/>
      <c r="AX135" s="228"/>
      <c r="AY135" s="228"/>
      <c r="AZ135" s="228"/>
      <c r="BA135" s="228"/>
      <c r="BB135" s="228"/>
    </row>
    <row r="138" spans="1:54" x14ac:dyDescent="0.3">
      <c r="A138" s="367" t="s">
        <v>532</v>
      </c>
      <c r="B138" s="225"/>
      <c r="C138" s="225"/>
      <c r="D138" s="225"/>
      <c r="E138" s="225">
        <v>1</v>
      </c>
      <c r="F138" s="225">
        <v>2</v>
      </c>
      <c r="G138" s="225">
        <v>3</v>
      </c>
      <c r="H138" s="225">
        <v>4</v>
      </c>
      <c r="I138" s="225">
        <v>5</v>
      </c>
      <c r="J138" s="225">
        <v>6</v>
      </c>
      <c r="K138" s="225">
        <v>7</v>
      </c>
      <c r="L138" s="225">
        <v>8</v>
      </c>
      <c r="M138" s="225">
        <v>9</v>
      </c>
      <c r="N138" s="225">
        <v>10</v>
      </c>
      <c r="O138" s="225">
        <v>11</v>
      </c>
      <c r="P138" s="225">
        <v>12</v>
      </c>
      <c r="Q138" s="225">
        <v>13</v>
      </c>
      <c r="R138" s="225">
        <v>14</v>
      </c>
      <c r="S138" s="225">
        <v>15</v>
      </c>
      <c r="T138" s="225">
        <v>16</v>
      </c>
      <c r="U138" s="225">
        <v>17</v>
      </c>
      <c r="V138" s="225">
        <v>18</v>
      </c>
      <c r="W138" s="225">
        <v>19</v>
      </c>
      <c r="X138" s="225">
        <v>20</v>
      </c>
      <c r="Y138" s="225">
        <v>21</v>
      </c>
      <c r="Z138" s="225">
        <v>22</v>
      </c>
      <c r="AA138" s="225">
        <v>23</v>
      </c>
      <c r="AB138" s="225">
        <v>24</v>
      </c>
      <c r="AC138" s="225">
        <v>25</v>
      </c>
      <c r="AD138" s="225">
        <v>26</v>
      </c>
      <c r="AE138" s="225">
        <v>27</v>
      </c>
      <c r="AF138" s="225">
        <v>28</v>
      </c>
      <c r="AG138" s="225">
        <v>29</v>
      </c>
      <c r="AH138" s="225">
        <v>30</v>
      </c>
      <c r="AI138" s="225">
        <v>31</v>
      </c>
      <c r="AJ138" s="225">
        <v>32</v>
      </c>
      <c r="AK138" s="225">
        <v>33</v>
      </c>
      <c r="AL138" s="225">
        <v>34</v>
      </c>
      <c r="AM138" s="225">
        <v>35</v>
      </c>
      <c r="AN138" s="225">
        <v>36</v>
      </c>
      <c r="AO138" s="225">
        <v>37</v>
      </c>
      <c r="AP138" s="225">
        <v>38</v>
      </c>
      <c r="AQ138" s="225">
        <v>39</v>
      </c>
      <c r="AR138" s="225">
        <v>40</v>
      </c>
      <c r="AS138" s="225">
        <v>41</v>
      </c>
      <c r="AT138" s="225">
        <v>42</v>
      </c>
      <c r="AU138" s="225">
        <v>43</v>
      </c>
      <c r="AV138" s="225">
        <v>44</v>
      </c>
      <c r="AW138" s="225">
        <v>45</v>
      </c>
      <c r="AX138" s="225">
        <v>46</v>
      </c>
      <c r="AY138" s="225">
        <v>47</v>
      </c>
      <c r="AZ138" s="225">
        <v>48</v>
      </c>
      <c r="BA138" s="225">
        <v>49</v>
      </c>
      <c r="BB138" s="225">
        <v>50</v>
      </c>
    </row>
    <row r="139" spans="1:54" ht="20.25" x14ac:dyDescent="0.3">
      <c r="A139" s="211" t="s">
        <v>101</v>
      </c>
      <c r="B139" s="211" t="s">
        <v>345</v>
      </c>
      <c r="C139" s="211" t="s">
        <v>346</v>
      </c>
      <c r="D139" s="211" t="s">
        <v>102</v>
      </c>
      <c r="E139" s="226">
        <f>E3</f>
        <v>2024</v>
      </c>
      <c r="F139" s="226">
        <f>E139+1</f>
        <v>2025</v>
      </c>
      <c r="G139" s="226">
        <f t="shared" ref="G139" si="91">F139+1</f>
        <v>2026</v>
      </c>
      <c r="H139" s="226">
        <f t="shared" ref="H139" si="92">G139+1</f>
        <v>2027</v>
      </c>
      <c r="I139" s="226">
        <f t="shared" ref="I139" si="93">H139+1</f>
        <v>2028</v>
      </c>
      <c r="J139" s="226">
        <f t="shared" ref="J139" si="94">I139+1</f>
        <v>2029</v>
      </c>
      <c r="K139" s="226">
        <f t="shared" ref="K139" si="95">J139+1</f>
        <v>2030</v>
      </c>
      <c r="L139" s="226">
        <f t="shared" ref="L139" si="96">K139+1</f>
        <v>2031</v>
      </c>
      <c r="M139" s="226">
        <f t="shared" ref="M139" si="97">L139+1</f>
        <v>2032</v>
      </c>
      <c r="N139" s="226">
        <f>M139+1</f>
        <v>2033</v>
      </c>
      <c r="O139" s="226">
        <f t="shared" ref="O139" si="98">N139+1</f>
        <v>2034</v>
      </c>
      <c r="P139" s="226">
        <f t="shared" ref="P139" si="99">O139+1</f>
        <v>2035</v>
      </c>
      <c r="Q139" s="226">
        <f t="shared" ref="Q139" si="100">P139+1</f>
        <v>2036</v>
      </c>
      <c r="R139" s="226">
        <f t="shared" ref="R139" si="101">Q139+1</f>
        <v>2037</v>
      </c>
      <c r="S139" s="226">
        <f t="shared" ref="S139" si="102">R139+1</f>
        <v>2038</v>
      </c>
      <c r="T139" s="226">
        <f t="shared" ref="T139" si="103">S139+1</f>
        <v>2039</v>
      </c>
      <c r="U139" s="226">
        <f t="shared" ref="U139" si="104">T139+1</f>
        <v>2040</v>
      </c>
      <c r="V139" s="226">
        <f t="shared" ref="V139" si="105">U139+1</f>
        <v>2041</v>
      </c>
      <c r="W139" s="226">
        <f t="shared" ref="W139" si="106">V139+1</f>
        <v>2042</v>
      </c>
      <c r="X139" s="226">
        <f t="shared" ref="X139" si="107">W139+1</f>
        <v>2043</v>
      </c>
      <c r="Y139" s="226">
        <f t="shared" ref="Y139" si="108">X139+1</f>
        <v>2044</v>
      </c>
      <c r="Z139" s="226">
        <f t="shared" ref="Z139" si="109">Y139+1</f>
        <v>2045</v>
      </c>
      <c r="AA139" s="226">
        <f t="shared" ref="AA139" si="110">Z139+1</f>
        <v>2046</v>
      </c>
      <c r="AB139" s="226">
        <f t="shared" ref="AB139" si="111">AA139+1</f>
        <v>2047</v>
      </c>
      <c r="AC139" s="226">
        <f t="shared" ref="AC139" si="112">AB139+1</f>
        <v>2048</v>
      </c>
      <c r="AD139" s="226">
        <f t="shared" ref="AD139" si="113">AC139+1</f>
        <v>2049</v>
      </c>
      <c r="AE139" s="226">
        <f t="shared" ref="AE139" si="114">AD139+1</f>
        <v>2050</v>
      </c>
      <c r="AF139" s="226">
        <f t="shared" ref="AF139" si="115">AE139+1</f>
        <v>2051</v>
      </c>
      <c r="AG139" s="226">
        <f t="shared" ref="AG139" si="116">AF139+1</f>
        <v>2052</v>
      </c>
      <c r="AH139" s="226">
        <f t="shared" ref="AH139" si="117">AG139+1</f>
        <v>2053</v>
      </c>
      <c r="AI139" s="226">
        <f t="shared" ref="AI139" si="118">AH139+1</f>
        <v>2054</v>
      </c>
      <c r="AJ139" s="226">
        <f t="shared" ref="AJ139" si="119">AI139+1</f>
        <v>2055</v>
      </c>
      <c r="AK139" s="226">
        <f t="shared" ref="AK139" si="120">AJ139+1</f>
        <v>2056</v>
      </c>
      <c r="AL139" s="226">
        <f t="shared" ref="AL139" si="121">AK139+1</f>
        <v>2057</v>
      </c>
      <c r="AM139" s="226">
        <f t="shared" ref="AM139" si="122">AL139+1</f>
        <v>2058</v>
      </c>
      <c r="AN139" s="226">
        <f t="shared" ref="AN139" si="123">AM139+1</f>
        <v>2059</v>
      </c>
      <c r="AO139" s="226">
        <f t="shared" ref="AO139" si="124">AN139+1</f>
        <v>2060</v>
      </c>
      <c r="AP139" s="226">
        <f t="shared" ref="AP139" si="125">AO139+1</f>
        <v>2061</v>
      </c>
      <c r="AQ139" s="226">
        <f t="shared" ref="AQ139" si="126">AP139+1</f>
        <v>2062</v>
      </c>
      <c r="AR139" s="226">
        <f t="shared" ref="AR139" si="127">AQ139+1</f>
        <v>2063</v>
      </c>
      <c r="AS139" s="226">
        <f t="shared" ref="AS139" si="128">AR139+1</f>
        <v>2064</v>
      </c>
      <c r="AT139" s="226">
        <f t="shared" ref="AT139" si="129">AS139+1</f>
        <v>2065</v>
      </c>
      <c r="AU139" s="226">
        <f t="shared" ref="AU139" si="130">AT139+1</f>
        <v>2066</v>
      </c>
      <c r="AV139" s="226">
        <f t="shared" ref="AV139" si="131">AU139+1</f>
        <v>2067</v>
      </c>
      <c r="AW139" s="226">
        <f t="shared" ref="AW139" si="132">AV139+1</f>
        <v>2068</v>
      </c>
      <c r="AX139" s="226">
        <f t="shared" ref="AX139" si="133">AW139+1</f>
        <v>2069</v>
      </c>
      <c r="AY139" s="226">
        <f t="shared" ref="AY139" si="134">AX139+1</f>
        <v>2070</v>
      </c>
      <c r="AZ139" s="226">
        <f t="shared" ref="AZ139" si="135">AY139+1</f>
        <v>2071</v>
      </c>
      <c r="BA139" s="226">
        <f t="shared" ref="BA139" si="136">AZ139+1</f>
        <v>2072</v>
      </c>
      <c r="BB139" s="226">
        <f t="shared" ref="BB139" si="137">BA139+1</f>
        <v>2073</v>
      </c>
    </row>
    <row r="140" spans="1:54" x14ac:dyDescent="0.3">
      <c r="A140" s="223" t="s">
        <v>384</v>
      </c>
      <c r="B140" s="206"/>
      <c r="C140" s="206"/>
      <c r="D140" s="347" t="s">
        <v>348</v>
      </c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</row>
    <row r="141" spans="1:54" x14ac:dyDescent="0.3">
      <c r="A141" s="206">
        <f>IF(ISBLANK('Úseky 0'!A5),"",'Úseky 0'!A5)</f>
        <v>1</v>
      </c>
      <c r="B141" s="205" t="str">
        <f>IF(ISBLANK('Úseky 0'!B5),"",'Úseky 0'!B5)</f>
        <v/>
      </c>
      <c r="C141" s="205" t="str">
        <f>IF(ISBLANK('Úseky 0'!C5),"",'Úseky 0'!C5)</f>
        <v/>
      </c>
      <c r="D141" s="213" t="str">
        <f>IF(ISBLANK('Úseky 0'!D5),"",'Úseky 0'!D5)</f>
        <v/>
      </c>
      <c r="E141" s="229">
        <f>IFERROR('Intenzity 0'!E141/E96,0)</f>
        <v>0</v>
      </c>
      <c r="F141" s="229">
        <f>IFERROR('Intenzity 0'!F141/F96,0)</f>
        <v>0</v>
      </c>
      <c r="G141" s="229">
        <f>IFERROR('Intenzity 0'!G141/G96,0)</f>
        <v>0</v>
      </c>
      <c r="H141" s="229">
        <f>IFERROR('Intenzity 0'!H141/H96,0)</f>
        <v>0</v>
      </c>
      <c r="I141" s="229">
        <f>IFERROR('Intenzity 0'!I141/I96,0)</f>
        <v>0</v>
      </c>
      <c r="J141" s="229">
        <f>IFERROR('Intenzity 0'!J141/J96,0)</f>
        <v>0</v>
      </c>
      <c r="K141" s="229">
        <f>IFERROR('Intenzity 0'!K141/K96,0)</f>
        <v>0</v>
      </c>
      <c r="L141" s="229">
        <f>IFERROR('Intenzity 0'!L141/L96,0)</f>
        <v>0</v>
      </c>
      <c r="M141" s="229">
        <f>IFERROR('Intenzity 0'!M141/M96,0)</f>
        <v>0</v>
      </c>
      <c r="N141" s="229">
        <f>IFERROR('Intenzity 0'!N141/N96,0)</f>
        <v>0</v>
      </c>
      <c r="O141" s="229">
        <f>IFERROR('Intenzity 0'!O141/O96,0)</f>
        <v>0</v>
      </c>
      <c r="P141" s="229">
        <f>IFERROR('Intenzity 0'!P141/P96,0)</f>
        <v>0</v>
      </c>
      <c r="Q141" s="229">
        <f>IFERROR('Intenzity 0'!Q141/Q96,0)</f>
        <v>0</v>
      </c>
      <c r="R141" s="229">
        <f>IFERROR('Intenzity 0'!R141/R96,0)</f>
        <v>0</v>
      </c>
      <c r="S141" s="229">
        <f>IFERROR('Intenzity 0'!S141/S96,0)</f>
        <v>0</v>
      </c>
      <c r="T141" s="229">
        <f>IFERROR('Intenzity 0'!T141/T96,0)</f>
        <v>0</v>
      </c>
      <c r="U141" s="229">
        <f>IFERROR('Intenzity 0'!U141/U96,0)</f>
        <v>0</v>
      </c>
      <c r="V141" s="229">
        <f>IFERROR('Intenzity 0'!V141/V96,0)</f>
        <v>0</v>
      </c>
      <c r="W141" s="229">
        <f>IFERROR('Intenzity 0'!W141/W96,0)</f>
        <v>0</v>
      </c>
      <c r="X141" s="229">
        <f>IFERROR('Intenzity 0'!X141/X96,0)</f>
        <v>0</v>
      </c>
      <c r="Y141" s="229">
        <f>IFERROR('Intenzity 0'!Y141/Y96,0)</f>
        <v>0</v>
      </c>
      <c r="Z141" s="229">
        <f>IFERROR('Intenzity 0'!Z141/Z96,0)</f>
        <v>0</v>
      </c>
      <c r="AA141" s="229">
        <f>IFERROR('Intenzity 0'!AA141/AA96,0)</f>
        <v>0</v>
      </c>
      <c r="AB141" s="229">
        <f>IFERROR('Intenzity 0'!AB141/AB96,0)</f>
        <v>0</v>
      </c>
      <c r="AC141" s="229">
        <f>IFERROR('Intenzity 0'!AC141/AC96,0)</f>
        <v>0</v>
      </c>
      <c r="AD141" s="229">
        <f>IFERROR('Intenzity 0'!AD141/AD96,0)</f>
        <v>0</v>
      </c>
      <c r="AE141" s="229">
        <f>IFERROR('Intenzity 0'!AE141/AE96,0)</f>
        <v>0</v>
      </c>
      <c r="AF141" s="229">
        <f>IFERROR('Intenzity 0'!AF141/AF96,0)</f>
        <v>0</v>
      </c>
      <c r="AG141" s="229">
        <f>IFERROR('Intenzity 0'!AG141/AG96,0)</f>
        <v>0</v>
      </c>
      <c r="AH141" s="229">
        <f>IFERROR('Intenzity 0'!AH141/AH96,0)</f>
        <v>0</v>
      </c>
      <c r="AI141" s="229">
        <f>IFERROR('Intenzity 0'!AI141/AI96,0)</f>
        <v>0</v>
      </c>
      <c r="AJ141" s="229">
        <f>IFERROR('Intenzity 0'!AJ141/AJ96,0)</f>
        <v>0</v>
      </c>
      <c r="AK141" s="229">
        <f>IFERROR('Intenzity 0'!AK141/AK96,0)</f>
        <v>0</v>
      </c>
      <c r="AL141" s="229">
        <f>IFERROR('Intenzity 0'!AL141/AL96,0)</f>
        <v>0</v>
      </c>
      <c r="AM141" s="229">
        <f>IFERROR('Intenzity 0'!AM141/AM96,0)</f>
        <v>0</v>
      </c>
      <c r="AN141" s="229">
        <f>IFERROR('Intenzity 0'!AN141/AN96,0)</f>
        <v>0</v>
      </c>
      <c r="AO141" s="229">
        <f>IFERROR('Intenzity 0'!AO141/AO96,0)</f>
        <v>0</v>
      </c>
      <c r="AP141" s="229">
        <f>IFERROR('Intenzity 0'!AP141/AP96,0)</f>
        <v>0</v>
      </c>
      <c r="AQ141" s="229">
        <f>IFERROR('Intenzity 0'!AQ141/AQ96,0)</f>
        <v>0</v>
      </c>
      <c r="AR141" s="229">
        <f>IFERROR('Intenzity 0'!AR141/AR96,0)</f>
        <v>0</v>
      </c>
      <c r="AS141" s="229">
        <f>IFERROR('Intenzity 0'!AS141/AS96,0)</f>
        <v>0</v>
      </c>
      <c r="AT141" s="229">
        <f>IFERROR('Intenzity 0'!AT141/AT96,0)</f>
        <v>0</v>
      </c>
      <c r="AU141" s="229">
        <f>IFERROR('Intenzity 0'!AU141/AU96,0)</f>
        <v>0</v>
      </c>
      <c r="AV141" s="229">
        <f>IFERROR('Intenzity 0'!AV141/AV96,0)</f>
        <v>0</v>
      </c>
      <c r="AW141" s="229">
        <f>IFERROR('Intenzity 0'!AW141/AW96,0)</f>
        <v>0</v>
      </c>
      <c r="AX141" s="229">
        <f>IFERROR('Intenzity 0'!AX141/AX96,0)</f>
        <v>0</v>
      </c>
      <c r="AY141" s="229">
        <f>IFERROR('Intenzity 0'!AY141/AY96,0)</f>
        <v>0</v>
      </c>
      <c r="AZ141" s="229">
        <f>IFERROR('Intenzity 0'!AZ141/AZ96,0)</f>
        <v>0</v>
      </c>
      <c r="BA141" s="229">
        <f>IFERROR('Intenzity 0'!BA141/BA96,0)</f>
        <v>0</v>
      </c>
      <c r="BB141" s="229">
        <f>IFERROR('Intenzity 0'!BB141/BB96,0)</f>
        <v>0</v>
      </c>
    </row>
    <row r="142" spans="1:54" x14ac:dyDescent="0.3">
      <c r="A142" s="206">
        <f>IF(ISBLANK('Úseky 0'!A6),"",'Úseky 0'!A6)</f>
        <v>2</v>
      </c>
      <c r="B142" s="205" t="str">
        <f>IF(ISBLANK('Úseky 0'!B6),"",'Úseky 0'!B6)</f>
        <v/>
      </c>
      <c r="C142" s="205" t="str">
        <f>IF(ISBLANK('Úseky 0'!C6),"",'Úseky 0'!C6)</f>
        <v/>
      </c>
      <c r="D142" s="213" t="str">
        <f>IF(ISBLANK('Úseky 0'!D6),"",'Úseky 0'!D6)</f>
        <v/>
      </c>
      <c r="E142" s="229">
        <f>IFERROR('Intenzity 0'!E142/E97,0)</f>
        <v>0</v>
      </c>
      <c r="F142" s="229">
        <f>IFERROR('Intenzity 0'!F142/F97,0)</f>
        <v>0</v>
      </c>
      <c r="G142" s="229">
        <f>IFERROR('Intenzity 0'!G142/G97,0)</f>
        <v>0</v>
      </c>
      <c r="H142" s="229">
        <f>IFERROR('Intenzity 0'!H142/H97,0)</f>
        <v>0</v>
      </c>
      <c r="I142" s="229">
        <f>IFERROR('Intenzity 0'!I142/I97,0)</f>
        <v>0</v>
      </c>
      <c r="J142" s="229">
        <f>IFERROR('Intenzity 0'!J142/J97,0)</f>
        <v>0</v>
      </c>
      <c r="K142" s="229">
        <f>IFERROR('Intenzity 0'!K142/K97,0)</f>
        <v>0</v>
      </c>
      <c r="L142" s="229">
        <f>IFERROR('Intenzity 0'!L142/L97,0)</f>
        <v>0</v>
      </c>
      <c r="M142" s="229">
        <f>IFERROR('Intenzity 0'!M142/M97,0)</f>
        <v>0</v>
      </c>
      <c r="N142" s="229">
        <f>IFERROR('Intenzity 0'!N142/N97,0)</f>
        <v>0</v>
      </c>
      <c r="O142" s="229">
        <f>IFERROR('Intenzity 0'!O142/O97,0)</f>
        <v>0</v>
      </c>
      <c r="P142" s="229">
        <f>IFERROR('Intenzity 0'!P142/P97,0)</f>
        <v>0</v>
      </c>
      <c r="Q142" s="229">
        <f>IFERROR('Intenzity 0'!Q142/Q97,0)</f>
        <v>0</v>
      </c>
      <c r="R142" s="229">
        <f>IFERROR('Intenzity 0'!R142/R97,0)</f>
        <v>0</v>
      </c>
      <c r="S142" s="229">
        <f>IFERROR('Intenzity 0'!S142/S97,0)</f>
        <v>0</v>
      </c>
      <c r="T142" s="229">
        <f>IFERROR('Intenzity 0'!T142/T97,0)</f>
        <v>0</v>
      </c>
      <c r="U142" s="229">
        <f>IFERROR('Intenzity 0'!U142/U97,0)</f>
        <v>0</v>
      </c>
      <c r="V142" s="229">
        <f>IFERROR('Intenzity 0'!V142/V97,0)</f>
        <v>0</v>
      </c>
      <c r="W142" s="229">
        <f>IFERROR('Intenzity 0'!W142/W97,0)</f>
        <v>0</v>
      </c>
      <c r="X142" s="229">
        <f>IFERROR('Intenzity 0'!X142/X97,0)</f>
        <v>0</v>
      </c>
      <c r="Y142" s="229">
        <f>IFERROR('Intenzity 0'!Y142/Y97,0)</f>
        <v>0</v>
      </c>
      <c r="Z142" s="229">
        <f>IFERROR('Intenzity 0'!Z142/Z97,0)</f>
        <v>0</v>
      </c>
      <c r="AA142" s="229">
        <f>IFERROR('Intenzity 0'!AA142/AA97,0)</f>
        <v>0</v>
      </c>
      <c r="AB142" s="229">
        <f>IFERROR('Intenzity 0'!AB142/AB97,0)</f>
        <v>0</v>
      </c>
      <c r="AC142" s="229">
        <f>IFERROR('Intenzity 0'!AC142/AC97,0)</f>
        <v>0</v>
      </c>
      <c r="AD142" s="229">
        <f>IFERROR('Intenzity 0'!AD142/AD97,0)</f>
        <v>0</v>
      </c>
      <c r="AE142" s="229">
        <f>IFERROR('Intenzity 0'!AE142/AE97,0)</f>
        <v>0</v>
      </c>
      <c r="AF142" s="229">
        <f>IFERROR('Intenzity 0'!AF142/AF97,0)</f>
        <v>0</v>
      </c>
      <c r="AG142" s="229">
        <f>IFERROR('Intenzity 0'!AG142/AG97,0)</f>
        <v>0</v>
      </c>
      <c r="AH142" s="229">
        <f>IFERROR('Intenzity 0'!AH142/AH97,0)</f>
        <v>0</v>
      </c>
      <c r="AI142" s="229">
        <f>IFERROR('Intenzity 0'!AI142/AI97,0)</f>
        <v>0</v>
      </c>
      <c r="AJ142" s="229">
        <f>IFERROR('Intenzity 0'!AJ142/AJ97,0)</f>
        <v>0</v>
      </c>
      <c r="AK142" s="229">
        <f>IFERROR('Intenzity 0'!AK142/AK97,0)</f>
        <v>0</v>
      </c>
      <c r="AL142" s="229">
        <f>IFERROR('Intenzity 0'!AL142/AL97,0)</f>
        <v>0</v>
      </c>
      <c r="AM142" s="229">
        <f>IFERROR('Intenzity 0'!AM142/AM97,0)</f>
        <v>0</v>
      </c>
      <c r="AN142" s="229">
        <f>IFERROR('Intenzity 0'!AN142/AN97,0)</f>
        <v>0</v>
      </c>
      <c r="AO142" s="229">
        <f>IFERROR('Intenzity 0'!AO142/AO97,0)</f>
        <v>0</v>
      </c>
      <c r="AP142" s="229">
        <f>IFERROR('Intenzity 0'!AP142/AP97,0)</f>
        <v>0</v>
      </c>
      <c r="AQ142" s="229">
        <f>IFERROR('Intenzity 0'!AQ142/AQ97,0)</f>
        <v>0</v>
      </c>
      <c r="AR142" s="229">
        <f>IFERROR('Intenzity 0'!AR142/AR97,0)</f>
        <v>0</v>
      </c>
      <c r="AS142" s="229">
        <f>IFERROR('Intenzity 0'!AS142/AS97,0)</f>
        <v>0</v>
      </c>
      <c r="AT142" s="229">
        <f>IFERROR('Intenzity 0'!AT142/AT97,0)</f>
        <v>0</v>
      </c>
      <c r="AU142" s="229">
        <f>IFERROR('Intenzity 0'!AU142/AU97,0)</f>
        <v>0</v>
      </c>
      <c r="AV142" s="229">
        <f>IFERROR('Intenzity 0'!AV142/AV97,0)</f>
        <v>0</v>
      </c>
      <c r="AW142" s="229">
        <f>IFERROR('Intenzity 0'!AW142/AW97,0)</f>
        <v>0</v>
      </c>
      <c r="AX142" s="229">
        <f>IFERROR('Intenzity 0'!AX142/AX97,0)</f>
        <v>0</v>
      </c>
      <c r="AY142" s="229">
        <f>IFERROR('Intenzity 0'!AY142/AY97,0)</f>
        <v>0</v>
      </c>
      <c r="AZ142" s="229">
        <f>IFERROR('Intenzity 0'!AZ142/AZ97,0)</f>
        <v>0</v>
      </c>
      <c r="BA142" s="229">
        <f>IFERROR('Intenzity 0'!BA142/BA97,0)</f>
        <v>0</v>
      </c>
      <c r="BB142" s="229">
        <f>IFERROR('Intenzity 0'!BB142/BB97,0)</f>
        <v>0</v>
      </c>
    </row>
    <row r="143" spans="1:54" x14ac:dyDescent="0.3">
      <c r="A143" s="206">
        <f>IF(ISBLANK('Úseky 0'!A7),"",'Úseky 0'!A7)</f>
        <v>3</v>
      </c>
      <c r="B143" s="205" t="str">
        <f>IF(ISBLANK('Úseky 0'!B7),"",'Úseky 0'!B7)</f>
        <v/>
      </c>
      <c r="C143" s="205" t="str">
        <f>IF(ISBLANK('Úseky 0'!C7),"",'Úseky 0'!C7)</f>
        <v/>
      </c>
      <c r="D143" s="213" t="str">
        <f>IF(ISBLANK('Úseky 0'!D7),"",'Úseky 0'!D7)</f>
        <v/>
      </c>
      <c r="E143" s="229">
        <f>IFERROR('Intenzity 0'!E143/E98,0)</f>
        <v>0</v>
      </c>
      <c r="F143" s="229">
        <f>IFERROR('Intenzity 0'!F143/F98,0)</f>
        <v>0</v>
      </c>
      <c r="G143" s="229">
        <f>IFERROR('Intenzity 0'!G143/G98,0)</f>
        <v>0</v>
      </c>
      <c r="H143" s="229">
        <f>IFERROR('Intenzity 0'!H143/H98,0)</f>
        <v>0</v>
      </c>
      <c r="I143" s="229">
        <f>IFERROR('Intenzity 0'!I143/I98,0)</f>
        <v>0</v>
      </c>
      <c r="J143" s="229">
        <f>IFERROR('Intenzity 0'!J143/J98,0)</f>
        <v>0</v>
      </c>
      <c r="K143" s="229">
        <f>IFERROR('Intenzity 0'!K143/K98,0)</f>
        <v>0</v>
      </c>
      <c r="L143" s="229">
        <f>IFERROR('Intenzity 0'!L143/L98,0)</f>
        <v>0</v>
      </c>
      <c r="M143" s="229">
        <f>IFERROR('Intenzity 0'!M143/M98,0)</f>
        <v>0</v>
      </c>
      <c r="N143" s="229">
        <f>IFERROR('Intenzity 0'!N143/N98,0)</f>
        <v>0</v>
      </c>
      <c r="O143" s="229">
        <f>IFERROR('Intenzity 0'!O143/O98,0)</f>
        <v>0</v>
      </c>
      <c r="P143" s="229">
        <f>IFERROR('Intenzity 0'!P143/P98,0)</f>
        <v>0</v>
      </c>
      <c r="Q143" s="229">
        <f>IFERROR('Intenzity 0'!Q143/Q98,0)</f>
        <v>0</v>
      </c>
      <c r="R143" s="229">
        <f>IFERROR('Intenzity 0'!R143/R98,0)</f>
        <v>0</v>
      </c>
      <c r="S143" s="229">
        <f>IFERROR('Intenzity 0'!S143/S98,0)</f>
        <v>0</v>
      </c>
      <c r="T143" s="229">
        <f>IFERROR('Intenzity 0'!T143/T98,0)</f>
        <v>0</v>
      </c>
      <c r="U143" s="229">
        <f>IFERROR('Intenzity 0'!U143/U98,0)</f>
        <v>0</v>
      </c>
      <c r="V143" s="229">
        <f>IFERROR('Intenzity 0'!V143/V98,0)</f>
        <v>0</v>
      </c>
      <c r="W143" s="229">
        <f>IFERROR('Intenzity 0'!W143/W98,0)</f>
        <v>0</v>
      </c>
      <c r="X143" s="229">
        <f>IFERROR('Intenzity 0'!X143/X98,0)</f>
        <v>0</v>
      </c>
      <c r="Y143" s="229">
        <f>IFERROR('Intenzity 0'!Y143/Y98,0)</f>
        <v>0</v>
      </c>
      <c r="Z143" s="229">
        <f>IFERROR('Intenzity 0'!Z143/Z98,0)</f>
        <v>0</v>
      </c>
      <c r="AA143" s="229">
        <f>IFERROR('Intenzity 0'!AA143/AA98,0)</f>
        <v>0</v>
      </c>
      <c r="AB143" s="229">
        <f>IFERROR('Intenzity 0'!AB143/AB98,0)</f>
        <v>0</v>
      </c>
      <c r="AC143" s="229">
        <f>IFERROR('Intenzity 0'!AC143/AC98,0)</f>
        <v>0</v>
      </c>
      <c r="AD143" s="229">
        <f>IFERROR('Intenzity 0'!AD143/AD98,0)</f>
        <v>0</v>
      </c>
      <c r="AE143" s="229">
        <f>IFERROR('Intenzity 0'!AE143/AE98,0)</f>
        <v>0</v>
      </c>
      <c r="AF143" s="229">
        <f>IFERROR('Intenzity 0'!AF143/AF98,0)</f>
        <v>0</v>
      </c>
      <c r="AG143" s="229">
        <f>IFERROR('Intenzity 0'!AG143/AG98,0)</f>
        <v>0</v>
      </c>
      <c r="AH143" s="229">
        <f>IFERROR('Intenzity 0'!AH143/AH98,0)</f>
        <v>0</v>
      </c>
      <c r="AI143" s="229">
        <f>IFERROR('Intenzity 0'!AI143/AI98,0)</f>
        <v>0</v>
      </c>
      <c r="AJ143" s="229">
        <f>IFERROR('Intenzity 0'!AJ143/AJ98,0)</f>
        <v>0</v>
      </c>
      <c r="AK143" s="229">
        <f>IFERROR('Intenzity 0'!AK143/AK98,0)</f>
        <v>0</v>
      </c>
      <c r="AL143" s="229">
        <f>IFERROR('Intenzity 0'!AL143/AL98,0)</f>
        <v>0</v>
      </c>
      <c r="AM143" s="229">
        <f>IFERROR('Intenzity 0'!AM143/AM98,0)</f>
        <v>0</v>
      </c>
      <c r="AN143" s="229">
        <f>IFERROR('Intenzity 0'!AN143/AN98,0)</f>
        <v>0</v>
      </c>
      <c r="AO143" s="229">
        <f>IFERROR('Intenzity 0'!AO143/AO98,0)</f>
        <v>0</v>
      </c>
      <c r="AP143" s="229">
        <f>IFERROR('Intenzity 0'!AP143/AP98,0)</f>
        <v>0</v>
      </c>
      <c r="AQ143" s="229">
        <f>IFERROR('Intenzity 0'!AQ143/AQ98,0)</f>
        <v>0</v>
      </c>
      <c r="AR143" s="229">
        <f>IFERROR('Intenzity 0'!AR143/AR98,0)</f>
        <v>0</v>
      </c>
      <c r="AS143" s="229">
        <f>IFERROR('Intenzity 0'!AS143/AS98,0)</f>
        <v>0</v>
      </c>
      <c r="AT143" s="229">
        <f>IFERROR('Intenzity 0'!AT143/AT98,0)</f>
        <v>0</v>
      </c>
      <c r="AU143" s="229">
        <f>IFERROR('Intenzity 0'!AU143/AU98,0)</f>
        <v>0</v>
      </c>
      <c r="AV143" s="229">
        <f>IFERROR('Intenzity 0'!AV143/AV98,0)</f>
        <v>0</v>
      </c>
      <c r="AW143" s="229">
        <f>IFERROR('Intenzity 0'!AW143/AW98,0)</f>
        <v>0</v>
      </c>
      <c r="AX143" s="229">
        <f>IFERROR('Intenzity 0'!AX143/AX98,0)</f>
        <v>0</v>
      </c>
      <c r="AY143" s="229">
        <f>IFERROR('Intenzity 0'!AY143/AY98,0)</f>
        <v>0</v>
      </c>
      <c r="AZ143" s="229">
        <f>IFERROR('Intenzity 0'!AZ143/AZ98,0)</f>
        <v>0</v>
      </c>
      <c r="BA143" s="229">
        <f>IFERROR('Intenzity 0'!BA143/BA98,0)</f>
        <v>0</v>
      </c>
      <c r="BB143" s="229">
        <f>IFERROR('Intenzity 0'!BB143/BB98,0)</f>
        <v>0</v>
      </c>
    </row>
    <row r="144" spans="1:54" x14ac:dyDescent="0.3">
      <c r="A144" s="206">
        <f>IF(ISBLANK('Úseky 0'!A8),"",'Úseky 0'!A8)</f>
        <v>4</v>
      </c>
      <c r="B144" s="205" t="str">
        <f>IF(ISBLANK('Úseky 0'!B8),"",'Úseky 0'!B8)</f>
        <v/>
      </c>
      <c r="C144" s="205" t="str">
        <f>IF(ISBLANK('Úseky 0'!C8),"",'Úseky 0'!C8)</f>
        <v/>
      </c>
      <c r="D144" s="213" t="str">
        <f>IF(ISBLANK('Úseky 0'!D8),"",'Úseky 0'!D8)</f>
        <v/>
      </c>
      <c r="E144" s="229">
        <f>IFERROR('Intenzity 0'!E144/E99,0)</f>
        <v>0</v>
      </c>
      <c r="F144" s="229">
        <f>IFERROR('Intenzity 0'!F144/F99,0)</f>
        <v>0</v>
      </c>
      <c r="G144" s="229">
        <f>IFERROR('Intenzity 0'!G144/G99,0)</f>
        <v>0</v>
      </c>
      <c r="H144" s="229">
        <f>IFERROR('Intenzity 0'!H144/H99,0)</f>
        <v>0</v>
      </c>
      <c r="I144" s="229">
        <f>IFERROR('Intenzity 0'!I144/I99,0)</f>
        <v>0</v>
      </c>
      <c r="J144" s="229">
        <f>IFERROR('Intenzity 0'!J144/J99,0)</f>
        <v>0</v>
      </c>
      <c r="K144" s="229">
        <f>IFERROR('Intenzity 0'!K144/K99,0)</f>
        <v>0</v>
      </c>
      <c r="L144" s="229">
        <f>IFERROR('Intenzity 0'!L144/L99,0)</f>
        <v>0</v>
      </c>
      <c r="M144" s="229">
        <f>IFERROR('Intenzity 0'!M144/M99,0)</f>
        <v>0</v>
      </c>
      <c r="N144" s="229">
        <f>IFERROR('Intenzity 0'!N144/N99,0)</f>
        <v>0</v>
      </c>
      <c r="O144" s="229">
        <f>IFERROR('Intenzity 0'!O144/O99,0)</f>
        <v>0</v>
      </c>
      <c r="P144" s="229">
        <f>IFERROR('Intenzity 0'!P144/P99,0)</f>
        <v>0</v>
      </c>
      <c r="Q144" s="229">
        <f>IFERROR('Intenzity 0'!Q144/Q99,0)</f>
        <v>0</v>
      </c>
      <c r="R144" s="229">
        <f>IFERROR('Intenzity 0'!R144/R99,0)</f>
        <v>0</v>
      </c>
      <c r="S144" s="229">
        <f>IFERROR('Intenzity 0'!S144/S99,0)</f>
        <v>0</v>
      </c>
      <c r="T144" s="229">
        <f>IFERROR('Intenzity 0'!T144/T99,0)</f>
        <v>0</v>
      </c>
      <c r="U144" s="229">
        <f>IFERROR('Intenzity 0'!U144/U99,0)</f>
        <v>0</v>
      </c>
      <c r="V144" s="229">
        <f>IFERROR('Intenzity 0'!V144/V99,0)</f>
        <v>0</v>
      </c>
      <c r="W144" s="229">
        <f>IFERROR('Intenzity 0'!W144/W99,0)</f>
        <v>0</v>
      </c>
      <c r="X144" s="229">
        <f>IFERROR('Intenzity 0'!X144/X99,0)</f>
        <v>0</v>
      </c>
      <c r="Y144" s="229">
        <f>IFERROR('Intenzity 0'!Y144/Y99,0)</f>
        <v>0</v>
      </c>
      <c r="Z144" s="229">
        <f>IFERROR('Intenzity 0'!Z144/Z99,0)</f>
        <v>0</v>
      </c>
      <c r="AA144" s="229">
        <f>IFERROR('Intenzity 0'!AA144/AA99,0)</f>
        <v>0</v>
      </c>
      <c r="AB144" s="229">
        <f>IFERROR('Intenzity 0'!AB144/AB99,0)</f>
        <v>0</v>
      </c>
      <c r="AC144" s="229">
        <f>IFERROR('Intenzity 0'!AC144/AC99,0)</f>
        <v>0</v>
      </c>
      <c r="AD144" s="229">
        <f>IFERROR('Intenzity 0'!AD144/AD99,0)</f>
        <v>0</v>
      </c>
      <c r="AE144" s="229">
        <f>IFERROR('Intenzity 0'!AE144/AE99,0)</f>
        <v>0</v>
      </c>
      <c r="AF144" s="229">
        <f>IFERROR('Intenzity 0'!AF144/AF99,0)</f>
        <v>0</v>
      </c>
      <c r="AG144" s="229">
        <f>IFERROR('Intenzity 0'!AG144/AG99,0)</f>
        <v>0</v>
      </c>
      <c r="AH144" s="229">
        <f>IFERROR('Intenzity 0'!AH144/AH99,0)</f>
        <v>0</v>
      </c>
      <c r="AI144" s="229">
        <f>IFERROR('Intenzity 0'!AI144/AI99,0)</f>
        <v>0</v>
      </c>
      <c r="AJ144" s="229">
        <f>IFERROR('Intenzity 0'!AJ144/AJ99,0)</f>
        <v>0</v>
      </c>
      <c r="AK144" s="229">
        <f>IFERROR('Intenzity 0'!AK144/AK99,0)</f>
        <v>0</v>
      </c>
      <c r="AL144" s="229">
        <f>IFERROR('Intenzity 0'!AL144/AL99,0)</f>
        <v>0</v>
      </c>
      <c r="AM144" s="229">
        <f>IFERROR('Intenzity 0'!AM144/AM99,0)</f>
        <v>0</v>
      </c>
      <c r="AN144" s="229">
        <f>IFERROR('Intenzity 0'!AN144/AN99,0)</f>
        <v>0</v>
      </c>
      <c r="AO144" s="229">
        <f>IFERROR('Intenzity 0'!AO144/AO99,0)</f>
        <v>0</v>
      </c>
      <c r="AP144" s="229">
        <f>IFERROR('Intenzity 0'!AP144/AP99,0)</f>
        <v>0</v>
      </c>
      <c r="AQ144" s="229">
        <f>IFERROR('Intenzity 0'!AQ144/AQ99,0)</f>
        <v>0</v>
      </c>
      <c r="AR144" s="229">
        <f>IFERROR('Intenzity 0'!AR144/AR99,0)</f>
        <v>0</v>
      </c>
      <c r="AS144" s="229">
        <f>IFERROR('Intenzity 0'!AS144/AS99,0)</f>
        <v>0</v>
      </c>
      <c r="AT144" s="229">
        <f>IFERROR('Intenzity 0'!AT144/AT99,0)</f>
        <v>0</v>
      </c>
      <c r="AU144" s="229">
        <f>IFERROR('Intenzity 0'!AU144/AU99,0)</f>
        <v>0</v>
      </c>
      <c r="AV144" s="229">
        <f>IFERROR('Intenzity 0'!AV144/AV99,0)</f>
        <v>0</v>
      </c>
      <c r="AW144" s="229">
        <f>IFERROR('Intenzity 0'!AW144/AW99,0)</f>
        <v>0</v>
      </c>
      <c r="AX144" s="229">
        <f>IFERROR('Intenzity 0'!AX144/AX99,0)</f>
        <v>0</v>
      </c>
      <c r="AY144" s="229">
        <f>IFERROR('Intenzity 0'!AY144/AY99,0)</f>
        <v>0</v>
      </c>
      <c r="AZ144" s="229">
        <f>IFERROR('Intenzity 0'!AZ144/AZ99,0)</f>
        <v>0</v>
      </c>
      <c r="BA144" s="229">
        <f>IFERROR('Intenzity 0'!BA144/BA99,0)</f>
        <v>0</v>
      </c>
      <c r="BB144" s="229">
        <f>IFERROR('Intenzity 0'!BB144/BB99,0)</f>
        <v>0</v>
      </c>
    </row>
    <row r="145" spans="1:54" x14ac:dyDescent="0.3">
      <c r="A145" s="206">
        <f>IF(ISBLANK('Úseky 0'!A9),"",'Úseky 0'!A9)</f>
        <v>5</v>
      </c>
      <c r="B145" s="205" t="str">
        <f>IF(ISBLANK('Úseky 0'!B9),"",'Úseky 0'!B9)</f>
        <v/>
      </c>
      <c r="C145" s="205" t="str">
        <f>IF(ISBLANK('Úseky 0'!C9),"",'Úseky 0'!C9)</f>
        <v/>
      </c>
      <c r="D145" s="213" t="str">
        <f>IF(ISBLANK('Úseky 0'!D9),"",'Úseky 0'!D9)</f>
        <v/>
      </c>
      <c r="E145" s="229">
        <f>IFERROR('Intenzity 0'!E145/E100,0)</f>
        <v>0</v>
      </c>
      <c r="F145" s="229">
        <f>IFERROR('Intenzity 0'!F145/F100,0)</f>
        <v>0</v>
      </c>
      <c r="G145" s="229">
        <f>IFERROR('Intenzity 0'!G145/G100,0)</f>
        <v>0</v>
      </c>
      <c r="H145" s="229">
        <f>IFERROR('Intenzity 0'!H145/H100,0)</f>
        <v>0</v>
      </c>
      <c r="I145" s="229">
        <f>IFERROR('Intenzity 0'!I145/I100,0)</f>
        <v>0</v>
      </c>
      <c r="J145" s="229">
        <f>IFERROR('Intenzity 0'!J145/J100,0)</f>
        <v>0</v>
      </c>
      <c r="K145" s="229">
        <f>IFERROR('Intenzity 0'!K145/K100,0)</f>
        <v>0</v>
      </c>
      <c r="L145" s="229">
        <f>IFERROR('Intenzity 0'!L145/L100,0)</f>
        <v>0</v>
      </c>
      <c r="M145" s="229">
        <f>IFERROR('Intenzity 0'!M145/M100,0)</f>
        <v>0</v>
      </c>
      <c r="N145" s="229">
        <f>IFERROR('Intenzity 0'!N145/N100,0)</f>
        <v>0</v>
      </c>
      <c r="O145" s="229">
        <f>IFERROR('Intenzity 0'!O145/O100,0)</f>
        <v>0</v>
      </c>
      <c r="P145" s="229">
        <f>IFERROR('Intenzity 0'!P145/P100,0)</f>
        <v>0</v>
      </c>
      <c r="Q145" s="229">
        <f>IFERROR('Intenzity 0'!Q145/Q100,0)</f>
        <v>0</v>
      </c>
      <c r="R145" s="229">
        <f>IFERROR('Intenzity 0'!R145/R100,0)</f>
        <v>0</v>
      </c>
      <c r="S145" s="229">
        <f>IFERROR('Intenzity 0'!S145/S100,0)</f>
        <v>0</v>
      </c>
      <c r="T145" s="229">
        <f>IFERROR('Intenzity 0'!T145/T100,0)</f>
        <v>0</v>
      </c>
      <c r="U145" s="229">
        <f>IFERROR('Intenzity 0'!U145/U100,0)</f>
        <v>0</v>
      </c>
      <c r="V145" s="229">
        <f>IFERROR('Intenzity 0'!V145/V100,0)</f>
        <v>0</v>
      </c>
      <c r="W145" s="229">
        <f>IFERROR('Intenzity 0'!W145/W100,0)</f>
        <v>0</v>
      </c>
      <c r="X145" s="229">
        <f>IFERROR('Intenzity 0'!X145/X100,0)</f>
        <v>0</v>
      </c>
      <c r="Y145" s="229">
        <f>IFERROR('Intenzity 0'!Y145/Y100,0)</f>
        <v>0</v>
      </c>
      <c r="Z145" s="229">
        <f>IFERROR('Intenzity 0'!Z145/Z100,0)</f>
        <v>0</v>
      </c>
      <c r="AA145" s="229">
        <f>IFERROR('Intenzity 0'!AA145/AA100,0)</f>
        <v>0</v>
      </c>
      <c r="AB145" s="229">
        <f>IFERROR('Intenzity 0'!AB145/AB100,0)</f>
        <v>0</v>
      </c>
      <c r="AC145" s="229">
        <f>IFERROR('Intenzity 0'!AC145/AC100,0)</f>
        <v>0</v>
      </c>
      <c r="AD145" s="229">
        <f>IFERROR('Intenzity 0'!AD145/AD100,0)</f>
        <v>0</v>
      </c>
      <c r="AE145" s="229">
        <f>IFERROR('Intenzity 0'!AE145/AE100,0)</f>
        <v>0</v>
      </c>
      <c r="AF145" s="229">
        <f>IFERROR('Intenzity 0'!AF145/AF100,0)</f>
        <v>0</v>
      </c>
      <c r="AG145" s="229">
        <f>IFERROR('Intenzity 0'!AG145/AG100,0)</f>
        <v>0</v>
      </c>
      <c r="AH145" s="229">
        <f>IFERROR('Intenzity 0'!AH145/AH100,0)</f>
        <v>0</v>
      </c>
      <c r="AI145" s="229">
        <f>IFERROR('Intenzity 0'!AI145/AI100,0)</f>
        <v>0</v>
      </c>
      <c r="AJ145" s="229">
        <f>IFERROR('Intenzity 0'!AJ145/AJ100,0)</f>
        <v>0</v>
      </c>
      <c r="AK145" s="229">
        <f>IFERROR('Intenzity 0'!AK145/AK100,0)</f>
        <v>0</v>
      </c>
      <c r="AL145" s="229">
        <f>IFERROR('Intenzity 0'!AL145/AL100,0)</f>
        <v>0</v>
      </c>
      <c r="AM145" s="229">
        <f>IFERROR('Intenzity 0'!AM145/AM100,0)</f>
        <v>0</v>
      </c>
      <c r="AN145" s="229">
        <f>IFERROR('Intenzity 0'!AN145/AN100,0)</f>
        <v>0</v>
      </c>
      <c r="AO145" s="229">
        <f>IFERROR('Intenzity 0'!AO145/AO100,0)</f>
        <v>0</v>
      </c>
      <c r="AP145" s="229">
        <f>IFERROR('Intenzity 0'!AP145/AP100,0)</f>
        <v>0</v>
      </c>
      <c r="AQ145" s="229">
        <f>IFERROR('Intenzity 0'!AQ145/AQ100,0)</f>
        <v>0</v>
      </c>
      <c r="AR145" s="229">
        <f>IFERROR('Intenzity 0'!AR145/AR100,0)</f>
        <v>0</v>
      </c>
      <c r="AS145" s="229">
        <f>IFERROR('Intenzity 0'!AS145/AS100,0)</f>
        <v>0</v>
      </c>
      <c r="AT145" s="229">
        <f>IFERROR('Intenzity 0'!AT145/AT100,0)</f>
        <v>0</v>
      </c>
      <c r="AU145" s="229">
        <f>IFERROR('Intenzity 0'!AU145/AU100,0)</f>
        <v>0</v>
      </c>
      <c r="AV145" s="229">
        <f>IFERROR('Intenzity 0'!AV145/AV100,0)</f>
        <v>0</v>
      </c>
      <c r="AW145" s="229">
        <f>IFERROR('Intenzity 0'!AW145/AW100,0)</f>
        <v>0</v>
      </c>
      <c r="AX145" s="229">
        <f>IFERROR('Intenzity 0'!AX145/AX100,0)</f>
        <v>0</v>
      </c>
      <c r="AY145" s="229">
        <f>IFERROR('Intenzity 0'!AY145/AY100,0)</f>
        <v>0</v>
      </c>
      <c r="AZ145" s="229">
        <f>IFERROR('Intenzity 0'!AZ145/AZ100,0)</f>
        <v>0</v>
      </c>
      <c r="BA145" s="229">
        <f>IFERROR('Intenzity 0'!BA145/BA100,0)</f>
        <v>0</v>
      </c>
      <c r="BB145" s="229">
        <f>IFERROR('Intenzity 0'!BB145/BB100,0)</f>
        <v>0</v>
      </c>
    </row>
    <row r="146" spans="1:54" x14ac:dyDescent="0.3">
      <c r="A146" s="206">
        <f>IF(ISBLANK('Úseky 0'!A10),"",'Úseky 0'!A10)</f>
        <v>6</v>
      </c>
      <c r="B146" s="205" t="str">
        <f>IF(ISBLANK('Úseky 0'!B10),"",'Úseky 0'!B10)</f>
        <v/>
      </c>
      <c r="C146" s="205" t="str">
        <f>IF(ISBLANK('Úseky 0'!C10),"",'Úseky 0'!C10)</f>
        <v/>
      </c>
      <c r="D146" s="213" t="str">
        <f>IF(ISBLANK('Úseky 0'!D10),"",'Úseky 0'!D10)</f>
        <v/>
      </c>
      <c r="E146" s="229">
        <f>IFERROR('Intenzity 0'!E146/E101,0)</f>
        <v>0</v>
      </c>
      <c r="F146" s="229">
        <f>IFERROR('Intenzity 0'!F146/F101,0)</f>
        <v>0</v>
      </c>
      <c r="G146" s="229">
        <f>IFERROR('Intenzity 0'!G146/G101,0)</f>
        <v>0</v>
      </c>
      <c r="H146" s="229">
        <f>IFERROR('Intenzity 0'!H146/H101,0)</f>
        <v>0</v>
      </c>
      <c r="I146" s="229">
        <f>IFERROR('Intenzity 0'!I146/I101,0)</f>
        <v>0</v>
      </c>
      <c r="J146" s="229">
        <f>IFERROR('Intenzity 0'!J146/J101,0)</f>
        <v>0</v>
      </c>
      <c r="K146" s="229">
        <f>IFERROR('Intenzity 0'!K146/K101,0)</f>
        <v>0</v>
      </c>
      <c r="L146" s="229">
        <f>IFERROR('Intenzity 0'!L146/L101,0)</f>
        <v>0</v>
      </c>
      <c r="M146" s="229">
        <f>IFERROR('Intenzity 0'!M146/M101,0)</f>
        <v>0</v>
      </c>
      <c r="N146" s="229">
        <f>IFERROR('Intenzity 0'!N146/N101,0)</f>
        <v>0</v>
      </c>
      <c r="O146" s="229">
        <f>IFERROR('Intenzity 0'!O146/O101,0)</f>
        <v>0</v>
      </c>
      <c r="P146" s="229">
        <f>IFERROR('Intenzity 0'!P146/P101,0)</f>
        <v>0</v>
      </c>
      <c r="Q146" s="229">
        <f>IFERROR('Intenzity 0'!Q146/Q101,0)</f>
        <v>0</v>
      </c>
      <c r="R146" s="229">
        <f>IFERROR('Intenzity 0'!R146/R101,0)</f>
        <v>0</v>
      </c>
      <c r="S146" s="229">
        <f>IFERROR('Intenzity 0'!S146/S101,0)</f>
        <v>0</v>
      </c>
      <c r="T146" s="229">
        <f>IFERROR('Intenzity 0'!T146/T101,0)</f>
        <v>0</v>
      </c>
      <c r="U146" s="229">
        <f>IFERROR('Intenzity 0'!U146/U101,0)</f>
        <v>0</v>
      </c>
      <c r="V146" s="229">
        <f>IFERROR('Intenzity 0'!V146/V101,0)</f>
        <v>0</v>
      </c>
      <c r="W146" s="229">
        <f>IFERROR('Intenzity 0'!W146/W101,0)</f>
        <v>0</v>
      </c>
      <c r="X146" s="229">
        <f>IFERROR('Intenzity 0'!X146/X101,0)</f>
        <v>0</v>
      </c>
      <c r="Y146" s="229">
        <f>IFERROR('Intenzity 0'!Y146/Y101,0)</f>
        <v>0</v>
      </c>
      <c r="Z146" s="229">
        <f>IFERROR('Intenzity 0'!Z146/Z101,0)</f>
        <v>0</v>
      </c>
      <c r="AA146" s="229">
        <f>IFERROR('Intenzity 0'!AA146/AA101,0)</f>
        <v>0</v>
      </c>
      <c r="AB146" s="229">
        <f>IFERROR('Intenzity 0'!AB146/AB101,0)</f>
        <v>0</v>
      </c>
      <c r="AC146" s="229">
        <f>IFERROR('Intenzity 0'!AC146/AC101,0)</f>
        <v>0</v>
      </c>
      <c r="AD146" s="229">
        <f>IFERROR('Intenzity 0'!AD146/AD101,0)</f>
        <v>0</v>
      </c>
      <c r="AE146" s="229">
        <f>IFERROR('Intenzity 0'!AE146/AE101,0)</f>
        <v>0</v>
      </c>
      <c r="AF146" s="229">
        <f>IFERROR('Intenzity 0'!AF146/AF101,0)</f>
        <v>0</v>
      </c>
      <c r="AG146" s="229">
        <f>IFERROR('Intenzity 0'!AG146/AG101,0)</f>
        <v>0</v>
      </c>
      <c r="AH146" s="229">
        <f>IFERROR('Intenzity 0'!AH146/AH101,0)</f>
        <v>0</v>
      </c>
      <c r="AI146" s="229">
        <f>IFERROR('Intenzity 0'!AI146/AI101,0)</f>
        <v>0</v>
      </c>
      <c r="AJ146" s="229">
        <f>IFERROR('Intenzity 0'!AJ146/AJ101,0)</f>
        <v>0</v>
      </c>
      <c r="AK146" s="229">
        <f>IFERROR('Intenzity 0'!AK146/AK101,0)</f>
        <v>0</v>
      </c>
      <c r="AL146" s="229">
        <f>IFERROR('Intenzity 0'!AL146/AL101,0)</f>
        <v>0</v>
      </c>
      <c r="AM146" s="229">
        <f>IFERROR('Intenzity 0'!AM146/AM101,0)</f>
        <v>0</v>
      </c>
      <c r="AN146" s="229">
        <f>IFERROR('Intenzity 0'!AN146/AN101,0)</f>
        <v>0</v>
      </c>
      <c r="AO146" s="229">
        <f>IFERROR('Intenzity 0'!AO146/AO101,0)</f>
        <v>0</v>
      </c>
      <c r="AP146" s="229">
        <f>IFERROR('Intenzity 0'!AP146/AP101,0)</f>
        <v>0</v>
      </c>
      <c r="AQ146" s="229">
        <f>IFERROR('Intenzity 0'!AQ146/AQ101,0)</f>
        <v>0</v>
      </c>
      <c r="AR146" s="229">
        <f>IFERROR('Intenzity 0'!AR146/AR101,0)</f>
        <v>0</v>
      </c>
      <c r="AS146" s="229">
        <f>IFERROR('Intenzity 0'!AS146/AS101,0)</f>
        <v>0</v>
      </c>
      <c r="AT146" s="229">
        <f>IFERROR('Intenzity 0'!AT146/AT101,0)</f>
        <v>0</v>
      </c>
      <c r="AU146" s="229">
        <f>IFERROR('Intenzity 0'!AU146/AU101,0)</f>
        <v>0</v>
      </c>
      <c r="AV146" s="229">
        <f>IFERROR('Intenzity 0'!AV146/AV101,0)</f>
        <v>0</v>
      </c>
      <c r="AW146" s="229">
        <f>IFERROR('Intenzity 0'!AW146/AW101,0)</f>
        <v>0</v>
      </c>
      <c r="AX146" s="229">
        <f>IFERROR('Intenzity 0'!AX146/AX101,0)</f>
        <v>0</v>
      </c>
      <c r="AY146" s="229">
        <f>IFERROR('Intenzity 0'!AY146/AY101,0)</f>
        <v>0</v>
      </c>
      <c r="AZ146" s="229">
        <f>IFERROR('Intenzity 0'!AZ146/AZ101,0)</f>
        <v>0</v>
      </c>
      <c r="BA146" s="229">
        <f>IFERROR('Intenzity 0'!BA146/BA101,0)</f>
        <v>0</v>
      </c>
      <c r="BB146" s="229">
        <f>IFERROR('Intenzity 0'!BB146/BB101,0)</f>
        <v>0</v>
      </c>
    </row>
    <row r="147" spans="1:54" x14ac:dyDescent="0.3">
      <c r="A147" s="206">
        <f>IF(ISBLANK('Úseky 0'!A11),"",'Úseky 0'!A11)</f>
        <v>7</v>
      </c>
      <c r="B147" s="205" t="str">
        <f>IF(ISBLANK('Úseky 0'!B11),"",'Úseky 0'!B11)</f>
        <v/>
      </c>
      <c r="C147" s="205" t="str">
        <f>IF(ISBLANK('Úseky 0'!C11),"",'Úseky 0'!C11)</f>
        <v/>
      </c>
      <c r="D147" s="213" t="str">
        <f>IF(ISBLANK('Úseky 0'!D11),"",'Úseky 0'!D11)</f>
        <v/>
      </c>
      <c r="E147" s="229">
        <f>IFERROR('Intenzity 0'!E147/E102,0)</f>
        <v>0</v>
      </c>
      <c r="F147" s="229">
        <f>IFERROR('Intenzity 0'!F147/F102,0)</f>
        <v>0</v>
      </c>
      <c r="G147" s="229">
        <f>IFERROR('Intenzity 0'!G147/G102,0)</f>
        <v>0</v>
      </c>
      <c r="H147" s="229">
        <f>IFERROR('Intenzity 0'!H147/H102,0)</f>
        <v>0</v>
      </c>
      <c r="I147" s="229">
        <f>IFERROR('Intenzity 0'!I147/I102,0)</f>
        <v>0</v>
      </c>
      <c r="J147" s="229">
        <f>IFERROR('Intenzity 0'!J147/J102,0)</f>
        <v>0</v>
      </c>
      <c r="K147" s="229">
        <f>IFERROR('Intenzity 0'!K147/K102,0)</f>
        <v>0</v>
      </c>
      <c r="L147" s="229">
        <f>IFERROR('Intenzity 0'!L147/L102,0)</f>
        <v>0</v>
      </c>
      <c r="M147" s="229">
        <f>IFERROR('Intenzity 0'!M147/M102,0)</f>
        <v>0</v>
      </c>
      <c r="N147" s="229">
        <f>IFERROR('Intenzity 0'!N147/N102,0)</f>
        <v>0</v>
      </c>
      <c r="O147" s="229">
        <f>IFERROR('Intenzity 0'!O147/O102,0)</f>
        <v>0</v>
      </c>
      <c r="P147" s="229">
        <f>IFERROR('Intenzity 0'!P147/P102,0)</f>
        <v>0</v>
      </c>
      <c r="Q147" s="229">
        <f>IFERROR('Intenzity 0'!Q147/Q102,0)</f>
        <v>0</v>
      </c>
      <c r="R147" s="229">
        <f>IFERROR('Intenzity 0'!R147/R102,0)</f>
        <v>0</v>
      </c>
      <c r="S147" s="229">
        <f>IFERROR('Intenzity 0'!S147/S102,0)</f>
        <v>0</v>
      </c>
      <c r="T147" s="229">
        <f>IFERROR('Intenzity 0'!T147/T102,0)</f>
        <v>0</v>
      </c>
      <c r="U147" s="229">
        <f>IFERROR('Intenzity 0'!U147/U102,0)</f>
        <v>0</v>
      </c>
      <c r="V147" s="229">
        <f>IFERROR('Intenzity 0'!V147/V102,0)</f>
        <v>0</v>
      </c>
      <c r="W147" s="229">
        <f>IFERROR('Intenzity 0'!W147/W102,0)</f>
        <v>0</v>
      </c>
      <c r="X147" s="229">
        <f>IFERROR('Intenzity 0'!X147/X102,0)</f>
        <v>0</v>
      </c>
      <c r="Y147" s="229">
        <f>IFERROR('Intenzity 0'!Y147/Y102,0)</f>
        <v>0</v>
      </c>
      <c r="Z147" s="229">
        <f>IFERROR('Intenzity 0'!Z147/Z102,0)</f>
        <v>0</v>
      </c>
      <c r="AA147" s="229">
        <f>IFERROR('Intenzity 0'!AA147/AA102,0)</f>
        <v>0</v>
      </c>
      <c r="AB147" s="229">
        <f>IFERROR('Intenzity 0'!AB147/AB102,0)</f>
        <v>0</v>
      </c>
      <c r="AC147" s="229">
        <f>IFERROR('Intenzity 0'!AC147/AC102,0)</f>
        <v>0</v>
      </c>
      <c r="AD147" s="229">
        <f>IFERROR('Intenzity 0'!AD147/AD102,0)</f>
        <v>0</v>
      </c>
      <c r="AE147" s="229">
        <f>IFERROR('Intenzity 0'!AE147/AE102,0)</f>
        <v>0</v>
      </c>
      <c r="AF147" s="229">
        <f>IFERROR('Intenzity 0'!AF147/AF102,0)</f>
        <v>0</v>
      </c>
      <c r="AG147" s="229">
        <f>IFERROR('Intenzity 0'!AG147/AG102,0)</f>
        <v>0</v>
      </c>
      <c r="AH147" s="229">
        <f>IFERROR('Intenzity 0'!AH147/AH102,0)</f>
        <v>0</v>
      </c>
      <c r="AI147" s="229">
        <f>IFERROR('Intenzity 0'!AI147/AI102,0)</f>
        <v>0</v>
      </c>
      <c r="AJ147" s="229">
        <f>IFERROR('Intenzity 0'!AJ147/AJ102,0)</f>
        <v>0</v>
      </c>
      <c r="AK147" s="229">
        <f>IFERROR('Intenzity 0'!AK147/AK102,0)</f>
        <v>0</v>
      </c>
      <c r="AL147" s="229">
        <f>IFERROR('Intenzity 0'!AL147/AL102,0)</f>
        <v>0</v>
      </c>
      <c r="AM147" s="229">
        <f>IFERROR('Intenzity 0'!AM147/AM102,0)</f>
        <v>0</v>
      </c>
      <c r="AN147" s="229">
        <f>IFERROR('Intenzity 0'!AN147/AN102,0)</f>
        <v>0</v>
      </c>
      <c r="AO147" s="229">
        <f>IFERROR('Intenzity 0'!AO147/AO102,0)</f>
        <v>0</v>
      </c>
      <c r="AP147" s="229">
        <f>IFERROR('Intenzity 0'!AP147/AP102,0)</f>
        <v>0</v>
      </c>
      <c r="AQ147" s="229">
        <f>IFERROR('Intenzity 0'!AQ147/AQ102,0)</f>
        <v>0</v>
      </c>
      <c r="AR147" s="229">
        <f>IFERROR('Intenzity 0'!AR147/AR102,0)</f>
        <v>0</v>
      </c>
      <c r="AS147" s="229">
        <f>IFERROR('Intenzity 0'!AS147/AS102,0)</f>
        <v>0</v>
      </c>
      <c r="AT147" s="229">
        <f>IFERROR('Intenzity 0'!AT147/AT102,0)</f>
        <v>0</v>
      </c>
      <c r="AU147" s="229">
        <f>IFERROR('Intenzity 0'!AU147/AU102,0)</f>
        <v>0</v>
      </c>
      <c r="AV147" s="229">
        <f>IFERROR('Intenzity 0'!AV147/AV102,0)</f>
        <v>0</v>
      </c>
      <c r="AW147" s="229">
        <f>IFERROR('Intenzity 0'!AW147/AW102,0)</f>
        <v>0</v>
      </c>
      <c r="AX147" s="229">
        <f>IFERROR('Intenzity 0'!AX147/AX102,0)</f>
        <v>0</v>
      </c>
      <c r="AY147" s="229">
        <f>IFERROR('Intenzity 0'!AY147/AY102,0)</f>
        <v>0</v>
      </c>
      <c r="AZ147" s="229">
        <f>IFERROR('Intenzity 0'!AZ147/AZ102,0)</f>
        <v>0</v>
      </c>
      <c r="BA147" s="229">
        <f>IFERROR('Intenzity 0'!BA147/BA102,0)</f>
        <v>0</v>
      </c>
      <c r="BB147" s="229">
        <f>IFERROR('Intenzity 0'!BB147/BB102,0)</f>
        <v>0</v>
      </c>
    </row>
    <row r="148" spans="1:54" x14ac:dyDescent="0.3">
      <c r="A148" s="206">
        <f>IF(ISBLANK('Úseky 0'!A12),"",'Úseky 0'!A12)</f>
        <v>8</v>
      </c>
      <c r="B148" s="205" t="str">
        <f>IF(ISBLANK('Úseky 0'!B12),"",'Úseky 0'!B12)</f>
        <v/>
      </c>
      <c r="C148" s="205" t="str">
        <f>IF(ISBLANK('Úseky 0'!C12),"",'Úseky 0'!C12)</f>
        <v/>
      </c>
      <c r="D148" s="213" t="str">
        <f>IF(ISBLANK('Úseky 0'!D12),"",'Úseky 0'!D12)</f>
        <v/>
      </c>
      <c r="E148" s="229">
        <f>IFERROR('Intenzity 0'!E148/E103,0)</f>
        <v>0</v>
      </c>
      <c r="F148" s="229">
        <f>IFERROR('Intenzity 0'!F148/F103,0)</f>
        <v>0</v>
      </c>
      <c r="G148" s="229">
        <f>IFERROR('Intenzity 0'!G148/G103,0)</f>
        <v>0</v>
      </c>
      <c r="H148" s="229">
        <f>IFERROR('Intenzity 0'!H148/H103,0)</f>
        <v>0</v>
      </c>
      <c r="I148" s="229">
        <f>IFERROR('Intenzity 0'!I148/I103,0)</f>
        <v>0</v>
      </c>
      <c r="J148" s="229">
        <f>IFERROR('Intenzity 0'!J148/J103,0)</f>
        <v>0</v>
      </c>
      <c r="K148" s="229">
        <f>IFERROR('Intenzity 0'!K148/K103,0)</f>
        <v>0</v>
      </c>
      <c r="L148" s="229">
        <f>IFERROR('Intenzity 0'!L148/L103,0)</f>
        <v>0</v>
      </c>
      <c r="M148" s="229">
        <f>IFERROR('Intenzity 0'!M148/M103,0)</f>
        <v>0</v>
      </c>
      <c r="N148" s="229">
        <f>IFERROR('Intenzity 0'!N148/N103,0)</f>
        <v>0</v>
      </c>
      <c r="O148" s="229">
        <f>IFERROR('Intenzity 0'!O148/O103,0)</f>
        <v>0</v>
      </c>
      <c r="P148" s="229">
        <f>IFERROR('Intenzity 0'!P148/P103,0)</f>
        <v>0</v>
      </c>
      <c r="Q148" s="229">
        <f>IFERROR('Intenzity 0'!Q148/Q103,0)</f>
        <v>0</v>
      </c>
      <c r="R148" s="229">
        <f>IFERROR('Intenzity 0'!R148/R103,0)</f>
        <v>0</v>
      </c>
      <c r="S148" s="229">
        <f>IFERROR('Intenzity 0'!S148/S103,0)</f>
        <v>0</v>
      </c>
      <c r="T148" s="229">
        <f>IFERROR('Intenzity 0'!T148/T103,0)</f>
        <v>0</v>
      </c>
      <c r="U148" s="229">
        <f>IFERROR('Intenzity 0'!U148/U103,0)</f>
        <v>0</v>
      </c>
      <c r="V148" s="229">
        <f>IFERROR('Intenzity 0'!V148/V103,0)</f>
        <v>0</v>
      </c>
      <c r="W148" s="229">
        <f>IFERROR('Intenzity 0'!W148/W103,0)</f>
        <v>0</v>
      </c>
      <c r="X148" s="229">
        <f>IFERROR('Intenzity 0'!X148/X103,0)</f>
        <v>0</v>
      </c>
      <c r="Y148" s="229">
        <f>IFERROR('Intenzity 0'!Y148/Y103,0)</f>
        <v>0</v>
      </c>
      <c r="Z148" s="229">
        <f>IFERROR('Intenzity 0'!Z148/Z103,0)</f>
        <v>0</v>
      </c>
      <c r="AA148" s="229">
        <f>IFERROR('Intenzity 0'!AA148/AA103,0)</f>
        <v>0</v>
      </c>
      <c r="AB148" s="229">
        <f>IFERROR('Intenzity 0'!AB148/AB103,0)</f>
        <v>0</v>
      </c>
      <c r="AC148" s="229">
        <f>IFERROR('Intenzity 0'!AC148/AC103,0)</f>
        <v>0</v>
      </c>
      <c r="AD148" s="229">
        <f>IFERROR('Intenzity 0'!AD148/AD103,0)</f>
        <v>0</v>
      </c>
      <c r="AE148" s="229">
        <f>IFERROR('Intenzity 0'!AE148/AE103,0)</f>
        <v>0</v>
      </c>
      <c r="AF148" s="229">
        <f>IFERROR('Intenzity 0'!AF148/AF103,0)</f>
        <v>0</v>
      </c>
      <c r="AG148" s="229">
        <f>IFERROR('Intenzity 0'!AG148/AG103,0)</f>
        <v>0</v>
      </c>
      <c r="AH148" s="229">
        <f>IFERROR('Intenzity 0'!AH148/AH103,0)</f>
        <v>0</v>
      </c>
      <c r="AI148" s="229">
        <f>IFERROR('Intenzity 0'!AI148/AI103,0)</f>
        <v>0</v>
      </c>
      <c r="AJ148" s="229">
        <f>IFERROR('Intenzity 0'!AJ148/AJ103,0)</f>
        <v>0</v>
      </c>
      <c r="AK148" s="229">
        <f>IFERROR('Intenzity 0'!AK148/AK103,0)</f>
        <v>0</v>
      </c>
      <c r="AL148" s="229">
        <f>IFERROR('Intenzity 0'!AL148/AL103,0)</f>
        <v>0</v>
      </c>
      <c r="AM148" s="229">
        <f>IFERROR('Intenzity 0'!AM148/AM103,0)</f>
        <v>0</v>
      </c>
      <c r="AN148" s="229">
        <f>IFERROR('Intenzity 0'!AN148/AN103,0)</f>
        <v>0</v>
      </c>
      <c r="AO148" s="229">
        <f>IFERROR('Intenzity 0'!AO148/AO103,0)</f>
        <v>0</v>
      </c>
      <c r="AP148" s="229">
        <f>IFERROR('Intenzity 0'!AP148/AP103,0)</f>
        <v>0</v>
      </c>
      <c r="AQ148" s="229">
        <f>IFERROR('Intenzity 0'!AQ148/AQ103,0)</f>
        <v>0</v>
      </c>
      <c r="AR148" s="229">
        <f>IFERROR('Intenzity 0'!AR148/AR103,0)</f>
        <v>0</v>
      </c>
      <c r="AS148" s="229">
        <f>IFERROR('Intenzity 0'!AS148/AS103,0)</f>
        <v>0</v>
      </c>
      <c r="AT148" s="229">
        <f>IFERROR('Intenzity 0'!AT148/AT103,0)</f>
        <v>0</v>
      </c>
      <c r="AU148" s="229">
        <f>IFERROR('Intenzity 0'!AU148/AU103,0)</f>
        <v>0</v>
      </c>
      <c r="AV148" s="229">
        <f>IFERROR('Intenzity 0'!AV148/AV103,0)</f>
        <v>0</v>
      </c>
      <c r="AW148" s="229">
        <f>IFERROR('Intenzity 0'!AW148/AW103,0)</f>
        <v>0</v>
      </c>
      <c r="AX148" s="229">
        <f>IFERROR('Intenzity 0'!AX148/AX103,0)</f>
        <v>0</v>
      </c>
      <c r="AY148" s="229">
        <f>IFERROR('Intenzity 0'!AY148/AY103,0)</f>
        <v>0</v>
      </c>
      <c r="AZ148" s="229">
        <f>IFERROR('Intenzity 0'!AZ148/AZ103,0)</f>
        <v>0</v>
      </c>
      <c r="BA148" s="229">
        <f>IFERROR('Intenzity 0'!BA148/BA103,0)</f>
        <v>0</v>
      </c>
      <c r="BB148" s="229">
        <f>IFERROR('Intenzity 0'!BB148/BB103,0)</f>
        <v>0</v>
      </c>
    </row>
    <row r="149" spans="1:54" x14ac:dyDescent="0.3">
      <c r="A149" s="206">
        <f>IF(ISBLANK('Úseky 0'!A13),"",'Úseky 0'!A13)</f>
        <v>9</v>
      </c>
      <c r="B149" s="205" t="str">
        <f>IF(ISBLANK('Úseky 0'!B13),"",'Úseky 0'!B13)</f>
        <v/>
      </c>
      <c r="C149" s="205" t="str">
        <f>IF(ISBLANK('Úseky 0'!C13),"",'Úseky 0'!C13)</f>
        <v/>
      </c>
      <c r="D149" s="213" t="str">
        <f>IF(ISBLANK('Úseky 0'!D13),"",'Úseky 0'!D13)</f>
        <v/>
      </c>
      <c r="E149" s="229">
        <f>IFERROR('Intenzity 0'!E149/E104,0)</f>
        <v>0</v>
      </c>
      <c r="F149" s="229">
        <f>IFERROR('Intenzity 0'!F149/F104,0)</f>
        <v>0</v>
      </c>
      <c r="G149" s="229">
        <f>IFERROR('Intenzity 0'!G149/G104,0)</f>
        <v>0</v>
      </c>
      <c r="H149" s="229">
        <f>IFERROR('Intenzity 0'!H149/H104,0)</f>
        <v>0</v>
      </c>
      <c r="I149" s="229">
        <f>IFERROR('Intenzity 0'!I149/I104,0)</f>
        <v>0</v>
      </c>
      <c r="J149" s="229">
        <f>IFERROR('Intenzity 0'!J149/J104,0)</f>
        <v>0</v>
      </c>
      <c r="K149" s="229">
        <f>IFERROR('Intenzity 0'!K149/K104,0)</f>
        <v>0</v>
      </c>
      <c r="L149" s="229">
        <f>IFERROR('Intenzity 0'!L149/L104,0)</f>
        <v>0</v>
      </c>
      <c r="M149" s="229">
        <f>IFERROR('Intenzity 0'!M149/M104,0)</f>
        <v>0</v>
      </c>
      <c r="N149" s="229">
        <f>IFERROR('Intenzity 0'!N149/N104,0)</f>
        <v>0</v>
      </c>
      <c r="O149" s="229">
        <f>IFERROR('Intenzity 0'!O149/O104,0)</f>
        <v>0</v>
      </c>
      <c r="P149" s="229">
        <f>IFERROR('Intenzity 0'!P149/P104,0)</f>
        <v>0</v>
      </c>
      <c r="Q149" s="229">
        <f>IFERROR('Intenzity 0'!Q149/Q104,0)</f>
        <v>0</v>
      </c>
      <c r="R149" s="229">
        <f>IFERROR('Intenzity 0'!R149/R104,0)</f>
        <v>0</v>
      </c>
      <c r="S149" s="229">
        <f>IFERROR('Intenzity 0'!S149/S104,0)</f>
        <v>0</v>
      </c>
      <c r="T149" s="229">
        <f>IFERROR('Intenzity 0'!T149/T104,0)</f>
        <v>0</v>
      </c>
      <c r="U149" s="229">
        <f>IFERROR('Intenzity 0'!U149/U104,0)</f>
        <v>0</v>
      </c>
      <c r="V149" s="229">
        <f>IFERROR('Intenzity 0'!V149/V104,0)</f>
        <v>0</v>
      </c>
      <c r="W149" s="229">
        <f>IFERROR('Intenzity 0'!W149/W104,0)</f>
        <v>0</v>
      </c>
      <c r="X149" s="229">
        <f>IFERROR('Intenzity 0'!X149/X104,0)</f>
        <v>0</v>
      </c>
      <c r="Y149" s="229">
        <f>IFERROR('Intenzity 0'!Y149/Y104,0)</f>
        <v>0</v>
      </c>
      <c r="Z149" s="229">
        <f>IFERROR('Intenzity 0'!Z149/Z104,0)</f>
        <v>0</v>
      </c>
      <c r="AA149" s="229">
        <f>IFERROR('Intenzity 0'!AA149/AA104,0)</f>
        <v>0</v>
      </c>
      <c r="AB149" s="229">
        <f>IFERROR('Intenzity 0'!AB149/AB104,0)</f>
        <v>0</v>
      </c>
      <c r="AC149" s="229">
        <f>IFERROR('Intenzity 0'!AC149/AC104,0)</f>
        <v>0</v>
      </c>
      <c r="AD149" s="229">
        <f>IFERROR('Intenzity 0'!AD149/AD104,0)</f>
        <v>0</v>
      </c>
      <c r="AE149" s="229">
        <f>IFERROR('Intenzity 0'!AE149/AE104,0)</f>
        <v>0</v>
      </c>
      <c r="AF149" s="229">
        <f>IFERROR('Intenzity 0'!AF149/AF104,0)</f>
        <v>0</v>
      </c>
      <c r="AG149" s="229">
        <f>IFERROR('Intenzity 0'!AG149/AG104,0)</f>
        <v>0</v>
      </c>
      <c r="AH149" s="229">
        <f>IFERROR('Intenzity 0'!AH149/AH104,0)</f>
        <v>0</v>
      </c>
      <c r="AI149" s="229">
        <f>IFERROR('Intenzity 0'!AI149/AI104,0)</f>
        <v>0</v>
      </c>
      <c r="AJ149" s="229">
        <f>IFERROR('Intenzity 0'!AJ149/AJ104,0)</f>
        <v>0</v>
      </c>
      <c r="AK149" s="229">
        <f>IFERROR('Intenzity 0'!AK149/AK104,0)</f>
        <v>0</v>
      </c>
      <c r="AL149" s="229">
        <f>IFERROR('Intenzity 0'!AL149/AL104,0)</f>
        <v>0</v>
      </c>
      <c r="AM149" s="229">
        <f>IFERROR('Intenzity 0'!AM149/AM104,0)</f>
        <v>0</v>
      </c>
      <c r="AN149" s="229">
        <f>IFERROR('Intenzity 0'!AN149/AN104,0)</f>
        <v>0</v>
      </c>
      <c r="AO149" s="229">
        <f>IFERROR('Intenzity 0'!AO149/AO104,0)</f>
        <v>0</v>
      </c>
      <c r="AP149" s="229">
        <f>IFERROR('Intenzity 0'!AP149/AP104,0)</f>
        <v>0</v>
      </c>
      <c r="AQ149" s="229">
        <f>IFERROR('Intenzity 0'!AQ149/AQ104,0)</f>
        <v>0</v>
      </c>
      <c r="AR149" s="229">
        <f>IFERROR('Intenzity 0'!AR149/AR104,0)</f>
        <v>0</v>
      </c>
      <c r="AS149" s="229">
        <f>IFERROR('Intenzity 0'!AS149/AS104,0)</f>
        <v>0</v>
      </c>
      <c r="AT149" s="229">
        <f>IFERROR('Intenzity 0'!AT149/AT104,0)</f>
        <v>0</v>
      </c>
      <c r="AU149" s="229">
        <f>IFERROR('Intenzity 0'!AU149/AU104,0)</f>
        <v>0</v>
      </c>
      <c r="AV149" s="229">
        <f>IFERROR('Intenzity 0'!AV149/AV104,0)</f>
        <v>0</v>
      </c>
      <c r="AW149" s="229">
        <f>IFERROR('Intenzity 0'!AW149/AW104,0)</f>
        <v>0</v>
      </c>
      <c r="AX149" s="229">
        <f>IFERROR('Intenzity 0'!AX149/AX104,0)</f>
        <v>0</v>
      </c>
      <c r="AY149" s="229">
        <f>IFERROR('Intenzity 0'!AY149/AY104,0)</f>
        <v>0</v>
      </c>
      <c r="AZ149" s="229">
        <f>IFERROR('Intenzity 0'!AZ149/AZ104,0)</f>
        <v>0</v>
      </c>
      <c r="BA149" s="229">
        <f>IFERROR('Intenzity 0'!BA149/BA104,0)</f>
        <v>0</v>
      </c>
      <c r="BB149" s="229">
        <f>IFERROR('Intenzity 0'!BB149/BB104,0)</f>
        <v>0</v>
      </c>
    </row>
    <row r="150" spans="1:54" x14ac:dyDescent="0.3">
      <c r="A150" s="206">
        <f>IF(ISBLANK('Úseky 0'!A14),"",'Úseky 0'!A14)</f>
        <v>10</v>
      </c>
      <c r="B150" s="205" t="str">
        <f>IF(ISBLANK('Úseky 0'!B14),"",'Úseky 0'!B14)</f>
        <v/>
      </c>
      <c r="C150" s="205" t="str">
        <f>IF(ISBLANK('Úseky 0'!C14),"",'Úseky 0'!C14)</f>
        <v/>
      </c>
      <c r="D150" s="213" t="str">
        <f>IF(ISBLANK('Úseky 0'!D14),"",'Úseky 0'!D14)</f>
        <v/>
      </c>
      <c r="E150" s="229">
        <f>IFERROR('Intenzity 0'!E150/E105,0)</f>
        <v>0</v>
      </c>
      <c r="F150" s="229">
        <f>IFERROR('Intenzity 0'!F150/F105,0)</f>
        <v>0</v>
      </c>
      <c r="G150" s="229">
        <f>IFERROR('Intenzity 0'!G150/G105,0)</f>
        <v>0</v>
      </c>
      <c r="H150" s="229">
        <f>IFERROR('Intenzity 0'!H150/H105,0)</f>
        <v>0</v>
      </c>
      <c r="I150" s="229">
        <f>IFERROR('Intenzity 0'!I150/I105,0)</f>
        <v>0</v>
      </c>
      <c r="J150" s="229">
        <f>IFERROR('Intenzity 0'!J150/J105,0)</f>
        <v>0</v>
      </c>
      <c r="K150" s="229">
        <f>IFERROR('Intenzity 0'!K150/K105,0)</f>
        <v>0</v>
      </c>
      <c r="L150" s="229">
        <f>IFERROR('Intenzity 0'!L150/L105,0)</f>
        <v>0</v>
      </c>
      <c r="M150" s="229">
        <f>IFERROR('Intenzity 0'!M150/M105,0)</f>
        <v>0</v>
      </c>
      <c r="N150" s="229">
        <f>IFERROR('Intenzity 0'!N150/N105,0)</f>
        <v>0</v>
      </c>
      <c r="O150" s="229">
        <f>IFERROR('Intenzity 0'!O150/O105,0)</f>
        <v>0</v>
      </c>
      <c r="P150" s="229">
        <f>IFERROR('Intenzity 0'!P150/P105,0)</f>
        <v>0</v>
      </c>
      <c r="Q150" s="229">
        <f>IFERROR('Intenzity 0'!Q150/Q105,0)</f>
        <v>0</v>
      </c>
      <c r="R150" s="229">
        <f>IFERROR('Intenzity 0'!R150/R105,0)</f>
        <v>0</v>
      </c>
      <c r="S150" s="229">
        <f>IFERROR('Intenzity 0'!S150/S105,0)</f>
        <v>0</v>
      </c>
      <c r="T150" s="229">
        <f>IFERROR('Intenzity 0'!T150/T105,0)</f>
        <v>0</v>
      </c>
      <c r="U150" s="229">
        <f>IFERROR('Intenzity 0'!U150/U105,0)</f>
        <v>0</v>
      </c>
      <c r="V150" s="229">
        <f>IFERROR('Intenzity 0'!V150/V105,0)</f>
        <v>0</v>
      </c>
      <c r="W150" s="229">
        <f>IFERROR('Intenzity 0'!W150/W105,0)</f>
        <v>0</v>
      </c>
      <c r="X150" s="229">
        <f>IFERROR('Intenzity 0'!X150/X105,0)</f>
        <v>0</v>
      </c>
      <c r="Y150" s="229">
        <f>IFERROR('Intenzity 0'!Y150/Y105,0)</f>
        <v>0</v>
      </c>
      <c r="Z150" s="229">
        <f>IFERROR('Intenzity 0'!Z150/Z105,0)</f>
        <v>0</v>
      </c>
      <c r="AA150" s="229">
        <f>IFERROR('Intenzity 0'!AA150/AA105,0)</f>
        <v>0</v>
      </c>
      <c r="AB150" s="229">
        <f>IFERROR('Intenzity 0'!AB150/AB105,0)</f>
        <v>0</v>
      </c>
      <c r="AC150" s="229">
        <f>IFERROR('Intenzity 0'!AC150/AC105,0)</f>
        <v>0</v>
      </c>
      <c r="AD150" s="229">
        <f>IFERROR('Intenzity 0'!AD150/AD105,0)</f>
        <v>0</v>
      </c>
      <c r="AE150" s="229">
        <f>IFERROR('Intenzity 0'!AE150/AE105,0)</f>
        <v>0</v>
      </c>
      <c r="AF150" s="229">
        <f>IFERROR('Intenzity 0'!AF150/AF105,0)</f>
        <v>0</v>
      </c>
      <c r="AG150" s="229">
        <f>IFERROR('Intenzity 0'!AG150/AG105,0)</f>
        <v>0</v>
      </c>
      <c r="AH150" s="229">
        <f>IFERROR('Intenzity 0'!AH150/AH105,0)</f>
        <v>0</v>
      </c>
      <c r="AI150" s="229">
        <f>IFERROR('Intenzity 0'!AI150/AI105,0)</f>
        <v>0</v>
      </c>
      <c r="AJ150" s="229">
        <f>IFERROR('Intenzity 0'!AJ150/AJ105,0)</f>
        <v>0</v>
      </c>
      <c r="AK150" s="229">
        <f>IFERROR('Intenzity 0'!AK150/AK105,0)</f>
        <v>0</v>
      </c>
      <c r="AL150" s="229">
        <f>IFERROR('Intenzity 0'!AL150/AL105,0)</f>
        <v>0</v>
      </c>
      <c r="AM150" s="229">
        <f>IFERROR('Intenzity 0'!AM150/AM105,0)</f>
        <v>0</v>
      </c>
      <c r="AN150" s="229">
        <f>IFERROR('Intenzity 0'!AN150/AN105,0)</f>
        <v>0</v>
      </c>
      <c r="AO150" s="229">
        <f>IFERROR('Intenzity 0'!AO150/AO105,0)</f>
        <v>0</v>
      </c>
      <c r="AP150" s="229">
        <f>IFERROR('Intenzity 0'!AP150/AP105,0)</f>
        <v>0</v>
      </c>
      <c r="AQ150" s="229">
        <f>IFERROR('Intenzity 0'!AQ150/AQ105,0)</f>
        <v>0</v>
      </c>
      <c r="AR150" s="229">
        <f>IFERROR('Intenzity 0'!AR150/AR105,0)</f>
        <v>0</v>
      </c>
      <c r="AS150" s="229">
        <f>IFERROR('Intenzity 0'!AS150/AS105,0)</f>
        <v>0</v>
      </c>
      <c r="AT150" s="229">
        <f>IFERROR('Intenzity 0'!AT150/AT105,0)</f>
        <v>0</v>
      </c>
      <c r="AU150" s="229">
        <f>IFERROR('Intenzity 0'!AU150/AU105,0)</f>
        <v>0</v>
      </c>
      <c r="AV150" s="229">
        <f>IFERROR('Intenzity 0'!AV150/AV105,0)</f>
        <v>0</v>
      </c>
      <c r="AW150" s="229">
        <f>IFERROR('Intenzity 0'!AW150/AW105,0)</f>
        <v>0</v>
      </c>
      <c r="AX150" s="229">
        <f>IFERROR('Intenzity 0'!AX150/AX105,0)</f>
        <v>0</v>
      </c>
      <c r="AY150" s="229">
        <f>IFERROR('Intenzity 0'!AY150/AY105,0)</f>
        <v>0</v>
      </c>
      <c r="AZ150" s="229">
        <f>IFERROR('Intenzity 0'!AZ150/AZ105,0)</f>
        <v>0</v>
      </c>
      <c r="BA150" s="229">
        <f>IFERROR('Intenzity 0'!BA150/BA105,0)</f>
        <v>0</v>
      </c>
      <c r="BB150" s="229">
        <f>IFERROR('Intenzity 0'!BB150/BB105,0)</f>
        <v>0</v>
      </c>
    </row>
    <row r="151" spans="1:54" x14ac:dyDescent="0.3">
      <c r="A151" s="206">
        <f>IF(ISBLANK('Úseky 0'!A15),"",'Úseky 0'!A15)</f>
        <v>11</v>
      </c>
      <c r="B151" s="205" t="str">
        <f>IF(ISBLANK('Úseky 0'!B15),"",'Úseky 0'!B15)</f>
        <v/>
      </c>
      <c r="C151" s="205" t="str">
        <f>IF(ISBLANK('Úseky 0'!C15),"",'Úseky 0'!C15)</f>
        <v/>
      </c>
      <c r="D151" s="213" t="str">
        <f>IF(ISBLANK('Úseky 0'!D15),"",'Úseky 0'!D15)</f>
        <v/>
      </c>
      <c r="E151" s="229">
        <f>IFERROR('Intenzity 0'!E151/E106,0)</f>
        <v>0</v>
      </c>
      <c r="F151" s="229">
        <f>IFERROR('Intenzity 0'!F151/F106,0)</f>
        <v>0</v>
      </c>
      <c r="G151" s="229">
        <f>IFERROR('Intenzity 0'!G151/G106,0)</f>
        <v>0</v>
      </c>
      <c r="H151" s="229">
        <f>IFERROR('Intenzity 0'!H151/H106,0)</f>
        <v>0</v>
      </c>
      <c r="I151" s="229">
        <f>IFERROR('Intenzity 0'!I151/I106,0)</f>
        <v>0</v>
      </c>
      <c r="J151" s="229">
        <f>IFERROR('Intenzity 0'!J151/J106,0)</f>
        <v>0</v>
      </c>
      <c r="K151" s="229">
        <f>IFERROR('Intenzity 0'!K151/K106,0)</f>
        <v>0</v>
      </c>
      <c r="L151" s="229">
        <f>IFERROR('Intenzity 0'!L151/L106,0)</f>
        <v>0</v>
      </c>
      <c r="M151" s="229">
        <f>IFERROR('Intenzity 0'!M151/M106,0)</f>
        <v>0</v>
      </c>
      <c r="N151" s="229">
        <f>IFERROR('Intenzity 0'!N151/N106,0)</f>
        <v>0</v>
      </c>
      <c r="O151" s="229">
        <f>IFERROR('Intenzity 0'!O151/O106,0)</f>
        <v>0</v>
      </c>
      <c r="P151" s="229">
        <f>IFERROR('Intenzity 0'!P151/P106,0)</f>
        <v>0</v>
      </c>
      <c r="Q151" s="229">
        <f>IFERROR('Intenzity 0'!Q151/Q106,0)</f>
        <v>0</v>
      </c>
      <c r="R151" s="229">
        <f>IFERROR('Intenzity 0'!R151/R106,0)</f>
        <v>0</v>
      </c>
      <c r="S151" s="229">
        <f>IFERROR('Intenzity 0'!S151/S106,0)</f>
        <v>0</v>
      </c>
      <c r="T151" s="229">
        <f>IFERROR('Intenzity 0'!T151/T106,0)</f>
        <v>0</v>
      </c>
      <c r="U151" s="229">
        <f>IFERROR('Intenzity 0'!U151/U106,0)</f>
        <v>0</v>
      </c>
      <c r="V151" s="229">
        <f>IFERROR('Intenzity 0'!V151/V106,0)</f>
        <v>0</v>
      </c>
      <c r="W151" s="229">
        <f>IFERROR('Intenzity 0'!W151/W106,0)</f>
        <v>0</v>
      </c>
      <c r="X151" s="229">
        <f>IFERROR('Intenzity 0'!X151/X106,0)</f>
        <v>0</v>
      </c>
      <c r="Y151" s="229">
        <f>IFERROR('Intenzity 0'!Y151/Y106,0)</f>
        <v>0</v>
      </c>
      <c r="Z151" s="229">
        <f>IFERROR('Intenzity 0'!Z151/Z106,0)</f>
        <v>0</v>
      </c>
      <c r="AA151" s="229">
        <f>IFERROR('Intenzity 0'!AA151/AA106,0)</f>
        <v>0</v>
      </c>
      <c r="AB151" s="229">
        <f>IFERROR('Intenzity 0'!AB151/AB106,0)</f>
        <v>0</v>
      </c>
      <c r="AC151" s="229">
        <f>IFERROR('Intenzity 0'!AC151/AC106,0)</f>
        <v>0</v>
      </c>
      <c r="AD151" s="229">
        <f>IFERROR('Intenzity 0'!AD151/AD106,0)</f>
        <v>0</v>
      </c>
      <c r="AE151" s="229">
        <f>IFERROR('Intenzity 0'!AE151/AE106,0)</f>
        <v>0</v>
      </c>
      <c r="AF151" s="229">
        <f>IFERROR('Intenzity 0'!AF151/AF106,0)</f>
        <v>0</v>
      </c>
      <c r="AG151" s="229">
        <f>IFERROR('Intenzity 0'!AG151/AG106,0)</f>
        <v>0</v>
      </c>
      <c r="AH151" s="229">
        <f>IFERROR('Intenzity 0'!AH151/AH106,0)</f>
        <v>0</v>
      </c>
      <c r="AI151" s="229">
        <f>IFERROR('Intenzity 0'!AI151/AI106,0)</f>
        <v>0</v>
      </c>
      <c r="AJ151" s="229">
        <f>IFERROR('Intenzity 0'!AJ151/AJ106,0)</f>
        <v>0</v>
      </c>
      <c r="AK151" s="229">
        <f>IFERROR('Intenzity 0'!AK151/AK106,0)</f>
        <v>0</v>
      </c>
      <c r="AL151" s="229">
        <f>IFERROR('Intenzity 0'!AL151/AL106,0)</f>
        <v>0</v>
      </c>
      <c r="AM151" s="229">
        <f>IFERROR('Intenzity 0'!AM151/AM106,0)</f>
        <v>0</v>
      </c>
      <c r="AN151" s="229">
        <f>IFERROR('Intenzity 0'!AN151/AN106,0)</f>
        <v>0</v>
      </c>
      <c r="AO151" s="229">
        <f>IFERROR('Intenzity 0'!AO151/AO106,0)</f>
        <v>0</v>
      </c>
      <c r="AP151" s="229">
        <f>IFERROR('Intenzity 0'!AP151/AP106,0)</f>
        <v>0</v>
      </c>
      <c r="AQ151" s="229">
        <f>IFERROR('Intenzity 0'!AQ151/AQ106,0)</f>
        <v>0</v>
      </c>
      <c r="AR151" s="229">
        <f>IFERROR('Intenzity 0'!AR151/AR106,0)</f>
        <v>0</v>
      </c>
      <c r="AS151" s="229">
        <f>IFERROR('Intenzity 0'!AS151/AS106,0)</f>
        <v>0</v>
      </c>
      <c r="AT151" s="229">
        <f>IFERROR('Intenzity 0'!AT151/AT106,0)</f>
        <v>0</v>
      </c>
      <c r="AU151" s="229">
        <f>IFERROR('Intenzity 0'!AU151/AU106,0)</f>
        <v>0</v>
      </c>
      <c r="AV151" s="229">
        <f>IFERROR('Intenzity 0'!AV151/AV106,0)</f>
        <v>0</v>
      </c>
      <c r="AW151" s="229">
        <f>IFERROR('Intenzity 0'!AW151/AW106,0)</f>
        <v>0</v>
      </c>
      <c r="AX151" s="229">
        <f>IFERROR('Intenzity 0'!AX151/AX106,0)</f>
        <v>0</v>
      </c>
      <c r="AY151" s="229">
        <f>IFERROR('Intenzity 0'!AY151/AY106,0)</f>
        <v>0</v>
      </c>
      <c r="AZ151" s="229">
        <f>IFERROR('Intenzity 0'!AZ151/AZ106,0)</f>
        <v>0</v>
      </c>
      <c r="BA151" s="229">
        <f>IFERROR('Intenzity 0'!BA151/BA106,0)</f>
        <v>0</v>
      </c>
      <c r="BB151" s="229">
        <f>IFERROR('Intenzity 0'!BB151/BB106,0)</f>
        <v>0</v>
      </c>
    </row>
    <row r="152" spans="1:54" x14ac:dyDescent="0.3">
      <c r="A152" s="206">
        <f>IF(ISBLANK('Úseky 0'!A16),"",'Úseky 0'!A16)</f>
        <v>12</v>
      </c>
      <c r="B152" s="205" t="str">
        <f>IF(ISBLANK('Úseky 0'!B16),"",'Úseky 0'!B16)</f>
        <v/>
      </c>
      <c r="C152" s="205" t="str">
        <f>IF(ISBLANK('Úseky 0'!C16),"",'Úseky 0'!C16)</f>
        <v/>
      </c>
      <c r="D152" s="213" t="str">
        <f>IF(ISBLANK('Úseky 0'!D16),"",'Úseky 0'!D16)</f>
        <v/>
      </c>
      <c r="E152" s="229">
        <f>IFERROR('Intenzity 0'!E152/E107,0)</f>
        <v>0</v>
      </c>
      <c r="F152" s="229">
        <f>IFERROR('Intenzity 0'!F152/F107,0)</f>
        <v>0</v>
      </c>
      <c r="G152" s="229">
        <f>IFERROR('Intenzity 0'!G152/G107,0)</f>
        <v>0</v>
      </c>
      <c r="H152" s="229">
        <f>IFERROR('Intenzity 0'!H152/H107,0)</f>
        <v>0</v>
      </c>
      <c r="I152" s="229">
        <f>IFERROR('Intenzity 0'!I152/I107,0)</f>
        <v>0</v>
      </c>
      <c r="J152" s="229">
        <f>IFERROR('Intenzity 0'!J152/J107,0)</f>
        <v>0</v>
      </c>
      <c r="K152" s="229">
        <f>IFERROR('Intenzity 0'!K152/K107,0)</f>
        <v>0</v>
      </c>
      <c r="L152" s="229">
        <f>IFERROR('Intenzity 0'!L152/L107,0)</f>
        <v>0</v>
      </c>
      <c r="M152" s="229">
        <f>IFERROR('Intenzity 0'!M152/M107,0)</f>
        <v>0</v>
      </c>
      <c r="N152" s="229">
        <f>IFERROR('Intenzity 0'!N152/N107,0)</f>
        <v>0</v>
      </c>
      <c r="O152" s="229">
        <f>IFERROR('Intenzity 0'!O152/O107,0)</f>
        <v>0</v>
      </c>
      <c r="P152" s="229">
        <f>IFERROR('Intenzity 0'!P152/P107,0)</f>
        <v>0</v>
      </c>
      <c r="Q152" s="229">
        <f>IFERROR('Intenzity 0'!Q152/Q107,0)</f>
        <v>0</v>
      </c>
      <c r="R152" s="229">
        <f>IFERROR('Intenzity 0'!R152/R107,0)</f>
        <v>0</v>
      </c>
      <c r="S152" s="229">
        <f>IFERROR('Intenzity 0'!S152/S107,0)</f>
        <v>0</v>
      </c>
      <c r="T152" s="229">
        <f>IFERROR('Intenzity 0'!T152/T107,0)</f>
        <v>0</v>
      </c>
      <c r="U152" s="229">
        <f>IFERROR('Intenzity 0'!U152/U107,0)</f>
        <v>0</v>
      </c>
      <c r="V152" s="229">
        <f>IFERROR('Intenzity 0'!V152/V107,0)</f>
        <v>0</v>
      </c>
      <c r="W152" s="229">
        <f>IFERROR('Intenzity 0'!W152/W107,0)</f>
        <v>0</v>
      </c>
      <c r="X152" s="229">
        <f>IFERROR('Intenzity 0'!X152/X107,0)</f>
        <v>0</v>
      </c>
      <c r="Y152" s="229">
        <f>IFERROR('Intenzity 0'!Y152/Y107,0)</f>
        <v>0</v>
      </c>
      <c r="Z152" s="229">
        <f>IFERROR('Intenzity 0'!Z152/Z107,0)</f>
        <v>0</v>
      </c>
      <c r="AA152" s="229">
        <f>IFERROR('Intenzity 0'!AA152/AA107,0)</f>
        <v>0</v>
      </c>
      <c r="AB152" s="229">
        <f>IFERROR('Intenzity 0'!AB152/AB107,0)</f>
        <v>0</v>
      </c>
      <c r="AC152" s="229">
        <f>IFERROR('Intenzity 0'!AC152/AC107,0)</f>
        <v>0</v>
      </c>
      <c r="AD152" s="229">
        <f>IFERROR('Intenzity 0'!AD152/AD107,0)</f>
        <v>0</v>
      </c>
      <c r="AE152" s="229">
        <f>IFERROR('Intenzity 0'!AE152/AE107,0)</f>
        <v>0</v>
      </c>
      <c r="AF152" s="229">
        <f>IFERROR('Intenzity 0'!AF152/AF107,0)</f>
        <v>0</v>
      </c>
      <c r="AG152" s="229">
        <f>IFERROR('Intenzity 0'!AG152/AG107,0)</f>
        <v>0</v>
      </c>
      <c r="AH152" s="229">
        <f>IFERROR('Intenzity 0'!AH152/AH107,0)</f>
        <v>0</v>
      </c>
      <c r="AI152" s="229">
        <f>IFERROR('Intenzity 0'!AI152/AI107,0)</f>
        <v>0</v>
      </c>
      <c r="AJ152" s="229">
        <f>IFERROR('Intenzity 0'!AJ152/AJ107,0)</f>
        <v>0</v>
      </c>
      <c r="AK152" s="229">
        <f>IFERROR('Intenzity 0'!AK152/AK107,0)</f>
        <v>0</v>
      </c>
      <c r="AL152" s="229">
        <f>IFERROR('Intenzity 0'!AL152/AL107,0)</f>
        <v>0</v>
      </c>
      <c r="AM152" s="229">
        <f>IFERROR('Intenzity 0'!AM152/AM107,0)</f>
        <v>0</v>
      </c>
      <c r="AN152" s="229">
        <f>IFERROR('Intenzity 0'!AN152/AN107,0)</f>
        <v>0</v>
      </c>
      <c r="AO152" s="229">
        <f>IFERROR('Intenzity 0'!AO152/AO107,0)</f>
        <v>0</v>
      </c>
      <c r="AP152" s="229">
        <f>IFERROR('Intenzity 0'!AP152/AP107,0)</f>
        <v>0</v>
      </c>
      <c r="AQ152" s="229">
        <f>IFERROR('Intenzity 0'!AQ152/AQ107,0)</f>
        <v>0</v>
      </c>
      <c r="AR152" s="229">
        <f>IFERROR('Intenzity 0'!AR152/AR107,0)</f>
        <v>0</v>
      </c>
      <c r="AS152" s="229">
        <f>IFERROR('Intenzity 0'!AS152/AS107,0)</f>
        <v>0</v>
      </c>
      <c r="AT152" s="229">
        <f>IFERROR('Intenzity 0'!AT152/AT107,0)</f>
        <v>0</v>
      </c>
      <c r="AU152" s="229">
        <f>IFERROR('Intenzity 0'!AU152/AU107,0)</f>
        <v>0</v>
      </c>
      <c r="AV152" s="229">
        <f>IFERROR('Intenzity 0'!AV152/AV107,0)</f>
        <v>0</v>
      </c>
      <c r="AW152" s="229">
        <f>IFERROR('Intenzity 0'!AW152/AW107,0)</f>
        <v>0</v>
      </c>
      <c r="AX152" s="229">
        <f>IFERROR('Intenzity 0'!AX152/AX107,0)</f>
        <v>0</v>
      </c>
      <c r="AY152" s="229">
        <f>IFERROR('Intenzity 0'!AY152/AY107,0)</f>
        <v>0</v>
      </c>
      <c r="AZ152" s="229">
        <f>IFERROR('Intenzity 0'!AZ152/AZ107,0)</f>
        <v>0</v>
      </c>
      <c r="BA152" s="229">
        <f>IFERROR('Intenzity 0'!BA152/BA107,0)</f>
        <v>0</v>
      </c>
      <c r="BB152" s="229">
        <f>IFERROR('Intenzity 0'!BB152/BB107,0)</f>
        <v>0</v>
      </c>
    </row>
    <row r="153" spans="1:54" x14ac:dyDescent="0.3">
      <c r="A153" s="206">
        <f>IF(ISBLANK('Úseky 0'!A17),"",'Úseky 0'!A17)</f>
        <v>13</v>
      </c>
      <c r="B153" s="205" t="str">
        <f>IF(ISBLANK('Úseky 0'!B17),"",'Úseky 0'!B17)</f>
        <v/>
      </c>
      <c r="C153" s="205" t="str">
        <f>IF(ISBLANK('Úseky 0'!C17),"",'Úseky 0'!C17)</f>
        <v/>
      </c>
      <c r="D153" s="213" t="str">
        <f>IF(ISBLANK('Úseky 0'!D17),"",'Úseky 0'!D17)</f>
        <v/>
      </c>
      <c r="E153" s="229">
        <f>IFERROR('Intenzity 0'!E153/E108,0)</f>
        <v>0</v>
      </c>
      <c r="F153" s="229">
        <f>IFERROR('Intenzity 0'!F153/F108,0)</f>
        <v>0</v>
      </c>
      <c r="G153" s="229">
        <f>IFERROR('Intenzity 0'!G153/G108,0)</f>
        <v>0</v>
      </c>
      <c r="H153" s="229">
        <f>IFERROR('Intenzity 0'!H153/H108,0)</f>
        <v>0</v>
      </c>
      <c r="I153" s="229">
        <f>IFERROR('Intenzity 0'!I153/I108,0)</f>
        <v>0</v>
      </c>
      <c r="J153" s="229">
        <f>IFERROR('Intenzity 0'!J153/J108,0)</f>
        <v>0</v>
      </c>
      <c r="K153" s="229">
        <f>IFERROR('Intenzity 0'!K153/K108,0)</f>
        <v>0</v>
      </c>
      <c r="L153" s="229">
        <f>IFERROR('Intenzity 0'!L153/L108,0)</f>
        <v>0</v>
      </c>
      <c r="M153" s="229">
        <f>IFERROR('Intenzity 0'!M153/M108,0)</f>
        <v>0</v>
      </c>
      <c r="N153" s="229">
        <f>IFERROR('Intenzity 0'!N153/N108,0)</f>
        <v>0</v>
      </c>
      <c r="O153" s="229">
        <f>IFERROR('Intenzity 0'!O153/O108,0)</f>
        <v>0</v>
      </c>
      <c r="P153" s="229">
        <f>IFERROR('Intenzity 0'!P153/P108,0)</f>
        <v>0</v>
      </c>
      <c r="Q153" s="229">
        <f>IFERROR('Intenzity 0'!Q153/Q108,0)</f>
        <v>0</v>
      </c>
      <c r="R153" s="229">
        <f>IFERROR('Intenzity 0'!R153/R108,0)</f>
        <v>0</v>
      </c>
      <c r="S153" s="229">
        <f>IFERROR('Intenzity 0'!S153/S108,0)</f>
        <v>0</v>
      </c>
      <c r="T153" s="229">
        <f>IFERROR('Intenzity 0'!T153/T108,0)</f>
        <v>0</v>
      </c>
      <c r="U153" s="229">
        <f>IFERROR('Intenzity 0'!U153/U108,0)</f>
        <v>0</v>
      </c>
      <c r="V153" s="229">
        <f>IFERROR('Intenzity 0'!V153/V108,0)</f>
        <v>0</v>
      </c>
      <c r="W153" s="229">
        <f>IFERROR('Intenzity 0'!W153/W108,0)</f>
        <v>0</v>
      </c>
      <c r="X153" s="229">
        <f>IFERROR('Intenzity 0'!X153/X108,0)</f>
        <v>0</v>
      </c>
      <c r="Y153" s="229">
        <f>IFERROR('Intenzity 0'!Y153/Y108,0)</f>
        <v>0</v>
      </c>
      <c r="Z153" s="229">
        <f>IFERROR('Intenzity 0'!Z153/Z108,0)</f>
        <v>0</v>
      </c>
      <c r="AA153" s="229">
        <f>IFERROR('Intenzity 0'!AA153/AA108,0)</f>
        <v>0</v>
      </c>
      <c r="AB153" s="229">
        <f>IFERROR('Intenzity 0'!AB153/AB108,0)</f>
        <v>0</v>
      </c>
      <c r="AC153" s="229">
        <f>IFERROR('Intenzity 0'!AC153/AC108,0)</f>
        <v>0</v>
      </c>
      <c r="AD153" s="229">
        <f>IFERROR('Intenzity 0'!AD153/AD108,0)</f>
        <v>0</v>
      </c>
      <c r="AE153" s="229">
        <f>IFERROR('Intenzity 0'!AE153/AE108,0)</f>
        <v>0</v>
      </c>
      <c r="AF153" s="229">
        <f>IFERROR('Intenzity 0'!AF153/AF108,0)</f>
        <v>0</v>
      </c>
      <c r="AG153" s="229">
        <f>IFERROR('Intenzity 0'!AG153/AG108,0)</f>
        <v>0</v>
      </c>
      <c r="AH153" s="229">
        <f>IFERROR('Intenzity 0'!AH153/AH108,0)</f>
        <v>0</v>
      </c>
      <c r="AI153" s="229">
        <f>IFERROR('Intenzity 0'!AI153/AI108,0)</f>
        <v>0</v>
      </c>
      <c r="AJ153" s="229">
        <f>IFERROR('Intenzity 0'!AJ153/AJ108,0)</f>
        <v>0</v>
      </c>
      <c r="AK153" s="229">
        <f>IFERROR('Intenzity 0'!AK153/AK108,0)</f>
        <v>0</v>
      </c>
      <c r="AL153" s="229">
        <f>IFERROR('Intenzity 0'!AL153/AL108,0)</f>
        <v>0</v>
      </c>
      <c r="AM153" s="229">
        <f>IFERROR('Intenzity 0'!AM153/AM108,0)</f>
        <v>0</v>
      </c>
      <c r="AN153" s="229">
        <f>IFERROR('Intenzity 0'!AN153/AN108,0)</f>
        <v>0</v>
      </c>
      <c r="AO153" s="229">
        <f>IFERROR('Intenzity 0'!AO153/AO108,0)</f>
        <v>0</v>
      </c>
      <c r="AP153" s="229">
        <f>IFERROR('Intenzity 0'!AP153/AP108,0)</f>
        <v>0</v>
      </c>
      <c r="AQ153" s="229">
        <f>IFERROR('Intenzity 0'!AQ153/AQ108,0)</f>
        <v>0</v>
      </c>
      <c r="AR153" s="229">
        <f>IFERROR('Intenzity 0'!AR153/AR108,0)</f>
        <v>0</v>
      </c>
      <c r="AS153" s="229">
        <f>IFERROR('Intenzity 0'!AS153/AS108,0)</f>
        <v>0</v>
      </c>
      <c r="AT153" s="229">
        <f>IFERROR('Intenzity 0'!AT153/AT108,0)</f>
        <v>0</v>
      </c>
      <c r="AU153" s="229">
        <f>IFERROR('Intenzity 0'!AU153/AU108,0)</f>
        <v>0</v>
      </c>
      <c r="AV153" s="229">
        <f>IFERROR('Intenzity 0'!AV153/AV108,0)</f>
        <v>0</v>
      </c>
      <c r="AW153" s="229">
        <f>IFERROR('Intenzity 0'!AW153/AW108,0)</f>
        <v>0</v>
      </c>
      <c r="AX153" s="229">
        <f>IFERROR('Intenzity 0'!AX153/AX108,0)</f>
        <v>0</v>
      </c>
      <c r="AY153" s="229">
        <f>IFERROR('Intenzity 0'!AY153/AY108,0)</f>
        <v>0</v>
      </c>
      <c r="AZ153" s="229">
        <f>IFERROR('Intenzity 0'!AZ153/AZ108,0)</f>
        <v>0</v>
      </c>
      <c r="BA153" s="229">
        <f>IFERROR('Intenzity 0'!BA153/BA108,0)</f>
        <v>0</v>
      </c>
      <c r="BB153" s="229">
        <f>IFERROR('Intenzity 0'!BB153/BB108,0)</f>
        <v>0</v>
      </c>
    </row>
    <row r="154" spans="1:54" x14ac:dyDescent="0.3">
      <c r="A154" s="206">
        <f>IF(ISBLANK('Úseky 0'!A18),"",'Úseky 0'!A18)</f>
        <v>14</v>
      </c>
      <c r="B154" s="205" t="str">
        <f>IF(ISBLANK('Úseky 0'!B18),"",'Úseky 0'!B18)</f>
        <v/>
      </c>
      <c r="C154" s="205" t="str">
        <f>IF(ISBLANK('Úseky 0'!C18),"",'Úseky 0'!C18)</f>
        <v/>
      </c>
      <c r="D154" s="213" t="str">
        <f>IF(ISBLANK('Úseky 0'!D18),"",'Úseky 0'!D18)</f>
        <v/>
      </c>
      <c r="E154" s="229">
        <f>IFERROR('Intenzity 0'!E154/E109,0)</f>
        <v>0</v>
      </c>
      <c r="F154" s="229">
        <f>IFERROR('Intenzity 0'!F154/F109,0)</f>
        <v>0</v>
      </c>
      <c r="G154" s="229">
        <f>IFERROR('Intenzity 0'!G154/G109,0)</f>
        <v>0</v>
      </c>
      <c r="H154" s="229">
        <f>IFERROR('Intenzity 0'!H154/H109,0)</f>
        <v>0</v>
      </c>
      <c r="I154" s="229">
        <f>IFERROR('Intenzity 0'!I154/I109,0)</f>
        <v>0</v>
      </c>
      <c r="J154" s="229">
        <f>IFERROR('Intenzity 0'!J154/J109,0)</f>
        <v>0</v>
      </c>
      <c r="K154" s="229">
        <f>IFERROR('Intenzity 0'!K154/K109,0)</f>
        <v>0</v>
      </c>
      <c r="L154" s="229">
        <f>IFERROR('Intenzity 0'!L154/L109,0)</f>
        <v>0</v>
      </c>
      <c r="M154" s="229">
        <f>IFERROR('Intenzity 0'!M154/M109,0)</f>
        <v>0</v>
      </c>
      <c r="N154" s="229">
        <f>IFERROR('Intenzity 0'!N154/N109,0)</f>
        <v>0</v>
      </c>
      <c r="O154" s="229">
        <f>IFERROR('Intenzity 0'!O154/O109,0)</f>
        <v>0</v>
      </c>
      <c r="P154" s="229">
        <f>IFERROR('Intenzity 0'!P154/P109,0)</f>
        <v>0</v>
      </c>
      <c r="Q154" s="229">
        <f>IFERROR('Intenzity 0'!Q154/Q109,0)</f>
        <v>0</v>
      </c>
      <c r="R154" s="229">
        <f>IFERROR('Intenzity 0'!R154/R109,0)</f>
        <v>0</v>
      </c>
      <c r="S154" s="229">
        <f>IFERROR('Intenzity 0'!S154/S109,0)</f>
        <v>0</v>
      </c>
      <c r="T154" s="229">
        <f>IFERROR('Intenzity 0'!T154/T109,0)</f>
        <v>0</v>
      </c>
      <c r="U154" s="229">
        <f>IFERROR('Intenzity 0'!U154/U109,0)</f>
        <v>0</v>
      </c>
      <c r="V154" s="229">
        <f>IFERROR('Intenzity 0'!V154/V109,0)</f>
        <v>0</v>
      </c>
      <c r="W154" s="229">
        <f>IFERROR('Intenzity 0'!W154/W109,0)</f>
        <v>0</v>
      </c>
      <c r="X154" s="229">
        <f>IFERROR('Intenzity 0'!X154/X109,0)</f>
        <v>0</v>
      </c>
      <c r="Y154" s="229">
        <f>IFERROR('Intenzity 0'!Y154/Y109,0)</f>
        <v>0</v>
      </c>
      <c r="Z154" s="229">
        <f>IFERROR('Intenzity 0'!Z154/Z109,0)</f>
        <v>0</v>
      </c>
      <c r="AA154" s="229">
        <f>IFERROR('Intenzity 0'!AA154/AA109,0)</f>
        <v>0</v>
      </c>
      <c r="AB154" s="229">
        <f>IFERROR('Intenzity 0'!AB154/AB109,0)</f>
        <v>0</v>
      </c>
      <c r="AC154" s="229">
        <f>IFERROR('Intenzity 0'!AC154/AC109,0)</f>
        <v>0</v>
      </c>
      <c r="AD154" s="229">
        <f>IFERROR('Intenzity 0'!AD154/AD109,0)</f>
        <v>0</v>
      </c>
      <c r="AE154" s="229">
        <f>IFERROR('Intenzity 0'!AE154/AE109,0)</f>
        <v>0</v>
      </c>
      <c r="AF154" s="229">
        <f>IFERROR('Intenzity 0'!AF154/AF109,0)</f>
        <v>0</v>
      </c>
      <c r="AG154" s="229">
        <f>IFERROR('Intenzity 0'!AG154/AG109,0)</f>
        <v>0</v>
      </c>
      <c r="AH154" s="229">
        <f>IFERROR('Intenzity 0'!AH154/AH109,0)</f>
        <v>0</v>
      </c>
      <c r="AI154" s="229">
        <f>IFERROR('Intenzity 0'!AI154/AI109,0)</f>
        <v>0</v>
      </c>
      <c r="AJ154" s="229">
        <f>IFERROR('Intenzity 0'!AJ154/AJ109,0)</f>
        <v>0</v>
      </c>
      <c r="AK154" s="229">
        <f>IFERROR('Intenzity 0'!AK154/AK109,0)</f>
        <v>0</v>
      </c>
      <c r="AL154" s="229">
        <f>IFERROR('Intenzity 0'!AL154/AL109,0)</f>
        <v>0</v>
      </c>
      <c r="AM154" s="229">
        <f>IFERROR('Intenzity 0'!AM154/AM109,0)</f>
        <v>0</v>
      </c>
      <c r="AN154" s="229">
        <f>IFERROR('Intenzity 0'!AN154/AN109,0)</f>
        <v>0</v>
      </c>
      <c r="AO154" s="229">
        <f>IFERROR('Intenzity 0'!AO154/AO109,0)</f>
        <v>0</v>
      </c>
      <c r="AP154" s="229">
        <f>IFERROR('Intenzity 0'!AP154/AP109,0)</f>
        <v>0</v>
      </c>
      <c r="AQ154" s="229">
        <f>IFERROR('Intenzity 0'!AQ154/AQ109,0)</f>
        <v>0</v>
      </c>
      <c r="AR154" s="229">
        <f>IFERROR('Intenzity 0'!AR154/AR109,0)</f>
        <v>0</v>
      </c>
      <c r="AS154" s="229">
        <f>IFERROR('Intenzity 0'!AS154/AS109,0)</f>
        <v>0</v>
      </c>
      <c r="AT154" s="229">
        <f>IFERROR('Intenzity 0'!AT154/AT109,0)</f>
        <v>0</v>
      </c>
      <c r="AU154" s="229">
        <f>IFERROR('Intenzity 0'!AU154/AU109,0)</f>
        <v>0</v>
      </c>
      <c r="AV154" s="229">
        <f>IFERROR('Intenzity 0'!AV154/AV109,0)</f>
        <v>0</v>
      </c>
      <c r="AW154" s="229">
        <f>IFERROR('Intenzity 0'!AW154/AW109,0)</f>
        <v>0</v>
      </c>
      <c r="AX154" s="229">
        <f>IFERROR('Intenzity 0'!AX154/AX109,0)</f>
        <v>0</v>
      </c>
      <c r="AY154" s="229">
        <f>IFERROR('Intenzity 0'!AY154/AY109,0)</f>
        <v>0</v>
      </c>
      <c r="AZ154" s="229">
        <f>IFERROR('Intenzity 0'!AZ154/AZ109,0)</f>
        <v>0</v>
      </c>
      <c r="BA154" s="229">
        <f>IFERROR('Intenzity 0'!BA154/BA109,0)</f>
        <v>0</v>
      </c>
      <c r="BB154" s="229">
        <f>IFERROR('Intenzity 0'!BB154/BB109,0)</f>
        <v>0</v>
      </c>
    </row>
    <row r="155" spans="1:54" x14ac:dyDescent="0.3">
      <c r="A155" s="206">
        <f>IF(ISBLANK('Úseky 0'!A19),"",'Úseky 0'!A19)</f>
        <v>15</v>
      </c>
      <c r="B155" s="205" t="str">
        <f>IF(ISBLANK('Úseky 0'!B19),"",'Úseky 0'!B19)</f>
        <v/>
      </c>
      <c r="C155" s="205" t="str">
        <f>IF(ISBLANK('Úseky 0'!C19),"",'Úseky 0'!C19)</f>
        <v/>
      </c>
      <c r="D155" s="213" t="str">
        <f>IF(ISBLANK('Úseky 0'!D19),"",'Úseky 0'!D19)</f>
        <v/>
      </c>
      <c r="E155" s="229">
        <f>IFERROR('Intenzity 0'!E155/E110,0)</f>
        <v>0</v>
      </c>
      <c r="F155" s="229">
        <f>IFERROR('Intenzity 0'!F155/F110,0)</f>
        <v>0</v>
      </c>
      <c r="G155" s="229">
        <f>IFERROR('Intenzity 0'!G155/G110,0)</f>
        <v>0</v>
      </c>
      <c r="H155" s="229">
        <f>IFERROR('Intenzity 0'!H155/H110,0)</f>
        <v>0</v>
      </c>
      <c r="I155" s="229">
        <f>IFERROR('Intenzity 0'!I155/I110,0)</f>
        <v>0</v>
      </c>
      <c r="J155" s="229">
        <f>IFERROR('Intenzity 0'!J155/J110,0)</f>
        <v>0</v>
      </c>
      <c r="K155" s="229">
        <f>IFERROR('Intenzity 0'!K155/K110,0)</f>
        <v>0</v>
      </c>
      <c r="L155" s="229">
        <f>IFERROR('Intenzity 0'!L155/L110,0)</f>
        <v>0</v>
      </c>
      <c r="M155" s="229">
        <f>IFERROR('Intenzity 0'!M155/M110,0)</f>
        <v>0</v>
      </c>
      <c r="N155" s="229">
        <f>IFERROR('Intenzity 0'!N155/N110,0)</f>
        <v>0</v>
      </c>
      <c r="O155" s="229">
        <f>IFERROR('Intenzity 0'!O155/O110,0)</f>
        <v>0</v>
      </c>
      <c r="P155" s="229">
        <f>IFERROR('Intenzity 0'!P155/P110,0)</f>
        <v>0</v>
      </c>
      <c r="Q155" s="229">
        <f>IFERROR('Intenzity 0'!Q155/Q110,0)</f>
        <v>0</v>
      </c>
      <c r="R155" s="229">
        <f>IFERROR('Intenzity 0'!R155/R110,0)</f>
        <v>0</v>
      </c>
      <c r="S155" s="229">
        <f>IFERROR('Intenzity 0'!S155/S110,0)</f>
        <v>0</v>
      </c>
      <c r="T155" s="229">
        <f>IFERROR('Intenzity 0'!T155/T110,0)</f>
        <v>0</v>
      </c>
      <c r="U155" s="229">
        <f>IFERROR('Intenzity 0'!U155/U110,0)</f>
        <v>0</v>
      </c>
      <c r="V155" s="229">
        <f>IFERROR('Intenzity 0'!V155/V110,0)</f>
        <v>0</v>
      </c>
      <c r="W155" s="229">
        <f>IFERROR('Intenzity 0'!W155/W110,0)</f>
        <v>0</v>
      </c>
      <c r="X155" s="229">
        <f>IFERROR('Intenzity 0'!X155/X110,0)</f>
        <v>0</v>
      </c>
      <c r="Y155" s="229">
        <f>IFERROR('Intenzity 0'!Y155/Y110,0)</f>
        <v>0</v>
      </c>
      <c r="Z155" s="229">
        <f>IFERROR('Intenzity 0'!Z155/Z110,0)</f>
        <v>0</v>
      </c>
      <c r="AA155" s="229">
        <f>IFERROR('Intenzity 0'!AA155/AA110,0)</f>
        <v>0</v>
      </c>
      <c r="AB155" s="229">
        <f>IFERROR('Intenzity 0'!AB155/AB110,0)</f>
        <v>0</v>
      </c>
      <c r="AC155" s="229">
        <f>IFERROR('Intenzity 0'!AC155/AC110,0)</f>
        <v>0</v>
      </c>
      <c r="AD155" s="229">
        <f>IFERROR('Intenzity 0'!AD155/AD110,0)</f>
        <v>0</v>
      </c>
      <c r="AE155" s="229">
        <f>IFERROR('Intenzity 0'!AE155/AE110,0)</f>
        <v>0</v>
      </c>
      <c r="AF155" s="229">
        <f>IFERROR('Intenzity 0'!AF155/AF110,0)</f>
        <v>0</v>
      </c>
      <c r="AG155" s="229">
        <f>IFERROR('Intenzity 0'!AG155/AG110,0)</f>
        <v>0</v>
      </c>
      <c r="AH155" s="229">
        <f>IFERROR('Intenzity 0'!AH155/AH110,0)</f>
        <v>0</v>
      </c>
      <c r="AI155" s="229">
        <f>IFERROR('Intenzity 0'!AI155/AI110,0)</f>
        <v>0</v>
      </c>
      <c r="AJ155" s="229">
        <f>IFERROR('Intenzity 0'!AJ155/AJ110,0)</f>
        <v>0</v>
      </c>
      <c r="AK155" s="229">
        <f>IFERROR('Intenzity 0'!AK155/AK110,0)</f>
        <v>0</v>
      </c>
      <c r="AL155" s="229">
        <f>IFERROR('Intenzity 0'!AL155/AL110,0)</f>
        <v>0</v>
      </c>
      <c r="AM155" s="229">
        <f>IFERROR('Intenzity 0'!AM155/AM110,0)</f>
        <v>0</v>
      </c>
      <c r="AN155" s="229">
        <f>IFERROR('Intenzity 0'!AN155/AN110,0)</f>
        <v>0</v>
      </c>
      <c r="AO155" s="229">
        <f>IFERROR('Intenzity 0'!AO155/AO110,0)</f>
        <v>0</v>
      </c>
      <c r="AP155" s="229">
        <f>IFERROR('Intenzity 0'!AP155/AP110,0)</f>
        <v>0</v>
      </c>
      <c r="AQ155" s="229">
        <f>IFERROR('Intenzity 0'!AQ155/AQ110,0)</f>
        <v>0</v>
      </c>
      <c r="AR155" s="229">
        <f>IFERROR('Intenzity 0'!AR155/AR110,0)</f>
        <v>0</v>
      </c>
      <c r="AS155" s="229">
        <f>IFERROR('Intenzity 0'!AS155/AS110,0)</f>
        <v>0</v>
      </c>
      <c r="AT155" s="229">
        <f>IFERROR('Intenzity 0'!AT155/AT110,0)</f>
        <v>0</v>
      </c>
      <c r="AU155" s="229">
        <f>IFERROR('Intenzity 0'!AU155/AU110,0)</f>
        <v>0</v>
      </c>
      <c r="AV155" s="229">
        <f>IFERROR('Intenzity 0'!AV155/AV110,0)</f>
        <v>0</v>
      </c>
      <c r="AW155" s="229">
        <f>IFERROR('Intenzity 0'!AW155/AW110,0)</f>
        <v>0</v>
      </c>
      <c r="AX155" s="229">
        <f>IFERROR('Intenzity 0'!AX155/AX110,0)</f>
        <v>0</v>
      </c>
      <c r="AY155" s="229">
        <f>IFERROR('Intenzity 0'!AY155/AY110,0)</f>
        <v>0</v>
      </c>
      <c r="AZ155" s="229">
        <f>IFERROR('Intenzity 0'!AZ155/AZ110,0)</f>
        <v>0</v>
      </c>
      <c r="BA155" s="229">
        <f>IFERROR('Intenzity 0'!BA155/BA110,0)</f>
        <v>0</v>
      </c>
      <c r="BB155" s="229">
        <f>IFERROR('Intenzity 0'!BB155/BB110,0)</f>
        <v>0</v>
      </c>
    </row>
    <row r="156" spans="1:54" x14ac:dyDescent="0.3">
      <c r="A156" s="206">
        <f>IF(ISBLANK('Úseky 0'!A20),"",'Úseky 0'!A20)</f>
        <v>16</v>
      </c>
      <c r="B156" s="205" t="str">
        <f>IF(ISBLANK('Úseky 0'!B20),"",'Úseky 0'!B20)</f>
        <v/>
      </c>
      <c r="C156" s="205" t="str">
        <f>IF(ISBLANK('Úseky 0'!C20),"",'Úseky 0'!C20)</f>
        <v/>
      </c>
      <c r="D156" s="213" t="str">
        <f>IF(ISBLANK('Úseky 0'!D20),"",'Úseky 0'!D20)</f>
        <v/>
      </c>
      <c r="E156" s="229">
        <f>IFERROR('Intenzity 0'!E156/E111,0)</f>
        <v>0</v>
      </c>
      <c r="F156" s="229">
        <f>IFERROR('Intenzity 0'!F156/F111,0)</f>
        <v>0</v>
      </c>
      <c r="G156" s="229">
        <f>IFERROR('Intenzity 0'!G156/G111,0)</f>
        <v>0</v>
      </c>
      <c r="H156" s="229">
        <f>IFERROR('Intenzity 0'!H156/H111,0)</f>
        <v>0</v>
      </c>
      <c r="I156" s="229">
        <f>IFERROR('Intenzity 0'!I156/I111,0)</f>
        <v>0</v>
      </c>
      <c r="J156" s="229">
        <f>IFERROR('Intenzity 0'!J156/J111,0)</f>
        <v>0</v>
      </c>
      <c r="K156" s="229">
        <f>IFERROR('Intenzity 0'!K156/K111,0)</f>
        <v>0</v>
      </c>
      <c r="L156" s="229">
        <f>IFERROR('Intenzity 0'!L156/L111,0)</f>
        <v>0</v>
      </c>
      <c r="M156" s="229">
        <f>IFERROR('Intenzity 0'!M156/M111,0)</f>
        <v>0</v>
      </c>
      <c r="N156" s="229">
        <f>IFERROR('Intenzity 0'!N156/N111,0)</f>
        <v>0</v>
      </c>
      <c r="O156" s="229">
        <f>IFERROR('Intenzity 0'!O156/O111,0)</f>
        <v>0</v>
      </c>
      <c r="P156" s="229">
        <f>IFERROR('Intenzity 0'!P156/P111,0)</f>
        <v>0</v>
      </c>
      <c r="Q156" s="229">
        <f>IFERROR('Intenzity 0'!Q156/Q111,0)</f>
        <v>0</v>
      </c>
      <c r="R156" s="229">
        <f>IFERROR('Intenzity 0'!R156/R111,0)</f>
        <v>0</v>
      </c>
      <c r="S156" s="229">
        <f>IFERROR('Intenzity 0'!S156/S111,0)</f>
        <v>0</v>
      </c>
      <c r="T156" s="229">
        <f>IFERROR('Intenzity 0'!T156/T111,0)</f>
        <v>0</v>
      </c>
      <c r="U156" s="229">
        <f>IFERROR('Intenzity 0'!U156/U111,0)</f>
        <v>0</v>
      </c>
      <c r="V156" s="229">
        <f>IFERROR('Intenzity 0'!V156/V111,0)</f>
        <v>0</v>
      </c>
      <c r="W156" s="229">
        <f>IFERROR('Intenzity 0'!W156/W111,0)</f>
        <v>0</v>
      </c>
      <c r="X156" s="229">
        <f>IFERROR('Intenzity 0'!X156/X111,0)</f>
        <v>0</v>
      </c>
      <c r="Y156" s="229">
        <f>IFERROR('Intenzity 0'!Y156/Y111,0)</f>
        <v>0</v>
      </c>
      <c r="Z156" s="229">
        <f>IFERROR('Intenzity 0'!Z156/Z111,0)</f>
        <v>0</v>
      </c>
      <c r="AA156" s="229">
        <f>IFERROR('Intenzity 0'!AA156/AA111,0)</f>
        <v>0</v>
      </c>
      <c r="AB156" s="229">
        <f>IFERROR('Intenzity 0'!AB156/AB111,0)</f>
        <v>0</v>
      </c>
      <c r="AC156" s="229">
        <f>IFERROR('Intenzity 0'!AC156/AC111,0)</f>
        <v>0</v>
      </c>
      <c r="AD156" s="229">
        <f>IFERROR('Intenzity 0'!AD156/AD111,0)</f>
        <v>0</v>
      </c>
      <c r="AE156" s="229">
        <f>IFERROR('Intenzity 0'!AE156/AE111,0)</f>
        <v>0</v>
      </c>
      <c r="AF156" s="229">
        <f>IFERROR('Intenzity 0'!AF156/AF111,0)</f>
        <v>0</v>
      </c>
      <c r="AG156" s="229">
        <f>IFERROR('Intenzity 0'!AG156/AG111,0)</f>
        <v>0</v>
      </c>
      <c r="AH156" s="229">
        <f>IFERROR('Intenzity 0'!AH156/AH111,0)</f>
        <v>0</v>
      </c>
      <c r="AI156" s="229">
        <f>IFERROR('Intenzity 0'!AI156/AI111,0)</f>
        <v>0</v>
      </c>
      <c r="AJ156" s="229">
        <f>IFERROR('Intenzity 0'!AJ156/AJ111,0)</f>
        <v>0</v>
      </c>
      <c r="AK156" s="229">
        <f>IFERROR('Intenzity 0'!AK156/AK111,0)</f>
        <v>0</v>
      </c>
      <c r="AL156" s="229">
        <f>IFERROR('Intenzity 0'!AL156/AL111,0)</f>
        <v>0</v>
      </c>
      <c r="AM156" s="229">
        <f>IFERROR('Intenzity 0'!AM156/AM111,0)</f>
        <v>0</v>
      </c>
      <c r="AN156" s="229">
        <f>IFERROR('Intenzity 0'!AN156/AN111,0)</f>
        <v>0</v>
      </c>
      <c r="AO156" s="229">
        <f>IFERROR('Intenzity 0'!AO156/AO111,0)</f>
        <v>0</v>
      </c>
      <c r="AP156" s="229">
        <f>IFERROR('Intenzity 0'!AP156/AP111,0)</f>
        <v>0</v>
      </c>
      <c r="AQ156" s="229">
        <f>IFERROR('Intenzity 0'!AQ156/AQ111,0)</f>
        <v>0</v>
      </c>
      <c r="AR156" s="229">
        <f>IFERROR('Intenzity 0'!AR156/AR111,0)</f>
        <v>0</v>
      </c>
      <c r="AS156" s="229">
        <f>IFERROR('Intenzity 0'!AS156/AS111,0)</f>
        <v>0</v>
      </c>
      <c r="AT156" s="229">
        <f>IFERROR('Intenzity 0'!AT156/AT111,0)</f>
        <v>0</v>
      </c>
      <c r="AU156" s="229">
        <f>IFERROR('Intenzity 0'!AU156/AU111,0)</f>
        <v>0</v>
      </c>
      <c r="AV156" s="229">
        <f>IFERROR('Intenzity 0'!AV156/AV111,0)</f>
        <v>0</v>
      </c>
      <c r="AW156" s="229">
        <f>IFERROR('Intenzity 0'!AW156/AW111,0)</f>
        <v>0</v>
      </c>
      <c r="AX156" s="229">
        <f>IFERROR('Intenzity 0'!AX156/AX111,0)</f>
        <v>0</v>
      </c>
      <c r="AY156" s="229">
        <f>IFERROR('Intenzity 0'!AY156/AY111,0)</f>
        <v>0</v>
      </c>
      <c r="AZ156" s="229">
        <f>IFERROR('Intenzity 0'!AZ156/AZ111,0)</f>
        <v>0</v>
      </c>
      <c r="BA156" s="229">
        <f>IFERROR('Intenzity 0'!BA156/BA111,0)</f>
        <v>0</v>
      </c>
      <c r="BB156" s="229">
        <f>IFERROR('Intenzity 0'!BB156/BB111,0)</f>
        <v>0</v>
      </c>
    </row>
    <row r="157" spans="1:54" x14ac:dyDescent="0.3">
      <c r="A157" s="206">
        <f>IF(ISBLANK('Úseky 0'!A21),"",'Úseky 0'!A21)</f>
        <v>17</v>
      </c>
      <c r="B157" s="205" t="str">
        <f>IF(ISBLANK('Úseky 0'!B21),"",'Úseky 0'!B21)</f>
        <v/>
      </c>
      <c r="C157" s="205" t="str">
        <f>IF(ISBLANK('Úseky 0'!C21),"",'Úseky 0'!C21)</f>
        <v/>
      </c>
      <c r="D157" s="213" t="str">
        <f>IF(ISBLANK('Úseky 0'!D21),"",'Úseky 0'!D21)</f>
        <v/>
      </c>
      <c r="E157" s="229">
        <f>IFERROR('Intenzity 0'!E157/E112,0)</f>
        <v>0</v>
      </c>
      <c r="F157" s="229">
        <f>IFERROR('Intenzity 0'!F157/F112,0)</f>
        <v>0</v>
      </c>
      <c r="G157" s="229">
        <f>IFERROR('Intenzity 0'!G157/G112,0)</f>
        <v>0</v>
      </c>
      <c r="H157" s="229">
        <f>IFERROR('Intenzity 0'!H157/H112,0)</f>
        <v>0</v>
      </c>
      <c r="I157" s="229">
        <f>IFERROR('Intenzity 0'!I157/I112,0)</f>
        <v>0</v>
      </c>
      <c r="J157" s="229">
        <f>IFERROR('Intenzity 0'!J157/J112,0)</f>
        <v>0</v>
      </c>
      <c r="K157" s="229">
        <f>IFERROR('Intenzity 0'!K157/K112,0)</f>
        <v>0</v>
      </c>
      <c r="L157" s="229">
        <f>IFERROR('Intenzity 0'!L157/L112,0)</f>
        <v>0</v>
      </c>
      <c r="M157" s="229">
        <f>IFERROR('Intenzity 0'!M157/M112,0)</f>
        <v>0</v>
      </c>
      <c r="N157" s="229">
        <f>IFERROR('Intenzity 0'!N157/N112,0)</f>
        <v>0</v>
      </c>
      <c r="O157" s="229">
        <f>IFERROR('Intenzity 0'!O157/O112,0)</f>
        <v>0</v>
      </c>
      <c r="P157" s="229">
        <f>IFERROR('Intenzity 0'!P157/P112,0)</f>
        <v>0</v>
      </c>
      <c r="Q157" s="229">
        <f>IFERROR('Intenzity 0'!Q157/Q112,0)</f>
        <v>0</v>
      </c>
      <c r="R157" s="229">
        <f>IFERROR('Intenzity 0'!R157/R112,0)</f>
        <v>0</v>
      </c>
      <c r="S157" s="229">
        <f>IFERROR('Intenzity 0'!S157/S112,0)</f>
        <v>0</v>
      </c>
      <c r="T157" s="229">
        <f>IFERROR('Intenzity 0'!T157/T112,0)</f>
        <v>0</v>
      </c>
      <c r="U157" s="229">
        <f>IFERROR('Intenzity 0'!U157/U112,0)</f>
        <v>0</v>
      </c>
      <c r="V157" s="229">
        <f>IFERROR('Intenzity 0'!V157/V112,0)</f>
        <v>0</v>
      </c>
      <c r="W157" s="229">
        <f>IFERROR('Intenzity 0'!W157/W112,0)</f>
        <v>0</v>
      </c>
      <c r="X157" s="229">
        <f>IFERROR('Intenzity 0'!X157/X112,0)</f>
        <v>0</v>
      </c>
      <c r="Y157" s="229">
        <f>IFERROR('Intenzity 0'!Y157/Y112,0)</f>
        <v>0</v>
      </c>
      <c r="Z157" s="229">
        <f>IFERROR('Intenzity 0'!Z157/Z112,0)</f>
        <v>0</v>
      </c>
      <c r="AA157" s="229">
        <f>IFERROR('Intenzity 0'!AA157/AA112,0)</f>
        <v>0</v>
      </c>
      <c r="AB157" s="229">
        <f>IFERROR('Intenzity 0'!AB157/AB112,0)</f>
        <v>0</v>
      </c>
      <c r="AC157" s="229">
        <f>IFERROR('Intenzity 0'!AC157/AC112,0)</f>
        <v>0</v>
      </c>
      <c r="AD157" s="229">
        <f>IFERROR('Intenzity 0'!AD157/AD112,0)</f>
        <v>0</v>
      </c>
      <c r="AE157" s="229">
        <f>IFERROR('Intenzity 0'!AE157/AE112,0)</f>
        <v>0</v>
      </c>
      <c r="AF157" s="229">
        <f>IFERROR('Intenzity 0'!AF157/AF112,0)</f>
        <v>0</v>
      </c>
      <c r="AG157" s="229">
        <f>IFERROR('Intenzity 0'!AG157/AG112,0)</f>
        <v>0</v>
      </c>
      <c r="AH157" s="229">
        <f>IFERROR('Intenzity 0'!AH157/AH112,0)</f>
        <v>0</v>
      </c>
      <c r="AI157" s="229">
        <f>IFERROR('Intenzity 0'!AI157/AI112,0)</f>
        <v>0</v>
      </c>
      <c r="AJ157" s="229">
        <f>IFERROR('Intenzity 0'!AJ157/AJ112,0)</f>
        <v>0</v>
      </c>
      <c r="AK157" s="229">
        <f>IFERROR('Intenzity 0'!AK157/AK112,0)</f>
        <v>0</v>
      </c>
      <c r="AL157" s="229">
        <f>IFERROR('Intenzity 0'!AL157/AL112,0)</f>
        <v>0</v>
      </c>
      <c r="AM157" s="229">
        <f>IFERROR('Intenzity 0'!AM157/AM112,0)</f>
        <v>0</v>
      </c>
      <c r="AN157" s="229">
        <f>IFERROR('Intenzity 0'!AN157/AN112,0)</f>
        <v>0</v>
      </c>
      <c r="AO157" s="229">
        <f>IFERROR('Intenzity 0'!AO157/AO112,0)</f>
        <v>0</v>
      </c>
      <c r="AP157" s="229">
        <f>IFERROR('Intenzity 0'!AP157/AP112,0)</f>
        <v>0</v>
      </c>
      <c r="AQ157" s="229">
        <f>IFERROR('Intenzity 0'!AQ157/AQ112,0)</f>
        <v>0</v>
      </c>
      <c r="AR157" s="229">
        <f>IFERROR('Intenzity 0'!AR157/AR112,0)</f>
        <v>0</v>
      </c>
      <c r="AS157" s="229">
        <f>IFERROR('Intenzity 0'!AS157/AS112,0)</f>
        <v>0</v>
      </c>
      <c r="AT157" s="229">
        <f>IFERROR('Intenzity 0'!AT157/AT112,0)</f>
        <v>0</v>
      </c>
      <c r="AU157" s="229">
        <f>IFERROR('Intenzity 0'!AU157/AU112,0)</f>
        <v>0</v>
      </c>
      <c r="AV157" s="229">
        <f>IFERROR('Intenzity 0'!AV157/AV112,0)</f>
        <v>0</v>
      </c>
      <c r="AW157" s="229">
        <f>IFERROR('Intenzity 0'!AW157/AW112,0)</f>
        <v>0</v>
      </c>
      <c r="AX157" s="229">
        <f>IFERROR('Intenzity 0'!AX157/AX112,0)</f>
        <v>0</v>
      </c>
      <c r="AY157" s="229">
        <f>IFERROR('Intenzity 0'!AY157/AY112,0)</f>
        <v>0</v>
      </c>
      <c r="AZ157" s="229">
        <f>IFERROR('Intenzity 0'!AZ157/AZ112,0)</f>
        <v>0</v>
      </c>
      <c r="BA157" s="229">
        <f>IFERROR('Intenzity 0'!BA157/BA112,0)</f>
        <v>0</v>
      </c>
      <c r="BB157" s="229">
        <f>IFERROR('Intenzity 0'!BB157/BB112,0)</f>
        <v>0</v>
      </c>
    </row>
    <row r="158" spans="1:54" x14ac:dyDescent="0.3">
      <c r="A158" s="206">
        <f>IF(ISBLANK('Úseky 0'!A22),"",'Úseky 0'!A22)</f>
        <v>18</v>
      </c>
      <c r="B158" s="205" t="str">
        <f>IF(ISBLANK('Úseky 0'!B22),"",'Úseky 0'!B22)</f>
        <v/>
      </c>
      <c r="C158" s="205" t="str">
        <f>IF(ISBLANK('Úseky 0'!C22),"",'Úseky 0'!C22)</f>
        <v/>
      </c>
      <c r="D158" s="213" t="str">
        <f>IF(ISBLANK('Úseky 0'!D22),"",'Úseky 0'!D22)</f>
        <v/>
      </c>
      <c r="E158" s="229">
        <f>IFERROR('Intenzity 0'!E158/E113,0)</f>
        <v>0</v>
      </c>
      <c r="F158" s="229">
        <f>IFERROR('Intenzity 0'!F158/F113,0)</f>
        <v>0</v>
      </c>
      <c r="G158" s="229">
        <f>IFERROR('Intenzity 0'!G158/G113,0)</f>
        <v>0</v>
      </c>
      <c r="H158" s="229">
        <f>IFERROR('Intenzity 0'!H158/H113,0)</f>
        <v>0</v>
      </c>
      <c r="I158" s="229">
        <f>IFERROR('Intenzity 0'!I158/I113,0)</f>
        <v>0</v>
      </c>
      <c r="J158" s="229">
        <f>IFERROR('Intenzity 0'!J158/J113,0)</f>
        <v>0</v>
      </c>
      <c r="K158" s="229">
        <f>IFERROR('Intenzity 0'!K158/K113,0)</f>
        <v>0</v>
      </c>
      <c r="L158" s="229">
        <f>IFERROR('Intenzity 0'!L158/L113,0)</f>
        <v>0</v>
      </c>
      <c r="M158" s="229">
        <f>IFERROR('Intenzity 0'!M158/M113,0)</f>
        <v>0</v>
      </c>
      <c r="N158" s="229">
        <f>IFERROR('Intenzity 0'!N158/N113,0)</f>
        <v>0</v>
      </c>
      <c r="O158" s="229">
        <f>IFERROR('Intenzity 0'!O158/O113,0)</f>
        <v>0</v>
      </c>
      <c r="P158" s="229">
        <f>IFERROR('Intenzity 0'!P158/P113,0)</f>
        <v>0</v>
      </c>
      <c r="Q158" s="229">
        <f>IFERROR('Intenzity 0'!Q158/Q113,0)</f>
        <v>0</v>
      </c>
      <c r="R158" s="229">
        <f>IFERROR('Intenzity 0'!R158/R113,0)</f>
        <v>0</v>
      </c>
      <c r="S158" s="229">
        <f>IFERROR('Intenzity 0'!S158/S113,0)</f>
        <v>0</v>
      </c>
      <c r="T158" s="229">
        <f>IFERROR('Intenzity 0'!T158/T113,0)</f>
        <v>0</v>
      </c>
      <c r="U158" s="229">
        <f>IFERROR('Intenzity 0'!U158/U113,0)</f>
        <v>0</v>
      </c>
      <c r="V158" s="229">
        <f>IFERROR('Intenzity 0'!V158/V113,0)</f>
        <v>0</v>
      </c>
      <c r="W158" s="229">
        <f>IFERROR('Intenzity 0'!W158/W113,0)</f>
        <v>0</v>
      </c>
      <c r="X158" s="229">
        <f>IFERROR('Intenzity 0'!X158/X113,0)</f>
        <v>0</v>
      </c>
      <c r="Y158" s="229">
        <f>IFERROR('Intenzity 0'!Y158/Y113,0)</f>
        <v>0</v>
      </c>
      <c r="Z158" s="229">
        <f>IFERROR('Intenzity 0'!Z158/Z113,0)</f>
        <v>0</v>
      </c>
      <c r="AA158" s="229">
        <f>IFERROR('Intenzity 0'!AA158/AA113,0)</f>
        <v>0</v>
      </c>
      <c r="AB158" s="229">
        <f>IFERROR('Intenzity 0'!AB158/AB113,0)</f>
        <v>0</v>
      </c>
      <c r="AC158" s="229">
        <f>IFERROR('Intenzity 0'!AC158/AC113,0)</f>
        <v>0</v>
      </c>
      <c r="AD158" s="229">
        <f>IFERROR('Intenzity 0'!AD158/AD113,0)</f>
        <v>0</v>
      </c>
      <c r="AE158" s="229">
        <f>IFERROR('Intenzity 0'!AE158/AE113,0)</f>
        <v>0</v>
      </c>
      <c r="AF158" s="229">
        <f>IFERROR('Intenzity 0'!AF158/AF113,0)</f>
        <v>0</v>
      </c>
      <c r="AG158" s="229">
        <f>IFERROR('Intenzity 0'!AG158/AG113,0)</f>
        <v>0</v>
      </c>
      <c r="AH158" s="229">
        <f>IFERROR('Intenzity 0'!AH158/AH113,0)</f>
        <v>0</v>
      </c>
      <c r="AI158" s="229">
        <f>IFERROR('Intenzity 0'!AI158/AI113,0)</f>
        <v>0</v>
      </c>
      <c r="AJ158" s="229">
        <f>IFERROR('Intenzity 0'!AJ158/AJ113,0)</f>
        <v>0</v>
      </c>
      <c r="AK158" s="229">
        <f>IFERROR('Intenzity 0'!AK158/AK113,0)</f>
        <v>0</v>
      </c>
      <c r="AL158" s="229">
        <f>IFERROR('Intenzity 0'!AL158/AL113,0)</f>
        <v>0</v>
      </c>
      <c r="AM158" s="229">
        <f>IFERROR('Intenzity 0'!AM158/AM113,0)</f>
        <v>0</v>
      </c>
      <c r="AN158" s="229">
        <f>IFERROR('Intenzity 0'!AN158/AN113,0)</f>
        <v>0</v>
      </c>
      <c r="AO158" s="229">
        <f>IFERROR('Intenzity 0'!AO158/AO113,0)</f>
        <v>0</v>
      </c>
      <c r="AP158" s="229">
        <f>IFERROR('Intenzity 0'!AP158/AP113,0)</f>
        <v>0</v>
      </c>
      <c r="AQ158" s="229">
        <f>IFERROR('Intenzity 0'!AQ158/AQ113,0)</f>
        <v>0</v>
      </c>
      <c r="AR158" s="229">
        <f>IFERROR('Intenzity 0'!AR158/AR113,0)</f>
        <v>0</v>
      </c>
      <c r="AS158" s="229">
        <f>IFERROR('Intenzity 0'!AS158/AS113,0)</f>
        <v>0</v>
      </c>
      <c r="AT158" s="229">
        <f>IFERROR('Intenzity 0'!AT158/AT113,0)</f>
        <v>0</v>
      </c>
      <c r="AU158" s="229">
        <f>IFERROR('Intenzity 0'!AU158/AU113,0)</f>
        <v>0</v>
      </c>
      <c r="AV158" s="229">
        <f>IFERROR('Intenzity 0'!AV158/AV113,0)</f>
        <v>0</v>
      </c>
      <c r="AW158" s="229">
        <f>IFERROR('Intenzity 0'!AW158/AW113,0)</f>
        <v>0</v>
      </c>
      <c r="AX158" s="229">
        <f>IFERROR('Intenzity 0'!AX158/AX113,0)</f>
        <v>0</v>
      </c>
      <c r="AY158" s="229">
        <f>IFERROR('Intenzity 0'!AY158/AY113,0)</f>
        <v>0</v>
      </c>
      <c r="AZ158" s="229">
        <f>IFERROR('Intenzity 0'!AZ158/AZ113,0)</f>
        <v>0</v>
      </c>
      <c r="BA158" s="229">
        <f>IFERROR('Intenzity 0'!BA158/BA113,0)</f>
        <v>0</v>
      </c>
      <c r="BB158" s="229">
        <f>IFERROR('Intenzity 0'!BB158/BB113,0)</f>
        <v>0</v>
      </c>
    </row>
    <row r="159" spans="1:54" x14ac:dyDescent="0.3">
      <c r="A159" s="206">
        <f>IF(ISBLANK('Úseky 0'!A23),"",'Úseky 0'!A23)</f>
        <v>19</v>
      </c>
      <c r="B159" s="205" t="str">
        <f>IF(ISBLANK('Úseky 0'!B23),"",'Úseky 0'!B23)</f>
        <v/>
      </c>
      <c r="C159" s="205" t="str">
        <f>IF(ISBLANK('Úseky 0'!C23),"",'Úseky 0'!C23)</f>
        <v/>
      </c>
      <c r="D159" s="213" t="str">
        <f>IF(ISBLANK('Úseky 0'!D23),"",'Úseky 0'!D23)</f>
        <v/>
      </c>
      <c r="E159" s="229">
        <f>IFERROR('Intenzity 0'!E159/E114,0)</f>
        <v>0</v>
      </c>
      <c r="F159" s="229">
        <f>IFERROR('Intenzity 0'!F159/F114,0)</f>
        <v>0</v>
      </c>
      <c r="G159" s="229">
        <f>IFERROR('Intenzity 0'!G159/G114,0)</f>
        <v>0</v>
      </c>
      <c r="H159" s="229">
        <f>IFERROR('Intenzity 0'!H159/H114,0)</f>
        <v>0</v>
      </c>
      <c r="I159" s="229">
        <f>IFERROR('Intenzity 0'!I159/I114,0)</f>
        <v>0</v>
      </c>
      <c r="J159" s="229">
        <f>IFERROR('Intenzity 0'!J159/J114,0)</f>
        <v>0</v>
      </c>
      <c r="K159" s="229">
        <f>IFERROR('Intenzity 0'!K159/K114,0)</f>
        <v>0</v>
      </c>
      <c r="L159" s="229">
        <f>IFERROR('Intenzity 0'!L159/L114,0)</f>
        <v>0</v>
      </c>
      <c r="M159" s="229">
        <f>IFERROR('Intenzity 0'!M159/M114,0)</f>
        <v>0</v>
      </c>
      <c r="N159" s="229">
        <f>IFERROR('Intenzity 0'!N159/N114,0)</f>
        <v>0</v>
      </c>
      <c r="O159" s="229">
        <f>IFERROR('Intenzity 0'!O159/O114,0)</f>
        <v>0</v>
      </c>
      <c r="P159" s="229">
        <f>IFERROR('Intenzity 0'!P159/P114,0)</f>
        <v>0</v>
      </c>
      <c r="Q159" s="229">
        <f>IFERROR('Intenzity 0'!Q159/Q114,0)</f>
        <v>0</v>
      </c>
      <c r="R159" s="229">
        <f>IFERROR('Intenzity 0'!R159/R114,0)</f>
        <v>0</v>
      </c>
      <c r="S159" s="229">
        <f>IFERROR('Intenzity 0'!S159/S114,0)</f>
        <v>0</v>
      </c>
      <c r="T159" s="229">
        <f>IFERROR('Intenzity 0'!T159/T114,0)</f>
        <v>0</v>
      </c>
      <c r="U159" s="229">
        <f>IFERROR('Intenzity 0'!U159/U114,0)</f>
        <v>0</v>
      </c>
      <c r="V159" s="229">
        <f>IFERROR('Intenzity 0'!V159/V114,0)</f>
        <v>0</v>
      </c>
      <c r="W159" s="229">
        <f>IFERROR('Intenzity 0'!W159/W114,0)</f>
        <v>0</v>
      </c>
      <c r="X159" s="229">
        <f>IFERROR('Intenzity 0'!X159/X114,0)</f>
        <v>0</v>
      </c>
      <c r="Y159" s="229">
        <f>IFERROR('Intenzity 0'!Y159/Y114,0)</f>
        <v>0</v>
      </c>
      <c r="Z159" s="229">
        <f>IFERROR('Intenzity 0'!Z159/Z114,0)</f>
        <v>0</v>
      </c>
      <c r="AA159" s="229">
        <f>IFERROR('Intenzity 0'!AA159/AA114,0)</f>
        <v>0</v>
      </c>
      <c r="AB159" s="229">
        <f>IFERROR('Intenzity 0'!AB159/AB114,0)</f>
        <v>0</v>
      </c>
      <c r="AC159" s="229">
        <f>IFERROR('Intenzity 0'!AC159/AC114,0)</f>
        <v>0</v>
      </c>
      <c r="AD159" s="229">
        <f>IFERROR('Intenzity 0'!AD159/AD114,0)</f>
        <v>0</v>
      </c>
      <c r="AE159" s="229">
        <f>IFERROR('Intenzity 0'!AE159/AE114,0)</f>
        <v>0</v>
      </c>
      <c r="AF159" s="229">
        <f>IFERROR('Intenzity 0'!AF159/AF114,0)</f>
        <v>0</v>
      </c>
      <c r="AG159" s="229">
        <f>IFERROR('Intenzity 0'!AG159/AG114,0)</f>
        <v>0</v>
      </c>
      <c r="AH159" s="229">
        <f>IFERROR('Intenzity 0'!AH159/AH114,0)</f>
        <v>0</v>
      </c>
      <c r="AI159" s="229">
        <f>IFERROR('Intenzity 0'!AI159/AI114,0)</f>
        <v>0</v>
      </c>
      <c r="AJ159" s="229">
        <f>IFERROR('Intenzity 0'!AJ159/AJ114,0)</f>
        <v>0</v>
      </c>
      <c r="AK159" s="229">
        <f>IFERROR('Intenzity 0'!AK159/AK114,0)</f>
        <v>0</v>
      </c>
      <c r="AL159" s="229">
        <f>IFERROR('Intenzity 0'!AL159/AL114,0)</f>
        <v>0</v>
      </c>
      <c r="AM159" s="229">
        <f>IFERROR('Intenzity 0'!AM159/AM114,0)</f>
        <v>0</v>
      </c>
      <c r="AN159" s="229">
        <f>IFERROR('Intenzity 0'!AN159/AN114,0)</f>
        <v>0</v>
      </c>
      <c r="AO159" s="229">
        <f>IFERROR('Intenzity 0'!AO159/AO114,0)</f>
        <v>0</v>
      </c>
      <c r="AP159" s="229">
        <f>IFERROR('Intenzity 0'!AP159/AP114,0)</f>
        <v>0</v>
      </c>
      <c r="AQ159" s="229">
        <f>IFERROR('Intenzity 0'!AQ159/AQ114,0)</f>
        <v>0</v>
      </c>
      <c r="AR159" s="229">
        <f>IFERROR('Intenzity 0'!AR159/AR114,0)</f>
        <v>0</v>
      </c>
      <c r="AS159" s="229">
        <f>IFERROR('Intenzity 0'!AS159/AS114,0)</f>
        <v>0</v>
      </c>
      <c r="AT159" s="229">
        <f>IFERROR('Intenzity 0'!AT159/AT114,0)</f>
        <v>0</v>
      </c>
      <c r="AU159" s="229">
        <f>IFERROR('Intenzity 0'!AU159/AU114,0)</f>
        <v>0</v>
      </c>
      <c r="AV159" s="229">
        <f>IFERROR('Intenzity 0'!AV159/AV114,0)</f>
        <v>0</v>
      </c>
      <c r="AW159" s="229">
        <f>IFERROR('Intenzity 0'!AW159/AW114,0)</f>
        <v>0</v>
      </c>
      <c r="AX159" s="229">
        <f>IFERROR('Intenzity 0'!AX159/AX114,0)</f>
        <v>0</v>
      </c>
      <c r="AY159" s="229">
        <f>IFERROR('Intenzity 0'!AY159/AY114,0)</f>
        <v>0</v>
      </c>
      <c r="AZ159" s="229">
        <f>IFERROR('Intenzity 0'!AZ159/AZ114,0)</f>
        <v>0</v>
      </c>
      <c r="BA159" s="229">
        <f>IFERROR('Intenzity 0'!BA159/BA114,0)</f>
        <v>0</v>
      </c>
      <c r="BB159" s="229">
        <f>IFERROR('Intenzity 0'!BB159/BB114,0)</f>
        <v>0</v>
      </c>
    </row>
    <row r="160" spans="1:54" x14ac:dyDescent="0.3">
      <c r="A160" s="206">
        <f>IF(ISBLANK('Úseky 0'!A24),"",'Úseky 0'!A24)</f>
        <v>20</v>
      </c>
      <c r="B160" s="205" t="str">
        <f>IF(ISBLANK('Úseky 0'!B24),"",'Úseky 0'!B24)</f>
        <v/>
      </c>
      <c r="C160" s="205" t="str">
        <f>IF(ISBLANK('Úseky 0'!C24),"",'Úseky 0'!C24)</f>
        <v/>
      </c>
      <c r="D160" s="213" t="str">
        <f>IF(ISBLANK('Úseky 0'!D24),"",'Úseky 0'!D24)</f>
        <v/>
      </c>
      <c r="E160" s="229">
        <f>IFERROR('Intenzity 0'!E160/E115,0)</f>
        <v>0</v>
      </c>
      <c r="F160" s="229">
        <f>IFERROR('Intenzity 0'!F160/F115,0)</f>
        <v>0</v>
      </c>
      <c r="G160" s="229">
        <f>IFERROR('Intenzity 0'!G160/G115,0)</f>
        <v>0</v>
      </c>
      <c r="H160" s="229">
        <f>IFERROR('Intenzity 0'!H160/H115,0)</f>
        <v>0</v>
      </c>
      <c r="I160" s="229">
        <f>IFERROR('Intenzity 0'!I160/I115,0)</f>
        <v>0</v>
      </c>
      <c r="J160" s="229">
        <f>IFERROR('Intenzity 0'!J160/J115,0)</f>
        <v>0</v>
      </c>
      <c r="K160" s="229">
        <f>IFERROR('Intenzity 0'!K160/K115,0)</f>
        <v>0</v>
      </c>
      <c r="L160" s="229">
        <f>IFERROR('Intenzity 0'!L160/L115,0)</f>
        <v>0</v>
      </c>
      <c r="M160" s="229">
        <f>IFERROR('Intenzity 0'!M160/M115,0)</f>
        <v>0</v>
      </c>
      <c r="N160" s="229">
        <f>IFERROR('Intenzity 0'!N160/N115,0)</f>
        <v>0</v>
      </c>
      <c r="O160" s="229">
        <f>IFERROR('Intenzity 0'!O160/O115,0)</f>
        <v>0</v>
      </c>
      <c r="P160" s="229">
        <f>IFERROR('Intenzity 0'!P160/P115,0)</f>
        <v>0</v>
      </c>
      <c r="Q160" s="229">
        <f>IFERROR('Intenzity 0'!Q160/Q115,0)</f>
        <v>0</v>
      </c>
      <c r="R160" s="229">
        <f>IFERROR('Intenzity 0'!R160/R115,0)</f>
        <v>0</v>
      </c>
      <c r="S160" s="229">
        <f>IFERROR('Intenzity 0'!S160/S115,0)</f>
        <v>0</v>
      </c>
      <c r="T160" s="229">
        <f>IFERROR('Intenzity 0'!T160/T115,0)</f>
        <v>0</v>
      </c>
      <c r="U160" s="229">
        <f>IFERROR('Intenzity 0'!U160/U115,0)</f>
        <v>0</v>
      </c>
      <c r="V160" s="229">
        <f>IFERROR('Intenzity 0'!V160/V115,0)</f>
        <v>0</v>
      </c>
      <c r="W160" s="229">
        <f>IFERROR('Intenzity 0'!W160/W115,0)</f>
        <v>0</v>
      </c>
      <c r="X160" s="229">
        <f>IFERROR('Intenzity 0'!X160/X115,0)</f>
        <v>0</v>
      </c>
      <c r="Y160" s="229">
        <f>IFERROR('Intenzity 0'!Y160/Y115,0)</f>
        <v>0</v>
      </c>
      <c r="Z160" s="229">
        <f>IFERROR('Intenzity 0'!Z160/Z115,0)</f>
        <v>0</v>
      </c>
      <c r="AA160" s="229">
        <f>IFERROR('Intenzity 0'!AA160/AA115,0)</f>
        <v>0</v>
      </c>
      <c r="AB160" s="229">
        <f>IFERROR('Intenzity 0'!AB160/AB115,0)</f>
        <v>0</v>
      </c>
      <c r="AC160" s="229">
        <f>IFERROR('Intenzity 0'!AC160/AC115,0)</f>
        <v>0</v>
      </c>
      <c r="AD160" s="229">
        <f>IFERROR('Intenzity 0'!AD160/AD115,0)</f>
        <v>0</v>
      </c>
      <c r="AE160" s="229">
        <f>IFERROR('Intenzity 0'!AE160/AE115,0)</f>
        <v>0</v>
      </c>
      <c r="AF160" s="229">
        <f>IFERROR('Intenzity 0'!AF160/AF115,0)</f>
        <v>0</v>
      </c>
      <c r="AG160" s="229">
        <f>IFERROR('Intenzity 0'!AG160/AG115,0)</f>
        <v>0</v>
      </c>
      <c r="AH160" s="229">
        <f>IFERROR('Intenzity 0'!AH160/AH115,0)</f>
        <v>0</v>
      </c>
      <c r="AI160" s="229">
        <f>IFERROR('Intenzity 0'!AI160/AI115,0)</f>
        <v>0</v>
      </c>
      <c r="AJ160" s="229">
        <f>IFERROR('Intenzity 0'!AJ160/AJ115,0)</f>
        <v>0</v>
      </c>
      <c r="AK160" s="229">
        <f>IFERROR('Intenzity 0'!AK160/AK115,0)</f>
        <v>0</v>
      </c>
      <c r="AL160" s="229">
        <f>IFERROR('Intenzity 0'!AL160/AL115,0)</f>
        <v>0</v>
      </c>
      <c r="AM160" s="229">
        <f>IFERROR('Intenzity 0'!AM160/AM115,0)</f>
        <v>0</v>
      </c>
      <c r="AN160" s="229">
        <f>IFERROR('Intenzity 0'!AN160/AN115,0)</f>
        <v>0</v>
      </c>
      <c r="AO160" s="229">
        <f>IFERROR('Intenzity 0'!AO160/AO115,0)</f>
        <v>0</v>
      </c>
      <c r="AP160" s="229">
        <f>IFERROR('Intenzity 0'!AP160/AP115,0)</f>
        <v>0</v>
      </c>
      <c r="AQ160" s="229">
        <f>IFERROR('Intenzity 0'!AQ160/AQ115,0)</f>
        <v>0</v>
      </c>
      <c r="AR160" s="229">
        <f>IFERROR('Intenzity 0'!AR160/AR115,0)</f>
        <v>0</v>
      </c>
      <c r="AS160" s="229">
        <f>IFERROR('Intenzity 0'!AS160/AS115,0)</f>
        <v>0</v>
      </c>
      <c r="AT160" s="229">
        <f>IFERROR('Intenzity 0'!AT160/AT115,0)</f>
        <v>0</v>
      </c>
      <c r="AU160" s="229">
        <f>IFERROR('Intenzity 0'!AU160/AU115,0)</f>
        <v>0</v>
      </c>
      <c r="AV160" s="229">
        <f>IFERROR('Intenzity 0'!AV160/AV115,0)</f>
        <v>0</v>
      </c>
      <c r="AW160" s="229">
        <f>IFERROR('Intenzity 0'!AW160/AW115,0)</f>
        <v>0</v>
      </c>
      <c r="AX160" s="229">
        <f>IFERROR('Intenzity 0'!AX160/AX115,0)</f>
        <v>0</v>
      </c>
      <c r="AY160" s="229">
        <f>IFERROR('Intenzity 0'!AY160/AY115,0)</f>
        <v>0</v>
      </c>
      <c r="AZ160" s="229">
        <f>IFERROR('Intenzity 0'!AZ160/AZ115,0)</f>
        <v>0</v>
      </c>
      <c r="BA160" s="229">
        <f>IFERROR('Intenzity 0'!BA160/BA115,0)</f>
        <v>0</v>
      </c>
      <c r="BB160" s="229">
        <f>IFERROR('Intenzity 0'!BB160/BB115,0)</f>
        <v>0</v>
      </c>
    </row>
    <row r="161" spans="1:54" x14ac:dyDescent="0.3">
      <c r="A161" s="206">
        <f>IF(ISBLANK('Úseky 0'!A25),"",'Úseky 0'!A25)</f>
        <v>21</v>
      </c>
      <c r="B161" s="205" t="str">
        <f>IF(ISBLANK('Úseky 0'!B25),"",'Úseky 0'!B25)</f>
        <v/>
      </c>
      <c r="C161" s="205" t="str">
        <f>IF(ISBLANK('Úseky 0'!C25),"",'Úseky 0'!C25)</f>
        <v/>
      </c>
      <c r="D161" s="213" t="str">
        <f>IF(ISBLANK('Úseky 0'!D25),"",'Úseky 0'!D25)</f>
        <v/>
      </c>
      <c r="E161" s="229">
        <f>IFERROR('Intenzity 0'!E161/E116,0)</f>
        <v>0</v>
      </c>
      <c r="F161" s="229">
        <f>IFERROR('Intenzity 0'!F161/F116,0)</f>
        <v>0</v>
      </c>
      <c r="G161" s="229">
        <f>IFERROR('Intenzity 0'!G161/G116,0)</f>
        <v>0</v>
      </c>
      <c r="H161" s="229">
        <f>IFERROR('Intenzity 0'!H161/H116,0)</f>
        <v>0</v>
      </c>
      <c r="I161" s="229">
        <f>IFERROR('Intenzity 0'!I161/I116,0)</f>
        <v>0</v>
      </c>
      <c r="J161" s="229">
        <f>IFERROR('Intenzity 0'!J161/J116,0)</f>
        <v>0</v>
      </c>
      <c r="K161" s="229">
        <f>IFERROR('Intenzity 0'!K161/K116,0)</f>
        <v>0</v>
      </c>
      <c r="L161" s="229">
        <f>IFERROR('Intenzity 0'!L161/L116,0)</f>
        <v>0</v>
      </c>
      <c r="M161" s="229">
        <f>IFERROR('Intenzity 0'!M161/M116,0)</f>
        <v>0</v>
      </c>
      <c r="N161" s="229">
        <f>IFERROR('Intenzity 0'!N161/N116,0)</f>
        <v>0</v>
      </c>
      <c r="O161" s="229">
        <f>IFERROR('Intenzity 0'!O161/O116,0)</f>
        <v>0</v>
      </c>
      <c r="P161" s="229">
        <f>IFERROR('Intenzity 0'!P161/P116,0)</f>
        <v>0</v>
      </c>
      <c r="Q161" s="229">
        <f>IFERROR('Intenzity 0'!Q161/Q116,0)</f>
        <v>0</v>
      </c>
      <c r="R161" s="229">
        <f>IFERROR('Intenzity 0'!R161/R116,0)</f>
        <v>0</v>
      </c>
      <c r="S161" s="229">
        <f>IFERROR('Intenzity 0'!S161/S116,0)</f>
        <v>0</v>
      </c>
      <c r="T161" s="229">
        <f>IFERROR('Intenzity 0'!T161/T116,0)</f>
        <v>0</v>
      </c>
      <c r="U161" s="229">
        <f>IFERROR('Intenzity 0'!U161/U116,0)</f>
        <v>0</v>
      </c>
      <c r="V161" s="229">
        <f>IFERROR('Intenzity 0'!V161/V116,0)</f>
        <v>0</v>
      </c>
      <c r="W161" s="229">
        <f>IFERROR('Intenzity 0'!W161/W116,0)</f>
        <v>0</v>
      </c>
      <c r="X161" s="229">
        <f>IFERROR('Intenzity 0'!X161/X116,0)</f>
        <v>0</v>
      </c>
      <c r="Y161" s="229">
        <f>IFERROR('Intenzity 0'!Y161/Y116,0)</f>
        <v>0</v>
      </c>
      <c r="Z161" s="229">
        <f>IFERROR('Intenzity 0'!Z161/Z116,0)</f>
        <v>0</v>
      </c>
      <c r="AA161" s="229">
        <f>IFERROR('Intenzity 0'!AA161/AA116,0)</f>
        <v>0</v>
      </c>
      <c r="AB161" s="229">
        <f>IFERROR('Intenzity 0'!AB161/AB116,0)</f>
        <v>0</v>
      </c>
      <c r="AC161" s="229">
        <f>IFERROR('Intenzity 0'!AC161/AC116,0)</f>
        <v>0</v>
      </c>
      <c r="AD161" s="229">
        <f>IFERROR('Intenzity 0'!AD161/AD116,0)</f>
        <v>0</v>
      </c>
      <c r="AE161" s="229">
        <f>IFERROR('Intenzity 0'!AE161/AE116,0)</f>
        <v>0</v>
      </c>
      <c r="AF161" s="229">
        <f>IFERROR('Intenzity 0'!AF161/AF116,0)</f>
        <v>0</v>
      </c>
      <c r="AG161" s="229">
        <f>IFERROR('Intenzity 0'!AG161/AG116,0)</f>
        <v>0</v>
      </c>
      <c r="AH161" s="229">
        <f>IFERROR('Intenzity 0'!AH161/AH116,0)</f>
        <v>0</v>
      </c>
      <c r="AI161" s="229">
        <f>IFERROR('Intenzity 0'!AI161/AI116,0)</f>
        <v>0</v>
      </c>
      <c r="AJ161" s="229">
        <f>IFERROR('Intenzity 0'!AJ161/AJ116,0)</f>
        <v>0</v>
      </c>
      <c r="AK161" s="229">
        <f>IFERROR('Intenzity 0'!AK161/AK116,0)</f>
        <v>0</v>
      </c>
      <c r="AL161" s="229">
        <f>IFERROR('Intenzity 0'!AL161/AL116,0)</f>
        <v>0</v>
      </c>
      <c r="AM161" s="229">
        <f>IFERROR('Intenzity 0'!AM161/AM116,0)</f>
        <v>0</v>
      </c>
      <c r="AN161" s="229">
        <f>IFERROR('Intenzity 0'!AN161/AN116,0)</f>
        <v>0</v>
      </c>
      <c r="AO161" s="229">
        <f>IFERROR('Intenzity 0'!AO161/AO116,0)</f>
        <v>0</v>
      </c>
      <c r="AP161" s="229">
        <f>IFERROR('Intenzity 0'!AP161/AP116,0)</f>
        <v>0</v>
      </c>
      <c r="AQ161" s="229">
        <f>IFERROR('Intenzity 0'!AQ161/AQ116,0)</f>
        <v>0</v>
      </c>
      <c r="AR161" s="229">
        <f>IFERROR('Intenzity 0'!AR161/AR116,0)</f>
        <v>0</v>
      </c>
      <c r="AS161" s="229">
        <f>IFERROR('Intenzity 0'!AS161/AS116,0)</f>
        <v>0</v>
      </c>
      <c r="AT161" s="229">
        <f>IFERROR('Intenzity 0'!AT161/AT116,0)</f>
        <v>0</v>
      </c>
      <c r="AU161" s="229">
        <f>IFERROR('Intenzity 0'!AU161/AU116,0)</f>
        <v>0</v>
      </c>
      <c r="AV161" s="229">
        <f>IFERROR('Intenzity 0'!AV161/AV116,0)</f>
        <v>0</v>
      </c>
      <c r="AW161" s="229">
        <f>IFERROR('Intenzity 0'!AW161/AW116,0)</f>
        <v>0</v>
      </c>
      <c r="AX161" s="229">
        <f>IFERROR('Intenzity 0'!AX161/AX116,0)</f>
        <v>0</v>
      </c>
      <c r="AY161" s="229">
        <f>IFERROR('Intenzity 0'!AY161/AY116,0)</f>
        <v>0</v>
      </c>
      <c r="AZ161" s="229">
        <f>IFERROR('Intenzity 0'!AZ161/AZ116,0)</f>
        <v>0</v>
      </c>
      <c r="BA161" s="229">
        <f>IFERROR('Intenzity 0'!BA161/BA116,0)</f>
        <v>0</v>
      </c>
      <c r="BB161" s="229">
        <f>IFERROR('Intenzity 0'!BB161/BB116,0)</f>
        <v>0</v>
      </c>
    </row>
    <row r="162" spans="1:54" x14ac:dyDescent="0.3">
      <c r="A162" s="206">
        <f>IF(ISBLANK('Úseky 0'!A26),"",'Úseky 0'!A26)</f>
        <v>22</v>
      </c>
      <c r="B162" s="205" t="str">
        <f>IF(ISBLANK('Úseky 0'!B26),"",'Úseky 0'!B26)</f>
        <v/>
      </c>
      <c r="C162" s="205" t="str">
        <f>IF(ISBLANK('Úseky 0'!C26),"",'Úseky 0'!C26)</f>
        <v/>
      </c>
      <c r="D162" s="213" t="str">
        <f>IF(ISBLANK('Úseky 0'!D26),"",'Úseky 0'!D26)</f>
        <v/>
      </c>
      <c r="E162" s="229">
        <f>IFERROR('Intenzity 0'!E162/E117,0)</f>
        <v>0</v>
      </c>
      <c r="F162" s="229">
        <f>IFERROR('Intenzity 0'!F162/F117,0)</f>
        <v>0</v>
      </c>
      <c r="G162" s="229">
        <f>IFERROR('Intenzity 0'!G162/G117,0)</f>
        <v>0</v>
      </c>
      <c r="H162" s="229">
        <f>IFERROR('Intenzity 0'!H162/H117,0)</f>
        <v>0</v>
      </c>
      <c r="I162" s="229">
        <f>IFERROR('Intenzity 0'!I162/I117,0)</f>
        <v>0</v>
      </c>
      <c r="J162" s="229">
        <f>IFERROR('Intenzity 0'!J162/J117,0)</f>
        <v>0</v>
      </c>
      <c r="K162" s="229">
        <f>IFERROR('Intenzity 0'!K162/K117,0)</f>
        <v>0</v>
      </c>
      <c r="L162" s="229">
        <f>IFERROR('Intenzity 0'!L162/L117,0)</f>
        <v>0</v>
      </c>
      <c r="M162" s="229">
        <f>IFERROR('Intenzity 0'!M162/M117,0)</f>
        <v>0</v>
      </c>
      <c r="N162" s="229">
        <f>IFERROR('Intenzity 0'!N162/N117,0)</f>
        <v>0</v>
      </c>
      <c r="O162" s="229">
        <f>IFERROR('Intenzity 0'!O162/O117,0)</f>
        <v>0</v>
      </c>
      <c r="P162" s="229">
        <f>IFERROR('Intenzity 0'!P162/P117,0)</f>
        <v>0</v>
      </c>
      <c r="Q162" s="229">
        <f>IFERROR('Intenzity 0'!Q162/Q117,0)</f>
        <v>0</v>
      </c>
      <c r="R162" s="229">
        <f>IFERROR('Intenzity 0'!R162/R117,0)</f>
        <v>0</v>
      </c>
      <c r="S162" s="229">
        <f>IFERROR('Intenzity 0'!S162/S117,0)</f>
        <v>0</v>
      </c>
      <c r="T162" s="229">
        <f>IFERROR('Intenzity 0'!T162/T117,0)</f>
        <v>0</v>
      </c>
      <c r="U162" s="229">
        <f>IFERROR('Intenzity 0'!U162/U117,0)</f>
        <v>0</v>
      </c>
      <c r="V162" s="229">
        <f>IFERROR('Intenzity 0'!V162/V117,0)</f>
        <v>0</v>
      </c>
      <c r="W162" s="229">
        <f>IFERROR('Intenzity 0'!W162/W117,0)</f>
        <v>0</v>
      </c>
      <c r="X162" s="229">
        <f>IFERROR('Intenzity 0'!X162/X117,0)</f>
        <v>0</v>
      </c>
      <c r="Y162" s="229">
        <f>IFERROR('Intenzity 0'!Y162/Y117,0)</f>
        <v>0</v>
      </c>
      <c r="Z162" s="229">
        <f>IFERROR('Intenzity 0'!Z162/Z117,0)</f>
        <v>0</v>
      </c>
      <c r="AA162" s="229">
        <f>IFERROR('Intenzity 0'!AA162/AA117,0)</f>
        <v>0</v>
      </c>
      <c r="AB162" s="229">
        <f>IFERROR('Intenzity 0'!AB162/AB117,0)</f>
        <v>0</v>
      </c>
      <c r="AC162" s="229">
        <f>IFERROR('Intenzity 0'!AC162/AC117,0)</f>
        <v>0</v>
      </c>
      <c r="AD162" s="229">
        <f>IFERROR('Intenzity 0'!AD162/AD117,0)</f>
        <v>0</v>
      </c>
      <c r="AE162" s="229">
        <f>IFERROR('Intenzity 0'!AE162/AE117,0)</f>
        <v>0</v>
      </c>
      <c r="AF162" s="229">
        <f>IFERROR('Intenzity 0'!AF162/AF117,0)</f>
        <v>0</v>
      </c>
      <c r="AG162" s="229">
        <f>IFERROR('Intenzity 0'!AG162/AG117,0)</f>
        <v>0</v>
      </c>
      <c r="AH162" s="229">
        <f>IFERROR('Intenzity 0'!AH162/AH117,0)</f>
        <v>0</v>
      </c>
      <c r="AI162" s="229">
        <f>IFERROR('Intenzity 0'!AI162/AI117,0)</f>
        <v>0</v>
      </c>
      <c r="AJ162" s="229">
        <f>IFERROR('Intenzity 0'!AJ162/AJ117,0)</f>
        <v>0</v>
      </c>
      <c r="AK162" s="229">
        <f>IFERROR('Intenzity 0'!AK162/AK117,0)</f>
        <v>0</v>
      </c>
      <c r="AL162" s="229">
        <f>IFERROR('Intenzity 0'!AL162/AL117,0)</f>
        <v>0</v>
      </c>
      <c r="AM162" s="229">
        <f>IFERROR('Intenzity 0'!AM162/AM117,0)</f>
        <v>0</v>
      </c>
      <c r="AN162" s="229">
        <f>IFERROR('Intenzity 0'!AN162/AN117,0)</f>
        <v>0</v>
      </c>
      <c r="AO162" s="229">
        <f>IFERROR('Intenzity 0'!AO162/AO117,0)</f>
        <v>0</v>
      </c>
      <c r="AP162" s="229">
        <f>IFERROR('Intenzity 0'!AP162/AP117,0)</f>
        <v>0</v>
      </c>
      <c r="AQ162" s="229">
        <f>IFERROR('Intenzity 0'!AQ162/AQ117,0)</f>
        <v>0</v>
      </c>
      <c r="AR162" s="229">
        <f>IFERROR('Intenzity 0'!AR162/AR117,0)</f>
        <v>0</v>
      </c>
      <c r="AS162" s="229">
        <f>IFERROR('Intenzity 0'!AS162/AS117,0)</f>
        <v>0</v>
      </c>
      <c r="AT162" s="229">
        <f>IFERROR('Intenzity 0'!AT162/AT117,0)</f>
        <v>0</v>
      </c>
      <c r="AU162" s="229">
        <f>IFERROR('Intenzity 0'!AU162/AU117,0)</f>
        <v>0</v>
      </c>
      <c r="AV162" s="229">
        <f>IFERROR('Intenzity 0'!AV162/AV117,0)</f>
        <v>0</v>
      </c>
      <c r="AW162" s="229">
        <f>IFERROR('Intenzity 0'!AW162/AW117,0)</f>
        <v>0</v>
      </c>
      <c r="AX162" s="229">
        <f>IFERROR('Intenzity 0'!AX162/AX117,0)</f>
        <v>0</v>
      </c>
      <c r="AY162" s="229">
        <f>IFERROR('Intenzity 0'!AY162/AY117,0)</f>
        <v>0</v>
      </c>
      <c r="AZ162" s="229">
        <f>IFERROR('Intenzity 0'!AZ162/AZ117,0)</f>
        <v>0</v>
      </c>
      <c r="BA162" s="229">
        <f>IFERROR('Intenzity 0'!BA162/BA117,0)</f>
        <v>0</v>
      </c>
      <c r="BB162" s="229">
        <f>IFERROR('Intenzity 0'!BB162/BB117,0)</f>
        <v>0</v>
      </c>
    </row>
    <row r="163" spans="1:54" x14ac:dyDescent="0.3">
      <c r="A163" s="206">
        <f>IF(ISBLANK('Úseky 0'!A27),"",'Úseky 0'!A27)</f>
        <v>23</v>
      </c>
      <c r="B163" s="205" t="str">
        <f>IF(ISBLANK('Úseky 0'!B27),"",'Úseky 0'!B27)</f>
        <v/>
      </c>
      <c r="C163" s="205" t="str">
        <f>IF(ISBLANK('Úseky 0'!C27),"",'Úseky 0'!C27)</f>
        <v/>
      </c>
      <c r="D163" s="213" t="str">
        <f>IF(ISBLANK('Úseky 0'!D27),"",'Úseky 0'!D27)</f>
        <v/>
      </c>
      <c r="E163" s="229">
        <f>IFERROR('Intenzity 0'!E163/E118,0)</f>
        <v>0</v>
      </c>
      <c r="F163" s="229">
        <f>IFERROR('Intenzity 0'!F163/F118,0)</f>
        <v>0</v>
      </c>
      <c r="G163" s="229">
        <f>IFERROR('Intenzity 0'!G163/G118,0)</f>
        <v>0</v>
      </c>
      <c r="H163" s="229">
        <f>IFERROR('Intenzity 0'!H163/H118,0)</f>
        <v>0</v>
      </c>
      <c r="I163" s="229">
        <f>IFERROR('Intenzity 0'!I163/I118,0)</f>
        <v>0</v>
      </c>
      <c r="J163" s="229">
        <f>IFERROR('Intenzity 0'!J163/J118,0)</f>
        <v>0</v>
      </c>
      <c r="K163" s="229">
        <f>IFERROR('Intenzity 0'!K163/K118,0)</f>
        <v>0</v>
      </c>
      <c r="L163" s="229">
        <f>IFERROR('Intenzity 0'!L163/L118,0)</f>
        <v>0</v>
      </c>
      <c r="M163" s="229">
        <f>IFERROR('Intenzity 0'!M163/M118,0)</f>
        <v>0</v>
      </c>
      <c r="N163" s="229">
        <f>IFERROR('Intenzity 0'!N163/N118,0)</f>
        <v>0</v>
      </c>
      <c r="O163" s="229">
        <f>IFERROR('Intenzity 0'!O163/O118,0)</f>
        <v>0</v>
      </c>
      <c r="P163" s="229">
        <f>IFERROR('Intenzity 0'!P163/P118,0)</f>
        <v>0</v>
      </c>
      <c r="Q163" s="229">
        <f>IFERROR('Intenzity 0'!Q163/Q118,0)</f>
        <v>0</v>
      </c>
      <c r="R163" s="229">
        <f>IFERROR('Intenzity 0'!R163/R118,0)</f>
        <v>0</v>
      </c>
      <c r="S163" s="229">
        <f>IFERROR('Intenzity 0'!S163/S118,0)</f>
        <v>0</v>
      </c>
      <c r="T163" s="229">
        <f>IFERROR('Intenzity 0'!T163/T118,0)</f>
        <v>0</v>
      </c>
      <c r="U163" s="229">
        <f>IFERROR('Intenzity 0'!U163/U118,0)</f>
        <v>0</v>
      </c>
      <c r="V163" s="229">
        <f>IFERROR('Intenzity 0'!V163/V118,0)</f>
        <v>0</v>
      </c>
      <c r="W163" s="229">
        <f>IFERROR('Intenzity 0'!W163/W118,0)</f>
        <v>0</v>
      </c>
      <c r="X163" s="229">
        <f>IFERROR('Intenzity 0'!X163/X118,0)</f>
        <v>0</v>
      </c>
      <c r="Y163" s="229">
        <f>IFERROR('Intenzity 0'!Y163/Y118,0)</f>
        <v>0</v>
      </c>
      <c r="Z163" s="229">
        <f>IFERROR('Intenzity 0'!Z163/Z118,0)</f>
        <v>0</v>
      </c>
      <c r="AA163" s="229">
        <f>IFERROR('Intenzity 0'!AA163/AA118,0)</f>
        <v>0</v>
      </c>
      <c r="AB163" s="229">
        <f>IFERROR('Intenzity 0'!AB163/AB118,0)</f>
        <v>0</v>
      </c>
      <c r="AC163" s="229">
        <f>IFERROR('Intenzity 0'!AC163/AC118,0)</f>
        <v>0</v>
      </c>
      <c r="AD163" s="229">
        <f>IFERROR('Intenzity 0'!AD163/AD118,0)</f>
        <v>0</v>
      </c>
      <c r="AE163" s="229">
        <f>IFERROR('Intenzity 0'!AE163/AE118,0)</f>
        <v>0</v>
      </c>
      <c r="AF163" s="229">
        <f>IFERROR('Intenzity 0'!AF163/AF118,0)</f>
        <v>0</v>
      </c>
      <c r="AG163" s="229">
        <f>IFERROR('Intenzity 0'!AG163/AG118,0)</f>
        <v>0</v>
      </c>
      <c r="AH163" s="229">
        <f>IFERROR('Intenzity 0'!AH163/AH118,0)</f>
        <v>0</v>
      </c>
      <c r="AI163" s="229">
        <f>IFERROR('Intenzity 0'!AI163/AI118,0)</f>
        <v>0</v>
      </c>
      <c r="AJ163" s="229">
        <f>IFERROR('Intenzity 0'!AJ163/AJ118,0)</f>
        <v>0</v>
      </c>
      <c r="AK163" s="229">
        <f>IFERROR('Intenzity 0'!AK163/AK118,0)</f>
        <v>0</v>
      </c>
      <c r="AL163" s="229">
        <f>IFERROR('Intenzity 0'!AL163/AL118,0)</f>
        <v>0</v>
      </c>
      <c r="AM163" s="229">
        <f>IFERROR('Intenzity 0'!AM163/AM118,0)</f>
        <v>0</v>
      </c>
      <c r="AN163" s="229">
        <f>IFERROR('Intenzity 0'!AN163/AN118,0)</f>
        <v>0</v>
      </c>
      <c r="AO163" s="229">
        <f>IFERROR('Intenzity 0'!AO163/AO118,0)</f>
        <v>0</v>
      </c>
      <c r="AP163" s="229">
        <f>IFERROR('Intenzity 0'!AP163/AP118,0)</f>
        <v>0</v>
      </c>
      <c r="AQ163" s="229">
        <f>IFERROR('Intenzity 0'!AQ163/AQ118,0)</f>
        <v>0</v>
      </c>
      <c r="AR163" s="229">
        <f>IFERROR('Intenzity 0'!AR163/AR118,0)</f>
        <v>0</v>
      </c>
      <c r="AS163" s="229">
        <f>IFERROR('Intenzity 0'!AS163/AS118,0)</f>
        <v>0</v>
      </c>
      <c r="AT163" s="229">
        <f>IFERROR('Intenzity 0'!AT163/AT118,0)</f>
        <v>0</v>
      </c>
      <c r="AU163" s="229">
        <f>IFERROR('Intenzity 0'!AU163/AU118,0)</f>
        <v>0</v>
      </c>
      <c r="AV163" s="229">
        <f>IFERROR('Intenzity 0'!AV163/AV118,0)</f>
        <v>0</v>
      </c>
      <c r="AW163" s="229">
        <f>IFERROR('Intenzity 0'!AW163/AW118,0)</f>
        <v>0</v>
      </c>
      <c r="AX163" s="229">
        <f>IFERROR('Intenzity 0'!AX163/AX118,0)</f>
        <v>0</v>
      </c>
      <c r="AY163" s="229">
        <f>IFERROR('Intenzity 0'!AY163/AY118,0)</f>
        <v>0</v>
      </c>
      <c r="AZ163" s="229">
        <f>IFERROR('Intenzity 0'!AZ163/AZ118,0)</f>
        <v>0</v>
      </c>
      <c r="BA163" s="229">
        <f>IFERROR('Intenzity 0'!BA163/BA118,0)</f>
        <v>0</v>
      </c>
      <c r="BB163" s="229">
        <f>IFERROR('Intenzity 0'!BB163/BB118,0)</f>
        <v>0</v>
      </c>
    </row>
    <row r="164" spans="1:54" x14ac:dyDescent="0.3">
      <c r="A164" s="206">
        <f>IF(ISBLANK('Úseky 0'!A28),"",'Úseky 0'!A28)</f>
        <v>24</v>
      </c>
      <c r="B164" s="205" t="str">
        <f>IF(ISBLANK('Úseky 0'!B28),"",'Úseky 0'!B28)</f>
        <v/>
      </c>
      <c r="C164" s="205" t="str">
        <f>IF(ISBLANK('Úseky 0'!C28),"",'Úseky 0'!C28)</f>
        <v/>
      </c>
      <c r="D164" s="213" t="str">
        <f>IF(ISBLANK('Úseky 0'!D28),"",'Úseky 0'!D28)</f>
        <v/>
      </c>
      <c r="E164" s="229">
        <f>IFERROR('Intenzity 0'!E164/E119,0)</f>
        <v>0</v>
      </c>
      <c r="F164" s="229">
        <f>IFERROR('Intenzity 0'!F164/F119,0)</f>
        <v>0</v>
      </c>
      <c r="G164" s="229">
        <f>IFERROR('Intenzity 0'!G164/G119,0)</f>
        <v>0</v>
      </c>
      <c r="H164" s="229">
        <f>IFERROR('Intenzity 0'!H164/H119,0)</f>
        <v>0</v>
      </c>
      <c r="I164" s="229">
        <f>IFERROR('Intenzity 0'!I164/I119,0)</f>
        <v>0</v>
      </c>
      <c r="J164" s="229">
        <f>IFERROR('Intenzity 0'!J164/J119,0)</f>
        <v>0</v>
      </c>
      <c r="K164" s="229">
        <f>IFERROR('Intenzity 0'!K164/K119,0)</f>
        <v>0</v>
      </c>
      <c r="L164" s="229">
        <f>IFERROR('Intenzity 0'!L164/L119,0)</f>
        <v>0</v>
      </c>
      <c r="M164" s="229">
        <f>IFERROR('Intenzity 0'!M164/M119,0)</f>
        <v>0</v>
      </c>
      <c r="N164" s="229">
        <f>IFERROR('Intenzity 0'!N164/N119,0)</f>
        <v>0</v>
      </c>
      <c r="O164" s="229">
        <f>IFERROR('Intenzity 0'!O164/O119,0)</f>
        <v>0</v>
      </c>
      <c r="P164" s="229">
        <f>IFERROR('Intenzity 0'!P164/P119,0)</f>
        <v>0</v>
      </c>
      <c r="Q164" s="229">
        <f>IFERROR('Intenzity 0'!Q164/Q119,0)</f>
        <v>0</v>
      </c>
      <c r="R164" s="229">
        <f>IFERROR('Intenzity 0'!R164/R119,0)</f>
        <v>0</v>
      </c>
      <c r="S164" s="229">
        <f>IFERROR('Intenzity 0'!S164/S119,0)</f>
        <v>0</v>
      </c>
      <c r="T164" s="229">
        <f>IFERROR('Intenzity 0'!T164/T119,0)</f>
        <v>0</v>
      </c>
      <c r="U164" s="229">
        <f>IFERROR('Intenzity 0'!U164/U119,0)</f>
        <v>0</v>
      </c>
      <c r="V164" s="229">
        <f>IFERROR('Intenzity 0'!V164/V119,0)</f>
        <v>0</v>
      </c>
      <c r="W164" s="229">
        <f>IFERROR('Intenzity 0'!W164/W119,0)</f>
        <v>0</v>
      </c>
      <c r="X164" s="229">
        <f>IFERROR('Intenzity 0'!X164/X119,0)</f>
        <v>0</v>
      </c>
      <c r="Y164" s="229">
        <f>IFERROR('Intenzity 0'!Y164/Y119,0)</f>
        <v>0</v>
      </c>
      <c r="Z164" s="229">
        <f>IFERROR('Intenzity 0'!Z164/Z119,0)</f>
        <v>0</v>
      </c>
      <c r="AA164" s="229">
        <f>IFERROR('Intenzity 0'!AA164/AA119,0)</f>
        <v>0</v>
      </c>
      <c r="AB164" s="229">
        <f>IFERROR('Intenzity 0'!AB164/AB119,0)</f>
        <v>0</v>
      </c>
      <c r="AC164" s="229">
        <f>IFERROR('Intenzity 0'!AC164/AC119,0)</f>
        <v>0</v>
      </c>
      <c r="AD164" s="229">
        <f>IFERROR('Intenzity 0'!AD164/AD119,0)</f>
        <v>0</v>
      </c>
      <c r="AE164" s="229">
        <f>IFERROR('Intenzity 0'!AE164/AE119,0)</f>
        <v>0</v>
      </c>
      <c r="AF164" s="229">
        <f>IFERROR('Intenzity 0'!AF164/AF119,0)</f>
        <v>0</v>
      </c>
      <c r="AG164" s="229">
        <f>IFERROR('Intenzity 0'!AG164/AG119,0)</f>
        <v>0</v>
      </c>
      <c r="AH164" s="229">
        <f>IFERROR('Intenzity 0'!AH164/AH119,0)</f>
        <v>0</v>
      </c>
      <c r="AI164" s="229">
        <f>IFERROR('Intenzity 0'!AI164/AI119,0)</f>
        <v>0</v>
      </c>
      <c r="AJ164" s="229">
        <f>IFERROR('Intenzity 0'!AJ164/AJ119,0)</f>
        <v>0</v>
      </c>
      <c r="AK164" s="229">
        <f>IFERROR('Intenzity 0'!AK164/AK119,0)</f>
        <v>0</v>
      </c>
      <c r="AL164" s="229">
        <f>IFERROR('Intenzity 0'!AL164/AL119,0)</f>
        <v>0</v>
      </c>
      <c r="AM164" s="229">
        <f>IFERROR('Intenzity 0'!AM164/AM119,0)</f>
        <v>0</v>
      </c>
      <c r="AN164" s="229">
        <f>IFERROR('Intenzity 0'!AN164/AN119,0)</f>
        <v>0</v>
      </c>
      <c r="AO164" s="229">
        <f>IFERROR('Intenzity 0'!AO164/AO119,0)</f>
        <v>0</v>
      </c>
      <c r="AP164" s="229">
        <f>IFERROR('Intenzity 0'!AP164/AP119,0)</f>
        <v>0</v>
      </c>
      <c r="AQ164" s="229">
        <f>IFERROR('Intenzity 0'!AQ164/AQ119,0)</f>
        <v>0</v>
      </c>
      <c r="AR164" s="229">
        <f>IFERROR('Intenzity 0'!AR164/AR119,0)</f>
        <v>0</v>
      </c>
      <c r="AS164" s="229">
        <f>IFERROR('Intenzity 0'!AS164/AS119,0)</f>
        <v>0</v>
      </c>
      <c r="AT164" s="229">
        <f>IFERROR('Intenzity 0'!AT164/AT119,0)</f>
        <v>0</v>
      </c>
      <c r="AU164" s="229">
        <f>IFERROR('Intenzity 0'!AU164/AU119,0)</f>
        <v>0</v>
      </c>
      <c r="AV164" s="229">
        <f>IFERROR('Intenzity 0'!AV164/AV119,0)</f>
        <v>0</v>
      </c>
      <c r="AW164" s="229">
        <f>IFERROR('Intenzity 0'!AW164/AW119,0)</f>
        <v>0</v>
      </c>
      <c r="AX164" s="229">
        <f>IFERROR('Intenzity 0'!AX164/AX119,0)</f>
        <v>0</v>
      </c>
      <c r="AY164" s="229">
        <f>IFERROR('Intenzity 0'!AY164/AY119,0)</f>
        <v>0</v>
      </c>
      <c r="AZ164" s="229">
        <f>IFERROR('Intenzity 0'!AZ164/AZ119,0)</f>
        <v>0</v>
      </c>
      <c r="BA164" s="229">
        <f>IFERROR('Intenzity 0'!BA164/BA119,0)</f>
        <v>0</v>
      </c>
      <c r="BB164" s="229">
        <f>IFERROR('Intenzity 0'!BB164/BB119,0)</f>
        <v>0</v>
      </c>
    </row>
    <row r="165" spans="1:54" x14ac:dyDescent="0.3">
      <c r="A165" s="206">
        <f>IF(ISBLANK('Úseky 0'!A29),"",'Úseky 0'!A29)</f>
        <v>25</v>
      </c>
      <c r="B165" s="205" t="str">
        <f>IF(ISBLANK('Úseky 0'!B29),"",'Úseky 0'!B29)</f>
        <v/>
      </c>
      <c r="C165" s="205" t="str">
        <f>IF(ISBLANK('Úseky 0'!C29),"",'Úseky 0'!C29)</f>
        <v/>
      </c>
      <c r="D165" s="213" t="str">
        <f>IF(ISBLANK('Úseky 0'!D29),"",'Úseky 0'!D29)</f>
        <v/>
      </c>
      <c r="E165" s="229">
        <f>IFERROR('Intenzity 0'!E165/E120,0)</f>
        <v>0</v>
      </c>
      <c r="F165" s="229">
        <f>IFERROR('Intenzity 0'!F165/F120,0)</f>
        <v>0</v>
      </c>
      <c r="G165" s="229">
        <f>IFERROR('Intenzity 0'!G165/G120,0)</f>
        <v>0</v>
      </c>
      <c r="H165" s="229">
        <f>IFERROR('Intenzity 0'!H165/H120,0)</f>
        <v>0</v>
      </c>
      <c r="I165" s="229">
        <f>IFERROR('Intenzity 0'!I165/I120,0)</f>
        <v>0</v>
      </c>
      <c r="J165" s="229">
        <f>IFERROR('Intenzity 0'!J165/J120,0)</f>
        <v>0</v>
      </c>
      <c r="K165" s="229">
        <f>IFERROR('Intenzity 0'!K165/K120,0)</f>
        <v>0</v>
      </c>
      <c r="L165" s="229">
        <f>IFERROR('Intenzity 0'!L165/L120,0)</f>
        <v>0</v>
      </c>
      <c r="M165" s="229">
        <f>IFERROR('Intenzity 0'!M165/M120,0)</f>
        <v>0</v>
      </c>
      <c r="N165" s="229">
        <f>IFERROR('Intenzity 0'!N165/N120,0)</f>
        <v>0</v>
      </c>
      <c r="O165" s="229">
        <f>IFERROR('Intenzity 0'!O165/O120,0)</f>
        <v>0</v>
      </c>
      <c r="P165" s="229">
        <f>IFERROR('Intenzity 0'!P165/P120,0)</f>
        <v>0</v>
      </c>
      <c r="Q165" s="229">
        <f>IFERROR('Intenzity 0'!Q165/Q120,0)</f>
        <v>0</v>
      </c>
      <c r="R165" s="229">
        <f>IFERROR('Intenzity 0'!R165/R120,0)</f>
        <v>0</v>
      </c>
      <c r="S165" s="229">
        <f>IFERROR('Intenzity 0'!S165/S120,0)</f>
        <v>0</v>
      </c>
      <c r="T165" s="229">
        <f>IFERROR('Intenzity 0'!T165/T120,0)</f>
        <v>0</v>
      </c>
      <c r="U165" s="229">
        <f>IFERROR('Intenzity 0'!U165/U120,0)</f>
        <v>0</v>
      </c>
      <c r="V165" s="229">
        <f>IFERROR('Intenzity 0'!V165/V120,0)</f>
        <v>0</v>
      </c>
      <c r="W165" s="229">
        <f>IFERROR('Intenzity 0'!W165/W120,0)</f>
        <v>0</v>
      </c>
      <c r="X165" s="229">
        <f>IFERROR('Intenzity 0'!X165/X120,0)</f>
        <v>0</v>
      </c>
      <c r="Y165" s="229">
        <f>IFERROR('Intenzity 0'!Y165/Y120,0)</f>
        <v>0</v>
      </c>
      <c r="Z165" s="229">
        <f>IFERROR('Intenzity 0'!Z165/Z120,0)</f>
        <v>0</v>
      </c>
      <c r="AA165" s="229">
        <f>IFERROR('Intenzity 0'!AA165/AA120,0)</f>
        <v>0</v>
      </c>
      <c r="AB165" s="229">
        <f>IFERROR('Intenzity 0'!AB165/AB120,0)</f>
        <v>0</v>
      </c>
      <c r="AC165" s="229">
        <f>IFERROR('Intenzity 0'!AC165/AC120,0)</f>
        <v>0</v>
      </c>
      <c r="AD165" s="229">
        <f>IFERROR('Intenzity 0'!AD165/AD120,0)</f>
        <v>0</v>
      </c>
      <c r="AE165" s="229">
        <f>IFERROR('Intenzity 0'!AE165/AE120,0)</f>
        <v>0</v>
      </c>
      <c r="AF165" s="229">
        <f>IFERROR('Intenzity 0'!AF165/AF120,0)</f>
        <v>0</v>
      </c>
      <c r="AG165" s="229">
        <f>IFERROR('Intenzity 0'!AG165/AG120,0)</f>
        <v>0</v>
      </c>
      <c r="AH165" s="229">
        <f>IFERROR('Intenzity 0'!AH165/AH120,0)</f>
        <v>0</v>
      </c>
      <c r="AI165" s="229">
        <f>IFERROR('Intenzity 0'!AI165/AI120,0)</f>
        <v>0</v>
      </c>
      <c r="AJ165" s="229">
        <f>IFERROR('Intenzity 0'!AJ165/AJ120,0)</f>
        <v>0</v>
      </c>
      <c r="AK165" s="229">
        <f>IFERROR('Intenzity 0'!AK165/AK120,0)</f>
        <v>0</v>
      </c>
      <c r="AL165" s="229">
        <f>IFERROR('Intenzity 0'!AL165/AL120,0)</f>
        <v>0</v>
      </c>
      <c r="AM165" s="229">
        <f>IFERROR('Intenzity 0'!AM165/AM120,0)</f>
        <v>0</v>
      </c>
      <c r="AN165" s="229">
        <f>IFERROR('Intenzity 0'!AN165/AN120,0)</f>
        <v>0</v>
      </c>
      <c r="AO165" s="229">
        <f>IFERROR('Intenzity 0'!AO165/AO120,0)</f>
        <v>0</v>
      </c>
      <c r="AP165" s="229">
        <f>IFERROR('Intenzity 0'!AP165/AP120,0)</f>
        <v>0</v>
      </c>
      <c r="AQ165" s="229">
        <f>IFERROR('Intenzity 0'!AQ165/AQ120,0)</f>
        <v>0</v>
      </c>
      <c r="AR165" s="229">
        <f>IFERROR('Intenzity 0'!AR165/AR120,0)</f>
        <v>0</v>
      </c>
      <c r="AS165" s="229">
        <f>IFERROR('Intenzity 0'!AS165/AS120,0)</f>
        <v>0</v>
      </c>
      <c r="AT165" s="229">
        <f>IFERROR('Intenzity 0'!AT165/AT120,0)</f>
        <v>0</v>
      </c>
      <c r="AU165" s="229">
        <f>IFERROR('Intenzity 0'!AU165/AU120,0)</f>
        <v>0</v>
      </c>
      <c r="AV165" s="229">
        <f>IFERROR('Intenzity 0'!AV165/AV120,0)</f>
        <v>0</v>
      </c>
      <c r="AW165" s="229">
        <f>IFERROR('Intenzity 0'!AW165/AW120,0)</f>
        <v>0</v>
      </c>
      <c r="AX165" s="229">
        <f>IFERROR('Intenzity 0'!AX165/AX120,0)</f>
        <v>0</v>
      </c>
      <c r="AY165" s="229">
        <f>IFERROR('Intenzity 0'!AY165/AY120,0)</f>
        <v>0</v>
      </c>
      <c r="AZ165" s="229">
        <f>IFERROR('Intenzity 0'!AZ165/AZ120,0)</f>
        <v>0</v>
      </c>
      <c r="BA165" s="229">
        <f>IFERROR('Intenzity 0'!BA165/BA120,0)</f>
        <v>0</v>
      </c>
      <c r="BB165" s="229">
        <f>IFERROR('Intenzity 0'!BB165/BB120,0)</f>
        <v>0</v>
      </c>
    </row>
    <row r="166" spans="1:54" x14ac:dyDescent="0.3">
      <c r="A166" s="206">
        <f>IF(ISBLANK('Úseky 0'!A30),"",'Úseky 0'!A30)</f>
        <v>26</v>
      </c>
      <c r="B166" s="205" t="str">
        <f>IF(ISBLANK('Úseky 0'!B30),"",'Úseky 0'!B30)</f>
        <v/>
      </c>
      <c r="C166" s="205" t="str">
        <f>IF(ISBLANK('Úseky 0'!C30),"",'Úseky 0'!C30)</f>
        <v/>
      </c>
      <c r="D166" s="213" t="str">
        <f>IF(ISBLANK('Úseky 0'!D30),"",'Úseky 0'!D30)</f>
        <v/>
      </c>
      <c r="E166" s="229">
        <f>IFERROR('Intenzity 0'!E166/E121,0)</f>
        <v>0</v>
      </c>
      <c r="F166" s="229">
        <f>IFERROR('Intenzity 0'!F166/F121,0)</f>
        <v>0</v>
      </c>
      <c r="G166" s="229">
        <f>IFERROR('Intenzity 0'!G166/G121,0)</f>
        <v>0</v>
      </c>
      <c r="H166" s="229">
        <f>IFERROR('Intenzity 0'!H166/H121,0)</f>
        <v>0</v>
      </c>
      <c r="I166" s="229">
        <f>IFERROR('Intenzity 0'!I166/I121,0)</f>
        <v>0</v>
      </c>
      <c r="J166" s="229">
        <f>IFERROR('Intenzity 0'!J166/J121,0)</f>
        <v>0</v>
      </c>
      <c r="K166" s="229">
        <f>IFERROR('Intenzity 0'!K166/K121,0)</f>
        <v>0</v>
      </c>
      <c r="L166" s="229">
        <f>IFERROR('Intenzity 0'!L166/L121,0)</f>
        <v>0</v>
      </c>
      <c r="M166" s="229">
        <f>IFERROR('Intenzity 0'!M166/M121,0)</f>
        <v>0</v>
      </c>
      <c r="N166" s="229">
        <f>IFERROR('Intenzity 0'!N166/N121,0)</f>
        <v>0</v>
      </c>
      <c r="O166" s="229">
        <f>IFERROR('Intenzity 0'!O166/O121,0)</f>
        <v>0</v>
      </c>
      <c r="P166" s="229">
        <f>IFERROR('Intenzity 0'!P166/P121,0)</f>
        <v>0</v>
      </c>
      <c r="Q166" s="229">
        <f>IFERROR('Intenzity 0'!Q166/Q121,0)</f>
        <v>0</v>
      </c>
      <c r="R166" s="229">
        <f>IFERROR('Intenzity 0'!R166/R121,0)</f>
        <v>0</v>
      </c>
      <c r="S166" s="229">
        <f>IFERROR('Intenzity 0'!S166/S121,0)</f>
        <v>0</v>
      </c>
      <c r="T166" s="229">
        <f>IFERROR('Intenzity 0'!T166/T121,0)</f>
        <v>0</v>
      </c>
      <c r="U166" s="229">
        <f>IFERROR('Intenzity 0'!U166/U121,0)</f>
        <v>0</v>
      </c>
      <c r="V166" s="229">
        <f>IFERROR('Intenzity 0'!V166/V121,0)</f>
        <v>0</v>
      </c>
      <c r="W166" s="229">
        <f>IFERROR('Intenzity 0'!W166/W121,0)</f>
        <v>0</v>
      </c>
      <c r="X166" s="229">
        <f>IFERROR('Intenzity 0'!X166/X121,0)</f>
        <v>0</v>
      </c>
      <c r="Y166" s="229">
        <f>IFERROR('Intenzity 0'!Y166/Y121,0)</f>
        <v>0</v>
      </c>
      <c r="Z166" s="229">
        <f>IFERROR('Intenzity 0'!Z166/Z121,0)</f>
        <v>0</v>
      </c>
      <c r="AA166" s="229">
        <f>IFERROR('Intenzity 0'!AA166/AA121,0)</f>
        <v>0</v>
      </c>
      <c r="AB166" s="229">
        <f>IFERROR('Intenzity 0'!AB166/AB121,0)</f>
        <v>0</v>
      </c>
      <c r="AC166" s="229">
        <f>IFERROR('Intenzity 0'!AC166/AC121,0)</f>
        <v>0</v>
      </c>
      <c r="AD166" s="229">
        <f>IFERROR('Intenzity 0'!AD166/AD121,0)</f>
        <v>0</v>
      </c>
      <c r="AE166" s="229">
        <f>IFERROR('Intenzity 0'!AE166/AE121,0)</f>
        <v>0</v>
      </c>
      <c r="AF166" s="229">
        <f>IFERROR('Intenzity 0'!AF166/AF121,0)</f>
        <v>0</v>
      </c>
      <c r="AG166" s="229">
        <f>IFERROR('Intenzity 0'!AG166/AG121,0)</f>
        <v>0</v>
      </c>
      <c r="AH166" s="229">
        <f>IFERROR('Intenzity 0'!AH166/AH121,0)</f>
        <v>0</v>
      </c>
      <c r="AI166" s="229">
        <f>IFERROR('Intenzity 0'!AI166/AI121,0)</f>
        <v>0</v>
      </c>
      <c r="AJ166" s="229">
        <f>IFERROR('Intenzity 0'!AJ166/AJ121,0)</f>
        <v>0</v>
      </c>
      <c r="AK166" s="229">
        <f>IFERROR('Intenzity 0'!AK166/AK121,0)</f>
        <v>0</v>
      </c>
      <c r="AL166" s="229">
        <f>IFERROR('Intenzity 0'!AL166/AL121,0)</f>
        <v>0</v>
      </c>
      <c r="AM166" s="229">
        <f>IFERROR('Intenzity 0'!AM166/AM121,0)</f>
        <v>0</v>
      </c>
      <c r="AN166" s="229">
        <f>IFERROR('Intenzity 0'!AN166/AN121,0)</f>
        <v>0</v>
      </c>
      <c r="AO166" s="229">
        <f>IFERROR('Intenzity 0'!AO166/AO121,0)</f>
        <v>0</v>
      </c>
      <c r="AP166" s="229">
        <f>IFERROR('Intenzity 0'!AP166/AP121,0)</f>
        <v>0</v>
      </c>
      <c r="AQ166" s="229">
        <f>IFERROR('Intenzity 0'!AQ166/AQ121,0)</f>
        <v>0</v>
      </c>
      <c r="AR166" s="229">
        <f>IFERROR('Intenzity 0'!AR166/AR121,0)</f>
        <v>0</v>
      </c>
      <c r="AS166" s="229">
        <f>IFERROR('Intenzity 0'!AS166/AS121,0)</f>
        <v>0</v>
      </c>
      <c r="AT166" s="229">
        <f>IFERROR('Intenzity 0'!AT166/AT121,0)</f>
        <v>0</v>
      </c>
      <c r="AU166" s="229">
        <f>IFERROR('Intenzity 0'!AU166/AU121,0)</f>
        <v>0</v>
      </c>
      <c r="AV166" s="229">
        <f>IFERROR('Intenzity 0'!AV166/AV121,0)</f>
        <v>0</v>
      </c>
      <c r="AW166" s="229">
        <f>IFERROR('Intenzity 0'!AW166/AW121,0)</f>
        <v>0</v>
      </c>
      <c r="AX166" s="229">
        <f>IFERROR('Intenzity 0'!AX166/AX121,0)</f>
        <v>0</v>
      </c>
      <c r="AY166" s="229">
        <f>IFERROR('Intenzity 0'!AY166/AY121,0)</f>
        <v>0</v>
      </c>
      <c r="AZ166" s="229">
        <f>IFERROR('Intenzity 0'!AZ166/AZ121,0)</f>
        <v>0</v>
      </c>
      <c r="BA166" s="229">
        <f>IFERROR('Intenzity 0'!BA166/BA121,0)</f>
        <v>0</v>
      </c>
      <c r="BB166" s="229">
        <f>IFERROR('Intenzity 0'!BB166/BB121,0)</f>
        <v>0</v>
      </c>
    </row>
    <row r="167" spans="1:54" x14ac:dyDescent="0.3">
      <c r="A167" s="206">
        <f>IF(ISBLANK('Úseky 0'!A31),"",'Úseky 0'!A31)</f>
        <v>27</v>
      </c>
      <c r="B167" s="205" t="str">
        <f>IF(ISBLANK('Úseky 0'!B31),"",'Úseky 0'!B31)</f>
        <v/>
      </c>
      <c r="C167" s="205" t="str">
        <f>IF(ISBLANK('Úseky 0'!C31),"",'Úseky 0'!C31)</f>
        <v/>
      </c>
      <c r="D167" s="213" t="str">
        <f>IF(ISBLANK('Úseky 0'!D31),"",'Úseky 0'!D31)</f>
        <v/>
      </c>
      <c r="E167" s="229">
        <f>IFERROR('Intenzity 0'!E167/E122,0)</f>
        <v>0</v>
      </c>
      <c r="F167" s="229">
        <f>IFERROR('Intenzity 0'!F167/F122,0)</f>
        <v>0</v>
      </c>
      <c r="G167" s="229">
        <f>IFERROR('Intenzity 0'!G167/G122,0)</f>
        <v>0</v>
      </c>
      <c r="H167" s="229">
        <f>IFERROR('Intenzity 0'!H167/H122,0)</f>
        <v>0</v>
      </c>
      <c r="I167" s="229">
        <f>IFERROR('Intenzity 0'!I167/I122,0)</f>
        <v>0</v>
      </c>
      <c r="J167" s="229">
        <f>IFERROR('Intenzity 0'!J167/J122,0)</f>
        <v>0</v>
      </c>
      <c r="K167" s="229">
        <f>IFERROR('Intenzity 0'!K167/K122,0)</f>
        <v>0</v>
      </c>
      <c r="L167" s="229">
        <f>IFERROR('Intenzity 0'!L167/L122,0)</f>
        <v>0</v>
      </c>
      <c r="M167" s="229">
        <f>IFERROR('Intenzity 0'!M167/M122,0)</f>
        <v>0</v>
      </c>
      <c r="N167" s="229">
        <f>IFERROR('Intenzity 0'!N167/N122,0)</f>
        <v>0</v>
      </c>
      <c r="O167" s="229">
        <f>IFERROR('Intenzity 0'!O167/O122,0)</f>
        <v>0</v>
      </c>
      <c r="P167" s="229">
        <f>IFERROR('Intenzity 0'!P167/P122,0)</f>
        <v>0</v>
      </c>
      <c r="Q167" s="229">
        <f>IFERROR('Intenzity 0'!Q167/Q122,0)</f>
        <v>0</v>
      </c>
      <c r="R167" s="229">
        <f>IFERROR('Intenzity 0'!R167/R122,0)</f>
        <v>0</v>
      </c>
      <c r="S167" s="229">
        <f>IFERROR('Intenzity 0'!S167/S122,0)</f>
        <v>0</v>
      </c>
      <c r="T167" s="229">
        <f>IFERROR('Intenzity 0'!T167/T122,0)</f>
        <v>0</v>
      </c>
      <c r="U167" s="229">
        <f>IFERROR('Intenzity 0'!U167/U122,0)</f>
        <v>0</v>
      </c>
      <c r="V167" s="229">
        <f>IFERROR('Intenzity 0'!V167/V122,0)</f>
        <v>0</v>
      </c>
      <c r="W167" s="229">
        <f>IFERROR('Intenzity 0'!W167/W122,0)</f>
        <v>0</v>
      </c>
      <c r="X167" s="229">
        <f>IFERROR('Intenzity 0'!X167/X122,0)</f>
        <v>0</v>
      </c>
      <c r="Y167" s="229">
        <f>IFERROR('Intenzity 0'!Y167/Y122,0)</f>
        <v>0</v>
      </c>
      <c r="Z167" s="229">
        <f>IFERROR('Intenzity 0'!Z167/Z122,0)</f>
        <v>0</v>
      </c>
      <c r="AA167" s="229">
        <f>IFERROR('Intenzity 0'!AA167/AA122,0)</f>
        <v>0</v>
      </c>
      <c r="AB167" s="229">
        <f>IFERROR('Intenzity 0'!AB167/AB122,0)</f>
        <v>0</v>
      </c>
      <c r="AC167" s="229">
        <f>IFERROR('Intenzity 0'!AC167/AC122,0)</f>
        <v>0</v>
      </c>
      <c r="AD167" s="229">
        <f>IFERROR('Intenzity 0'!AD167/AD122,0)</f>
        <v>0</v>
      </c>
      <c r="AE167" s="229">
        <f>IFERROR('Intenzity 0'!AE167/AE122,0)</f>
        <v>0</v>
      </c>
      <c r="AF167" s="229">
        <f>IFERROR('Intenzity 0'!AF167/AF122,0)</f>
        <v>0</v>
      </c>
      <c r="AG167" s="229">
        <f>IFERROR('Intenzity 0'!AG167/AG122,0)</f>
        <v>0</v>
      </c>
      <c r="AH167" s="229">
        <f>IFERROR('Intenzity 0'!AH167/AH122,0)</f>
        <v>0</v>
      </c>
      <c r="AI167" s="229">
        <f>IFERROR('Intenzity 0'!AI167/AI122,0)</f>
        <v>0</v>
      </c>
      <c r="AJ167" s="229">
        <f>IFERROR('Intenzity 0'!AJ167/AJ122,0)</f>
        <v>0</v>
      </c>
      <c r="AK167" s="229">
        <f>IFERROR('Intenzity 0'!AK167/AK122,0)</f>
        <v>0</v>
      </c>
      <c r="AL167" s="229">
        <f>IFERROR('Intenzity 0'!AL167/AL122,0)</f>
        <v>0</v>
      </c>
      <c r="AM167" s="229">
        <f>IFERROR('Intenzity 0'!AM167/AM122,0)</f>
        <v>0</v>
      </c>
      <c r="AN167" s="229">
        <f>IFERROR('Intenzity 0'!AN167/AN122,0)</f>
        <v>0</v>
      </c>
      <c r="AO167" s="229">
        <f>IFERROR('Intenzity 0'!AO167/AO122,0)</f>
        <v>0</v>
      </c>
      <c r="AP167" s="229">
        <f>IFERROR('Intenzity 0'!AP167/AP122,0)</f>
        <v>0</v>
      </c>
      <c r="AQ167" s="229">
        <f>IFERROR('Intenzity 0'!AQ167/AQ122,0)</f>
        <v>0</v>
      </c>
      <c r="AR167" s="229">
        <f>IFERROR('Intenzity 0'!AR167/AR122,0)</f>
        <v>0</v>
      </c>
      <c r="AS167" s="229">
        <f>IFERROR('Intenzity 0'!AS167/AS122,0)</f>
        <v>0</v>
      </c>
      <c r="AT167" s="229">
        <f>IFERROR('Intenzity 0'!AT167/AT122,0)</f>
        <v>0</v>
      </c>
      <c r="AU167" s="229">
        <f>IFERROR('Intenzity 0'!AU167/AU122,0)</f>
        <v>0</v>
      </c>
      <c r="AV167" s="229">
        <f>IFERROR('Intenzity 0'!AV167/AV122,0)</f>
        <v>0</v>
      </c>
      <c r="AW167" s="229">
        <f>IFERROR('Intenzity 0'!AW167/AW122,0)</f>
        <v>0</v>
      </c>
      <c r="AX167" s="229">
        <f>IFERROR('Intenzity 0'!AX167/AX122,0)</f>
        <v>0</v>
      </c>
      <c r="AY167" s="229">
        <f>IFERROR('Intenzity 0'!AY167/AY122,0)</f>
        <v>0</v>
      </c>
      <c r="AZ167" s="229">
        <f>IFERROR('Intenzity 0'!AZ167/AZ122,0)</f>
        <v>0</v>
      </c>
      <c r="BA167" s="229">
        <f>IFERROR('Intenzity 0'!BA167/BA122,0)</f>
        <v>0</v>
      </c>
      <c r="BB167" s="229">
        <f>IFERROR('Intenzity 0'!BB167/BB122,0)</f>
        <v>0</v>
      </c>
    </row>
    <row r="168" spans="1:54" x14ac:dyDescent="0.3">
      <c r="A168" s="206">
        <f>IF(ISBLANK('Úseky 0'!A32),"",'Úseky 0'!A32)</f>
        <v>28</v>
      </c>
      <c r="B168" s="205" t="str">
        <f>IF(ISBLANK('Úseky 0'!B32),"",'Úseky 0'!B32)</f>
        <v/>
      </c>
      <c r="C168" s="205" t="str">
        <f>IF(ISBLANK('Úseky 0'!C32),"",'Úseky 0'!C32)</f>
        <v/>
      </c>
      <c r="D168" s="213" t="str">
        <f>IF(ISBLANK('Úseky 0'!D32),"",'Úseky 0'!D32)</f>
        <v/>
      </c>
      <c r="E168" s="229">
        <f>IFERROR('Intenzity 0'!E168/E123,0)</f>
        <v>0</v>
      </c>
      <c r="F168" s="229">
        <f>IFERROR('Intenzity 0'!F168/F123,0)</f>
        <v>0</v>
      </c>
      <c r="G168" s="229">
        <f>IFERROR('Intenzity 0'!G168/G123,0)</f>
        <v>0</v>
      </c>
      <c r="H168" s="229">
        <f>IFERROR('Intenzity 0'!H168/H123,0)</f>
        <v>0</v>
      </c>
      <c r="I168" s="229">
        <f>IFERROR('Intenzity 0'!I168/I123,0)</f>
        <v>0</v>
      </c>
      <c r="J168" s="229">
        <f>IFERROR('Intenzity 0'!J168/J123,0)</f>
        <v>0</v>
      </c>
      <c r="K168" s="229">
        <f>IFERROR('Intenzity 0'!K168/K123,0)</f>
        <v>0</v>
      </c>
      <c r="L168" s="229">
        <f>IFERROR('Intenzity 0'!L168/L123,0)</f>
        <v>0</v>
      </c>
      <c r="M168" s="229">
        <f>IFERROR('Intenzity 0'!M168/M123,0)</f>
        <v>0</v>
      </c>
      <c r="N168" s="229">
        <f>IFERROR('Intenzity 0'!N168/N123,0)</f>
        <v>0</v>
      </c>
      <c r="O168" s="229">
        <f>IFERROR('Intenzity 0'!O168/O123,0)</f>
        <v>0</v>
      </c>
      <c r="P168" s="229">
        <f>IFERROR('Intenzity 0'!P168/P123,0)</f>
        <v>0</v>
      </c>
      <c r="Q168" s="229">
        <f>IFERROR('Intenzity 0'!Q168/Q123,0)</f>
        <v>0</v>
      </c>
      <c r="R168" s="229">
        <f>IFERROR('Intenzity 0'!R168/R123,0)</f>
        <v>0</v>
      </c>
      <c r="S168" s="229">
        <f>IFERROR('Intenzity 0'!S168/S123,0)</f>
        <v>0</v>
      </c>
      <c r="T168" s="229">
        <f>IFERROR('Intenzity 0'!T168/T123,0)</f>
        <v>0</v>
      </c>
      <c r="U168" s="229">
        <f>IFERROR('Intenzity 0'!U168/U123,0)</f>
        <v>0</v>
      </c>
      <c r="V168" s="229">
        <f>IFERROR('Intenzity 0'!V168/V123,0)</f>
        <v>0</v>
      </c>
      <c r="W168" s="229">
        <f>IFERROR('Intenzity 0'!W168/W123,0)</f>
        <v>0</v>
      </c>
      <c r="X168" s="229">
        <f>IFERROR('Intenzity 0'!X168/X123,0)</f>
        <v>0</v>
      </c>
      <c r="Y168" s="229">
        <f>IFERROR('Intenzity 0'!Y168/Y123,0)</f>
        <v>0</v>
      </c>
      <c r="Z168" s="229">
        <f>IFERROR('Intenzity 0'!Z168/Z123,0)</f>
        <v>0</v>
      </c>
      <c r="AA168" s="229">
        <f>IFERROR('Intenzity 0'!AA168/AA123,0)</f>
        <v>0</v>
      </c>
      <c r="AB168" s="229">
        <f>IFERROR('Intenzity 0'!AB168/AB123,0)</f>
        <v>0</v>
      </c>
      <c r="AC168" s="229">
        <f>IFERROR('Intenzity 0'!AC168/AC123,0)</f>
        <v>0</v>
      </c>
      <c r="AD168" s="229">
        <f>IFERROR('Intenzity 0'!AD168/AD123,0)</f>
        <v>0</v>
      </c>
      <c r="AE168" s="229">
        <f>IFERROR('Intenzity 0'!AE168/AE123,0)</f>
        <v>0</v>
      </c>
      <c r="AF168" s="229">
        <f>IFERROR('Intenzity 0'!AF168/AF123,0)</f>
        <v>0</v>
      </c>
      <c r="AG168" s="229">
        <f>IFERROR('Intenzity 0'!AG168/AG123,0)</f>
        <v>0</v>
      </c>
      <c r="AH168" s="229">
        <f>IFERROR('Intenzity 0'!AH168/AH123,0)</f>
        <v>0</v>
      </c>
      <c r="AI168" s="229">
        <f>IFERROR('Intenzity 0'!AI168/AI123,0)</f>
        <v>0</v>
      </c>
      <c r="AJ168" s="229">
        <f>IFERROR('Intenzity 0'!AJ168/AJ123,0)</f>
        <v>0</v>
      </c>
      <c r="AK168" s="229">
        <f>IFERROR('Intenzity 0'!AK168/AK123,0)</f>
        <v>0</v>
      </c>
      <c r="AL168" s="229">
        <f>IFERROR('Intenzity 0'!AL168/AL123,0)</f>
        <v>0</v>
      </c>
      <c r="AM168" s="229">
        <f>IFERROR('Intenzity 0'!AM168/AM123,0)</f>
        <v>0</v>
      </c>
      <c r="AN168" s="229">
        <f>IFERROR('Intenzity 0'!AN168/AN123,0)</f>
        <v>0</v>
      </c>
      <c r="AO168" s="229">
        <f>IFERROR('Intenzity 0'!AO168/AO123,0)</f>
        <v>0</v>
      </c>
      <c r="AP168" s="229">
        <f>IFERROR('Intenzity 0'!AP168/AP123,0)</f>
        <v>0</v>
      </c>
      <c r="AQ168" s="229">
        <f>IFERROR('Intenzity 0'!AQ168/AQ123,0)</f>
        <v>0</v>
      </c>
      <c r="AR168" s="229">
        <f>IFERROR('Intenzity 0'!AR168/AR123,0)</f>
        <v>0</v>
      </c>
      <c r="AS168" s="229">
        <f>IFERROR('Intenzity 0'!AS168/AS123,0)</f>
        <v>0</v>
      </c>
      <c r="AT168" s="229">
        <f>IFERROR('Intenzity 0'!AT168/AT123,0)</f>
        <v>0</v>
      </c>
      <c r="AU168" s="229">
        <f>IFERROR('Intenzity 0'!AU168/AU123,0)</f>
        <v>0</v>
      </c>
      <c r="AV168" s="229">
        <f>IFERROR('Intenzity 0'!AV168/AV123,0)</f>
        <v>0</v>
      </c>
      <c r="AW168" s="229">
        <f>IFERROR('Intenzity 0'!AW168/AW123,0)</f>
        <v>0</v>
      </c>
      <c r="AX168" s="229">
        <f>IFERROR('Intenzity 0'!AX168/AX123,0)</f>
        <v>0</v>
      </c>
      <c r="AY168" s="229">
        <f>IFERROR('Intenzity 0'!AY168/AY123,0)</f>
        <v>0</v>
      </c>
      <c r="AZ168" s="229">
        <f>IFERROR('Intenzity 0'!AZ168/AZ123,0)</f>
        <v>0</v>
      </c>
      <c r="BA168" s="229">
        <f>IFERROR('Intenzity 0'!BA168/BA123,0)</f>
        <v>0</v>
      </c>
      <c r="BB168" s="229">
        <f>IFERROR('Intenzity 0'!BB168/BB123,0)</f>
        <v>0</v>
      </c>
    </row>
    <row r="169" spans="1:54" x14ac:dyDescent="0.3">
      <c r="A169" s="206">
        <f>IF(ISBLANK('Úseky 0'!A33),"",'Úseky 0'!A33)</f>
        <v>29</v>
      </c>
      <c r="B169" s="205" t="str">
        <f>IF(ISBLANK('Úseky 0'!B33),"",'Úseky 0'!B33)</f>
        <v/>
      </c>
      <c r="C169" s="205" t="str">
        <f>IF(ISBLANK('Úseky 0'!C33),"",'Úseky 0'!C33)</f>
        <v/>
      </c>
      <c r="D169" s="213" t="str">
        <f>IF(ISBLANK('Úseky 0'!D33),"",'Úseky 0'!D33)</f>
        <v/>
      </c>
      <c r="E169" s="229">
        <f>IFERROR('Intenzity 0'!E169/E124,0)</f>
        <v>0</v>
      </c>
      <c r="F169" s="229">
        <f>IFERROR('Intenzity 0'!F169/F124,0)</f>
        <v>0</v>
      </c>
      <c r="G169" s="229">
        <f>IFERROR('Intenzity 0'!G169/G124,0)</f>
        <v>0</v>
      </c>
      <c r="H169" s="229">
        <f>IFERROR('Intenzity 0'!H169/H124,0)</f>
        <v>0</v>
      </c>
      <c r="I169" s="229">
        <f>IFERROR('Intenzity 0'!I169/I124,0)</f>
        <v>0</v>
      </c>
      <c r="J169" s="229">
        <f>IFERROR('Intenzity 0'!J169/J124,0)</f>
        <v>0</v>
      </c>
      <c r="K169" s="229">
        <f>IFERROR('Intenzity 0'!K169/K124,0)</f>
        <v>0</v>
      </c>
      <c r="L169" s="229">
        <f>IFERROR('Intenzity 0'!L169/L124,0)</f>
        <v>0</v>
      </c>
      <c r="M169" s="229">
        <f>IFERROR('Intenzity 0'!M169/M124,0)</f>
        <v>0</v>
      </c>
      <c r="N169" s="229">
        <f>IFERROR('Intenzity 0'!N169/N124,0)</f>
        <v>0</v>
      </c>
      <c r="O169" s="229">
        <f>IFERROR('Intenzity 0'!O169/O124,0)</f>
        <v>0</v>
      </c>
      <c r="P169" s="229">
        <f>IFERROR('Intenzity 0'!P169/P124,0)</f>
        <v>0</v>
      </c>
      <c r="Q169" s="229">
        <f>IFERROR('Intenzity 0'!Q169/Q124,0)</f>
        <v>0</v>
      </c>
      <c r="R169" s="229">
        <f>IFERROR('Intenzity 0'!R169/R124,0)</f>
        <v>0</v>
      </c>
      <c r="S169" s="229">
        <f>IFERROR('Intenzity 0'!S169/S124,0)</f>
        <v>0</v>
      </c>
      <c r="T169" s="229">
        <f>IFERROR('Intenzity 0'!T169/T124,0)</f>
        <v>0</v>
      </c>
      <c r="U169" s="229">
        <f>IFERROR('Intenzity 0'!U169/U124,0)</f>
        <v>0</v>
      </c>
      <c r="V169" s="229">
        <f>IFERROR('Intenzity 0'!V169/V124,0)</f>
        <v>0</v>
      </c>
      <c r="W169" s="229">
        <f>IFERROR('Intenzity 0'!W169/W124,0)</f>
        <v>0</v>
      </c>
      <c r="X169" s="229">
        <f>IFERROR('Intenzity 0'!X169/X124,0)</f>
        <v>0</v>
      </c>
      <c r="Y169" s="229">
        <f>IFERROR('Intenzity 0'!Y169/Y124,0)</f>
        <v>0</v>
      </c>
      <c r="Z169" s="229">
        <f>IFERROR('Intenzity 0'!Z169/Z124,0)</f>
        <v>0</v>
      </c>
      <c r="AA169" s="229">
        <f>IFERROR('Intenzity 0'!AA169/AA124,0)</f>
        <v>0</v>
      </c>
      <c r="AB169" s="229">
        <f>IFERROR('Intenzity 0'!AB169/AB124,0)</f>
        <v>0</v>
      </c>
      <c r="AC169" s="229">
        <f>IFERROR('Intenzity 0'!AC169/AC124,0)</f>
        <v>0</v>
      </c>
      <c r="AD169" s="229">
        <f>IFERROR('Intenzity 0'!AD169/AD124,0)</f>
        <v>0</v>
      </c>
      <c r="AE169" s="229">
        <f>IFERROR('Intenzity 0'!AE169/AE124,0)</f>
        <v>0</v>
      </c>
      <c r="AF169" s="229">
        <f>IFERROR('Intenzity 0'!AF169/AF124,0)</f>
        <v>0</v>
      </c>
      <c r="AG169" s="229">
        <f>IFERROR('Intenzity 0'!AG169/AG124,0)</f>
        <v>0</v>
      </c>
      <c r="AH169" s="229">
        <f>IFERROR('Intenzity 0'!AH169/AH124,0)</f>
        <v>0</v>
      </c>
      <c r="AI169" s="229">
        <f>IFERROR('Intenzity 0'!AI169/AI124,0)</f>
        <v>0</v>
      </c>
      <c r="AJ169" s="229">
        <f>IFERROR('Intenzity 0'!AJ169/AJ124,0)</f>
        <v>0</v>
      </c>
      <c r="AK169" s="229">
        <f>IFERROR('Intenzity 0'!AK169/AK124,0)</f>
        <v>0</v>
      </c>
      <c r="AL169" s="229">
        <f>IFERROR('Intenzity 0'!AL169/AL124,0)</f>
        <v>0</v>
      </c>
      <c r="AM169" s="229">
        <f>IFERROR('Intenzity 0'!AM169/AM124,0)</f>
        <v>0</v>
      </c>
      <c r="AN169" s="229">
        <f>IFERROR('Intenzity 0'!AN169/AN124,0)</f>
        <v>0</v>
      </c>
      <c r="AO169" s="229">
        <f>IFERROR('Intenzity 0'!AO169/AO124,0)</f>
        <v>0</v>
      </c>
      <c r="AP169" s="229">
        <f>IFERROR('Intenzity 0'!AP169/AP124,0)</f>
        <v>0</v>
      </c>
      <c r="AQ169" s="229">
        <f>IFERROR('Intenzity 0'!AQ169/AQ124,0)</f>
        <v>0</v>
      </c>
      <c r="AR169" s="229">
        <f>IFERROR('Intenzity 0'!AR169/AR124,0)</f>
        <v>0</v>
      </c>
      <c r="AS169" s="229">
        <f>IFERROR('Intenzity 0'!AS169/AS124,0)</f>
        <v>0</v>
      </c>
      <c r="AT169" s="229">
        <f>IFERROR('Intenzity 0'!AT169/AT124,0)</f>
        <v>0</v>
      </c>
      <c r="AU169" s="229">
        <f>IFERROR('Intenzity 0'!AU169/AU124,0)</f>
        <v>0</v>
      </c>
      <c r="AV169" s="229">
        <f>IFERROR('Intenzity 0'!AV169/AV124,0)</f>
        <v>0</v>
      </c>
      <c r="AW169" s="229">
        <f>IFERROR('Intenzity 0'!AW169/AW124,0)</f>
        <v>0</v>
      </c>
      <c r="AX169" s="229">
        <f>IFERROR('Intenzity 0'!AX169/AX124,0)</f>
        <v>0</v>
      </c>
      <c r="AY169" s="229">
        <f>IFERROR('Intenzity 0'!AY169/AY124,0)</f>
        <v>0</v>
      </c>
      <c r="AZ169" s="229">
        <f>IFERROR('Intenzity 0'!AZ169/AZ124,0)</f>
        <v>0</v>
      </c>
      <c r="BA169" s="229">
        <f>IFERROR('Intenzity 0'!BA169/BA124,0)</f>
        <v>0</v>
      </c>
      <c r="BB169" s="229">
        <f>IFERROR('Intenzity 0'!BB169/BB124,0)</f>
        <v>0</v>
      </c>
    </row>
    <row r="170" spans="1:54" x14ac:dyDescent="0.3">
      <c r="A170" s="206">
        <f>IF(ISBLANK('Úseky 0'!A34),"",'Úseky 0'!A34)</f>
        <v>30</v>
      </c>
      <c r="B170" s="205" t="str">
        <f>IF(ISBLANK('Úseky 0'!B34),"",'Úseky 0'!B34)</f>
        <v/>
      </c>
      <c r="C170" s="205" t="str">
        <f>IF(ISBLANK('Úseky 0'!C34),"",'Úseky 0'!C34)</f>
        <v/>
      </c>
      <c r="D170" s="213" t="str">
        <f>IF(ISBLANK('Úseky 0'!D34),"",'Úseky 0'!D34)</f>
        <v/>
      </c>
      <c r="E170" s="229">
        <f>IFERROR('Intenzity 0'!E170/E125,0)</f>
        <v>0</v>
      </c>
      <c r="F170" s="229">
        <f>IFERROR('Intenzity 0'!F170/F125,0)</f>
        <v>0</v>
      </c>
      <c r="G170" s="229">
        <f>IFERROR('Intenzity 0'!G170/G125,0)</f>
        <v>0</v>
      </c>
      <c r="H170" s="229">
        <f>IFERROR('Intenzity 0'!H170/H125,0)</f>
        <v>0</v>
      </c>
      <c r="I170" s="229">
        <f>IFERROR('Intenzity 0'!I170/I125,0)</f>
        <v>0</v>
      </c>
      <c r="J170" s="229">
        <f>IFERROR('Intenzity 0'!J170/J125,0)</f>
        <v>0</v>
      </c>
      <c r="K170" s="229">
        <f>IFERROR('Intenzity 0'!K170/K125,0)</f>
        <v>0</v>
      </c>
      <c r="L170" s="229">
        <f>IFERROR('Intenzity 0'!L170/L125,0)</f>
        <v>0</v>
      </c>
      <c r="M170" s="229">
        <f>IFERROR('Intenzity 0'!M170/M125,0)</f>
        <v>0</v>
      </c>
      <c r="N170" s="229">
        <f>IFERROR('Intenzity 0'!N170/N125,0)</f>
        <v>0</v>
      </c>
      <c r="O170" s="229">
        <f>IFERROR('Intenzity 0'!O170/O125,0)</f>
        <v>0</v>
      </c>
      <c r="P170" s="229">
        <f>IFERROR('Intenzity 0'!P170/P125,0)</f>
        <v>0</v>
      </c>
      <c r="Q170" s="229">
        <f>IFERROR('Intenzity 0'!Q170/Q125,0)</f>
        <v>0</v>
      </c>
      <c r="R170" s="229">
        <f>IFERROR('Intenzity 0'!R170/R125,0)</f>
        <v>0</v>
      </c>
      <c r="S170" s="229">
        <f>IFERROR('Intenzity 0'!S170/S125,0)</f>
        <v>0</v>
      </c>
      <c r="T170" s="229">
        <f>IFERROR('Intenzity 0'!T170/T125,0)</f>
        <v>0</v>
      </c>
      <c r="U170" s="229">
        <f>IFERROR('Intenzity 0'!U170/U125,0)</f>
        <v>0</v>
      </c>
      <c r="V170" s="229">
        <f>IFERROR('Intenzity 0'!V170/V125,0)</f>
        <v>0</v>
      </c>
      <c r="W170" s="229">
        <f>IFERROR('Intenzity 0'!W170/W125,0)</f>
        <v>0</v>
      </c>
      <c r="X170" s="229">
        <f>IFERROR('Intenzity 0'!X170/X125,0)</f>
        <v>0</v>
      </c>
      <c r="Y170" s="229">
        <f>IFERROR('Intenzity 0'!Y170/Y125,0)</f>
        <v>0</v>
      </c>
      <c r="Z170" s="229">
        <f>IFERROR('Intenzity 0'!Z170/Z125,0)</f>
        <v>0</v>
      </c>
      <c r="AA170" s="229">
        <f>IFERROR('Intenzity 0'!AA170/AA125,0)</f>
        <v>0</v>
      </c>
      <c r="AB170" s="229">
        <f>IFERROR('Intenzity 0'!AB170/AB125,0)</f>
        <v>0</v>
      </c>
      <c r="AC170" s="229">
        <f>IFERROR('Intenzity 0'!AC170/AC125,0)</f>
        <v>0</v>
      </c>
      <c r="AD170" s="229">
        <f>IFERROR('Intenzity 0'!AD170/AD125,0)</f>
        <v>0</v>
      </c>
      <c r="AE170" s="229">
        <f>IFERROR('Intenzity 0'!AE170/AE125,0)</f>
        <v>0</v>
      </c>
      <c r="AF170" s="229">
        <f>IFERROR('Intenzity 0'!AF170/AF125,0)</f>
        <v>0</v>
      </c>
      <c r="AG170" s="229">
        <f>IFERROR('Intenzity 0'!AG170/AG125,0)</f>
        <v>0</v>
      </c>
      <c r="AH170" s="229">
        <f>IFERROR('Intenzity 0'!AH170/AH125,0)</f>
        <v>0</v>
      </c>
      <c r="AI170" s="229">
        <f>IFERROR('Intenzity 0'!AI170/AI125,0)</f>
        <v>0</v>
      </c>
      <c r="AJ170" s="229">
        <f>IFERROR('Intenzity 0'!AJ170/AJ125,0)</f>
        <v>0</v>
      </c>
      <c r="AK170" s="229">
        <f>IFERROR('Intenzity 0'!AK170/AK125,0)</f>
        <v>0</v>
      </c>
      <c r="AL170" s="229">
        <f>IFERROR('Intenzity 0'!AL170/AL125,0)</f>
        <v>0</v>
      </c>
      <c r="AM170" s="229">
        <f>IFERROR('Intenzity 0'!AM170/AM125,0)</f>
        <v>0</v>
      </c>
      <c r="AN170" s="229">
        <f>IFERROR('Intenzity 0'!AN170/AN125,0)</f>
        <v>0</v>
      </c>
      <c r="AO170" s="229">
        <f>IFERROR('Intenzity 0'!AO170/AO125,0)</f>
        <v>0</v>
      </c>
      <c r="AP170" s="229">
        <f>IFERROR('Intenzity 0'!AP170/AP125,0)</f>
        <v>0</v>
      </c>
      <c r="AQ170" s="229">
        <f>IFERROR('Intenzity 0'!AQ170/AQ125,0)</f>
        <v>0</v>
      </c>
      <c r="AR170" s="229">
        <f>IFERROR('Intenzity 0'!AR170/AR125,0)</f>
        <v>0</v>
      </c>
      <c r="AS170" s="229">
        <f>IFERROR('Intenzity 0'!AS170/AS125,0)</f>
        <v>0</v>
      </c>
      <c r="AT170" s="229">
        <f>IFERROR('Intenzity 0'!AT170/AT125,0)</f>
        <v>0</v>
      </c>
      <c r="AU170" s="229">
        <f>IFERROR('Intenzity 0'!AU170/AU125,0)</f>
        <v>0</v>
      </c>
      <c r="AV170" s="229">
        <f>IFERROR('Intenzity 0'!AV170/AV125,0)</f>
        <v>0</v>
      </c>
      <c r="AW170" s="229">
        <f>IFERROR('Intenzity 0'!AW170/AW125,0)</f>
        <v>0</v>
      </c>
      <c r="AX170" s="229">
        <f>IFERROR('Intenzity 0'!AX170/AX125,0)</f>
        <v>0</v>
      </c>
      <c r="AY170" s="229">
        <f>IFERROR('Intenzity 0'!AY170/AY125,0)</f>
        <v>0</v>
      </c>
      <c r="AZ170" s="229">
        <f>IFERROR('Intenzity 0'!AZ170/AZ125,0)</f>
        <v>0</v>
      </c>
      <c r="BA170" s="229">
        <f>IFERROR('Intenzity 0'!BA170/BA125,0)</f>
        <v>0</v>
      </c>
      <c r="BB170" s="229">
        <f>IFERROR('Intenzity 0'!BB170/BB125,0)</f>
        <v>0</v>
      </c>
    </row>
    <row r="171" spans="1:54" x14ac:dyDescent="0.3">
      <c r="A171" s="206">
        <f>IF(ISBLANK('Úseky 0'!A35),"",'Úseky 0'!A35)</f>
        <v>31</v>
      </c>
      <c r="B171" s="205" t="str">
        <f>IF(ISBLANK('Úseky 0'!B35),"",'Úseky 0'!B35)</f>
        <v/>
      </c>
      <c r="C171" s="205" t="str">
        <f>IF(ISBLANK('Úseky 0'!C35),"",'Úseky 0'!C35)</f>
        <v/>
      </c>
      <c r="D171" s="213" t="str">
        <f>IF(ISBLANK('Úseky 0'!D35),"",'Úseky 0'!D35)</f>
        <v/>
      </c>
      <c r="E171" s="229">
        <f>IFERROR('Intenzity 0'!E171/E126,0)</f>
        <v>0</v>
      </c>
      <c r="F171" s="229">
        <f>IFERROR('Intenzity 0'!F171/F126,0)</f>
        <v>0</v>
      </c>
      <c r="G171" s="229">
        <f>IFERROR('Intenzity 0'!G171/G126,0)</f>
        <v>0</v>
      </c>
      <c r="H171" s="229">
        <f>IFERROR('Intenzity 0'!H171/H126,0)</f>
        <v>0</v>
      </c>
      <c r="I171" s="229">
        <f>IFERROR('Intenzity 0'!I171/I126,0)</f>
        <v>0</v>
      </c>
      <c r="J171" s="229">
        <f>IFERROR('Intenzity 0'!J171/J126,0)</f>
        <v>0</v>
      </c>
      <c r="K171" s="229">
        <f>IFERROR('Intenzity 0'!K171/K126,0)</f>
        <v>0</v>
      </c>
      <c r="L171" s="229">
        <f>IFERROR('Intenzity 0'!L171/L126,0)</f>
        <v>0</v>
      </c>
      <c r="M171" s="229">
        <f>IFERROR('Intenzity 0'!M171/M126,0)</f>
        <v>0</v>
      </c>
      <c r="N171" s="229">
        <f>IFERROR('Intenzity 0'!N171/N126,0)</f>
        <v>0</v>
      </c>
      <c r="O171" s="229">
        <f>IFERROR('Intenzity 0'!O171/O126,0)</f>
        <v>0</v>
      </c>
      <c r="P171" s="229">
        <f>IFERROR('Intenzity 0'!P171/P126,0)</f>
        <v>0</v>
      </c>
      <c r="Q171" s="229">
        <f>IFERROR('Intenzity 0'!Q171/Q126,0)</f>
        <v>0</v>
      </c>
      <c r="R171" s="229">
        <f>IFERROR('Intenzity 0'!R171/R126,0)</f>
        <v>0</v>
      </c>
      <c r="S171" s="229">
        <f>IFERROR('Intenzity 0'!S171/S126,0)</f>
        <v>0</v>
      </c>
      <c r="T171" s="229">
        <f>IFERROR('Intenzity 0'!T171/T126,0)</f>
        <v>0</v>
      </c>
      <c r="U171" s="229">
        <f>IFERROR('Intenzity 0'!U171/U126,0)</f>
        <v>0</v>
      </c>
      <c r="V171" s="229">
        <f>IFERROR('Intenzity 0'!V171/V126,0)</f>
        <v>0</v>
      </c>
      <c r="W171" s="229">
        <f>IFERROR('Intenzity 0'!W171/W126,0)</f>
        <v>0</v>
      </c>
      <c r="X171" s="229">
        <f>IFERROR('Intenzity 0'!X171/X126,0)</f>
        <v>0</v>
      </c>
      <c r="Y171" s="229">
        <f>IFERROR('Intenzity 0'!Y171/Y126,0)</f>
        <v>0</v>
      </c>
      <c r="Z171" s="229">
        <f>IFERROR('Intenzity 0'!Z171/Z126,0)</f>
        <v>0</v>
      </c>
      <c r="AA171" s="229">
        <f>IFERROR('Intenzity 0'!AA171/AA126,0)</f>
        <v>0</v>
      </c>
      <c r="AB171" s="229">
        <f>IFERROR('Intenzity 0'!AB171/AB126,0)</f>
        <v>0</v>
      </c>
      <c r="AC171" s="229">
        <f>IFERROR('Intenzity 0'!AC171/AC126,0)</f>
        <v>0</v>
      </c>
      <c r="AD171" s="229">
        <f>IFERROR('Intenzity 0'!AD171/AD126,0)</f>
        <v>0</v>
      </c>
      <c r="AE171" s="229">
        <f>IFERROR('Intenzity 0'!AE171/AE126,0)</f>
        <v>0</v>
      </c>
      <c r="AF171" s="229">
        <f>IFERROR('Intenzity 0'!AF171/AF126,0)</f>
        <v>0</v>
      </c>
      <c r="AG171" s="229">
        <f>IFERROR('Intenzity 0'!AG171/AG126,0)</f>
        <v>0</v>
      </c>
      <c r="AH171" s="229">
        <f>IFERROR('Intenzity 0'!AH171/AH126,0)</f>
        <v>0</v>
      </c>
      <c r="AI171" s="229">
        <f>IFERROR('Intenzity 0'!AI171/AI126,0)</f>
        <v>0</v>
      </c>
      <c r="AJ171" s="229">
        <f>IFERROR('Intenzity 0'!AJ171/AJ126,0)</f>
        <v>0</v>
      </c>
      <c r="AK171" s="229">
        <f>IFERROR('Intenzity 0'!AK171/AK126,0)</f>
        <v>0</v>
      </c>
      <c r="AL171" s="229">
        <f>IFERROR('Intenzity 0'!AL171/AL126,0)</f>
        <v>0</v>
      </c>
      <c r="AM171" s="229">
        <f>IFERROR('Intenzity 0'!AM171/AM126,0)</f>
        <v>0</v>
      </c>
      <c r="AN171" s="229">
        <f>IFERROR('Intenzity 0'!AN171/AN126,0)</f>
        <v>0</v>
      </c>
      <c r="AO171" s="229">
        <f>IFERROR('Intenzity 0'!AO171/AO126,0)</f>
        <v>0</v>
      </c>
      <c r="AP171" s="229">
        <f>IFERROR('Intenzity 0'!AP171/AP126,0)</f>
        <v>0</v>
      </c>
      <c r="AQ171" s="229">
        <f>IFERROR('Intenzity 0'!AQ171/AQ126,0)</f>
        <v>0</v>
      </c>
      <c r="AR171" s="229">
        <f>IFERROR('Intenzity 0'!AR171/AR126,0)</f>
        <v>0</v>
      </c>
      <c r="AS171" s="229">
        <f>IFERROR('Intenzity 0'!AS171/AS126,0)</f>
        <v>0</v>
      </c>
      <c r="AT171" s="229">
        <f>IFERROR('Intenzity 0'!AT171/AT126,0)</f>
        <v>0</v>
      </c>
      <c r="AU171" s="229">
        <f>IFERROR('Intenzity 0'!AU171/AU126,0)</f>
        <v>0</v>
      </c>
      <c r="AV171" s="229">
        <f>IFERROR('Intenzity 0'!AV171/AV126,0)</f>
        <v>0</v>
      </c>
      <c r="AW171" s="229">
        <f>IFERROR('Intenzity 0'!AW171/AW126,0)</f>
        <v>0</v>
      </c>
      <c r="AX171" s="229">
        <f>IFERROR('Intenzity 0'!AX171/AX126,0)</f>
        <v>0</v>
      </c>
      <c r="AY171" s="229">
        <f>IFERROR('Intenzity 0'!AY171/AY126,0)</f>
        <v>0</v>
      </c>
      <c r="AZ171" s="229">
        <f>IFERROR('Intenzity 0'!AZ171/AZ126,0)</f>
        <v>0</v>
      </c>
      <c r="BA171" s="229">
        <f>IFERROR('Intenzity 0'!BA171/BA126,0)</f>
        <v>0</v>
      </c>
      <c r="BB171" s="229">
        <f>IFERROR('Intenzity 0'!BB171/BB126,0)</f>
        <v>0</v>
      </c>
    </row>
    <row r="172" spans="1:54" x14ac:dyDescent="0.3">
      <c r="A172" s="206">
        <f>IF(ISBLANK('Úseky 0'!A36),"",'Úseky 0'!A36)</f>
        <v>32</v>
      </c>
      <c r="B172" s="205" t="str">
        <f>IF(ISBLANK('Úseky 0'!B36),"",'Úseky 0'!B36)</f>
        <v/>
      </c>
      <c r="C172" s="205" t="str">
        <f>IF(ISBLANK('Úseky 0'!C36),"",'Úseky 0'!C36)</f>
        <v/>
      </c>
      <c r="D172" s="213" t="str">
        <f>IF(ISBLANK('Úseky 0'!D36),"",'Úseky 0'!D36)</f>
        <v/>
      </c>
      <c r="E172" s="229">
        <f>IFERROR('Intenzity 0'!E172/E127,0)</f>
        <v>0</v>
      </c>
      <c r="F172" s="229">
        <f>IFERROR('Intenzity 0'!F172/F127,0)</f>
        <v>0</v>
      </c>
      <c r="G172" s="229">
        <f>IFERROR('Intenzity 0'!G172/G127,0)</f>
        <v>0</v>
      </c>
      <c r="H172" s="229">
        <f>IFERROR('Intenzity 0'!H172/H127,0)</f>
        <v>0</v>
      </c>
      <c r="I172" s="229">
        <f>IFERROR('Intenzity 0'!I172/I127,0)</f>
        <v>0</v>
      </c>
      <c r="J172" s="229">
        <f>IFERROR('Intenzity 0'!J172/J127,0)</f>
        <v>0</v>
      </c>
      <c r="K172" s="229">
        <f>IFERROR('Intenzity 0'!K172/K127,0)</f>
        <v>0</v>
      </c>
      <c r="L172" s="229">
        <f>IFERROR('Intenzity 0'!L172/L127,0)</f>
        <v>0</v>
      </c>
      <c r="M172" s="229">
        <f>IFERROR('Intenzity 0'!M172/M127,0)</f>
        <v>0</v>
      </c>
      <c r="N172" s="229">
        <f>IFERROR('Intenzity 0'!N172/N127,0)</f>
        <v>0</v>
      </c>
      <c r="O172" s="229">
        <f>IFERROR('Intenzity 0'!O172/O127,0)</f>
        <v>0</v>
      </c>
      <c r="P172" s="229">
        <f>IFERROR('Intenzity 0'!P172/P127,0)</f>
        <v>0</v>
      </c>
      <c r="Q172" s="229">
        <f>IFERROR('Intenzity 0'!Q172/Q127,0)</f>
        <v>0</v>
      </c>
      <c r="R172" s="229">
        <f>IFERROR('Intenzity 0'!R172/R127,0)</f>
        <v>0</v>
      </c>
      <c r="S172" s="229">
        <f>IFERROR('Intenzity 0'!S172/S127,0)</f>
        <v>0</v>
      </c>
      <c r="T172" s="229">
        <f>IFERROR('Intenzity 0'!T172/T127,0)</f>
        <v>0</v>
      </c>
      <c r="U172" s="229">
        <f>IFERROR('Intenzity 0'!U172/U127,0)</f>
        <v>0</v>
      </c>
      <c r="V172" s="229">
        <f>IFERROR('Intenzity 0'!V172/V127,0)</f>
        <v>0</v>
      </c>
      <c r="W172" s="229">
        <f>IFERROR('Intenzity 0'!W172/W127,0)</f>
        <v>0</v>
      </c>
      <c r="X172" s="229">
        <f>IFERROR('Intenzity 0'!X172/X127,0)</f>
        <v>0</v>
      </c>
      <c r="Y172" s="229">
        <f>IFERROR('Intenzity 0'!Y172/Y127,0)</f>
        <v>0</v>
      </c>
      <c r="Z172" s="229">
        <f>IFERROR('Intenzity 0'!Z172/Z127,0)</f>
        <v>0</v>
      </c>
      <c r="AA172" s="229">
        <f>IFERROR('Intenzity 0'!AA172/AA127,0)</f>
        <v>0</v>
      </c>
      <c r="AB172" s="229">
        <f>IFERROR('Intenzity 0'!AB172/AB127,0)</f>
        <v>0</v>
      </c>
      <c r="AC172" s="229">
        <f>IFERROR('Intenzity 0'!AC172/AC127,0)</f>
        <v>0</v>
      </c>
      <c r="AD172" s="229">
        <f>IFERROR('Intenzity 0'!AD172/AD127,0)</f>
        <v>0</v>
      </c>
      <c r="AE172" s="229">
        <f>IFERROR('Intenzity 0'!AE172/AE127,0)</f>
        <v>0</v>
      </c>
      <c r="AF172" s="229">
        <f>IFERROR('Intenzity 0'!AF172/AF127,0)</f>
        <v>0</v>
      </c>
      <c r="AG172" s="229">
        <f>IFERROR('Intenzity 0'!AG172/AG127,0)</f>
        <v>0</v>
      </c>
      <c r="AH172" s="229">
        <f>IFERROR('Intenzity 0'!AH172/AH127,0)</f>
        <v>0</v>
      </c>
      <c r="AI172" s="229">
        <f>IFERROR('Intenzity 0'!AI172/AI127,0)</f>
        <v>0</v>
      </c>
      <c r="AJ172" s="229">
        <f>IFERROR('Intenzity 0'!AJ172/AJ127,0)</f>
        <v>0</v>
      </c>
      <c r="AK172" s="229">
        <f>IFERROR('Intenzity 0'!AK172/AK127,0)</f>
        <v>0</v>
      </c>
      <c r="AL172" s="229">
        <f>IFERROR('Intenzity 0'!AL172/AL127,0)</f>
        <v>0</v>
      </c>
      <c r="AM172" s="229">
        <f>IFERROR('Intenzity 0'!AM172/AM127,0)</f>
        <v>0</v>
      </c>
      <c r="AN172" s="229">
        <f>IFERROR('Intenzity 0'!AN172/AN127,0)</f>
        <v>0</v>
      </c>
      <c r="AO172" s="229">
        <f>IFERROR('Intenzity 0'!AO172/AO127,0)</f>
        <v>0</v>
      </c>
      <c r="AP172" s="229">
        <f>IFERROR('Intenzity 0'!AP172/AP127,0)</f>
        <v>0</v>
      </c>
      <c r="AQ172" s="229">
        <f>IFERROR('Intenzity 0'!AQ172/AQ127,0)</f>
        <v>0</v>
      </c>
      <c r="AR172" s="229">
        <f>IFERROR('Intenzity 0'!AR172/AR127,0)</f>
        <v>0</v>
      </c>
      <c r="AS172" s="229">
        <f>IFERROR('Intenzity 0'!AS172/AS127,0)</f>
        <v>0</v>
      </c>
      <c r="AT172" s="229">
        <f>IFERROR('Intenzity 0'!AT172/AT127,0)</f>
        <v>0</v>
      </c>
      <c r="AU172" s="229">
        <f>IFERROR('Intenzity 0'!AU172/AU127,0)</f>
        <v>0</v>
      </c>
      <c r="AV172" s="229">
        <f>IFERROR('Intenzity 0'!AV172/AV127,0)</f>
        <v>0</v>
      </c>
      <c r="AW172" s="229">
        <f>IFERROR('Intenzity 0'!AW172/AW127,0)</f>
        <v>0</v>
      </c>
      <c r="AX172" s="229">
        <f>IFERROR('Intenzity 0'!AX172/AX127,0)</f>
        <v>0</v>
      </c>
      <c r="AY172" s="229">
        <f>IFERROR('Intenzity 0'!AY172/AY127,0)</f>
        <v>0</v>
      </c>
      <c r="AZ172" s="229">
        <f>IFERROR('Intenzity 0'!AZ172/AZ127,0)</f>
        <v>0</v>
      </c>
      <c r="BA172" s="229">
        <f>IFERROR('Intenzity 0'!BA172/BA127,0)</f>
        <v>0</v>
      </c>
      <c r="BB172" s="229">
        <f>IFERROR('Intenzity 0'!BB172/BB127,0)</f>
        <v>0</v>
      </c>
    </row>
    <row r="173" spans="1:54" x14ac:dyDescent="0.3">
      <c r="A173" s="206">
        <f>IF(ISBLANK('Úseky 0'!A37),"",'Úseky 0'!A37)</f>
        <v>33</v>
      </c>
      <c r="B173" s="205" t="str">
        <f>IF(ISBLANK('Úseky 0'!B37),"",'Úseky 0'!B37)</f>
        <v/>
      </c>
      <c r="C173" s="205" t="str">
        <f>IF(ISBLANK('Úseky 0'!C37),"",'Úseky 0'!C37)</f>
        <v/>
      </c>
      <c r="D173" s="213" t="str">
        <f>IF(ISBLANK('Úseky 0'!D37),"",'Úseky 0'!D37)</f>
        <v/>
      </c>
      <c r="E173" s="229">
        <f>IFERROR('Intenzity 0'!E173/E128,0)</f>
        <v>0</v>
      </c>
      <c r="F173" s="229">
        <f>IFERROR('Intenzity 0'!F173/F128,0)</f>
        <v>0</v>
      </c>
      <c r="G173" s="229">
        <f>IFERROR('Intenzity 0'!G173/G128,0)</f>
        <v>0</v>
      </c>
      <c r="H173" s="229">
        <f>IFERROR('Intenzity 0'!H173/H128,0)</f>
        <v>0</v>
      </c>
      <c r="I173" s="229">
        <f>IFERROR('Intenzity 0'!I173/I128,0)</f>
        <v>0</v>
      </c>
      <c r="J173" s="229">
        <f>IFERROR('Intenzity 0'!J173/J128,0)</f>
        <v>0</v>
      </c>
      <c r="K173" s="229">
        <f>IFERROR('Intenzity 0'!K173/K128,0)</f>
        <v>0</v>
      </c>
      <c r="L173" s="229">
        <f>IFERROR('Intenzity 0'!L173/L128,0)</f>
        <v>0</v>
      </c>
      <c r="M173" s="229">
        <f>IFERROR('Intenzity 0'!M173/M128,0)</f>
        <v>0</v>
      </c>
      <c r="N173" s="229">
        <f>IFERROR('Intenzity 0'!N173/N128,0)</f>
        <v>0</v>
      </c>
      <c r="O173" s="229">
        <f>IFERROR('Intenzity 0'!O173/O128,0)</f>
        <v>0</v>
      </c>
      <c r="P173" s="229">
        <f>IFERROR('Intenzity 0'!P173/P128,0)</f>
        <v>0</v>
      </c>
      <c r="Q173" s="229">
        <f>IFERROR('Intenzity 0'!Q173/Q128,0)</f>
        <v>0</v>
      </c>
      <c r="R173" s="229">
        <f>IFERROR('Intenzity 0'!R173/R128,0)</f>
        <v>0</v>
      </c>
      <c r="S173" s="229">
        <f>IFERROR('Intenzity 0'!S173/S128,0)</f>
        <v>0</v>
      </c>
      <c r="T173" s="229">
        <f>IFERROR('Intenzity 0'!T173/T128,0)</f>
        <v>0</v>
      </c>
      <c r="U173" s="229">
        <f>IFERROR('Intenzity 0'!U173/U128,0)</f>
        <v>0</v>
      </c>
      <c r="V173" s="229">
        <f>IFERROR('Intenzity 0'!V173/V128,0)</f>
        <v>0</v>
      </c>
      <c r="W173" s="229">
        <f>IFERROR('Intenzity 0'!W173/W128,0)</f>
        <v>0</v>
      </c>
      <c r="X173" s="229">
        <f>IFERROR('Intenzity 0'!X173/X128,0)</f>
        <v>0</v>
      </c>
      <c r="Y173" s="229">
        <f>IFERROR('Intenzity 0'!Y173/Y128,0)</f>
        <v>0</v>
      </c>
      <c r="Z173" s="229">
        <f>IFERROR('Intenzity 0'!Z173/Z128,0)</f>
        <v>0</v>
      </c>
      <c r="AA173" s="229">
        <f>IFERROR('Intenzity 0'!AA173/AA128,0)</f>
        <v>0</v>
      </c>
      <c r="AB173" s="229">
        <f>IFERROR('Intenzity 0'!AB173/AB128,0)</f>
        <v>0</v>
      </c>
      <c r="AC173" s="229">
        <f>IFERROR('Intenzity 0'!AC173/AC128,0)</f>
        <v>0</v>
      </c>
      <c r="AD173" s="229">
        <f>IFERROR('Intenzity 0'!AD173/AD128,0)</f>
        <v>0</v>
      </c>
      <c r="AE173" s="229">
        <f>IFERROR('Intenzity 0'!AE173/AE128,0)</f>
        <v>0</v>
      </c>
      <c r="AF173" s="229">
        <f>IFERROR('Intenzity 0'!AF173/AF128,0)</f>
        <v>0</v>
      </c>
      <c r="AG173" s="229">
        <f>IFERROR('Intenzity 0'!AG173/AG128,0)</f>
        <v>0</v>
      </c>
      <c r="AH173" s="229">
        <f>IFERROR('Intenzity 0'!AH173/AH128,0)</f>
        <v>0</v>
      </c>
      <c r="AI173" s="229">
        <f>IFERROR('Intenzity 0'!AI173/AI128,0)</f>
        <v>0</v>
      </c>
      <c r="AJ173" s="229">
        <f>IFERROR('Intenzity 0'!AJ173/AJ128,0)</f>
        <v>0</v>
      </c>
      <c r="AK173" s="229">
        <f>IFERROR('Intenzity 0'!AK173/AK128,0)</f>
        <v>0</v>
      </c>
      <c r="AL173" s="229">
        <f>IFERROR('Intenzity 0'!AL173/AL128,0)</f>
        <v>0</v>
      </c>
      <c r="AM173" s="229">
        <f>IFERROR('Intenzity 0'!AM173/AM128,0)</f>
        <v>0</v>
      </c>
      <c r="AN173" s="229">
        <f>IFERROR('Intenzity 0'!AN173/AN128,0)</f>
        <v>0</v>
      </c>
      <c r="AO173" s="229">
        <f>IFERROR('Intenzity 0'!AO173/AO128,0)</f>
        <v>0</v>
      </c>
      <c r="AP173" s="229">
        <f>IFERROR('Intenzity 0'!AP173/AP128,0)</f>
        <v>0</v>
      </c>
      <c r="AQ173" s="229">
        <f>IFERROR('Intenzity 0'!AQ173/AQ128,0)</f>
        <v>0</v>
      </c>
      <c r="AR173" s="229">
        <f>IFERROR('Intenzity 0'!AR173/AR128,0)</f>
        <v>0</v>
      </c>
      <c r="AS173" s="229">
        <f>IFERROR('Intenzity 0'!AS173/AS128,0)</f>
        <v>0</v>
      </c>
      <c r="AT173" s="229">
        <f>IFERROR('Intenzity 0'!AT173/AT128,0)</f>
        <v>0</v>
      </c>
      <c r="AU173" s="229">
        <f>IFERROR('Intenzity 0'!AU173/AU128,0)</f>
        <v>0</v>
      </c>
      <c r="AV173" s="229">
        <f>IFERROR('Intenzity 0'!AV173/AV128,0)</f>
        <v>0</v>
      </c>
      <c r="AW173" s="229">
        <f>IFERROR('Intenzity 0'!AW173/AW128,0)</f>
        <v>0</v>
      </c>
      <c r="AX173" s="229">
        <f>IFERROR('Intenzity 0'!AX173/AX128,0)</f>
        <v>0</v>
      </c>
      <c r="AY173" s="229">
        <f>IFERROR('Intenzity 0'!AY173/AY128,0)</f>
        <v>0</v>
      </c>
      <c r="AZ173" s="229">
        <f>IFERROR('Intenzity 0'!AZ173/AZ128,0)</f>
        <v>0</v>
      </c>
      <c r="BA173" s="229">
        <f>IFERROR('Intenzity 0'!BA173/BA128,0)</f>
        <v>0</v>
      </c>
      <c r="BB173" s="229">
        <f>IFERROR('Intenzity 0'!BB173/BB128,0)</f>
        <v>0</v>
      </c>
    </row>
    <row r="174" spans="1:54" x14ac:dyDescent="0.3">
      <c r="A174" s="206">
        <f>IF(ISBLANK('Úseky 0'!A38),"",'Úseky 0'!A38)</f>
        <v>34</v>
      </c>
      <c r="B174" s="205" t="str">
        <f>IF(ISBLANK('Úseky 0'!B38),"",'Úseky 0'!B38)</f>
        <v/>
      </c>
      <c r="C174" s="205" t="str">
        <f>IF(ISBLANK('Úseky 0'!C38),"",'Úseky 0'!C38)</f>
        <v/>
      </c>
      <c r="D174" s="213" t="str">
        <f>IF(ISBLANK('Úseky 0'!D38),"",'Úseky 0'!D38)</f>
        <v/>
      </c>
      <c r="E174" s="229">
        <f>IFERROR('Intenzity 0'!E174/E129,0)</f>
        <v>0</v>
      </c>
      <c r="F174" s="229">
        <f>IFERROR('Intenzity 0'!F174/F129,0)</f>
        <v>0</v>
      </c>
      <c r="G174" s="229">
        <f>IFERROR('Intenzity 0'!G174/G129,0)</f>
        <v>0</v>
      </c>
      <c r="H174" s="229">
        <f>IFERROR('Intenzity 0'!H174/H129,0)</f>
        <v>0</v>
      </c>
      <c r="I174" s="229">
        <f>IFERROR('Intenzity 0'!I174/I129,0)</f>
        <v>0</v>
      </c>
      <c r="J174" s="229">
        <f>IFERROR('Intenzity 0'!J174/J129,0)</f>
        <v>0</v>
      </c>
      <c r="K174" s="229">
        <f>IFERROR('Intenzity 0'!K174/K129,0)</f>
        <v>0</v>
      </c>
      <c r="L174" s="229">
        <f>IFERROR('Intenzity 0'!L174/L129,0)</f>
        <v>0</v>
      </c>
      <c r="M174" s="229">
        <f>IFERROR('Intenzity 0'!M174/M129,0)</f>
        <v>0</v>
      </c>
      <c r="N174" s="229">
        <f>IFERROR('Intenzity 0'!N174/N129,0)</f>
        <v>0</v>
      </c>
      <c r="O174" s="229">
        <f>IFERROR('Intenzity 0'!O174/O129,0)</f>
        <v>0</v>
      </c>
      <c r="P174" s="229">
        <f>IFERROR('Intenzity 0'!P174/P129,0)</f>
        <v>0</v>
      </c>
      <c r="Q174" s="229">
        <f>IFERROR('Intenzity 0'!Q174/Q129,0)</f>
        <v>0</v>
      </c>
      <c r="R174" s="229">
        <f>IFERROR('Intenzity 0'!R174/R129,0)</f>
        <v>0</v>
      </c>
      <c r="S174" s="229">
        <f>IFERROR('Intenzity 0'!S174/S129,0)</f>
        <v>0</v>
      </c>
      <c r="T174" s="229">
        <f>IFERROR('Intenzity 0'!T174/T129,0)</f>
        <v>0</v>
      </c>
      <c r="U174" s="229">
        <f>IFERROR('Intenzity 0'!U174/U129,0)</f>
        <v>0</v>
      </c>
      <c r="V174" s="229">
        <f>IFERROR('Intenzity 0'!V174/V129,0)</f>
        <v>0</v>
      </c>
      <c r="W174" s="229">
        <f>IFERROR('Intenzity 0'!W174/W129,0)</f>
        <v>0</v>
      </c>
      <c r="X174" s="229">
        <f>IFERROR('Intenzity 0'!X174/X129,0)</f>
        <v>0</v>
      </c>
      <c r="Y174" s="229">
        <f>IFERROR('Intenzity 0'!Y174/Y129,0)</f>
        <v>0</v>
      </c>
      <c r="Z174" s="229">
        <f>IFERROR('Intenzity 0'!Z174/Z129,0)</f>
        <v>0</v>
      </c>
      <c r="AA174" s="229">
        <f>IFERROR('Intenzity 0'!AA174/AA129,0)</f>
        <v>0</v>
      </c>
      <c r="AB174" s="229">
        <f>IFERROR('Intenzity 0'!AB174/AB129,0)</f>
        <v>0</v>
      </c>
      <c r="AC174" s="229">
        <f>IFERROR('Intenzity 0'!AC174/AC129,0)</f>
        <v>0</v>
      </c>
      <c r="AD174" s="229">
        <f>IFERROR('Intenzity 0'!AD174/AD129,0)</f>
        <v>0</v>
      </c>
      <c r="AE174" s="229">
        <f>IFERROR('Intenzity 0'!AE174/AE129,0)</f>
        <v>0</v>
      </c>
      <c r="AF174" s="229">
        <f>IFERROR('Intenzity 0'!AF174/AF129,0)</f>
        <v>0</v>
      </c>
      <c r="AG174" s="229">
        <f>IFERROR('Intenzity 0'!AG174/AG129,0)</f>
        <v>0</v>
      </c>
      <c r="AH174" s="229">
        <f>IFERROR('Intenzity 0'!AH174/AH129,0)</f>
        <v>0</v>
      </c>
      <c r="AI174" s="229">
        <f>IFERROR('Intenzity 0'!AI174/AI129,0)</f>
        <v>0</v>
      </c>
      <c r="AJ174" s="229">
        <f>IFERROR('Intenzity 0'!AJ174/AJ129,0)</f>
        <v>0</v>
      </c>
      <c r="AK174" s="229">
        <f>IFERROR('Intenzity 0'!AK174/AK129,0)</f>
        <v>0</v>
      </c>
      <c r="AL174" s="229">
        <f>IFERROR('Intenzity 0'!AL174/AL129,0)</f>
        <v>0</v>
      </c>
      <c r="AM174" s="229">
        <f>IFERROR('Intenzity 0'!AM174/AM129,0)</f>
        <v>0</v>
      </c>
      <c r="AN174" s="229">
        <f>IFERROR('Intenzity 0'!AN174/AN129,0)</f>
        <v>0</v>
      </c>
      <c r="AO174" s="229">
        <f>IFERROR('Intenzity 0'!AO174/AO129,0)</f>
        <v>0</v>
      </c>
      <c r="AP174" s="229">
        <f>IFERROR('Intenzity 0'!AP174/AP129,0)</f>
        <v>0</v>
      </c>
      <c r="AQ174" s="229">
        <f>IFERROR('Intenzity 0'!AQ174/AQ129,0)</f>
        <v>0</v>
      </c>
      <c r="AR174" s="229">
        <f>IFERROR('Intenzity 0'!AR174/AR129,0)</f>
        <v>0</v>
      </c>
      <c r="AS174" s="229">
        <f>IFERROR('Intenzity 0'!AS174/AS129,0)</f>
        <v>0</v>
      </c>
      <c r="AT174" s="229">
        <f>IFERROR('Intenzity 0'!AT174/AT129,0)</f>
        <v>0</v>
      </c>
      <c r="AU174" s="229">
        <f>IFERROR('Intenzity 0'!AU174/AU129,0)</f>
        <v>0</v>
      </c>
      <c r="AV174" s="229">
        <f>IFERROR('Intenzity 0'!AV174/AV129,0)</f>
        <v>0</v>
      </c>
      <c r="AW174" s="229">
        <f>IFERROR('Intenzity 0'!AW174/AW129,0)</f>
        <v>0</v>
      </c>
      <c r="AX174" s="229">
        <f>IFERROR('Intenzity 0'!AX174/AX129,0)</f>
        <v>0</v>
      </c>
      <c r="AY174" s="229">
        <f>IFERROR('Intenzity 0'!AY174/AY129,0)</f>
        <v>0</v>
      </c>
      <c r="AZ174" s="229">
        <f>IFERROR('Intenzity 0'!AZ174/AZ129,0)</f>
        <v>0</v>
      </c>
      <c r="BA174" s="229">
        <f>IFERROR('Intenzity 0'!BA174/BA129,0)</f>
        <v>0</v>
      </c>
      <c r="BB174" s="229">
        <f>IFERROR('Intenzity 0'!BB174/BB129,0)</f>
        <v>0</v>
      </c>
    </row>
    <row r="175" spans="1:54" x14ac:dyDescent="0.3">
      <c r="A175" s="206">
        <f>IF(ISBLANK('Úseky 0'!A39),"",'Úseky 0'!A39)</f>
        <v>35</v>
      </c>
      <c r="B175" s="205" t="str">
        <f>IF(ISBLANK('Úseky 0'!B39),"",'Úseky 0'!B39)</f>
        <v/>
      </c>
      <c r="C175" s="205" t="str">
        <f>IF(ISBLANK('Úseky 0'!C39),"",'Úseky 0'!C39)</f>
        <v/>
      </c>
      <c r="D175" s="213" t="str">
        <f>IF(ISBLANK('Úseky 0'!D39),"",'Úseky 0'!D39)</f>
        <v/>
      </c>
      <c r="E175" s="229">
        <f>IFERROR('Intenzity 0'!E175/E130,0)</f>
        <v>0</v>
      </c>
      <c r="F175" s="229">
        <f>IFERROR('Intenzity 0'!F175/F130,0)</f>
        <v>0</v>
      </c>
      <c r="G175" s="229">
        <f>IFERROR('Intenzity 0'!G175/G130,0)</f>
        <v>0</v>
      </c>
      <c r="H175" s="229">
        <f>IFERROR('Intenzity 0'!H175/H130,0)</f>
        <v>0</v>
      </c>
      <c r="I175" s="229">
        <f>IFERROR('Intenzity 0'!I175/I130,0)</f>
        <v>0</v>
      </c>
      <c r="J175" s="229">
        <f>IFERROR('Intenzity 0'!J175/J130,0)</f>
        <v>0</v>
      </c>
      <c r="K175" s="229">
        <f>IFERROR('Intenzity 0'!K175/K130,0)</f>
        <v>0</v>
      </c>
      <c r="L175" s="229">
        <f>IFERROR('Intenzity 0'!L175/L130,0)</f>
        <v>0</v>
      </c>
      <c r="M175" s="229">
        <f>IFERROR('Intenzity 0'!M175/M130,0)</f>
        <v>0</v>
      </c>
      <c r="N175" s="229">
        <f>IFERROR('Intenzity 0'!N175/N130,0)</f>
        <v>0</v>
      </c>
      <c r="O175" s="229">
        <f>IFERROR('Intenzity 0'!O175/O130,0)</f>
        <v>0</v>
      </c>
      <c r="P175" s="229">
        <f>IFERROR('Intenzity 0'!P175/P130,0)</f>
        <v>0</v>
      </c>
      <c r="Q175" s="229">
        <f>IFERROR('Intenzity 0'!Q175/Q130,0)</f>
        <v>0</v>
      </c>
      <c r="R175" s="229">
        <f>IFERROR('Intenzity 0'!R175/R130,0)</f>
        <v>0</v>
      </c>
      <c r="S175" s="229">
        <f>IFERROR('Intenzity 0'!S175/S130,0)</f>
        <v>0</v>
      </c>
      <c r="T175" s="229">
        <f>IFERROR('Intenzity 0'!T175/T130,0)</f>
        <v>0</v>
      </c>
      <c r="U175" s="229">
        <f>IFERROR('Intenzity 0'!U175/U130,0)</f>
        <v>0</v>
      </c>
      <c r="V175" s="229">
        <f>IFERROR('Intenzity 0'!V175/V130,0)</f>
        <v>0</v>
      </c>
      <c r="W175" s="229">
        <f>IFERROR('Intenzity 0'!W175/W130,0)</f>
        <v>0</v>
      </c>
      <c r="X175" s="229">
        <f>IFERROR('Intenzity 0'!X175/X130,0)</f>
        <v>0</v>
      </c>
      <c r="Y175" s="229">
        <f>IFERROR('Intenzity 0'!Y175/Y130,0)</f>
        <v>0</v>
      </c>
      <c r="Z175" s="229">
        <f>IFERROR('Intenzity 0'!Z175/Z130,0)</f>
        <v>0</v>
      </c>
      <c r="AA175" s="229">
        <f>IFERROR('Intenzity 0'!AA175/AA130,0)</f>
        <v>0</v>
      </c>
      <c r="AB175" s="229">
        <f>IFERROR('Intenzity 0'!AB175/AB130,0)</f>
        <v>0</v>
      </c>
      <c r="AC175" s="229">
        <f>IFERROR('Intenzity 0'!AC175/AC130,0)</f>
        <v>0</v>
      </c>
      <c r="AD175" s="229">
        <f>IFERROR('Intenzity 0'!AD175/AD130,0)</f>
        <v>0</v>
      </c>
      <c r="AE175" s="229">
        <f>IFERROR('Intenzity 0'!AE175/AE130,0)</f>
        <v>0</v>
      </c>
      <c r="AF175" s="229">
        <f>IFERROR('Intenzity 0'!AF175/AF130,0)</f>
        <v>0</v>
      </c>
      <c r="AG175" s="229">
        <f>IFERROR('Intenzity 0'!AG175/AG130,0)</f>
        <v>0</v>
      </c>
      <c r="AH175" s="229">
        <f>IFERROR('Intenzity 0'!AH175/AH130,0)</f>
        <v>0</v>
      </c>
      <c r="AI175" s="229">
        <f>IFERROR('Intenzity 0'!AI175/AI130,0)</f>
        <v>0</v>
      </c>
      <c r="AJ175" s="229">
        <f>IFERROR('Intenzity 0'!AJ175/AJ130,0)</f>
        <v>0</v>
      </c>
      <c r="AK175" s="229">
        <f>IFERROR('Intenzity 0'!AK175/AK130,0)</f>
        <v>0</v>
      </c>
      <c r="AL175" s="229">
        <f>IFERROR('Intenzity 0'!AL175/AL130,0)</f>
        <v>0</v>
      </c>
      <c r="AM175" s="229">
        <f>IFERROR('Intenzity 0'!AM175/AM130,0)</f>
        <v>0</v>
      </c>
      <c r="AN175" s="229">
        <f>IFERROR('Intenzity 0'!AN175/AN130,0)</f>
        <v>0</v>
      </c>
      <c r="AO175" s="229">
        <f>IFERROR('Intenzity 0'!AO175/AO130,0)</f>
        <v>0</v>
      </c>
      <c r="AP175" s="229">
        <f>IFERROR('Intenzity 0'!AP175/AP130,0)</f>
        <v>0</v>
      </c>
      <c r="AQ175" s="229">
        <f>IFERROR('Intenzity 0'!AQ175/AQ130,0)</f>
        <v>0</v>
      </c>
      <c r="AR175" s="229">
        <f>IFERROR('Intenzity 0'!AR175/AR130,0)</f>
        <v>0</v>
      </c>
      <c r="AS175" s="229">
        <f>IFERROR('Intenzity 0'!AS175/AS130,0)</f>
        <v>0</v>
      </c>
      <c r="AT175" s="229">
        <f>IFERROR('Intenzity 0'!AT175/AT130,0)</f>
        <v>0</v>
      </c>
      <c r="AU175" s="229">
        <f>IFERROR('Intenzity 0'!AU175/AU130,0)</f>
        <v>0</v>
      </c>
      <c r="AV175" s="229">
        <f>IFERROR('Intenzity 0'!AV175/AV130,0)</f>
        <v>0</v>
      </c>
      <c r="AW175" s="229">
        <f>IFERROR('Intenzity 0'!AW175/AW130,0)</f>
        <v>0</v>
      </c>
      <c r="AX175" s="229">
        <f>IFERROR('Intenzity 0'!AX175/AX130,0)</f>
        <v>0</v>
      </c>
      <c r="AY175" s="229">
        <f>IFERROR('Intenzity 0'!AY175/AY130,0)</f>
        <v>0</v>
      </c>
      <c r="AZ175" s="229">
        <f>IFERROR('Intenzity 0'!AZ175/AZ130,0)</f>
        <v>0</v>
      </c>
      <c r="BA175" s="229">
        <f>IFERROR('Intenzity 0'!BA175/BA130,0)</f>
        <v>0</v>
      </c>
      <c r="BB175" s="229">
        <f>IFERROR('Intenzity 0'!BB175/BB130,0)</f>
        <v>0</v>
      </c>
    </row>
    <row r="176" spans="1:54" x14ac:dyDescent="0.3">
      <c r="A176" s="206">
        <f>IF(ISBLANK('Úseky 0'!A40),"",'Úseky 0'!A40)</f>
        <v>36</v>
      </c>
      <c r="B176" s="205" t="str">
        <f>IF(ISBLANK('Úseky 0'!B40),"",'Úseky 0'!B40)</f>
        <v/>
      </c>
      <c r="C176" s="205" t="str">
        <f>IF(ISBLANK('Úseky 0'!C40),"",'Úseky 0'!C40)</f>
        <v/>
      </c>
      <c r="D176" s="213" t="str">
        <f>IF(ISBLANK('Úseky 0'!D40),"",'Úseky 0'!D40)</f>
        <v/>
      </c>
      <c r="E176" s="229">
        <f>IFERROR('Intenzity 0'!E176/E131,0)</f>
        <v>0</v>
      </c>
      <c r="F176" s="229">
        <f>IFERROR('Intenzity 0'!F176/F131,0)</f>
        <v>0</v>
      </c>
      <c r="G176" s="229">
        <f>IFERROR('Intenzity 0'!G176/G131,0)</f>
        <v>0</v>
      </c>
      <c r="H176" s="229">
        <f>IFERROR('Intenzity 0'!H176/H131,0)</f>
        <v>0</v>
      </c>
      <c r="I176" s="229">
        <f>IFERROR('Intenzity 0'!I176/I131,0)</f>
        <v>0</v>
      </c>
      <c r="J176" s="229">
        <f>IFERROR('Intenzity 0'!J176/J131,0)</f>
        <v>0</v>
      </c>
      <c r="K176" s="229">
        <f>IFERROR('Intenzity 0'!K176/K131,0)</f>
        <v>0</v>
      </c>
      <c r="L176" s="229">
        <f>IFERROR('Intenzity 0'!L176/L131,0)</f>
        <v>0</v>
      </c>
      <c r="M176" s="229">
        <f>IFERROR('Intenzity 0'!M176/M131,0)</f>
        <v>0</v>
      </c>
      <c r="N176" s="229">
        <f>IFERROR('Intenzity 0'!N176/N131,0)</f>
        <v>0</v>
      </c>
      <c r="O176" s="229">
        <f>IFERROR('Intenzity 0'!O176/O131,0)</f>
        <v>0</v>
      </c>
      <c r="P176" s="229">
        <f>IFERROR('Intenzity 0'!P176/P131,0)</f>
        <v>0</v>
      </c>
      <c r="Q176" s="229">
        <f>IFERROR('Intenzity 0'!Q176/Q131,0)</f>
        <v>0</v>
      </c>
      <c r="R176" s="229">
        <f>IFERROR('Intenzity 0'!R176/R131,0)</f>
        <v>0</v>
      </c>
      <c r="S176" s="229">
        <f>IFERROR('Intenzity 0'!S176/S131,0)</f>
        <v>0</v>
      </c>
      <c r="T176" s="229">
        <f>IFERROR('Intenzity 0'!T176/T131,0)</f>
        <v>0</v>
      </c>
      <c r="U176" s="229">
        <f>IFERROR('Intenzity 0'!U176/U131,0)</f>
        <v>0</v>
      </c>
      <c r="V176" s="229">
        <f>IFERROR('Intenzity 0'!V176/V131,0)</f>
        <v>0</v>
      </c>
      <c r="W176" s="229">
        <f>IFERROR('Intenzity 0'!W176/W131,0)</f>
        <v>0</v>
      </c>
      <c r="X176" s="229">
        <f>IFERROR('Intenzity 0'!X176/X131,0)</f>
        <v>0</v>
      </c>
      <c r="Y176" s="229">
        <f>IFERROR('Intenzity 0'!Y176/Y131,0)</f>
        <v>0</v>
      </c>
      <c r="Z176" s="229">
        <f>IFERROR('Intenzity 0'!Z176/Z131,0)</f>
        <v>0</v>
      </c>
      <c r="AA176" s="229">
        <f>IFERROR('Intenzity 0'!AA176/AA131,0)</f>
        <v>0</v>
      </c>
      <c r="AB176" s="229">
        <f>IFERROR('Intenzity 0'!AB176/AB131,0)</f>
        <v>0</v>
      </c>
      <c r="AC176" s="229">
        <f>IFERROR('Intenzity 0'!AC176/AC131,0)</f>
        <v>0</v>
      </c>
      <c r="AD176" s="229">
        <f>IFERROR('Intenzity 0'!AD176/AD131,0)</f>
        <v>0</v>
      </c>
      <c r="AE176" s="229">
        <f>IFERROR('Intenzity 0'!AE176/AE131,0)</f>
        <v>0</v>
      </c>
      <c r="AF176" s="229">
        <f>IFERROR('Intenzity 0'!AF176/AF131,0)</f>
        <v>0</v>
      </c>
      <c r="AG176" s="229">
        <f>IFERROR('Intenzity 0'!AG176/AG131,0)</f>
        <v>0</v>
      </c>
      <c r="AH176" s="229">
        <f>IFERROR('Intenzity 0'!AH176/AH131,0)</f>
        <v>0</v>
      </c>
      <c r="AI176" s="229">
        <f>IFERROR('Intenzity 0'!AI176/AI131,0)</f>
        <v>0</v>
      </c>
      <c r="AJ176" s="229">
        <f>IFERROR('Intenzity 0'!AJ176/AJ131,0)</f>
        <v>0</v>
      </c>
      <c r="AK176" s="229">
        <f>IFERROR('Intenzity 0'!AK176/AK131,0)</f>
        <v>0</v>
      </c>
      <c r="AL176" s="229">
        <f>IFERROR('Intenzity 0'!AL176/AL131,0)</f>
        <v>0</v>
      </c>
      <c r="AM176" s="229">
        <f>IFERROR('Intenzity 0'!AM176/AM131,0)</f>
        <v>0</v>
      </c>
      <c r="AN176" s="229">
        <f>IFERROR('Intenzity 0'!AN176/AN131,0)</f>
        <v>0</v>
      </c>
      <c r="AO176" s="229">
        <f>IFERROR('Intenzity 0'!AO176/AO131,0)</f>
        <v>0</v>
      </c>
      <c r="AP176" s="229">
        <f>IFERROR('Intenzity 0'!AP176/AP131,0)</f>
        <v>0</v>
      </c>
      <c r="AQ176" s="229">
        <f>IFERROR('Intenzity 0'!AQ176/AQ131,0)</f>
        <v>0</v>
      </c>
      <c r="AR176" s="229">
        <f>IFERROR('Intenzity 0'!AR176/AR131,0)</f>
        <v>0</v>
      </c>
      <c r="AS176" s="229">
        <f>IFERROR('Intenzity 0'!AS176/AS131,0)</f>
        <v>0</v>
      </c>
      <c r="AT176" s="229">
        <f>IFERROR('Intenzity 0'!AT176/AT131,0)</f>
        <v>0</v>
      </c>
      <c r="AU176" s="229">
        <f>IFERROR('Intenzity 0'!AU176/AU131,0)</f>
        <v>0</v>
      </c>
      <c r="AV176" s="229">
        <f>IFERROR('Intenzity 0'!AV176/AV131,0)</f>
        <v>0</v>
      </c>
      <c r="AW176" s="229">
        <f>IFERROR('Intenzity 0'!AW176/AW131,0)</f>
        <v>0</v>
      </c>
      <c r="AX176" s="229">
        <f>IFERROR('Intenzity 0'!AX176/AX131,0)</f>
        <v>0</v>
      </c>
      <c r="AY176" s="229">
        <f>IFERROR('Intenzity 0'!AY176/AY131,0)</f>
        <v>0</v>
      </c>
      <c r="AZ176" s="229">
        <f>IFERROR('Intenzity 0'!AZ176/AZ131,0)</f>
        <v>0</v>
      </c>
      <c r="BA176" s="229">
        <f>IFERROR('Intenzity 0'!BA176/BA131,0)</f>
        <v>0</v>
      </c>
      <c r="BB176" s="229">
        <f>IFERROR('Intenzity 0'!BB176/BB131,0)</f>
        <v>0</v>
      </c>
    </row>
    <row r="177" spans="1:54" x14ac:dyDescent="0.3">
      <c r="A177" s="206">
        <f>IF(ISBLANK('Úseky 0'!A41),"",'Úseky 0'!A41)</f>
        <v>37</v>
      </c>
      <c r="B177" s="205" t="str">
        <f>IF(ISBLANK('Úseky 0'!B41),"",'Úseky 0'!B41)</f>
        <v/>
      </c>
      <c r="C177" s="205" t="str">
        <f>IF(ISBLANK('Úseky 0'!C41),"",'Úseky 0'!C41)</f>
        <v/>
      </c>
      <c r="D177" s="213" t="str">
        <f>IF(ISBLANK('Úseky 0'!D41),"",'Úseky 0'!D41)</f>
        <v/>
      </c>
      <c r="E177" s="229">
        <f>IFERROR('Intenzity 0'!E177/E132,0)</f>
        <v>0</v>
      </c>
      <c r="F177" s="229">
        <f>IFERROR('Intenzity 0'!F177/F132,0)</f>
        <v>0</v>
      </c>
      <c r="G177" s="229">
        <f>IFERROR('Intenzity 0'!G177/G132,0)</f>
        <v>0</v>
      </c>
      <c r="H177" s="229">
        <f>IFERROR('Intenzity 0'!H177/H132,0)</f>
        <v>0</v>
      </c>
      <c r="I177" s="229">
        <f>IFERROR('Intenzity 0'!I177/I132,0)</f>
        <v>0</v>
      </c>
      <c r="J177" s="229">
        <f>IFERROR('Intenzity 0'!J177/J132,0)</f>
        <v>0</v>
      </c>
      <c r="K177" s="229">
        <f>IFERROR('Intenzity 0'!K177/K132,0)</f>
        <v>0</v>
      </c>
      <c r="L177" s="229">
        <f>IFERROR('Intenzity 0'!L177/L132,0)</f>
        <v>0</v>
      </c>
      <c r="M177" s="229">
        <f>IFERROR('Intenzity 0'!M177/M132,0)</f>
        <v>0</v>
      </c>
      <c r="N177" s="229">
        <f>IFERROR('Intenzity 0'!N177/N132,0)</f>
        <v>0</v>
      </c>
      <c r="O177" s="229">
        <f>IFERROR('Intenzity 0'!O177/O132,0)</f>
        <v>0</v>
      </c>
      <c r="P177" s="229">
        <f>IFERROR('Intenzity 0'!P177/P132,0)</f>
        <v>0</v>
      </c>
      <c r="Q177" s="229">
        <f>IFERROR('Intenzity 0'!Q177/Q132,0)</f>
        <v>0</v>
      </c>
      <c r="R177" s="229">
        <f>IFERROR('Intenzity 0'!R177/R132,0)</f>
        <v>0</v>
      </c>
      <c r="S177" s="229">
        <f>IFERROR('Intenzity 0'!S177/S132,0)</f>
        <v>0</v>
      </c>
      <c r="T177" s="229">
        <f>IFERROR('Intenzity 0'!T177/T132,0)</f>
        <v>0</v>
      </c>
      <c r="U177" s="229">
        <f>IFERROR('Intenzity 0'!U177/U132,0)</f>
        <v>0</v>
      </c>
      <c r="V177" s="229">
        <f>IFERROR('Intenzity 0'!V177/V132,0)</f>
        <v>0</v>
      </c>
      <c r="W177" s="229">
        <f>IFERROR('Intenzity 0'!W177/W132,0)</f>
        <v>0</v>
      </c>
      <c r="X177" s="229">
        <f>IFERROR('Intenzity 0'!X177/X132,0)</f>
        <v>0</v>
      </c>
      <c r="Y177" s="229">
        <f>IFERROR('Intenzity 0'!Y177/Y132,0)</f>
        <v>0</v>
      </c>
      <c r="Z177" s="229">
        <f>IFERROR('Intenzity 0'!Z177/Z132,0)</f>
        <v>0</v>
      </c>
      <c r="AA177" s="229">
        <f>IFERROR('Intenzity 0'!AA177/AA132,0)</f>
        <v>0</v>
      </c>
      <c r="AB177" s="229">
        <f>IFERROR('Intenzity 0'!AB177/AB132,0)</f>
        <v>0</v>
      </c>
      <c r="AC177" s="229">
        <f>IFERROR('Intenzity 0'!AC177/AC132,0)</f>
        <v>0</v>
      </c>
      <c r="AD177" s="229">
        <f>IFERROR('Intenzity 0'!AD177/AD132,0)</f>
        <v>0</v>
      </c>
      <c r="AE177" s="229">
        <f>IFERROR('Intenzity 0'!AE177/AE132,0)</f>
        <v>0</v>
      </c>
      <c r="AF177" s="229">
        <f>IFERROR('Intenzity 0'!AF177/AF132,0)</f>
        <v>0</v>
      </c>
      <c r="AG177" s="229">
        <f>IFERROR('Intenzity 0'!AG177/AG132,0)</f>
        <v>0</v>
      </c>
      <c r="AH177" s="229">
        <f>IFERROR('Intenzity 0'!AH177/AH132,0)</f>
        <v>0</v>
      </c>
      <c r="AI177" s="229">
        <f>IFERROR('Intenzity 0'!AI177/AI132,0)</f>
        <v>0</v>
      </c>
      <c r="AJ177" s="229">
        <f>IFERROR('Intenzity 0'!AJ177/AJ132,0)</f>
        <v>0</v>
      </c>
      <c r="AK177" s="229">
        <f>IFERROR('Intenzity 0'!AK177/AK132,0)</f>
        <v>0</v>
      </c>
      <c r="AL177" s="229">
        <f>IFERROR('Intenzity 0'!AL177/AL132,0)</f>
        <v>0</v>
      </c>
      <c r="AM177" s="229">
        <f>IFERROR('Intenzity 0'!AM177/AM132,0)</f>
        <v>0</v>
      </c>
      <c r="AN177" s="229">
        <f>IFERROR('Intenzity 0'!AN177/AN132,0)</f>
        <v>0</v>
      </c>
      <c r="AO177" s="229">
        <f>IFERROR('Intenzity 0'!AO177/AO132,0)</f>
        <v>0</v>
      </c>
      <c r="AP177" s="229">
        <f>IFERROR('Intenzity 0'!AP177/AP132,0)</f>
        <v>0</v>
      </c>
      <c r="AQ177" s="229">
        <f>IFERROR('Intenzity 0'!AQ177/AQ132,0)</f>
        <v>0</v>
      </c>
      <c r="AR177" s="229">
        <f>IFERROR('Intenzity 0'!AR177/AR132,0)</f>
        <v>0</v>
      </c>
      <c r="AS177" s="229">
        <f>IFERROR('Intenzity 0'!AS177/AS132,0)</f>
        <v>0</v>
      </c>
      <c r="AT177" s="229">
        <f>IFERROR('Intenzity 0'!AT177/AT132,0)</f>
        <v>0</v>
      </c>
      <c r="AU177" s="229">
        <f>IFERROR('Intenzity 0'!AU177/AU132,0)</f>
        <v>0</v>
      </c>
      <c r="AV177" s="229">
        <f>IFERROR('Intenzity 0'!AV177/AV132,0)</f>
        <v>0</v>
      </c>
      <c r="AW177" s="229">
        <f>IFERROR('Intenzity 0'!AW177/AW132,0)</f>
        <v>0</v>
      </c>
      <c r="AX177" s="229">
        <f>IFERROR('Intenzity 0'!AX177/AX132,0)</f>
        <v>0</v>
      </c>
      <c r="AY177" s="229">
        <f>IFERROR('Intenzity 0'!AY177/AY132,0)</f>
        <v>0</v>
      </c>
      <c r="AZ177" s="229">
        <f>IFERROR('Intenzity 0'!AZ177/AZ132,0)</f>
        <v>0</v>
      </c>
      <c r="BA177" s="229">
        <f>IFERROR('Intenzity 0'!BA177/BA132,0)</f>
        <v>0</v>
      </c>
      <c r="BB177" s="229">
        <f>IFERROR('Intenzity 0'!BB177/BB132,0)</f>
        <v>0</v>
      </c>
    </row>
    <row r="178" spans="1:54" x14ac:dyDescent="0.3">
      <c r="A178" s="206">
        <f>IF(ISBLANK('Úseky 0'!A42),"",'Úseky 0'!A42)</f>
        <v>38</v>
      </c>
      <c r="B178" s="205" t="str">
        <f>IF(ISBLANK('Úseky 0'!B42),"",'Úseky 0'!B42)</f>
        <v/>
      </c>
      <c r="C178" s="205" t="str">
        <f>IF(ISBLANK('Úseky 0'!C42),"",'Úseky 0'!C42)</f>
        <v/>
      </c>
      <c r="D178" s="213" t="str">
        <f>IF(ISBLANK('Úseky 0'!D42),"",'Úseky 0'!D42)</f>
        <v/>
      </c>
      <c r="E178" s="229">
        <f>IFERROR('Intenzity 0'!E178/E133,0)</f>
        <v>0</v>
      </c>
      <c r="F178" s="229">
        <f>IFERROR('Intenzity 0'!F178/F133,0)</f>
        <v>0</v>
      </c>
      <c r="G178" s="229">
        <f>IFERROR('Intenzity 0'!G178/G133,0)</f>
        <v>0</v>
      </c>
      <c r="H178" s="229">
        <f>IFERROR('Intenzity 0'!H178/H133,0)</f>
        <v>0</v>
      </c>
      <c r="I178" s="229">
        <f>IFERROR('Intenzity 0'!I178/I133,0)</f>
        <v>0</v>
      </c>
      <c r="J178" s="229">
        <f>IFERROR('Intenzity 0'!J178/J133,0)</f>
        <v>0</v>
      </c>
      <c r="K178" s="229">
        <f>IFERROR('Intenzity 0'!K178/K133,0)</f>
        <v>0</v>
      </c>
      <c r="L178" s="229">
        <f>IFERROR('Intenzity 0'!L178/L133,0)</f>
        <v>0</v>
      </c>
      <c r="M178" s="229">
        <f>IFERROR('Intenzity 0'!M178/M133,0)</f>
        <v>0</v>
      </c>
      <c r="N178" s="229">
        <f>IFERROR('Intenzity 0'!N178/N133,0)</f>
        <v>0</v>
      </c>
      <c r="O178" s="229">
        <f>IFERROR('Intenzity 0'!O178/O133,0)</f>
        <v>0</v>
      </c>
      <c r="P178" s="229">
        <f>IFERROR('Intenzity 0'!P178/P133,0)</f>
        <v>0</v>
      </c>
      <c r="Q178" s="229">
        <f>IFERROR('Intenzity 0'!Q178/Q133,0)</f>
        <v>0</v>
      </c>
      <c r="R178" s="229">
        <f>IFERROR('Intenzity 0'!R178/R133,0)</f>
        <v>0</v>
      </c>
      <c r="S178" s="229">
        <f>IFERROR('Intenzity 0'!S178/S133,0)</f>
        <v>0</v>
      </c>
      <c r="T178" s="229">
        <f>IFERROR('Intenzity 0'!T178/T133,0)</f>
        <v>0</v>
      </c>
      <c r="U178" s="229">
        <f>IFERROR('Intenzity 0'!U178/U133,0)</f>
        <v>0</v>
      </c>
      <c r="V178" s="229">
        <f>IFERROR('Intenzity 0'!V178/V133,0)</f>
        <v>0</v>
      </c>
      <c r="W178" s="229">
        <f>IFERROR('Intenzity 0'!W178/W133,0)</f>
        <v>0</v>
      </c>
      <c r="X178" s="229">
        <f>IFERROR('Intenzity 0'!X178/X133,0)</f>
        <v>0</v>
      </c>
      <c r="Y178" s="229">
        <f>IFERROR('Intenzity 0'!Y178/Y133,0)</f>
        <v>0</v>
      </c>
      <c r="Z178" s="229">
        <f>IFERROR('Intenzity 0'!Z178/Z133,0)</f>
        <v>0</v>
      </c>
      <c r="AA178" s="229">
        <f>IFERROR('Intenzity 0'!AA178/AA133,0)</f>
        <v>0</v>
      </c>
      <c r="AB178" s="229">
        <f>IFERROR('Intenzity 0'!AB178/AB133,0)</f>
        <v>0</v>
      </c>
      <c r="AC178" s="229">
        <f>IFERROR('Intenzity 0'!AC178/AC133,0)</f>
        <v>0</v>
      </c>
      <c r="AD178" s="229">
        <f>IFERROR('Intenzity 0'!AD178/AD133,0)</f>
        <v>0</v>
      </c>
      <c r="AE178" s="229">
        <f>IFERROR('Intenzity 0'!AE178/AE133,0)</f>
        <v>0</v>
      </c>
      <c r="AF178" s="229">
        <f>IFERROR('Intenzity 0'!AF178/AF133,0)</f>
        <v>0</v>
      </c>
      <c r="AG178" s="229">
        <f>IFERROR('Intenzity 0'!AG178/AG133,0)</f>
        <v>0</v>
      </c>
      <c r="AH178" s="229">
        <f>IFERROR('Intenzity 0'!AH178/AH133,0)</f>
        <v>0</v>
      </c>
      <c r="AI178" s="229">
        <f>IFERROR('Intenzity 0'!AI178/AI133,0)</f>
        <v>0</v>
      </c>
      <c r="AJ178" s="229">
        <f>IFERROR('Intenzity 0'!AJ178/AJ133,0)</f>
        <v>0</v>
      </c>
      <c r="AK178" s="229">
        <f>IFERROR('Intenzity 0'!AK178/AK133,0)</f>
        <v>0</v>
      </c>
      <c r="AL178" s="229">
        <f>IFERROR('Intenzity 0'!AL178/AL133,0)</f>
        <v>0</v>
      </c>
      <c r="AM178" s="229">
        <f>IFERROR('Intenzity 0'!AM178/AM133,0)</f>
        <v>0</v>
      </c>
      <c r="AN178" s="229">
        <f>IFERROR('Intenzity 0'!AN178/AN133,0)</f>
        <v>0</v>
      </c>
      <c r="AO178" s="229">
        <f>IFERROR('Intenzity 0'!AO178/AO133,0)</f>
        <v>0</v>
      </c>
      <c r="AP178" s="229">
        <f>IFERROR('Intenzity 0'!AP178/AP133,0)</f>
        <v>0</v>
      </c>
      <c r="AQ178" s="229">
        <f>IFERROR('Intenzity 0'!AQ178/AQ133,0)</f>
        <v>0</v>
      </c>
      <c r="AR178" s="229">
        <f>IFERROR('Intenzity 0'!AR178/AR133,0)</f>
        <v>0</v>
      </c>
      <c r="AS178" s="229">
        <f>IFERROR('Intenzity 0'!AS178/AS133,0)</f>
        <v>0</v>
      </c>
      <c r="AT178" s="229">
        <f>IFERROR('Intenzity 0'!AT178/AT133,0)</f>
        <v>0</v>
      </c>
      <c r="AU178" s="229">
        <f>IFERROR('Intenzity 0'!AU178/AU133,0)</f>
        <v>0</v>
      </c>
      <c r="AV178" s="229">
        <f>IFERROR('Intenzity 0'!AV178/AV133,0)</f>
        <v>0</v>
      </c>
      <c r="AW178" s="229">
        <f>IFERROR('Intenzity 0'!AW178/AW133,0)</f>
        <v>0</v>
      </c>
      <c r="AX178" s="229">
        <f>IFERROR('Intenzity 0'!AX178/AX133,0)</f>
        <v>0</v>
      </c>
      <c r="AY178" s="229">
        <f>IFERROR('Intenzity 0'!AY178/AY133,0)</f>
        <v>0</v>
      </c>
      <c r="AZ178" s="229">
        <f>IFERROR('Intenzity 0'!AZ178/AZ133,0)</f>
        <v>0</v>
      </c>
      <c r="BA178" s="229">
        <f>IFERROR('Intenzity 0'!BA178/BA133,0)</f>
        <v>0</v>
      </c>
      <c r="BB178" s="229">
        <f>IFERROR('Intenzity 0'!BB178/BB133,0)</f>
        <v>0</v>
      </c>
    </row>
    <row r="179" spans="1:54" x14ac:dyDescent="0.3">
      <c r="A179" s="206">
        <f>IF(ISBLANK('Úseky 0'!A43),"",'Úseky 0'!A43)</f>
        <v>39</v>
      </c>
      <c r="B179" s="205" t="str">
        <f>IF(ISBLANK('Úseky 0'!B43),"",'Úseky 0'!B43)</f>
        <v/>
      </c>
      <c r="C179" s="205" t="str">
        <f>IF(ISBLANK('Úseky 0'!C43),"",'Úseky 0'!C43)</f>
        <v/>
      </c>
      <c r="D179" s="213" t="str">
        <f>IF(ISBLANK('Úseky 0'!D43),"",'Úseky 0'!D43)</f>
        <v/>
      </c>
      <c r="E179" s="229">
        <f>IFERROR('Intenzity 0'!E179/E134,0)</f>
        <v>0</v>
      </c>
      <c r="F179" s="229">
        <f>IFERROR('Intenzity 0'!F179/F134,0)</f>
        <v>0</v>
      </c>
      <c r="G179" s="229">
        <f>IFERROR('Intenzity 0'!G179/G134,0)</f>
        <v>0</v>
      </c>
      <c r="H179" s="229">
        <f>IFERROR('Intenzity 0'!H179/H134,0)</f>
        <v>0</v>
      </c>
      <c r="I179" s="229">
        <f>IFERROR('Intenzity 0'!I179/I134,0)</f>
        <v>0</v>
      </c>
      <c r="J179" s="229">
        <f>IFERROR('Intenzity 0'!J179/J134,0)</f>
        <v>0</v>
      </c>
      <c r="K179" s="229">
        <f>IFERROR('Intenzity 0'!K179/K134,0)</f>
        <v>0</v>
      </c>
      <c r="L179" s="229">
        <f>IFERROR('Intenzity 0'!L179/L134,0)</f>
        <v>0</v>
      </c>
      <c r="M179" s="229">
        <f>IFERROR('Intenzity 0'!M179/M134,0)</f>
        <v>0</v>
      </c>
      <c r="N179" s="229">
        <f>IFERROR('Intenzity 0'!N179/N134,0)</f>
        <v>0</v>
      </c>
      <c r="O179" s="229">
        <f>IFERROR('Intenzity 0'!O179/O134,0)</f>
        <v>0</v>
      </c>
      <c r="P179" s="229">
        <f>IFERROR('Intenzity 0'!P179/P134,0)</f>
        <v>0</v>
      </c>
      <c r="Q179" s="229">
        <f>IFERROR('Intenzity 0'!Q179/Q134,0)</f>
        <v>0</v>
      </c>
      <c r="R179" s="229">
        <f>IFERROR('Intenzity 0'!R179/R134,0)</f>
        <v>0</v>
      </c>
      <c r="S179" s="229">
        <f>IFERROR('Intenzity 0'!S179/S134,0)</f>
        <v>0</v>
      </c>
      <c r="T179" s="229">
        <f>IFERROR('Intenzity 0'!T179/T134,0)</f>
        <v>0</v>
      </c>
      <c r="U179" s="229">
        <f>IFERROR('Intenzity 0'!U179/U134,0)</f>
        <v>0</v>
      </c>
      <c r="V179" s="229">
        <f>IFERROR('Intenzity 0'!V179/V134,0)</f>
        <v>0</v>
      </c>
      <c r="W179" s="229">
        <f>IFERROR('Intenzity 0'!W179/W134,0)</f>
        <v>0</v>
      </c>
      <c r="X179" s="229">
        <f>IFERROR('Intenzity 0'!X179/X134,0)</f>
        <v>0</v>
      </c>
      <c r="Y179" s="229">
        <f>IFERROR('Intenzity 0'!Y179/Y134,0)</f>
        <v>0</v>
      </c>
      <c r="Z179" s="229">
        <f>IFERROR('Intenzity 0'!Z179/Z134,0)</f>
        <v>0</v>
      </c>
      <c r="AA179" s="229">
        <f>IFERROR('Intenzity 0'!AA179/AA134,0)</f>
        <v>0</v>
      </c>
      <c r="AB179" s="229">
        <f>IFERROR('Intenzity 0'!AB179/AB134,0)</f>
        <v>0</v>
      </c>
      <c r="AC179" s="229">
        <f>IFERROR('Intenzity 0'!AC179/AC134,0)</f>
        <v>0</v>
      </c>
      <c r="AD179" s="229">
        <f>IFERROR('Intenzity 0'!AD179/AD134,0)</f>
        <v>0</v>
      </c>
      <c r="AE179" s="229">
        <f>IFERROR('Intenzity 0'!AE179/AE134,0)</f>
        <v>0</v>
      </c>
      <c r="AF179" s="229">
        <f>IFERROR('Intenzity 0'!AF179/AF134,0)</f>
        <v>0</v>
      </c>
      <c r="AG179" s="229">
        <f>IFERROR('Intenzity 0'!AG179/AG134,0)</f>
        <v>0</v>
      </c>
      <c r="AH179" s="229">
        <f>IFERROR('Intenzity 0'!AH179/AH134,0)</f>
        <v>0</v>
      </c>
      <c r="AI179" s="229">
        <f>IFERROR('Intenzity 0'!AI179/AI134,0)</f>
        <v>0</v>
      </c>
      <c r="AJ179" s="229">
        <f>IFERROR('Intenzity 0'!AJ179/AJ134,0)</f>
        <v>0</v>
      </c>
      <c r="AK179" s="229">
        <f>IFERROR('Intenzity 0'!AK179/AK134,0)</f>
        <v>0</v>
      </c>
      <c r="AL179" s="229">
        <f>IFERROR('Intenzity 0'!AL179/AL134,0)</f>
        <v>0</v>
      </c>
      <c r="AM179" s="229">
        <f>IFERROR('Intenzity 0'!AM179/AM134,0)</f>
        <v>0</v>
      </c>
      <c r="AN179" s="229">
        <f>IFERROR('Intenzity 0'!AN179/AN134,0)</f>
        <v>0</v>
      </c>
      <c r="AO179" s="229">
        <f>IFERROR('Intenzity 0'!AO179/AO134,0)</f>
        <v>0</v>
      </c>
      <c r="AP179" s="229">
        <f>IFERROR('Intenzity 0'!AP179/AP134,0)</f>
        <v>0</v>
      </c>
      <c r="AQ179" s="229">
        <f>IFERROR('Intenzity 0'!AQ179/AQ134,0)</f>
        <v>0</v>
      </c>
      <c r="AR179" s="229">
        <f>IFERROR('Intenzity 0'!AR179/AR134,0)</f>
        <v>0</v>
      </c>
      <c r="AS179" s="229">
        <f>IFERROR('Intenzity 0'!AS179/AS134,0)</f>
        <v>0</v>
      </c>
      <c r="AT179" s="229">
        <f>IFERROR('Intenzity 0'!AT179/AT134,0)</f>
        <v>0</v>
      </c>
      <c r="AU179" s="229">
        <f>IFERROR('Intenzity 0'!AU179/AU134,0)</f>
        <v>0</v>
      </c>
      <c r="AV179" s="229">
        <f>IFERROR('Intenzity 0'!AV179/AV134,0)</f>
        <v>0</v>
      </c>
      <c r="AW179" s="229">
        <f>IFERROR('Intenzity 0'!AW179/AW134,0)</f>
        <v>0</v>
      </c>
      <c r="AX179" s="229">
        <f>IFERROR('Intenzity 0'!AX179/AX134,0)</f>
        <v>0</v>
      </c>
      <c r="AY179" s="229">
        <f>IFERROR('Intenzity 0'!AY179/AY134,0)</f>
        <v>0</v>
      </c>
      <c r="AZ179" s="229">
        <f>IFERROR('Intenzity 0'!AZ179/AZ134,0)</f>
        <v>0</v>
      </c>
      <c r="BA179" s="229">
        <f>IFERROR('Intenzity 0'!BA179/BA134,0)</f>
        <v>0</v>
      </c>
      <c r="BB179" s="229">
        <f>IFERROR('Intenzity 0'!BB179/BB134,0)</f>
        <v>0</v>
      </c>
    </row>
    <row r="180" spans="1:54" x14ac:dyDescent="0.3">
      <c r="A180" s="206">
        <f>IF(ISBLANK('Úseky 0'!A44),"",'Úseky 0'!A44)</f>
        <v>40</v>
      </c>
      <c r="B180" s="205" t="str">
        <f>IF(ISBLANK('Úseky 0'!B44),"",'Úseky 0'!B44)</f>
        <v/>
      </c>
      <c r="C180" s="205" t="str">
        <f>IF(ISBLANK('Úseky 0'!C44),"",'Úseky 0'!C44)</f>
        <v/>
      </c>
      <c r="D180" s="213" t="str">
        <f>IF(ISBLANK('Úseky 0'!D44),"",'Úseky 0'!D44)</f>
        <v/>
      </c>
      <c r="E180" s="354">
        <f>IFERROR('Intenzity 0'!E180/E135,0)</f>
        <v>0</v>
      </c>
      <c r="F180" s="354">
        <f>IFERROR('Intenzity 0'!F180/F135,0)</f>
        <v>0</v>
      </c>
      <c r="G180" s="354">
        <f>IFERROR('Intenzity 0'!G180/G135,0)</f>
        <v>0</v>
      </c>
      <c r="H180" s="354">
        <f>IFERROR('Intenzity 0'!H180/H135,0)</f>
        <v>0</v>
      </c>
      <c r="I180" s="354">
        <f>IFERROR('Intenzity 0'!I180/I135,0)</f>
        <v>0</v>
      </c>
      <c r="J180" s="354">
        <f>IFERROR('Intenzity 0'!J180/J135,0)</f>
        <v>0</v>
      </c>
      <c r="K180" s="354">
        <f>IFERROR('Intenzity 0'!K180/K135,0)</f>
        <v>0</v>
      </c>
      <c r="L180" s="354">
        <f>IFERROR('Intenzity 0'!L180/L135,0)</f>
        <v>0</v>
      </c>
      <c r="M180" s="354">
        <f>IFERROR('Intenzity 0'!M180/M135,0)</f>
        <v>0</v>
      </c>
      <c r="N180" s="354">
        <f>IFERROR('Intenzity 0'!N180/N135,0)</f>
        <v>0</v>
      </c>
      <c r="O180" s="354">
        <f>IFERROR('Intenzity 0'!O180/O135,0)</f>
        <v>0</v>
      </c>
      <c r="P180" s="354">
        <f>IFERROR('Intenzity 0'!P180/P135,0)</f>
        <v>0</v>
      </c>
      <c r="Q180" s="354">
        <f>IFERROR('Intenzity 0'!Q180/Q135,0)</f>
        <v>0</v>
      </c>
      <c r="R180" s="354">
        <f>IFERROR('Intenzity 0'!R180/R135,0)</f>
        <v>0</v>
      </c>
      <c r="S180" s="354">
        <f>IFERROR('Intenzity 0'!S180/S135,0)</f>
        <v>0</v>
      </c>
      <c r="T180" s="354">
        <f>IFERROR('Intenzity 0'!T180/T135,0)</f>
        <v>0</v>
      </c>
      <c r="U180" s="354">
        <f>IFERROR('Intenzity 0'!U180/U135,0)</f>
        <v>0</v>
      </c>
      <c r="V180" s="354">
        <f>IFERROR('Intenzity 0'!V180/V135,0)</f>
        <v>0</v>
      </c>
      <c r="W180" s="354">
        <f>IFERROR('Intenzity 0'!W180/W135,0)</f>
        <v>0</v>
      </c>
      <c r="X180" s="354">
        <f>IFERROR('Intenzity 0'!X180/X135,0)</f>
        <v>0</v>
      </c>
      <c r="Y180" s="354">
        <f>IFERROR('Intenzity 0'!Y180/Y135,0)</f>
        <v>0</v>
      </c>
      <c r="Z180" s="354">
        <f>IFERROR('Intenzity 0'!Z180/Z135,0)</f>
        <v>0</v>
      </c>
      <c r="AA180" s="354">
        <f>IFERROR('Intenzity 0'!AA180/AA135,0)</f>
        <v>0</v>
      </c>
      <c r="AB180" s="354">
        <f>IFERROR('Intenzity 0'!AB180/AB135,0)</f>
        <v>0</v>
      </c>
      <c r="AC180" s="354">
        <f>IFERROR('Intenzity 0'!AC180/AC135,0)</f>
        <v>0</v>
      </c>
      <c r="AD180" s="354">
        <f>IFERROR('Intenzity 0'!AD180/AD135,0)</f>
        <v>0</v>
      </c>
      <c r="AE180" s="354">
        <f>IFERROR('Intenzity 0'!AE180/AE135,0)</f>
        <v>0</v>
      </c>
      <c r="AF180" s="354">
        <f>IFERROR('Intenzity 0'!AF180/AF135,0)</f>
        <v>0</v>
      </c>
      <c r="AG180" s="354">
        <f>IFERROR('Intenzity 0'!AG180/AG135,0)</f>
        <v>0</v>
      </c>
      <c r="AH180" s="354">
        <f>IFERROR('Intenzity 0'!AH180/AH135,0)</f>
        <v>0</v>
      </c>
      <c r="AI180" s="354">
        <f>IFERROR('Intenzity 0'!AI180/AI135,0)</f>
        <v>0</v>
      </c>
      <c r="AJ180" s="354">
        <f>IFERROR('Intenzity 0'!AJ180/AJ135,0)</f>
        <v>0</v>
      </c>
      <c r="AK180" s="354">
        <f>IFERROR('Intenzity 0'!AK180/AK135,0)</f>
        <v>0</v>
      </c>
      <c r="AL180" s="354">
        <f>IFERROR('Intenzity 0'!AL180/AL135,0)</f>
        <v>0</v>
      </c>
      <c r="AM180" s="354">
        <f>IFERROR('Intenzity 0'!AM180/AM135,0)</f>
        <v>0</v>
      </c>
      <c r="AN180" s="354">
        <f>IFERROR('Intenzity 0'!AN180/AN135,0)</f>
        <v>0</v>
      </c>
      <c r="AO180" s="354">
        <f>IFERROR('Intenzity 0'!AO180/AO135,0)</f>
        <v>0</v>
      </c>
      <c r="AP180" s="354">
        <f>IFERROR('Intenzity 0'!AP180/AP135,0)</f>
        <v>0</v>
      </c>
      <c r="AQ180" s="354">
        <f>IFERROR('Intenzity 0'!AQ180/AQ135,0)</f>
        <v>0</v>
      </c>
      <c r="AR180" s="354">
        <f>IFERROR('Intenzity 0'!AR180/AR135,0)</f>
        <v>0</v>
      </c>
      <c r="AS180" s="354">
        <f>IFERROR('Intenzity 0'!AS180/AS135,0)</f>
        <v>0</v>
      </c>
      <c r="AT180" s="354">
        <f>IFERROR('Intenzity 0'!AT180/AT135,0)</f>
        <v>0</v>
      </c>
      <c r="AU180" s="354">
        <f>IFERROR('Intenzity 0'!AU180/AU135,0)</f>
        <v>0</v>
      </c>
      <c r="AV180" s="354">
        <f>IFERROR('Intenzity 0'!AV180/AV135,0)</f>
        <v>0</v>
      </c>
      <c r="AW180" s="354">
        <f>IFERROR('Intenzity 0'!AW180/AW135,0)</f>
        <v>0</v>
      </c>
      <c r="AX180" s="354">
        <f>IFERROR('Intenzity 0'!AX180/AX135,0)</f>
        <v>0</v>
      </c>
      <c r="AY180" s="354">
        <f>IFERROR('Intenzity 0'!AY180/AY135,0)</f>
        <v>0</v>
      </c>
      <c r="AZ180" s="354">
        <f>IFERROR('Intenzity 0'!AZ180/AZ135,0)</f>
        <v>0</v>
      </c>
      <c r="BA180" s="354">
        <f>IFERROR('Intenzity 0'!BA180/BA135,0)</f>
        <v>0</v>
      </c>
      <c r="BB180" s="354">
        <f>IFERROR('Intenzity 0'!BB180/BB135,0)</f>
        <v>0</v>
      </c>
    </row>
    <row r="181" spans="1:54" x14ac:dyDescent="0.3">
      <c r="E181" s="229">
        <f>SUM(E141:E180)</f>
        <v>0</v>
      </c>
      <c r="F181" s="229">
        <f t="shared" ref="F181" si="138">SUM(F141:F180)</f>
        <v>0</v>
      </c>
      <c r="G181" s="229">
        <f t="shared" ref="G181" si="139">SUM(G141:G180)</f>
        <v>0</v>
      </c>
      <c r="H181" s="229">
        <f t="shared" ref="H181" si="140">SUM(H141:H180)</f>
        <v>0</v>
      </c>
      <c r="I181" s="229">
        <f t="shared" ref="I181" si="141">SUM(I141:I180)</f>
        <v>0</v>
      </c>
      <c r="J181" s="229">
        <f t="shared" ref="J181" si="142">SUM(J141:J180)</f>
        <v>0</v>
      </c>
      <c r="K181" s="229">
        <f t="shared" ref="K181" si="143">SUM(K141:K180)</f>
        <v>0</v>
      </c>
      <c r="L181" s="229">
        <f t="shared" ref="L181" si="144">SUM(L141:L180)</f>
        <v>0</v>
      </c>
      <c r="M181" s="229">
        <f t="shared" ref="M181" si="145">SUM(M141:M180)</f>
        <v>0</v>
      </c>
      <c r="N181" s="229">
        <f t="shared" ref="N181" si="146">SUM(N141:N180)</f>
        <v>0</v>
      </c>
      <c r="O181" s="229">
        <f t="shared" ref="O181" si="147">SUM(O141:O180)</f>
        <v>0</v>
      </c>
      <c r="P181" s="229">
        <f t="shared" ref="P181" si="148">SUM(P141:P180)</f>
        <v>0</v>
      </c>
      <c r="Q181" s="229">
        <f t="shared" ref="Q181" si="149">SUM(Q141:Q180)</f>
        <v>0</v>
      </c>
      <c r="R181" s="229">
        <f t="shared" ref="R181" si="150">SUM(R141:R180)</f>
        <v>0</v>
      </c>
      <c r="S181" s="229">
        <f t="shared" ref="S181" si="151">SUM(S141:S180)</f>
        <v>0</v>
      </c>
      <c r="T181" s="229">
        <f t="shared" ref="T181" si="152">SUM(T141:T180)</f>
        <v>0</v>
      </c>
      <c r="U181" s="229">
        <f t="shared" ref="U181" si="153">SUM(U141:U180)</f>
        <v>0</v>
      </c>
      <c r="V181" s="229">
        <f t="shared" ref="V181" si="154">SUM(V141:V180)</f>
        <v>0</v>
      </c>
      <c r="W181" s="229">
        <f t="shared" ref="W181" si="155">SUM(W141:W180)</f>
        <v>0</v>
      </c>
      <c r="X181" s="229">
        <f t="shared" ref="X181" si="156">SUM(X141:X180)</f>
        <v>0</v>
      </c>
      <c r="Y181" s="229">
        <f t="shared" ref="Y181" si="157">SUM(Y141:Y180)</f>
        <v>0</v>
      </c>
      <c r="Z181" s="229">
        <f t="shared" ref="Z181" si="158">SUM(Z141:Z180)</f>
        <v>0</v>
      </c>
      <c r="AA181" s="229">
        <f t="shared" ref="AA181" si="159">SUM(AA141:AA180)</f>
        <v>0</v>
      </c>
      <c r="AB181" s="229">
        <f t="shared" ref="AB181" si="160">SUM(AB141:AB180)</f>
        <v>0</v>
      </c>
      <c r="AC181" s="229">
        <f t="shared" ref="AC181" si="161">SUM(AC141:AC180)</f>
        <v>0</v>
      </c>
      <c r="AD181" s="229">
        <f t="shared" ref="AD181" si="162">SUM(AD141:AD180)</f>
        <v>0</v>
      </c>
      <c r="AE181" s="229">
        <f t="shared" ref="AE181" si="163">SUM(AE141:AE180)</f>
        <v>0</v>
      </c>
      <c r="AF181" s="229">
        <f t="shared" ref="AF181" si="164">SUM(AF141:AF180)</f>
        <v>0</v>
      </c>
      <c r="AG181" s="229">
        <f t="shared" ref="AG181" si="165">SUM(AG141:AG180)</f>
        <v>0</v>
      </c>
      <c r="AH181" s="229">
        <f t="shared" ref="AH181" si="166">SUM(AH141:AH180)</f>
        <v>0</v>
      </c>
      <c r="AI181" s="229">
        <f t="shared" ref="AI181" si="167">SUM(AI141:AI180)</f>
        <v>0</v>
      </c>
      <c r="AJ181" s="229">
        <f t="shared" ref="AJ181" si="168">SUM(AJ141:AJ180)</f>
        <v>0</v>
      </c>
      <c r="AK181" s="229">
        <f t="shared" ref="AK181" si="169">SUM(AK141:AK180)</f>
        <v>0</v>
      </c>
      <c r="AL181" s="229">
        <f t="shared" ref="AL181" si="170">SUM(AL141:AL180)</f>
        <v>0</v>
      </c>
      <c r="AM181" s="229">
        <f t="shared" ref="AM181" si="171">SUM(AM141:AM180)</f>
        <v>0</v>
      </c>
      <c r="AN181" s="229">
        <f t="shared" ref="AN181" si="172">SUM(AN141:AN180)</f>
        <v>0</v>
      </c>
      <c r="AO181" s="229">
        <f t="shared" ref="AO181" si="173">SUM(AO141:AO180)</f>
        <v>0</v>
      </c>
      <c r="AP181" s="229">
        <f t="shared" ref="AP181" si="174">SUM(AP141:AP180)</f>
        <v>0</v>
      </c>
      <c r="AQ181" s="229">
        <f t="shared" ref="AQ181" si="175">SUM(AQ141:AQ180)</f>
        <v>0</v>
      </c>
      <c r="AR181" s="229">
        <f t="shared" ref="AR181" si="176">SUM(AR141:AR180)</f>
        <v>0</v>
      </c>
      <c r="AS181" s="229">
        <f t="shared" ref="AS181" si="177">SUM(AS141:AS180)</f>
        <v>0</v>
      </c>
      <c r="AT181" s="229">
        <f t="shared" ref="AT181" si="178">SUM(AT141:AT180)</f>
        <v>0</v>
      </c>
      <c r="AU181" s="229">
        <f t="shared" ref="AU181" si="179">SUM(AU141:AU180)</f>
        <v>0</v>
      </c>
      <c r="AV181" s="229">
        <f t="shared" ref="AV181" si="180">SUM(AV141:AV180)</f>
        <v>0</v>
      </c>
      <c r="AW181" s="229">
        <f t="shared" ref="AW181" si="181">SUM(AW141:AW180)</f>
        <v>0</v>
      </c>
      <c r="AX181" s="229">
        <f t="shared" ref="AX181" si="182">SUM(AX141:AX180)</f>
        <v>0</v>
      </c>
      <c r="AY181" s="229">
        <f t="shared" ref="AY181" si="183">SUM(AY141:AY180)</f>
        <v>0</v>
      </c>
      <c r="AZ181" s="229">
        <f t="shared" ref="AZ181" si="184">SUM(AZ141:AZ180)</f>
        <v>0</v>
      </c>
      <c r="BA181" s="229">
        <f t="shared" ref="BA181" si="185">SUM(BA141:BA180)</f>
        <v>0</v>
      </c>
      <c r="BB181" s="229">
        <f t="shared" ref="BB181" si="186">SUM(BB141:BB180)</f>
        <v>0</v>
      </c>
    </row>
    <row r="184" spans="1:54" s="207" customFormat="1" x14ac:dyDescent="0.3">
      <c r="A184" s="355" t="s">
        <v>388</v>
      </c>
      <c r="B184" s="356"/>
      <c r="C184" s="356"/>
      <c r="D184" s="356"/>
      <c r="E184" s="225">
        <v>1</v>
      </c>
      <c r="F184" s="225">
        <v>2</v>
      </c>
      <c r="G184" s="225">
        <v>3</v>
      </c>
      <c r="H184" s="225">
        <v>4</v>
      </c>
      <c r="I184" s="225">
        <v>5</v>
      </c>
      <c r="J184" s="225">
        <v>6</v>
      </c>
      <c r="K184" s="225">
        <v>7</v>
      </c>
      <c r="L184" s="225">
        <v>8</v>
      </c>
      <c r="M184" s="225">
        <v>9</v>
      </c>
      <c r="N184" s="225">
        <v>10</v>
      </c>
      <c r="O184" s="225">
        <v>11</v>
      </c>
      <c r="P184" s="225">
        <v>12</v>
      </c>
      <c r="Q184" s="225">
        <v>13</v>
      </c>
      <c r="R184" s="225">
        <v>14</v>
      </c>
      <c r="S184" s="225">
        <v>15</v>
      </c>
      <c r="T184" s="225">
        <v>16</v>
      </c>
      <c r="U184" s="225">
        <v>17</v>
      </c>
      <c r="V184" s="225">
        <v>18</v>
      </c>
      <c r="W184" s="225">
        <v>19</v>
      </c>
      <c r="X184" s="225">
        <v>20</v>
      </c>
      <c r="Y184" s="225">
        <v>21</v>
      </c>
      <c r="Z184" s="225">
        <v>22</v>
      </c>
      <c r="AA184" s="225">
        <v>23</v>
      </c>
      <c r="AB184" s="225">
        <v>24</v>
      </c>
      <c r="AC184" s="225">
        <v>25</v>
      </c>
      <c r="AD184" s="225">
        <v>26</v>
      </c>
      <c r="AE184" s="225">
        <v>27</v>
      </c>
      <c r="AF184" s="225">
        <v>28</v>
      </c>
      <c r="AG184" s="225">
        <v>29</v>
      </c>
      <c r="AH184" s="225">
        <v>30</v>
      </c>
      <c r="AI184" s="225">
        <v>31</v>
      </c>
      <c r="AJ184" s="225">
        <v>32</v>
      </c>
      <c r="AK184" s="225">
        <v>33</v>
      </c>
      <c r="AL184" s="225">
        <v>34</v>
      </c>
      <c r="AM184" s="225">
        <v>35</v>
      </c>
      <c r="AN184" s="225">
        <v>36</v>
      </c>
      <c r="AO184" s="225">
        <v>37</v>
      </c>
      <c r="AP184" s="225">
        <v>38</v>
      </c>
      <c r="AQ184" s="225">
        <v>39</v>
      </c>
      <c r="AR184" s="225">
        <v>40</v>
      </c>
      <c r="AS184" s="225">
        <v>41</v>
      </c>
      <c r="AT184" s="225">
        <v>42</v>
      </c>
      <c r="AU184" s="225">
        <v>43</v>
      </c>
      <c r="AV184" s="225">
        <v>44</v>
      </c>
      <c r="AW184" s="225">
        <v>45</v>
      </c>
      <c r="AX184" s="225">
        <v>46</v>
      </c>
      <c r="AY184" s="225">
        <v>47</v>
      </c>
      <c r="AZ184" s="225">
        <v>48</v>
      </c>
      <c r="BA184" s="225">
        <v>49</v>
      </c>
      <c r="BB184" s="225">
        <v>50</v>
      </c>
    </row>
    <row r="185" spans="1:54" s="208" customFormat="1" ht="20.25" x14ac:dyDescent="0.35">
      <c r="A185" s="211" t="s">
        <v>101</v>
      </c>
      <c r="B185" s="211" t="s">
        <v>345</v>
      </c>
      <c r="C185" s="211" t="s">
        <v>346</v>
      </c>
      <c r="D185" s="211" t="s">
        <v>102</v>
      </c>
      <c r="E185" s="226">
        <f>Parametre!C13</f>
        <v>2024</v>
      </c>
      <c r="F185" s="226">
        <f>E185+1</f>
        <v>2025</v>
      </c>
      <c r="G185" s="226">
        <f t="shared" ref="G185:M185" si="187">F185+1</f>
        <v>2026</v>
      </c>
      <c r="H185" s="226">
        <f t="shared" si="187"/>
        <v>2027</v>
      </c>
      <c r="I185" s="226">
        <f t="shared" si="187"/>
        <v>2028</v>
      </c>
      <c r="J185" s="226">
        <f t="shared" si="187"/>
        <v>2029</v>
      </c>
      <c r="K185" s="226">
        <f t="shared" si="187"/>
        <v>2030</v>
      </c>
      <c r="L185" s="226">
        <f t="shared" si="187"/>
        <v>2031</v>
      </c>
      <c r="M185" s="226">
        <f t="shared" si="187"/>
        <v>2032</v>
      </c>
      <c r="N185" s="226">
        <f>M185+1</f>
        <v>2033</v>
      </c>
      <c r="O185" s="226">
        <f t="shared" ref="O185:AH185" si="188">N185+1</f>
        <v>2034</v>
      </c>
      <c r="P185" s="226">
        <f t="shared" si="188"/>
        <v>2035</v>
      </c>
      <c r="Q185" s="226">
        <f t="shared" si="188"/>
        <v>2036</v>
      </c>
      <c r="R185" s="226">
        <f t="shared" si="188"/>
        <v>2037</v>
      </c>
      <c r="S185" s="226">
        <f t="shared" si="188"/>
        <v>2038</v>
      </c>
      <c r="T185" s="226">
        <f t="shared" si="188"/>
        <v>2039</v>
      </c>
      <c r="U185" s="226">
        <f t="shared" si="188"/>
        <v>2040</v>
      </c>
      <c r="V185" s="226">
        <f t="shared" si="188"/>
        <v>2041</v>
      </c>
      <c r="W185" s="226">
        <f t="shared" si="188"/>
        <v>2042</v>
      </c>
      <c r="X185" s="226">
        <f t="shared" si="188"/>
        <v>2043</v>
      </c>
      <c r="Y185" s="226">
        <f t="shared" si="188"/>
        <v>2044</v>
      </c>
      <c r="Z185" s="226">
        <f t="shared" si="188"/>
        <v>2045</v>
      </c>
      <c r="AA185" s="226">
        <f t="shared" si="188"/>
        <v>2046</v>
      </c>
      <c r="AB185" s="226">
        <f t="shared" si="188"/>
        <v>2047</v>
      </c>
      <c r="AC185" s="226">
        <f t="shared" si="188"/>
        <v>2048</v>
      </c>
      <c r="AD185" s="226">
        <f t="shared" si="188"/>
        <v>2049</v>
      </c>
      <c r="AE185" s="226">
        <f t="shared" si="188"/>
        <v>2050</v>
      </c>
      <c r="AF185" s="226">
        <f t="shared" si="188"/>
        <v>2051</v>
      </c>
      <c r="AG185" s="226">
        <f t="shared" si="188"/>
        <v>2052</v>
      </c>
      <c r="AH185" s="226">
        <f t="shared" si="188"/>
        <v>2053</v>
      </c>
      <c r="AI185" s="226">
        <f t="shared" ref="AI185" si="189">AH185+1</f>
        <v>2054</v>
      </c>
      <c r="AJ185" s="226">
        <f t="shared" ref="AJ185" si="190">AI185+1</f>
        <v>2055</v>
      </c>
      <c r="AK185" s="226">
        <f t="shared" ref="AK185" si="191">AJ185+1</f>
        <v>2056</v>
      </c>
      <c r="AL185" s="226">
        <f t="shared" ref="AL185" si="192">AK185+1</f>
        <v>2057</v>
      </c>
      <c r="AM185" s="226">
        <f t="shared" ref="AM185" si="193">AL185+1</f>
        <v>2058</v>
      </c>
      <c r="AN185" s="226">
        <f t="shared" ref="AN185" si="194">AM185+1</f>
        <v>2059</v>
      </c>
      <c r="AO185" s="226">
        <f t="shared" ref="AO185" si="195">AN185+1</f>
        <v>2060</v>
      </c>
      <c r="AP185" s="226">
        <f t="shared" ref="AP185" si="196">AO185+1</f>
        <v>2061</v>
      </c>
      <c r="AQ185" s="226">
        <f t="shared" ref="AQ185" si="197">AP185+1</f>
        <v>2062</v>
      </c>
      <c r="AR185" s="226">
        <f t="shared" ref="AR185" si="198">AQ185+1</f>
        <v>2063</v>
      </c>
      <c r="AS185" s="226">
        <f t="shared" ref="AS185" si="199">AR185+1</f>
        <v>2064</v>
      </c>
      <c r="AT185" s="226">
        <f t="shared" ref="AT185" si="200">AS185+1</f>
        <v>2065</v>
      </c>
      <c r="AU185" s="226">
        <f t="shared" ref="AU185" si="201">AT185+1</f>
        <v>2066</v>
      </c>
      <c r="AV185" s="226">
        <f t="shared" ref="AV185" si="202">AU185+1</f>
        <v>2067</v>
      </c>
      <c r="AW185" s="226">
        <f t="shared" ref="AW185" si="203">AV185+1</f>
        <v>2068</v>
      </c>
      <c r="AX185" s="226">
        <f t="shared" ref="AX185" si="204">AW185+1</f>
        <v>2069</v>
      </c>
      <c r="AY185" s="226">
        <f t="shared" ref="AY185" si="205">AX185+1</f>
        <v>2070</v>
      </c>
      <c r="AZ185" s="226">
        <f t="shared" ref="AZ185" si="206">AY185+1</f>
        <v>2071</v>
      </c>
      <c r="BA185" s="226">
        <f t="shared" ref="BA185" si="207">AZ185+1</f>
        <v>2072</v>
      </c>
      <c r="BB185" s="226">
        <f t="shared" ref="BB185" si="208">BA185+1</f>
        <v>2073</v>
      </c>
    </row>
    <row r="186" spans="1:54" s="208" customFormat="1" ht="11.25" customHeight="1" x14ac:dyDescent="0.35">
      <c r="A186" s="223" t="s">
        <v>385</v>
      </c>
      <c r="B186" s="206"/>
      <c r="C186" s="206"/>
      <c r="D186" s="214" t="s">
        <v>348</v>
      </c>
    </row>
    <row r="187" spans="1:54" s="203" customFormat="1" x14ac:dyDescent="0.3">
      <c r="A187" s="206">
        <f>IF(ISBLANK('Úseky 0'!A5),"",'Úseky 0'!A5)</f>
        <v>1</v>
      </c>
      <c r="B187" s="205" t="str">
        <f>IF(ISBLANK('Úseky 0'!B5),"",'Úseky 0'!B5)</f>
        <v/>
      </c>
      <c r="C187" s="205" t="str">
        <f>IF(ISBLANK('Úseky 0'!C5),"",'Úseky 0'!C5)</f>
        <v/>
      </c>
      <c r="D187" s="213" t="str">
        <f>IF(ISBLANK('Úseky 0'!D5),"",'Úseky 0'!D5)</f>
        <v/>
      </c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  <c r="AX187" s="228"/>
      <c r="AY187" s="228"/>
      <c r="AZ187" s="228"/>
      <c r="BA187" s="228"/>
      <c r="BB187" s="228"/>
    </row>
    <row r="188" spans="1:54" s="203" customFormat="1" x14ac:dyDescent="0.3">
      <c r="A188" s="206">
        <f>IF(ISBLANK('Úseky 0'!A6),"",'Úseky 0'!A6)</f>
        <v>2</v>
      </c>
      <c r="B188" s="205" t="str">
        <f>IF(ISBLANK('Úseky 0'!B6),"",'Úseky 0'!B6)</f>
        <v/>
      </c>
      <c r="C188" s="205" t="str">
        <f>IF(ISBLANK('Úseky 0'!C6),"",'Úseky 0'!C6)</f>
        <v/>
      </c>
      <c r="D188" s="213" t="str">
        <f>IF(ISBLANK('Úseky 0'!D6),"",'Úseky 0'!D6)</f>
        <v/>
      </c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  <c r="AX188" s="228"/>
      <c r="AY188" s="228"/>
      <c r="AZ188" s="228"/>
      <c r="BA188" s="228"/>
      <c r="BB188" s="228"/>
    </row>
    <row r="189" spans="1:54" s="203" customFormat="1" x14ac:dyDescent="0.3">
      <c r="A189" s="206">
        <f>IF(ISBLANK('Úseky 0'!A7),"",'Úseky 0'!A7)</f>
        <v>3</v>
      </c>
      <c r="B189" s="205" t="str">
        <f>IF(ISBLANK('Úseky 0'!B7),"",'Úseky 0'!B7)</f>
        <v/>
      </c>
      <c r="C189" s="205" t="str">
        <f>IF(ISBLANK('Úseky 0'!C7),"",'Úseky 0'!C7)</f>
        <v/>
      </c>
      <c r="D189" s="213" t="str">
        <f>IF(ISBLANK('Úseky 0'!D7),"",'Úseky 0'!D7)</f>
        <v/>
      </c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  <c r="AX189" s="228"/>
      <c r="AY189" s="228"/>
      <c r="AZ189" s="228"/>
      <c r="BA189" s="228"/>
      <c r="BB189" s="228"/>
    </row>
    <row r="190" spans="1:54" s="203" customFormat="1" x14ac:dyDescent="0.3">
      <c r="A190" s="206">
        <f>IF(ISBLANK('Úseky 0'!A8),"",'Úseky 0'!A8)</f>
        <v>4</v>
      </c>
      <c r="B190" s="205" t="str">
        <f>IF(ISBLANK('Úseky 0'!B8),"",'Úseky 0'!B8)</f>
        <v/>
      </c>
      <c r="C190" s="205" t="str">
        <f>IF(ISBLANK('Úseky 0'!C8),"",'Úseky 0'!C8)</f>
        <v/>
      </c>
      <c r="D190" s="213" t="str">
        <f>IF(ISBLANK('Úseky 0'!D8),"",'Úseky 0'!D8)</f>
        <v/>
      </c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  <c r="AX190" s="228"/>
      <c r="AY190" s="228"/>
      <c r="AZ190" s="228"/>
      <c r="BA190" s="228"/>
      <c r="BB190" s="228"/>
    </row>
    <row r="191" spans="1:54" s="203" customFormat="1" x14ac:dyDescent="0.3">
      <c r="A191" s="206">
        <f>IF(ISBLANK('Úseky 0'!A9),"",'Úseky 0'!A9)</f>
        <v>5</v>
      </c>
      <c r="B191" s="205" t="str">
        <f>IF(ISBLANK('Úseky 0'!B9),"",'Úseky 0'!B9)</f>
        <v/>
      </c>
      <c r="C191" s="205" t="str">
        <f>IF(ISBLANK('Úseky 0'!C9),"",'Úseky 0'!C9)</f>
        <v/>
      </c>
      <c r="D191" s="213" t="str">
        <f>IF(ISBLANK('Úseky 0'!D9),"",'Úseky 0'!D9)</f>
        <v/>
      </c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  <c r="AX191" s="228"/>
      <c r="AY191" s="228"/>
      <c r="AZ191" s="228"/>
      <c r="BA191" s="228"/>
      <c r="BB191" s="228"/>
    </row>
    <row r="192" spans="1:54" s="203" customFormat="1" x14ac:dyDescent="0.3">
      <c r="A192" s="206">
        <f>IF(ISBLANK('Úseky 0'!A10),"",'Úseky 0'!A10)</f>
        <v>6</v>
      </c>
      <c r="B192" s="205" t="str">
        <f>IF(ISBLANK('Úseky 0'!B10),"",'Úseky 0'!B10)</f>
        <v/>
      </c>
      <c r="C192" s="205" t="str">
        <f>IF(ISBLANK('Úseky 0'!C10),"",'Úseky 0'!C10)</f>
        <v/>
      </c>
      <c r="D192" s="213" t="str">
        <f>IF(ISBLANK('Úseky 0'!D10),"",'Úseky 0'!D10)</f>
        <v/>
      </c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  <c r="AX192" s="228"/>
      <c r="AY192" s="228"/>
      <c r="AZ192" s="228"/>
      <c r="BA192" s="228"/>
      <c r="BB192" s="228"/>
    </row>
    <row r="193" spans="1:54" s="203" customFormat="1" x14ac:dyDescent="0.3">
      <c r="A193" s="206">
        <f>IF(ISBLANK('Úseky 0'!A11),"",'Úseky 0'!A11)</f>
        <v>7</v>
      </c>
      <c r="B193" s="205" t="str">
        <f>IF(ISBLANK('Úseky 0'!B11),"",'Úseky 0'!B11)</f>
        <v/>
      </c>
      <c r="C193" s="205" t="str">
        <f>IF(ISBLANK('Úseky 0'!C11),"",'Úseky 0'!C11)</f>
        <v/>
      </c>
      <c r="D193" s="213" t="str">
        <f>IF(ISBLANK('Úseky 0'!D11),"",'Úseky 0'!D11)</f>
        <v/>
      </c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  <c r="AX193" s="228"/>
      <c r="AY193" s="228"/>
      <c r="AZ193" s="228"/>
      <c r="BA193" s="228"/>
      <c r="BB193" s="228"/>
    </row>
    <row r="194" spans="1:54" s="203" customFormat="1" x14ac:dyDescent="0.3">
      <c r="A194" s="206">
        <f>IF(ISBLANK('Úseky 0'!A12),"",'Úseky 0'!A12)</f>
        <v>8</v>
      </c>
      <c r="B194" s="205" t="str">
        <f>IF(ISBLANK('Úseky 0'!B12),"",'Úseky 0'!B12)</f>
        <v/>
      </c>
      <c r="C194" s="205" t="str">
        <f>IF(ISBLANK('Úseky 0'!C12),"",'Úseky 0'!C12)</f>
        <v/>
      </c>
      <c r="D194" s="213" t="str">
        <f>IF(ISBLANK('Úseky 0'!D12),"",'Úseky 0'!D12)</f>
        <v/>
      </c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  <c r="AX194" s="228"/>
      <c r="AY194" s="228"/>
      <c r="AZ194" s="228"/>
      <c r="BA194" s="228"/>
      <c r="BB194" s="228"/>
    </row>
    <row r="195" spans="1:54" s="203" customFormat="1" x14ac:dyDescent="0.3">
      <c r="A195" s="206">
        <f>IF(ISBLANK('Úseky 0'!A13),"",'Úseky 0'!A13)</f>
        <v>9</v>
      </c>
      <c r="B195" s="205" t="str">
        <f>IF(ISBLANK('Úseky 0'!B13),"",'Úseky 0'!B13)</f>
        <v/>
      </c>
      <c r="C195" s="205" t="str">
        <f>IF(ISBLANK('Úseky 0'!C13),"",'Úseky 0'!C13)</f>
        <v/>
      </c>
      <c r="D195" s="213" t="str">
        <f>IF(ISBLANK('Úseky 0'!D13),"",'Úseky 0'!D13)</f>
        <v/>
      </c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  <c r="AX195" s="228"/>
      <c r="AY195" s="228"/>
      <c r="AZ195" s="228"/>
      <c r="BA195" s="228"/>
      <c r="BB195" s="228"/>
    </row>
    <row r="196" spans="1:54" s="203" customFormat="1" x14ac:dyDescent="0.3">
      <c r="A196" s="206">
        <f>IF(ISBLANK('Úseky 0'!A14),"",'Úseky 0'!A14)</f>
        <v>10</v>
      </c>
      <c r="B196" s="205" t="str">
        <f>IF(ISBLANK('Úseky 0'!B14),"",'Úseky 0'!B14)</f>
        <v/>
      </c>
      <c r="C196" s="205" t="str">
        <f>IF(ISBLANK('Úseky 0'!C14),"",'Úseky 0'!C14)</f>
        <v/>
      </c>
      <c r="D196" s="213" t="str">
        <f>IF(ISBLANK('Úseky 0'!D14),"",'Úseky 0'!D14)</f>
        <v/>
      </c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  <c r="AX196" s="228"/>
      <c r="AY196" s="228"/>
      <c r="AZ196" s="228"/>
      <c r="BA196" s="228"/>
      <c r="BB196" s="228"/>
    </row>
    <row r="197" spans="1:54" s="203" customFormat="1" x14ac:dyDescent="0.3">
      <c r="A197" s="206">
        <f>IF(ISBLANK('Úseky 0'!A15),"",'Úseky 0'!A15)</f>
        <v>11</v>
      </c>
      <c r="B197" s="205" t="str">
        <f>IF(ISBLANK('Úseky 0'!B15),"",'Úseky 0'!B15)</f>
        <v/>
      </c>
      <c r="C197" s="205" t="str">
        <f>IF(ISBLANK('Úseky 0'!C15),"",'Úseky 0'!C15)</f>
        <v/>
      </c>
      <c r="D197" s="213" t="str">
        <f>IF(ISBLANK('Úseky 0'!D15),"",'Úseky 0'!D15)</f>
        <v/>
      </c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  <c r="AX197" s="228"/>
      <c r="AY197" s="228"/>
      <c r="AZ197" s="228"/>
      <c r="BA197" s="228"/>
      <c r="BB197" s="228"/>
    </row>
    <row r="198" spans="1:54" s="203" customFormat="1" x14ac:dyDescent="0.3">
      <c r="A198" s="206">
        <f>IF(ISBLANK('Úseky 0'!A16),"",'Úseky 0'!A16)</f>
        <v>12</v>
      </c>
      <c r="B198" s="205" t="str">
        <f>IF(ISBLANK('Úseky 0'!B16),"",'Úseky 0'!B16)</f>
        <v/>
      </c>
      <c r="C198" s="205" t="str">
        <f>IF(ISBLANK('Úseky 0'!C16),"",'Úseky 0'!C16)</f>
        <v/>
      </c>
      <c r="D198" s="213" t="str">
        <f>IF(ISBLANK('Úseky 0'!D16),"",'Úseky 0'!D16)</f>
        <v/>
      </c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  <c r="AX198" s="228"/>
      <c r="AY198" s="228"/>
      <c r="AZ198" s="228"/>
      <c r="BA198" s="228"/>
      <c r="BB198" s="228"/>
    </row>
    <row r="199" spans="1:54" s="203" customFormat="1" x14ac:dyDescent="0.3">
      <c r="A199" s="206">
        <f>IF(ISBLANK('Úseky 0'!A17),"",'Úseky 0'!A17)</f>
        <v>13</v>
      </c>
      <c r="B199" s="205" t="str">
        <f>IF(ISBLANK('Úseky 0'!B17),"",'Úseky 0'!B17)</f>
        <v/>
      </c>
      <c r="C199" s="205" t="str">
        <f>IF(ISBLANK('Úseky 0'!C17),"",'Úseky 0'!C17)</f>
        <v/>
      </c>
      <c r="D199" s="213" t="str">
        <f>IF(ISBLANK('Úseky 0'!D17),"",'Úseky 0'!D17)</f>
        <v/>
      </c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  <c r="AX199" s="228"/>
      <c r="AY199" s="228"/>
      <c r="AZ199" s="228"/>
      <c r="BA199" s="228"/>
      <c r="BB199" s="228"/>
    </row>
    <row r="200" spans="1:54" s="203" customFormat="1" x14ac:dyDescent="0.3">
      <c r="A200" s="206">
        <f>IF(ISBLANK('Úseky 0'!A18),"",'Úseky 0'!A18)</f>
        <v>14</v>
      </c>
      <c r="B200" s="205" t="str">
        <f>IF(ISBLANK('Úseky 0'!B18),"",'Úseky 0'!B18)</f>
        <v/>
      </c>
      <c r="C200" s="205" t="str">
        <f>IF(ISBLANK('Úseky 0'!C18),"",'Úseky 0'!C18)</f>
        <v/>
      </c>
      <c r="D200" s="213" t="str">
        <f>IF(ISBLANK('Úseky 0'!D18),"",'Úseky 0'!D18)</f>
        <v/>
      </c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  <c r="AX200" s="228"/>
      <c r="AY200" s="228"/>
      <c r="AZ200" s="228"/>
      <c r="BA200" s="228"/>
      <c r="BB200" s="228"/>
    </row>
    <row r="201" spans="1:54" s="203" customFormat="1" x14ac:dyDescent="0.3">
      <c r="A201" s="206">
        <f>IF(ISBLANK('Úseky 0'!A19),"",'Úseky 0'!A19)</f>
        <v>15</v>
      </c>
      <c r="B201" s="205" t="str">
        <f>IF(ISBLANK('Úseky 0'!B19),"",'Úseky 0'!B19)</f>
        <v/>
      </c>
      <c r="C201" s="205" t="str">
        <f>IF(ISBLANK('Úseky 0'!C19),"",'Úseky 0'!C19)</f>
        <v/>
      </c>
      <c r="D201" s="213" t="str">
        <f>IF(ISBLANK('Úseky 0'!D19),"",'Úseky 0'!D19)</f>
        <v/>
      </c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  <c r="AX201" s="228"/>
      <c r="AY201" s="228"/>
      <c r="AZ201" s="228"/>
      <c r="BA201" s="228"/>
      <c r="BB201" s="228"/>
    </row>
    <row r="202" spans="1:54" s="203" customFormat="1" x14ac:dyDescent="0.3">
      <c r="A202" s="206">
        <f>IF(ISBLANK('Úseky 0'!A20),"",'Úseky 0'!A20)</f>
        <v>16</v>
      </c>
      <c r="B202" s="205" t="str">
        <f>IF(ISBLANK('Úseky 0'!B20),"",'Úseky 0'!B20)</f>
        <v/>
      </c>
      <c r="C202" s="205" t="str">
        <f>IF(ISBLANK('Úseky 0'!C20),"",'Úseky 0'!C20)</f>
        <v/>
      </c>
      <c r="D202" s="213" t="str">
        <f>IF(ISBLANK('Úseky 0'!D20),"",'Úseky 0'!D20)</f>
        <v/>
      </c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  <c r="AX202" s="228"/>
      <c r="AY202" s="228"/>
      <c r="AZ202" s="228"/>
      <c r="BA202" s="228"/>
      <c r="BB202" s="228"/>
    </row>
    <row r="203" spans="1:54" s="203" customFormat="1" x14ac:dyDescent="0.3">
      <c r="A203" s="206">
        <f>IF(ISBLANK('Úseky 0'!A21),"",'Úseky 0'!A21)</f>
        <v>17</v>
      </c>
      <c r="B203" s="205" t="str">
        <f>IF(ISBLANK('Úseky 0'!B21),"",'Úseky 0'!B21)</f>
        <v/>
      </c>
      <c r="C203" s="205" t="str">
        <f>IF(ISBLANK('Úseky 0'!C21),"",'Úseky 0'!C21)</f>
        <v/>
      </c>
      <c r="D203" s="213" t="str">
        <f>IF(ISBLANK('Úseky 0'!D21),"",'Úseky 0'!D21)</f>
        <v/>
      </c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</row>
    <row r="204" spans="1:54" s="203" customFormat="1" x14ac:dyDescent="0.3">
      <c r="A204" s="206">
        <f>IF(ISBLANK('Úseky 0'!A22),"",'Úseky 0'!A22)</f>
        <v>18</v>
      </c>
      <c r="B204" s="205" t="str">
        <f>IF(ISBLANK('Úseky 0'!B22),"",'Úseky 0'!B22)</f>
        <v/>
      </c>
      <c r="C204" s="205" t="str">
        <f>IF(ISBLANK('Úseky 0'!C22),"",'Úseky 0'!C22)</f>
        <v/>
      </c>
      <c r="D204" s="213" t="str">
        <f>IF(ISBLANK('Úseky 0'!D22),"",'Úseky 0'!D22)</f>
        <v/>
      </c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</row>
    <row r="205" spans="1:54" s="203" customFormat="1" x14ac:dyDescent="0.3">
      <c r="A205" s="206">
        <f>IF(ISBLANK('Úseky 0'!A23),"",'Úseky 0'!A23)</f>
        <v>19</v>
      </c>
      <c r="B205" s="205" t="str">
        <f>IF(ISBLANK('Úseky 0'!B23),"",'Úseky 0'!B23)</f>
        <v/>
      </c>
      <c r="C205" s="205" t="str">
        <f>IF(ISBLANK('Úseky 0'!C23),"",'Úseky 0'!C23)</f>
        <v/>
      </c>
      <c r="D205" s="213" t="str">
        <f>IF(ISBLANK('Úseky 0'!D23),"",'Úseky 0'!D23)</f>
        <v/>
      </c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</row>
    <row r="206" spans="1:54" s="203" customFormat="1" x14ac:dyDescent="0.3">
      <c r="A206" s="206">
        <f>IF(ISBLANK('Úseky 0'!A24),"",'Úseky 0'!A24)</f>
        <v>20</v>
      </c>
      <c r="B206" s="205" t="str">
        <f>IF(ISBLANK('Úseky 0'!B24),"",'Úseky 0'!B24)</f>
        <v/>
      </c>
      <c r="C206" s="205" t="str">
        <f>IF(ISBLANK('Úseky 0'!C24),"",'Úseky 0'!C24)</f>
        <v/>
      </c>
      <c r="D206" s="213" t="str">
        <f>IF(ISBLANK('Úseky 0'!D24),"",'Úseky 0'!D24)</f>
        <v/>
      </c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</row>
    <row r="207" spans="1:54" s="203" customFormat="1" x14ac:dyDescent="0.3">
      <c r="A207" s="206">
        <f>IF(ISBLANK('Úseky 0'!A25),"",'Úseky 0'!A25)</f>
        <v>21</v>
      </c>
      <c r="B207" s="205" t="str">
        <f>IF(ISBLANK('Úseky 0'!B25),"",'Úseky 0'!B25)</f>
        <v/>
      </c>
      <c r="C207" s="205" t="str">
        <f>IF(ISBLANK('Úseky 0'!C25),"",'Úseky 0'!C25)</f>
        <v/>
      </c>
      <c r="D207" s="213" t="str">
        <f>IF(ISBLANK('Úseky 0'!D25),"",'Úseky 0'!D25)</f>
        <v/>
      </c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  <c r="AX207" s="228"/>
      <c r="AY207" s="228"/>
      <c r="AZ207" s="228"/>
      <c r="BA207" s="228"/>
      <c r="BB207" s="228"/>
    </row>
    <row r="208" spans="1:54" s="203" customFormat="1" x14ac:dyDescent="0.3">
      <c r="A208" s="206">
        <f>IF(ISBLANK('Úseky 0'!A26),"",'Úseky 0'!A26)</f>
        <v>22</v>
      </c>
      <c r="B208" s="205" t="str">
        <f>IF(ISBLANK('Úseky 0'!B26),"",'Úseky 0'!B26)</f>
        <v/>
      </c>
      <c r="C208" s="205" t="str">
        <f>IF(ISBLANK('Úseky 0'!C26),"",'Úseky 0'!C26)</f>
        <v/>
      </c>
      <c r="D208" s="213" t="str">
        <f>IF(ISBLANK('Úseky 0'!D26),"",'Úseky 0'!D26)</f>
        <v/>
      </c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  <c r="AX208" s="228"/>
      <c r="AY208" s="228"/>
      <c r="AZ208" s="228"/>
      <c r="BA208" s="228"/>
      <c r="BB208" s="228"/>
    </row>
    <row r="209" spans="1:54" s="203" customFormat="1" x14ac:dyDescent="0.3">
      <c r="A209" s="206">
        <f>IF(ISBLANK('Úseky 0'!A27),"",'Úseky 0'!A27)</f>
        <v>23</v>
      </c>
      <c r="B209" s="205" t="str">
        <f>IF(ISBLANK('Úseky 0'!B27),"",'Úseky 0'!B27)</f>
        <v/>
      </c>
      <c r="C209" s="205" t="str">
        <f>IF(ISBLANK('Úseky 0'!C27),"",'Úseky 0'!C27)</f>
        <v/>
      </c>
      <c r="D209" s="213" t="str">
        <f>IF(ISBLANK('Úseky 0'!D27),"",'Úseky 0'!D27)</f>
        <v/>
      </c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  <c r="AZ209" s="228"/>
      <c r="BA209" s="228"/>
      <c r="BB209" s="228"/>
    </row>
    <row r="210" spans="1:54" s="203" customFormat="1" x14ac:dyDescent="0.3">
      <c r="A210" s="206">
        <f>IF(ISBLANK('Úseky 0'!A28),"",'Úseky 0'!A28)</f>
        <v>24</v>
      </c>
      <c r="B210" s="205" t="str">
        <f>IF(ISBLANK('Úseky 0'!B28),"",'Úseky 0'!B28)</f>
        <v/>
      </c>
      <c r="C210" s="205" t="str">
        <f>IF(ISBLANK('Úseky 0'!C28),"",'Úseky 0'!C28)</f>
        <v/>
      </c>
      <c r="D210" s="213" t="str">
        <f>IF(ISBLANK('Úseky 0'!D28),"",'Úseky 0'!D28)</f>
        <v/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  <c r="AZ210" s="228"/>
      <c r="BA210" s="228"/>
      <c r="BB210" s="228"/>
    </row>
    <row r="211" spans="1:54" s="203" customFormat="1" x14ac:dyDescent="0.3">
      <c r="A211" s="206">
        <f>IF(ISBLANK('Úseky 0'!A29),"",'Úseky 0'!A29)</f>
        <v>25</v>
      </c>
      <c r="B211" s="205" t="str">
        <f>IF(ISBLANK('Úseky 0'!B29),"",'Úseky 0'!B29)</f>
        <v/>
      </c>
      <c r="C211" s="205" t="str">
        <f>IF(ISBLANK('Úseky 0'!C29),"",'Úseky 0'!C29)</f>
        <v/>
      </c>
      <c r="D211" s="213" t="str">
        <f>IF(ISBLANK('Úseky 0'!D29),"",'Úseky 0'!D29)</f>
        <v/>
      </c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  <c r="AZ211" s="228"/>
      <c r="BA211" s="228"/>
      <c r="BB211" s="228"/>
    </row>
    <row r="212" spans="1:54" s="203" customFormat="1" x14ac:dyDescent="0.3">
      <c r="A212" s="206">
        <f>IF(ISBLANK('Úseky 0'!A30),"",'Úseky 0'!A30)</f>
        <v>26</v>
      </c>
      <c r="B212" s="205" t="str">
        <f>IF(ISBLANK('Úseky 0'!B30),"",'Úseky 0'!B30)</f>
        <v/>
      </c>
      <c r="C212" s="205" t="str">
        <f>IF(ISBLANK('Úseky 0'!C30),"",'Úseky 0'!C30)</f>
        <v/>
      </c>
      <c r="D212" s="213" t="str">
        <f>IF(ISBLANK('Úseky 0'!D30),"",'Úseky 0'!D30)</f>
        <v/>
      </c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  <c r="AZ212" s="228"/>
      <c r="BA212" s="228"/>
      <c r="BB212" s="228"/>
    </row>
    <row r="213" spans="1:54" s="203" customFormat="1" x14ac:dyDescent="0.3">
      <c r="A213" s="206">
        <f>IF(ISBLANK('Úseky 0'!A31),"",'Úseky 0'!A31)</f>
        <v>27</v>
      </c>
      <c r="B213" s="205" t="str">
        <f>IF(ISBLANK('Úseky 0'!B31),"",'Úseky 0'!B31)</f>
        <v/>
      </c>
      <c r="C213" s="205" t="str">
        <f>IF(ISBLANK('Úseky 0'!C31),"",'Úseky 0'!C31)</f>
        <v/>
      </c>
      <c r="D213" s="213" t="str">
        <f>IF(ISBLANK('Úseky 0'!D31),"",'Úseky 0'!D31)</f>
        <v/>
      </c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  <c r="AX213" s="228"/>
      <c r="AY213" s="228"/>
      <c r="AZ213" s="228"/>
      <c r="BA213" s="228"/>
      <c r="BB213" s="228"/>
    </row>
    <row r="214" spans="1:54" s="203" customFormat="1" x14ac:dyDescent="0.3">
      <c r="A214" s="206">
        <f>IF(ISBLANK('Úseky 0'!A32),"",'Úseky 0'!A32)</f>
        <v>28</v>
      </c>
      <c r="B214" s="205" t="str">
        <f>IF(ISBLANK('Úseky 0'!B32),"",'Úseky 0'!B32)</f>
        <v/>
      </c>
      <c r="C214" s="205" t="str">
        <f>IF(ISBLANK('Úseky 0'!C32),"",'Úseky 0'!C32)</f>
        <v/>
      </c>
      <c r="D214" s="213" t="str">
        <f>IF(ISBLANK('Úseky 0'!D32),"",'Úseky 0'!D32)</f>
        <v/>
      </c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  <c r="AX214" s="228"/>
      <c r="AY214" s="228"/>
      <c r="AZ214" s="228"/>
      <c r="BA214" s="228"/>
      <c r="BB214" s="228"/>
    </row>
    <row r="215" spans="1:54" s="203" customFormat="1" x14ac:dyDescent="0.3">
      <c r="A215" s="206">
        <f>IF(ISBLANK('Úseky 0'!A33),"",'Úseky 0'!A33)</f>
        <v>29</v>
      </c>
      <c r="B215" s="205" t="str">
        <f>IF(ISBLANK('Úseky 0'!B33),"",'Úseky 0'!B33)</f>
        <v/>
      </c>
      <c r="C215" s="205" t="str">
        <f>IF(ISBLANK('Úseky 0'!C33),"",'Úseky 0'!C33)</f>
        <v/>
      </c>
      <c r="D215" s="213" t="str">
        <f>IF(ISBLANK('Úseky 0'!D33),"",'Úseky 0'!D33)</f>
        <v/>
      </c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  <c r="AX215" s="228"/>
      <c r="AY215" s="228"/>
      <c r="AZ215" s="228"/>
      <c r="BA215" s="228"/>
      <c r="BB215" s="228"/>
    </row>
    <row r="216" spans="1:54" s="203" customFormat="1" x14ac:dyDescent="0.3">
      <c r="A216" s="206">
        <f>IF(ISBLANK('Úseky 0'!A34),"",'Úseky 0'!A34)</f>
        <v>30</v>
      </c>
      <c r="B216" s="205" t="str">
        <f>IF(ISBLANK('Úseky 0'!B34),"",'Úseky 0'!B34)</f>
        <v/>
      </c>
      <c r="C216" s="205" t="str">
        <f>IF(ISBLANK('Úseky 0'!C34),"",'Úseky 0'!C34)</f>
        <v/>
      </c>
      <c r="D216" s="213" t="str">
        <f>IF(ISBLANK('Úseky 0'!D34),"",'Úseky 0'!D34)</f>
        <v/>
      </c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</row>
    <row r="217" spans="1:54" s="203" customFormat="1" x14ac:dyDescent="0.3">
      <c r="A217" s="206">
        <f>IF(ISBLANK('Úseky 0'!A35),"",'Úseky 0'!A35)</f>
        <v>31</v>
      </c>
      <c r="B217" s="205" t="str">
        <f>IF(ISBLANK('Úseky 0'!B35),"",'Úseky 0'!B35)</f>
        <v/>
      </c>
      <c r="C217" s="205" t="str">
        <f>IF(ISBLANK('Úseky 0'!C35),"",'Úseky 0'!C35)</f>
        <v/>
      </c>
      <c r="D217" s="213" t="str">
        <f>IF(ISBLANK('Úseky 0'!D35),"",'Úseky 0'!D35)</f>
        <v/>
      </c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</row>
    <row r="218" spans="1:54" s="203" customFormat="1" x14ac:dyDescent="0.3">
      <c r="A218" s="206">
        <f>IF(ISBLANK('Úseky 0'!A36),"",'Úseky 0'!A36)</f>
        <v>32</v>
      </c>
      <c r="B218" s="205" t="str">
        <f>IF(ISBLANK('Úseky 0'!B36),"",'Úseky 0'!B36)</f>
        <v/>
      </c>
      <c r="C218" s="205" t="str">
        <f>IF(ISBLANK('Úseky 0'!C36),"",'Úseky 0'!C36)</f>
        <v/>
      </c>
      <c r="D218" s="213" t="str">
        <f>IF(ISBLANK('Úseky 0'!D36),"",'Úseky 0'!D36)</f>
        <v/>
      </c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  <c r="AX218" s="228"/>
      <c r="AY218" s="228"/>
      <c r="AZ218" s="228"/>
      <c r="BA218" s="228"/>
      <c r="BB218" s="228"/>
    </row>
    <row r="219" spans="1:54" s="203" customFormat="1" x14ac:dyDescent="0.3">
      <c r="A219" s="206">
        <f>IF(ISBLANK('Úseky 0'!A37),"",'Úseky 0'!A37)</f>
        <v>33</v>
      </c>
      <c r="B219" s="205" t="str">
        <f>IF(ISBLANK('Úseky 0'!B37),"",'Úseky 0'!B37)</f>
        <v/>
      </c>
      <c r="C219" s="205" t="str">
        <f>IF(ISBLANK('Úseky 0'!C37),"",'Úseky 0'!C37)</f>
        <v/>
      </c>
      <c r="D219" s="213" t="str">
        <f>IF(ISBLANK('Úseky 0'!D37),"",'Úseky 0'!D37)</f>
        <v/>
      </c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  <c r="AX219" s="228"/>
      <c r="AY219" s="228"/>
      <c r="AZ219" s="228"/>
      <c r="BA219" s="228"/>
      <c r="BB219" s="228"/>
    </row>
    <row r="220" spans="1:54" s="203" customFormat="1" x14ac:dyDescent="0.3">
      <c r="A220" s="206">
        <f>IF(ISBLANK('Úseky 0'!A38),"",'Úseky 0'!A38)</f>
        <v>34</v>
      </c>
      <c r="B220" s="205" t="str">
        <f>IF(ISBLANK('Úseky 0'!B38),"",'Úseky 0'!B38)</f>
        <v/>
      </c>
      <c r="C220" s="205" t="str">
        <f>IF(ISBLANK('Úseky 0'!C38),"",'Úseky 0'!C38)</f>
        <v/>
      </c>
      <c r="D220" s="213" t="str">
        <f>IF(ISBLANK('Úseky 0'!D38),"",'Úseky 0'!D38)</f>
        <v/>
      </c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  <c r="AX220" s="228"/>
      <c r="AY220" s="228"/>
      <c r="AZ220" s="228"/>
      <c r="BA220" s="228"/>
      <c r="BB220" s="228"/>
    </row>
    <row r="221" spans="1:54" s="203" customFormat="1" x14ac:dyDescent="0.3">
      <c r="A221" s="206">
        <f>IF(ISBLANK('Úseky 0'!A39),"",'Úseky 0'!A39)</f>
        <v>35</v>
      </c>
      <c r="B221" s="205" t="str">
        <f>IF(ISBLANK('Úseky 0'!B39),"",'Úseky 0'!B39)</f>
        <v/>
      </c>
      <c r="C221" s="205" t="str">
        <f>IF(ISBLANK('Úseky 0'!C39),"",'Úseky 0'!C39)</f>
        <v/>
      </c>
      <c r="D221" s="213" t="str">
        <f>IF(ISBLANK('Úseky 0'!D39),"",'Úseky 0'!D39)</f>
        <v/>
      </c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  <c r="AL221" s="228"/>
      <c r="AM221" s="228"/>
      <c r="AN221" s="228"/>
      <c r="AO221" s="228"/>
      <c r="AP221" s="228"/>
      <c r="AQ221" s="228"/>
      <c r="AR221" s="228"/>
      <c r="AS221" s="228"/>
      <c r="AT221" s="228"/>
      <c r="AU221" s="228"/>
      <c r="AV221" s="228"/>
      <c r="AW221" s="228"/>
      <c r="AX221" s="228"/>
      <c r="AY221" s="228"/>
      <c r="AZ221" s="228"/>
      <c r="BA221" s="228"/>
      <c r="BB221" s="228"/>
    </row>
    <row r="222" spans="1:54" s="203" customFormat="1" x14ac:dyDescent="0.3">
      <c r="A222" s="206">
        <f>IF(ISBLANK('Úseky 0'!A40),"",'Úseky 0'!A40)</f>
        <v>36</v>
      </c>
      <c r="B222" s="205" t="str">
        <f>IF(ISBLANK('Úseky 0'!B40),"",'Úseky 0'!B40)</f>
        <v/>
      </c>
      <c r="C222" s="205" t="str">
        <f>IF(ISBLANK('Úseky 0'!C40),"",'Úseky 0'!C40)</f>
        <v/>
      </c>
      <c r="D222" s="213" t="str">
        <f>IF(ISBLANK('Úseky 0'!D40),"",'Úseky 0'!D40)</f>
        <v/>
      </c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  <c r="AX222" s="228"/>
      <c r="AY222" s="228"/>
      <c r="AZ222" s="228"/>
      <c r="BA222" s="228"/>
      <c r="BB222" s="228"/>
    </row>
    <row r="223" spans="1:54" s="203" customFormat="1" x14ac:dyDescent="0.3">
      <c r="A223" s="206">
        <f>IF(ISBLANK('Úseky 0'!A41),"",'Úseky 0'!A41)</f>
        <v>37</v>
      </c>
      <c r="B223" s="205" t="str">
        <f>IF(ISBLANK('Úseky 0'!B41),"",'Úseky 0'!B41)</f>
        <v/>
      </c>
      <c r="C223" s="205" t="str">
        <f>IF(ISBLANK('Úseky 0'!C41),"",'Úseky 0'!C41)</f>
        <v/>
      </c>
      <c r="D223" s="213" t="str">
        <f>IF(ISBLANK('Úseky 0'!D41),"",'Úseky 0'!D41)</f>
        <v/>
      </c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  <c r="AX223" s="228"/>
      <c r="AY223" s="228"/>
      <c r="AZ223" s="228"/>
      <c r="BA223" s="228"/>
      <c r="BB223" s="228"/>
    </row>
    <row r="224" spans="1:54" s="203" customFormat="1" x14ac:dyDescent="0.3">
      <c r="A224" s="206">
        <f>IF(ISBLANK('Úseky 0'!A42),"",'Úseky 0'!A42)</f>
        <v>38</v>
      </c>
      <c r="B224" s="205" t="str">
        <f>IF(ISBLANK('Úseky 0'!B42),"",'Úseky 0'!B42)</f>
        <v/>
      </c>
      <c r="C224" s="205" t="str">
        <f>IF(ISBLANK('Úseky 0'!C42),"",'Úseky 0'!C42)</f>
        <v/>
      </c>
      <c r="D224" s="213" t="str">
        <f>IF(ISBLANK('Úseky 0'!D42),"",'Úseky 0'!D42)</f>
        <v/>
      </c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  <c r="AX224" s="228"/>
      <c r="AY224" s="228"/>
      <c r="AZ224" s="228"/>
      <c r="BA224" s="228"/>
      <c r="BB224" s="228"/>
    </row>
    <row r="225" spans="1:54" s="203" customFormat="1" x14ac:dyDescent="0.3">
      <c r="A225" s="206">
        <f>IF(ISBLANK('Úseky 0'!A43),"",'Úseky 0'!A43)</f>
        <v>39</v>
      </c>
      <c r="B225" s="205" t="str">
        <f>IF(ISBLANK('Úseky 0'!B43),"",'Úseky 0'!B43)</f>
        <v/>
      </c>
      <c r="C225" s="205" t="str">
        <f>IF(ISBLANK('Úseky 0'!C43),"",'Úseky 0'!C43)</f>
        <v/>
      </c>
      <c r="D225" s="213" t="str">
        <f>IF(ISBLANK('Úseky 0'!D43),"",'Úseky 0'!D43)</f>
        <v/>
      </c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  <c r="AX225" s="228"/>
      <c r="AY225" s="228"/>
      <c r="AZ225" s="228"/>
      <c r="BA225" s="228"/>
      <c r="BB225" s="228"/>
    </row>
    <row r="226" spans="1:54" s="203" customFormat="1" x14ac:dyDescent="0.3">
      <c r="A226" s="206">
        <f>IF(ISBLANK('Úseky 0'!A44),"",'Úseky 0'!A44)</f>
        <v>40</v>
      </c>
      <c r="B226" s="205" t="str">
        <f>IF(ISBLANK('Úseky 0'!B44),"",'Úseky 0'!B44)</f>
        <v/>
      </c>
      <c r="C226" s="205" t="str">
        <f>IF(ISBLANK('Úseky 0'!C44),"",'Úseky 0'!C44)</f>
        <v/>
      </c>
      <c r="D226" s="213" t="str">
        <f>IF(ISBLANK('Úseky 0'!D44),"",'Úseky 0'!D44)</f>
        <v/>
      </c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  <c r="AL226" s="228"/>
      <c r="AM226" s="228"/>
      <c r="AN226" s="228"/>
      <c r="AO226" s="228"/>
      <c r="AP226" s="228"/>
      <c r="AQ226" s="228"/>
      <c r="AR226" s="228"/>
      <c r="AS226" s="228"/>
      <c r="AT226" s="228"/>
      <c r="AU226" s="228"/>
      <c r="AV226" s="228"/>
      <c r="AW226" s="228"/>
      <c r="AX226" s="228"/>
      <c r="AY226" s="228"/>
      <c r="AZ226" s="228"/>
      <c r="BA226" s="228"/>
      <c r="BB226" s="228"/>
    </row>
    <row r="229" spans="1:54" x14ac:dyDescent="0.3">
      <c r="A229" s="367" t="s">
        <v>532</v>
      </c>
      <c r="B229" s="225"/>
      <c r="C229" s="225"/>
      <c r="D229" s="225"/>
      <c r="E229" s="225">
        <v>1</v>
      </c>
      <c r="F229" s="225">
        <v>2</v>
      </c>
      <c r="G229" s="225">
        <v>3</v>
      </c>
      <c r="H229" s="225">
        <v>4</v>
      </c>
      <c r="I229" s="225">
        <v>5</v>
      </c>
      <c r="J229" s="225">
        <v>6</v>
      </c>
      <c r="K229" s="225">
        <v>7</v>
      </c>
      <c r="L229" s="225">
        <v>8</v>
      </c>
      <c r="M229" s="225">
        <v>9</v>
      </c>
      <c r="N229" s="225">
        <v>10</v>
      </c>
      <c r="O229" s="225">
        <v>11</v>
      </c>
      <c r="P229" s="225">
        <v>12</v>
      </c>
      <c r="Q229" s="225">
        <v>13</v>
      </c>
      <c r="R229" s="225">
        <v>14</v>
      </c>
      <c r="S229" s="225">
        <v>15</v>
      </c>
      <c r="T229" s="225">
        <v>16</v>
      </c>
      <c r="U229" s="225">
        <v>17</v>
      </c>
      <c r="V229" s="225">
        <v>18</v>
      </c>
      <c r="W229" s="225">
        <v>19</v>
      </c>
      <c r="X229" s="225">
        <v>20</v>
      </c>
      <c r="Y229" s="225">
        <v>21</v>
      </c>
      <c r="Z229" s="225">
        <v>22</v>
      </c>
      <c r="AA229" s="225">
        <v>23</v>
      </c>
      <c r="AB229" s="225">
        <v>24</v>
      </c>
      <c r="AC229" s="225">
        <v>25</v>
      </c>
      <c r="AD229" s="225">
        <v>26</v>
      </c>
      <c r="AE229" s="225">
        <v>27</v>
      </c>
      <c r="AF229" s="225">
        <v>28</v>
      </c>
      <c r="AG229" s="225">
        <v>29</v>
      </c>
      <c r="AH229" s="225">
        <v>30</v>
      </c>
      <c r="AI229" s="225">
        <v>31</v>
      </c>
      <c r="AJ229" s="225">
        <v>32</v>
      </c>
      <c r="AK229" s="225">
        <v>33</v>
      </c>
      <c r="AL229" s="225">
        <v>34</v>
      </c>
      <c r="AM229" s="225">
        <v>35</v>
      </c>
      <c r="AN229" s="225">
        <v>36</v>
      </c>
      <c r="AO229" s="225">
        <v>37</v>
      </c>
      <c r="AP229" s="225">
        <v>38</v>
      </c>
      <c r="AQ229" s="225">
        <v>39</v>
      </c>
      <c r="AR229" s="225">
        <v>40</v>
      </c>
      <c r="AS229" s="225">
        <v>41</v>
      </c>
      <c r="AT229" s="225">
        <v>42</v>
      </c>
      <c r="AU229" s="225">
        <v>43</v>
      </c>
      <c r="AV229" s="225">
        <v>44</v>
      </c>
      <c r="AW229" s="225">
        <v>45</v>
      </c>
      <c r="AX229" s="225">
        <v>46</v>
      </c>
      <c r="AY229" s="225">
        <v>47</v>
      </c>
      <c r="AZ229" s="225">
        <v>48</v>
      </c>
      <c r="BA229" s="225">
        <v>49</v>
      </c>
      <c r="BB229" s="225">
        <v>50</v>
      </c>
    </row>
    <row r="230" spans="1:54" ht="20.25" x14ac:dyDescent="0.3">
      <c r="A230" s="211" t="s">
        <v>101</v>
      </c>
      <c r="B230" s="211" t="s">
        <v>345</v>
      </c>
      <c r="C230" s="211" t="s">
        <v>346</v>
      </c>
      <c r="D230" s="211" t="s">
        <v>102</v>
      </c>
      <c r="E230" s="226">
        <f>E3</f>
        <v>2024</v>
      </c>
      <c r="F230" s="226">
        <f>E230+1</f>
        <v>2025</v>
      </c>
      <c r="G230" s="226">
        <f t="shared" ref="G230" si="209">F230+1</f>
        <v>2026</v>
      </c>
      <c r="H230" s="226">
        <f t="shared" ref="H230" si="210">G230+1</f>
        <v>2027</v>
      </c>
      <c r="I230" s="226">
        <f t="shared" ref="I230" si="211">H230+1</f>
        <v>2028</v>
      </c>
      <c r="J230" s="226">
        <f t="shared" ref="J230" si="212">I230+1</f>
        <v>2029</v>
      </c>
      <c r="K230" s="226">
        <f t="shared" ref="K230" si="213">J230+1</f>
        <v>2030</v>
      </c>
      <c r="L230" s="226">
        <f t="shared" ref="L230" si="214">K230+1</f>
        <v>2031</v>
      </c>
      <c r="M230" s="226">
        <f t="shared" ref="M230" si="215">L230+1</f>
        <v>2032</v>
      </c>
      <c r="N230" s="226">
        <f>M230+1</f>
        <v>2033</v>
      </c>
      <c r="O230" s="226">
        <f t="shared" ref="O230" si="216">N230+1</f>
        <v>2034</v>
      </c>
      <c r="P230" s="226">
        <f t="shared" ref="P230" si="217">O230+1</f>
        <v>2035</v>
      </c>
      <c r="Q230" s="226">
        <f t="shared" ref="Q230" si="218">P230+1</f>
        <v>2036</v>
      </c>
      <c r="R230" s="226">
        <f t="shared" ref="R230" si="219">Q230+1</f>
        <v>2037</v>
      </c>
      <c r="S230" s="226">
        <f t="shared" ref="S230" si="220">R230+1</f>
        <v>2038</v>
      </c>
      <c r="T230" s="226">
        <f t="shared" ref="T230" si="221">S230+1</f>
        <v>2039</v>
      </c>
      <c r="U230" s="226">
        <f t="shared" ref="U230" si="222">T230+1</f>
        <v>2040</v>
      </c>
      <c r="V230" s="226">
        <f t="shared" ref="V230" si="223">U230+1</f>
        <v>2041</v>
      </c>
      <c r="W230" s="226">
        <f t="shared" ref="W230" si="224">V230+1</f>
        <v>2042</v>
      </c>
      <c r="X230" s="226">
        <f t="shared" ref="X230" si="225">W230+1</f>
        <v>2043</v>
      </c>
      <c r="Y230" s="226">
        <f t="shared" ref="Y230" si="226">X230+1</f>
        <v>2044</v>
      </c>
      <c r="Z230" s="226">
        <f t="shared" ref="Z230" si="227">Y230+1</f>
        <v>2045</v>
      </c>
      <c r="AA230" s="226">
        <f t="shared" ref="AA230" si="228">Z230+1</f>
        <v>2046</v>
      </c>
      <c r="AB230" s="226">
        <f t="shared" ref="AB230" si="229">AA230+1</f>
        <v>2047</v>
      </c>
      <c r="AC230" s="226">
        <f t="shared" ref="AC230" si="230">AB230+1</f>
        <v>2048</v>
      </c>
      <c r="AD230" s="226">
        <f t="shared" ref="AD230" si="231">AC230+1</f>
        <v>2049</v>
      </c>
      <c r="AE230" s="226">
        <f t="shared" ref="AE230" si="232">AD230+1</f>
        <v>2050</v>
      </c>
      <c r="AF230" s="226">
        <f t="shared" ref="AF230" si="233">AE230+1</f>
        <v>2051</v>
      </c>
      <c r="AG230" s="226">
        <f t="shared" ref="AG230" si="234">AF230+1</f>
        <v>2052</v>
      </c>
      <c r="AH230" s="226">
        <f t="shared" ref="AH230" si="235">AG230+1</f>
        <v>2053</v>
      </c>
      <c r="AI230" s="226">
        <f t="shared" ref="AI230" si="236">AH230+1</f>
        <v>2054</v>
      </c>
      <c r="AJ230" s="226">
        <f t="shared" ref="AJ230" si="237">AI230+1</f>
        <v>2055</v>
      </c>
      <c r="AK230" s="226">
        <f t="shared" ref="AK230" si="238">AJ230+1</f>
        <v>2056</v>
      </c>
      <c r="AL230" s="226">
        <f t="shared" ref="AL230" si="239">AK230+1</f>
        <v>2057</v>
      </c>
      <c r="AM230" s="226">
        <f t="shared" ref="AM230" si="240">AL230+1</f>
        <v>2058</v>
      </c>
      <c r="AN230" s="226">
        <f t="shared" ref="AN230" si="241">AM230+1</f>
        <v>2059</v>
      </c>
      <c r="AO230" s="226">
        <f t="shared" ref="AO230" si="242">AN230+1</f>
        <v>2060</v>
      </c>
      <c r="AP230" s="226">
        <f t="shared" ref="AP230" si="243">AO230+1</f>
        <v>2061</v>
      </c>
      <c r="AQ230" s="226">
        <f t="shared" ref="AQ230" si="244">AP230+1</f>
        <v>2062</v>
      </c>
      <c r="AR230" s="226">
        <f t="shared" ref="AR230" si="245">AQ230+1</f>
        <v>2063</v>
      </c>
      <c r="AS230" s="226">
        <f t="shared" ref="AS230" si="246">AR230+1</f>
        <v>2064</v>
      </c>
      <c r="AT230" s="226">
        <f t="shared" ref="AT230" si="247">AS230+1</f>
        <v>2065</v>
      </c>
      <c r="AU230" s="226">
        <f t="shared" ref="AU230" si="248">AT230+1</f>
        <v>2066</v>
      </c>
      <c r="AV230" s="226">
        <f t="shared" ref="AV230" si="249">AU230+1</f>
        <v>2067</v>
      </c>
      <c r="AW230" s="226">
        <f t="shared" ref="AW230" si="250">AV230+1</f>
        <v>2068</v>
      </c>
      <c r="AX230" s="226">
        <f t="shared" ref="AX230" si="251">AW230+1</f>
        <v>2069</v>
      </c>
      <c r="AY230" s="226">
        <f t="shared" ref="AY230" si="252">AX230+1</f>
        <v>2070</v>
      </c>
      <c r="AZ230" s="226">
        <f t="shared" ref="AZ230" si="253">AY230+1</f>
        <v>2071</v>
      </c>
      <c r="BA230" s="226">
        <f t="shared" ref="BA230" si="254">AZ230+1</f>
        <v>2072</v>
      </c>
      <c r="BB230" s="226">
        <f t="shared" ref="BB230" si="255">BA230+1</f>
        <v>2073</v>
      </c>
    </row>
    <row r="231" spans="1:54" x14ac:dyDescent="0.3">
      <c r="A231" s="223" t="s">
        <v>385</v>
      </c>
      <c r="B231" s="206"/>
      <c r="C231" s="206"/>
      <c r="D231" s="347" t="s">
        <v>348</v>
      </c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</row>
    <row r="232" spans="1:54" x14ac:dyDescent="0.3">
      <c r="A232" s="206">
        <f>IF(ISBLANK('Úseky 0'!A5),"",'Úseky 0'!A5)</f>
        <v>1</v>
      </c>
      <c r="B232" s="205" t="str">
        <f>IF(ISBLANK('Úseky 0'!B5),"",'Úseky 0'!B5)</f>
        <v/>
      </c>
      <c r="C232" s="205" t="str">
        <f>IF(ISBLANK('Úseky 0'!C5),"",'Úseky 0'!C5)</f>
        <v/>
      </c>
      <c r="D232" s="213" t="str">
        <f>IF(ISBLANK('Úseky 0'!D5),"",'Úseky 0'!D5)</f>
        <v/>
      </c>
      <c r="E232" s="229">
        <f>IFERROR('Intenzity 0'!E232/E187,0)</f>
        <v>0</v>
      </c>
      <c r="F232" s="229">
        <f>IFERROR('Intenzity 0'!F232/F187,0)</f>
        <v>0</v>
      </c>
      <c r="G232" s="229">
        <f>IFERROR('Intenzity 0'!G232/G187,0)</f>
        <v>0</v>
      </c>
      <c r="H232" s="229">
        <f>IFERROR('Intenzity 0'!H232/H187,0)</f>
        <v>0</v>
      </c>
      <c r="I232" s="229">
        <f>IFERROR('Intenzity 0'!I232/I187,0)</f>
        <v>0</v>
      </c>
      <c r="J232" s="229">
        <f>IFERROR('Intenzity 0'!J232/J187,0)</f>
        <v>0</v>
      </c>
      <c r="K232" s="229">
        <f>IFERROR('Intenzity 0'!K232/K187,0)</f>
        <v>0</v>
      </c>
      <c r="L232" s="229">
        <f>IFERROR('Intenzity 0'!L232/L187,0)</f>
        <v>0</v>
      </c>
      <c r="M232" s="229">
        <f>IFERROR('Intenzity 0'!M232/M187,0)</f>
        <v>0</v>
      </c>
      <c r="N232" s="229">
        <f>IFERROR('Intenzity 0'!N232/N187,0)</f>
        <v>0</v>
      </c>
      <c r="O232" s="229">
        <f>IFERROR('Intenzity 0'!O232/O187,0)</f>
        <v>0</v>
      </c>
      <c r="P232" s="229">
        <f>IFERROR('Intenzity 0'!P232/P187,0)</f>
        <v>0</v>
      </c>
      <c r="Q232" s="229">
        <f>IFERROR('Intenzity 0'!Q232/Q187,0)</f>
        <v>0</v>
      </c>
      <c r="R232" s="229">
        <f>IFERROR('Intenzity 0'!R232/R187,0)</f>
        <v>0</v>
      </c>
      <c r="S232" s="229">
        <f>IFERROR('Intenzity 0'!S232/S187,0)</f>
        <v>0</v>
      </c>
      <c r="T232" s="229">
        <f>IFERROR('Intenzity 0'!T232/T187,0)</f>
        <v>0</v>
      </c>
      <c r="U232" s="229">
        <f>IFERROR('Intenzity 0'!U232/U187,0)</f>
        <v>0</v>
      </c>
      <c r="V232" s="229">
        <f>IFERROR('Intenzity 0'!V232/V187,0)</f>
        <v>0</v>
      </c>
      <c r="W232" s="229">
        <f>IFERROR('Intenzity 0'!W232/W187,0)</f>
        <v>0</v>
      </c>
      <c r="X232" s="229">
        <f>IFERROR('Intenzity 0'!X232/X187,0)</f>
        <v>0</v>
      </c>
      <c r="Y232" s="229">
        <f>IFERROR('Intenzity 0'!Y232/Y187,0)</f>
        <v>0</v>
      </c>
      <c r="Z232" s="229">
        <f>IFERROR('Intenzity 0'!Z232/Z187,0)</f>
        <v>0</v>
      </c>
      <c r="AA232" s="229">
        <f>IFERROR('Intenzity 0'!AA232/AA187,0)</f>
        <v>0</v>
      </c>
      <c r="AB232" s="229">
        <f>IFERROR('Intenzity 0'!AB232/AB187,0)</f>
        <v>0</v>
      </c>
      <c r="AC232" s="229">
        <f>IFERROR('Intenzity 0'!AC232/AC187,0)</f>
        <v>0</v>
      </c>
      <c r="AD232" s="229">
        <f>IFERROR('Intenzity 0'!AD232/AD187,0)</f>
        <v>0</v>
      </c>
      <c r="AE232" s="229">
        <f>IFERROR('Intenzity 0'!AE232/AE187,0)</f>
        <v>0</v>
      </c>
      <c r="AF232" s="229">
        <f>IFERROR('Intenzity 0'!AF232/AF187,0)</f>
        <v>0</v>
      </c>
      <c r="AG232" s="229">
        <f>IFERROR('Intenzity 0'!AG232/AG187,0)</f>
        <v>0</v>
      </c>
      <c r="AH232" s="229">
        <f>IFERROR('Intenzity 0'!AH232/AH187,0)</f>
        <v>0</v>
      </c>
      <c r="AI232" s="229">
        <f>IFERROR('Intenzity 0'!AI232/AI187,0)</f>
        <v>0</v>
      </c>
      <c r="AJ232" s="229">
        <f>IFERROR('Intenzity 0'!AJ232/AJ187,0)</f>
        <v>0</v>
      </c>
      <c r="AK232" s="229">
        <f>IFERROR('Intenzity 0'!AK232/AK187,0)</f>
        <v>0</v>
      </c>
      <c r="AL232" s="229">
        <f>IFERROR('Intenzity 0'!AL232/AL187,0)</f>
        <v>0</v>
      </c>
      <c r="AM232" s="229">
        <f>IFERROR('Intenzity 0'!AM232/AM187,0)</f>
        <v>0</v>
      </c>
      <c r="AN232" s="229">
        <f>IFERROR('Intenzity 0'!AN232/AN187,0)</f>
        <v>0</v>
      </c>
      <c r="AO232" s="229">
        <f>IFERROR('Intenzity 0'!AO232/AO187,0)</f>
        <v>0</v>
      </c>
      <c r="AP232" s="229">
        <f>IFERROR('Intenzity 0'!AP232/AP187,0)</f>
        <v>0</v>
      </c>
      <c r="AQ232" s="229">
        <f>IFERROR('Intenzity 0'!AQ232/AQ187,0)</f>
        <v>0</v>
      </c>
      <c r="AR232" s="229">
        <f>IFERROR('Intenzity 0'!AR232/AR187,0)</f>
        <v>0</v>
      </c>
      <c r="AS232" s="229">
        <f>IFERROR('Intenzity 0'!AS232/AS187,0)</f>
        <v>0</v>
      </c>
      <c r="AT232" s="229">
        <f>IFERROR('Intenzity 0'!AT232/AT187,0)</f>
        <v>0</v>
      </c>
      <c r="AU232" s="229">
        <f>IFERROR('Intenzity 0'!AU232/AU187,0)</f>
        <v>0</v>
      </c>
      <c r="AV232" s="229">
        <f>IFERROR('Intenzity 0'!AV232/AV187,0)</f>
        <v>0</v>
      </c>
      <c r="AW232" s="229">
        <f>IFERROR('Intenzity 0'!AW232/AW187,0)</f>
        <v>0</v>
      </c>
      <c r="AX232" s="229">
        <f>IFERROR('Intenzity 0'!AX232/AX187,0)</f>
        <v>0</v>
      </c>
      <c r="AY232" s="229">
        <f>IFERROR('Intenzity 0'!AY232/AY187,0)</f>
        <v>0</v>
      </c>
      <c r="AZ232" s="229">
        <f>IFERROR('Intenzity 0'!AZ232/AZ187,0)</f>
        <v>0</v>
      </c>
      <c r="BA232" s="229">
        <f>IFERROR('Intenzity 0'!BA232/BA187,0)</f>
        <v>0</v>
      </c>
      <c r="BB232" s="229">
        <f>IFERROR('Intenzity 0'!BB232/BB187,0)</f>
        <v>0</v>
      </c>
    </row>
    <row r="233" spans="1:54" x14ac:dyDescent="0.3">
      <c r="A233" s="206">
        <f>IF(ISBLANK('Úseky 0'!A6),"",'Úseky 0'!A6)</f>
        <v>2</v>
      </c>
      <c r="B233" s="205" t="str">
        <f>IF(ISBLANK('Úseky 0'!B6),"",'Úseky 0'!B6)</f>
        <v/>
      </c>
      <c r="C233" s="205" t="str">
        <f>IF(ISBLANK('Úseky 0'!C6),"",'Úseky 0'!C6)</f>
        <v/>
      </c>
      <c r="D233" s="213" t="str">
        <f>IF(ISBLANK('Úseky 0'!D6),"",'Úseky 0'!D6)</f>
        <v/>
      </c>
      <c r="E233" s="229">
        <f>IFERROR('Intenzity 0'!E233/E188,0)</f>
        <v>0</v>
      </c>
      <c r="F233" s="229">
        <f>IFERROR('Intenzity 0'!F233/F188,0)</f>
        <v>0</v>
      </c>
      <c r="G233" s="229">
        <f>IFERROR('Intenzity 0'!G233/G188,0)</f>
        <v>0</v>
      </c>
      <c r="H233" s="229">
        <f>IFERROR('Intenzity 0'!H233/H188,0)</f>
        <v>0</v>
      </c>
      <c r="I233" s="229">
        <f>IFERROR('Intenzity 0'!I233/I188,0)</f>
        <v>0</v>
      </c>
      <c r="J233" s="229">
        <f>IFERROR('Intenzity 0'!J233/J188,0)</f>
        <v>0</v>
      </c>
      <c r="K233" s="229">
        <f>IFERROR('Intenzity 0'!K233/K188,0)</f>
        <v>0</v>
      </c>
      <c r="L233" s="229">
        <f>IFERROR('Intenzity 0'!L233/L188,0)</f>
        <v>0</v>
      </c>
      <c r="M233" s="229">
        <f>IFERROR('Intenzity 0'!M233/M188,0)</f>
        <v>0</v>
      </c>
      <c r="N233" s="229">
        <f>IFERROR('Intenzity 0'!N233/N188,0)</f>
        <v>0</v>
      </c>
      <c r="O233" s="229">
        <f>IFERROR('Intenzity 0'!O233/O188,0)</f>
        <v>0</v>
      </c>
      <c r="P233" s="229">
        <f>IFERROR('Intenzity 0'!P233/P188,0)</f>
        <v>0</v>
      </c>
      <c r="Q233" s="229">
        <f>IFERROR('Intenzity 0'!Q233/Q188,0)</f>
        <v>0</v>
      </c>
      <c r="R233" s="229">
        <f>IFERROR('Intenzity 0'!R233/R188,0)</f>
        <v>0</v>
      </c>
      <c r="S233" s="229">
        <f>IFERROR('Intenzity 0'!S233/S188,0)</f>
        <v>0</v>
      </c>
      <c r="T233" s="229">
        <f>IFERROR('Intenzity 0'!T233/T188,0)</f>
        <v>0</v>
      </c>
      <c r="U233" s="229">
        <f>IFERROR('Intenzity 0'!U233/U188,0)</f>
        <v>0</v>
      </c>
      <c r="V233" s="229">
        <f>IFERROR('Intenzity 0'!V233/V188,0)</f>
        <v>0</v>
      </c>
      <c r="W233" s="229">
        <f>IFERROR('Intenzity 0'!W233/W188,0)</f>
        <v>0</v>
      </c>
      <c r="X233" s="229">
        <f>IFERROR('Intenzity 0'!X233/X188,0)</f>
        <v>0</v>
      </c>
      <c r="Y233" s="229">
        <f>IFERROR('Intenzity 0'!Y233/Y188,0)</f>
        <v>0</v>
      </c>
      <c r="Z233" s="229">
        <f>IFERROR('Intenzity 0'!Z233/Z188,0)</f>
        <v>0</v>
      </c>
      <c r="AA233" s="229">
        <f>IFERROR('Intenzity 0'!AA233/AA188,0)</f>
        <v>0</v>
      </c>
      <c r="AB233" s="229">
        <f>IFERROR('Intenzity 0'!AB233/AB188,0)</f>
        <v>0</v>
      </c>
      <c r="AC233" s="229">
        <f>IFERROR('Intenzity 0'!AC233/AC188,0)</f>
        <v>0</v>
      </c>
      <c r="AD233" s="229">
        <f>IFERROR('Intenzity 0'!AD233/AD188,0)</f>
        <v>0</v>
      </c>
      <c r="AE233" s="229">
        <f>IFERROR('Intenzity 0'!AE233/AE188,0)</f>
        <v>0</v>
      </c>
      <c r="AF233" s="229">
        <f>IFERROR('Intenzity 0'!AF233/AF188,0)</f>
        <v>0</v>
      </c>
      <c r="AG233" s="229">
        <f>IFERROR('Intenzity 0'!AG233/AG188,0)</f>
        <v>0</v>
      </c>
      <c r="AH233" s="229">
        <f>IFERROR('Intenzity 0'!AH233/AH188,0)</f>
        <v>0</v>
      </c>
      <c r="AI233" s="229">
        <f>IFERROR('Intenzity 0'!AI233/AI188,0)</f>
        <v>0</v>
      </c>
      <c r="AJ233" s="229">
        <f>IFERROR('Intenzity 0'!AJ233/AJ188,0)</f>
        <v>0</v>
      </c>
      <c r="AK233" s="229">
        <f>IFERROR('Intenzity 0'!AK233/AK188,0)</f>
        <v>0</v>
      </c>
      <c r="AL233" s="229">
        <f>IFERROR('Intenzity 0'!AL233/AL188,0)</f>
        <v>0</v>
      </c>
      <c r="AM233" s="229">
        <f>IFERROR('Intenzity 0'!AM233/AM188,0)</f>
        <v>0</v>
      </c>
      <c r="AN233" s="229">
        <f>IFERROR('Intenzity 0'!AN233/AN188,0)</f>
        <v>0</v>
      </c>
      <c r="AO233" s="229">
        <f>IFERROR('Intenzity 0'!AO233/AO188,0)</f>
        <v>0</v>
      </c>
      <c r="AP233" s="229">
        <f>IFERROR('Intenzity 0'!AP233/AP188,0)</f>
        <v>0</v>
      </c>
      <c r="AQ233" s="229">
        <f>IFERROR('Intenzity 0'!AQ233/AQ188,0)</f>
        <v>0</v>
      </c>
      <c r="AR233" s="229">
        <f>IFERROR('Intenzity 0'!AR233/AR188,0)</f>
        <v>0</v>
      </c>
      <c r="AS233" s="229">
        <f>IFERROR('Intenzity 0'!AS233/AS188,0)</f>
        <v>0</v>
      </c>
      <c r="AT233" s="229">
        <f>IFERROR('Intenzity 0'!AT233/AT188,0)</f>
        <v>0</v>
      </c>
      <c r="AU233" s="229">
        <f>IFERROR('Intenzity 0'!AU233/AU188,0)</f>
        <v>0</v>
      </c>
      <c r="AV233" s="229">
        <f>IFERROR('Intenzity 0'!AV233/AV188,0)</f>
        <v>0</v>
      </c>
      <c r="AW233" s="229">
        <f>IFERROR('Intenzity 0'!AW233/AW188,0)</f>
        <v>0</v>
      </c>
      <c r="AX233" s="229">
        <f>IFERROR('Intenzity 0'!AX233/AX188,0)</f>
        <v>0</v>
      </c>
      <c r="AY233" s="229">
        <f>IFERROR('Intenzity 0'!AY233/AY188,0)</f>
        <v>0</v>
      </c>
      <c r="AZ233" s="229">
        <f>IFERROR('Intenzity 0'!AZ233/AZ188,0)</f>
        <v>0</v>
      </c>
      <c r="BA233" s="229">
        <f>IFERROR('Intenzity 0'!BA233/BA188,0)</f>
        <v>0</v>
      </c>
      <c r="BB233" s="229">
        <f>IFERROR('Intenzity 0'!BB233/BB188,0)</f>
        <v>0</v>
      </c>
    </row>
    <row r="234" spans="1:54" x14ac:dyDescent="0.3">
      <c r="A234" s="206">
        <f>IF(ISBLANK('Úseky 0'!A7),"",'Úseky 0'!A7)</f>
        <v>3</v>
      </c>
      <c r="B234" s="205" t="str">
        <f>IF(ISBLANK('Úseky 0'!B7),"",'Úseky 0'!B7)</f>
        <v/>
      </c>
      <c r="C234" s="205" t="str">
        <f>IF(ISBLANK('Úseky 0'!C7),"",'Úseky 0'!C7)</f>
        <v/>
      </c>
      <c r="D234" s="213" t="str">
        <f>IF(ISBLANK('Úseky 0'!D7),"",'Úseky 0'!D7)</f>
        <v/>
      </c>
      <c r="E234" s="229">
        <f>IFERROR('Intenzity 0'!E234/E189,0)</f>
        <v>0</v>
      </c>
      <c r="F234" s="229">
        <f>IFERROR('Intenzity 0'!F234/F189,0)</f>
        <v>0</v>
      </c>
      <c r="G234" s="229">
        <f>IFERROR('Intenzity 0'!G234/G189,0)</f>
        <v>0</v>
      </c>
      <c r="H234" s="229">
        <f>IFERROR('Intenzity 0'!H234/H189,0)</f>
        <v>0</v>
      </c>
      <c r="I234" s="229">
        <f>IFERROR('Intenzity 0'!I234/I189,0)</f>
        <v>0</v>
      </c>
      <c r="J234" s="229">
        <f>IFERROR('Intenzity 0'!J234/J189,0)</f>
        <v>0</v>
      </c>
      <c r="K234" s="229">
        <f>IFERROR('Intenzity 0'!K234/K189,0)</f>
        <v>0</v>
      </c>
      <c r="L234" s="229">
        <f>IFERROR('Intenzity 0'!L234/L189,0)</f>
        <v>0</v>
      </c>
      <c r="M234" s="229">
        <f>IFERROR('Intenzity 0'!M234/M189,0)</f>
        <v>0</v>
      </c>
      <c r="N234" s="229">
        <f>IFERROR('Intenzity 0'!N234/N189,0)</f>
        <v>0</v>
      </c>
      <c r="O234" s="229">
        <f>IFERROR('Intenzity 0'!O234/O189,0)</f>
        <v>0</v>
      </c>
      <c r="P234" s="229">
        <f>IFERROR('Intenzity 0'!P234/P189,0)</f>
        <v>0</v>
      </c>
      <c r="Q234" s="229">
        <f>IFERROR('Intenzity 0'!Q234/Q189,0)</f>
        <v>0</v>
      </c>
      <c r="R234" s="229">
        <f>IFERROR('Intenzity 0'!R234/R189,0)</f>
        <v>0</v>
      </c>
      <c r="S234" s="229">
        <f>IFERROR('Intenzity 0'!S234/S189,0)</f>
        <v>0</v>
      </c>
      <c r="T234" s="229">
        <f>IFERROR('Intenzity 0'!T234/T189,0)</f>
        <v>0</v>
      </c>
      <c r="U234" s="229">
        <f>IFERROR('Intenzity 0'!U234/U189,0)</f>
        <v>0</v>
      </c>
      <c r="V234" s="229">
        <f>IFERROR('Intenzity 0'!V234/V189,0)</f>
        <v>0</v>
      </c>
      <c r="W234" s="229">
        <f>IFERROR('Intenzity 0'!W234/W189,0)</f>
        <v>0</v>
      </c>
      <c r="X234" s="229">
        <f>IFERROR('Intenzity 0'!X234/X189,0)</f>
        <v>0</v>
      </c>
      <c r="Y234" s="229">
        <f>IFERROR('Intenzity 0'!Y234/Y189,0)</f>
        <v>0</v>
      </c>
      <c r="Z234" s="229">
        <f>IFERROR('Intenzity 0'!Z234/Z189,0)</f>
        <v>0</v>
      </c>
      <c r="AA234" s="229">
        <f>IFERROR('Intenzity 0'!AA234/AA189,0)</f>
        <v>0</v>
      </c>
      <c r="AB234" s="229">
        <f>IFERROR('Intenzity 0'!AB234/AB189,0)</f>
        <v>0</v>
      </c>
      <c r="AC234" s="229">
        <f>IFERROR('Intenzity 0'!AC234/AC189,0)</f>
        <v>0</v>
      </c>
      <c r="AD234" s="229">
        <f>IFERROR('Intenzity 0'!AD234/AD189,0)</f>
        <v>0</v>
      </c>
      <c r="AE234" s="229">
        <f>IFERROR('Intenzity 0'!AE234/AE189,0)</f>
        <v>0</v>
      </c>
      <c r="AF234" s="229">
        <f>IFERROR('Intenzity 0'!AF234/AF189,0)</f>
        <v>0</v>
      </c>
      <c r="AG234" s="229">
        <f>IFERROR('Intenzity 0'!AG234/AG189,0)</f>
        <v>0</v>
      </c>
      <c r="AH234" s="229">
        <f>IFERROR('Intenzity 0'!AH234/AH189,0)</f>
        <v>0</v>
      </c>
      <c r="AI234" s="229">
        <f>IFERROR('Intenzity 0'!AI234/AI189,0)</f>
        <v>0</v>
      </c>
      <c r="AJ234" s="229">
        <f>IFERROR('Intenzity 0'!AJ234/AJ189,0)</f>
        <v>0</v>
      </c>
      <c r="AK234" s="229">
        <f>IFERROR('Intenzity 0'!AK234/AK189,0)</f>
        <v>0</v>
      </c>
      <c r="AL234" s="229">
        <f>IFERROR('Intenzity 0'!AL234/AL189,0)</f>
        <v>0</v>
      </c>
      <c r="AM234" s="229">
        <f>IFERROR('Intenzity 0'!AM234/AM189,0)</f>
        <v>0</v>
      </c>
      <c r="AN234" s="229">
        <f>IFERROR('Intenzity 0'!AN234/AN189,0)</f>
        <v>0</v>
      </c>
      <c r="AO234" s="229">
        <f>IFERROR('Intenzity 0'!AO234/AO189,0)</f>
        <v>0</v>
      </c>
      <c r="AP234" s="229">
        <f>IFERROR('Intenzity 0'!AP234/AP189,0)</f>
        <v>0</v>
      </c>
      <c r="AQ234" s="229">
        <f>IFERROR('Intenzity 0'!AQ234/AQ189,0)</f>
        <v>0</v>
      </c>
      <c r="AR234" s="229">
        <f>IFERROR('Intenzity 0'!AR234/AR189,0)</f>
        <v>0</v>
      </c>
      <c r="AS234" s="229">
        <f>IFERROR('Intenzity 0'!AS234/AS189,0)</f>
        <v>0</v>
      </c>
      <c r="AT234" s="229">
        <f>IFERROR('Intenzity 0'!AT234/AT189,0)</f>
        <v>0</v>
      </c>
      <c r="AU234" s="229">
        <f>IFERROR('Intenzity 0'!AU234/AU189,0)</f>
        <v>0</v>
      </c>
      <c r="AV234" s="229">
        <f>IFERROR('Intenzity 0'!AV234/AV189,0)</f>
        <v>0</v>
      </c>
      <c r="AW234" s="229">
        <f>IFERROR('Intenzity 0'!AW234/AW189,0)</f>
        <v>0</v>
      </c>
      <c r="AX234" s="229">
        <f>IFERROR('Intenzity 0'!AX234/AX189,0)</f>
        <v>0</v>
      </c>
      <c r="AY234" s="229">
        <f>IFERROR('Intenzity 0'!AY234/AY189,0)</f>
        <v>0</v>
      </c>
      <c r="AZ234" s="229">
        <f>IFERROR('Intenzity 0'!AZ234/AZ189,0)</f>
        <v>0</v>
      </c>
      <c r="BA234" s="229">
        <f>IFERROR('Intenzity 0'!BA234/BA189,0)</f>
        <v>0</v>
      </c>
      <c r="BB234" s="229">
        <f>IFERROR('Intenzity 0'!BB234/BB189,0)</f>
        <v>0</v>
      </c>
    </row>
    <row r="235" spans="1:54" x14ac:dyDescent="0.3">
      <c r="A235" s="206">
        <f>IF(ISBLANK('Úseky 0'!A8),"",'Úseky 0'!A8)</f>
        <v>4</v>
      </c>
      <c r="B235" s="205" t="str">
        <f>IF(ISBLANK('Úseky 0'!B8),"",'Úseky 0'!B8)</f>
        <v/>
      </c>
      <c r="C235" s="205" t="str">
        <f>IF(ISBLANK('Úseky 0'!C8),"",'Úseky 0'!C8)</f>
        <v/>
      </c>
      <c r="D235" s="213" t="str">
        <f>IF(ISBLANK('Úseky 0'!D8),"",'Úseky 0'!D8)</f>
        <v/>
      </c>
      <c r="E235" s="229">
        <f>IFERROR('Intenzity 0'!E235/E190,0)</f>
        <v>0</v>
      </c>
      <c r="F235" s="229">
        <f>IFERROR('Intenzity 0'!F235/F190,0)</f>
        <v>0</v>
      </c>
      <c r="G235" s="229">
        <f>IFERROR('Intenzity 0'!G235/G190,0)</f>
        <v>0</v>
      </c>
      <c r="H235" s="229">
        <f>IFERROR('Intenzity 0'!H235/H190,0)</f>
        <v>0</v>
      </c>
      <c r="I235" s="229">
        <f>IFERROR('Intenzity 0'!I235/I190,0)</f>
        <v>0</v>
      </c>
      <c r="J235" s="229">
        <f>IFERROR('Intenzity 0'!J235/J190,0)</f>
        <v>0</v>
      </c>
      <c r="K235" s="229">
        <f>IFERROR('Intenzity 0'!K235/K190,0)</f>
        <v>0</v>
      </c>
      <c r="L235" s="229">
        <f>IFERROR('Intenzity 0'!L235/L190,0)</f>
        <v>0</v>
      </c>
      <c r="M235" s="229">
        <f>IFERROR('Intenzity 0'!M235/M190,0)</f>
        <v>0</v>
      </c>
      <c r="N235" s="229">
        <f>IFERROR('Intenzity 0'!N235/N190,0)</f>
        <v>0</v>
      </c>
      <c r="O235" s="229">
        <f>IFERROR('Intenzity 0'!O235/O190,0)</f>
        <v>0</v>
      </c>
      <c r="P235" s="229">
        <f>IFERROR('Intenzity 0'!P235/P190,0)</f>
        <v>0</v>
      </c>
      <c r="Q235" s="229">
        <f>IFERROR('Intenzity 0'!Q235/Q190,0)</f>
        <v>0</v>
      </c>
      <c r="R235" s="229">
        <f>IFERROR('Intenzity 0'!R235/R190,0)</f>
        <v>0</v>
      </c>
      <c r="S235" s="229">
        <f>IFERROR('Intenzity 0'!S235/S190,0)</f>
        <v>0</v>
      </c>
      <c r="T235" s="229">
        <f>IFERROR('Intenzity 0'!T235/T190,0)</f>
        <v>0</v>
      </c>
      <c r="U235" s="229">
        <f>IFERROR('Intenzity 0'!U235/U190,0)</f>
        <v>0</v>
      </c>
      <c r="V235" s="229">
        <f>IFERROR('Intenzity 0'!V235/V190,0)</f>
        <v>0</v>
      </c>
      <c r="W235" s="229">
        <f>IFERROR('Intenzity 0'!W235/W190,0)</f>
        <v>0</v>
      </c>
      <c r="X235" s="229">
        <f>IFERROR('Intenzity 0'!X235/X190,0)</f>
        <v>0</v>
      </c>
      <c r="Y235" s="229">
        <f>IFERROR('Intenzity 0'!Y235/Y190,0)</f>
        <v>0</v>
      </c>
      <c r="Z235" s="229">
        <f>IFERROR('Intenzity 0'!Z235/Z190,0)</f>
        <v>0</v>
      </c>
      <c r="AA235" s="229">
        <f>IFERROR('Intenzity 0'!AA235/AA190,0)</f>
        <v>0</v>
      </c>
      <c r="AB235" s="229">
        <f>IFERROR('Intenzity 0'!AB235/AB190,0)</f>
        <v>0</v>
      </c>
      <c r="AC235" s="229">
        <f>IFERROR('Intenzity 0'!AC235/AC190,0)</f>
        <v>0</v>
      </c>
      <c r="AD235" s="229">
        <f>IFERROR('Intenzity 0'!AD235/AD190,0)</f>
        <v>0</v>
      </c>
      <c r="AE235" s="229">
        <f>IFERROR('Intenzity 0'!AE235/AE190,0)</f>
        <v>0</v>
      </c>
      <c r="AF235" s="229">
        <f>IFERROR('Intenzity 0'!AF235/AF190,0)</f>
        <v>0</v>
      </c>
      <c r="AG235" s="229">
        <f>IFERROR('Intenzity 0'!AG235/AG190,0)</f>
        <v>0</v>
      </c>
      <c r="AH235" s="229">
        <f>IFERROR('Intenzity 0'!AH235/AH190,0)</f>
        <v>0</v>
      </c>
      <c r="AI235" s="229">
        <f>IFERROR('Intenzity 0'!AI235/AI190,0)</f>
        <v>0</v>
      </c>
      <c r="AJ235" s="229">
        <f>IFERROR('Intenzity 0'!AJ235/AJ190,0)</f>
        <v>0</v>
      </c>
      <c r="AK235" s="229">
        <f>IFERROR('Intenzity 0'!AK235/AK190,0)</f>
        <v>0</v>
      </c>
      <c r="AL235" s="229">
        <f>IFERROR('Intenzity 0'!AL235/AL190,0)</f>
        <v>0</v>
      </c>
      <c r="AM235" s="229">
        <f>IFERROR('Intenzity 0'!AM235/AM190,0)</f>
        <v>0</v>
      </c>
      <c r="AN235" s="229">
        <f>IFERROR('Intenzity 0'!AN235/AN190,0)</f>
        <v>0</v>
      </c>
      <c r="AO235" s="229">
        <f>IFERROR('Intenzity 0'!AO235/AO190,0)</f>
        <v>0</v>
      </c>
      <c r="AP235" s="229">
        <f>IFERROR('Intenzity 0'!AP235/AP190,0)</f>
        <v>0</v>
      </c>
      <c r="AQ235" s="229">
        <f>IFERROR('Intenzity 0'!AQ235/AQ190,0)</f>
        <v>0</v>
      </c>
      <c r="AR235" s="229">
        <f>IFERROR('Intenzity 0'!AR235/AR190,0)</f>
        <v>0</v>
      </c>
      <c r="AS235" s="229">
        <f>IFERROR('Intenzity 0'!AS235/AS190,0)</f>
        <v>0</v>
      </c>
      <c r="AT235" s="229">
        <f>IFERROR('Intenzity 0'!AT235/AT190,0)</f>
        <v>0</v>
      </c>
      <c r="AU235" s="229">
        <f>IFERROR('Intenzity 0'!AU235/AU190,0)</f>
        <v>0</v>
      </c>
      <c r="AV235" s="229">
        <f>IFERROR('Intenzity 0'!AV235/AV190,0)</f>
        <v>0</v>
      </c>
      <c r="AW235" s="229">
        <f>IFERROR('Intenzity 0'!AW235/AW190,0)</f>
        <v>0</v>
      </c>
      <c r="AX235" s="229">
        <f>IFERROR('Intenzity 0'!AX235/AX190,0)</f>
        <v>0</v>
      </c>
      <c r="AY235" s="229">
        <f>IFERROR('Intenzity 0'!AY235/AY190,0)</f>
        <v>0</v>
      </c>
      <c r="AZ235" s="229">
        <f>IFERROR('Intenzity 0'!AZ235/AZ190,0)</f>
        <v>0</v>
      </c>
      <c r="BA235" s="229">
        <f>IFERROR('Intenzity 0'!BA235/BA190,0)</f>
        <v>0</v>
      </c>
      <c r="BB235" s="229">
        <f>IFERROR('Intenzity 0'!BB235/BB190,0)</f>
        <v>0</v>
      </c>
    </row>
    <row r="236" spans="1:54" x14ac:dyDescent="0.3">
      <c r="A236" s="206">
        <f>IF(ISBLANK('Úseky 0'!A9),"",'Úseky 0'!A9)</f>
        <v>5</v>
      </c>
      <c r="B236" s="205" t="str">
        <f>IF(ISBLANK('Úseky 0'!B9),"",'Úseky 0'!B9)</f>
        <v/>
      </c>
      <c r="C236" s="205" t="str">
        <f>IF(ISBLANK('Úseky 0'!C9),"",'Úseky 0'!C9)</f>
        <v/>
      </c>
      <c r="D236" s="213" t="str">
        <f>IF(ISBLANK('Úseky 0'!D9),"",'Úseky 0'!D9)</f>
        <v/>
      </c>
      <c r="E236" s="229">
        <f>IFERROR('Intenzity 0'!E236/E191,0)</f>
        <v>0</v>
      </c>
      <c r="F236" s="229">
        <f>IFERROR('Intenzity 0'!F236/F191,0)</f>
        <v>0</v>
      </c>
      <c r="G236" s="229">
        <f>IFERROR('Intenzity 0'!G236/G191,0)</f>
        <v>0</v>
      </c>
      <c r="H236" s="229">
        <f>IFERROR('Intenzity 0'!H236/H191,0)</f>
        <v>0</v>
      </c>
      <c r="I236" s="229">
        <f>IFERROR('Intenzity 0'!I236/I191,0)</f>
        <v>0</v>
      </c>
      <c r="J236" s="229">
        <f>IFERROR('Intenzity 0'!J236/J191,0)</f>
        <v>0</v>
      </c>
      <c r="K236" s="229">
        <f>IFERROR('Intenzity 0'!K236/K191,0)</f>
        <v>0</v>
      </c>
      <c r="L236" s="229">
        <f>IFERROR('Intenzity 0'!L236/L191,0)</f>
        <v>0</v>
      </c>
      <c r="M236" s="229">
        <f>IFERROR('Intenzity 0'!M236/M191,0)</f>
        <v>0</v>
      </c>
      <c r="N236" s="229">
        <f>IFERROR('Intenzity 0'!N236/N191,0)</f>
        <v>0</v>
      </c>
      <c r="O236" s="229">
        <f>IFERROR('Intenzity 0'!O236/O191,0)</f>
        <v>0</v>
      </c>
      <c r="P236" s="229">
        <f>IFERROR('Intenzity 0'!P236/P191,0)</f>
        <v>0</v>
      </c>
      <c r="Q236" s="229">
        <f>IFERROR('Intenzity 0'!Q236/Q191,0)</f>
        <v>0</v>
      </c>
      <c r="R236" s="229">
        <f>IFERROR('Intenzity 0'!R236/R191,0)</f>
        <v>0</v>
      </c>
      <c r="S236" s="229">
        <f>IFERROR('Intenzity 0'!S236/S191,0)</f>
        <v>0</v>
      </c>
      <c r="T236" s="229">
        <f>IFERROR('Intenzity 0'!T236/T191,0)</f>
        <v>0</v>
      </c>
      <c r="U236" s="229">
        <f>IFERROR('Intenzity 0'!U236/U191,0)</f>
        <v>0</v>
      </c>
      <c r="V236" s="229">
        <f>IFERROR('Intenzity 0'!V236/V191,0)</f>
        <v>0</v>
      </c>
      <c r="W236" s="229">
        <f>IFERROR('Intenzity 0'!W236/W191,0)</f>
        <v>0</v>
      </c>
      <c r="X236" s="229">
        <f>IFERROR('Intenzity 0'!X236/X191,0)</f>
        <v>0</v>
      </c>
      <c r="Y236" s="229">
        <f>IFERROR('Intenzity 0'!Y236/Y191,0)</f>
        <v>0</v>
      </c>
      <c r="Z236" s="229">
        <f>IFERROR('Intenzity 0'!Z236/Z191,0)</f>
        <v>0</v>
      </c>
      <c r="AA236" s="229">
        <f>IFERROR('Intenzity 0'!AA236/AA191,0)</f>
        <v>0</v>
      </c>
      <c r="AB236" s="229">
        <f>IFERROR('Intenzity 0'!AB236/AB191,0)</f>
        <v>0</v>
      </c>
      <c r="AC236" s="229">
        <f>IFERROR('Intenzity 0'!AC236/AC191,0)</f>
        <v>0</v>
      </c>
      <c r="AD236" s="229">
        <f>IFERROR('Intenzity 0'!AD236/AD191,0)</f>
        <v>0</v>
      </c>
      <c r="AE236" s="229">
        <f>IFERROR('Intenzity 0'!AE236/AE191,0)</f>
        <v>0</v>
      </c>
      <c r="AF236" s="229">
        <f>IFERROR('Intenzity 0'!AF236/AF191,0)</f>
        <v>0</v>
      </c>
      <c r="AG236" s="229">
        <f>IFERROR('Intenzity 0'!AG236/AG191,0)</f>
        <v>0</v>
      </c>
      <c r="AH236" s="229">
        <f>IFERROR('Intenzity 0'!AH236/AH191,0)</f>
        <v>0</v>
      </c>
      <c r="AI236" s="229">
        <f>IFERROR('Intenzity 0'!AI236/AI191,0)</f>
        <v>0</v>
      </c>
      <c r="AJ236" s="229">
        <f>IFERROR('Intenzity 0'!AJ236/AJ191,0)</f>
        <v>0</v>
      </c>
      <c r="AK236" s="229">
        <f>IFERROR('Intenzity 0'!AK236/AK191,0)</f>
        <v>0</v>
      </c>
      <c r="AL236" s="229">
        <f>IFERROR('Intenzity 0'!AL236/AL191,0)</f>
        <v>0</v>
      </c>
      <c r="AM236" s="229">
        <f>IFERROR('Intenzity 0'!AM236/AM191,0)</f>
        <v>0</v>
      </c>
      <c r="AN236" s="229">
        <f>IFERROR('Intenzity 0'!AN236/AN191,0)</f>
        <v>0</v>
      </c>
      <c r="AO236" s="229">
        <f>IFERROR('Intenzity 0'!AO236/AO191,0)</f>
        <v>0</v>
      </c>
      <c r="AP236" s="229">
        <f>IFERROR('Intenzity 0'!AP236/AP191,0)</f>
        <v>0</v>
      </c>
      <c r="AQ236" s="229">
        <f>IFERROR('Intenzity 0'!AQ236/AQ191,0)</f>
        <v>0</v>
      </c>
      <c r="AR236" s="229">
        <f>IFERROR('Intenzity 0'!AR236/AR191,0)</f>
        <v>0</v>
      </c>
      <c r="AS236" s="229">
        <f>IFERROR('Intenzity 0'!AS236/AS191,0)</f>
        <v>0</v>
      </c>
      <c r="AT236" s="229">
        <f>IFERROR('Intenzity 0'!AT236/AT191,0)</f>
        <v>0</v>
      </c>
      <c r="AU236" s="229">
        <f>IFERROR('Intenzity 0'!AU236/AU191,0)</f>
        <v>0</v>
      </c>
      <c r="AV236" s="229">
        <f>IFERROR('Intenzity 0'!AV236/AV191,0)</f>
        <v>0</v>
      </c>
      <c r="AW236" s="229">
        <f>IFERROR('Intenzity 0'!AW236/AW191,0)</f>
        <v>0</v>
      </c>
      <c r="AX236" s="229">
        <f>IFERROR('Intenzity 0'!AX236/AX191,0)</f>
        <v>0</v>
      </c>
      <c r="AY236" s="229">
        <f>IFERROR('Intenzity 0'!AY236/AY191,0)</f>
        <v>0</v>
      </c>
      <c r="AZ236" s="229">
        <f>IFERROR('Intenzity 0'!AZ236/AZ191,0)</f>
        <v>0</v>
      </c>
      <c r="BA236" s="229">
        <f>IFERROR('Intenzity 0'!BA236/BA191,0)</f>
        <v>0</v>
      </c>
      <c r="BB236" s="229">
        <f>IFERROR('Intenzity 0'!BB236/BB191,0)</f>
        <v>0</v>
      </c>
    </row>
    <row r="237" spans="1:54" x14ac:dyDescent="0.3">
      <c r="A237" s="206">
        <f>IF(ISBLANK('Úseky 0'!A10),"",'Úseky 0'!A10)</f>
        <v>6</v>
      </c>
      <c r="B237" s="205" t="str">
        <f>IF(ISBLANK('Úseky 0'!B10),"",'Úseky 0'!B10)</f>
        <v/>
      </c>
      <c r="C237" s="205" t="str">
        <f>IF(ISBLANK('Úseky 0'!C10),"",'Úseky 0'!C10)</f>
        <v/>
      </c>
      <c r="D237" s="213" t="str">
        <f>IF(ISBLANK('Úseky 0'!D10),"",'Úseky 0'!D10)</f>
        <v/>
      </c>
      <c r="E237" s="229">
        <f>IFERROR('Intenzity 0'!E237/E192,0)</f>
        <v>0</v>
      </c>
      <c r="F237" s="229">
        <f>IFERROR('Intenzity 0'!F237/F192,0)</f>
        <v>0</v>
      </c>
      <c r="G237" s="229">
        <f>IFERROR('Intenzity 0'!G237/G192,0)</f>
        <v>0</v>
      </c>
      <c r="H237" s="229">
        <f>IFERROR('Intenzity 0'!H237/H192,0)</f>
        <v>0</v>
      </c>
      <c r="I237" s="229">
        <f>IFERROR('Intenzity 0'!I237/I192,0)</f>
        <v>0</v>
      </c>
      <c r="J237" s="229">
        <f>IFERROR('Intenzity 0'!J237/J192,0)</f>
        <v>0</v>
      </c>
      <c r="K237" s="229">
        <f>IFERROR('Intenzity 0'!K237/K192,0)</f>
        <v>0</v>
      </c>
      <c r="L237" s="229">
        <f>IFERROR('Intenzity 0'!L237/L192,0)</f>
        <v>0</v>
      </c>
      <c r="M237" s="229">
        <f>IFERROR('Intenzity 0'!M237/M192,0)</f>
        <v>0</v>
      </c>
      <c r="N237" s="229">
        <f>IFERROR('Intenzity 0'!N237/N192,0)</f>
        <v>0</v>
      </c>
      <c r="O237" s="229">
        <f>IFERROR('Intenzity 0'!O237/O192,0)</f>
        <v>0</v>
      </c>
      <c r="P237" s="229">
        <f>IFERROR('Intenzity 0'!P237/P192,0)</f>
        <v>0</v>
      </c>
      <c r="Q237" s="229">
        <f>IFERROR('Intenzity 0'!Q237/Q192,0)</f>
        <v>0</v>
      </c>
      <c r="R237" s="229">
        <f>IFERROR('Intenzity 0'!R237/R192,0)</f>
        <v>0</v>
      </c>
      <c r="S237" s="229">
        <f>IFERROR('Intenzity 0'!S237/S192,0)</f>
        <v>0</v>
      </c>
      <c r="T237" s="229">
        <f>IFERROR('Intenzity 0'!T237/T192,0)</f>
        <v>0</v>
      </c>
      <c r="U237" s="229">
        <f>IFERROR('Intenzity 0'!U237/U192,0)</f>
        <v>0</v>
      </c>
      <c r="V237" s="229">
        <f>IFERROR('Intenzity 0'!V237/V192,0)</f>
        <v>0</v>
      </c>
      <c r="W237" s="229">
        <f>IFERROR('Intenzity 0'!W237/W192,0)</f>
        <v>0</v>
      </c>
      <c r="X237" s="229">
        <f>IFERROR('Intenzity 0'!X237/X192,0)</f>
        <v>0</v>
      </c>
      <c r="Y237" s="229">
        <f>IFERROR('Intenzity 0'!Y237/Y192,0)</f>
        <v>0</v>
      </c>
      <c r="Z237" s="229">
        <f>IFERROR('Intenzity 0'!Z237/Z192,0)</f>
        <v>0</v>
      </c>
      <c r="AA237" s="229">
        <f>IFERROR('Intenzity 0'!AA237/AA192,0)</f>
        <v>0</v>
      </c>
      <c r="AB237" s="229">
        <f>IFERROR('Intenzity 0'!AB237/AB192,0)</f>
        <v>0</v>
      </c>
      <c r="AC237" s="229">
        <f>IFERROR('Intenzity 0'!AC237/AC192,0)</f>
        <v>0</v>
      </c>
      <c r="AD237" s="229">
        <f>IFERROR('Intenzity 0'!AD237/AD192,0)</f>
        <v>0</v>
      </c>
      <c r="AE237" s="229">
        <f>IFERROR('Intenzity 0'!AE237/AE192,0)</f>
        <v>0</v>
      </c>
      <c r="AF237" s="229">
        <f>IFERROR('Intenzity 0'!AF237/AF192,0)</f>
        <v>0</v>
      </c>
      <c r="AG237" s="229">
        <f>IFERROR('Intenzity 0'!AG237/AG192,0)</f>
        <v>0</v>
      </c>
      <c r="AH237" s="229">
        <f>IFERROR('Intenzity 0'!AH237/AH192,0)</f>
        <v>0</v>
      </c>
      <c r="AI237" s="229">
        <f>IFERROR('Intenzity 0'!AI237/AI192,0)</f>
        <v>0</v>
      </c>
      <c r="AJ237" s="229">
        <f>IFERROR('Intenzity 0'!AJ237/AJ192,0)</f>
        <v>0</v>
      </c>
      <c r="AK237" s="229">
        <f>IFERROR('Intenzity 0'!AK237/AK192,0)</f>
        <v>0</v>
      </c>
      <c r="AL237" s="229">
        <f>IFERROR('Intenzity 0'!AL237/AL192,0)</f>
        <v>0</v>
      </c>
      <c r="AM237" s="229">
        <f>IFERROR('Intenzity 0'!AM237/AM192,0)</f>
        <v>0</v>
      </c>
      <c r="AN237" s="229">
        <f>IFERROR('Intenzity 0'!AN237/AN192,0)</f>
        <v>0</v>
      </c>
      <c r="AO237" s="229">
        <f>IFERROR('Intenzity 0'!AO237/AO192,0)</f>
        <v>0</v>
      </c>
      <c r="AP237" s="229">
        <f>IFERROR('Intenzity 0'!AP237/AP192,0)</f>
        <v>0</v>
      </c>
      <c r="AQ237" s="229">
        <f>IFERROR('Intenzity 0'!AQ237/AQ192,0)</f>
        <v>0</v>
      </c>
      <c r="AR237" s="229">
        <f>IFERROR('Intenzity 0'!AR237/AR192,0)</f>
        <v>0</v>
      </c>
      <c r="AS237" s="229">
        <f>IFERROR('Intenzity 0'!AS237/AS192,0)</f>
        <v>0</v>
      </c>
      <c r="AT237" s="229">
        <f>IFERROR('Intenzity 0'!AT237/AT192,0)</f>
        <v>0</v>
      </c>
      <c r="AU237" s="229">
        <f>IFERROR('Intenzity 0'!AU237/AU192,0)</f>
        <v>0</v>
      </c>
      <c r="AV237" s="229">
        <f>IFERROR('Intenzity 0'!AV237/AV192,0)</f>
        <v>0</v>
      </c>
      <c r="AW237" s="229">
        <f>IFERROR('Intenzity 0'!AW237/AW192,0)</f>
        <v>0</v>
      </c>
      <c r="AX237" s="229">
        <f>IFERROR('Intenzity 0'!AX237/AX192,0)</f>
        <v>0</v>
      </c>
      <c r="AY237" s="229">
        <f>IFERROR('Intenzity 0'!AY237/AY192,0)</f>
        <v>0</v>
      </c>
      <c r="AZ237" s="229">
        <f>IFERROR('Intenzity 0'!AZ237/AZ192,0)</f>
        <v>0</v>
      </c>
      <c r="BA237" s="229">
        <f>IFERROR('Intenzity 0'!BA237/BA192,0)</f>
        <v>0</v>
      </c>
      <c r="BB237" s="229">
        <f>IFERROR('Intenzity 0'!BB237/BB192,0)</f>
        <v>0</v>
      </c>
    </row>
    <row r="238" spans="1:54" x14ac:dyDescent="0.3">
      <c r="A238" s="206">
        <f>IF(ISBLANK('Úseky 0'!A11),"",'Úseky 0'!A11)</f>
        <v>7</v>
      </c>
      <c r="B238" s="205" t="str">
        <f>IF(ISBLANK('Úseky 0'!B11),"",'Úseky 0'!B11)</f>
        <v/>
      </c>
      <c r="C238" s="205" t="str">
        <f>IF(ISBLANK('Úseky 0'!C11),"",'Úseky 0'!C11)</f>
        <v/>
      </c>
      <c r="D238" s="213" t="str">
        <f>IF(ISBLANK('Úseky 0'!D11),"",'Úseky 0'!D11)</f>
        <v/>
      </c>
      <c r="E238" s="229">
        <f>IFERROR('Intenzity 0'!E238/E193,0)</f>
        <v>0</v>
      </c>
      <c r="F238" s="229">
        <f>IFERROR('Intenzity 0'!F238/F193,0)</f>
        <v>0</v>
      </c>
      <c r="G238" s="229">
        <f>IFERROR('Intenzity 0'!G238/G193,0)</f>
        <v>0</v>
      </c>
      <c r="H238" s="229">
        <f>IFERROR('Intenzity 0'!H238/H193,0)</f>
        <v>0</v>
      </c>
      <c r="I238" s="229">
        <f>IFERROR('Intenzity 0'!I238/I193,0)</f>
        <v>0</v>
      </c>
      <c r="J238" s="229">
        <f>IFERROR('Intenzity 0'!J238/J193,0)</f>
        <v>0</v>
      </c>
      <c r="K238" s="229">
        <f>IFERROR('Intenzity 0'!K238/K193,0)</f>
        <v>0</v>
      </c>
      <c r="L238" s="229">
        <f>IFERROR('Intenzity 0'!L238/L193,0)</f>
        <v>0</v>
      </c>
      <c r="M238" s="229">
        <f>IFERROR('Intenzity 0'!M238/M193,0)</f>
        <v>0</v>
      </c>
      <c r="N238" s="229">
        <f>IFERROR('Intenzity 0'!N238/N193,0)</f>
        <v>0</v>
      </c>
      <c r="O238" s="229">
        <f>IFERROR('Intenzity 0'!O238/O193,0)</f>
        <v>0</v>
      </c>
      <c r="P238" s="229">
        <f>IFERROR('Intenzity 0'!P238/P193,0)</f>
        <v>0</v>
      </c>
      <c r="Q238" s="229">
        <f>IFERROR('Intenzity 0'!Q238/Q193,0)</f>
        <v>0</v>
      </c>
      <c r="R238" s="229">
        <f>IFERROR('Intenzity 0'!R238/R193,0)</f>
        <v>0</v>
      </c>
      <c r="S238" s="229">
        <f>IFERROR('Intenzity 0'!S238/S193,0)</f>
        <v>0</v>
      </c>
      <c r="T238" s="229">
        <f>IFERROR('Intenzity 0'!T238/T193,0)</f>
        <v>0</v>
      </c>
      <c r="U238" s="229">
        <f>IFERROR('Intenzity 0'!U238/U193,0)</f>
        <v>0</v>
      </c>
      <c r="V238" s="229">
        <f>IFERROR('Intenzity 0'!V238/V193,0)</f>
        <v>0</v>
      </c>
      <c r="W238" s="229">
        <f>IFERROR('Intenzity 0'!W238/W193,0)</f>
        <v>0</v>
      </c>
      <c r="X238" s="229">
        <f>IFERROR('Intenzity 0'!X238/X193,0)</f>
        <v>0</v>
      </c>
      <c r="Y238" s="229">
        <f>IFERROR('Intenzity 0'!Y238/Y193,0)</f>
        <v>0</v>
      </c>
      <c r="Z238" s="229">
        <f>IFERROR('Intenzity 0'!Z238/Z193,0)</f>
        <v>0</v>
      </c>
      <c r="AA238" s="229">
        <f>IFERROR('Intenzity 0'!AA238/AA193,0)</f>
        <v>0</v>
      </c>
      <c r="AB238" s="229">
        <f>IFERROR('Intenzity 0'!AB238/AB193,0)</f>
        <v>0</v>
      </c>
      <c r="AC238" s="229">
        <f>IFERROR('Intenzity 0'!AC238/AC193,0)</f>
        <v>0</v>
      </c>
      <c r="AD238" s="229">
        <f>IFERROR('Intenzity 0'!AD238/AD193,0)</f>
        <v>0</v>
      </c>
      <c r="AE238" s="229">
        <f>IFERROR('Intenzity 0'!AE238/AE193,0)</f>
        <v>0</v>
      </c>
      <c r="AF238" s="229">
        <f>IFERROR('Intenzity 0'!AF238/AF193,0)</f>
        <v>0</v>
      </c>
      <c r="AG238" s="229">
        <f>IFERROR('Intenzity 0'!AG238/AG193,0)</f>
        <v>0</v>
      </c>
      <c r="AH238" s="229">
        <f>IFERROR('Intenzity 0'!AH238/AH193,0)</f>
        <v>0</v>
      </c>
      <c r="AI238" s="229">
        <f>IFERROR('Intenzity 0'!AI238/AI193,0)</f>
        <v>0</v>
      </c>
      <c r="AJ238" s="229">
        <f>IFERROR('Intenzity 0'!AJ238/AJ193,0)</f>
        <v>0</v>
      </c>
      <c r="AK238" s="229">
        <f>IFERROR('Intenzity 0'!AK238/AK193,0)</f>
        <v>0</v>
      </c>
      <c r="AL238" s="229">
        <f>IFERROR('Intenzity 0'!AL238/AL193,0)</f>
        <v>0</v>
      </c>
      <c r="AM238" s="229">
        <f>IFERROR('Intenzity 0'!AM238/AM193,0)</f>
        <v>0</v>
      </c>
      <c r="AN238" s="229">
        <f>IFERROR('Intenzity 0'!AN238/AN193,0)</f>
        <v>0</v>
      </c>
      <c r="AO238" s="229">
        <f>IFERROR('Intenzity 0'!AO238/AO193,0)</f>
        <v>0</v>
      </c>
      <c r="AP238" s="229">
        <f>IFERROR('Intenzity 0'!AP238/AP193,0)</f>
        <v>0</v>
      </c>
      <c r="AQ238" s="229">
        <f>IFERROR('Intenzity 0'!AQ238/AQ193,0)</f>
        <v>0</v>
      </c>
      <c r="AR238" s="229">
        <f>IFERROR('Intenzity 0'!AR238/AR193,0)</f>
        <v>0</v>
      </c>
      <c r="AS238" s="229">
        <f>IFERROR('Intenzity 0'!AS238/AS193,0)</f>
        <v>0</v>
      </c>
      <c r="AT238" s="229">
        <f>IFERROR('Intenzity 0'!AT238/AT193,0)</f>
        <v>0</v>
      </c>
      <c r="AU238" s="229">
        <f>IFERROR('Intenzity 0'!AU238/AU193,0)</f>
        <v>0</v>
      </c>
      <c r="AV238" s="229">
        <f>IFERROR('Intenzity 0'!AV238/AV193,0)</f>
        <v>0</v>
      </c>
      <c r="AW238" s="229">
        <f>IFERROR('Intenzity 0'!AW238/AW193,0)</f>
        <v>0</v>
      </c>
      <c r="AX238" s="229">
        <f>IFERROR('Intenzity 0'!AX238/AX193,0)</f>
        <v>0</v>
      </c>
      <c r="AY238" s="229">
        <f>IFERROR('Intenzity 0'!AY238/AY193,0)</f>
        <v>0</v>
      </c>
      <c r="AZ238" s="229">
        <f>IFERROR('Intenzity 0'!AZ238/AZ193,0)</f>
        <v>0</v>
      </c>
      <c r="BA238" s="229">
        <f>IFERROR('Intenzity 0'!BA238/BA193,0)</f>
        <v>0</v>
      </c>
      <c r="BB238" s="229">
        <f>IFERROR('Intenzity 0'!BB238/BB193,0)</f>
        <v>0</v>
      </c>
    </row>
    <row r="239" spans="1:54" x14ac:dyDescent="0.3">
      <c r="A239" s="206">
        <f>IF(ISBLANK('Úseky 0'!A12),"",'Úseky 0'!A12)</f>
        <v>8</v>
      </c>
      <c r="B239" s="205" t="str">
        <f>IF(ISBLANK('Úseky 0'!B12),"",'Úseky 0'!B12)</f>
        <v/>
      </c>
      <c r="C239" s="205" t="str">
        <f>IF(ISBLANK('Úseky 0'!C12),"",'Úseky 0'!C12)</f>
        <v/>
      </c>
      <c r="D239" s="213" t="str">
        <f>IF(ISBLANK('Úseky 0'!D12),"",'Úseky 0'!D12)</f>
        <v/>
      </c>
      <c r="E239" s="229">
        <f>IFERROR('Intenzity 0'!E239/E194,0)</f>
        <v>0</v>
      </c>
      <c r="F239" s="229">
        <f>IFERROR('Intenzity 0'!F239/F194,0)</f>
        <v>0</v>
      </c>
      <c r="G239" s="229">
        <f>IFERROR('Intenzity 0'!G239/G194,0)</f>
        <v>0</v>
      </c>
      <c r="H239" s="229">
        <f>IFERROR('Intenzity 0'!H239/H194,0)</f>
        <v>0</v>
      </c>
      <c r="I239" s="229">
        <f>IFERROR('Intenzity 0'!I239/I194,0)</f>
        <v>0</v>
      </c>
      <c r="J239" s="229">
        <f>IFERROR('Intenzity 0'!J239/J194,0)</f>
        <v>0</v>
      </c>
      <c r="K239" s="229">
        <f>IFERROR('Intenzity 0'!K239/K194,0)</f>
        <v>0</v>
      </c>
      <c r="L239" s="229">
        <f>IFERROR('Intenzity 0'!L239/L194,0)</f>
        <v>0</v>
      </c>
      <c r="M239" s="229">
        <f>IFERROR('Intenzity 0'!M239/M194,0)</f>
        <v>0</v>
      </c>
      <c r="N239" s="229">
        <f>IFERROR('Intenzity 0'!N239/N194,0)</f>
        <v>0</v>
      </c>
      <c r="O239" s="229">
        <f>IFERROR('Intenzity 0'!O239/O194,0)</f>
        <v>0</v>
      </c>
      <c r="P239" s="229">
        <f>IFERROR('Intenzity 0'!P239/P194,0)</f>
        <v>0</v>
      </c>
      <c r="Q239" s="229">
        <f>IFERROR('Intenzity 0'!Q239/Q194,0)</f>
        <v>0</v>
      </c>
      <c r="R239" s="229">
        <f>IFERROR('Intenzity 0'!R239/R194,0)</f>
        <v>0</v>
      </c>
      <c r="S239" s="229">
        <f>IFERROR('Intenzity 0'!S239/S194,0)</f>
        <v>0</v>
      </c>
      <c r="T239" s="229">
        <f>IFERROR('Intenzity 0'!T239/T194,0)</f>
        <v>0</v>
      </c>
      <c r="U239" s="229">
        <f>IFERROR('Intenzity 0'!U239/U194,0)</f>
        <v>0</v>
      </c>
      <c r="V239" s="229">
        <f>IFERROR('Intenzity 0'!V239/V194,0)</f>
        <v>0</v>
      </c>
      <c r="W239" s="229">
        <f>IFERROR('Intenzity 0'!W239/W194,0)</f>
        <v>0</v>
      </c>
      <c r="X239" s="229">
        <f>IFERROR('Intenzity 0'!X239/X194,0)</f>
        <v>0</v>
      </c>
      <c r="Y239" s="229">
        <f>IFERROR('Intenzity 0'!Y239/Y194,0)</f>
        <v>0</v>
      </c>
      <c r="Z239" s="229">
        <f>IFERROR('Intenzity 0'!Z239/Z194,0)</f>
        <v>0</v>
      </c>
      <c r="AA239" s="229">
        <f>IFERROR('Intenzity 0'!AA239/AA194,0)</f>
        <v>0</v>
      </c>
      <c r="AB239" s="229">
        <f>IFERROR('Intenzity 0'!AB239/AB194,0)</f>
        <v>0</v>
      </c>
      <c r="AC239" s="229">
        <f>IFERROR('Intenzity 0'!AC239/AC194,0)</f>
        <v>0</v>
      </c>
      <c r="AD239" s="229">
        <f>IFERROR('Intenzity 0'!AD239/AD194,0)</f>
        <v>0</v>
      </c>
      <c r="AE239" s="229">
        <f>IFERROR('Intenzity 0'!AE239/AE194,0)</f>
        <v>0</v>
      </c>
      <c r="AF239" s="229">
        <f>IFERROR('Intenzity 0'!AF239/AF194,0)</f>
        <v>0</v>
      </c>
      <c r="AG239" s="229">
        <f>IFERROR('Intenzity 0'!AG239/AG194,0)</f>
        <v>0</v>
      </c>
      <c r="AH239" s="229">
        <f>IFERROR('Intenzity 0'!AH239/AH194,0)</f>
        <v>0</v>
      </c>
      <c r="AI239" s="229">
        <f>IFERROR('Intenzity 0'!AI239/AI194,0)</f>
        <v>0</v>
      </c>
      <c r="AJ239" s="229">
        <f>IFERROR('Intenzity 0'!AJ239/AJ194,0)</f>
        <v>0</v>
      </c>
      <c r="AK239" s="229">
        <f>IFERROR('Intenzity 0'!AK239/AK194,0)</f>
        <v>0</v>
      </c>
      <c r="AL239" s="229">
        <f>IFERROR('Intenzity 0'!AL239/AL194,0)</f>
        <v>0</v>
      </c>
      <c r="AM239" s="229">
        <f>IFERROR('Intenzity 0'!AM239/AM194,0)</f>
        <v>0</v>
      </c>
      <c r="AN239" s="229">
        <f>IFERROR('Intenzity 0'!AN239/AN194,0)</f>
        <v>0</v>
      </c>
      <c r="AO239" s="229">
        <f>IFERROR('Intenzity 0'!AO239/AO194,0)</f>
        <v>0</v>
      </c>
      <c r="AP239" s="229">
        <f>IFERROR('Intenzity 0'!AP239/AP194,0)</f>
        <v>0</v>
      </c>
      <c r="AQ239" s="229">
        <f>IFERROR('Intenzity 0'!AQ239/AQ194,0)</f>
        <v>0</v>
      </c>
      <c r="AR239" s="229">
        <f>IFERROR('Intenzity 0'!AR239/AR194,0)</f>
        <v>0</v>
      </c>
      <c r="AS239" s="229">
        <f>IFERROR('Intenzity 0'!AS239/AS194,0)</f>
        <v>0</v>
      </c>
      <c r="AT239" s="229">
        <f>IFERROR('Intenzity 0'!AT239/AT194,0)</f>
        <v>0</v>
      </c>
      <c r="AU239" s="229">
        <f>IFERROR('Intenzity 0'!AU239/AU194,0)</f>
        <v>0</v>
      </c>
      <c r="AV239" s="229">
        <f>IFERROR('Intenzity 0'!AV239/AV194,0)</f>
        <v>0</v>
      </c>
      <c r="AW239" s="229">
        <f>IFERROR('Intenzity 0'!AW239/AW194,0)</f>
        <v>0</v>
      </c>
      <c r="AX239" s="229">
        <f>IFERROR('Intenzity 0'!AX239/AX194,0)</f>
        <v>0</v>
      </c>
      <c r="AY239" s="229">
        <f>IFERROR('Intenzity 0'!AY239/AY194,0)</f>
        <v>0</v>
      </c>
      <c r="AZ239" s="229">
        <f>IFERROR('Intenzity 0'!AZ239/AZ194,0)</f>
        <v>0</v>
      </c>
      <c r="BA239" s="229">
        <f>IFERROR('Intenzity 0'!BA239/BA194,0)</f>
        <v>0</v>
      </c>
      <c r="BB239" s="229">
        <f>IFERROR('Intenzity 0'!BB239/BB194,0)</f>
        <v>0</v>
      </c>
    </row>
    <row r="240" spans="1:54" x14ac:dyDescent="0.3">
      <c r="A240" s="206">
        <f>IF(ISBLANK('Úseky 0'!A13),"",'Úseky 0'!A13)</f>
        <v>9</v>
      </c>
      <c r="B240" s="205" t="str">
        <f>IF(ISBLANK('Úseky 0'!B13),"",'Úseky 0'!B13)</f>
        <v/>
      </c>
      <c r="C240" s="205" t="str">
        <f>IF(ISBLANK('Úseky 0'!C13),"",'Úseky 0'!C13)</f>
        <v/>
      </c>
      <c r="D240" s="213" t="str">
        <f>IF(ISBLANK('Úseky 0'!D13),"",'Úseky 0'!D13)</f>
        <v/>
      </c>
      <c r="E240" s="229">
        <f>IFERROR('Intenzity 0'!E240/E195,0)</f>
        <v>0</v>
      </c>
      <c r="F240" s="229">
        <f>IFERROR('Intenzity 0'!F240/F195,0)</f>
        <v>0</v>
      </c>
      <c r="G240" s="229">
        <f>IFERROR('Intenzity 0'!G240/G195,0)</f>
        <v>0</v>
      </c>
      <c r="H240" s="229">
        <f>IFERROR('Intenzity 0'!H240/H195,0)</f>
        <v>0</v>
      </c>
      <c r="I240" s="229">
        <f>IFERROR('Intenzity 0'!I240/I195,0)</f>
        <v>0</v>
      </c>
      <c r="J240" s="229">
        <f>IFERROR('Intenzity 0'!J240/J195,0)</f>
        <v>0</v>
      </c>
      <c r="K240" s="229">
        <f>IFERROR('Intenzity 0'!K240/K195,0)</f>
        <v>0</v>
      </c>
      <c r="L240" s="229">
        <f>IFERROR('Intenzity 0'!L240/L195,0)</f>
        <v>0</v>
      </c>
      <c r="M240" s="229">
        <f>IFERROR('Intenzity 0'!M240/M195,0)</f>
        <v>0</v>
      </c>
      <c r="N240" s="229">
        <f>IFERROR('Intenzity 0'!N240/N195,0)</f>
        <v>0</v>
      </c>
      <c r="O240" s="229">
        <f>IFERROR('Intenzity 0'!O240/O195,0)</f>
        <v>0</v>
      </c>
      <c r="P240" s="229">
        <f>IFERROR('Intenzity 0'!P240/P195,0)</f>
        <v>0</v>
      </c>
      <c r="Q240" s="229">
        <f>IFERROR('Intenzity 0'!Q240/Q195,0)</f>
        <v>0</v>
      </c>
      <c r="R240" s="229">
        <f>IFERROR('Intenzity 0'!R240/R195,0)</f>
        <v>0</v>
      </c>
      <c r="S240" s="229">
        <f>IFERROR('Intenzity 0'!S240/S195,0)</f>
        <v>0</v>
      </c>
      <c r="T240" s="229">
        <f>IFERROR('Intenzity 0'!T240/T195,0)</f>
        <v>0</v>
      </c>
      <c r="U240" s="229">
        <f>IFERROR('Intenzity 0'!U240/U195,0)</f>
        <v>0</v>
      </c>
      <c r="V240" s="229">
        <f>IFERROR('Intenzity 0'!V240/V195,0)</f>
        <v>0</v>
      </c>
      <c r="W240" s="229">
        <f>IFERROR('Intenzity 0'!W240/W195,0)</f>
        <v>0</v>
      </c>
      <c r="X240" s="229">
        <f>IFERROR('Intenzity 0'!X240/X195,0)</f>
        <v>0</v>
      </c>
      <c r="Y240" s="229">
        <f>IFERROR('Intenzity 0'!Y240/Y195,0)</f>
        <v>0</v>
      </c>
      <c r="Z240" s="229">
        <f>IFERROR('Intenzity 0'!Z240/Z195,0)</f>
        <v>0</v>
      </c>
      <c r="AA240" s="229">
        <f>IFERROR('Intenzity 0'!AA240/AA195,0)</f>
        <v>0</v>
      </c>
      <c r="AB240" s="229">
        <f>IFERROR('Intenzity 0'!AB240/AB195,0)</f>
        <v>0</v>
      </c>
      <c r="AC240" s="229">
        <f>IFERROR('Intenzity 0'!AC240/AC195,0)</f>
        <v>0</v>
      </c>
      <c r="AD240" s="229">
        <f>IFERROR('Intenzity 0'!AD240/AD195,0)</f>
        <v>0</v>
      </c>
      <c r="AE240" s="229">
        <f>IFERROR('Intenzity 0'!AE240/AE195,0)</f>
        <v>0</v>
      </c>
      <c r="AF240" s="229">
        <f>IFERROR('Intenzity 0'!AF240/AF195,0)</f>
        <v>0</v>
      </c>
      <c r="AG240" s="229">
        <f>IFERROR('Intenzity 0'!AG240/AG195,0)</f>
        <v>0</v>
      </c>
      <c r="AH240" s="229">
        <f>IFERROR('Intenzity 0'!AH240/AH195,0)</f>
        <v>0</v>
      </c>
      <c r="AI240" s="229">
        <f>IFERROR('Intenzity 0'!AI240/AI195,0)</f>
        <v>0</v>
      </c>
      <c r="AJ240" s="229">
        <f>IFERROR('Intenzity 0'!AJ240/AJ195,0)</f>
        <v>0</v>
      </c>
      <c r="AK240" s="229">
        <f>IFERROR('Intenzity 0'!AK240/AK195,0)</f>
        <v>0</v>
      </c>
      <c r="AL240" s="229">
        <f>IFERROR('Intenzity 0'!AL240/AL195,0)</f>
        <v>0</v>
      </c>
      <c r="AM240" s="229">
        <f>IFERROR('Intenzity 0'!AM240/AM195,0)</f>
        <v>0</v>
      </c>
      <c r="AN240" s="229">
        <f>IFERROR('Intenzity 0'!AN240/AN195,0)</f>
        <v>0</v>
      </c>
      <c r="AO240" s="229">
        <f>IFERROR('Intenzity 0'!AO240/AO195,0)</f>
        <v>0</v>
      </c>
      <c r="AP240" s="229">
        <f>IFERROR('Intenzity 0'!AP240/AP195,0)</f>
        <v>0</v>
      </c>
      <c r="AQ240" s="229">
        <f>IFERROR('Intenzity 0'!AQ240/AQ195,0)</f>
        <v>0</v>
      </c>
      <c r="AR240" s="229">
        <f>IFERROR('Intenzity 0'!AR240/AR195,0)</f>
        <v>0</v>
      </c>
      <c r="AS240" s="229">
        <f>IFERROR('Intenzity 0'!AS240/AS195,0)</f>
        <v>0</v>
      </c>
      <c r="AT240" s="229">
        <f>IFERROR('Intenzity 0'!AT240/AT195,0)</f>
        <v>0</v>
      </c>
      <c r="AU240" s="229">
        <f>IFERROR('Intenzity 0'!AU240/AU195,0)</f>
        <v>0</v>
      </c>
      <c r="AV240" s="229">
        <f>IFERROR('Intenzity 0'!AV240/AV195,0)</f>
        <v>0</v>
      </c>
      <c r="AW240" s="229">
        <f>IFERROR('Intenzity 0'!AW240/AW195,0)</f>
        <v>0</v>
      </c>
      <c r="AX240" s="229">
        <f>IFERROR('Intenzity 0'!AX240/AX195,0)</f>
        <v>0</v>
      </c>
      <c r="AY240" s="229">
        <f>IFERROR('Intenzity 0'!AY240/AY195,0)</f>
        <v>0</v>
      </c>
      <c r="AZ240" s="229">
        <f>IFERROR('Intenzity 0'!AZ240/AZ195,0)</f>
        <v>0</v>
      </c>
      <c r="BA240" s="229">
        <f>IFERROR('Intenzity 0'!BA240/BA195,0)</f>
        <v>0</v>
      </c>
      <c r="BB240" s="229">
        <f>IFERROR('Intenzity 0'!BB240/BB195,0)</f>
        <v>0</v>
      </c>
    </row>
    <row r="241" spans="1:54" x14ac:dyDescent="0.3">
      <c r="A241" s="206">
        <f>IF(ISBLANK('Úseky 0'!A14),"",'Úseky 0'!A14)</f>
        <v>10</v>
      </c>
      <c r="B241" s="205" t="str">
        <f>IF(ISBLANK('Úseky 0'!B14),"",'Úseky 0'!B14)</f>
        <v/>
      </c>
      <c r="C241" s="205" t="str">
        <f>IF(ISBLANK('Úseky 0'!C14),"",'Úseky 0'!C14)</f>
        <v/>
      </c>
      <c r="D241" s="213" t="str">
        <f>IF(ISBLANK('Úseky 0'!D14),"",'Úseky 0'!D14)</f>
        <v/>
      </c>
      <c r="E241" s="229">
        <f>IFERROR('Intenzity 0'!E241/E196,0)</f>
        <v>0</v>
      </c>
      <c r="F241" s="229">
        <f>IFERROR('Intenzity 0'!F241/F196,0)</f>
        <v>0</v>
      </c>
      <c r="G241" s="229">
        <f>IFERROR('Intenzity 0'!G241/G196,0)</f>
        <v>0</v>
      </c>
      <c r="H241" s="229">
        <f>IFERROR('Intenzity 0'!H241/H196,0)</f>
        <v>0</v>
      </c>
      <c r="I241" s="229">
        <f>IFERROR('Intenzity 0'!I241/I196,0)</f>
        <v>0</v>
      </c>
      <c r="J241" s="229">
        <f>IFERROR('Intenzity 0'!J241/J196,0)</f>
        <v>0</v>
      </c>
      <c r="K241" s="229">
        <f>IFERROR('Intenzity 0'!K241/K196,0)</f>
        <v>0</v>
      </c>
      <c r="L241" s="229">
        <f>IFERROR('Intenzity 0'!L241/L196,0)</f>
        <v>0</v>
      </c>
      <c r="M241" s="229">
        <f>IFERROR('Intenzity 0'!M241/M196,0)</f>
        <v>0</v>
      </c>
      <c r="N241" s="229">
        <f>IFERROR('Intenzity 0'!N241/N196,0)</f>
        <v>0</v>
      </c>
      <c r="O241" s="229">
        <f>IFERROR('Intenzity 0'!O241/O196,0)</f>
        <v>0</v>
      </c>
      <c r="P241" s="229">
        <f>IFERROR('Intenzity 0'!P241/P196,0)</f>
        <v>0</v>
      </c>
      <c r="Q241" s="229">
        <f>IFERROR('Intenzity 0'!Q241/Q196,0)</f>
        <v>0</v>
      </c>
      <c r="R241" s="229">
        <f>IFERROR('Intenzity 0'!R241/R196,0)</f>
        <v>0</v>
      </c>
      <c r="S241" s="229">
        <f>IFERROR('Intenzity 0'!S241/S196,0)</f>
        <v>0</v>
      </c>
      <c r="T241" s="229">
        <f>IFERROR('Intenzity 0'!T241/T196,0)</f>
        <v>0</v>
      </c>
      <c r="U241" s="229">
        <f>IFERROR('Intenzity 0'!U241/U196,0)</f>
        <v>0</v>
      </c>
      <c r="V241" s="229">
        <f>IFERROR('Intenzity 0'!V241/V196,0)</f>
        <v>0</v>
      </c>
      <c r="W241" s="229">
        <f>IFERROR('Intenzity 0'!W241/W196,0)</f>
        <v>0</v>
      </c>
      <c r="X241" s="229">
        <f>IFERROR('Intenzity 0'!X241/X196,0)</f>
        <v>0</v>
      </c>
      <c r="Y241" s="229">
        <f>IFERROR('Intenzity 0'!Y241/Y196,0)</f>
        <v>0</v>
      </c>
      <c r="Z241" s="229">
        <f>IFERROR('Intenzity 0'!Z241/Z196,0)</f>
        <v>0</v>
      </c>
      <c r="AA241" s="229">
        <f>IFERROR('Intenzity 0'!AA241/AA196,0)</f>
        <v>0</v>
      </c>
      <c r="AB241" s="229">
        <f>IFERROR('Intenzity 0'!AB241/AB196,0)</f>
        <v>0</v>
      </c>
      <c r="AC241" s="229">
        <f>IFERROR('Intenzity 0'!AC241/AC196,0)</f>
        <v>0</v>
      </c>
      <c r="AD241" s="229">
        <f>IFERROR('Intenzity 0'!AD241/AD196,0)</f>
        <v>0</v>
      </c>
      <c r="AE241" s="229">
        <f>IFERROR('Intenzity 0'!AE241/AE196,0)</f>
        <v>0</v>
      </c>
      <c r="AF241" s="229">
        <f>IFERROR('Intenzity 0'!AF241/AF196,0)</f>
        <v>0</v>
      </c>
      <c r="AG241" s="229">
        <f>IFERROR('Intenzity 0'!AG241/AG196,0)</f>
        <v>0</v>
      </c>
      <c r="AH241" s="229">
        <f>IFERROR('Intenzity 0'!AH241/AH196,0)</f>
        <v>0</v>
      </c>
      <c r="AI241" s="229">
        <f>IFERROR('Intenzity 0'!AI241/AI196,0)</f>
        <v>0</v>
      </c>
      <c r="AJ241" s="229">
        <f>IFERROR('Intenzity 0'!AJ241/AJ196,0)</f>
        <v>0</v>
      </c>
      <c r="AK241" s="229">
        <f>IFERROR('Intenzity 0'!AK241/AK196,0)</f>
        <v>0</v>
      </c>
      <c r="AL241" s="229">
        <f>IFERROR('Intenzity 0'!AL241/AL196,0)</f>
        <v>0</v>
      </c>
      <c r="AM241" s="229">
        <f>IFERROR('Intenzity 0'!AM241/AM196,0)</f>
        <v>0</v>
      </c>
      <c r="AN241" s="229">
        <f>IFERROR('Intenzity 0'!AN241/AN196,0)</f>
        <v>0</v>
      </c>
      <c r="AO241" s="229">
        <f>IFERROR('Intenzity 0'!AO241/AO196,0)</f>
        <v>0</v>
      </c>
      <c r="AP241" s="229">
        <f>IFERROR('Intenzity 0'!AP241/AP196,0)</f>
        <v>0</v>
      </c>
      <c r="AQ241" s="229">
        <f>IFERROR('Intenzity 0'!AQ241/AQ196,0)</f>
        <v>0</v>
      </c>
      <c r="AR241" s="229">
        <f>IFERROR('Intenzity 0'!AR241/AR196,0)</f>
        <v>0</v>
      </c>
      <c r="AS241" s="229">
        <f>IFERROR('Intenzity 0'!AS241/AS196,0)</f>
        <v>0</v>
      </c>
      <c r="AT241" s="229">
        <f>IFERROR('Intenzity 0'!AT241/AT196,0)</f>
        <v>0</v>
      </c>
      <c r="AU241" s="229">
        <f>IFERROR('Intenzity 0'!AU241/AU196,0)</f>
        <v>0</v>
      </c>
      <c r="AV241" s="229">
        <f>IFERROR('Intenzity 0'!AV241/AV196,0)</f>
        <v>0</v>
      </c>
      <c r="AW241" s="229">
        <f>IFERROR('Intenzity 0'!AW241/AW196,0)</f>
        <v>0</v>
      </c>
      <c r="AX241" s="229">
        <f>IFERROR('Intenzity 0'!AX241/AX196,0)</f>
        <v>0</v>
      </c>
      <c r="AY241" s="229">
        <f>IFERROR('Intenzity 0'!AY241/AY196,0)</f>
        <v>0</v>
      </c>
      <c r="AZ241" s="229">
        <f>IFERROR('Intenzity 0'!AZ241/AZ196,0)</f>
        <v>0</v>
      </c>
      <c r="BA241" s="229">
        <f>IFERROR('Intenzity 0'!BA241/BA196,0)</f>
        <v>0</v>
      </c>
      <c r="BB241" s="229">
        <f>IFERROR('Intenzity 0'!BB241/BB196,0)</f>
        <v>0</v>
      </c>
    </row>
    <row r="242" spans="1:54" x14ac:dyDescent="0.3">
      <c r="A242" s="206">
        <f>IF(ISBLANK('Úseky 0'!A15),"",'Úseky 0'!A15)</f>
        <v>11</v>
      </c>
      <c r="B242" s="205" t="str">
        <f>IF(ISBLANK('Úseky 0'!B15),"",'Úseky 0'!B15)</f>
        <v/>
      </c>
      <c r="C242" s="205" t="str">
        <f>IF(ISBLANK('Úseky 0'!C15),"",'Úseky 0'!C15)</f>
        <v/>
      </c>
      <c r="D242" s="213" t="str">
        <f>IF(ISBLANK('Úseky 0'!D15),"",'Úseky 0'!D15)</f>
        <v/>
      </c>
      <c r="E242" s="229">
        <f>IFERROR('Intenzity 0'!E242/E197,0)</f>
        <v>0</v>
      </c>
      <c r="F242" s="229">
        <f>IFERROR('Intenzity 0'!F242/F197,0)</f>
        <v>0</v>
      </c>
      <c r="G242" s="229">
        <f>IFERROR('Intenzity 0'!G242/G197,0)</f>
        <v>0</v>
      </c>
      <c r="H242" s="229">
        <f>IFERROR('Intenzity 0'!H242/H197,0)</f>
        <v>0</v>
      </c>
      <c r="I242" s="229">
        <f>IFERROR('Intenzity 0'!I242/I197,0)</f>
        <v>0</v>
      </c>
      <c r="J242" s="229">
        <f>IFERROR('Intenzity 0'!J242/J197,0)</f>
        <v>0</v>
      </c>
      <c r="K242" s="229">
        <f>IFERROR('Intenzity 0'!K242/K197,0)</f>
        <v>0</v>
      </c>
      <c r="L242" s="229">
        <f>IFERROR('Intenzity 0'!L242/L197,0)</f>
        <v>0</v>
      </c>
      <c r="M242" s="229">
        <f>IFERROR('Intenzity 0'!M242/M197,0)</f>
        <v>0</v>
      </c>
      <c r="N242" s="229">
        <f>IFERROR('Intenzity 0'!N242/N197,0)</f>
        <v>0</v>
      </c>
      <c r="O242" s="229">
        <f>IFERROR('Intenzity 0'!O242/O197,0)</f>
        <v>0</v>
      </c>
      <c r="P242" s="229">
        <f>IFERROR('Intenzity 0'!P242/P197,0)</f>
        <v>0</v>
      </c>
      <c r="Q242" s="229">
        <f>IFERROR('Intenzity 0'!Q242/Q197,0)</f>
        <v>0</v>
      </c>
      <c r="R242" s="229">
        <f>IFERROR('Intenzity 0'!R242/R197,0)</f>
        <v>0</v>
      </c>
      <c r="S242" s="229">
        <f>IFERROR('Intenzity 0'!S242/S197,0)</f>
        <v>0</v>
      </c>
      <c r="T242" s="229">
        <f>IFERROR('Intenzity 0'!T242/T197,0)</f>
        <v>0</v>
      </c>
      <c r="U242" s="229">
        <f>IFERROR('Intenzity 0'!U242/U197,0)</f>
        <v>0</v>
      </c>
      <c r="V242" s="229">
        <f>IFERROR('Intenzity 0'!V242/V197,0)</f>
        <v>0</v>
      </c>
      <c r="W242" s="229">
        <f>IFERROR('Intenzity 0'!W242/W197,0)</f>
        <v>0</v>
      </c>
      <c r="X242" s="229">
        <f>IFERROR('Intenzity 0'!X242/X197,0)</f>
        <v>0</v>
      </c>
      <c r="Y242" s="229">
        <f>IFERROR('Intenzity 0'!Y242/Y197,0)</f>
        <v>0</v>
      </c>
      <c r="Z242" s="229">
        <f>IFERROR('Intenzity 0'!Z242/Z197,0)</f>
        <v>0</v>
      </c>
      <c r="AA242" s="229">
        <f>IFERROR('Intenzity 0'!AA242/AA197,0)</f>
        <v>0</v>
      </c>
      <c r="AB242" s="229">
        <f>IFERROR('Intenzity 0'!AB242/AB197,0)</f>
        <v>0</v>
      </c>
      <c r="AC242" s="229">
        <f>IFERROR('Intenzity 0'!AC242/AC197,0)</f>
        <v>0</v>
      </c>
      <c r="AD242" s="229">
        <f>IFERROR('Intenzity 0'!AD242/AD197,0)</f>
        <v>0</v>
      </c>
      <c r="AE242" s="229">
        <f>IFERROR('Intenzity 0'!AE242/AE197,0)</f>
        <v>0</v>
      </c>
      <c r="AF242" s="229">
        <f>IFERROR('Intenzity 0'!AF242/AF197,0)</f>
        <v>0</v>
      </c>
      <c r="AG242" s="229">
        <f>IFERROR('Intenzity 0'!AG242/AG197,0)</f>
        <v>0</v>
      </c>
      <c r="AH242" s="229">
        <f>IFERROR('Intenzity 0'!AH242/AH197,0)</f>
        <v>0</v>
      </c>
      <c r="AI242" s="229">
        <f>IFERROR('Intenzity 0'!AI242/AI197,0)</f>
        <v>0</v>
      </c>
      <c r="AJ242" s="229">
        <f>IFERROR('Intenzity 0'!AJ242/AJ197,0)</f>
        <v>0</v>
      </c>
      <c r="AK242" s="229">
        <f>IFERROR('Intenzity 0'!AK242/AK197,0)</f>
        <v>0</v>
      </c>
      <c r="AL242" s="229">
        <f>IFERROR('Intenzity 0'!AL242/AL197,0)</f>
        <v>0</v>
      </c>
      <c r="AM242" s="229">
        <f>IFERROR('Intenzity 0'!AM242/AM197,0)</f>
        <v>0</v>
      </c>
      <c r="AN242" s="229">
        <f>IFERROR('Intenzity 0'!AN242/AN197,0)</f>
        <v>0</v>
      </c>
      <c r="AO242" s="229">
        <f>IFERROR('Intenzity 0'!AO242/AO197,0)</f>
        <v>0</v>
      </c>
      <c r="AP242" s="229">
        <f>IFERROR('Intenzity 0'!AP242/AP197,0)</f>
        <v>0</v>
      </c>
      <c r="AQ242" s="229">
        <f>IFERROR('Intenzity 0'!AQ242/AQ197,0)</f>
        <v>0</v>
      </c>
      <c r="AR242" s="229">
        <f>IFERROR('Intenzity 0'!AR242/AR197,0)</f>
        <v>0</v>
      </c>
      <c r="AS242" s="229">
        <f>IFERROR('Intenzity 0'!AS242/AS197,0)</f>
        <v>0</v>
      </c>
      <c r="AT242" s="229">
        <f>IFERROR('Intenzity 0'!AT242/AT197,0)</f>
        <v>0</v>
      </c>
      <c r="AU242" s="229">
        <f>IFERROR('Intenzity 0'!AU242/AU197,0)</f>
        <v>0</v>
      </c>
      <c r="AV242" s="229">
        <f>IFERROR('Intenzity 0'!AV242/AV197,0)</f>
        <v>0</v>
      </c>
      <c r="AW242" s="229">
        <f>IFERROR('Intenzity 0'!AW242/AW197,0)</f>
        <v>0</v>
      </c>
      <c r="AX242" s="229">
        <f>IFERROR('Intenzity 0'!AX242/AX197,0)</f>
        <v>0</v>
      </c>
      <c r="AY242" s="229">
        <f>IFERROR('Intenzity 0'!AY242/AY197,0)</f>
        <v>0</v>
      </c>
      <c r="AZ242" s="229">
        <f>IFERROR('Intenzity 0'!AZ242/AZ197,0)</f>
        <v>0</v>
      </c>
      <c r="BA242" s="229">
        <f>IFERROR('Intenzity 0'!BA242/BA197,0)</f>
        <v>0</v>
      </c>
      <c r="BB242" s="229">
        <f>IFERROR('Intenzity 0'!BB242/BB197,0)</f>
        <v>0</v>
      </c>
    </row>
    <row r="243" spans="1:54" x14ac:dyDescent="0.3">
      <c r="A243" s="206">
        <f>IF(ISBLANK('Úseky 0'!A16),"",'Úseky 0'!A16)</f>
        <v>12</v>
      </c>
      <c r="B243" s="205" t="str">
        <f>IF(ISBLANK('Úseky 0'!B16),"",'Úseky 0'!B16)</f>
        <v/>
      </c>
      <c r="C243" s="205" t="str">
        <f>IF(ISBLANK('Úseky 0'!C16),"",'Úseky 0'!C16)</f>
        <v/>
      </c>
      <c r="D243" s="213" t="str">
        <f>IF(ISBLANK('Úseky 0'!D16),"",'Úseky 0'!D16)</f>
        <v/>
      </c>
      <c r="E243" s="229">
        <f>IFERROR('Intenzity 0'!E243/E198,0)</f>
        <v>0</v>
      </c>
      <c r="F243" s="229">
        <f>IFERROR('Intenzity 0'!F243/F198,0)</f>
        <v>0</v>
      </c>
      <c r="G243" s="229">
        <f>IFERROR('Intenzity 0'!G243/G198,0)</f>
        <v>0</v>
      </c>
      <c r="H243" s="229">
        <f>IFERROR('Intenzity 0'!H243/H198,0)</f>
        <v>0</v>
      </c>
      <c r="I243" s="229">
        <f>IFERROR('Intenzity 0'!I243/I198,0)</f>
        <v>0</v>
      </c>
      <c r="J243" s="229">
        <f>IFERROR('Intenzity 0'!J243/J198,0)</f>
        <v>0</v>
      </c>
      <c r="K243" s="229">
        <f>IFERROR('Intenzity 0'!K243/K198,0)</f>
        <v>0</v>
      </c>
      <c r="L243" s="229">
        <f>IFERROR('Intenzity 0'!L243/L198,0)</f>
        <v>0</v>
      </c>
      <c r="M243" s="229">
        <f>IFERROR('Intenzity 0'!M243/M198,0)</f>
        <v>0</v>
      </c>
      <c r="N243" s="229">
        <f>IFERROR('Intenzity 0'!N243/N198,0)</f>
        <v>0</v>
      </c>
      <c r="O243" s="229">
        <f>IFERROR('Intenzity 0'!O243/O198,0)</f>
        <v>0</v>
      </c>
      <c r="P243" s="229">
        <f>IFERROR('Intenzity 0'!P243/P198,0)</f>
        <v>0</v>
      </c>
      <c r="Q243" s="229">
        <f>IFERROR('Intenzity 0'!Q243/Q198,0)</f>
        <v>0</v>
      </c>
      <c r="R243" s="229">
        <f>IFERROR('Intenzity 0'!R243/R198,0)</f>
        <v>0</v>
      </c>
      <c r="S243" s="229">
        <f>IFERROR('Intenzity 0'!S243/S198,0)</f>
        <v>0</v>
      </c>
      <c r="T243" s="229">
        <f>IFERROR('Intenzity 0'!T243/T198,0)</f>
        <v>0</v>
      </c>
      <c r="U243" s="229">
        <f>IFERROR('Intenzity 0'!U243/U198,0)</f>
        <v>0</v>
      </c>
      <c r="V243" s="229">
        <f>IFERROR('Intenzity 0'!V243/V198,0)</f>
        <v>0</v>
      </c>
      <c r="W243" s="229">
        <f>IFERROR('Intenzity 0'!W243/W198,0)</f>
        <v>0</v>
      </c>
      <c r="X243" s="229">
        <f>IFERROR('Intenzity 0'!X243/X198,0)</f>
        <v>0</v>
      </c>
      <c r="Y243" s="229">
        <f>IFERROR('Intenzity 0'!Y243/Y198,0)</f>
        <v>0</v>
      </c>
      <c r="Z243" s="229">
        <f>IFERROR('Intenzity 0'!Z243/Z198,0)</f>
        <v>0</v>
      </c>
      <c r="AA243" s="229">
        <f>IFERROR('Intenzity 0'!AA243/AA198,0)</f>
        <v>0</v>
      </c>
      <c r="AB243" s="229">
        <f>IFERROR('Intenzity 0'!AB243/AB198,0)</f>
        <v>0</v>
      </c>
      <c r="AC243" s="229">
        <f>IFERROR('Intenzity 0'!AC243/AC198,0)</f>
        <v>0</v>
      </c>
      <c r="AD243" s="229">
        <f>IFERROR('Intenzity 0'!AD243/AD198,0)</f>
        <v>0</v>
      </c>
      <c r="AE243" s="229">
        <f>IFERROR('Intenzity 0'!AE243/AE198,0)</f>
        <v>0</v>
      </c>
      <c r="AF243" s="229">
        <f>IFERROR('Intenzity 0'!AF243/AF198,0)</f>
        <v>0</v>
      </c>
      <c r="AG243" s="229">
        <f>IFERROR('Intenzity 0'!AG243/AG198,0)</f>
        <v>0</v>
      </c>
      <c r="AH243" s="229">
        <f>IFERROR('Intenzity 0'!AH243/AH198,0)</f>
        <v>0</v>
      </c>
      <c r="AI243" s="229">
        <f>IFERROR('Intenzity 0'!AI243/AI198,0)</f>
        <v>0</v>
      </c>
      <c r="AJ243" s="229">
        <f>IFERROR('Intenzity 0'!AJ243/AJ198,0)</f>
        <v>0</v>
      </c>
      <c r="AK243" s="229">
        <f>IFERROR('Intenzity 0'!AK243/AK198,0)</f>
        <v>0</v>
      </c>
      <c r="AL243" s="229">
        <f>IFERROR('Intenzity 0'!AL243/AL198,0)</f>
        <v>0</v>
      </c>
      <c r="AM243" s="229">
        <f>IFERROR('Intenzity 0'!AM243/AM198,0)</f>
        <v>0</v>
      </c>
      <c r="AN243" s="229">
        <f>IFERROR('Intenzity 0'!AN243/AN198,0)</f>
        <v>0</v>
      </c>
      <c r="AO243" s="229">
        <f>IFERROR('Intenzity 0'!AO243/AO198,0)</f>
        <v>0</v>
      </c>
      <c r="AP243" s="229">
        <f>IFERROR('Intenzity 0'!AP243/AP198,0)</f>
        <v>0</v>
      </c>
      <c r="AQ243" s="229">
        <f>IFERROR('Intenzity 0'!AQ243/AQ198,0)</f>
        <v>0</v>
      </c>
      <c r="AR243" s="229">
        <f>IFERROR('Intenzity 0'!AR243/AR198,0)</f>
        <v>0</v>
      </c>
      <c r="AS243" s="229">
        <f>IFERROR('Intenzity 0'!AS243/AS198,0)</f>
        <v>0</v>
      </c>
      <c r="AT243" s="229">
        <f>IFERROR('Intenzity 0'!AT243/AT198,0)</f>
        <v>0</v>
      </c>
      <c r="AU243" s="229">
        <f>IFERROR('Intenzity 0'!AU243/AU198,0)</f>
        <v>0</v>
      </c>
      <c r="AV243" s="229">
        <f>IFERROR('Intenzity 0'!AV243/AV198,0)</f>
        <v>0</v>
      </c>
      <c r="AW243" s="229">
        <f>IFERROR('Intenzity 0'!AW243/AW198,0)</f>
        <v>0</v>
      </c>
      <c r="AX243" s="229">
        <f>IFERROR('Intenzity 0'!AX243/AX198,0)</f>
        <v>0</v>
      </c>
      <c r="AY243" s="229">
        <f>IFERROR('Intenzity 0'!AY243/AY198,0)</f>
        <v>0</v>
      </c>
      <c r="AZ243" s="229">
        <f>IFERROR('Intenzity 0'!AZ243/AZ198,0)</f>
        <v>0</v>
      </c>
      <c r="BA243" s="229">
        <f>IFERROR('Intenzity 0'!BA243/BA198,0)</f>
        <v>0</v>
      </c>
      <c r="BB243" s="229">
        <f>IFERROR('Intenzity 0'!BB243/BB198,0)</f>
        <v>0</v>
      </c>
    </row>
    <row r="244" spans="1:54" x14ac:dyDescent="0.3">
      <c r="A244" s="206">
        <f>IF(ISBLANK('Úseky 0'!A17),"",'Úseky 0'!A17)</f>
        <v>13</v>
      </c>
      <c r="B244" s="205" t="str">
        <f>IF(ISBLANK('Úseky 0'!B17),"",'Úseky 0'!B17)</f>
        <v/>
      </c>
      <c r="C244" s="205" t="str">
        <f>IF(ISBLANK('Úseky 0'!C17),"",'Úseky 0'!C17)</f>
        <v/>
      </c>
      <c r="D244" s="213" t="str">
        <f>IF(ISBLANK('Úseky 0'!D17),"",'Úseky 0'!D17)</f>
        <v/>
      </c>
      <c r="E244" s="229">
        <f>IFERROR('Intenzity 0'!E244/E199,0)</f>
        <v>0</v>
      </c>
      <c r="F244" s="229">
        <f>IFERROR('Intenzity 0'!F244/F199,0)</f>
        <v>0</v>
      </c>
      <c r="G244" s="229">
        <f>IFERROR('Intenzity 0'!G244/G199,0)</f>
        <v>0</v>
      </c>
      <c r="H244" s="229">
        <f>IFERROR('Intenzity 0'!H244/H199,0)</f>
        <v>0</v>
      </c>
      <c r="I244" s="229">
        <f>IFERROR('Intenzity 0'!I244/I199,0)</f>
        <v>0</v>
      </c>
      <c r="J244" s="229">
        <f>IFERROR('Intenzity 0'!J244/J199,0)</f>
        <v>0</v>
      </c>
      <c r="K244" s="229">
        <f>IFERROR('Intenzity 0'!K244/K199,0)</f>
        <v>0</v>
      </c>
      <c r="L244" s="229">
        <f>IFERROR('Intenzity 0'!L244/L199,0)</f>
        <v>0</v>
      </c>
      <c r="M244" s="229">
        <f>IFERROR('Intenzity 0'!M244/M199,0)</f>
        <v>0</v>
      </c>
      <c r="N244" s="229">
        <f>IFERROR('Intenzity 0'!N244/N199,0)</f>
        <v>0</v>
      </c>
      <c r="O244" s="229">
        <f>IFERROR('Intenzity 0'!O244/O199,0)</f>
        <v>0</v>
      </c>
      <c r="P244" s="229">
        <f>IFERROR('Intenzity 0'!P244/P199,0)</f>
        <v>0</v>
      </c>
      <c r="Q244" s="229">
        <f>IFERROR('Intenzity 0'!Q244/Q199,0)</f>
        <v>0</v>
      </c>
      <c r="R244" s="229">
        <f>IFERROR('Intenzity 0'!R244/R199,0)</f>
        <v>0</v>
      </c>
      <c r="S244" s="229">
        <f>IFERROR('Intenzity 0'!S244/S199,0)</f>
        <v>0</v>
      </c>
      <c r="T244" s="229">
        <f>IFERROR('Intenzity 0'!T244/T199,0)</f>
        <v>0</v>
      </c>
      <c r="U244" s="229">
        <f>IFERROR('Intenzity 0'!U244/U199,0)</f>
        <v>0</v>
      </c>
      <c r="V244" s="229">
        <f>IFERROR('Intenzity 0'!V244/V199,0)</f>
        <v>0</v>
      </c>
      <c r="W244" s="229">
        <f>IFERROR('Intenzity 0'!W244/W199,0)</f>
        <v>0</v>
      </c>
      <c r="X244" s="229">
        <f>IFERROR('Intenzity 0'!X244/X199,0)</f>
        <v>0</v>
      </c>
      <c r="Y244" s="229">
        <f>IFERROR('Intenzity 0'!Y244/Y199,0)</f>
        <v>0</v>
      </c>
      <c r="Z244" s="229">
        <f>IFERROR('Intenzity 0'!Z244/Z199,0)</f>
        <v>0</v>
      </c>
      <c r="AA244" s="229">
        <f>IFERROR('Intenzity 0'!AA244/AA199,0)</f>
        <v>0</v>
      </c>
      <c r="AB244" s="229">
        <f>IFERROR('Intenzity 0'!AB244/AB199,0)</f>
        <v>0</v>
      </c>
      <c r="AC244" s="229">
        <f>IFERROR('Intenzity 0'!AC244/AC199,0)</f>
        <v>0</v>
      </c>
      <c r="AD244" s="229">
        <f>IFERROR('Intenzity 0'!AD244/AD199,0)</f>
        <v>0</v>
      </c>
      <c r="AE244" s="229">
        <f>IFERROR('Intenzity 0'!AE244/AE199,0)</f>
        <v>0</v>
      </c>
      <c r="AF244" s="229">
        <f>IFERROR('Intenzity 0'!AF244/AF199,0)</f>
        <v>0</v>
      </c>
      <c r="AG244" s="229">
        <f>IFERROR('Intenzity 0'!AG244/AG199,0)</f>
        <v>0</v>
      </c>
      <c r="AH244" s="229">
        <f>IFERROR('Intenzity 0'!AH244/AH199,0)</f>
        <v>0</v>
      </c>
      <c r="AI244" s="229">
        <f>IFERROR('Intenzity 0'!AI244/AI199,0)</f>
        <v>0</v>
      </c>
      <c r="AJ244" s="229">
        <f>IFERROR('Intenzity 0'!AJ244/AJ199,0)</f>
        <v>0</v>
      </c>
      <c r="AK244" s="229">
        <f>IFERROR('Intenzity 0'!AK244/AK199,0)</f>
        <v>0</v>
      </c>
      <c r="AL244" s="229">
        <f>IFERROR('Intenzity 0'!AL244/AL199,0)</f>
        <v>0</v>
      </c>
      <c r="AM244" s="229">
        <f>IFERROR('Intenzity 0'!AM244/AM199,0)</f>
        <v>0</v>
      </c>
      <c r="AN244" s="229">
        <f>IFERROR('Intenzity 0'!AN244/AN199,0)</f>
        <v>0</v>
      </c>
      <c r="AO244" s="229">
        <f>IFERROR('Intenzity 0'!AO244/AO199,0)</f>
        <v>0</v>
      </c>
      <c r="AP244" s="229">
        <f>IFERROR('Intenzity 0'!AP244/AP199,0)</f>
        <v>0</v>
      </c>
      <c r="AQ244" s="229">
        <f>IFERROR('Intenzity 0'!AQ244/AQ199,0)</f>
        <v>0</v>
      </c>
      <c r="AR244" s="229">
        <f>IFERROR('Intenzity 0'!AR244/AR199,0)</f>
        <v>0</v>
      </c>
      <c r="AS244" s="229">
        <f>IFERROR('Intenzity 0'!AS244/AS199,0)</f>
        <v>0</v>
      </c>
      <c r="AT244" s="229">
        <f>IFERROR('Intenzity 0'!AT244/AT199,0)</f>
        <v>0</v>
      </c>
      <c r="AU244" s="229">
        <f>IFERROR('Intenzity 0'!AU244/AU199,0)</f>
        <v>0</v>
      </c>
      <c r="AV244" s="229">
        <f>IFERROR('Intenzity 0'!AV244/AV199,0)</f>
        <v>0</v>
      </c>
      <c r="AW244" s="229">
        <f>IFERROR('Intenzity 0'!AW244/AW199,0)</f>
        <v>0</v>
      </c>
      <c r="AX244" s="229">
        <f>IFERROR('Intenzity 0'!AX244/AX199,0)</f>
        <v>0</v>
      </c>
      <c r="AY244" s="229">
        <f>IFERROR('Intenzity 0'!AY244/AY199,0)</f>
        <v>0</v>
      </c>
      <c r="AZ244" s="229">
        <f>IFERROR('Intenzity 0'!AZ244/AZ199,0)</f>
        <v>0</v>
      </c>
      <c r="BA244" s="229">
        <f>IFERROR('Intenzity 0'!BA244/BA199,0)</f>
        <v>0</v>
      </c>
      <c r="BB244" s="229">
        <f>IFERROR('Intenzity 0'!BB244/BB199,0)</f>
        <v>0</v>
      </c>
    </row>
    <row r="245" spans="1:54" x14ac:dyDescent="0.3">
      <c r="A245" s="206">
        <f>IF(ISBLANK('Úseky 0'!A18),"",'Úseky 0'!A18)</f>
        <v>14</v>
      </c>
      <c r="B245" s="205" t="str">
        <f>IF(ISBLANK('Úseky 0'!B18),"",'Úseky 0'!B18)</f>
        <v/>
      </c>
      <c r="C245" s="205" t="str">
        <f>IF(ISBLANK('Úseky 0'!C18),"",'Úseky 0'!C18)</f>
        <v/>
      </c>
      <c r="D245" s="213" t="str">
        <f>IF(ISBLANK('Úseky 0'!D18),"",'Úseky 0'!D18)</f>
        <v/>
      </c>
      <c r="E245" s="229">
        <f>IFERROR('Intenzity 0'!E245/E200,0)</f>
        <v>0</v>
      </c>
      <c r="F245" s="229">
        <f>IFERROR('Intenzity 0'!F245/F200,0)</f>
        <v>0</v>
      </c>
      <c r="G245" s="229">
        <f>IFERROR('Intenzity 0'!G245/G200,0)</f>
        <v>0</v>
      </c>
      <c r="H245" s="229">
        <f>IFERROR('Intenzity 0'!H245/H200,0)</f>
        <v>0</v>
      </c>
      <c r="I245" s="229">
        <f>IFERROR('Intenzity 0'!I245/I200,0)</f>
        <v>0</v>
      </c>
      <c r="J245" s="229">
        <f>IFERROR('Intenzity 0'!J245/J200,0)</f>
        <v>0</v>
      </c>
      <c r="K245" s="229">
        <f>IFERROR('Intenzity 0'!K245/K200,0)</f>
        <v>0</v>
      </c>
      <c r="L245" s="229">
        <f>IFERROR('Intenzity 0'!L245/L200,0)</f>
        <v>0</v>
      </c>
      <c r="M245" s="229">
        <f>IFERROR('Intenzity 0'!M245/M200,0)</f>
        <v>0</v>
      </c>
      <c r="N245" s="229">
        <f>IFERROR('Intenzity 0'!N245/N200,0)</f>
        <v>0</v>
      </c>
      <c r="O245" s="229">
        <f>IFERROR('Intenzity 0'!O245/O200,0)</f>
        <v>0</v>
      </c>
      <c r="P245" s="229">
        <f>IFERROR('Intenzity 0'!P245/P200,0)</f>
        <v>0</v>
      </c>
      <c r="Q245" s="229">
        <f>IFERROR('Intenzity 0'!Q245/Q200,0)</f>
        <v>0</v>
      </c>
      <c r="R245" s="229">
        <f>IFERROR('Intenzity 0'!R245/R200,0)</f>
        <v>0</v>
      </c>
      <c r="S245" s="229">
        <f>IFERROR('Intenzity 0'!S245/S200,0)</f>
        <v>0</v>
      </c>
      <c r="T245" s="229">
        <f>IFERROR('Intenzity 0'!T245/T200,0)</f>
        <v>0</v>
      </c>
      <c r="U245" s="229">
        <f>IFERROR('Intenzity 0'!U245/U200,0)</f>
        <v>0</v>
      </c>
      <c r="V245" s="229">
        <f>IFERROR('Intenzity 0'!V245/V200,0)</f>
        <v>0</v>
      </c>
      <c r="W245" s="229">
        <f>IFERROR('Intenzity 0'!W245/W200,0)</f>
        <v>0</v>
      </c>
      <c r="X245" s="229">
        <f>IFERROR('Intenzity 0'!X245/X200,0)</f>
        <v>0</v>
      </c>
      <c r="Y245" s="229">
        <f>IFERROR('Intenzity 0'!Y245/Y200,0)</f>
        <v>0</v>
      </c>
      <c r="Z245" s="229">
        <f>IFERROR('Intenzity 0'!Z245/Z200,0)</f>
        <v>0</v>
      </c>
      <c r="AA245" s="229">
        <f>IFERROR('Intenzity 0'!AA245/AA200,0)</f>
        <v>0</v>
      </c>
      <c r="AB245" s="229">
        <f>IFERROR('Intenzity 0'!AB245/AB200,0)</f>
        <v>0</v>
      </c>
      <c r="AC245" s="229">
        <f>IFERROR('Intenzity 0'!AC245/AC200,0)</f>
        <v>0</v>
      </c>
      <c r="AD245" s="229">
        <f>IFERROR('Intenzity 0'!AD245/AD200,0)</f>
        <v>0</v>
      </c>
      <c r="AE245" s="229">
        <f>IFERROR('Intenzity 0'!AE245/AE200,0)</f>
        <v>0</v>
      </c>
      <c r="AF245" s="229">
        <f>IFERROR('Intenzity 0'!AF245/AF200,0)</f>
        <v>0</v>
      </c>
      <c r="AG245" s="229">
        <f>IFERROR('Intenzity 0'!AG245/AG200,0)</f>
        <v>0</v>
      </c>
      <c r="AH245" s="229">
        <f>IFERROR('Intenzity 0'!AH245/AH200,0)</f>
        <v>0</v>
      </c>
      <c r="AI245" s="229">
        <f>IFERROR('Intenzity 0'!AI245/AI200,0)</f>
        <v>0</v>
      </c>
      <c r="AJ245" s="229">
        <f>IFERROR('Intenzity 0'!AJ245/AJ200,0)</f>
        <v>0</v>
      </c>
      <c r="AK245" s="229">
        <f>IFERROR('Intenzity 0'!AK245/AK200,0)</f>
        <v>0</v>
      </c>
      <c r="AL245" s="229">
        <f>IFERROR('Intenzity 0'!AL245/AL200,0)</f>
        <v>0</v>
      </c>
      <c r="AM245" s="229">
        <f>IFERROR('Intenzity 0'!AM245/AM200,0)</f>
        <v>0</v>
      </c>
      <c r="AN245" s="229">
        <f>IFERROR('Intenzity 0'!AN245/AN200,0)</f>
        <v>0</v>
      </c>
      <c r="AO245" s="229">
        <f>IFERROR('Intenzity 0'!AO245/AO200,0)</f>
        <v>0</v>
      </c>
      <c r="AP245" s="229">
        <f>IFERROR('Intenzity 0'!AP245/AP200,0)</f>
        <v>0</v>
      </c>
      <c r="AQ245" s="229">
        <f>IFERROR('Intenzity 0'!AQ245/AQ200,0)</f>
        <v>0</v>
      </c>
      <c r="AR245" s="229">
        <f>IFERROR('Intenzity 0'!AR245/AR200,0)</f>
        <v>0</v>
      </c>
      <c r="AS245" s="229">
        <f>IFERROR('Intenzity 0'!AS245/AS200,0)</f>
        <v>0</v>
      </c>
      <c r="AT245" s="229">
        <f>IFERROR('Intenzity 0'!AT245/AT200,0)</f>
        <v>0</v>
      </c>
      <c r="AU245" s="229">
        <f>IFERROR('Intenzity 0'!AU245/AU200,0)</f>
        <v>0</v>
      </c>
      <c r="AV245" s="229">
        <f>IFERROR('Intenzity 0'!AV245/AV200,0)</f>
        <v>0</v>
      </c>
      <c r="AW245" s="229">
        <f>IFERROR('Intenzity 0'!AW245/AW200,0)</f>
        <v>0</v>
      </c>
      <c r="AX245" s="229">
        <f>IFERROR('Intenzity 0'!AX245/AX200,0)</f>
        <v>0</v>
      </c>
      <c r="AY245" s="229">
        <f>IFERROR('Intenzity 0'!AY245/AY200,0)</f>
        <v>0</v>
      </c>
      <c r="AZ245" s="229">
        <f>IFERROR('Intenzity 0'!AZ245/AZ200,0)</f>
        <v>0</v>
      </c>
      <c r="BA245" s="229">
        <f>IFERROR('Intenzity 0'!BA245/BA200,0)</f>
        <v>0</v>
      </c>
      <c r="BB245" s="229">
        <f>IFERROR('Intenzity 0'!BB245/BB200,0)</f>
        <v>0</v>
      </c>
    </row>
    <row r="246" spans="1:54" x14ac:dyDescent="0.3">
      <c r="A246" s="206">
        <f>IF(ISBLANK('Úseky 0'!A19),"",'Úseky 0'!A19)</f>
        <v>15</v>
      </c>
      <c r="B246" s="205" t="str">
        <f>IF(ISBLANK('Úseky 0'!B19),"",'Úseky 0'!B19)</f>
        <v/>
      </c>
      <c r="C246" s="205" t="str">
        <f>IF(ISBLANK('Úseky 0'!C19),"",'Úseky 0'!C19)</f>
        <v/>
      </c>
      <c r="D246" s="213" t="str">
        <f>IF(ISBLANK('Úseky 0'!D19),"",'Úseky 0'!D19)</f>
        <v/>
      </c>
      <c r="E246" s="229">
        <f>IFERROR('Intenzity 0'!E246/E201,0)</f>
        <v>0</v>
      </c>
      <c r="F246" s="229">
        <f>IFERROR('Intenzity 0'!F246/F201,0)</f>
        <v>0</v>
      </c>
      <c r="G246" s="229">
        <f>IFERROR('Intenzity 0'!G246/G201,0)</f>
        <v>0</v>
      </c>
      <c r="H246" s="229">
        <f>IFERROR('Intenzity 0'!H246/H201,0)</f>
        <v>0</v>
      </c>
      <c r="I246" s="229">
        <f>IFERROR('Intenzity 0'!I246/I201,0)</f>
        <v>0</v>
      </c>
      <c r="J246" s="229">
        <f>IFERROR('Intenzity 0'!J246/J201,0)</f>
        <v>0</v>
      </c>
      <c r="K246" s="229">
        <f>IFERROR('Intenzity 0'!K246/K201,0)</f>
        <v>0</v>
      </c>
      <c r="L246" s="229">
        <f>IFERROR('Intenzity 0'!L246/L201,0)</f>
        <v>0</v>
      </c>
      <c r="M246" s="229">
        <f>IFERROR('Intenzity 0'!M246/M201,0)</f>
        <v>0</v>
      </c>
      <c r="N246" s="229">
        <f>IFERROR('Intenzity 0'!N246/N201,0)</f>
        <v>0</v>
      </c>
      <c r="O246" s="229">
        <f>IFERROR('Intenzity 0'!O246/O201,0)</f>
        <v>0</v>
      </c>
      <c r="P246" s="229">
        <f>IFERROR('Intenzity 0'!P246/P201,0)</f>
        <v>0</v>
      </c>
      <c r="Q246" s="229">
        <f>IFERROR('Intenzity 0'!Q246/Q201,0)</f>
        <v>0</v>
      </c>
      <c r="R246" s="229">
        <f>IFERROR('Intenzity 0'!R246/R201,0)</f>
        <v>0</v>
      </c>
      <c r="S246" s="229">
        <f>IFERROR('Intenzity 0'!S246/S201,0)</f>
        <v>0</v>
      </c>
      <c r="T246" s="229">
        <f>IFERROR('Intenzity 0'!T246/T201,0)</f>
        <v>0</v>
      </c>
      <c r="U246" s="229">
        <f>IFERROR('Intenzity 0'!U246/U201,0)</f>
        <v>0</v>
      </c>
      <c r="V246" s="229">
        <f>IFERROR('Intenzity 0'!V246/V201,0)</f>
        <v>0</v>
      </c>
      <c r="W246" s="229">
        <f>IFERROR('Intenzity 0'!W246/W201,0)</f>
        <v>0</v>
      </c>
      <c r="X246" s="229">
        <f>IFERROR('Intenzity 0'!X246/X201,0)</f>
        <v>0</v>
      </c>
      <c r="Y246" s="229">
        <f>IFERROR('Intenzity 0'!Y246/Y201,0)</f>
        <v>0</v>
      </c>
      <c r="Z246" s="229">
        <f>IFERROR('Intenzity 0'!Z246/Z201,0)</f>
        <v>0</v>
      </c>
      <c r="AA246" s="229">
        <f>IFERROR('Intenzity 0'!AA246/AA201,0)</f>
        <v>0</v>
      </c>
      <c r="AB246" s="229">
        <f>IFERROR('Intenzity 0'!AB246/AB201,0)</f>
        <v>0</v>
      </c>
      <c r="AC246" s="229">
        <f>IFERROR('Intenzity 0'!AC246/AC201,0)</f>
        <v>0</v>
      </c>
      <c r="AD246" s="229">
        <f>IFERROR('Intenzity 0'!AD246/AD201,0)</f>
        <v>0</v>
      </c>
      <c r="AE246" s="229">
        <f>IFERROR('Intenzity 0'!AE246/AE201,0)</f>
        <v>0</v>
      </c>
      <c r="AF246" s="229">
        <f>IFERROR('Intenzity 0'!AF246/AF201,0)</f>
        <v>0</v>
      </c>
      <c r="AG246" s="229">
        <f>IFERROR('Intenzity 0'!AG246/AG201,0)</f>
        <v>0</v>
      </c>
      <c r="AH246" s="229">
        <f>IFERROR('Intenzity 0'!AH246/AH201,0)</f>
        <v>0</v>
      </c>
      <c r="AI246" s="229">
        <f>IFERROR('Intenzity 0'!AI246/AI201,0)</f>
        <v>0</v>
      </c>
      <c r="AJ246" s="229">
        <f>IFERROR('Intenzity 0'!AJ246/AJ201,0)</f>
        <v>0</v>
      </c>
      <c r="AK246" s="229">
        <f>IFERROR('Intenzity 0'!AK246/AK201,0)</f>
        <v>0</v>
      </c>
      <c r="AL246" s="229">
        <f>IFERROR('Intenzity 0'!AL246/AL201,0)</f>
        <v>0</v>
      </c>
      <c r="AM246" s="229">
        <f>IFERROR('Intenzity 0'!AM246/AM201,0)</f>
        <v>0</v>
      </c>
      <c r="AN246" s="229">
        <f>IFERROR('Intenzity 0'!AN246/AN201,0)</f>
        <v>0</v>
      </c>
      <c r="AO246" s="229">
        <f>IFERROR('Intenzity 0'!AO246/AO201,0)</f>
        <v>0</v>
      </c>
      <c r="AP246" s="229">
        <f>IFERROR('Intenzity 0'!AP246/AP201,0)</f>
        <v>0</v>
      </c>
      <c r="AQ246" s="229">
        <f>IFERROR('Intenzity 0'!AQ246/AQ201,0)</f>
        <v>0</v>
      </c>
      <c r="AR246" s="229">
        <f>IFERROR('Intenzity 0'!AR246/AR201,0)</f>
        <v>0</v>
      </c>
      <c r="AS246" s="229">
        <f>IFERROR('Intenzity 0'!AS246/AS201,0)</f>
        <v>0</v>
      </c>
      <c r="AT246" s="229">
        <f>IFERROR('Intenzity 0'!AT246/AT201,0)</f>
        <v>0</v>
      </c>
      <c r="AU246" s="229">
        <f>IFERROR('Intenzity 0'!AU246/AU201,0)</f>
        <v>0</v>
      </c>
      <c r="AV246" s="229">
        <f>IFERROR('Intenzity 0'!AV246/AV201,0)</f>
        <v>0</v>
      </c>
      <c r="AW246" s="229">
        <f>IFERROR('Intenzity 0'!AW246/AW201,0)</f>
        <v>0</v>
      </c>
      <c r="AX246" s="229">
        <f>IFERROR('Intenzity 0'!AX246/AX201,0)</f>
        <v>0</v>
      </c>
      <c r="AY246" s="229">
        <f>IFERROR('Intenzity 0'!AY246/AY201,0)</f>
        <v>0</v>
      </c>
      <c r="AZ246" s="229">
        <f>IFERROR('Intenzity 0'!AZ246/AZ201,0)</f>
        <v>0</v>
      </c>
      <c r="BA246" s="229">
        <f>IFERROR('Intenzity 0'!BA246/BA201,0)</f>
        <v>0</v>
      </c>
      <c r="BB246" s="229">
        <f>IFERROR('Intenzity 0'!BB246/BB201,0)</f>
        <v>0</v>
      </c>
    </row>
    <row r="247" spans="1:54" x14ac:dyDescent="0.3">
      <c r="A247" s="206">
        <f>IF(ISBLANK('Úseky 0'!A20),"",'Úseky 0'!A20)</f>
        <v>16</v>
      </c>
      <c r="B247" s="205" t="str">
        <f>IF(ISBLANK('Úseky 0'!B20),"",'Úseky 0'!B20)</f>
        <v/>
      </c>
      <c r="C247" s="205" t="str">
        <f>IF(ISBLANK('Úseky 0'!C20),"",'Úseky 0'!C20)</f>
        <v/>
      </c>
      <c r="D247" s="213" t="str">
        <f>IF(ISBLANK('Úseky 0'!D20),"",'Úseky 0'!D20)</f>
        <v/>
      </c>
      <c r="E247" s="229">
        <f>IFERROR('Intenzity 0'!E247/E202,0)</f>
        <v>0</v>
      </c>
      <c r="F247" s="229">
        <f>IFERROR('Intenzity 0'!F247/F202,0)</f>
        <v>0</v>
      </c>
      <c r="G247" s="229">
        <f>IFERROR('Intenzity 0'!G247/G202,0)</f>
        <v>0</v>
      </c>
      <c r="H247" s="229">
        <f>IFERROR('Intenzity 0'!H247/H202,0)</f>
        <v>0</v>
      </c>
      <c r="I247" s="229">
        <f>IFERROR('Intenzity 0'!I247/I202,0)</f>
        <v>0</v>
      </c>
      <c r="J247" s="229">
        <f>IFERROR('Intenzity 0'!J247/J202,0)</f>
        <v>0</v>
      </c>
      <c r="K247" s="229">
        <f>IFERROR('Intenzity 0'!K247/K202,0)</f>
        <v>0</v>
      </c>
      <c r="L247" s="229">
        <f>IFERROR('Intenzity 0'!L247/L202,0)</f>
        <v>0</v>
      </c>
      <c r="M247" s="229">
        <f>IFERROR('Intenzity 0'!M247/M202,0)</f>
        <v>0</v>
      </c>
      <c r="N247" s="229">
        <f>IFERROR('Intenzity 0'!N247/N202,0)</f>
        <v>0</v>
      </c>
      <c r="O247" s="229">
        <f>IFERROR('Intenzity 0'!O247/O202,0)</f>
        <v>0</v>
      </c>
      <c r="P247" s="229">
        <f>IFERROR('Intenzity 0'!P247/P202,0)</f>
        <v>0</v>
      </c>
      <c r="Q247" s="229">
        <f>IFERROR('Intenzity 0'!Q247/Q202,0)</f>
        <v>0</v>
      </c>
      <c r="R247" s="229">
        <f>IFERROR('Intenzity 0'!R247/R202,0)</f>
        <v>0</v>
      </c>
      <c r="S247" s="229">
        <f>IFERROR('Intenzity 0'!S247/S202,0)</f>
        <v>0</v>
      </c>
      <c r="T247" s="229">
        <f>IFERROR('Intenzity 0'!T247/T202,0)</f>
        <v>0</v>
      </c>
      <c r="U247" s="229">
        <f>IFERROR('Intenzity 0'!U247/U202,0)</f>
        <v>0</v>
      </c>
      <c r="V247" s="229">
        <f>IFERROR('Intenzity 0'!V247/V202,0)</f>
        <v>0</v>
      </c>
      <c r="W247" s="229">
        <f>IFERROR('Intenzity 0'!W247/W202,0)</f>
        <v>0</v>
      </c>
      <c r="X247" s="229">
        <f>IFERROR('Intenzity 0'!X247/X202,0)</f>
        <v>0</v>
      </c>
      <c r="Y247" s="229">
        <f>IFERROR('Intenzity 0'!Y247/Y202,0)</f>
        <v>0</v>
      </c>
      <c r="Z247" s="229">
        <f>IFERROR('Intenzity 0'!Z247/Z202,0)</f>
        <v>0</v>
      </c>
      <c r="AA247" s="229">
        <f>IFERROR('Intenzity 0'!AA247/AA202,0)</f>
        <v>0</v>
      </c>
      <c r="AB247" s="229">
        <f>IFERROR('Intenzity 0'!AB247/AB202,0)</f>
        <v>0</v>
      </c>
      <c r="AC247" s="229">
        <f>IFERROR('Intenzity 0'!AC247/AC202,0)</f>
        <v>0</v>
      </c>
      <c r="AD247" s="229">
        <f>IFERROR('Intenzity 0'!AD247/AD202,0)</f>
        <v>0</v>
      </c>
      <c r="AE247" s="229">
        <f>IFERROR('Intenzity 0'!AE247/AE202,0)</f>
        <v>0</v>
      </c>
      <c r="AF247" s="229">
        <f>IFERROR('Intenzity 0'!AF247/AF202,0)</f>
        <v>0</v>
      </c>
      <c r="AG247" s="229">
        <f>IFERROR('Intenzity 0'!AG247/AG202,0)</f>
        <v>0</v>
      </c>
      <c r="AH247" s="229">
        <f>IFERROR('Intenzity 0'!AH247/AH202,0)</f>
        <v>0</v>
      </c>
      <c r="AI247" s="229">
        <f>IFERROR('Intenzity 0'!AI247/AI202,0)</f>
        <v>0</v>
      </c>
      <c r="AJ247" s="229">
        <f>IFERROR('Intenzity 0'!AJ247/AJ202,0)</f>
        <v>0</v>
      </c>
      <c r="AK247" s="229">
        <f>IFERROR('Intenzity 0'!AK247/AK202,0)</f>
        <v>0</v>
      </c>
      <c r="AL247" s="229">
        <f>IFERROR('Intenzity 0'!AL247/AL202,0)</f>
        <v>0</v>
      </c>
      <c r="AM247" s="229">
        <f>IFERROR('Intenzity 0'!AM247/AM202,0)</f>
        <v>0</v>
      </c>
      <c r="AN247" s="229">
        <f>IFERROR('Intenzity 0'!AN247/AN202,0)</f>
        <v>0</v>
      </c>
      <c r="AO247" s="229">
        <f>IFERROR('Intenzity 0'!AO247/AO202,0)</f>
        <v>0</v>
      </c>
      <c r="AP247" s="229">
        <f>IFERROR('Intenzity 0'!AP247/AP202,0)</f>
        <v>0</v>
      </c>
      <c r="AQ247" s="229">
        <f>IFERROR('Intenzity 0'!AQ247/AQ202,0)</f>
        <v>0</v>
      </c>
      <c r="AR247" s="229">
        <f>IFERROR('Intenzity 0'!AR247/AR202,0)</f>
        <v>0</v>
      </c>
      <c r="AS247" s="229">
        <f>IFERROR('Intenzity 0'!AS247/AS202,0)</f>
        <v>0</v>
      </c>
      <c r="AT247" s="229">
        <f>IFERROR('Intenzity 0'!AT247/AT202,0)</f>
        <v>0</v>
      </c>
      <c r="AU247" s="229">
        <f>IFERROR('Intenzity 0'!AU247/AU202,0)</f>
        <v>0</v>
      </c>
      <c r="AV247" s="229">
        <f>IFERROR('Intenzity 0'!AV247/AV202,0)</f>
        <v>0</v>
      </c>
      <c r="AW247" s="229">
        <f>IFERROR('Intenzity 0'!AW247/AW202,0)</f>
        <v>0</v>
      </c>
      <c r="AX247" s="229">
        <f>IFERROR('Intenzity 0'!AX247/AX202,0)</f>
        <v>0</v>
      </c>
      <c r="AY247" s="229">
        <f>IFERROR('Intenzity 0'!AY247/AY202,0)</f>
        <v>0</v>
      </c>
      <c r="AZ247" s="229">
        <f>IFERROR('Intenzity 0'!AZ247/AZ202,0)</f>
        <v>0</v>
      </c>
      <c r="BA247" s="229">
        <f>IFERROR('Intenzity 0'!BA247/BA202,0)</f>
        <v>0</v>
      </c>
      <c r="BB247" s="229">
        <f>IFERROR('Intenzity 0'!BB247/BB202,0)</f>
        <v>0</v>
      </c>
    </row>
    <row r="248" spans="1:54" x14ac:dyDescent="0.3">
      <c r="A248" s="206">
        <f>IF(ISBLANK('Úseky 0'!A21),"",'Úseky 0'!A21)</f>
        <v>17</v>
      </c>
      <c r="B248" s="205" t="str">
        <f>IF(ISBLANK('Úseky 0'!B21),"",'Úseky 0'!B21)</f>
        <v/>
      </c>
      <c r="C248" s="205" t="str">
        <f>IF(ISBLANK('Úseky 0'!C21),"",'Úseky 0'!C21)</f>
        <v/>
      </c>
      <c r="D248" s="213" t="str">
        <f>IF(ISBLANK('Úseky 0'!D21),"",'Úseky 0'!D21)</f>
        <v/>
      </c>
      <c r="E248" s="229">
        <f>IFERROR('Intenzity 0'!E248/E203,0)</f>
        <v>0</v>
      </c>
      <c r="F248" s="229">
        <f>IFERROR('Intenzity 0'!F248/F203,0)</f>
        <v>0</v>
      </c>
      <c r="G248" s="229">
        <f>IFERROR('Intenzity 0'!G248/G203,0)</f>
        <v>0</v>
      </c>
      <c r="H248" s="229">
        <f>IFERROR('Intenzity 0'!H248/H203,0)</f>
        <v>0</v>
      </c>
      <c r="I248" s="229">
        <f>IFERROR('Intenzity 0'!I248/I203,0)</f>
        <v>0</v>
      </c>
      <c r="J248" s="229">
        <f>IFERROR('Intenzity 0'!J248/J203,0)</f>
        <v>0</v>
      </c>
      <c r="K248" s="229">
        <f>IFERROR('Intenzity 0'!K248/K203,0)</f>
        <v>0</v>
      </c>
      <c r="L248" s="229">
        <f>IFERROR('Intenzity 0'!L248/L203,0)</f>
        <v>0</v>
      </c>
      <c r="M248" s="229">
        <f>IFERROR('Intenzity 0'!M248/M203,0)</f>
        <v>0</v>
      </c>
      <c r="N248" s="229">
        <f>IFERROR('Intenzity 0'!N248/N203,0)</f>
        <v>0</v>
      </c>
      <c r="O248" s="229">
        <f>IFERROR('Intenzity 0'!O248/O203,0)</f>
        <v>0</v>
      </c>
      <c r="P248" s="229">
        <f>IFERROR('Intenzity 0'!P248/P203,0)</f>
        <v>0</v>
      </c>
      <c r="Q248" s="229">
        <f>IFERROR('Intenzity 0'!Q248/Q203,0)</f>
        <v>0</v>
      </c>
      <c r="R248" s="229">
        <f>IFERROR('Intenzity 0'!R248/R203,0)</f>
        <v>0</v>
      </c>
      <c r="S248" s="229">
        <f>IFERROR('Intenzity 0'!S248/S203,0)</f>
        <v>0</v>
      </c>
      <c r="T248" s="229">
        <f>IFERROR('Intenzity 0'!T248/T203,0)</f>
        <v>0</v>
      </c>
      <c r="U248" s="229">
        <f>IFERROR('Intenzity 0'!U248/U203,0)</f>
        <v>0</v>
      </c>
      <c r="V248" s="229">
        <f>IFERROR('Intenzity 0'!V248/V203,0)</f>
        <v>0</v>
      </c>
      <c r="W248" s="229">
        <f>IFERROR('Intenzity 0'!W248/W203,0)</f>
        <v>0</v>
      </c>
      <c r="X248" s="229">
        <f>IFERROR('Intenzity 0'!X248/X203,0)</f>
        <v>0</v>
      </c>
      <c r="Y248" s="229">
        <f>IFERROR('Intenzity 0'!Y248/Y203,0)</f>
        <v>0</v>
      </c>
      <c r="Z248" s="229">
        <f>IFERROR('Intenzity 0'!Z248/Z203,0)</f>
        <v>0</v>
      </c>
      <c r="AA248" s="229">
        <f>IFERROR('Intenzity 0'!AA248/AA203,0)</f>
        <v>0</v>
      </c>
      <c r="AB248" s="229">
        <f>IFERROR('Intenzity 0'!AB248/AB203,0)</f>
        <v>0</v>
      </c>
      <c r="AC248" s="229">
        <f>IFERROR('Intenzity 0'!AC248/AC203,0)</f>
        <v>0</v>
      </c>
      <c r="AD248" s="229">
        <f>IFERROR('Intenzity 0'!AD248/AD203,0)</f>
        <v>0</v>
      </c>
      <c r="AE248" s="229">
        <f>IFERROR('Intenzity 0'!AE248/AE203,0)</f>
        <v>0</v>
      </c>
      <c r="AF248" s="229">
        <f>IFERROR('Intenzity 0'!AF248/AF203,0)</f>
        <v>0</v>
      </c>
      <c r="AG248" s="229">
        <f>IFERROR('Intenzity 0'!AG248/AG203,0)</f>
        <v>0</v>
      </c>
      <c r="AH248" s="229">
        <f>IFERROR('Intenzity 0'!AH248/AH203,0)</f>
        <v>0</v>
      </c>
      <c r="AI248" s="229">
        <f>IFERROR('Intenzity 0'!AI248/AI203,0)</f>
        <v>0</v>
      </c>
      <c r="AJ248" s="229">
        <f>IFERROR('Intenzity 0'!AJ248/AJ203,0)</f>
        <v>0</v>
      </c>
      <c r="AK248" s="229">
        <f>IFERROR('Intenzity 0'!AK248/AK203,0)</f>
        <v>0</v>
      </c>
      <c r="AL248" s="229">
        <f>IFERROR('Intenzity 0'!AL248/AL203,0)</f>
        <v>0</v>
      </c>
      <c r="AM248" s="229">
        <f>IFERROR('Intenzity 0'!AM248/AM203,0)</f>
        <v>0</v>
      </c>
      <c r="AN248" s="229">
        <f>IFERROR('Intenzity 0'!AN248/AN203,0)</f>
        <v>0</v>
      </c>
      <c r="AO248" s="229">
        <f>IFERROR('Intenzity 0'!AO248/AO203,0)</f>
        <v>0</v>
      </c>
      <c r="AP248" s="229">
        <f>IFERROR('Intenzity 0'!AP248/AP203,0)</f>
        <v>0</v>
      </c>
      <c r="AQ248" s="229">
        <f>IFERROR('Intenzity 0'!AQ248/AQ203,0)</f>
        <v>0</v>
      </c>
      <c r="AR248" s="229">
        <f>IFERROR('Intenzity 0'!AR248/AR203,0)</f>
        <v>0</v>
      </c>
      <c r="AS248" s="229">
        <f>IFERROR('Intenzity 0'!AS248/AS203,0)</f>
        <v>0</v>
      </c>
      <c r="AT248" s="229">
        <f>IFERROR('Intenzity 0'!AT248/AT203,0)</f>
        <v>0</v>
      </c>
      <c r="AU248" s="229">
        <f>IFERROR('Intenzity 0'!AU248/AU203,0)</f>
        <v>0</v>
      </c>
      <c r="AV248" s="229">
        <f>IFERROR('Intenzity 0'!AV248/AV203,0)</f>
        <v>0</v>
      </c>
      <c r="AW248" s="229">
        <f>IFERROR('Intenzity 0'!AW248/AW203,0)</f>
        <v>0</v>
      </c>
      <c r="AX248" s="229">
        <f>IFERROR('Intenzity 0'!AX248/AX203,0)</f>
        <v>0</v>
      </c>
      <c r="AY248" s="229">
        <f>IFERROR('Intenzity 0'!AY248/AY203,0)</f>
        <v>0</v>
      </c>
      <c r="AZ248" s="229">
        <f>IFERROR('Intenzity 0'!AZ248/AZ203,0)</f>
        <v>0</v>
      </c>
      <c r="BA248" s="229">
        <f>IFERROR('Intenzity 0'!BA248/BA203,0)</f>
        <v>0</v>
      </c>
      <c r="BB248" s="229">
        <f>IFERROR('Intenzity 0'!BB248/BB203,0)</f>
        <v>0</v>
      </c>
    </row>
    <row r="249" spans="1:54" x14ac:dyDescent="0.3">
      <c r="A249" s="206">
        <f>IF(ISBLANK('Úseky 0'!A22),"",'Úseky 0'!A22)</f>
        <v>18</v>
      </c>
      <c r="B249" s="205" t="str">
        <f>IF(ISBLANK('Úseky 0'!B22),"",'Úseky 0'!B22)</f>
        <v/>
      </c>
      <c r="C249" s="205" t="str">
        <f>IF(ISBLANK('Úseky 0'!C22),"",'Úseky 0'!C22)</f>
        <v/>
      </c>
      <c r="D249" s="213" t="str">
        <f>IF(ISBLANK('Úseky 0'!D22),"",'Úseky 0'!D22)</f>
        <v/>
      </c>
      <c r="E249" s="229">
        <f>IFERROR('Intenzity 0'!E249/E204,0)</f>
        <v>0</v>
      </c>
      <c r="F249" s="229">
        <f>IFERROR('Intenzity 0'!F249/F204,0)</f>
        <v>0</v>
      </c>
      <c r="G249" s="229">
        <f>IFERROR('Intenzity 0'!G249/G204,0)</f>
        <v>0</v>
      </c>
      <c r="H249" s="229">
        <f>IFERROR('Intenzity 0'!H249/H204,0)</f>
        <v>0</v>
      </c>
      <c r="I249" s="229">
        <f>IFERROR('Intenzity 0'!I249/I204,0)</f>
        <v>0</v>
      </c>
      <c r="J249" s="229">
        <f>IFERROR('Intenzity 0'!J249/J204,0)</f>
        <v>0</v>
      </c>
      <c r="K249" s="229">
        <f>IFERROR('Intenzity 0'!K249/K204,0)</f>
        <v>0</v>
      </c>
      <c r="L249" s="229">
        <f>IFERROR('Intenzity 0'!L249/L204,0)</f>
        <v>0</v>
      </c>
      <c r="M249" s="229">
        <f>IFERROR('Intenzity 0'!M249/M204,0)</f>
        <v>0</v>
      </c>
      <c r="N249" s="229">
        <f>IFERROR('Intenzity 0'!N249/N204,0)</f>
        <v>0</v>
      </c>
      <c r="O249" s="229">
        <f>IFERROR('Intenzity 0'!O249/O204,0)</f>
        <v>0</v>
      </c>
      <c r="P249" s="229">
        <f>IFERROR('Intenzity 0'!P249/P204,0)</f>
        <v>0</v>
      </c>
      <c r="Q249" s="229">
        <f>IFERROR('Intenzity 0'!Q249/Q204,0)</f>
        <v>0</v>
      </c>
      <c r="R249" s="229">
        <f>IFERROR('Intenzity 0'!R249/R204,0)</f>
        <v>0</v>
      </c>
      <c r="S249" s="229">
        <f>IFERROR('Intenzity 0'!S249/S204,0)</f>
        <v>0</v>
      </c>
      <c r="T249" s="229">
        <f>IFERROR('Intenzity 0'!T249/T204,0)</f>
        <v>0</v>
      </c>
      <c r="U249" s="229">
        <f>IFERROR('Intenzity 0'!U249/U204,0)</f>
        <v>0</v>
      </c>
      <c r="V249" s="229">
        <f>IFERROR('Intenzity 0'!V249/V204,0)</f>
        <v>0</v>
      </c>
      <c r="W249" s="229">
        <f>IFERROR('Intenzity 0'!W249/W204,0)</f>
        <v>0</v>
      </c>
      <c r="X249" s="229">
        <f>IFERROR('Intenzity 0'!X249/X204,0)</f>
        <v>0</v>
      </c>
      <c r="Y249" s="229">
        <f>IFERROR('Intenzity 0'!Y249/Y204,0)</f>
        <v>0</v>
      </c>
      <c r="Z249" s="229">
        <f>IFERROR('Intenzity 0'!Z249/Z204,0)</f>
        <v>0</v>
      </c>
      <c r="AA249" s="229">
        <f>IFERROR('Intenzity 0'!AA249/AA204,0)</f>
        <v>0</v>
      </c>
      <c r="AB249" s="229">
        <f>IFERROR('Intenzity 0'!AB249/AB204,0)</f>
        <v>0</v>
      </c>
      <c r="AC249" s="229">
        <f>IFERROR('Intenzity 0'!AC249/AC204,0)</f>
        <v>0</v>
      </c>
      <c r="AD249" s="229">
        <f>IFERROR('Intenzity 0'!AD249/AD204,0)</f>
        <v>0</v>
      </c>
      <c r="AE249" s="229">
        <f>IFERROR('Intenzity 0'!AE249/AE204,0)</f>
        <v>0</v>
      </c>
      <c r="AF249" s="229">
        <f>IFERROR('Intenzity 0'!AF249/AF204,0)</f>
        <v>0</v>
      </c>
      <c r="AG249" s="229">
        <f>IFERROR('Intenzity 0'!AG249/AG204,0)</f>
        <v>0</v>
      </c>
      <c r="AH249" s="229">
        <f>IFERROR('Intenzity 0'!AH249/AH204,0)</f>
        <v>0</v>
      </c>
      <c r="AI249" s="229">
        <f>IFERROR('Intenzity 0'!AI249/AI204,0)</f>
        <v>0</v>
      </c>
      <c r="AJ249" s="229">
        <f>IFERROR('Intenzity 0'!AJ249/AJ204,0)</f>
        <v>0</v>
      </c>
      <c r="AK249" s="229">
        <f>IFERROR('Intenzity 0'!AK249/AK204,0)</f>
        <v>0</v>
      </c>
      <c r="AL249" s="229">
        <f>IFERROR('Intenzity 0'!AL249/AL204,0)</f>
        <v>0</v>
      </c>
      <c r="AM249" s="229">
        <f>IFERROR('Intenzity 0'!AM249/AM204,0)</f>
        <v>0</v>
      </c>
      <c r="AN249" s="229">
        <f>IFERROR('Intenzity 0'!AN249/AN204,0)</f>
        <v>0</v>
      </c>
      <c r="AO249" s="229">
        <f>IFERROR('Intenzity 0'!AO249/AO204,0)</f>
        <v>0</v>
      </c>
      <c r="AP249" s="229">
        <f>IFERROR('Intenzity 0'!AP249/AP204,0)</f>
        <v>0</v>
      </c>
      <c r="AQ249" s="229">
        <f>IFERROR('Intenzity 0'!AQ249/AQ204,0)</f>
        <v>0</v>
      </c>
      <c r="AR249" s="229">
        <f>IFERROR('Intenzity 0'!AR249/AR204,0)</f>
        <v>0</v>
      </c>
      <c r="AS249" s="229">
        <f>IFERROR('Intenzity 0'!AS249/AS204,0)</f>
        <v>0</v>
      </c>
      <c r="AT249" s="229">
        <f>IFERROR('Intenzity 0'!AT249/AT204,0)</f>
        <v>0</v>
      </c>
      <c r="AU249" s="229">
        <f>IFERROR('Intenzity 0'!AU249/AU204,0)</f>
        <v>0</v>
      </c>
      <c r="AV249" s="229">
        <f>IFERROR('Intenzity 0'!AV249/AV204,0)</f>
        <v>0</v>
      </c>
      <c r="AW249" s="229">
        <f>IFERROR('Intenzity 0'!AW249/AW204,0)</f>
        <v>0</v>
      </c>
      <c r="AX249" s="229">
        <f>IFERROR('Intenzity 0'!AX249/AX204,0)</f>
        <v>0</v>
      </c>
      <c r="AY249" s="229">
        <f>IFERROR('Intenzity 0'!AY249/AY204,0)</f>
        <v>0</v>
      </c>
      <c r="AZ249" s="229">
        <f>IFERROR('Intenzity 0'!AZ249/AZ204,0)</f>
        <v>0</v>
      </c>
      <c r="BA249" s="229">
        <f>IFERROR('Intenzity 0'!BA249/BA204,0)</f>
        <v>0</v>
      </c>
      <c r="BB249" s="229">
        <f>IFERROR('Intenzity 0'!BB249/BB204,0)</f>
        <v>0</v>
      </c>
    </row>
    <row r="250" spans="1:54" x14ac:dyDescent="0.3">
      <c r="A250" s="206">
        <f>IF(ISBLANK('Úseky 0'!A23),"",'Úseky 0'!A23)</f>
        <v>19</v>
      </c>
      <c r="B250" s="205" t="str">
        <f>IF(ISBLANK('Úseky 0'!B23),"",'Úseky 0'!B23)</f>
        <v/>
      </c>
      <c r="C250" s="205" t="str">
        <f>IF(ISBLANK('Úseky 0'!C23),"",'Úseky 0'!C23)</f>
        <v/>
      </c>
      <c r="D250" s="213" t="str">
        <f>IF(ISBLANK('Úseky 0'!D23),"",'Úseky 0'!D23)</f>
        <v/>
      </c>
      <c r="E250" s="229">
        <f>IFERROR('Intenzity 0'!E250/E205,0)</f>
        <v>0</v>
      </c>
      <c r="F250" s="229">
        <f>IFERROR('Intenzity 0'!F250/F205,0)</f>
        <v>0</v>
      </c>
      <c r="G250" s="229">
        <f>IFERROR('Intenzity 0'!G250/G205,0)</f>
        <v>0</v>
      </c>
      <c r="H250" s="229">
        <f>IFERROR('Intenzity 0'!H250/H205,0)</f>
        <v>0</v>
      </c>
      <c r="I250" s="229">
        <f>IFERROR('Intenzity 0'!I250/I205,0)</f>
        <v>0</v>
      </c>
      <c r="J250" s="229">
        <f>IFERROR('Intenzity 0'!J250/J205,0)</f>
        <v>0</v>
      </c>
      <c r="K250" s="229">
        <f>IFERROR('Intenzity 0'!K250/K205,0)</f>
        <v>0</v>
      </c>
      <c r="L250" s="229">
        <f>IFERROR('Intenzity 0'!L250/L205,0)</f>
        <v>0</v>
      </c>
      <c r="M250" s="229">
        <f>IFERROR('Intenzity 0'!M250/M205,0)</f>
        <v>0</v>
      </c>
      <c r="N250" s="229">
        <f>IFERROR('Intenzity 0'!N250/N205,0)</f>
        <v>0</v>
      </c>
      <c r="O250" s="229">
        <f>IFERROR('Intenzity 0'!O250/O205,0)</f>
        <v>0</v>
      </c>
      <c r="P250" s="229">
        <f>IFERROR('Intenzity 0'!P250/P205,0)</f>
        <v>0</v>
      </c>
      <c r="Q250" s="229">
        <f>IFERROR('Intenzity 0'!Q250/Q205,0)</f>
        <v>0</v>
      </c>
      <c r="R250" s="229">
        <f>IFERROR('Intenzity 0'!R250/R205,0)</f>
        <v>0</v>
      </c>
      <c r="S250" s="229">
        <f>IFERROR('Intenzity 0'!S250/S205,0)</f>
        <v>0</v>
      </c>
      <c r="T250" s="229">
        <f>IFERROR('Intenzity 0'!T250/T205,0)</f>
        <v>0</v>
      </c>
      <c r="U250" s="229">
        <f>IFERROR('Intenzity 0'!U250/U205,0)</f>
        <v>0</v>
      </c>
      <c r="V250" s="229">
        <f>IFERROR('Intenzity 0'!V250/V205,0)</f>
        <v>0</v>
      </c>
      <c r="W250" s="229">
        <f>IFERROR('Intenzity 0'!W250/W205,0)</f>
        <v>0</v>
      </c>
      <c r="X250" s="229">
        <f>IFERROR('Intenzity 0'!X250/X205,0)</f>
        <v>0</v>
      </c>
      <c r="Y250" s="229">
        <f>IFERROR('Intenzity 0'!Y250/Y205,0)</f>
        <v>0</v>
      </c>
      <c r="Z250" s="229">
        <f>IFERROR('Intenzity 0'!Z250/Z205,0)</f>
        <v>0</v>
      </c>
      <c r="AA250" s="229">
        <f>IFERROR('Intenzity 0'!AA250/AA205,0)</f>
        <v>0</v>
      </c>
      <c r="AB250" s="229">
        <f>IFERROR('Intenzity 0'!AB250/AB205,0)</f>
        <v>0</v>
      </c>
      <c r="AC250" s="229">
        <f>IFERROR('Intenzity 0'!AC250/AC205,0)</f>
        <v>0</v>
      </c>
      <c r="AD250" s="229">
        <f>IFERROR('Intenzity 0'!AD250/AD205,0)</f>
        <v>0</v>
      </c>
      <c r="AE250" s="229">
        <f>IFERROR('Intenzity 0'!AE250/AE205,0)</f>
        <v>0</v>
      </c>
      <c r="AF250" s="229">
        <f>IFERROR('Intenzity 0'!AF250/AF205,0)</f>
        <v>0</v>
      </c>
      <c r="AG250" s="229">
        <f>IFERROR('Intenzity 0'!AG250/AG205,0)</f>
        <v>0</v>
      </c>
      <c r="AH250" s="229">
        <f>IFERROR('Intenzity 0'!AH250/AH205,0)</f>
        <v>0</v>
      </c>
      <c r="AI250" s="229">
        <f>IFERROR('Intenzity 0'!AI250/AI205,0)</f>
        <v>0</v>
      </c>
      <c r="AJ250" s="229">
        <f>IFERROR('Intenzity 0'!AJ250/AJ205,0)</f>
        <v>0</v>
      </c>
      <c r="AK250" s="229">
        <f>IFERROR('Intenzity 0'!AK250/AK205,0)</f>
        <v>0</v>
      </c>
      <c r="AL250" s="229">
        <f>IFERROR('Intenzity 0'!AL250/AL205,0)</f>
        <v>0</v>
      </c>
      <c r="AM250" s="229">
        <f>IFERROR('Intenzity 0'!AM250/AM205,0)</f>
        <v>0</v>
      </c>
      <c r="AN250" s="229">
        <f>IFERROR('Intenzity 0'!AN250/AN205,0)</f>
        <v>0</v>
      </c>
      <c r="AO250" s="229">
        <f>IFERROR('Intenzity 0'!AO250/AO205,0)</f>
        <v>0</v>
      </c>
      <c r="AP250" s="229">
        <f>IFERROR('Intenzity 0'!AP250/AP205,0)</f>
        <v>0</v>
      </c>
      <c r="AQ250" s="229">
        <f>IFERROR('Intenzity 0'!AQ250/AQ205,0)</f>
        <v>0</v>
      </c>
      <c r="AR250" s="229">
        <f>IFERROR('Intenzity 0'!AR250/AR205,0)</f>
        <v>0</v>
      </c>
      <c r="AS250" s="229">
        <f>IFERROR('Intenzity 0'!AS250/AS205,0)</f>
        <v>0</v>
      </c>
      <c r="AT250" s="229">
        <f>IFERROR('Intenzity 0'!AT250/AT205,0)</f>
        <v>0</v>
      </c>
      <c r="AU250" s="229">
        <f>IFERROR('Intenzity 0'!AU250/AU205,0)</f>
        <v>0</v>
      </c>
      <c r="AV250" s="229">
        <f>IFERROR('Intenzity 0'!AV250/AV205,0)</f>
        <v>0</v>
      </c>
      <c r="AW250" s="229">
        <f>IFERROR('Intenzity 0'!AW250/AW205,0)</f>
        <v>0</v>
      </c>
      <c r="AX250" s="229">
        <f>IFERROR('Intenzity 0'!AX250/AX205,0)</f>
        <v>0</v>
      </c>
      <c r="AY250" s="229">
        <f>IFERROR('Intenzity 0'!AY250/AY205,0)</f>
        <v>0</v>
      </c>
      <c r="AZ250" s="229">
        <f>IFERROR('Intenzity 0'!AZ250/AZ205,0)</f>
        <v>0</v>
      </c>
      <c r="BA250" s="229">
        <f>IFERROR('Intenzity 0'!BA250/BA205,0)</f>
        <v>0</v>
      </c>
      <c r="BB250" s="229">
        <f>IFERROR('Intenzity 0'!BB250/BB205,0)</f>
        <v>0</v>
      </c>
    </row>
    <row r="251" spans="1:54" x14ac:dyDescent="0.3">
      <c r="A251" s="206">
        <f>IF(ISBLANK('Úseky 0'!A24),"",'Úseky 0'!A24)</f>
        <v>20</v>
      </c>
      <c r="B251" s="205" t="str">
        <f>IF(ISBLANK('Úseky 0'!B24),"",'Úseky 0'!B24)</f>
        <v/>
      </c>
      <c r="C251" s="205" t="str">
        <f>IF(ISBLANK('Úseky 0'!C24),"",'Úseky 0'!C24)</f>
        <v/>
      </c>
      <c r="D251" s="213" t="str">
        <f>IF(ISBLANK('Úseky 0'!D24),"",'Úseky 0'!D24)</f>
        <v/>
      </c>
      <c r="E251" s="229">
        <f>IFERROR('Intenzity 0'!E251/E206,0)</f>
        <v>0</v>
      </c>
      <c r="F251" s="229">
        <f>IFERROR('Intenzity 0'!F251/F206,0)</f>
        <v>0</v>
      </c>
      <c r="G251" s="229">
        <f>IFERROR('Intenzity 0'!G251/G206,0)</f>
        <v>0</v>
      </c>
      <c r="H251" s="229">
        <f>IFERROR('Intenzity 0'!H251/H206,0)</f>
        <v>0</v>
      </c>
      <c r="I251" s="229">
        <f>IFERROR('Intenzity 0'!I251/I206,0)</f>
        <v>0</v>
      </c>
      <c r="J251" s="229">
        <f>IFERROR('Intenzity 0'!J251/J206,0)</f>
        <v>0</v>
      </c>
      <c r="K251" s="229">
        <f>IFERROR('Intenzity 0'!K251/K206,0)</f>
        <v>0</v>
      </c>
      <c r="L251" s="229">
        <f>IFERROR('Intenzity 0'!L251/L206,0)</f>
        <v>0</v>
      </c>
      <c r="M251" s="229">
        <f>IFERROR('Intenzity 0'!M251/M206,0)</f>
        <v>0</v>
      </c>
      <c r="N251" s="229">
        <f>IFERROR('Intenzity 0'!N251/N206,0)</f>
        <v>0</v>
      </c>
      <c r="O251" s="229">
        <f>IFERROR('Intenzity 0'!O251/O206,0)</f>
        <v>0</v>
      </c>
      <c r="P251" s="229">
        <f>IFERROR('Intenzity 0'!P251/P206,0)</f>
        <v>0</v>
      </c>
      <c r="Q251" s="229">
        <f>IFERROR('Intenzity 0'!Q251/Q206,0)</f>
        <v>0</v>
      </c>
      <c r="R251" s="229">
        <f>IFERROR('Intenzity 0'!R251/R206,0)</f>
        <v>0</v>
      </c>
      <c r="S251" s="229">
        <f>IFERROR('Intenzity 0'!S251/S206,0)</f>
        <v>0</v>
      </c>
      <c r="T251" s="229">
        <f>IFERROR('Intenzity 0'!T251/T206,0)</f>
        <v>0</v>
      </c>
      <c r="U251" s="229">
        <f>IFERROR('Intenzity 0'!U251/U206,0)</f>
        <v>0</v>
      </c>
      <c r="V251" s="229">
        <f>IFERROR('Intenzity 0'!V251/V206,0)</f>
        <v>0</v>
      </c>
      <c r="W251" s="229">
        <f>IFERROR('Intenzity 0'!W251/W206,0)</f>
        <v>0</v>
      </c>
      <c r="X251" s="229">
        <f>IFERROR('Intenzity 0'!X251/X206,0)</f>
        <v>0</v>
      </c>
      <c r="Y251" s="229">
        <f>IFERROR('Intenzity 0'!Y251/Y206,0)</f>
        <v>0</v>
      </c>
      <c r="Z251" s="229">
        <f>IFERROR('Intenzity 0'!Z251/Z206,0)</f>
        <v>0</v>
      </c>
      <c r="AA251" s="229">
        <f>IFERROR('Intenzity 0'!AA251/AA206,0)</f>
        <v>0</v>
      </c>
      <c r="AB251" s="229">
        <f>IFERROR('Intenzity 0'!AB251/AB206,0)</f>
        <v>0</v>
      </c>
      <c r="AC251" s="229">
        <f>IFERROR('Intenzity 0'!AC251/AC206,0)</f>
        <v>0</v>
      </c>
      <c r="AD251" s="229">
        <f>IFERROR('Intenzity 0'!AD251/AD206,0)</f>
        <v>0</v>
      </c>
      <c r="AE251" s="229">
        <f>IFERROR('Intenzity 0'!AE251/AE206,0)</f>
        <v>0</v>
      </c>
      <c r="AF251" s="229">
        <f>IFERROR('Intenzity 0'!AF251/AF206,0)</f>
        <v>0</v>
      </c>
      <c r="AG251" s="229">
        <f>IFERROR('Intenzity 0'!AG251/AG206,0)</f>
        <v>0</v>
      </c>
      <c r="AH251" s="229">
        <f>IFERROR('Intenzity 0'!AH251/AH206,0)</f>
        <v>0</v>
      </c>
      <c r="AI251" s="229">
        <f>IFERROR('Intenzity 0'!AI251/AI206,0)</f>
        <v>0</v>
      </c>
      <c r="AJ251" s="229">
        <f>IFERROR('Intenzity 0'!AJ251/AJ206,0)</f>
        <v>0</v>
      </c>
      <c r="AK251" s="229">
        <f>IFERROR('Intenzity 0'!AK251/AK206,0)</f>
        <v>0</v>
      </c>
      <c r="AL251" s="229">
        <f>IFERROR('Intenzity 0'!AL251/AL206,0)</f>
        <v>0</v>
      </c>
      <c r="AM251" s="229">
        <f>IFERROR('Intenzity 0'!AM251/AM206,0)</f>
        <v>0</v>
      </c>
      <c r="AN251" s="229">
        <f>IFERROR('Intenzity 0'!AN251/AN206,0)</f>
        <v>0</v>
      </c>
      <c r="AO251" s="229">
        <f>IFERROR('Intenzity 0'!AO251/AO206,0)</f>
        <v>0</v>
      </c>
      <c r="AP251" s="229">
        <f>IFERROR('Intenzity 0'!AP251/AP206,0)</f>
        <v>0</v>
      </c>
      <c r="AQ251" s="229">
        <f>IFERROR('Intenzity 0'!AQ251/AQ206,0)</f>
        <v>0</v>
      </c>
      <c r="AR251" s="229">
        <f>IFERROR('Intenzity 0'!AR251/AR206,0)</f>
        <v>0</v>
      </c>
      <c r="AS251" s="229">
        <f>IFERROR('Intenzity 0'!AS251/AS206,0)</f>
        <v>0</v>
      </c>
      <c r="AT251" s="229">
        <f>IFERROR('Intenzity 0'!AT251/AT206,0)</f>
        <v>0</v>
      </c>
      <c r="AU251" s="229">
        <f>IFERROR('Intenzity 0'!AU251/AU206,0)</f>
        <v>0</v>
      </c>
      <c r="AV251" s="229">
        <f>IFERROR('Intenzity 0'!AV251/AV206,0)</f>
        <v>0</v>
      </c>
      <c r="AW251" s="229">
        <f>IFERROR('Intenzity 0'!AW251/AW206,0)</f>
        <v>0</v>
      </c>
      <c r="AX251" s="229">
        <f>IFERROR('Intenzity 0'!AX251/AX206,0)</f>
        <v>0</v>
      </c>
      <c r="AY251" s="229">
        <f>IFERROR('Intenzity 0'!AY251/AY206,0)</f>
        <v>0</v>
      </c>
      <c r="AZ251" s="229">
        <f>IFERROR('Intenzity 0'!AZ251/AZ206,0)</f>
        <v>0</v>
      </c>
      <c r="BA251" s="229">
        <f>IFERROR('Intenzity 0'!BA251/BA206,0)</f>
        <v>0</v>
      </c>
      <c r="BB251" s="229">
        <f>IFERROR('Intenzity 0'!BB251/BB206,0)</f>
        <v>0</v>
      </c>
    </row>
    <row r="252" spans="1:54" x14ac:dyDescent="0.3">
      <c r="A252" s="206">
        <f>IF(ISBLANK('Úseky 0'!A25),"",'Úseky 0'!A25)</f>
        <v>21</v>
      </c>
      <c r="B252" s="205" t="str">
        <f>IF(ISBLANK('Úseky 0'!B25),"",'Úseky 0'!B25)</f>
        <v/>
      </c>
      <c r="C252" s="205" t="str">
        <f>IF(ISBLANK('Úseky 0'!C25),"",'Úseky 0'!C25)</f>
        <v/>
      </c>
      <c r="D252" s="213" t="str">
        <f>IF(ISBLANK('Úseky 0'!D25),"",'Úseky 0'!D25)</f>
        <v/>
      </c>
      <c r="E252" s="229">
        <f>IFERROR('Intenzity 0'!E252/E207,0)</f>
        <v>0</v>
      </c>
      <c r="F252" s="229">
        <f>IFERROR('Intenzity 0'!F252/F207,0)</f>
        <v>0</v>
      </c>
      <c r="G252" s="229">
        <f>IFERROR('Intenzity 0'!G252/G207,0)</f>
        <v>0</v>
      </c>
      <c r="H252" s="229">
        <f>IFERROR('Intenzity 0'!H252/H207,0)</f>
        <v>0</v>
      </c>
      <c r="I252" s="229">
        <f>IFERROR('Intenzity 0'!I252/I207,0)</f>
        <v>0</v>
      </c>
      <c r="J252" s="229">
        <f>IFERROR('Intenzity 0'!J252/J207,0)</f>
        <v>0</v>
      </c>
      <c r="K252" s="229">
        <f>IFERROR('Intenzity 0'!K252/K207,0)</f>
        <v>0</v>
      </c>
      <c r="L252" s="229">
        <f>IFERROR('Intenzity 0'!L252/L207,0)</f>
        <v>0</v>
      </c>
      <c r="M252" s="229">
        <f>IFERROR('Intenzity 0'!M252/M207,0)</f>
        <v>0</v>
      </c>
      <c r="N252" s="229">
        <f>IFERROR('Intenzity 0'!N252/N207,0)</f>
        <v>0</v>
      </c>
      <c r="O252" s="229">
        <f>IFERROR('Intenzity 0'!O252/O207,0)</f>
        <v>0</v>
      </c>
      <c r="P252" s="229">
        <f>IFERROR('Intenzity 0'!P252/P207,0)</f>
        <v>0</v>
      </c>
      <c r="Q252" s="229">
        <f>IFERROR('Intenzity 0'!Q252/Q207,0)</f>
        <v>0</v>
      </c>
      <c r="R252" s="229">
        <f>IFERROR('Intenzity 0'!R252/R207,0)</f>
        <v>0</v>
      </c>
      <c r="S252" s="229">
        <f>IFERROR('Intenzity 0'!S252/S207,0)</f>
        <v>0</v>
      </c>
      <c r="T252" s="229">
        <f>IFERROR('Intenzity 0'!T252/T207,0)</f>
        <v>0</v>
      </c>
      <c r="U252" s="229">
        <f>IFERROR('Intenzity 0'!U252/U207,0)</f>
        <v>0</v>
      </c>
      <c r="V252" s="229">
        <f>IFERROR('Intenzity 0'!V252/V207,0)</f>
        <v>0</v>
      </c>
      <c r="W252" s="229">
        <f>IFERROR('Intenzity 0'!W252/W207,0)</f>
        <v>0</v>
      </c>
      <c r="X252" s="229">
        <f>IFERROR('Intenzity 0'!X252/X207,0)</f>
        <v>0</v>
      </c>
      <c r="Y252" s="229">
        <f>IFERROR('Intenzity 0'!Y252/Y207,0)</f>
        <v>0</v>
      </c>
      <c r="Z252" s="229">
        <f>IFERROR('Intenzity 0'!Z252/Z207,0)</f>
        <v>0</v>
      </c>
      <c r="AA252" s="229">
        <f>IFERROR('Intenzity 0'!AA252/AA207,0)</f>
        <v>0</v>
      </c>
      <c r="AB252" s="229">
        <f>IFERROR('Intenzity 0'!AB252/AB207,0)</f>
        <v>0</v>
      </c>
      <c r="AC252" s="229">
        <f>IFERROR('Intenzity 0'!AC252/AC207,0)</f>
        <v>0</v>
      </c>
      <c r="AD252" s="229">
        <f>IFERROR('Intenzity 0'!AD252/AD207,0)</f>
        <v>0</v>
      </c>
      <c r="AE252" s="229">
        <f>IFERROR('Intenzity 0'!AE252/AE207,0)</f>
        <v>0</v>
      </c>
      <c r="AF252" s="229">
        <f>IFERROR('Intenzity 0'!AF252/AF207,0)</f>
        <v>0</v>
      </c>
      <c r="AG252" s="229">
        <f>IFERROR('Intenzity 0'!AG252/AG207,0)</f>
        <v>0</v>
      </c>
      <c r="AH252" s="229">
        <f>IFERROR('Intenzity 0'!AH252/AH207,0)</f>
        <v>0</v>
      </c>
      <c r="AI252" s="229">
        <f>IFERROR('Intenzity 0'!AI252/AI207,0)</f>
        <v>0</v>
      </c>
      <c r="AJ252" s="229">
        <f>IFERROR('Intenzity 0'!AJ252/AJ207,0)</f>
        <v>0</v>
      </c>
      <c r="AK252" s="229">
        <f>IFERROR('Intenzity 0'!AK252/AK207,0)</f>
        <v>0</v>
      </c>
      <c r="AL252" s="229">
        <f>IFERROR('Intenzity 0'!AL252/AL207,0)</f>
        <v>0</v>
      </c>
      <c r="AM252" s="229">
        <f>IFERROR('Intenzity 0'!AM252/AM207,0)</f>
        <v>0</v>
      </c>
      <c r="AN252" s="229">
        <f>IFERROR('Intenzity 0'!AN252/AN207,0)</f>
        <v>0</v>
      </c>
      <c r="AO252" s="229">
        <f>IFERROR('Intenzity 0'!AO252/AO207,0)</f>
        <v>0</v>
      </c>
      <c r="AP252" s="229">
        <f>IFERROR('Intenzity 0'!AP252/AP207,0)</f>
        <v>0</v>
      </c>
      <c r="AQ252" s="229">
        <f>IFERROR('Intenzity 0'!AQ252/AQ207,0)</f>
        <v>0</v>
      </c>
      <c r="AR252" s="229">
        <f>IFERROR('Intenzity 0'!AR252/AR207,0)</f>
        <v>0</v>
      </c>
      <c r="AS252" s="229">
        <f>IFERROR('Intenzity 0'!AS252/AS207,0)</f>
        <v>0</v>
      </c>
      <c r="AT252" s="229">
        <f>IFERROR('Intenzity 0'!AT252/AT207,0)</f>
        <v>0</v>
      </c>
      <c r="AU252" s="229">
        <f>IFERROR('Intenzity 0'!AU252/AU207,0)</f>
        <v>0</v>
      </c>
      <c r="AV252" s="229">
        <f>IFERROR('Intenzity 0'!AV252/AV207,0)</f>
        <v>0</v>
      </c>
      <c r="AW252" s="229">
        <f>IFERROR('Intenzity 0'!AW252/AW207,0)</f>
        <v>0</v>
      </c>
      <c r="AX252" s="229">
        <f>IFERROR('Intenzity 0'!AX252/AX207,0)</f>
        <v>0</v>
      </c>
      <c r="AY252" s="229">
        <f>IFERROR('Intenzity 0'!AY252/AY207,0)</f>
        <v>0</v>
      </c>
      <c r="AZ252" s="229">
        <f>IFERROR('Intenzity 0'!AZ252/AZ207,0)</f>
        <v>0</v>
      </c>
      <c r="BA252" s="229">
        <f>IFERROR('Intenzity 0'!BA252/BA207,0)</f>
        <v>0</v>
      </c>
      <c r="BB252" s="229">
        <f>IFERROR('Intenzity 0'!BB252/BB207,0)</f>
        <v>0</v>
      </c>
    </row>
    <row r="253" spans="1:54" x14ac:dyDescent="0.3">
      <c r="A253" s="206">
        <f>IF(ISBLANK('Úseky 0'!A26),"",'Úseky 0'!A26)</f>
        <v>22</v>
      </c>
      <c r="B253" s="205" t="str">
        <f>IF(ISBLANK('Úseky 0'!B26),"",'Úseky 0'!B26)</f>
        <v/>
      </c>
      <c r="C253" s="205" t="str">
        <f>IF(ISBLANK('Úseky 0'!C26),"",'Úseky 0'!C26)</f>
        <v/>
      </c>
      <c r="D253" s="213" t="str">
        <f>IF(ISBLANK('Úseky 0'!D26),"",'Úseky 0'!D26)</f>
        <v/>
      </c>
      <c r="E253" s="229">
        <f>IFERROR('Intenzity 0'!E253/E208,0)</f>
        <v>0</v>
      </c>
      <c r="F253" s="229">
        <f>IFERROR('Intenzity 0'!F253/F208,0)</f>
        <v>0</v>
      </c>
      <c r="G253" s="229">
        <f>IFERROR('Intenzity 0'!G253/G208,0)</f>
        <v>0</v>
      </c>
      <c r="H253" s="229">
        <f>IFERROR('Intenzity 0'!H253/H208,0)</f>
        <v>0</v>
      </c>
      <c r="I253" s="229">
        <f>IFERROR('Intenzity 0'!I253/I208,0)</f>
        <v>0</v>
      </c>
      <c r="J253" s="229">
        <f>IFERROR('Intenzity 0'!J253/J208,0)</f>
        <v>0</v>
      </c>
      <c r="K253" s="229">
        <f>IFERROR('Intenzity 0'!K253/K208,0)</f>
        <v>0</v>
      </c>
      <c r="L253" s="229">
        <f>IFERROR('Intenzity 0'!L253/L208,0)</f>
        <v>0</v>
      </c>
      <c r="M253" s="229">
        <f>IFERROR('Intenzity 0'!M253/M208,0)</f>
        <v>0</v>
      </c>
      <c r="N253" s="229">
        <f>IFERROR('Intenzity 0'!N253/N208,0)</f>
        <v>0</v>
      </c>
      <c r="O253" s="229">
        <f>IFERROR('Intenzity 0'!O253/O208,0)</f>
        <v>0</v>
      </c>
      <c r="P253" s="229">
        <f>IFERROR('Intenzity 0'!P253/P208,0)</f>
        <v>0</v>
      </c>
      <c r="Q253" s="229">
        <f>IFERROR('Intenzity 0'!Q253/Q208,0)</f>
        <v>0</v>
      </c>
      <c r="R253" s="229">
        <f>IFERROR('Intenzity 0'!R253/R208,0)</f>
        <v>0</v>
      </c>
      <c r="S253" s="229">
        <f>IFERROR('Intenzity 0'!S253/S208,0)</f>
        <v>0</v>
      </c>
      <c r="T253" s="229">
        <f>IFERROR('Intenzity 0'!T253/T208,0)</f>
        <v>0</v>
      </c>
      <c r="U253" s="229">
        <f>IFERROR('Intenzity 0'!U253/U208,0)</f>
        <v>0</v>
      </c>
      <c r="V253" s="229">
        <f>IFERROR('Intenzity 0'!V253/V208,0)</f>
        <v>0</v>
      </c>
      <c r="W253" s="229">
        <f>IFERROR('Intenzity 0'!W253/W208,0)</f>
        <v>0</v>
      </c>
      <c r="X253" s="229">
        <f>IFERROR('Intenzity 0'!X253/X208,0)</f>
        <v>0</v>
      </c>
      <c r="Y253" s="229">
        <f>IFERROR('Intenzity 0'!Y253/Y208,0)</f>
        <v>0</v>
      </c>
      <c r="Z253" s="229">
        <f>IFERROR('Intenzity 0'!Z253/Z208,0)</f>
        <v>0</v>
      </c>
      <c r="AA253" s="229">
        <f>IFERROR('Intenzity 0'!AA253/AA208,0)</f>
        <v>0</v>
      </c>
      <c r="AB253" s="229">
        <f>IFERROR('Intenzity 0'!AB253/AB208,0)</f>
        <v>0</v>
      </c>
      <c r="AC253" s="229">
        <f>IFERROR('Intenzity 0'!AC253/AC208,0)</f>
        <v>0</v>
      </c>
      <c r="AD253" s="229">
        <f>IFERROR('Intenzity 0'!AD253/AD208,0)</f>
        <v>0</v>
      </c>
      <c r="AE253" s="229">
        <f>IFERROR('Intenzity 0'!AE253/AE208,0)</f>
        <v>0</v>
      </c>
      <c r="AF253" s="229">
        <f>IFERROR('Intenzity 0'!AF253/AF208,0)</f>
        <v>0</v>
      </c>
      <c r="AG253" s="229">
        <f>IFERROR('Intenzity 0'!AG253/AG208,0)</f>
        <v>0</v>
      </c>
      <c r="AH253" s="229">
        <f>IFERROR('Intenzity 0'!AH253/AH208,0)</f>
        <v>0</v>
      </c>
      <c r="AI253" s="229">
        <f>IFERROR('Intenzity 0'!AI253/AI208,0)</f>
        <v>0</v>
      </c>
      <c r="AJ253" s="229">
        <f>IFERROR('Intenzity 0'!AJ253/AJ208,0)</f>
        <v>0</v>
      </c>
      <c r="AK253" s="229">
        <f>IFERROR('Intenzity 0'!AK253/AK208,0)</f>
        <v>0</v>
      </c>
      <c r="AL253" s="229">
        <f>IFERROR('Intenzity 0'!AL253/AL208,0)</f>
        <v>0</v>
      </c>
      <c r="AM253" s="229">
        <f>IFERROR('Intenzity 0'!AM253/AM208,0)</f>
        <v>0</v>
      </c>
      <c r="AN253" s="229">
        <f>IFERROR('Intenzity 0'!AN253/AN208,0)</f>
        <v>0</v>
      </c>
      <c r="AO253" s="229">
        <f>IFERROR('Intenzity 0'!AO253/AO208,0)</f>
        <v>0</v>
      </c>
      <c r="AP253" s="229">
        <f>IFERROR('Intenzity 0'!AP253/AP208,0)</f>
        <v>0</v>
      </c>
      <c r="AQ253" s="229">
        <f>IFERROR('Intenzity 0'!AQ253/AQ208,0)</f>
        <v>0</v>
      </c>
      <c r="AR253" s="229">
        <f>IFERROR('Intenzity 0'!AR253/AR208,0)</f>
        <v>0</v>
      </c>
      <c r="AS253" s="229">
        <f>IFERROR('Intenzity 0'!AS253/AS208,0)</f>
        <v>0</v>
      </c>
      <c r="AT253" s="229">
        <f>IFERROR('Intenzity 0'!AT253/AT208,0)</f>
        <v>0</v>
      </c>
      <c r="AU253" s="229">
        <f>IFERROR('Intenzity 0'!AU253/AU208,0)</f>
        <v>0</v>
      </c>
      <c r="AV253" s="229">
        <f>IFERROR('Intenzity 0'!AV253/AV208,0)</f>
        <v>0</v>
      </c>
      <c r="AW253" s="229">
        <f>IFERROR('Intenzity 0'!AW253/AW208,0)</f>
        <v>0</v>
      </c>
      <c r="AX253" s="229">
        <f>IFERROR('Intenzity 0'!AX253/AX208,0)</f>
        <v>0</v>
      </c>
      <c r="AY253" s="229">
        <f>IFERROR('Intenzity 0'!AY253/AY208,0)</f>
        <v>0</v>
      </c>
      <c r="AZ253" s="229">
        <f>IFERROR('Intenzity 0'!AZ253/AZ208,0)</f>
        <v>0</v>
      </c>
      <c r="BA253" s="229">
        <f>IFERROR('Intenzity 0'!BA253/BA208,0)</f>
        <v>0</v>
      </c>
      <c r="BB253" s="229">
        <f>IFERROR('Intenzity 0'!BB253/BB208,0)</f>
        <v>0</v>
      </c>
    </row>
    <row r="254" spans="1:54" x14ac:dyDescent="0.3">
      <c r="A254" s="206">
        <f>IF(ISBLANK('Úseky 0'!A27),"",'Úseky 0'!A27)</f>
        <v>23</v>
      </c>
      <c r="B254" s="205" t="str">
        <f>IF(ISBLANK('Úseky 0'!B27),"",'Úseky 0'!B27)</f>
        <v/>
      </c>
      <c r="C254" s="205" t="str">
        <f>IF(ISBLANK('Úseky 0'!C27),"",'Úseky 0'!C27)</f>
        <v/>
      </c>
      <c r="D254" s="213" t="str">
        <f>IF(ISBLANK('Úseky 0'!D27),"",'Úseky 0'!D27)</f>
        <v/>
      </c>
      <c r="E254" s="229">
        <f>IFERROR('Intenzity 0'!E254/E209,0)</f>
        <v>0</v>
      </c>
      <c r="F254" s="229">
        <f>IFERROR('Intenzity 0'!F254/F209,0)</f>
        <v>0</v>
      </c>
      <c r="G254" s="229">
        <f>IFERROR('Intenzity 0'!G254/G209,0)</f>
        <v>0</v>
      </c>
      <c r="H254" s="229">
        <f>IFERROR('Intenzity 0'!H254/H209,0)</f>
        <v>0</v>
      </c>
      <c r="I254" s="229">
        <f>IFERROR('Intenzity 0'!I254/I209,0)</f>
        <v>0</v>
      </c>
      <c r="J254" s="229">
        <f>IFERROR('Intenzity 0'!J254/J209,0)</f>
        <v>0</v>
      </c>
      <c r="K254" s="229">
        <f>IFERROR('Intenzity 0'!K254/K209,0)</f>
        <v>0</v>
      </c>
      <c r="L254" s="229">
        <f>IFERROR('Intenzity 0'!L254/L209,0)</f>
        <v>0</v>
      </c>
      <c r="M254" s="229">
        <f>IFERROR('Intenzity 0'!M254/M209,0)</f>
        <v>0</v>
      </c>
      <c r="N254" s="229">
        <f>IFERROR('Intenzity 0'!N254/N209,0)</f>
        <v>0</v>
      </c>
      <c r="O254" s="229">
        <f>IFERROR('Intenzity 0'!O254/O209,0)</f>
        <v>0</v>
      </c>
      <c r="P254" s="229">
        <f>IFERROR('Intenzity 0'!P254/P209,0)</f>
        <v>0</v>
      </c>
      <c r="Q254" s="229">
        <f>IFERROR('Intenzity 0'!Q254/Q209,0)</f>
        <v>0</v>
      </c>
      <c r="R254" s="229">
        <f>IFERROR('Intenzity 0'!R254/R209,0)</f>
        <v>0</v>
      </c>
      <c r="S254" s="229">
        <f>IFERROR('Intenzity 0'!S254/S209,0)</f>
        <v>0</v>
      </c>
      <c r="T254" s="229">
        <f>IFERROR('Intenzity 0'!T254/T209,0)</f>
        <v>0</v>
      </c>
      <c r="U254" s="229">
        <f>IFERROR('Intenzity 0'!U254/U209,0)</f>
        <v>0</v>
      </c>
      <c r="V254" s="229">
        <f>IFERROR('Intenzity 0'!V254/V209,0)</f>
        <v>0</v>
      </c>
      <c r="W254" s="229">
        <f>IFERROR('Intenzity 0'!W254/W209,0)</f>
        <v>0</v>
      </c>
      <c r="X254" s="229">
        <f>IFERROR('Intenzity 0'!X254/X209,0)</f>
        <v>0</v>
      </c>
      <c r="Y254" s="229">
        <f>IFERROR('Intenzity 0'!Y254/Y209,0)</f>
        <v>0</v>
      </c>
      <c r="Z254" s="229">
        <f>IFERROR('Intenzity 0'!Z254/Z209,0)</f>
        <v>0</v>
      </c>
      <c r="AA254" s="229">
        <f>IFERROR('Intenzity 0'!AA254/AA209,0)</f>
        <v>0</v>
      </c>
      <c r="AB254" s="229">
        <f>IFERROR('Intenzity 0'!AB254/AB209,0)</f>
        <v>0</v>
      </c>
      <c r="AC254" s="229">
        <f>IFERROR('Intenzity 0'!AC254/AC209,0)</f>
        <v>0</v>
      </c>
      <c r="AD254" s="229">
        <f>IFERROR('Intenzity 0'!AD254/AD209,0)</f>
        <v>0</v>
      </c>
      <c r="AE254" s="229">
        <f>IFERROR('Intenzity 0'!AE254/AE209,0)</f>
        <v>0</v>
      </c>
      <c r="AF254" s="229">
        <f>IFERROR('Intenzity 0'!AF254/AF209,0)</f>
        <v>0</v>
      </c>
      <c r="AG254" s="229">
        <f>IFERROR('Intenzity 0'!AG254/AG209,0)</f>
        <v>0</v>
      </c>
      <c r="AH254" s="229">
        <f>IFERROR('Intenzity 0'!AH254/AH209,0)</f>
        <v>0</v>
      </c>
      <c r="AI254" s="229">
        <f>IFERROR('Intenzity 0'!AI254/AI209,0)</f>
        <v>0</v>
      </c>
      <c r="AJ254" s="229">
        <f>IFERROR('Intenzity 0'!AJ254/AJ209,0)</f>
        <v>0</v>
      </c>
      <c r="AK254" s="229">
        <f>IFERROR('Intenzity 0'!AK254/AK209,0)</f>
        <v>0</v>
      </c>
      <c r="AL254" s="229">
        <f>IFERROR('Intenzity 0'!AL254/AL209,0)</f>
        <v>0</v>
      </c>
      <c r="AM254" s="229">
        <f>IFERROR('Intenzity 0'!AM254/AM209,0)</f>
        <v>0</v>
      </c>
      <c r="AN254" s="229">
        <f>IFERROR('Intenzity 0'!AN254/AN209,0)</f>
        <v>0</v>
      </c>
      <c r="AO254" s="229">
        <f>IFERROR('Intenzity 0'!AO254/AO209,0)</f>
        <v>0</v>
      </c>
      <c r="AP254" s="229">
        <f>IFERROR('Intenzity 0'!AP254/AP209,0)</f>
        <v>0</v>
      </c>
      <c r="AQ254" s="229">
        <f>IFERROR('Intenzity 0'!AQ254/AQ209,0)</f>
        <v>0</v>
      </c>
      <c r="AR254" s="229">
        <f>IFERROR('Intenzity 0'!AR254/AR209,0)</f>
        <v>0</v>
      </c>
      <c r="AS254" s="229">
        <f>IFERROR('Intenzity 0'!AS254/AS209,0)</f>
        <v>0</v>
      </c>
      <c r="AT254" s="229">
        <f>IFERROR('Intenzity 0'!AT254/AT209,0)</f>
        <v>0</v>
      </c>
      <c r="AU254" s="229">
        <f>IFERROR('Intenzity 0'!AU254/AU209,0)</f>
        <v>0</v>
      </c>
      <c r="AV254" s="229">
        <f>IFERROR('Intenzity 0'!AV254/AV209,0)</f>
        <v>0</v>
      </c>
      <c r="AW254" s="229">
        <f>IFERROR('Intenzity 0'!AW254/AW209,0)</f>
        <v>0</v>
      </c>
      <c r="AX254" s="229">
        <f>IFERROR('Intenzity 0'!AX254/AX209,0)</f>
        <v>0</v>
      </c>
      <c r="AY254" s="229">
        <f>IFERROR('Intenzity 0'!AY254/AY209,0)</f>
        <v>0</v>
      </c>
      <c r="AZ254" s="229">
        <f>IFERROR('Intenzity 0'!AZ254/AZ209,0)</f>
        <v>0</v>
      </c>
      <c r="BA254" s="229">
        <f>IFERROR('Intenzity 0'!BA254/BA209,0)</f>
        <v>0</v>
      </c>
      <c r="BB254" s="229">
        <f>IFERROR('Intenzity 0'!BB254/BB209,0)</f>
        <v>0</v>
      </c>
    </row>
    <row r="255" spans="1:54" x14ac:dyDescent="0.3">
      <c r="A255" s="206">
        <f>IF(ISBLANK('Úseky 0'!A28),"",'Úseky 0'!A28)</f>
        <v>24</v>
      </c>
      <c r="B255" s="205" t="str">
        <f>IF(ISBLANK('Úseky 0'!B28),"",'Úseky 0'!B28)</f>
        <v/>
      </c>
      <c r="C255" s="205" t="str">
        <f>IF(ISBLANK('Úseky 0'!C28),"",'Úseky 0'!C28)</f>
        <v/>
      </c>
      <c r="D255" s="213" t="str">
        <f>IF(ISBLANK('Úseky 0'!D28),"",'Úseky 0'!D28)</f>
        <v/>
      </c>
      <c r="E255" s="229">
        <f>IFERROR('Intenzity 0'!E255/E210,0)</f>
        <v>0</v>
      </c>
      <c r="F255" s="229">
        <f>IFERROR('Intenzity 0'!F255/F210,0)</f>
        <v>0</v>
      </c>
      <c r="G255" s="229">
        <f>IFERROR('Intenzity 0'!G255/G210,0)</f>
        <v>0</v>
      </c>
      <c r="H255" s="229">
        <f>IFERROR('Intenzity 0'!H255/H210,0)</f>
        <v>0</v>
      </c>
      <c r="I255" s="229">
        <f>IFERROR('Intenzity 0'!I255/I210,0)</f>
        <v>0</v>
      </c>
      <c r="J255" s="229">
        <f>IFERROR('Intenzity 0'!J255/J210,0)</f>
        <v>0</v>
      </c>
      <c r="K255" s="229">
        <f>IFERROR('Intenzity 0'!K255/K210,0)</f>
        <v>0</v>
      </c>
      <c r="L255" s="229">
        <f>IFERROR('Intenzity 0'!L255/L210,0)</f>
        <v>0</v>
      </c>
      <c r="M255" s="229">
        <f>IFERROR('Intenzity 0'!M255/M210,0)</f>
        <v>0</v>
      </c>
      <c r="N255" s="229">
        <f>IFERROR('Intenzity 0'!N255/N210,0)</f>
        <v>0</v>
      </c>
      <c r="O255" s="229">
        <f>IFERROR('Intenzity 0'!O255/O210,0)</f>
        <v>0</v>
      </c>
      <c r="P255" s="229">
        <f>IFERROR('Intenzity 0'!P255/P210,0)</f>
        <v>0</v>
      </c>
      <c r="Q255" s="229">
        <f>IFERROR('Intenzity 0'!Q255/Q210,0)</f>
        <v>0</v>
      </c>
      <c r="R255" s="229">
        <f>IFERROR('Intenzity 0'!R255/R210,0)</f>
        <v>0</v>
      </c>
      <c r="S255" s="229">
        <f>IFERROR('Intenzity 0'!S255/S210,0)</f>
        <v>0</v>
      </c>
      <c r="T255" s="229">
        <f>IFERROR('Intenzity 0'!T255/T210,0)</f>
        <v>0</v>
      </c>
      <c r="U255" s="229">
        <f>IFERROR('Intenzity 0'!U255/U210,0)</f>
        <v>0</v>
      </c>
      <c r="V255" s="229">
        <f>IFERROR('Intenzity 0'!V255/V210,0)</f>
        <v>0</v>
      </c>
      <c r="W255" s="229">
        <f>IFERROR('Intenzity 0'!W255/W210,0)</f>
        <v>0</v>
      </c>
      <c r="X255" s="229">
        <f>IFERROR('Intenzity 0'!X255/X210,0)</f>
        <v>0</v>
      </c>
      <c r="Y255" s="229">
        <f>IFERROR('Intenzity 0'!Y255/Y210,0)</f>
        <v>0</v>
      </c>
      <c r="Z255" s="229">
        <f>IFERROR('Intenzity 0'!Z255/Z210,0)</f>
        <v>0</v>
      </c>
      <c r="AA255" s="229">
        <f>IFERROR('Intenzity 0'!AA255/AA210,0)</f>
        <v>0</v>
      </c>
      <c r="AB255" s="229">
        <f>IFERROR('Intenzity 0'!AB255/AB210,0)</f>
        <v>0</v>
      </c>
      <c r="AC255" s="229">
        <f>IFERROR('Intenzity 0'!AC255/AC210,0)</f>
        <v>0</v>
      </c>
      <c r="AD255" s="229">
        <f>IFERROR('Intenzity 0'!AD255/AD210,0)</f>
        <v>0</v>
      </c>
      <c r="AE255" s="229">
        <f>IFERROR('Intenzity 0'!AE255/AE210,0)</f>
        <v>0</v>
      </c>
      <c r="AF255" s="229">
        <f>IFERROR('Intenzity 0'!AF255/AF210,0)</f>
        <v>0</v>
      </c>
      <c r="AG255" s="229">
        <f>IFERROR('Intenzity 0'!AG255/AG210,0)</f>
        <v>0</v>
      </c>
      <c r="AH255" s="229">
        <f>IFERROR('Intenzity 0'!AH255/AH210,0)</f>
        <v>0</v>
      </c>
      <c r="AI255" s="229">
        <f>IFERROR('Intenzity 0'!AI255/AI210,0)</f>
        <v>0</v>
      </c>
      <c r="AJ255" s="229">
        <f>IFERROR('Intenzity 0'!AJ255/AJ210,0)</f>
        <v>0</v>
      </c>
      <c r="AK255" s="229">
        <f>IFERROR('Intenzity 0'!AK255/AK210,0)</f>
        <v>0</v>
      </c>
      <c r="AL255" s="229">
        <f>IFERROR('Intenzity 0'!AL255/AL210,0)</f>
        <v>0</v>
      </c>
      <c r="AM255" s="229">
        <f>IFERROR('Intenzity 0'!AM255/AM210,0)</f>
        <v>0</v>
      </c>
      <c r="AN255" s="229">
        <f>IFERROR('Intenzity 0'!AN255/AN210,0)</f>
        <v>0</v>
      </c>
      <c r="AO255" s="229">
        <f>IFERROR('Intenzity 0'!AO255/AO210,0)</f>
        <v>0</v>
      </c>
      <c r="AP255" s="229">
        <f>IFERROR('Intenzity 0'!AP255/AP210,0)</f>
        <v>0</v>
      </c>
      <c r="AQ255" s="229">
        <f>IFERROR('Intenzity 0'!AQ255/AQ210,0)</f>
        <v>0</v>
      </c>
      <c r="AR255" s="229">
        <f>IFERROR('Intenzity 0'!AR255/AR210,0)</f>
        <v>0</v>
      </c>
      <c r="AS255" s="229">
        <f>IFERROR('Intenzity 0'!AS255/AS210,0)</f>
        <v>0</v>
      </c>
      <c r="AT255" s="229">
        <f>IFERROR('Intenzity 0'!AT255/AT210,0)</f>
        <v>0</v>
      </c>
      <c r="AU255" s="229">
        <f>IFERROR('Intenzity 0'!AU255/AU210,0)</f>
        <v>0</v>
      </c>
      <c r="AV255" s="229">
        <f>IFERROR('Intenzity 0'!AV255/AV210,0)</f>
        <v>0</v>
      </c>
      <c r="AW255" s="229">
        <f>IFERROR('Intenzity 0'!AW255/AW210,0)</f>
        <v>0</v>
      </c>
      <c r="AX255" s="229">
        <f>IFERROR('Intenzity 0'!AX255/AX210,0)</f>
        <v>0</v>
      </c>
      <c r="AY255" s="229">
        <f>IFERROR('Intenzity 0'!AY255/AY210,0)</f>
        <v>0</v>
      </c>
      <c r="AZ255" s="229">
        <f>IFERROR('Intenzity 0'!AZ255/AZ210,0)</f>
        <v>0</v>
      </c>
      <c r="BA255" s="229">
        <f>IFERROR('Intenzity 0'!BA255/BA210,0)</f>
        <v>0</v>
      </c>
      <c r="BB255" s="229">
        <f>IFERROR('Intenzity 0'!BB255/BB210,0)</f>
        <v>0</v>
      </c>
    </row>
    <row r="256" spans="1:54" x14ac:dyDescent="0.3">
      <c r="A256" s="206">
        <f>IF(ISBLANK('Úseky 0'!A29),"",'Úseky 0'!A29)</f>
        <v>25</v>
      </c>
      <c r="B256" s="205" t="str">
        <f>IF(ISBLANK('Úseky 0'!B29),"",'Úseky 0'!B29)</f>
        <v/>
      </c>
      <c r="C256" s="205" t="str">
        <f>IF(ISBLANK('Úseky 0'!C29),"",'Úseky 0'!C29)</f>
        <v/>
      </c>
      <c r="D256" s="213" t="str">
        <f>IF(ISBLANK('Úseky 0'!D29),"",'Úseky 0'!D29)</f>
        <v/>
      </c>
      <c r="E256" s="229">
        <f>IFERROR('Intenzity 0'!E256/E211,0)</f>
        <v>0</v>
      </c>
      <c r="F256" s="229">
        <f>IFERROR('Intenzity 0'!F256/F211,0)</f>
        <v>0</v>
      </c>
      <c r="G256" s="229">
        <f>IFERROR('Intenzity 0'!G256/G211,0)</f>
        <v>0</v>
      </c>
      <c r="H256" s="229">
        <f>IFERROR('Intenzity 0'!H256/H211,0)</f>
        <v>0</v>
      </c>
      <c r="I256" s="229">
        <f>IFERROR('Intenzity 0'!I256/I211,0)</f>
        <v>0</v>
      </c>
      <c r="J256" s="229">
        <f>IFERROR('Intenzity 0'!J256/J211,0)</f>
        <v>0</v>
      </c>
      <c r="K256" s="229">
        <f>IFERROR('Intenzity 0'!K256/K211,0)</f>
        <v>0</v>
      </c>
      <c r="L256" s="229">
        <f>IFERROR('Intenzity 0'!L256/L211,0)</f>
        <v>0</v>
      </c>
      <c r="M256" s="229">
        <f>IFERROR('Intenzity 0'!M256/M211,0)</f>
        <v>0</v>
      </c>
      <c r="N256" s="229">
        <f>IFERROR('Intenzity 0'!N256/N211,0)</f>
        <v>0</v>
      </c>
      <c r="O256" s="229">
        <f>IFERROR('Intenzity 0'!O256/O211,0)</f>
        <v>0</v>
      </c>
      <c r="P256" s="229">
        <f>IFERROR('Intenzity 0'!P256/P211,0)</f>
        <v>0</v>
      </c>
      <c r="Q256" s="229">
        <f>IFERROR('Intenzity 0'!Q256/Q211,0)</f>
        <v>0</v>
      </c>
      <c r="R256" s="229">
        <f>IFERROR('Intenzity 0'!R256/R211,0)</f>
        <v>0</v>
      </c>
      <c r="S256" s="229">
        <f>IFERROR('Intenzity 0'!S256/S211,0)</f>
        <v>0</v>
      </c>
      <c r="T256" s="229">
        <f>IFERROR('Intenzity 0'!T256/T211,0)</f>
        <v>0</v>
      </c>
      <c r="U256" s="229">
        <f>IFERROR('Intenzity 0'!U256/U211,0)</f>
        <v>0</v>
      </c>
      <c r="V256" s="229">
        <f>IFERROR('Intenzity 0'!V256/V211,0)</f>
        <v>0</v>
      </c>
      <c r="W256" s="229">
        <f>IFERROR('Intenzity 0'!W256/W211,0)</f>
        <v>0</v>
      </c>
      <c r="X256" s="229">
        <f>IFERROR('Intenzity 0'!X256/X211,0)</f>
        <v>0</v>
      </c>
      <c r="Y256" s="229">
        <f>IFERROR('Intenzity 0'!Y256/Y211,0)</f>
        <v>0</v>
      </c>
      <c r="Z256" s="229">
        <f>IFERROR('Intenzity 0'!Z256/Z211,0)</f>
        <v>0</v>
      </c>
      <c r="AA256" s="229">
        <f>IFERROR('Intenzity 0'!AA256/AA211,0)</f>
        <v>0</v>
      </c>
      <c r="AB256" s="229">
        <f>IFERROR('Intenzity 0'!AB256/AB211,0)</f>
        <v>0</v>
      </c>
      <c r="AC256" s="229">
        <f>IFERROR('Intenzity 0'!AC256/AC211,0)</f>
        <v>0</v>
      </c>
      <c r="AD256" s="229">
        <f>IFERROR('Intenzity 0'!AD256/AD211,0)</f>
        <v>0</v>
      </c>
      <c r="AE256" s="229">
        <f>IFERROR('Intenzity 0'!AE256/AE211,0)</f>
        <v>0</v>
      </c>
      <c r="AF256" s="229">
        <f>IFERROR('Intenzity 0'!AF256/AF211,0)</f>
        <v>0</v>
      </c>
      <c r="AG256" s="229">
        <f>IFERROR('Intenzity 0'!AG256/AG211,0)</f>
        <v>0</v>
      </c>
      <c r="AH256" s="229">
        <f>IFERROR('Intenzity 0'!AH256/AH211,0)</f>
        <v>0</v>
      </c>
      <c r="AI256" s="229">
        <f>IFERROR('Intenzity 0'!AI256/AI211,0)</f>
        <v>0</v>
      </c>
      <c r="AJ256" s="229">
        <f>IFERROR('Intenzity 0'!AJ256/AJ211,0)</f>
        <v>0</v>
      </c>
      <c r="AK256" s="229">
        <f>IFERROR('Intenzity 0'!AK256/AK211,0)</f>
        <v>0</v>
      </c>
      <c r="AL256" s="229">
        <f>IFERROR('Intenzity 0'!AL256/AL211,0)</f>
        <v>0</v>
      </c>
      <c r="AM256" s="229">
        <f>IFERROR('Intenzity 0'!AM256/AM211,0)</f>
        <v>0</v>
      </c>
      <c r="AN256" s="229">
        <f>IFERROR('Intenzity 0'!AN256/AN211,0)</f>
        <v>0</v>
      </c>
      <c r="AO256" s="229">
        <f>IFERROR('Intenzity 0'!AO256/AO211,0)</f>
        <v>0</v>
      </c>
      <c r="AP256" s="229">
        <f>IFERROR('Intenzity 0'!AP256/AP211,0)</f>
        <v>0</v>
      </c>
      <c r="AQ256" s="229">
        <f>IFERROR('Intenzity 0'!AQ256/AQ211,0)</f>
        <v>0</v>
      </c>
      <c r="AR256" s="229">
        <f>IFERROR('Intenzity 0'!AR256/AR211,0)</f>
        <v>0</v>
      </c>
      <c r="AS256" s="229">
        <f>IFERROR('Intenzity 0'!AS256/AS211,0)</f>
        <v>0</v>
      </c>
      <c r="AT256" s="229">
        <f>IFERROR('Intenzity 0'!AT256/AT211,0)</f>
        <v>0</v>
      </c>
      <c r="AU256" s="229">
        <f>IFERROR('Intenzity 0'!AU256/AU211,0)</f>
        <v>0</v>
      </c>
      <c r="AV256" s="229">
        <f>IFERROR('Intenzity 0'!AV256/AV211,0)</f>
        <v>0</v>
      </c>
      <c r="AW256" s="229">
        <f>IFERROR('Intenzity 0'!AW256/AW211,0)</f>
        <v>0</v>
      </c>
      <c r="AX256" s="229">
        <f>IFERROR('Intenzity 0'!AX256/AX211,0)</f>
        <v>0</v>
      </c>
      <c r="AY256" s="229">
        <f>IFERROR('Intenzity 0'!AY256/AY211,0)</f>
        <v>0</v>
      </c>
      <c r="AZ256" s="229">
        <f>IFERROR('Intenzity 0'!AZ256/AZ211,0)</f>
        <v>0</v>
      </c>
      <c r="BA256" s="229">
        <f>IFERROR('Intenzity 0'!BA256/BA211,0)</f>
        <v>0</v>
      </c>
      <c r="BB256" s="229">
        <f>IFERROR('Intenzity 0'!BB256/BB211,0)</f>
        <v>0</v>
      </c>
    </row>
    <row r="257" spans="1:54" x14ac:dyDescent="0.3">
      <c r="A257" s="206">
        <f>IF(ISBLANK('Úseky 0'!A30),"",'Úseky 0'!A30)</f>
        <v>26</v>
      </c>
      <c r="B257" s="205" t="str">
        <f>IF(ISBLANK('Úseky 0'!B30),"",'Úseky 0'!B30)</f>
        <v/>
      </c>
      <c r="C257" s="205" t="str">
        <f>IF(ISBLANK('Úseky 0'!C30),"",'Úseky 0'!C30)</f>
        <v/>
      </c>
      <c r="D257" s="213" t="str">
        <f>IF(ISBLANK('Úseky 0'!D30),"",'Úseky 0'!D30)</f>
        <v/>
      </c>
      <c r="E257" s="229">
        <f>IFERROR('Intenzity 0'!E257/E212,0)</f>
        <v>0</v>
      </c>
      <c r="F257" s="229">
        <f>IFERROR('Intenzity 0'!F257/F212,0)</f>
        <v>0</v>
      </c>
      <c r="G257" s="229">
        <f>IFERROR('Intenzity 0'!G257/G212,0)</f>
        <v>0</v>
      </c>
      <c r="H257" s="229">
        <f>IFERROR('Intenzity 0'!H257/H212,0)</f>
        <v>0</v>
      </c>
      <c r="I257" s="229">
        <f>IFERROR('Intenzity 0'!I257/I212,0)</f>
        <v>0</v>
      </c>
      <c r="J257" s="229">
        <f>IFERROR('Intenzity 0'!J257/J212,0)</f>
        <v>0</v>
      </c>
      <c r="K257" s="229">
        <f>IFERROR('Intenzity 0'!K257/K212,0)</f>
        <v>0</v>
      </c>
      <c r="L257" s="229">
        <f>IFERROR('Intenzity 0'!L257/L212,0)</f>
        <v>0</v>
      </c>
      <c r="M257" s="229">
        <f>IFERROR('Intenzity 0'!M257/M212,0)</f>
        <v>0</v>
      </c>
      <c r="N257" s="229">
        <f>IFERROR('Intenzity 0'!N257/N212,0)</f>
        <v>0</v>
      </c>
      <c r="O257" s="229">
        <f>IFERROR('Intenzity 0'!O257/O212,0)</f>
        <v>0</v>
      </c>
      <c r="P257" s="229">
        <f>IFERROR('Intenzity 0'!P257/P212,0)</f>
        <v>0</v>
      </c>
      <c r="Q257" s="229">
        <f>IFERROR('Intenzity 0'!Q257/Q212,0)</f>
        <v>0</v>
      </c>
      <c r="R257" s="229">
        <f>IFERROR('Intenzity 0'!R257/R212,0)</f>
        <v>0</v>
      </c>
      <c r="S257" s="229">
        <f>IFERROR('Intenzity 0'!S257/S212,0)</f>
        <v>0</v>
      </c>
      <c r="T257" s="229">
        <f>IFERROR('Intenzity 0'!T257/T212,0)</f>
        <v>0</v>
      </c>
      <c r="U257" s="229">
        <f>IFERROR('Intenzity 0'!U257/U212,0)</f>
        <v>0</v>
      </c>
      <c r="V257" s="229">
        <f>IFERROR('Intenzity 0'!V257/V212,0)</f>
        <v>0</v>
      </c>
      <c r="W257" s="229">
        <f>IFERROR('Intenzity 0'!W257/W212,0)</f>
        <v>0</v>
      </c>
      <c r="X257" s="229">
        <f>IFERROR('Intenzity 0'!X257/X212,0)</f>
        <v>0</v>
      </c>
      <c r="Y257" s="229">
        <f>IFERROR('Intenzity 0'!Y257/Y212,0)</f>
        <v>0</v>
      </c>
      <c r="Z257" s="229">
        <f>IFERROR('Intenzity 0'!Z257/Z212,0)</f>
        <v>0</v>
      </c>
      <c r="AA257" s="229">
        <f>IFERROR('Intenzity 0'!AA257/AA212,0)</f>
        <v>0</v>
      </c>
      <c r="AB257" s="229">
        <f>IFERROR('Intenzity 0'!AB257/AB212,0)</f>
        <v>0</v>
      </c>
      <c r="AC257" s="229">
        <f>IFERROR('Intenzity 0'!AC257/AC212,0)</f>
        <v>0</v>
      </c>
      <c r="AD257" s="229">
        <f>IFERROR('Intenzity 0'!AD257/AD212,0)</f>
        <v>0</v>
      </c>
      <c r="AE257" s="229">
        <f>IFERROR('Intenzity 0'!AE257/AE212,0)</f>
        <v>0</v>
      </c>
      <c r="AF257" s="229">
        <f>IFERROR('Intenzity 0'!AF257/AF212,0)</f>
        <v>0</v>
      </c>
      <c r="AG257" s="229">
        <f>IFERROR('Intenzity 0'!AG257/AG212,0)</f>
        <v>0</v>
      </c>
      <c r="AH257" s="229">
        <f>IFERROR('Intenzity 0'!AH257/AH212,0)</f>
        <v>0</v>
      </c>
      <c r="AI257" s="229">
        <f>IFERROR('Intenzity 0'!AI257/AI212,0)</f>
        <v>0</v>
      </c>
      <c r="AJ257" s="229">
        <f>IFERROR('Intenzity 0'!AJ257/AJ212,0)</f>
        <v>0</v>
      </c>
      <c r="AK257" s="229">
        <f>IFERROR('Intenzity 0'!AK257/AK212,0)</f>
        <v>0</v>
      </c>
      <c r="AL257" s="229">
        <f>IFERROR('Intenzity 0'!AL257/AL212,0)</f>
        <v>0</v>
      </c>
      <c r="AM257" s="229">
        <f>IFERROR('Intenzity 0'!AM257/AM212,0)</f>
        <v>0</v>
      </c>
      <c r="AN257" s="229">
        <f>IFERROR('Intenzity 0'!AN257/AN212,0)</f>
        <v>0</v>
      </c>
      <c r="AO257" s="229">
        <f>IFERROR('Intenzity 0'!AO257/AO212,0)</f>
        <v>0</v>
      </c>
      <c r="AP257" s="229">
        <f>IFERROR('Intenzity 0'!AP257/AP212,0)</f>
        <v>0</v>
      </c>
      <c r="AQ257" s="229">
        <f>IFERROR('Intenzity 0'!AQ257/AQ212,0)</f>
        <v>0</v>
      </c>
      <c r="AR257" s="229">
        <f>IFERROR('Intenzity 0'!AR257/AR212,0)</f>
        <v>0</v>
      </c>
      <c r="AS257" s="229">
        <f>IFERROR('Intenzity 0'!AS257/AS212,0)</f>
        <v>0</v>
      </c>
      <c r="AT257" s="229">
        <f>IFERROR('Intenzity 0'!AT257/AT212,0)</f>
        <v>0</v>
      </c>
      <c r="AU257" s="229">
        <f>IFERROR('Intenzity 0'!AU257/AU212,0)</f>
        <v>0</v>
      </c>
      <c r="AV257" s="229">
        <f>IFERROR('Intenzity 0'!AV257/AV212,0)</f>
        <v>0</v>
      </c>
      <c r="AW257" s="229">
        <f>IFERROR('Intenzity 0'!AW257/AW212,0)</f>
        <v>0</v>
      </c>
      <c r="AX257" s="229">
        <f>IFERROR('Intenzity 0'!AX257/AX212,0)</f>
        <v>0</v>
      </c>
      <c r="AY257" s="229">
        <f>IFERROR('Intenzity 0'!AY257/AY212,0)</f>
        <v>0</v>
      </c>
      <c r="AZ257" s="229">
        <f>IFERROR('Intenzity 0'!AZ257/AZ212,0)</f>
        <v>0</v>
      </c>
      <c r="BA257" s="229">
        <f>IFERROR('Intenzity 0'!BA257/BA212,0)</f>
        <v>0</v>
      </c>
      <c r="BB257" s="229">
        <f>IFERROR('Intenzity 0'!BB257/BB212,0)</f>
        <v>0</v>
      </c>
    </row>
    <row r="258" spans="1:54" x14ac:dyDescent="0.3">
      <c r="A258" s="206">
        <f>IF(ISBLANK('Úseky 0'!A31),"",'Úseky 0'!A31)</f>
        <v>27</v>
      </c>
      <c r="B258" s="205" t="str">
        <f>IF(ISBLANK('Úseky 0'!B31),"",'Úseky 0'!B31)</f>
        <v/>
      </c>
      <c r="C258" s="205" t="str">
        <f>IF(ISBLANK('Úseky 0'!C31),"",'Úseky 0'!C31)</f>
        <v/>
      </c>
      <c r="D258" s="213" t="str">
        <f>IF(ISBLANK('Úseky 0'!D31),"",'Úseky 0'!D31)</f>
        <v/>
      </c>
      <c r="E258" s="229">
        <f>IFERROR('Intenzity 0'!E258/E213,0)</f>
        <v>0</v>
      </c>
      <c r="F258" s="229">
        <f>IFERROR('Intenzity 0'!F258/F213,0)</f>
        <v>0</v>
      </c>
      <c r="G258" s="229">
        <f>IFERROR('Intenzity 0'!G258/G213,0)</f>
        <v>0</v>
      </c>
      <c r="H258" s="229">
        <f>IFERROR('Intenzity 0'!H258/H213,0)</f>
        <v>0</v>
      </c>
      <c r="I258" s="229">
        <f>IFERROR('Intenzity 0'!I258/I213,0)</f>
        <v>0</v>
      </c>
      <c r="J258" s="229">
        <f>IFERROR('Intenzity 0'!J258/J213,0)</f>
        <v>0</v>
      </c>
      <c r="K258" s="229">
        <f>IFERROR('Intenzity 0'!K258/K213,0)</f>
        <v>0</v>
      </c>
      <c r="L258" s="229">
        <f>IFERROR('Intenzity 0'!L258/L213,0)</f>
        <v>0</v>
      </c>
      <c r="M258" s="229">
        <f>IFERROR('Intenzity 0'!M258/M213,0)</f>
        <v>0</v>
      </c>
      <c r="N258" s="229">
        <f>IFERROR('Intenzity 0'!N258/N213,0)</f>
        <v>0</v>
      </c>
      <c r="O258" s="229">
        <f>IFERROR('Intenzity 0'!O258/O213,0)</f>
        <v>0</v>
      </c>
      <c r="P258" s="229">
        <f>IFERROR('Intenzity 0'!P258/P213,0)</f>
        <v>0</v>
      </c>
      <c r="Q258" s="229">
        <f>IFERROR('Intenzity 0'!Q258/Q213,0)</f>
        <v>0</v>
      </c>
      <c r="R258" s="229">
        <f>IFERROR('Intenzity 0'!R258/R213,0)</f>
        <v>0</v>
      </c>
      <c r="S258" s="229">
        <f>IFERROR('Intenzity 0'!S258/S213,0)</f>
        <v>0</v>
      </c>
      <c r="T258" s="229">
        <f>IFERROR('Intenzity 0'!T258/T213,0)</f>
        <v>0</v>
      </c>
      <c r="U258" s="229">
        <f>IFERROR('Intenzity 0'!U258/U213,0)</f>
        <v>0</v>
      </c>
      <c r="V258" s="229">
        <f>IFERROR('Intenzity 0'!V258/V213,0)</f>
        <v>0</v>
      </c>
      <c r="W258" s="229">
        <f>IFERROR('Intenzity 0'!W258/W213,0)</f>
        <v>0</v>
      </c>
      <c r="X258" s="229">
        <f>IFERROR('Intenzity 0'!X258/X213,0)</f>
        <v>0</v>
      </c>
      <c r="Y258" s="229">
        <f>IFERROR('Intenzity 0'!Y258/Y213,0)</f>
        <v>0</v>
      </c>
      <c r="Z258" s="229">
        <f>IFERROR('Intenzity 0'!Z258/Z213,0)</f>
        <v>0</v>
      </c>
      <c r="AA258" s="229">
        <f>IFERROR('Intenzity 0'!AA258/AA213,0)</f>
        <v>0</v>
      </c>
      <c r="AB258" s="229">
        <f>IFERROR('Intenzity 0'!AB258/AB213,0)</f>
        <v>0</v>
      </c>
      <c r="AC258" s="229">
        <f>IFERROR('Intenzity 0'!AC258/AC213,0)</f>
        <v>0</v>
      </c>
      <c r="AD258" s="229">
        <f>IFERROR('Intenzity 0'!AD258/AD213,0)</f>
        <v>0</v>
      </c>
      <c r="AE258" s="229">
        <f>IFERROR('Intenzity 0'!AE258/AE213,0)</f>
        <v>0</v>
      </c>
      <c r="AF258" s="229">
        <f>IFERROR('Intenzity 0'!AF258/AF213,0)</f>
        <v>0</v>
      </c>
      <c r="AG258" s="229">
        <f>IFERROR('Intenzity 0'!AG258/AG213,0)</f>
        <v>0</v>
      </c>
      <c r="AH258" s="229">
        <f>IFERROR('Intenzity 0'!AH258/AH213,0)</f>
        <v>0</v>
      </c>
      <c r="AI258" s="229">
        <f>IFERROR('Intenzity 0'!AI258/AI213,0)</f>
        <v>0</v>
      </c>
      <c r="AJ258" s="229">
        <f>IFERROR('Intenzity 0'!AJ258/AJ213,0)</f>
        <v>0</v>
      </c>
      <c r="AK258" s="229">
        <f>IFERROR('Intenzity 0'!AK258/AK213,0)</f>
        <v>0</v>
      </c>
      <c r="AL258" s="229">
        <f>IFERROR('Intenzity 0'!AL258/AL213,0)</f>
        <v>0</v>
      </c>
      <c r="AM258" s="229">
        <f>IFERROR('Intenzity 0'!AM258/AM213,0)</f>
        <v>0</v>
      </c>
      <c r="AN258" s="229">
        <f>IFERROR('Intenzity 0'!AN258/AN213,0)</f>
        <v>0</v>
      </c>
      <c r="AO258" s="229">
        <f>IFERROR('Intenzity 0'!AO258/AO213,0)</f>
        <v>0</v>
      </c>
      <c r="AP258" s="229">
        <f>IFERROR('Intenzity 0'!AP258/AP213,0)</f>
        <v>0</v>
      </c>
      <c r="AQ258" s="229">
        <f>IFERROR('Intenzity 0'!AQ258/AQ213,0)</f>
        <v>0</v>
      </c>
      <c r="AR258" s="229">
        <f>IFERROR('Intenzity 0'!AR258/AR213,0)</f>
        <v>0</v>
      </c>
      <c r="AS258" s="229">
        <f>IFERROR('Intenzity 0'!AS258/AS213,0)</f>
        <v>0</v>
      </c>
      <c r="AT258" s="229">
        <f>IFERROR('Intenzity 0'!AT258/AT213,0)</f>
        <v>0</v>
      </c>
      <c r="AU258" s="229">
        <f>IFERROR('Intenzity 0'!AU258/AU213,0)</f>
        <v>0</v>
      </c>
      <c r="AV258" s="229">
        <f>IFERROR('Intenzity 0'!AV258/AV213,0)</f>
        <v>0</v>
      </c>
      <c r="AW258" s="229">
        <f>IFERROR('Intenzity 0'!AW258/AW213,0)</f>
        <v>0</v>
      </c>
      <c r="AX258" s="229">
        <f>IFERROR('Intenzity 0'!AX258/AX213,0)</f>
        <v>0</v>
      </c>
      <c r="AY258" s="229">
        <f>IFERROR('Intenzity 0'!AY258/AY213,0)</f>
        <v>0</v>
      </c>
      <c r="AZ258" s="229">
        <f>IFERROR('Intenzity 0'!AZ258/AZ213,0)</f>
        <v>0</v>
      </c>
      <c r="BA258" s="229">
        <f>IFERROR('Intenzity 0'!BA258/BA213,0)</f>
        <v>0</v>
      </c>
      <c r="BB258" s="229">
        <f>IFERROR('Intenzity 0'!BB258/BB213,0)</f>
        <v>0</v>
      </c>
    </row>
    <row r="259" spans="1:54" x14ac:dyDescent="0.3">
      <c r="A259" s="206">
        <f>IF(ISBLANK('Úseky 0'!A32),"",'Úseky 0'!A32)</f>
        <v>28</v>
      </c>
      <c r="B259" s="205" t="str">
        <f>IF(ISBLANK('Úseky 0'!B32),"",'Úseky 0'!B32)</f>
        <v/>
      </c>
      <c r="C259" s="205" t="str">
        <f>IF(ISBLANK('Úseky 0'!C32),"",'Úseky 0'!C32)</f>
        <v/>
      </c>
      <c r="D259" s="213" t="str">
        <f>IF(ISBLANK('Úseky 0'!D32),"",'Úseky 0'!D32)</f>
        <v/>
      </c>
      <c r="E259" s="229">
        <f>IFERROR('Intenzity 0'!E259/E214,0)</f>
        <v>0</v>
      </c>
      <c r="F259" s="229">
        <f>IFERROR('Intenzity 0'!F259/F214,0)</f>
        <v>0</v>
      </c>
      <c r="G259" s="229">
        <f>IFERROR('Intenzity 0'!G259/G214,0)</f>
        <v>0</v>
      </c>
      <c r="H259" s="229">
        <f>IFERROR('Intenzity 0'!H259/H214,0)</f>
        <v>0</v>
      </c>
      <c r="I259" s="229">
        <f>IFERROR('Intenzity 0'!I259/I214,0)</f>
        <v>0</v>
      </c>
      <c r="J259" s="229">
        <f>IFERROR('Intenzity 0'!J259/J214,0)</f>
        <v>0</v>
      </c>
      <c r="K259" s="229">
        <f>IFERROR('Intenzity 0'!K259/K214,0)</f>
        <v>0</v>
      </c>
      <c r="L259" s="229">
        <f>IFERROR('Intenzity 0'!L259/L214,0)</f>
        <v>0</v>
      </c>
      <c r="M259" s="229">
        <f>IFERROR('Intenzity 0'!M259/M214,0)</f>
        <v>0</v>
      </c>
      <c r="N259" s="229">
        <f>IFERROR('Intenzity 0'!N259/N214,0)</f>
        <v>0</v>
      </c>
      <c r="O259" s="229">
        <f>IFERROR('Intenzity 0'!O259/O214,0)</f>
        <v>0</v>
      </c>
      <c r="P259" s="229">
        <f>IFERROR('Intenzity 0'!P259/P214,0)</f>
        <v>0</v>
      </c>
      <c r="Q259" s="229">
        <f>IFERROR('Intenzity 0'!Q259/Q214,0)</f>
        <v>0</v>
      </c>
      <c r="R259" s="229">
        <f>IFERROR('Intenzity 0'!R259/R214,0)</f>
        <v>0</v>
      </c>
      <c r="S259" s="229">
        <f>IFERROR('Intenzity 0'!S259/S214,0)</f>
        <v>0</v>
      </c>
      <c r="T259" s="229">
        <f>IFERROR('Intenzity 0'!T259/T214,0)</f>
        <v>0</v>
      </c>
      <c r="U259" s="229">
        <f>IFERROR('Intenzity 0'!U259/U214,0)</f>
        <v>0</v>
      </c>
      <c r="V259" s="229">
        <f>IFERROR('Intenzity 0'!V259/V214,0)</f>
        <v>0</v>
      </c>
      <c r="W259" s="229">
        <f>IFERROR('Intenzity 0'!W259/W214,0)</f>
        <v>0</v>
      </c>
      <c r="X259" s="229">
        <f>IFERROR('Intenzity 0'!X259/X214,0)</f>
        <v>0</v>
      </c>
      <c r="Y259" s="229">
        <f>IFERROR('Intenzity 0'!Y259/Y214,0)</f>
        <v>0</v>
      </c>
      <c r="Z259" s="229">
        <f>IFERROR('Intenzity 0'!Z259/Z214,0)</f>
        <v>0</v>
      </c>
      <c r="AA259" s="229">
        <f>IFERROR('Intenzity 0'!AA259/AA214,0)</f>
        <v>0</v>
      </c>
      <c r="AB259" s="229">
        <f>IFERROR('Intenzity 0'!AB259/AB214,0)</f>
        <v>0</v>
      </c>
      <c r="AC259" s="229">
        <f>IFERROR('Intenzity 0'!AC259/AC214,0)</f>
        <v>0</v>
      </c>
      <c r="AD259" s="229">
        <f>IFERROR('Intenzity 0'!AD259/AD214,0)</f>
        <v>0</v>
      </c>
      <c r="AE259" s="229">
        <f>IFERROR('Intenzity 0'!AE259/AE214,0)</f>
        <v>0</v>
      </c>
      <c r="AF259" s="229">
        <f>IFERROR('Intenzity 0'!AF259/AF214,0)</f>
        <v>0</v>
      </c>
      <c r="AG259" s="229">
        <f>IFERROR('Intenzity 0'!AG259/AG214,0)</f>
        <v>0</v>
      </c>
      <c r="AH259" s="229">
        <f>IFERROR('Intenzity 0'!AH259/AH214,0)</f>
        <v>0</v>
      </c>
      <c r="AI259" s="229">
        <f>IFERROR('Intenzity 0'!AI259/AI214,0)</f>
        <v>0</v>
      </c>
      <c r="AJ259" s="229">
        <f>IFERROR('Intenzity 0'!AJ259/AJ214,0)</f>
        <v>0</v>
      </c>
      <c r="AK259" s="229">
        <f>IFERROR('Intenzity 0'!AK259/AK214,0)</f>
        <v>0</v>
      </c>
      <c r="AL259" s="229">
        <f>IFERROR('Intenzity 0'!AL259/AL214,0)</f>
        <v>0</v>
      </c>
      <c r="AM259" s="229">
        <f>IFERROR('Intenzity 0'!AM259/AM214,0)</f>
        <v>0</v>
      </c>
      <c r="AN259" s="229">
        <f>IFERROR('Intenzity 0'!AN259/AN214,0)</f>
        <v>0</v>
      </c>
      <c r="AO259" s="229">
        <f>IFERROR('Intenzity 0'!AO259/AO214,0)</f>
        <v>0</v>
      </c>
      <c r="AP259" s="229">
        <f>IFERROR('Intenzity 0'!AP259/AP214,0)</f>
        <v>0</v>
      </c>
      <c r="AQ259" s="229">
        <f>IFERROR('Intenzity 0'!AQ259/AQ214,0)</f>
        <v>0</v>
      </c>
      <c r="AR259" s="229">
        <f>IFERROR('Intenzity 0'!AR259/AR214,0)</f>
        <v>0</v>
      </c>
      <c r="AS259" s="229">
        <f>IFERROR('Intenzity 0'!AS259/AS214,0)</f>
        <v>0</v>
      </c>
      <c r="AT259" s="229">
        <f>IFERROR('Intenzity 0'!AT259/AT214,0)</f>
        <v>0</v>
      </c>
      <c r="AU259" s="229">
        <f>IFERROR('Intenzity 0'!AU259/AU214,0)</f>
        <v>0</v>
      </c>
      <c r="AV259" s="229">
        <f>IFERROR('Intenzity 0'!AV259/AV214,0)</f>
        <v>0</v>
      </c>
      <c r="AW259" s="229">
        <f>IFERROR('Intenzity 0'!AW259/AW214,0)</f>
        <v>0</v>
      </c>
      <c r="AX259" s="229">
        <f>IFERROR('Intenzity 0'!AX259/AX214,0)</f>
        <v>0</v>
      </c>
      <c r="AY259" s="229">
        <f>IFERROR('Intenzity 0'!AY259/AY214,0)</f>
        <v>0</v>
      </c>
      <c r="AZ259" s="229">
        <f>IFERROR('Intenzity 0'!AZ259/AZ214,0)</f>
        <v>0</v>
      </c>
      <c r="BA259" s="229">
        <f>IFERROR('Intenzity 0'!BA259/BA214,0)</f>
        <v>0</v>
      </c>
      <c r="BB259" s="229">
        <f>IFERROR('Intenzity 0'!BB259/BB214,0)</f>
        <v>0</v>
      </c>
    </row>
    <row r="260" spans="1:54" x14ac:dyDescent="0.3">
      <c r="A260" s="206">
        <f>IF(ISBLANK('Úseky 0'!A33),"",'Úseky 0'!A33)</f>
        <v>29</v>
      </c>
      <c r="B260" s="205" t="str">
        <f>IF(ISBLANK('Úseky 0'!B33),"",'Úseky 0'!B33)</f>
        <v/>
      </c>
      <c r="C260" s="205" t="str">
        <f>IF(ISBLANK('Úseky 0'!C33),"",'Úseky 0'!C33)</f>
        <v/>
      </c>
      <c r="D260" s="213" t="str">
        <f>IF(ISBLANK('Úseky 0'!D33),"",'Úseky 0'!D33)</f>
        <v/>
      </c>
      <c r="E260" s="229">
        <f>IFERROR('Intenzity 0'!E260/E215,0)</f>
        <v>0</v>
      </c>
      <c r="F260" s="229">
        <f>IFERROR('Intenzity 0'!F260/F215,0)</f>
        <v>0</v>
      </c>
      <c r="G260" s="229">
        <f>IFERROR('Intenzity 0'!G260/G215,0)</f>
        <v>0</v>
      </c>
      <c r="H260" s="229">
        <f>IFERROR('Intenzity 0'!H260/H215,0)</f>
        <v>0</v>
      </c>
      <c r="I260" s="229">
        <f>IFERROR('Intenzity 0'!I260/I215,0)</f>
        <v>0</v>
      </c>
      <c r="J260" s="229">
        <f>IFERROR('Intenzity 0'!J260/J215,0)</f>
        <v>0</v>
      </c>
      <c r="K260" s="229">
        <f>IFERROR('Intenzity 0'!K260/K215,0)</f>
        <v>0</v>
      </c>
      <c r="L260" s="229">
        <f>IFERROR('Intenzity 0'!L260/L215,0)</f>
        <v>0</v>
      </c>
      <c r="M260" s="229">
        <f>IFERROR('Intenzity 0'!M260/M215,0)</f>
        <v>0</v>
      </c>
      <c r="N260" s="229">
        <f>IFERROR('Intenzity 0'!N260/N215,0)</f>
        <v>0</v>
      </c>
      <c r="O260" s="229">
        <f>IFERROR('Intenzity 0'!O260/O215,0)</f>
        <v>0</v>
      </c>
      <c r="P260" s="229">
        <f>IFERROR('Intenzity 0'!P260/P215,0)</f>
        <v>0</v>
      </c>
      <c r="Q260" s="229">
        <f>IFERROR('Intenzity 0'!Q260/Q215,0)</f>
        <v>0</v>
      </c>
      <c r="R260" s="229">
        <f>IFERROR('Intenzity 0'!R260/R215,0)</f>
        <v>0</v>
      </c>
      <c r="S260" s="229">
        <f>IFERROR('Intenzity 0'!S260/S215,0)</f>
        <v>0</v>
      </c>
      <c r="T260" s="229">
        <f>IFERROR('Intenzity 0'!T260/T215,0)</f>
        <v>0</v>
      </c>
      <c r="U260" s="229">
        <f>IFERROR('Intenzity 0'!U260/U215,0)</f>
        <v>0</v>
      </c>
      <c r="V260" s="229">
        <f>IFERROR('Intenzity 0'!V260/V215,0)</f>
        <v>0</v>
      </c>
      <c r="W260" s="229">
        <f>IFERROR('Intenzity 0'!W260/W215,0)</f>
        <v>0</v>
      </c>
      <c r="X260" s="229">
        <f>IFERROR('Intenzity 0'!X260/X215,0)</f>
        <v>0</v>
      </c>
      <c r="Y260" s="229">
        <f>IFERROR('Intenzity 0'!Y260/Y215,0)</f>
        <v>0</v>
      </c>
      <c r="Z260" s="229">
        <f>IFERROR('Intenzity 0'!Z260/Z215,0)</f>
        <v>0</v>
      </c>
      <c r="AA260" s="229">
        <f>IFERROR('Intenzity 0'!AA260/AA215,0)</f>
        <v>0</v>
      </c>
      <c r="AB260" s="229">
        <f>IFERROR('Intenzity 0'!AB260/AB215,0)</f>
        <v>0</v>
      </c>
      <c r="AC260" s="229">
        <f>IFERROR('Intenzity 0'!AC260/AC215,0)</f>
        <v>0</v>
      </c>
      <c r="AD260" s="229">
        <f>IFERROR('Intenzity 0'!AD260/AD215,0)</f>
        <v>0</v>
      </c>
      <c r="AE260" s="229">
        <f>IFERROR('Intenzity 0'!AE260/AE215,0)</f>
        <v>0</v>
      </c>
      <c r="AF260" s="229">
        <f>IFERROR('Intenzity 0'!AF260/AF215,0)</f>
        <v>0</v>
      </c>
      <c r="AG260" s="229">
        <f>IFERROR('Intenzity 0'!AG260/AG215,0)</f>
        <v>0</v>
      </c>
      <c r="AH260" s="229">
        <f>IFERROR('Intenzity 0'!AH260/AH215,0)</f>
        <v>0</v>
      </c>
      <c r="AI260" s="229">
        <f>IFERROR('Intenzity 0'!AI260/AI215,0)</f>
        <v>0</v>
      </c>
      <c r="AJ260" s="229">
        <f>IFERROR('Intenzity 0'!AJ260/AJ215,0)</f>
        <v>0</v>
      </c>
      <c r="AK260" s="229">
        <f>IFERROR('Intenzity 0'!AK260/AK215,0)</f>
        <v>0</v>
      </c>
      <c r="AL260" s="229">
        <f>IFERROR('Intenzity 0'!AL260/AL215,0)</f>
        <v>0</v>
      </c>
      <c r="AM260" s="229">
        <f>IFERROR('Intenzity 0'!AM260/AM215,0)</f>
        <v>0</v>
      </c>
      <c r="AN260" s="229">
        <f>IFERROR('Intenzity 0'!AN260/AN215,0)</f>
        <v>0</v>
      </c>
      <c r="AO260" s="229">
        <f>IFERROR('Intenzity 0'!AO260/AO215,0)</f>
        <v>0</v>
      </c>
      <c r="AP260" s="229">
        <f>IFERROR('Intenzity 0'!AP260/AP215,0)</f>
        <v>0</v>
      </c>
      <c r="AQ260" s="229">
        <f>IFERROR('Intenzity 0'!AQ260/AQ215,0)</f>
        <v>0</v>
      </c>
      <c r="AR260" s="229">
        <f>IFERROR('Intenzity 0'!AR260/AR215,0)</f>
        <v>0</v>
      </c>
      <c r="AS260" s="229">
        <f>IFERROR('Intenzity 0'!AS260/AS215,0)</f>
        <v>0</v>
      </c>
      <c r="AT260" s="229">
        <f>IFERROR('Intenzity 0'!AT260/AT215,0)</f>
        <v>0</v>
      </c>
      <c r="AU260" s="229">
        <f>IFERROR('Intenzity 0'!AU260/AU215,0)</f>
        <v>0</v>
      </c>
      <c r="AV260" s="229">
        <f>IFERROR('Intenzity 0'!AV260/AV215,0)</f>
        <v>0</v>
      </c>
      <c r="AW260" s="229">
        <f>IFERROR('Intenzity 0'!AW260/AW215,0)</f>
        <v>0</v>
      </c>
      <c r="AX260" s="229">
        <f>IFERROR('Intenzity 0'!AX260/AX215,0)</f>
        <v>0</v>
      </c>
      <c r="AY260" s="229">
        <f>IFERROR('Intenzity 0'!AY260/AY215,0)</f>
        <v>0</v>
      </c>
      <c r="AZ260" s="229">
        <f>IFERROR('Intenzity 0'!AZ260/AZ215,0)</f>
        <v>0</v>
      </c>
      <c r="BA260" s="229">
        <f>IFERROR('Intenzity 0'!BA260/BA215,0)</f>
        <v>0</v>
      </c>
      <c r="BB260" s="229">
        <f>IFERROR('Intenzity 0'!BB260/BB215,0)</f>
        <v>0</v>
      </c>
    </row>
    <row r="261" spans="1:54" x14ac:dyDescent="0.3">
      <c r="A261" s="206">
        <f>IF(ISBLANK('Úseky 0'!A34),"",'Úseky 0'!A34)</f>
        <v>30</v>
      </c>
      <c r="B261" s="205" t="str">
        <f>IF(ISBLANK('Úseky 0'!B34),"",'Úseky 0'!B34)</f>
        <v/>
      </c>
      <c r="C261" s="205" t="str">
        <f>IF(ISBLANK('Úseky 0'!C34),"",'Úseky 0'!C34)</f>
        <v/>
      </c>
      <c r="D261" s="213" t="str">
        <f>IF(ISBLANK('Úseky 0'!D34),"",'Úseky 0'!D34)</f>
        <v/>
      </c>
      <c r="E261" s="229">
        <f>IFERROR('Intenzity 0'!E261/E216,0)</f>
        <v>0</v>
      </c>
      <c r="F261" s="229">
        <f>IFERROR('Intenzity 0'!F261/F216,0)</f>
        <v>0</v>
      </c>
      <c r="G261" s="229">
        <f>IFERROR('Intenzity 0'!G261/G216,0)</f>
        <v>0</v>
      </c>
      <c r="H261" s="229">
        <f>IFERROR('Intenzity 0'!H261/H216,0)</f>
        <v>0</v>
      </c>
      <c r="I261" s="229">
        <f>IFERROR('Intenzity 0'!I261/I216,0)</f>
        <v>0</v>
      </c>
      <c r="J261" s="229">
        <f>IFERROR('Intenzity 0'!J261/J216,0)</f>
        <v>0</v>
      </c>
      <c r="K261" s="229">
        <f>IFERROR('Intenzity 0'!K261/K216,0)</f>
        <v>0</v>
      </c>
      <c r="L261" s="229">
        <f>IFERROR('Intenzity 0'!L261/L216,0)</f>
        <v>0</v>
      </c>
      <c r="M261" s="229">
        <f>IFERROR('Intenzity 0'!M261/M216,0)</f>
        <v>0</v>
      </c>
      <c r="N261" s="229">
        <f>IFERROR('Intenzity 0'!N261/N216,0)</f>
        <v>0</v>
      </c>
      <c r="O261" s="229">
        <f>IFERROR('Intenzity 0'!O261/O216,0)</f>
        <v>0</v>
      </c>
      <c r="P261" s="229">
        <f>IFERROR('Intenzity 0'!P261/P216,0)</f>
        <v>0</v>
      </c>
      <c r="Q261" s="229">
        <f>IFERROR('Intenzity 0'!Q261/Q216,0)</f>
        <v>0</v>
      </c>
      <c r="R261" s="229">
        <f>IFERROR('Intenzity 0'!R261/R216,0)</f>
        <v>0</v>
      </c>
      <c r="S261" s="229">
        <f>IFERROR('Intenzity 0'!S261/S216,0)</f>
        <v>0</v>
      </c>
      <c r="T261" s="229">
        <f>IFERROR('Intenzity 0'!T261/T216,0)</f>
        <v>0</v>
      </c>
      <c r="U261" s="229">
        <f>IFERROR('Intenzity 0'!U261/U216,0)</f>
        <v>0</v>
      </c>
      <c r="V261" s="229">
        <f>IFERROR('Intenzity 0'!V261/V216,0)</f>
        <v>0</v>
      </c>
      <c r="W261" s="229">
        <f>IFERROR('Intenzity 0'!W261/W216,0)</f>
        <v>0</v>
      </c>
      <c r="X261" s="229">
        <f>IFERROR('Intenzity 0'!X261/X216,0)</f>
        <v>0</v>
      </c>
      <c r="Y261" s="229">
        <f>IFERROR('Intenzity 0'!Y261/Y216,0)</f>
        <v>0</v>
      </c>
      <c r="Z261" s="229">
        <f>IFERROR('Intenzity 0'!Z261/Z216,0)</f>
        <v>0</v>
      </c>
      <c r="AA261" s="229">
        <f>IFERROR('Intenzity 0'!AA261/AA216,0)</f>
        <v>0</v>
      </c>
      <c r="AB261" s="229">
        <f>IFERROR('Intenzity 0'!AB261/AB216,0)</f>
        <v>0</v>
      </c>
      <c r="AC261" s="229">
        <f>IFERROR('Intenzity 0'!AC261/AC216,0)</f>
        <v>0</v>
      </c>
      <c r="AD261" s="229">
        <f>IFERROR('Intenzity 0'!AD261/AD216,0)</f>
        <v>0</v>
      </c>
      <c r="AE261" s="229">
        <f>IFERROR('Intenzity 0'!AE261/AE216,0)</f>
        <v>0</v>
      </c>
      <c r="AF261" s="229">
        <f>IFERROR('Intenzity 0'!AF261/AF216,0)</f>
        <v>0</v>
      </c>
      <c r="AG261" s="229">
        <f>IFERROR('Intenzity 0'!AG261/AG216,0)</f>
        <v>0</v>
      </c>
      <c r="AH261" s="229">
        <f>IFERROR('Intenzity 0'!AH261/AH216,0)</f>
        <v>0</v>
      </c>
      <c r="AI261" s="229">
        <f>IFERROR('Intenzity 0'!AI261/AI216,0)</f>
        <v>0</v>
      </c>
      <c r="AJ261" s="229">
        <f>IFERROR('Intenzity 0'!AJ261/AJ216,0)</f>
        <v>0</v>
      </c>
      <c r="AK261" s="229">
        <f>IFERROR('Intenzity 0'!AK261/AK216,0)</f>
        <v>0</v>
      </c>
      <c r="AL261" s="229">
        <f>IFERROR('Intenzity 0'!AL261/AL216,0)</f>
        <v>0</v>
      </c>
      <c r="AM261" s="229">
        <f>IFERROR('Intenzity 0'!AM261/AM216,0)</f>
        <v>0</v>
      </c>
      <c r="AN261" s="229">
        <f>IFERROR('Intenzity 0'!AN261/AN216,0)</f>
        <v>0</v>
      </c>
      <c r="AO261" s="229">
        <f>IFERROR('Intenzity 0'!AO261/AO216,0)</f>
        <v>0</v>
      </c>
      <c r="AP261" s="229">
        <f>IFERROR('Intenzity 0'!AP261/AP216,0)</f>
        <v>0</v>
      </c>
      <c r="AQ261" s="229">
        <f>IFERROR('Intenzity 0'!AQ261/AQ216,0)</f>
        <v>0</v>
      </c>
      <c r="AR261" s="229">
        <f>IFERROR('Intenzity 0'!AR261/AR216,0)</f>
        <v>0</v>
      </c>
      <c r="AS261" s="229">
        <f>IFERROR('Intenzity 0'!AS261/AS216,0)</f>
        <v>0</v>
      </c>
      <c r="AT261" s="229">
        <f>IFERROR('Intenzity 0'!AT261/AT216,0)</f>
        <v>0</v>
      </c>
      <c r="AU261" s="229">
        <f>IFERROR('Intenzity 0'!AU261/AU216,0)</f>
        <v>0</v>
      </c>
      <c r="AV261" s="229">
        <f>IFERROR('Intenzity 0'!AV261/AV216,0)</f>
        <v>0</v>
      </c>
      <c r="AW261" s="229">
        <f>IFERROR('Intenzity 0'!AW261/AW216,0)</f>
        <v>0</v>
      </c>
      <c r="AX261" s="229">
        <f>IFERROR('Intenzity 0'!AX261/AX216,0)</f>
        <v>0</v>
      </c>
      <c r="AY261" s="229">
        <f>IFERROR('Intenzity 0'!AY261/AY216,0)</f>
        <v>0</v>
      </c>
      <c r="AZ261" s="229">
        <f>IFERROR('Intenzity 0'!AZ261/AZ216,0)</f>
        <v>0</v>
      </c>
      <c r="BA261" s="229">
        <f>IFERROR('Intenzity 0'!BA261/BA216,0)</f>
        <v>0</v>
      </c>
      <c r="BB261" s="229">
        <f>IFERROR('Intenzity 0'!BB261/BB216,0)</f>
        <v>0</v>
      </c>
    </row>
    <row r="262" spans="1:54" x14ac:dyDescent="0.3">
      <c r="A262" s="206">
        <f>IF(ISBLANK('Úseky 0'!A35),"",'Úseky 0'!A35)</f>
        <v>31</v>
      </c>
      <c r="B262" s="205" t="str">
        <f>IF(ISBLANK('Úseky 0'!B35),"",'Úseky 0'!B35)</f>
        <v/>
      </c>
      <c r="C262" s="205" t="str">
        <f>IF(ISBLANK('Úseky 0'!C35),"",'Úseky 0'!C35)</f>
        <v/>
      </c>
      <c r="D262" s="213" t="str">
        <f>IF(ISBLANK('Úseky 0'!D35),"",'Úseky 0'!D35)</f>
        <v/>
      </c>
      <c r="E262" s="229">
        <f>IFERROR('Intenzity 0'!E262/E217,0)</f>
        <v>0</v>
      </c>
      <c r="F262" s="229">
        <f>IFERROR('Intenzity 0'!F262/F217,0)</f>
        <v>0</v>
      </c>
      <c r="G262" s="229">
        <f>IFERROR('Intenzity 0'!G262/G217,0)</f>
        <v>0</v>
      </c>
      <c r="H262" s="229">
        <f>IFERROR('Intenzity 0'!H262/H217,0)</f>
        <v>0</v>
      </c>
      <c r="I262" s="229">
        <f>IFERROR('Intenzity 0'!I262/I217,0)</f>
        <v>0</v>
      </c>
      <c r="J262" s="229">
        <f>IFERROR('Intenzity 0'!J262/J217,0)</f>
        <v>0</v>
      </c>
      <c r="K262" s="229">
        <f>IFERROR('Intenzity 0'!K262/K217,0)</f>
        <v>0</v>
      </c>
      <c r="L262" s="229">
        <f>IFERROR('Intenzity 0'!L262/L217,0)</f>
        <v>0</v>
      </c>
      <c r="M262" s="229">
        <f>IFERROR('Intenzity 0'!M262/M217,0)</f>
        <v>0</v>
      </c>
      <c r="N262" s="229">
        <f>IFERROR('Intenzity 0'!N262/N217,0)</f>
        <v>0</v>
      </c>
      <c r="O262" s="229">
        <f>IFERROR('Intenzity 0'!O262/O217,0)</f>
        <v>0</v>
      </c>
      <c r="P262" s="229">
        <f>IFERROR('Intenzity 0'!P262/P217,0)</f>
        <v>0</v>
      </c>
      <c r="Q262" s="229">
        <f>IFERROR('Intenzity 0'!Q262/Q217,0)</f>
        <v>0</v>
      </c>
      <c r="R262" s="229">
        <f>IFERROR('Intenzity 0'!R262/R217,0)</f>
        <v>0</v>
      </c>
      <c r="S262" s="229">
        <f>IFERROR('Intenzity 0'!S262/S217,0)</f>
        <v>0</v>
      </c>
      <c r="T262" s="229">
        <f>IFERROR('Intenzity 0'!T262/T217,0)</f>
        <v>0</v>
      </c>
      <c r="U262" s="229">
        <f>IFERROR('Intenzity 0'!U262/U217,0)</f>
        <v>0</v>
      </c>
      <c r="V262" s="229">
        <f>IFERROR('Intenzity 0'!V262/V217,0)</f>
        <v>0</v>
      </c>
      <c r="W262" s="229">
        <f>IFERROR('Intenzity 0'!W262/W217,0)</f>
        <v>0</v>
      </c>
      <c r="X262" s="229">
        <f>IFERROR('Intenzity 0'!X262/X217,0)</f>
        <v>0</v>
      </c>
      <c r="Y262" s="229">
        <f>IFERROR('Intenzity 0'!Y262/Y217,0)</f>
        <v>0</v>
      </c>
      <c r="Z262" s="229">
        <f>IFERROR('Intenzity 0'!Z262/Z217,0)</f>
        <v>0</v>
      </c>
      <c r="AA262" s="229">
        <f>IFERROR('Intenzity 0'!AA262/AA217,0)</f>
        <v>0</v>
      </c>
      <c r="AB262" s="229">
        <f>IFERROR('Intenzity 0'!AB262/AB217,0)</f>
        <v>0</v>
      </c>
      <c r="AC262" s="229">
        <f>IFERROR('Intenzity 0'!AC262/AC217,0)</f>
        <v>0</v>
      </c>
      <c r="AD262" s="229">
        <f>IFERROR('Intenzity 0'!AD262/AD217,0)</f>
        <v>0</v>
      </c>
      <c r="AE262" s="229">
        <f>IFERROR('Intenzity 0'!AE262/AE217,0)</f>
        <v>0</v>
      </c>
      <c r="AF262" s="229">
        <f>IFERROR('Intenzity 0'!AF262/AF217,0)</f>
        <v>0</v>
      </c>
      <c r="AG262" s="229">
        <f>IFERROR('Intenzity 0'!AG262/AG217,0)</f>
        <v>0</v>
      </c>
      <c r="AH262" s="229">
        <f>IFERROR('Intenzity 0'!AH262/AH217,0)</f>
        <v>0</v>
      </c>
      <c r="AI262" s="229">
        <f>IFERROR('Intenzity 0'!AI262/AI217,0)</f>
        <v>0</v>
      </c>
      <c r="AJ262" s="229">
        <f>IFERROR('Intenzity 0'!AJ262/AJ217,0)</f>
        <v>0</v>
      </c>
      <c r="AK262" s="229">
        <f>IFERROR('Intenzity 0'!AK262/AK217,0)</f>
        <v>0</v>
      </c>
      <c r="AL262" s="229">
        <f>IFERROR('Intenzity 0'!AL262/AL217,0)</f>
        <v>0</v>
      </c>
      <c r="AM262" s="229">
        <f>IFERROR('Intenzity 0'!AM262/AM217,0)</f>
        <v>0</v>
      </c>
      <c r="AN262" s="229">
        <f>IFERROR('Intenzity 0'!AN262/AN217,0)</f>
        <v>0</v>
      </c>
      <c r="AO262" s="229">
        <f>IFERROR('Intenzity 0'!AO262/AO217,0)</f>
        <v>0</v>
      </c>
      <c r="AP262" s="229">
        <f>IFERROR('Intenzity 0'!AP262/AP217,0)</f>
        <v>0</v>
      </c>
      <c r="AQ262" s="229">
        <f>IFERROR('Intenzity 0'!AQ262/AQ217,0)</f>
        <v>0</v>
      </c>
      <c r="AR262" s="229">
        <f>IFERROR('Intenzity 0'!AR262/AR217,0)</f>
        <v>0</v>
      </c>
      <c r="AS262" s="229">
        <f>IFERROR('Intenzity 0'!AS262/AS217,0)</f>
        <v>0</v>
      </c>
      <c r="AT262" s="229">
        <f>IFERROR('Intenzity 0'!AT262/AT217,0)</f>
        <v>0</v>
      </c>
      <c r="AU262" s="229">
        <f>IFERROR('Intenzity 0'!AU262/AU217,0)</f>
        <v>0</v>
      </c>
      <c r="AV262" s="229">
        <f>IFERROR('Intenzity 0'!AV262/AV217,0)</f>
        <v>0</v>
      </c>
      <c r="AW262" s="229">
        <f>IFERROR('Intenzity 0'!AW262/AW217,0)</f>
        <v>0</v>
      </c>
      <c r="AX262" s="229">
        <f>IFERROR('Intenzity 0'!AX262/AX217,0)</f>
        <v>0</v>
      </c>
      <c r="AY262" s="229">
        <f>IFERROR('Intenzity 0'!AY262/AY217,0)</f>
        <v>0</v>
      </c>
      <c r="AZ262" s="229">
        <f>IFERROR('Intenzity 0'!AZ262/AZ217,0)</f>
        <v>0</v>
      </c>
      <c r="BA262" s="229">
        <f>IFERROR('Intenzity 0'!BA262/BA217,0)</f>
        <v>0</v>
      </c>
      <c r="BB262" s="229">
        <f>IFERROR('Intenzity 0'!BB262/BB217,0)</f>
        <v>0</v>
      </c>
    </row>
    <row r="263" spans="1:54" x14ac:dyDescent="0.3">
      <c r="A263" s="206">
        <f>IF(ISBLANK('Úseky 0'!A36),"",'Úseky 0'!A36)</f>
        <v>32</v>
      </c>
      <c r="B263" s="205" t="str">
        <f>IF(ISBLANK('Úseky 0'!B36),"",'Úseky 0'!B36)</f>
        <v/>
      </c>
      <c r="C263" s="205" t="str">
        <f>IF(ISBLANK('Úseky 0'!C36),"",'Úseky 0'!C36)</f>
        <v/>
      </c>
      <c r="D263" s="213" t="str">
        <f>IF(ISBLANK('Úseky 0'!D36),"",'Úseky 0'!D36)</f>
        <v/>
      </c>
      <c r="E263" s="229">
        <f>IFERROR('Intenzity 0'!E263/E218,0)</f>
        <v>0</v>
      </c>
      <c r="F263" s="229">
        <f>IFERROR('Intenzity 0'!F263/F218,0)</f>
        <v>0</v>
      </c>
      <c r="G263" s="229">
        <f>IFERROR('Intenzity 0'!G263/G218,0)</f>
        <v>0</v>
      </c>
      <c r="H263" s="229">
        <f>IFERROR('Intenzity 0'!H263/H218,0)</f>
        <v>0</v>
      </c>
      <c r="I263" s="229">
        <f>IFERROR('Intenzity 0'!I263/I218,0)</f>
        <v>0</v>
      </c>
      <c r="J263" s="229">
        <f>IFERROR('Intenzity 0'!J263/J218,0)</f>
        <v>0</v>
      </c>
      <c r="K263" s="229">
        <f>IFERROR('Intenzity 0'!K263/K218,0)</f>
        <v>0</v>
      </c>
      <c r="L263" s="229">
        <f>IFERROR('Intenzity 0'!L263/L218,0)</f>
        <v>0</v>
      </c>
      <c r="M263" s="229">
        <f>IFERROR('Intenzity 0'!M263/M218,0)</f>
        <v>0</v>
      </c>
      <c r="N263" s="229">
        <f>IFERROR('Intenzity 0'!N263/N218,0)</f>
        <v>0</v>
      </c>
      <c r="O263" s="229">
        <f>IFERROR('Intenzity 0'!O263/O218,0)</f>
        <v>0</v>
      </c>
      <c r="P263" s="229">
        <f>IFERROR('Intenzity 0'!P263/P218,0)</f>
        <v>0</v>
      </c>
      <c r="Q263" s="229">
        <f>IFERROR('Intenzity 0'!Q263/Q218,0)</f>
        <v>0</v>
      </c>
      <c r="R263" s="229">
        <f>IFERROR('Intenzity 0'!R263/R218,0)</f>
        <v>0</v>
      </c>
      <c r="S263" s="229">
        <f>IFERROR('Intenzity 0'!S263/S218,0)</f>
        <v>0</v>
      </c>
      <c r="T263" s="229">
        <f>IFERROR('Intenzity 0'!T263/T218,0)</f>
        <v>0</v>
      </c>
      <c r="U263" s="229">
        <f>IFERROR('Intenzity 0'!U263/U218,0)</f>
        <v>0</v>
      </c>
      <c r="V263" s="229">
        <f>IFERROR('Intenzity 0'!V263/V218,0)</f>
        <v>0</v>
      </c>
      <c r="W263" s="229">
        <f>IFERROR('Intenzity 0'!W263/W218,0)</f>
        <v>0</v>
      </c>
      <c r="X263" s="229">
        <f>IFERROR('Intenzity 0'!X263/X218,0)</f>
        <v>0</v>
      </c>
      <c r="Y263" s="229">
        <f>IFERROR('Intenzity 0'!Y263/Y218,0)</f>
        <v>0</v>
      </c>
      <c r="Z263" s="229">
        <f>IFERROR('Intenzity 0'!Z263/Z218,0)</f>
        <v>0</v>
      </c>
      <c r="AA263" s="229">
        <f>IFERROR('Intenzity 0'!AA263/AA218,0)</f>
        <v>0</v>
      </c>
      <c r="AB263" s="229">
        <f>IFERROR('Intenzity 0'!AB263/AB218,0)</f>
        <v>0</v>
      </c>
      <c r="AC263" s="229">
        <f>IFERROR('Intenzity 0'!AC263/AC218,0)</f>
        <v>0</v>
      </c>
      <c r="AD263" s="229">
        <f>IFERROR('Intenzity 0'!AD263/AD218,0)</f>
        <v>0</v>
      </c>
      <c r="AE263" s="229">
        <f>IFERROR('Intenzity 0'!AE263/AE218,0)</f>
        <v>0</v>
      </c>
      <c r="AF263" s="229">
        <f>IFERROR('Intenzity 0'!AF263/AF218,0)</f>
        <v>0</v>
      </c>
      <c r="AG263" s="229">
        <f>IFERROR('Intenzity 0'!AG263/AG218,0)</f>
        <v>0</v>
      </c>
      <c r="AH263" s="229">
        <f>IFERROR('Intenzity 0'!AH263/AH218,0)</f>
        <v>0</v>
      </c>
      <c r="AI263" s="229">
        <f>IFERROR('Intenzity 0'!AI263/AI218,0)</f>
        <v>0</v>
      </c>
      <c r="AJ263" s="229">
        <f>IFERROR('Intenzity 0'!AJ263/AJ218,0)</f>
        <v>0</v>
      </c>
      <c r="AK263" s="229">
        <f>IFERROR('Intenzity 0'!AK263/AK218,0)</f>
        <v>0</v>
      </c>
      <c r="AL263" s="229">
        <f>IFERROR('Intenzity 0'!AL263/AL218,0)</f>
        <v>0</v>
      </c>
      <c r="AM263" s="229">
        <f>IFERROR('Intenzity 0'!AM263/AM218,0)</f>
        <v>0</v>
      </c>
      <c r="AN263" s="229">
        <f>IFERROR('Intenzity 0'!AN263/AN218,0)</f>
        <v>0</v>
      </c>
      <c r="AO263" s="229">
        <f>IFERROR('Intenzity 0'!AO263/AO218,0)</f>
        <v>0</v>
      </c>
      <c r="AP263" s="229">
        <f>IFERROR('Intenzity 0'!AP263/AP218,0)</f>
        <v>0</v>
      </c>
      <c r="AQ263" s="229">
        <f>IFERROR('Intenzity 0'!AQ263/AQ218,0)</f>
        <v>0</v>
      </c>
      <c r="AR263" s="229">
        <f>IFERROR('Intenzity 0'!AR263/AR218,0)</f>
        <v>0</v>
      </c>
      <c r="AS263" s="229">
        <f>IFERROR('Intenzity 0'!AS263/AS218,0)</f>
        <v>0</v>
      </c>
      <c r="AT263" s="229">
        <f>IFERROR('Intenzity 0'!AT263/AT218,0)</f>
        <v>0</v>
      </c>
      <c r="AU263" s="229">
        <f>IFERROR('Intenzity 0'!AU263/AU218,0)</f>
        <v>0</v>
      </c>
      <c r="AV263" s="229">
        <f>IFERROR('Intenzity 0'!AV263/AV218,0)</f>
        <v>0</v>
      </c>
      <c r="AW263" s="229">
        <f>IFERROR('Intenzity 0'!AW263/AW218,0)</f>
        <v>0</v>
      </c>
      <c r="AX263" s="229">
        <f>IFERROR('Intenzity 0'!AX263/AX218,0)</f>
        <v>0</v>
      </c>
      <c r="AY263" s="229">
        <f>IFERROR('Intenzity 0'!AY263/AY218,0)</f>
        <v>0</v>
      </c>
      <c r="AZ263" s="229">
        <f>IFERROR('Intenzity 0'!AZ263/AZ218,0)</f>
        <v>0</v>
      </c>
      <c r="BA263" s="229">
        <f>IFERROR('Intenzity 0'!BA263/BA218,0)</f>
        <v>0</v>
      </c>
      <c r="BB263" s="229">
        <f>IFERROR('Intenzity 0'!BB263/BB218,0)</f>
        <v>0</v>
      </c>
    </row>
    <row r="264" spans="1:54" x14ac:dyDescent="0.3">
      <c r="A264" s="206">
        <f>IF(ISBLANK('Úseky 0'!A37),"",'Úseky 0'!A37)</f>
        <v>33</v>
      </c>
      <c r="B264" s="205" t="str">
        <f>IF(ISBLANK('Úseky 0'!B37),"",'Úseky 0'!B37)</f>
        <v/>
      </c>
      <c r="C264" s="205" t="str">
        <f>IF(ISBLANK('Úseky 0'!C37),"",'Úseky 0'!C37)</f>
        <v/>
      </c>
      <c r="D264" s="213" t="str">
        <f>IF(ISBLANK('Úseky 0'!D37),"",'Úseky 0'!D37)</f>
        <v/>
      </c>
      <c r="E264" s="229">
        <f>IFERROR('Intenzity 0'!E264/E219,0)</f>
        <v>0</v>
      </c>
      <c r="F264" s="229">
        <f>IFERROR('Intenzity 0'!F264/F219,0)</f>
        <v>0</v>
      </c>
      <c r="G264" s="229">
        <f>IFERROR('Intenzity 0'!G264/G219,0)</f>
        <v>0</v>
      </c>
      <c r="H264" s="229">
        <f>IFERROR('Intenzity 0'!H264/H219,0)</f>
        <v>0</v>
      </c>
      <c r="I264" s="229">
        <f>IFERROR('Intenzity 0'!I264/I219,0)</f>
        <v>0</v>
      </c>
      <c r="J264" s="229">
        <f>IFERROR('Intenzity 0'!J264/J219,0)</f>
        <v>0</v>
      </c>
      <c r="K264" s="229">
        <f>IFERROR('Intenzity 0'!K264/K219,0)</f>
        <v>0</v>
      </c>
      <c r="L264" s="229">
        <f>IFERROR('Intenzity 0'!L264/L219,0)</f>
        <v>0</v>
      </c>
      <c r="M264" s="229">
        <f>IFERROR('Intenzity 0'!M264/M219,0)</f>
        <v>0</v>
      </c>
      <c r="N264" s="229">
        <f>IFERROR('Intenzity 0'!N264/N219,0)</f>
        <v>0</v>
      </c>
      <c r="O264" s="229">
        <f>IFERROR('Intenzity 0'!O264/O219,0)</f>
        <v>0</v>
      </c>
      <c r="P264" s="229">
        <f>IFERROR('Intenzity 0'!P264/P219,0)</f>
        <v>0</v>
      </c>
      <c r="Q264" s="229">
        <f>IFERROR('Intenzity 0'!Q264/Q219,0)</f>
        <v>0</v>
      </c>
      <c r="R264" s="229">
        <f>IFERROR('Intenzity 0'!R264/R219,0)</f>
        <v>0</v>
      </c>
      <c r="S264" s="229">
        <f>IFERROR('Intenzity 0'!S264/S219,0)</f>
        <v>0</v>
      </c>
      <c r="T264" s="229">
        <f>IFERROR('Intenzity 0'!T264/T219,0)</f>
        <v>0</v>
      </c>
      <c r="U264" s="229">
        <f>IFERROR('Intenzity 0'!U264/U219,0)</f>
        <v>0</v>
      </c>
      <c r="V264" s="229">
        <f>IFERROR('Intenzity 0'!V264/V219,0)</f>
        <v>0</v>
      </c>
      <c r="W264" s="229">
        <f>IFERROR('Intenzity 0'!W264/W219,0)</f>
        <v>0</v>
      </c>
      <c r="X264" s="229">
        <f>IFERROR('Intenzity 0'!X264/X219,0)</f>
        <v>0</v>
      </c>
      <c r="Y264" s="229">
        <f>IFERROR('Intenzity 0'!Y264/Y219,0)</f>
        <v>0</v>
      </c>
      <c r="Z264" s="229">
        <f>IFERROR('Intenzity 0'!Z264/Z219,0)</f>
        <v>0</v>
      </c>
      <c r="AA264" s="229">
        <f>IFERROR('Intenzity 0'!AA264/AA219,0)</f>
        <v>0</v>
      </c>
      <c r="AB264" s="229">
        <f>IFERROR('Intenzity 0'!AB264/AB219,0)</f>
        <v>0</v>
      </c>
      <c r="AC264" s="229">
        <f>IFERROR('Intenzity 0'!AC264/AC219,0)</f>
        <v>0</v>
      </c>
      <c r="AD264" s="229">
        <f>IFERROR('Intenzity 0'!AD264/AD219,0)</f>
        <v>0</v>
      </c>
      <c r="AE264" s="229">
        <f>IFERROR('Intenzity 0'!AE264/AE219,0)</f>
        <v>0</v>
      </c>
      <c r="AF264" s="229">
        <f>IFERROR('Intenzity 0'!AF264/AF219,0)</f>
        <v>0</v>
      </c>
      <c r="AG264" s="229">
        <f>IFERROR('Intenzity 0'!AG264/AG219,0)</f>
        <v>0</v>
      </c>
      <c r="AH264" s="229">
        <f>IFERROR('Intenzity 0'!AH264/AH219,0)</f>
        <v>0</v>
      </c>
      <c r="AI264" s="229">
        <f>IFERROR('Intenzity 0'!AI264/AI219,0)</f>
        <v>0</v>
      </c>
      <c r="AJ264" s="229">
        <f>IFERROR('Intenzity 0'!AJ264/AJ219,0)</f>
        <v>0</v>
      </c>
      <c r="AK264" s="229">
        <f>IFERROR('Intenzity 0'!AK264/AK219,0)</f>
        <v>0</v>
      </c>
      <c r="AL264" s="229">
        <f>IFERROR('Intenzity 0'!AL264/AL219,0)</f>
        <v>0</v>
      </c>
      <c r="AM264" s="229">
        <f>IFERROR('Intenzity 0'!AM264/AM219,0)</f>
        <v>0</v>
      </c>
      <c r="AN264" s="229">
        <f>IFERROR('Intenzity 0'!AN264/AN219,0)</f>
        <v>0</v>
      </c>
      <c r="AO264" s="229">
        <f>IFERROR('Intenzity 0'!AO264/AO219,0)</f>
        <v>0</v>
      </c>
      <c r="AP264" s="229">
        <f>IFERROR('Intenzity 0'!AP264/AP219,0)</f>
        <v>0</v>
      </c>
      <c r="AQ264" s="229">
        <f>IFERROR('Intenzity 0'!AQ264/AQ219,0)</f>
        <v>0</v>
      </c>
      <c r="AR264" s="229">
        <f>IFERROR('Intenzity 0'!AR264/AR219,0)</f>
        <v>0</v>
      </c>
      <c r="AS264" s="229">
        <f>IFERROR('Intenzity 0'!AS264/AS219,0)</f>
        <v>0</v>
      </c>
      <c r="AT264" s="229">
        <f>IFERROR('Intenzity 0'!AT264/AT219,0)</f>
        <v>0</v>
      </c>
      <c r="AU264" s="229">
        <f>IFERROR('Intenzity 0'!AU264/AU219,0)</f>
        <v>0</v>
      </c>
      <c r="AV264" s="229">
        <f>IFERROR('Intenzity 0'!AV264/AV219,0)</f>
        <v>0</v>
      </c>
      <c r="AW264" s="229">
        <f>IFERROR('Intenzity 0'!AW264/AW219,0)</f>
        <v>0</v>
      </c>
      <c r="AX264" s="229">
        <f>IFERROR('Intenzity 0'!AX264/AX219,0)</f>
        <v>0</v>
      </c>
      <c r="AY264" s="229">
        <f>IFERROR('Intenzity 0'!AY264/AY219,0)</f>
        <v>0</v>
      </c>
      <c r="AZ264" s="229">
        <f>IFERROR('Intenzity 0'!AZ264/AZ219,0)</f>
        <v>0</v>
      </c>
      <c r="BA264" s="229">
        <f>IFERROR('Intenzity 0'!BA264/BA219,0)</f>
        <v>0</v>
      </c>
      <c r="BB264" s="229">
        <f>IFERROR('Intenzity 0'!BB264/BB219,0)</f>
        <v>0</v>
      </c>
    </row>
    <row r="265" spans="1:54" x14ac:dyDescent="0.3">
      <c r="A265" s="206">
        <f>IF(ISBLANK('Úseky 0'!A38),"",'Úseky 0'!A38)</f>
        <v>34</v>
      </c>
      <c r="B265" s="205" t="str">
        <f>IF(ISBLANK('Úseky 0'!B38),"",'Úseky 0'!B38)</f>
        <v/>
      </c>
      <c r="C265" s="205" t="str">
        <f>IF(ISBLANK('Úseky 0'!C38),"",'Úseky 0'!C38)</f>
        <v/>
      </c>
      <c r="D265" s="213" t="str">
        <f>IF(ISBLANK('Úseky 0'!D38),"",'Úseky 0'!D38)</f>
        <v/>
      </c>
      <c r="E265" s="229">
        <f>IFERROR('Intenzity 0'!E265/E220,0)</f>
        <v>0</v>
      </c>
      <c r="F265" s="229">
        <f>IFERROR('Intenzity 0'!F265/F220,0)</f>
        <v>0</v>
      </c>
      <c r="G265" s="229">
        <f>IFERROR('Intenzity 0'!G265/G220,0)</f>
        <v>0</v>
      </c>
      <c r="H265" s="229">
        <f>IFERROR('Intenzity 0'!H265/H220,0)</f>
        <v>0</v>
      </c>
      <c r="I265" s="229">
        <f>IFERROR('Intenzity 0'!I265/I220,0)</f>
        <v>0</v>
      </c>
      <c r="J265" s="229">
        <f>IFERROR('Intenzity 0'!J265/J220,0)</f>
        <v>0</v>
      </c>
      <c r="K265" s="229">
        <f>IFERROR('Intenzity 0'!K265/K220,0)</f>
        <v>0</v>
      </c>
      <c r="L265" s="229">
        <f>IFERROR('Intenzity 0'!L265/L220,0)</f>
        <v>0</v>
      </c>
      <c r="M265" s="229">
        <f>IFERROR('Intenzity 0'!M265/M220,0)</f>
        <v>0</v>
      </c>
      <c r="N265" s="229">
        <f>IFERROR('Intenzity 0'!N265/N220,0)</f>
        <v>0</v>
      </c>
      <c r="O265" s="229">
        <f>IFERROR('Intenzity 0'!O265/O220,0)</f>
        <v>0</v>
      </c>
      <c r="P265" s="229">
        <f>IFERROR('Intenzity 0'!P265/P220,0)</f>
        <v>0</v>
      </c>
      <c r="Q265" s="229">
        <f>IFERROR('Intenzity 0'!Q265/Q220,0)</f>
        <v>0</v>
      </c>
      <c r="R265" s="229">
        <f>IFERROR('Intenzity 0'!R265/R220,0)</f>
        <v>0</v>
      </c>
      <c r="S265" s="229">
        <f>IFERROR('Intenzity 0'!S265/S220,0)</f>
        <v>0</v>
      </c>
      <c r="T265" s="229">
        <f>IFERROR('Intenzity 0'!T265/T220,0)</f>
        <v>0</v>
      </c>
      <c r="U265" s="229">
        <f>IFERROR('Intenzity 0'!U265/U220,0)</f>
        <v>0</v>
      </c>
      <c r="V265" s="229">
        <f>IFERROR('Intenzity 0'!V265/V220,0)</f>
        <v>0</v>
      </c>
      <c r="W265" s="229">
        <f>IFERROR('Intenzity 0'!W265/W220,0)</f>
        <v>0</v>
      </c>
      <c r="X265" s="229">
        <f>IFERROR('Intenzity 0'!X265/X220,0)</f>
        <v>0</v>
      </c>
      <c r="Y265" s="229">
        <f>IFERROR('Intenzity 0'!Y265/Y220,0)</f>
        <v>0</v>
      </c>
      <c r="Z265" s="229">
        <f>IFERROR('Intenzity 0'!Z265/Z220,0)</f>
        <v>0</v>
      </c>
      <c r="AA265" s="229">
        <f>IFERROR('Intenzity 0'!AA265/AA220,0)</f>
        <v>0</v>
      </c>
      <c r="AB265" s="229">
        <f>IFERROR('Intenzity 0'!AB265/AB220,0)</f>
        <v>0</v>
      </c>
      <c r="AC265" s="229">
        <f>IFERROR('Intenzity 0'!AC265/AC220,0)</f>
        <v>0</v>
      </c>
      <c r="AD265" s="229">
        <f>IFERROR('Intenzity 0'!AD265/AD220,0)</f>
        <v>0</v>
      </c>
      <c r="AE265" s="229">
        <f>IFERROR('Intenzity 0'!AE265/AE220,0)</f>
        <v>0</v>
      </c>
      <c r="AF265" s="229">
        <f>IFERROR('Intenzity 0'!AF265/AF220,0)</f>
        <v>0</v>
      </c>
      <c r="AG265" s="229">
        <f>IFERROR('Intenzity 0'!AG265/AG220,0)</f>
        <v>0</v>
      </c>
      <c r="AH265" s="229">
        <f>IFERROR('Intenzity 0'!AH265/AH220,0)</f>
        <v>0</v>
      </c>
      <c r="AI265" s="229">
        <f>IFERROR('Intenzity 0'!AI265/AI220,0)</f>
        <v>0</v>
      </c>
      <c r="AJ265" s="229">
        <f>IFERROR('Intenzity 0'!AJ265/AJ220,0)</f>
        <v>0</v>
      </c>
      <c r="AK265" s="229">
        <f>IFERROR('Intenzity 0'!AK265/AK220,0)</f>
        <v>0</v>
      </c>
      <c r="AL265" s="229">
        <f>IFERROR('Intenzity 0'!AL265/AL220,0)</f>
        <v>0</v>
      </c>
      <c r="AM265" s="229">
        <f>IFERROR('Intenzity 0'!AM265/AM220,0)</f>
        <v>0</v>
      </c>
      <c r="AN265" s="229">
        <f>IFERROR('Intenzity 0'!AN265/AN220,0)</f>
        <v>0</v>
      </c>
      <c r="AO265" s="229">
        <f>IFERROR('Intenzity 0'!AO265/AO220,0)</f>
        <v>0</v>
      </c>
      <c r="AP265" s="229">
        <f>IFERROR('Intenzity 0'!AP265/AP220,0)</f>
        <v>0</v>
      </c>
      <c r="AQ265" s="229">
        <f>IFERROR('Intenzity 0'!AQ265/AQ220,0)</f>
        <v>0</v>
      </c>
      <c r="AR265" s="229">
        <f>IFERROR('Intenzity 0'!AR265/AR220,0)</f>
        <v>0</v>
      </c>
      <c r="AS265" s="229">
        <f>IFERROR('Intenzity 0'!AS265/AS220,0)</f>
        <v>0</v>
      </c>
      <c r="AT265" s="229">
        <f>IFERROR('Intenzity 0'!AT265/AT220,0)</f>
        <v>0</v>
      </c>
      <c r="AU265" s="229">
        <f>IFERROR('Intenzity 0'!AU265/AU220,0)</f>
        <v>0</v>
      </c>
      <c r="AV265" s="229">
        <f>IFERROR('Intenzity 0'!AV265/AV220,0)</f>
        <v>0</v>
      </c>
      <c r="AW265" s="229">
        <f>IFERROR('Intenzity 0'!AW265/AW220,0)</f>
        <v>0</v>
      </c>
      <c r="AX265" s="229">
        <f>IFERROR('Intenzity 0'!AX265/AX220,0)</f>
        <v>0</v>
      </c>
      <c r="AY265" s="229">
        <f>IFERROR('Intenzity 0'!AY265/AY220,0)</f>
        <v>0</v>
      </c>
      <c r="AZ265" s="229">
        <f>IFERROR('Intenzity 0'!AZ265/AZ220,0)</f>
        <v>0</v>
      </c>
      <c r="BA265" s="229">
        <f>IFERROR('Intenzity 0'!BA265/BA220,0)</f>
        <v>0</v>
      </c>
      <c r="BB265" s="229">
        <f>IFERROR('Intenzity 0'!BB265/BB220,0)</f>
        <v>0</v>
      </c>
    </row>
    <row r="266" spans="1:54" x14ac:dyDescent="0.3">
      <c r="A266" s="206">
        <f>IF(ISBLANK('Úseky 0'!A39),"",'Úseky 0'!A39)</f>
        <v>35</v>
      </c>
      <c r="B266" s="205" t="str">
        <f>IF(ISBLANK('Úseky 0'!B39),"",'Úseky 0'!B39)</f>
        <v/>
      </c>
      <c r="C266" s="205" t="str">
        <f>IF(ISBLANK('Úseky 0'!C39),"",'Úseky 0'!C39)</f>
        <v/>
      </c>
      <c r="D266" s="213" t="str">
        <f>IF(ISBLANK('Úseky 0'!D39),"",'Úseky 0'!D39)</f>
        <v/>
      </c>
      <c r="E266" s="229">
        <f>IFERROR('Intenzity 0'!E266/E221,0)</f>
        <v>0</v>
      </c>
      <c r="F266" s="229">
        <f>IFERROR('Intenzity 0'!F266/F221,0)</f>
        <v>0</v>
      </c>
      <c r="G266" s="229">
        <f>IFERROR('Intenzity 0'!G266/G221,0)</f>
        <v>0</v>
      </c>
      <c r="H266" s="229">
        <f>IFERROR('Intenzity 0'!H266/H221,0)</f>
        <v>0</v>
      </c>
      <c r="I266" s="229">
        <f>IFERROR('Intenzity 0'!I266/I221,0)</f>
        <v>0</v>
      </c>
      <c r="J266" s="229">
        <f>IFERROR('Intenzity 0'!J266/J221,0)</f>
        <v>0</v>
      </c>
      <c r="K266" s="229">
        <f>IFERROR('Intenzity 0'!K266/K221,0)</f>
        <v>0</v>
      </c>
      <c r="L266" s="229">
        <f>IFERROR('Intenzity 0'!L266/L221,0)</f>
        <v>0</v>
      </c>
      <c r="M266" s="229">
        <f>IFERROR('Intenzity 0'!M266/M221,0)</f>
        <v>0</v>
      </c>
      <c r="N266" s="229">
        <f>IFERROR('Intenzity 0'!N266/N221,0)</f>
        <v>0</v>
      </c>
      <c r="O266" s="229">
        <f>IFERROR('Intenzity 0'!O266/O221,0)</f>
        <v>0</v>
      </c>
      <c r="P266" s="229">
        <f>IFERROR('Intenzity 0'!P266/P221,0)</f>
        <v>0</v>
      </c>
      <c r="Q266" s="229">
        <f>IFERROR('Intenzity 0'!Q266/Q221,0)</f>
        <v>0</v>
      </c>
      <c r="R266" s="229">
        <f>IFERROR('Intenzity 0'!R266/R221,0)</f>
        <v>0</v>
      </c>
      <c r="S266" s="229">
        <f>IFERROR('Intenzity 0'!S266/S221,0)</f>
        <v>0</v>
      </c>
      <c r="T266" s="229">
        <f>IFERROR('Intenzity 0'!T266/T221,0)</f>
        <v>0</v>
      </c>
      <c r="U266" s="229">
        <f>IFERROR('Intenzity 0'!U266/U221,0)</f>
        <v>0</v>
      </c>
      <c r="V266" s="229">
        <f>IFERROR('Intenzity 0'!V266/V221,0)</f>
        <v>0</v>
      </c>
      <c r="W266" s="229">
        <f>IFERROR('Intenzity 0'!W266/W221,0)</f>
        <v>0</v>
      </c>
      <c r="X266" s="229">
        <f>IFERROR('Intenzity 0'!X266/X221,0)</f>
        <v>0</v>
      </c>
      <c r="Y266" s="229">
        <f>IFERROR('Intenzity 0'!Y266/Y221,0)</f>
        <v>0</v>
      </c>
      <c r="Z266" s="229">
        <f>IFERROR('Intenzity 0'!Z266/Z221,0)</f>
        <v>0</v>
      </c>
      <c r="AA266" s="229">
        <f>IFERROR('Intenzity 0'!AA266/AA221,0)</f>
        <v>0</v>
      </c>
      <c r="AB266" s="229">
        <f>IFERROR('Intenzity 0'!AB266/AB221,0)</f>
        <v>0</v>
      </c>
      <c r="AC266" s="229">
        <f>IFERROR('Intenzity 0'!AC266/AC221,0)</f>
        <v>0</v>
      </c>
      <c r="AD266" s="229">
        <f>IFERROR('Intenzity 0'!AD266/AD221,0)</f>
        <v>0</v>
      </c>
      <c r="AE266" s="229">
        <f>IFERROR('Intenzity 0'!AE266/AE221,0)</f>
        <v>0</v>
      </c>
      <c r="AF266" s="229">
        <f>IFERROR('Intenzity 0'!AF266/AF221,0)</f>
        <v>0</v>
      </c>
      <c r="AG266" s="229">
        <f>IFERROR('Intenzity 0'!AG266/AG221,0)</f>
        <v>0</v>
      </c>
      <c r="AH266" s="229">
        <f>IFERROR('Intenzity 0'!AH266/AH221,0)</f>
        <v>0</v>
      </c>
      <c r="AI266" s="229">
        <f>IFERROR('Intenzity 0'!AI266/AI221,0)</f>
        <v>0</v>
      </c>
      <c r="AJ266" s="229">
        <f>IFERROR('Intenzity 0'!AJ266/AJ221,0)</f>
        <v>0</v>
      </c>
      <c r="AK266" s="229">
        <f>IFERROR('Intenzity 0'!AK266/AK221,0)</f>
        <v>0</v>
      </c>
      <c r="AL266" s="229">
        <f>IFERROR('Intenzity 0'!AL266/AL221,0)</f>
        <v>0</v>
      </c>
      <c r="AM266" s="229">
        <f>IFERROR('Intenzity 0'!AM266/AM221,0)</f>
        <v>0</v>
      </c>
      <c r="AN266" s="229">
        <f>IFERROR('Intenzity 0'!AN266/AN221,0)</f>
        <v>0</v>
      </c>
      <c r="AO266" s="229">
        <f>IFERROR('Intenzity 0'!AO266/AO221,0)</f>
        <v>0</v>
      </c>
      <c r="AP266" s="229">
        <f>IFERROR('Intenzity 0'!AP266/AP221,0)</f>
        <v>0</v>
      </c>
      <c r="AQ266" s="229">
        <f>IFERROR('Intenzity 0'!AQ266/AQ221,0)</f>
        <v>0</v>
      </c>
      <c r="AR266" s="229">
        <f>IFERROR('Intenzity 0'!AR266/AR221,0)</f>
        <v>0</v>
      </c>
      <c r="AS266" s="229">
        <f>IFERROR('Intenzity 0'!AS266/AS221,0)</f>
        <v>0</v>
      </c>
      <c r="AT266" s="229">
        <f>IFERROR('Intenzity 0'!AT266/AT221,0)</f>
        <v>0</v>
      </c>
      <c r="AU266" s="229">
        <f>IFERROR('Intenzity 0'!AU266/AU221,0)</f>
        <v>0</v>
      </c>
      <c r="AV266" s="229">
        <f>IFERROR('Intenzity 0'!AV266/AV221,0)</f>
        <v>0</v>
      </c>
      <c r="AW266" s="229">
        <f>IFERROR('Intenzity 0'!AW266/AW221,0)</f>
        <v>0</v>
      </c>
      <c r="AX266" s="229">
        <f>IFERROR('Intenzity 0'!AX266/AX221,0)</f>
        <v>0</v>
      </c>
      <c r="AY266" s="229">
        <f>IFERROR('Intenzity 0'!AY266/AY221,0)</f>
        <v>0</v>
      </c>
      <c r="AZ266" s="229">
        <f>IFERROR('Intenzity 0'!AZ266/AZ221,0)</f>
        <v>0</v>
      </c>
      <c r="BA266" s="229">
        <f>IFERROR('Intenzity 0'!BA266/BA221,0)</f>
        <v>0</v>
      </c>
      <c r="BB266" s="229">
        <f>IFERROR('Intenzity 0'!BB266/BB221,0)</f>
        <v>0</v>
      </c>
    </row>
    <row r="267" spans="1:54" x14ac:dyDescent="0.3">
      <c r="A267" s="206">
        <f>IF(ISBLANK('Úseky 0'!A40),"",'Úseky 0'!A40)</f>
        <v>36</v>
      </c>
      <c r="B267" s="205" t="str">
        <f>IF(ISBLANK('Úseky 0'!B40),"",'Úseky 0'!B40)</f>
        <v/>
      </c>
      <c r="C267" s="205" t="str">
        <f>IF(ISBLANK('Úseky 0'!C40),"",'Úseky 0'!C40)</f>
        <v/>
      </c>
      <c r="D267" s="213" t="str">
        <f>IF(ISBLANK('Úseky 0'!D40),"",'Úseky 0'!D40)</f>
        <v/>
      </c>
      <c r="E267" s="229">
        <f>IFERROR('Intenzity 0'!E267/E222,0)</f>
        <v>0</v>
      </c>
      <c r="F267" s="229">
        <f>IFERROR('Intenzity 0'!F267/F222,0)</f>
        <v>0</v>
      </c>
      <c r="G267" s="229">
        <f>IFERROR('Intenzity 0'!G267/G222,0)</f>
        <v>0</v>
      </c>
      <c r="H267" s="229">
        <f>IFERROR('Intenzity 0'!H267/H222,0)</f>
        <v>0</v>
      </c>
      <c r="I267" s="229">
        <f>IFERROR('Intenzity 0'!I267/I222,0)</f>
        <v>0</v>
      </c>
      <c r="J267" s="229">
        <f>IFERROR('Intenzity 0'!J267/J222,0)</f>
        <v>0</v>
      </c>
      <c r="K267" s="229">
        <f>IFERROR('Intenzity 0'!K267/K222,0)</f>
        <v>0</v>
      </c>
      <c r="L267" s="229">
        <f>IFERROR('Intenzity 0'!L267/L222,0)</f>
        <v>0</v>
      </c>
      <c r="M267" s="229">
        <f>IFERROR('Intenzity 0'!M267/M222,0)</f>
        <v>0</v>
      </c>
      <c r="N267" s="229">
        <f>IFERROR('Intenzity 0'!N267/N222,0)</f>
        <v>0</v>
      </c>
      <c r="O267" s="229">
        <f>IFERROR('Intenzity 0'!O267/O222,0)</f>
        <v>0</v>
      </c>
      <c r="P267" s="229">
        <f>IFERROR('Intenzity 0'!P267/P222,0)</f>
        <v>0</v>
      </c>
      <c r="Q267" s="229">
        <f>IFERROR('Intenzity 0'!Q267/Q222,0)</f>
        <v>0</v>
      </c>
      <c r="R267" s="229">
        <f>IFERROR('Intenzity 0'!R267/R222,0)</f>
        <v>0</v>
      </c>
      <c r="S267" s="229">
        <f>IFERROR('Intenzity 0'!S267/S222,0)</f>
        <v>0</v>
      </c>
      <c r="T267" s="229">
        <f>IFERROR('Intenzity 0'!T267/T222,0)</f>
        <v>0</v>
      </c>
      <c r="U267" s="229">
        <f>IFERROR('Intenzity 0'!U267/U222,0)</f>
        <v>0</v>
      </c>
      <c r="V267" s="229">
        <f>IFERROR('Intenzity 0'!V267/V222,0)</f>
        <v>0</v>
      </c>
      <c r="W267" s="229">
        <f>IFERROR('Intenzity 0'!W267/W222,0)</f>
        <v>0</v>
      </c>
      <c r="X267" s="229">
        <f>IFERROR('Intenzity 0'!X267/X222,0)</f>
        <v>0</v>
      </c>
      <c r="Y267" s="229">
        <f>IFERROR('Intenzity 0'!Y267/Y222,0)</f>
        <v>0</v>
      </c>
      <c r="Z267" s="229">
        <f>IFERROR('Intenzity 0'!Z267/Z222,0)</f>
        <v>0</v>
      </c>
      <c r="AA267" s="229">
        <f>IFERROR('Intenzity 0'!AA267/AA222,0)</f>
        <v>0</v>
      </c>
      <c r="AB267" s="229">
        <f>IFERROR('Intenzity 0'!AB267/AB222,0)</f>
        <v>0</v>
      </c>
      <c r="AC267" s="229">
        <f>IFERROR('Intenzity 0'!AC267/AC222,0)</f>
        <v>0</v>
      </c>
      <c r="AD267" s="229">
        <f>IFERROR('Intenzity 0'!AD267/AD222,0)</f>
        <v>0</v>
      </c>
      <c r="AE267" s="229">
        <f>IFERROR('Intenzity 0'!AE267/AE222,0)</f>
        <v>0</v>
      </c>
      <c r="AF267" s="229">
        <f>IFERROR('Intenzity 0'!AF267/AF222,0)</f>
        <v>0</v>
      </c>
      <c r="AG267" s="229">
        <f>IFERROR('Intenzity 0'!AG267/AG222,0)</f>
        <v>0</v>
      </c>
      <c r="AH267" s="229">
        <f>IFERROR('Intenzity 0'!AH267/AH222,0)</f>
        <v>0</v>
      </c>
      <c r="AI267" s="229">
        <f>IFERROR('Intenzity 0'!AI267/AI222,0)</f>
        <v>0</v>
      </c>
      <c r="AJ267" s="229">
        <f>IFERROR('Intenzity 0'!AJ267/AJ222,0)</f>
        <v>0</v>
      </c>
      <c r="AK267" s="229">
        <f>IFERROR('Intenzity 0'!AK267/AK222,0)</f>
        <v>0</v>
      </c>
      <c r="AL267" s="229">
        <f>IFERROR('Intenzity 0'!AL267/AL222,0)</f>
        <v>0</v>
      </c>
      <c r="AM267" s="229">
        <f>IFERROR('Intenzity 0'!AM267/AM222,0)</f>
        <v>0</v>
      </c>
      <c r="AN267" s="229">
        <f>IFERROR('Intenzity 0'!AN267/AN222,0)</f>
        <v>0</v>
      </c>
      <c r="AO267" s="229">
        <f>IFERROR('Intenzity 0'!AO267/AO222,0)</f>
        <v>0</v>
      </c>
      <c r="AP267" s="229">
        <f>IFERROR('Intenzity 0'!AP267/AP222,0)</f>
        <v>0</v>
      </c>
      <c r="AQ267" s="229">
        <f>IFERROR('Intenzity 0'!AQ267/AQ222,0)</f>
        <v>0</v>
      </c>
      <c r="AR267" s="229">
        <f>IFERROR('Intenzity 0'!AR267/AR222,0)</f>
        <v>0</v>
      </c>
      <c r="AS267" s="229">
        <f>IFERROR('Intenzity 0'!AS267/AS222,0)</f>
        <v>0</v>
      </c>
      <c r="AT267" s="229">
        <f>IFERROR('Intenzity 0'!AT267/AT222,0)</f>
        <v>0</v>
      </c>
      <c r="AU267" s="229">
        <f>IFERROR('Intenzity 0'!AU267/AU222,0)</f>
        <v>0</v>
      </c>
      <c r="AV267" s="229">
        <f>IFERROR('Intenzity 0'!AV267/AV222,0)</f>
        <v>0</v>
      </c>
      <c r="AW267" s="229">
        <f>IFERROR('Intenzity 0'!AW267/AW222,0)</f>
        <v>0</v>
      </c>
      <c r="AX267" s="229">
        <f>IFERROR('Intenzity 0'!AX267/AX222,0)</f>
        <v>0</v>
      </c>
      <c r="AY267" s="229">
        <f>IFERROR('Intenzity 0'!AY267/AY222,0)</f>
        <v>0</v>
      </c>
      <c r="AZ267" s="229">
        <f>IFERROR('Intenzity 0'!AZ267/AZ222,0)</f>
        <v>0</v>
      </c>
      <c r="BA267" s="229">
        <f>IFERROR('Intenzity 0'!BA267/BA222,0)</f>
        <v>0</v>
      </c>
      <c r="BB267" s="229">
        <f>IFERROR('Intenzity 0'!BB267/BB222,0)</f>
        <v>0</v>
      </c>
    </row>
    <row r="268" spans="1:54" x14ac:dyDescent="0.3">
      <c r="A268" s="206">
        <f>IF(ISBLANK('Úseky 0'!A41),"",'Úseky 0'!A41)</f>
        <v>37</v>
      </c>
      <c r="B268" s="205" t="str">
        <f>IF(ISBLANK('Úseky 0'!B41),"",'Úseky 0'!B41)</f>
        <v/>
      </c>
      <c r="C268" s="205" t="str">
        <f>IF(ISBLANK('Úseky 0'!C41),"",'Úseky 0'!C41)</f>
        <v/>
      </c>
      <c r="D268" s="213" t="str">
        <f>IF(ISBLANK('Úseky 0'!D41),"",'Úseky 0'!D41)</f>
        <v/>
      </c>
      <c r="E268" s="229">
        <f>IFERROR('Intenzity 0'!E268/E223,0)</f>
        <v>0</v>
      </c>
      <c r="F268" s="229">
        <f>IFERROR('Intenzity 0'!F268/F223,0)</f>
        <v>0</v>
      </c>
      <c r="G268" s="229">
        <f>IFERROR('Intenzity 0'!G268/G223,0)</f>
        <v>0</v>
      </c>
      <c r="H268" s="229">
        <f>IFERROR('Intenzity 0'!H268/H223,0)</f>
        <v>0</v>
      </c>
      <c r="I268" s="229">
        <f>IFERROR('Intenzity 0'!I268/I223,0)</f>
        <v>0</v>
      </c>
      <c r="J268" s="229">
        <f>IFERROR('Intenzity 0'!J268/J223,0)</f>
        <v>0</v>
      </c>
      <c r="K268" s="229">
        <f>IFERROR('Intenzity 0'!K268/K223,0)</f>
        <v>0</v>
      </c>
      <c r="L268" s="229">
        <f>IFERROR('Intenzity 0'!L268/L223,0)</f>
        <v>0</v>
      </c>
      <c r="M268" s="229">
        <f>IFERROR('Intenzity 0'!M268/M223,0)</f>
        <v>0</v>
      </c>
      <c r="N268" s="229">
        <f>IFERROR('Intenzity 0'!N268/N223,0)</f>
        <v>0</v>
      </c>
      <c r="O268" s="229">
        <f>IFERROR('Intenzity 0'!O268/O223,0)</f>
        <v>0</v>
      </c>
      <c r="P268" s="229">
        <f>IFERROR('Intenzity 0'!P268/P223,0)</f>
        <v>0</v>
      </c>
      <c r="Q268" s="229">
        <f>IFERROR('Intenzity 0'!Q268/Q223,0)</f>
        <v>0</v>
      </c>
      <c r="R268" s="229">
        <f>IFERROR('Intenzity 0'!R268/R223,0)</f>
        <v>0</v>
      </c>
      <c r="S268" s="229">
        <f>IFERROR('Intenzity 0'!S268/S223,0)</f>
        <v>0</v>
      </c>
      <c r="T268" s="229">
        <f>IFERROR('Intenzity 0'!T268/T223,0)</f>
        <v>0</v>
      </c>
      <c r="U268" s="229">
        <f>IFERROR('Intenzity 0'!U268/U223,0)</f>
        <v>0</v>
      </c>
      <c r="V268" s="229">
        <f>IFERROR('Intenzity 0'!V268/V223,0)</f>
        <v>0</v>
      </c>
      <c r="W268" s="229">
        <f>IFERROR('Intenzity 0'!W268/W223,0)</f>
        <v>0</v>
      </c>
      <c r="X268" s="229">
        <f>IFERROR('Intenzity 0'!X268/X223,0)</f>
        <v>0</v>
      </c>
      <c r="Y268" s="229">
        <f>IFERROR('Intenzity 0'!Y268/Y223,0)</f>
        <v>0</v>
      </c>
      <c r="Z268" s="229">
        <f>IFERROR('Intenzity 0'!Z268/Z223,0)</f>
        <v>0</v>
      </c>
      <c r="AA268" s="229">
        <f>IFERROR('Intenzity 0'!AA268/AA223,0)</f>
        <v>0</v>
      </c>
      <c r="AB268" s="229">
        <f>IFERROR('Intenzity 0'!AB268/AB223,0)</f>
        <v>0</v>
      </c>
      <c r="AC268" s="229">
        <f>IFERROR('Intenzity 0'!AC268/AC223,0)</f>
        <v>0</v>
      </c>
      <c r="AD268" s="229">
        <f>IFERROR('Intenzity 0'!AD268/AD223,0)</f>
        <v>0</v>
      </c>
      <c r="AE268" s="229">
        <f>IFERROR('Intenzity 0'!AE268/AE223,0)</f>
        <v>0</v>
      </c>
      <c r="AF268" s="229">
        <f>IFERROR('Intenzity 0'!AF268/AF223,0)</f>
        <v>0</v>
      </c>
      <c r="AG268" s="229">
        <f>IFERROR('Intenzity 0'!AG268/AG223,0)</f>
        <v>0</v>
      </c>
      <c r="AH268" s="229">
        <f>IFERROR('Intenzity 0'!AH268/AH223,0)</f>
        <v>0</v>
      </c>
      <c r="AI268" s="229">
        <f>IFERROR('Intenzity 0'!AI268/AI223,0)</f>
        <v>0</v>
      </c>
      <c r="AJ268" s="229">
        <f>IFERROR('Intenzity 0'!AJ268/AJ223,0)</f>
        <v>0</v>
      </c>
      <c r="AK268" s="229">
        <f>IFERROR('Intenzity 0'!AK268/AK223,0)</f>
        <v>0</v>
      </c>
      <c r="AL268" s="229">
        <f>IFERROR('Intenzity 0'!AL268/AL223,0)</f>
        <v>0</v>
      </c>
      <c r="AM268" s="229">
        <f>IFERROR('Intenzity 0'!AM268/AM223,0)</f>
        <v>0</v>
      </c>
      <c r="AN268" s="229">
        <f>IFERROR('Intenzity 0'!AN268/AN223,0)</f>
        <v>0</v>
      </c>
      <c r="AO268" s="229">
        <f>IFERROR('Intenzity 0'!AO268/AO223,0)</f>
        <v>0</v>
      </c>
      <c r="AP268" s="229">
        <f>IFERROR('Intenzity 0'!AP268/AP223,0)</f>
        <v>0</v>
      </c>
      <c r="AQ268" s="229">
        <f>IFERROR('Intenzity 0'!AQ268/AQ223,0)</f>
        <v>0</v>
      </c>
      <c r="AR268" s="229">
        <f>IFERROR('Intenzity 0'!AR268/AR223,0)</f>
        <v>0</v>
      </c>
      <c r="AS268" s="229">
        <f>IFERROR('Intenzity 0'!AS268/AS223,0)</f>
        <v>0</v>
      </c>
      <c r="AT268" s="229">
        <f>IFERROR('Intenzity 0'!AT268/AT223,0)</f>
        <v>0</v>
      </c>
      <c r="AU268" s="229">
        <f>IFERROR('Intenzity 0'!AU268/AU223,0)</f>
        <v>0</v>
      </c>
      <c r="AV268" s="229">
        <f>IFERROR('Intenzity 0'!AV268/AV223,0)</f>
        <v>0</v>
      </c>
      <c r="AW268" s="229">
        <f>IFERROR('Intenzity 0'!AW268/AW223,0)</f>
        <v>0</v>
      </c>
      <c r="AX268" s="229">
        <f>IFERROR('Intenzity 0'!AX268/AX223,0)</f>
        <v>0</v>
      </c>
      <c r="AY268" s="229">
        <f>IFERROR('Intenzity 0'!AY268/AY223,0)</f>
        <v>0</v>
      </c>
      <c r="AZ268" s="229">
        <f>IFERROR('Intenzity 0'!AZ268/AZ223,0)</f>
        <v>0</v>
      </c>
      <c r="BA268" s="229">
        <f>IFERROR('Intenzity 0'!BA268/BA223,0)</f>
        <v>0</v>
      </c>
      <c r="BB268" s="229">
        <f>IFERROR('Intenzity 0'!BB268/BB223,0)</f>
        <v>0</v>
      </c>
    </row>
    <row r="269" spans="1:54" x14ac:dyDescent="0.3">
      <c r="A269" s="206">
        <f>IF(ISBLANK('Úseky 0'!A42),"",'Úseky 0'!A42)</f>
        <v>38</v>
      </c>
      <c r="B269" s="205" t="str">
        <f>IF(ISBLANK('Úseky 0'!B42),"",'Úseky 0'!B42)</f>
        <v/>
      </c>
      <c r="C269" s="205" t="str">
        <f>IF(ISBLANK('Úseky 0'!C42),"",'Úseky 0'!C42)</f>
        <v/>
      </c>
      <c r="D269" s="213" t="str">
        <f>IF(ISBLANK('Úseky 0'!D42),"",'Úseky 0'!D42)</f>
        <v/>
      </c>
      <c r="E269" s="229">
        <f>IFERROR('Intenzity 0'!E269/E224,0)</f>
        <v>0</v>
      </c>
      <c r="F269" s="229">
        <f>IFERROR('Intenzity 0'!F269/F224,0)</f>
        <v>0</v>
      </c>
      <c r="G269" s="229">
        <f>IFERROR('Intenzity 0'!G269/G224,0)</f>
        <v>0</v>
      </c>
      <c r="H269" s="229">
        <f>IFERROR('Intenzity 0'!H269/H224,0)</f>
        <v>0</v>
      </c>
      <c r="I269" s="229">
        <f>IFERROR('Intenzity 0'!I269/I224,0)</f>
        <v>0</v>
      </c>
      <c r="J269" s="229">
        <f>IFERROR('Intenzity 0'!J269/J224,0)</f>
        <v>0</v>
      </c>
      <c r="K269" s="229">
        <f>IFERROR('Intenzity 0'!K269/K224,0)</f>
        <v>0</v>
      </c>
      <c r="L269" s="229">
        <f>IFERROR('Intenzity 0'!L269/L224,0)</f>
        <v>0</v>
      </c>
      <c r="M269" s="229">
        <f>IFERROR('Intenzity 0'!M269/M224,0)</f>
        <v>0</v>
      </c>
      <c r="N269" s="229">
        <f>IFERROR('Intenzity 0'!N269/N224,0)</f>
        <v>0</v>
      </c>
      <c r="O269" s="229">
        <f>IFERROR('Intenzity 0'!O269/O224,0)</f>
        <v>0</v>
      </c>
      <c r="P269" s="229">
        <f>IFERROR('Intenzity 0'!P269/P224,0)</f>
        <v>0</v>
      </c>
      <c r="Q269" s="229">
        <f>IFERROR('Intenzity 0'!Q269/Q224,0)</f>
        <v>0</v>
      </c>
      <c r="R269" s="229">
        <f>IFERROR('Intenzity 0'!R269/R224,0)</f>
        <v>0</v>
      </c>
      <c r="S269" s="229">
        <f>IFERROR('Intenzity 0'!S269/S224,0)</f>
        <v>0</v>
      </c>
      <c r="T269" s="229">
        <f>IFERROR('Intenzity 0'!T269/T224,0)</f>
        <v>0</v>
      </c>
      <c r="U269" s="229">
        <f>IFERROR('Intenzity 0'!U269/U224,0)</f>
        <v>0</v>
      </c>
      <c r="V269" s="229">
        <f>IFERROR('Intenzity 0'!V269/V224,0)</f>
        <v>0</v>
      </c>
      <c r="W269" s="229">
        <f>IFERROR('Intenzity 0'!W269/W224,0)</f>
        <v>0</v>
      </c>
      <c r="X269" s="229">
        <f>IFERROR('Intenzity 0'!X269/X224,0)</f>
        <v>0</v>
      </c>
      <c r="Y269" s="229">
        <f>IFERROR('Intenzity 0'!Y269/Y224,0)</f>
        <v>0</v>
      </c>
      <c r="Z269" s="229">
        <f>IFERROR('Intenzity 0'!Z269/Z224,0)</f>
        <v>0</v>
      </c>
      <c r="AA269" s="229">
        <f>IFERROR('Intenzity 0'!AA269/AA224,0)</f>
        <v>0</v>
      </c>
      <c r="AB269" s="229">
        <f>IFERROR('Intenzity 0'!AB269/AB224,0)</f>
        <v>0</v>
      </c>
      <c r="AC269" s="229">
        <f>IFERROR('Intenzity 0'!AC269/AC224,0)</f>
        <v>0</v>
      </c>
      <c r="AD269" s="229">
        <f>IFERROR('Intenzity 0'!AD269/AD224,0)</f>
        <v>0</v>
      </c>
      <c r="AE269" s="229">
        <f>IFERROR('Intenzity 0'!AE269/AE224,0)</f>
        <v>0</v>
      </c>
      <c r="AF269" s="229">
        <f>IFERROR('Intenzity 0'!AF269/AF224,0)</f>
        <v>0</v>
      </c>
      <c r="AG269" s="229">
        <f>IFERROR('Intenzity 0'!AG269/AG224,0)</f>
        <v>0</v>
      </c>
      <c r="AH269" s="229">
        <f>IFERROR('Intenzity 0'!AH269/AH224,0)</f>
        <v>0</v>
      </c>
      <c r="AI269" s="229">
        <f>IFERROR('Intenzity 0'!AI269/AI224,0)</f>
        <v>0</v>
      </c>
      <c r="AJ269" s="229">
        <f>IFERROR('Intenzity 0'!AJ269/AJ224,0)</f>
        <v>0</v>
      </c>
      <c r="AK269" s="229">
        <f>IFERROR('Intenzity 0'!AK269/AK224,0)</f>
        <v>0</v>
      </c>
      <c r="AL269" s="229">
        <f>IFERROR('Intenzity 0'!AL269/AL224,0)</f>
        <v>0</v>
      </c>
      <c r="AM269" s="229">
        <f>IFERROR('Intenzity 0'!AM269/AM224,0)</f>
        <v>0</v>
      </c>
      <c r="AN269" s="229">
        <f>IFERROR('Intenzity 0'!AN269/AN224,0)</f>
        <v>0</v>
      </c>
      <c r="AO269" s="229">
        <f>IFERROR('Intenzity 0'!AO269/AO224,0)</f>
        <v>0</v>
      </c>
      <c r="AP269" s="229">
        <f>IFERROR('Intenzity 0'!AP269/AP224,0)</f>
        <v>0</v>
      </c>
      <c r="AQ269" s="229">
        <f>IFERROR('Intenzity 0'!AQ269/AQ224,0)</f>
        <v>0</v>
      </c>
      <c r="AR269" s="229">
        <f>IFERROR('Intenzity 0'!AR269/AR224,0)</f>
        <v>0</v>
      </c>
      <c r="AS269" s="229">
        <f>IFERROR('Intenzity 0'!AS269/AS224,0)</f>
        <v>0</v>
      </c>
      <c r="AT269" s="229">
        <f>IFERROR('Intenzity 0'!AT269/AT224,0)</f>
        <v>0</v>
      </c>
      <c r="AU269" s="229">
        <f>IFERROR('Intenzity 0'!AU269/AU224,0)</f>
        <v>0</v>
      </c>
      <c r="AV269" s="229">
        <f>IFERROR('Intenzity 0'!AV269/AV224,0)</f>
        <v>0</v>
      </c>
      <c r="AW269" s="229">
        <f>IFERROR('Intenzity 0'!AW269/AW224,0)</f>
        <v>0</v>
      </c>
      <c r="AX269" s="229">
        <f>IFERROR('Intenzity 0'!AX269/AX224,0)</f>
        <v>0</v>
      </c>
      <c r="AY269" s="229">
        <f>IFERROR('Intenzity 0'!AY269/AY224,0)</f>
        <v>0</v>
      </c>
      <c r="AZ269" s="229">
        <f>IFERROR('Intenzity 0'!AZ269/AZ224,0)</f>
        <v>0</v>
      </c>
      <c r="BA269" s="229">
        <f>IFERROR('Intenzity 0'!BA269/BA224,0)</f>
        <v>0</v>
      </c>
      <c r="BB269" s="229">
        <f>IFERROR('Intenzity 0'!BB269/BB224,0)</f>
        <v>0</v>
      </c>
    </row>
    <row r="270" spans="1:54" x14ac:dyDescent="0.3">
      <c r="A270" s="206">
        <f>IF(ISBLANK('Úseky 0'!A43),"",'Úseky 0'!A43)</f>
        <v>39</v>
      </c>
      <c r="B270" s="205" t="str">
        <f>IF(ISBLANK('Úseky 0'!B43),"",'Úseky 0'!B43)</f>
        <v/>
      </c>
      <c r="C270" s="205" t="str">
        <f>IF(ISBLANK('Úseky 0'!C43),"",'Úseky 0'!C43)</f>
        <v/>
      </c>
      <c r="D270" s="213" t="str">
        <f>IF(ISBLANK('Úseky 0'!D43),"",'Úseky 0'!D43)</f>
        <v/>
      </c>
      <c r="E270" s="229">
        <f>IFERROR('Intenzity 0'!E270/E225,0)</f>
        <v>0</v>
      </c>
      <c r="F270" s="229">
        <f>IFERROR('Intenzity 0'!F270/F225,0)</f>
        <v>0</v>
      </c>
      <c r="G270" s="229">
        <f>IFERROR('Intenzity 0'!G270/G225,0)</f>
        <v>0</v>
      </c>
      <c r="H270" s="229">
        <f>IFERROR('Intenzity 0'!H270/H225,0)</f>
        <v>0</v>
      </c>
      <c r="I270" s="229">
        <f>IFERROR('Intenzity 0'!I270/I225,0)</f>
        <v>0</v>
      </c>
      <c r="J270" s="229">
        <f>IFERROR('Intenzity 0'!J270/J225,0)</f>
        <v>0</v>
      </c>
      <c r="K270" s="229">
        <f>IFERROR('Intenzity 0'!K270/K225,0)</f>
        <v>0</v>
      </c>
      <c r="L270" s="229">
        <f>IFERROR('Intenzity 0'!L270/L225,0)</f>
        <v>0</v>
      </c>
      <c r="M270" s="229">
        <f>IFERROR('Intenzity 0'!M270/M225,0)</f>
        <v>0</v>
      </c>
      <c r="N270" s="229">
        <f>IFERROR('Intenzity 0'!N270/N225,0)</f>
        <v>0</v>
      </c>
      <c r="O270" s="229">
        <f>IFERROR('Intenzity 0'!O270/O225,0)</f>
        <v>0</v>
      </c>
      <c r="P270" s="229">
        <f>IFERROR('Intenzity 0'!P270/P225,0)</f>
        <v>0</v>
      </c>
      <c r="Q270" s="229">
        <f>IFERROR('Intenzity 0'!Q270/Q225,0)</f>
        <v>0</v>
      </c>
      <c r="R270" s="229">
        <f>IFERROR('Intenzity 0'!R270/R225,0)</f>
        <v>0</v>
      </c>
      <c r="S270" s="229">
        <f>IFERROR('Intenzity 0'!S270/S225,0)</f>
        <v>0</v>
      </c>
      <c r="T270" s="229">
        <f>IFERROR('Intenzity 0'!T270/T225,0)</f>
        <v>0</v>
      </c>
      <c r="U270" s="229">
        <f>IFERROR('Intenzity 0'!U270/U225,0)</f>
        <v>0</v>
      </c>
      <c r="V270" s="229">
        <f>IFERROR('Intenzity 0'!V270/V225,0)</f>
        <v>0</v>
      </c>
      <c r="W270" s="229">
        <f>IFERROR('Intenzity 0'!W270/W225,0)</f>
        <v>0</v>
      </c>
      <c r="X270" s="229">
        <f>IFERROR('Intenzity 0'!X270/X225,0)</f>
        <v>0</v>
      </c>
      <c r="Y270" s="229">
        <f>IFERROR('Intenzity 0'!Y270/Y225,0)</f>
        <v>0</v>
      </c>
      <c r="Z270" s="229">
        <f>IFERROR('Intenzity 0'!Z270/Z225,0)</f>
        <v>0</v>
      </c>
      <c r="AA270" s="229">
        <f>IFERROR('Intenzity 0'!AA270/AA225,0)</f>
        <v>0</v>
      </c>
      <c r="AB270" s="229">
        <f>IFERROR('Intenzity 0'!AB270/AB225,0)</f>
        <v>0</v>
      </c>
      <c r="AC270" s="229">
        <f>IFERROR('Intenzity 0'!AC270/AC225,0)</f>
        <v>0</v>
      </c>
      <c r="AD270" s="229">
        <f>IFERROR('Intenzity 0'!AD270/AD225,0)</f>
        <v>0</v>
      </c>
      <c r="AE270" s="229">
        <f>IFERROR('Intenzity 0'!AE270/AE225,0)</f>
        <v>0</v>
      </c>
      <c r="AF270" s="229">
        <f>IFERROR('Intenzity 0'!AF270/AF225,0)</f>
        <v>0</v>
      </c>
      <c r="AG270" s="229">
        <f>IFERROR('Intenzity 0'!AG270/AG225,0)</f>
        <v>0</v>
      </c>
      <c r="AH270" s="229">
        <f>IFERROR('Intenzity 0'!AH270/AH225,0)</f>
        <v>0</v>
      </c>
      <c r="AI270" s="229">
        <f>IFERROR('Intenzity 0'!AI270/AI225,0)</f>
        <v>0</v>
      </c>
      <c r="AJ270" s="229">
        <f>IFERROR('Intenzity 0'!AJ270/AJ225,0)</f>
        <v>0</v>
      </c>
      <c r="AK270" s="229">
        <f>IFERROR('Intenzity 0'!AK270/AK225,0)</f>
        <v>0</v>
      </c>
      <c r="AL270" s="229">
        <f>IFERROR('Intenzity 0'!AL270/AL225,0)</f>
        <v>0</v>
      </c>
      <c r="AM270" s="229">
        <f>IFERROR('Intenzity 0'!AM270/AM225,0)</f>
        <v>0</v>
      </c>
      <c r="AN270" s="229">
        <f>IFERROR('Intenzity 0'!AN270/AN225,0)</f>
        <v>0</v>
      </c>
      <c r="AO270" s="229">
        <f>IFERROR('Intenzity 0'!AO270/AO225,0)</f>
        <v>0</v>
      </c>
      <c r="AP270" s="229">
        <f>IFERROR('Intenzity 0'!AP270/AP225,0)</f>
        <v>0</v>
      </c>
      <c r="AQ270" s="229">
        <f>IFERROR('Intenzity 0'!AQ270/AQ225,0)</f>
        <v>0</v>
      </c>
      <c r="AR270" s="229">
        <f>IFERROR('Intenzity 0'!AR270/AR225,0)</f>
        <v>0</v>
      </c>
      <c r="AS270" s="229">
        <f>IFERROR('Intenzity 0'!AS270/AS225,0)</f>
        <v>0</v>
      </c>
      <c r="AT270" s="229">
        <f>IFERROR('Intenzity 0'!AT270/AT225,0)</f>
        <v>0</v>
      </c>
      <c r="AU270" s="229">
        <f>IFERROR('Intenzity 0'!AU270/AU225,0)</f>
        <v>0</v>
      </c>
      <c r="AV270" s="229">
        <f>IFERROR('Intenzity 0'!AV270/AV225,0)</f>
        <v>0</v>
      </c>
      <c r="AW270" s="229">
        <f>IFERROR('Intenzity 0'!AW270/AW225,0)</f>
        <v>0</v>
      </c>
      <c r="AX270" s="229">
        <f>IFERROR('Intenzity 0'!AX270/AX225,0)</f>
        <v>0</v>
      </c>
      <c r="AY270" s="229">
        <f>IFERROR('Intenzity 0'!AY270/AY225,0)</f>
        <v>0</v>
      </c>
      <c r="AZ270" s="229">
        <f>IFERROR('Intenzity 0'!AZ270/AZ225,0)</f>
        <v>0</v>
      </c>
      <c r="BA270" s="229">
        <f>IFERROR('Intenzity 0'!BA270/BA225,0)</f>
        <v>0</v>
      </c>
      <c r="BB270" s="229">
        <f>IFERROR('Intenzity 0'!BB270/BB225,0)</f>
        <v>0</v>
      </c>
    </row>
    <row r="271" spans="1:54" x14ac:dyDescent="0.3">
      <c r="A271" s="206">
        <f>IF(ISBLANK('Úseky 0'!A44),"",'Úseky 0'!A44)</f>
        <v>40</v>
      </c>
      <c r="B271" s="205" t="str">
        <f>IF(ISBLANK('Úseky 0'!B44),"",'Úseky 0'!B44)</f>
        <v/>
      </c>
      <c r="C271" s="205" t="str">
        <f>IF(ISBLANK('Úseky 0'!C44),"",'Úseky 0'!C44)</f>
        <v/>
      </c>
      <c r="D271" s="213" t="str">
        <f>IF(ISBLANK('Úseky 0'!D44),"",'Úseky 0'!D44)</f>
        <v/>
      </c>
      <c r="E271" s="354">
        <f>IFERROR('Intenzity 0'!E271/E226,0)</f>
        <v>0</v>
      </c>
      <c r="F271" s="354">
        <f>IFERROR('Intenzity 0'!F271/F226,0)</f>
        <v>0</v>
      </c>
      <c r="G271" s="354">
        <f>IFERROR('Intenzity 0'!G271/G226,0)</f>
        <v>0</v>
      </c>
      <c r="H271" s="354">
        <f>IFERROR('Intenzity 0'!H271/H226,0)</f>
        <v>0</v>
      </c>
      <c r="I271" s="354">
        <f>IFERROR('Intenzity 0'!I271/I226,0)</f>
        <v>0</v>
      </c>
      <c r="J271" s="354">
        <f>IFERROR('Intenzity 0'!J271/J226,0)</f>
        <v>0</v>
      </c>
      <c r="K271" s="354">
        <f>IFERROR('Intenzity 0'!K271/K226,0)</f>
        <v>0</v>
      </c>
      <c r="L271" s="354">
        <f>IFERROR('Intenzity 0'!L271/L226,0)</f>
        <v>0</v>
      </c>
      <c r="M271" s="354">
        <f>IFERROR('Intenzity 0'!M271/M226,0)</f>
        <v>0</v>
      </c>
      <c r="N271" s="354">
        <f>IFERROR('Intenzity 0'!N271/N226,0)</f>
        <v>0</v>
      </c>
      <c r="O271" s="354">
        <f>IFERROR('Intenzity 0'!O271/O226,0)</f>
        <v>0</v>
      </c>
      <c r="P271" s="354">
        <f>IFERROR('Intenzity 0'!P271/P226,0)</f>
        <v>0</v>
      </c>
      <c r="Q271" s="354">
        <f>IFERROR('Intenzity 0'!Q271/Q226,0)</f>
        <v>0</v>
      </c>
      <c r="R271" s="354">
        <f>IFERROR('Intenzity 0'!R271/R226,0)</f>
        <v>0</v>
      </c>
      <c r="S271" s="354">
        <f>IFERROR('Intenzity 0'!S271/S226,0)</f>
        <v>0</v>
      </c>
      <c r="T271" s="354">
        <f>IFERROR('Intenzity 0'!T271/T226,0)</f>
        <v>0</v>
      </c>
      <c r="U271" s="354">
        <f>IFERROR('Intenzity 0'!U271/U226,0)</f>
        <v>0</v>
      </c>
      <c r="V271" s="354">
        <f>IFERROR('Intenzity 0'!V271/V226,0)</f>
        <v>0</v>
      </c>
      <c r="W271" s="354">
        <f>IFERROR('Intenzity 0'!W271/W226,0)</f>
        <v>0</v>
      </c>
      <c r="X271" s="354">
        <f>IFERROR('Intenzity 0'!X271/X226,0)</f>
        <v>0</v>
      </c>
      <c r="Y271" s="354">
        <f>IFERROR('Intenzity 0'!Y271/Y226,0)</f>
        <v>0</v>
      </c>
      <c r="Z271" s="354">
        <f>IFERROR('Intenzity 0'!Z271/Z226,0)</f>
        <v>0</v>
      </c>
      <c r="AA271" s="354">
        <f>IFERROR('Intenzity 0'!AA271/AA226,0)</f>
        <v>0</v>
      </c>
      <c r="AB271" s="354">
        <f>IFERROR('Intenzity 0'!AB271/AB226,0)</f>
        <v>0</v>
      </c>
      <c r="AC271" s="354">
        <f>IFERROR('Intenzity 0'!AC271/AC226,0)</f>
        <v>0</v>
      </c>
      <c r="AD271" s="354">
        <f>IFERROR('Intenzity 0'!AD271/AD226,0)</f>
        <v>0</v>
      </c>
      <c r="AE271" s="354">
        <f>IFERROR('Intenzity 0'!AE271/AE226,0)</f>
        <v>0</v>
      </c>
      <c r="AF271" s="354">
        <f>IFERROR('Intenzity 0'!AF271/AF226,0)</f>
        <v>0</v>
      </c>
      <c r="AG271" s="354">
        <f>IFERROR('Intenzity 0'!AG271/AG226,0)</f>
        <v>0</v>
      </c>
      <c r="AH271" s="354">
        <f>IFERROR('Intenzity 0'!AH271/AH226,0)</f>
        <v>0</v>
      </c>
      <c r="AI271" s="354">
        <f>IFERROR('Intenzity 0'!AI271/AI226,0)</f>
        <v>0</v>
      </c>
      <c r="AJ271" s="354">
        <f>IFERROR('Intenzity 0'!AJ271/AJ226,0)</f>
        <v>0</v>
      </c>
      <c r="AK271" s="354">
        <f>IFERROR('Intenzity 0'!AK271/AK226,0)</f>
        <v>0</v>
      </c>
      <c r="AL271" s="354">
        <f>IFERROR('Intenzity 0'!AL271/AL226,0)</f>
        <v>0</v>
      </c>
      <c r="AM271" s="354">
        <f>IFERROR('Intenzity 0'!AM271/AM226,0)</f>
        <v>0</v>
      </c>
      <c r="AN271" s="354">
        <f>IFERROR('Intenzity 0'!AN271/AN226,0)</f>
        <v>0</v>
      </c>
      <c r="AO271" s="354">
        <f>IFERROR('Intenzity 0'!AO271/AO226,0)</f>
        <v>0</v>
      </c>
      <c r="AP271" s="354">
        <f>IFERROR('Intenzity 0'!AP271/AP226,0)</f>
        <v>0</v>
      </c>
      <c r="AQ271" s="354">
        <f>IFERROR('Intenzity 0'!AQ271/AQ226,0)</f>
        <v>0</v>
      </c>
      <c r="AR271" s="354">
        <f>IFERROR('Intenzity 0'!AR271/AR226,0)</f>
        <v>0</v>
      </c>
      <c r="AS271" s="354">
        <f>IFERROR('Intenzity 0'!AS271/AS226,0)</f>
        <v>0</v>
      </c>
      <c r="AT271" s="354">
        <f>IFERROR('Intenzity 0'!AT271/AT226,0)</f>
        <v>0</v>
      </c>
      <c r="AU271" s="354">
        <f>IFERROR('Intenzity 0'!AU271/AU226,0)</f>
        <v>0</v>
      </c>
      <c r="AV271" s="354">
        <f>IFERROR('Intenzity 0'!AV271/AV226,0)</f>
        <v>0</v>
      </c>
      <c r="AW271" s="354">
        <f>IFERROR('Intenzity 0'!AW271/AW226,0)</f>
        <v>0</v>
      </c>
      <c r="AX271" s="354">
        <f>IFERROR('Intenzity 0'!AX271/AX226,0)</f>
        <v>0</v>
      </c>
      <c r="AY271" s="354">
        <f>IFERROR('Intenzity 0'!AY271/AY226,0)</f>
        <v>0</v>
      </c>
      <c r="AZ271" s="354">
        <f>IFERROR('Intenzity 0'!AZ271/AZ226,0)</f>
        <v>0</v>
      </c>
      <c r="BA271" s="354">
        <f>IFERROR('Intenzity 0'!BA271/BA226,0)</f>
        <v>0</v>
      </c>
      <c r="BB271" s="354">
        <f>IFERROR('Intenzity 0'!BB271/BB226,0)</f>
        <v>0</v>
      </c>
    </row>
    <row r="272" spans="1:54" x14ac:dyDescent="0.3">
      <c r="E272" s="229">
        <f>SUM(E232:E271)</f>
        <v>0</v>
      </c>
      <c r="F272" s="229">
        <f t="shared" ref="F272" si="256">SUM(F232:F271)</f>
        <v>0</v>
      </c>
      <c r="G272" s="229">
        <f t="shared" ref="G272" si="257">SUM(G232:G271)</f>
        <v>0</v>
      </c>
      <c r="H272" s="229">
        <f t="shared" ref="H272" si="258">SUM(H232:H271)</f>
        <v>0</v>
      </c>
      <c r="I272" s="229">
        <f t="shared" ref="I272" si="259">SUM(I232:I271)</f>
        <v>0</v>
      </c>
      <c r="J272" s="229">
        <f t="shared" ref="J272" si="260">SUM(J232:J271)</f>
        <v>0</v>
      </c>
      <c r="K272" s="229">
        <f t="shared" ref="K272" si="261">SUM(K232:K271)</f>
        <v>0</v>
      </c>
      <c r="L272" s="229">
        <f t="shared" ref="L272" si="262">SUM(L232:L271)</f>
        <v>0</v>
      </c>
      <c r="M272" s="229">
        <f t="shared" ref="M272" si="263">SUM(M232:M271)</f>
        <v>0</v>
      </c>
      <c r="N272" s="229">
        <f t="shared" ref="N272" si="264">SUM(N232:N271)</f>
        <v>0</v>
      </c>
      <c r="O272" s="229">
        <f t="shared" ref="O272" si="265">SUM(O232:O271)</f>
        <v>0</v>
      </c>
      <c r="P272" s="229">
        <f t="shared" ref="P272" si="266">SUM(P232:P271)</f>
        <v>0</v>
      </c>
      <c r="Q272" s="229">
        <f t="shared" ref="Q272" si="267">SUM(Q232:Q271)</f>
        <v>0</v>
      </c>
      <c r="R272" s="229">
        <f t="shared" ref="R272" si="268">SUM(R232:R271)</f>
        <v>0</v>
      </c>
      <c r="S272" s="229">
        <f t="shared" ref="S272" si="269">SUM(S232:S271)</f>
        <v>0</v>
      </c>
      <c r="T272" s="229">
        <f t="shared" ref="T272" si="270">SUM(T232:T271)</f>
        <v>0</v>
      </c>
      <c r="U272" s="229">
        <f t="shared" ref="U272" si="271">SUM(U232:U271)</f>
        <v>0</v>
      </c>
      <c r="V272" s="229">
        <f t="shared" ref="V272" si="272">SUM(V232:V271)</f>
        <v>0</v>
      </c>
      <c r="W272" s="229">
        <f t="shared" ref="W272" si="273">SUM(W232:W271)</f>
        <v>0</v>
      </c>
      <c r="X272" s="229">
        <f t="shared" ref="X272" si="274">SUM(X232:X271)</f>
        <v>0</v>
      </c>
      <c r="Y272" s="229">
        <f t="shared" ref="Y272" si="275">SUM(Y232:Y271)</f>
        <v>0</v>
      </c>
      <c r="Z272" s="229">
        <f t="shared" ref="Z272" si="276">SUM(Z232:Z271)</f>
        <v>0</v>
      </c>
      <c r="AA272" s="229">
        <f t="shared" ref="AA272" si="277">SUM(AA232:AA271)</f>
        <v>0</v>
      </c>
      <c r="AB272" s="229">
        <f t="shared" ref="AB272" si="278">SUM(AB232:AB271)</f>
        <v>0</v>
      </c>
      <c r="AC272" s="229">
        <f t="shared" ref="AC272" si="279">SUM(AC232:AC271)</f>
        <v>0</v>
      </c>
      <c r="AD272" s="229">
        <f t="shared" ref="AD272" si="280">SUM(AD232:AD271)</f>
        <v>0</v>
      </c>
      <c r="AE272" s="229">
        <f t="shared" ref="AE272" si="281">SUM(AE232:AE271)</f>
        <v>0</v>
      </c>
      <c r="AF272" s="229">
        <f t="shared" ref="AF272" si="282">SUM(AF232:AF271)</f>
        <v>0</v>
      </c>
      <c r="AG272" s="229">
        <f t="shared" ref="AG272" si="283">SUM(AG232:AG271)</f>
        <v>0</v>
      </c>
      <c r="AH272" s="229">
        <f t="shared" ref="AH272" si="284">SUM(AH232:AH271)</f>
        <v>0</v>
      </c>
      <c r="AI272" s="229">
        <f t="shared" ref="AI272" si="285">SUM(AI232:AI271)</f>
        <v>0</v>
      </c>
      <c r="AJ272" s="229">
        <f t="shared" ref="AJ272" si="286">SUM(AJ232:AJ271)</f>
        <v>0</v>
      </c>
      <c r="AK272" s="229">
        <f t="shared" ref="AK272" si="287">SUM(AK232:AK271)</f>
        <v>0</v>
      </c>
      <c r="AL272" s="229">
        <f t="shared" ref="AL272" si="288">SUM(AL232:AL271)</f>
        <v>0</v>
      </c>
      <c r="AM272" s="229">
        <f t="shared" ref="AM272" si="289">SUM(AM232:AM271)</f>
        <v>0</v>
      </c>
      <c r="AN272" s="229">
        <f t="shared" ref="AN272" si="290">SUM(AN232:AN271)</f>
        <v>0</v>
      </c>
      <c r="AO272" s="229">
        <f t="shared" ref="AO272" si="291">SUM(AO232:AO271)</f>
        <v>0</v>
      </c>
      <c r="AP272" s="229">
        <f t="shared" ref="AP272" si="292">SUM(AP232:AP271)</f>
        <v>0</v>
      </c>
      <c r="AQ272" s="229">
        <f t="shared" ref="AQ272" si="293">SUM(AQ232:AQ271)</f>
        <v>0</v>
      </c>
      <c r="AR272" s="229">
        <f t="shared" ref="AR272" si="294">SUM(AR232:AR271)</f>
        <v>0</v>
      </c>
      <c r="AS272" s="229">
        <f t="shared" ref="AS272" si="295">SUM(AS232:AS271)</f>
        <v>0</v>
      </c>
      <c r="AT272" s="229">
        <f t="shared" ref="AT272" si="296">SUM(AT232:AT271)</f>
        <v>0</v>
      </c>
      <c r="AU272" s="229">
        <f t="shared" ref="AU272" si="297">SUM(AU232:AU271)</f>
        <v>0</v>
      </c>
      <c r="AV272" s="229">
        <f t="shared" ref="AV272" si="298">SUM(AV232:AV271)</f>
        <v>0</v>
      </c>
      <c r="AW272" s="229">
        <f t="shared" ref="AW272" si="299">SUM(AW232:AW271)</f>
        <v>0</v>
      </c>
      <c r="AX272" s="229">
        <f t="shared" ref="AX272" si="300">SUM(AX232:AX271)</f>
        <v>0</v>
      </c>
      <c r="AY272" s="229">
        <f t="shared" ref="AY272" si="301">SUM(AY232:AY271)</f>
        <v>0</v>
      </c>
      <c r="AZ272" s="229">
        <f t="shared" ref="AZ272" si="302">SUM(AZ232:AZ271)</f>
        <v>0</v>
      </c>
      <c r="BA272" s="229">
        <f t="shared" ref="BA272" si="303">SUM(BA232:BA271)</f>
        <v>0</v>
      </c>
      <c r="BB272" s="229">
        <f t="shared" ref="BB272" si="304">SUM(BB232:BB271)</f>
        <v>0</v>
      </c>
    </row>
    <row r="275" spans="1:54" s="207" customFormat="1" x14ac:dyDescent="0.3">
      <c r="A275" s="355" t="s">
        <v>388</v>
      </c>
      <c r="B275" s="356"/>
      <c r="C275" s="356"/>
      <c r="D275" s="356"/>
      <c r="E275" s="225">
        <v>1</v>
      </c>
      <c r="F275" s="225">
        <v>2</v>
      </c>
      <c r="G275" s="225">
        <v>3</v>
      </c>
      <c r="H275" s="225">
        <v>4</v>
      </c>
      <c r="I275" s="225">
        <v>5</v>
      </c>
      <c r="J275" s="225">
        <v>6</v>
      </c>
      <c r="K275" s="225">
        <v>7</v>
      </c>
      <c r="L275" s="225">
        <v>8</v>
      </c>
      <c r="M275" s="225">
        <v>9</v>
      </c>
      <c r="N275" s="225">
        <v>10</v>
      </c>
      <c r="O275" s="225">
        <v>11</v>
      </c>
      <c r="P275" s="225">
        <v>12</v>
      </c>
      <c r="Q275" s="225">
        <v>13</v>
      </c>
      <c r="R275" s="225">
        <v>14</v>
      </c>
      <c r="S275" s="225">
        <v>15</v>
      </c>
      <c r="T275" s="225">
        <v>16</v>
      </c>
      <c r="U275" s="225">
        <v>17</v>
      </c>
      <c r="V275" s="225">
        <v>18</v>
      </c>
      <c r="W275" s="225">
        <v>19</v>
      </c>
      <c r="X275" s="225">
        <v>20</v>
      </c>
      <c r="Y275" s="225">
        <v>21</v>
      </c>
      <c r="Z275" s="225">
        <v>22</v>
      </c>
      <c r="AA275" s="225">
        <v>23</v>
      </c>
      <c r="AB275" s="225">
        <v>24</v>
      </c>
      <c r="AC275" s="225">
        <v>25</v>
      </c>
      <c r="AD275" s="225">
        <v>26</v>
      </c>
      <c r="AE275" s="225">
        <v>27</v>
      </c>
      <c r="AF275" s="225">
        <v>28</v>
      </c>
      <c r="AG275" s="225">
        <v>29</v>
      </c>
      <c r="AH275" s="225">
        <v>30</v>
      </c>
      <c r="AI275" s="225">
        <v>31</v>
      </c>
      <c r="AJ275" s="225">
        <v>32</v>
      </c>
      <c r="AK275" s="225">
        <v>33</v>
      </c>
      <c r="AL275" s="225">
        <v>34</v>
      </c>
      <c r="AM275" s="225">
        <v>35</v>
      </c>
      <c r="AN275" s="225">
        <v>36</v>
      </c>
      <c r="AO275" s="225">
        <v>37</v>
      </c>
      <c r="AP275" s="225">
        <v>38</v>
      </c>
      <c r="AQ275" s="225">
        <v>39</v>
      </c>
      <c r="AR275" s="225">
        <v>40</v>
      </c>
      <c r="AS275" s="225">
        <v>41</v>
      </c>
      <c r="AT275" s="225">
        <v>42</v>
      </c>
      <c r="AU275" s="225">
        <v>43</v>
      </c>
      <c r="AV275" s="225">
        <v>44</v>
      </c>
      <c r="AW275" s="225">
        <v>45</v>
      </c>
      <c r="AX275" s="225">
        <v>46</v>
      </c>
      <c r="AY275" s="225">
        <v>47</v>
      </c>
      <c r="AZ275" s="225">
        <v>48</v>
      </c>
      <c r="BA275" s="225">
        <v>49</v>
      </c>
      <c r="BB275" s="225">
        <v>50</v>
      </c>
    </row>
    <row r="276" spans="1:54" s="208" customFormat="1" ht="20.25" x14ac:dyDescent="0.35">
      <c r="A276" s="211" t="s">
        <v>101</v>
      </c>
      <c r="B276" s="211" t="s">
        <v>345</v>
      </c>
      <c r="C276" s="211" t="s">
        <v>346</v>
      </c>
      <c r="D276" s="211" t="s">
        <v>102</v>
      </c>
      <c r="E276" s="226">
        <f>E3</f>
        <v>2024</v>
      </c>
      <c r="F276" s="226">
        <f>E276+1</f>
        <v>2025</v>
      </c>
      <c r="G276" s="226">
        <f t="shared" ref="G276:M276" si="305">F276+1</f>
        <v>2026</v>
      </c>
      <c r="H276" s="226">
        <f t="shared" si="305"/>
        <v>2027</v>
      </c>
      <c r="I276" s="226">
        <f t="shared" si="305"/>
        <v>2028</v>
      </c>
      <c r="J276" s="226">
        <f t="shared" si="305"/>
        <v>2029</v>
      </c>
      <c r="K276" s="226">
        <f t="shared" si="305"/>
        <v>2030</v>
      </c>
      <c r="L276" s="226">
        <f t="shared" si="305"/>
        <v>2031</v>
      </c>
      <c r="M276" s="226">
        <f t="shared" si="305"/>
        <v>2032</v>
      </c>
      <c r="N276" s="226">
        <f>M276+1</f>
        <v>2033</v>
      </c>
      <c r="O276" s="226">
        <f t="shared" ref="O276:AH276" si="306">N276+1</f>
        <v>2034</v>
      </c>
      <c r="P276" s="226">
        <f t="shared" si="306"/>
        <v>2035</v>
      </c>
      <c r="Q276" s="226">
        <f t="shared" si="306"/>
        <v>2036</v>
      </c>
      <c r="R276" s="226">
        <f t="shared" si="306"/>
        <v>2037</v>
      </c>
      <c r="S276" s="226">
        <f t="shared" si="306"/>
        <v>2038</v>
      </c>
      <c r="T276" s="226">
        <f t="shared" si="306"/>
        <v>2039</v>
      </c>
      <c r="U276" s="226">
        <f t="shared" si="306"/>
        <v>2040</v>
      </c>
      <c r="V276" s="226">
        <f t="shared" si="306"/>
        <v>2041</v>
      </c>
      <c r="W276" s="226">
        <f t="shared" si="306"/>
        <v>2042</v>
      </c>
      <c r="X276" s="226">
        <f t="shared" si="306"/>
        <v>2043</v>
      </c>
      <c r="Y276" s="226">
        <f t="shared" si="306"/>
        <v>2044</v>
      </c>
      <c r="Z276" s="226">
        <f t="shared" si="306"/>
        <v>2045</v>
      </c>
      <c r="AA276" s="226">
        <f t="shared" si="306"/>
        <v>2046</v>
      </c>
      <c r="AB276" s="226">
        <f t="shared" si="306"/>
        <v>2047</v>
      </c>
      <c r="AC276" s="226">
        <f t="shared" si="306"/>
        <v>2048</v>
      </c>
      <c r="AD276" s="226">
        <f t="shared" si="306"/>
        <v>2049</v>
      </c>
      <c r="AE276" s="226">
        <f t="shared" si="306"/>
        <v>2050</v>
      </c>
      <c r="AF276" s="226">
        <f t="shared" si="306"/>
        <v>2051</v>
      </c>
      <c r="AG276" s="226">
        <f t="shared" si="306"/>
        <v>2052</v>
      </c>
      <c r="AH276" s="226">
        <f t="shared" si="306"/>
        <v>2053</v>
      </c>
      <c r="AI276" s="226">
        <f t="shared" ref="AI276" si="307">AH276+1</f>
        <v>2054</v>
      </c>
      <c r="AJ276" s="226">
        <f t="shared" ref="AJ276" si="308">AI276+1</f>
        <v>2055</v>
      </c>
      <c r="AK276" s="226">
        <f t="shared" ref="AK276" si="309">AJ276+1</f>
        <v>2056</v>
      </c>
      <c r="AL276" s="226">
        <f t="shared" ref="AL276" si="310">AK276+1</f>
        <v>2057</v>
      </c>
      <c r="AM276" s="226">
        <f t="shared" ref="AM276" si="311">AL276+1</f>
        <v>2058</v>
      </c>
      <c r="AN276" s="226">
        <f t="shared" ref="AN276" si="312">AM276+1</f>
        <v>2059</v>
      </c>
      <c r="AO276" s="226">
        <f t="shared" ref="AO276" si="313">AN276+1</f>
        <v>2060</v>
      </c>
      <c r="AP276" s="226">
        <f t="shared" ref="AP276" si="314">AO276+1</f>
        <v>2061</v>
      </c>
      <c r="AQ276" s="226">
        <f t="shared" ref="AQ276" si="315">AP276+1</f>
        <v>2062</v>
      </c>
      <c r="AR276" s="226">
        <f t="shared" ref="AR276" si="316">AQ276+1</f>
        <v>2063</v>
      </c>
      <c r="AS276" s="226">
        <f t="shared" ref="AS276" si="317">AR276+1</f>
        <v>2064</v>
      </c>
      <c r="AT276" s="226">
        <f t="shared" ref="AT276" si="318">AS276+1</f>
        <v>2065</v>
      </c>
      <c r="AU276" s="226">
        <f t="shared" ref="AU276" si="319">AT276+1</f>
        <v>2066</v>
      </c>
      <c r="AV276" s="226">
        <f t="shared" ref="AV276" si="320">AU276+1</f>
        <v>2067</v>
      </c>
      <c r="AW276" s="226">
        <f t="shared" ref="AW276" si="321">AV276+1</f>
        <v>2068</v>
      </c>
      <c r="AX276" s="226">
        <f t="shared" ref="AX276" si="322">AW276+1</f>
        <v>2069</v>
      </c>
      <c r="AY276" s="226">
        <f t="shared" ref="AY276" si="323">AX276+1</f>
        <v>2070</v>
      </c>
      <c r="AZ276" s="226">
        <f t="shared" ref="AZ276" si="324">AY276+1</f>
        <v>2071</v>
      </c>
      <c r="BA276" s="226">
        <f t="shared" ref="BA276" si="325">AZ276+1</f>
        <v>2072</v>
      </c>
      <c r="BB276" s="226">
        <f t="shared" ref="BB276" si="326">BA276+1</f>
        <v>2073</v>
      </c>
    </row>
    <row r="277" spans="1:54" s="208" customFormat="1" ht="11.25" customHeight="1" x14ac:dyDescent="0.35">
      <c r="A277" s="223" t="s">
        <v>386</v>
      </c>
      <c r="B277" s="206"/>
      <c r="C277" s="206"/>
      <c r="D277" s="214" t="s">
        <v>348</v>
      </c>
    </row>
    <row r="278" spans="1:54" s="203" customFormat="1" x14ac:dyDescent="0.3">
      <c r="A278" s="206">
        <f>IF(ISBLANK('Úseky 0'!A5),"",'Úseky 0'!A5)</f>
        <v>1</v>
      </c>
      <c r="B278" s="205" t="str">
        <f>IF(ISBLANK('Úseky 0'!B5),"",'Úseky 0'!B5)</f>
        <v/>
      </c>
      <c r="C278" s="205" t="str">
        <f>IF(ISBLANK('Úseky 0'!C5),"",'Úseky 0'!C5)</f>
        <v/>
      </c>
      <c r="D278" s="213" t="str">
        <f>IF(ISBLANK('Úseky 0'!D5),"",'Úseky 0'!D5)</f>
        <v/>
      </c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228"/>
      <c r="AM278" s="228"/>
      <c r="AN278" s="228"/>
      <c r="AO278" s="228"/>
      <c r="AP278" s="228"/>
      <c r="AQ278" s="228"/>
      <c r="AR278" s="228"/>
      <c r="AS278" s="228"/>
      <c r="AT278" s="228"/>
      <c r="AU278" s="228"/>
      <c r="AV278" s="228"/>
      <c r="AW278" s="228"/>
      <c r="AX278" s="228"/>
      <c r="AY278" s="228"/>
      <c r="AZ278" s="228"/>
      <c r="BA278" s="228"/>
      <c r="BB278" s="228"/>
    </row>
    <row r="279" spans="1:54" s="203" customFormat="1" x14ac:dyDescent="0.3">
      <c r="A279" s="206">
        <f>IF(ISBLANK('Úseky 0'!A6),"",'Úseky 0'!A6)</f>
        <v>2</v>
      </c>
      <c r="B279" s="205" t="str">
        <f>IF(ISBLANK('Úseky 0'!B6),"",'Úseky 0'!B6)</f>
        <v/>
      </c>
      <c r="C279" s="205" t="str">
        <f>IF(ISBLANK('Úseky 0'!C6),"",'Úseky 0'!C6)</f>
        <v/>
      </c>
      <c r="D279" s="213" t="str">
        <f>IF(ISBLANK('Úseky 0'!D6),"",'Úseky 0'!D6)</f>
        <v/>
      </c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  <c r="AA279" s="228"/>
      <c r="AB279" s="228"/>
      <c r="AC279" s="228"/>
      <c r="AD279" s="228"/>
      <c r="AE279" s="228"/>
      <c r="AF279" s="228"/>
      <c r="AG279" s="228"/>
      <c r="AH279" s="228"/>
      <c r="AI279" s="228"/>
      <c r="AJ279" s="228"/>
      <c r="AK279" s="228"/>
      <c r="AL279" s="228"/>
      <c r="AM279" s="228"/>
      <c r="AN279" s="228"/>
      <c r="AO279" s="228"/>
      <c r="AP279" s="228"/>
      <c r="AQ279" s="228"/>
      <c r="AR279" s="228"/>
      <c r="AS279" s="228"/>
      <c r="AT279" s="228"/>
      <c r="AU279" s="228"/>
      <c r="AV279" s="228"/>
      <c r="AW279" s="228"/>
      <c r="AX279" s="228"/>
      <c r="AY279" s="228"/>
      <c r="AZ279" s="228"/>
      <c r="BA279" s="228"/>
      <c r="BB279" s="228"/>
    </row>
    <row r="280" spans="1:54" s="203" customFormat="1" x14ac:dyDescent="0.3">
      <c r="A280" s="206">
        <f>IF(ISBLANK('Úseky 0'!A7),"",'Úseky 0'!A7)</f>
        <v>3</v>
      </c>
      <c r="B280" s="205" t="str">
        <f>IF(ISBLANK('Úseky 0'!B7),"",'Úseky 0'!B7)</f>
        <v/>
      </c>
      <c r="C280" s="205" t="str">
        <f>IF(ISBLANK('Úseky 0'!C7),"",'Úseky 0'!C7)</f>
        <v/>
      </c>
      <c r="D280" s="213" t="str">
        <f>IF(ISBLANK('Úseky 0'!D7),"",'Úseky 0'!D7)</f>
        <v/>
      </c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  <c r="AA280" s="228"/>
      <c r="AB280" s="228"/>
      <c r="AC280" s="228"/>
      <c r="AD280" s="228"/>
      <c r="AE280" s="228"/>
      <c r="AF280" s="228"/>
      <c r="AG280" s="228"/>
      <c r="AH280" s="228"/>
      <c r="AI280" s="228"/>
      <c r="AJ280" s="228"/>
      <c r="AK280" s="228"/>
      <c r="AL280" s="228"/>
      <c r="AM280" s="228"/>
      <c r="AN280" s="228"/>
      <c r="AO280" s="228"/>
      <c r="AP280" s="228"/>
      <c r="AQ280" s="228"/>
      <c r="AR280" s="228"/>
      <c r="AS280" s="228"/>
      <c r="AT280" s="228"/>
      <c r="AU280" s="228"/>
      <c r="AV280" s="228"/>
      <c r="AW280" s="228"/>
      <c r="AX280" s="228"/>
      <c r="AY280" s="228"/>
      <c r="AZ280" s="228"/>
      <c r="BA280" s="228"/>
      <c r="BB280" s="228"/>
    </row>
    <row r="281" spans="1:54" s="203" customFormat="1" x14ac:dyDescent="0.3">
      <c r="A281" s="206">
        <f>IF(ISBLANK('Úseky 0'!A8),"",'Úseky 0'!A8)</f>
        <v>4</v>
      </c>
      <c r="B281" s="205" t="str">
        <f>IF(ISBLANK('Úseky 0'!B8),"",'Úseky 0'!B8)</f>
        <v/>
      </c>
      <c r="C281" s="205" t="str">
        <f>IF(ISBLANK('Úseky 0'!C8),"",'Úseky 0'!C8)</f>
        <v/>
      </c>
      <c r="D281" s="213" t="str">
        <f>IF(ISBLANK('Úseky 0'!D8),"",'Úseky 0'!D8)</f>
        <v/>
      </c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  <c r="AC281" s="228"/>
      <c r="AD281" s="228"/>
      <c r="AE281" s="228"/>
      <c r="AF281" s="228"/>
      <c r="AG281" s="228"/>
      <c r="AH281" s="228"/>
      <c r="AI281" s="228"/>
      <c r="AJ281" s="228"/>
      <c r="AK281" s="228"/>
      <c r="AL281" s="228"/>
      <c r="AM281" s="228"/>
      <c r="AN281" s="228"/>
      <c r="AO281" s="228"/>
      <c r="AP281" s="228"/>
      <c r="AQ281" s="228"/>
      <c r="AR281" s="228"/>
      <c r="AS281" s="228"/>
      <c r="AT281" s="228"/>
      <c r="AU281" s="228"/>
      <c r="AV281" s="228"/>
      <c r="AW281" s="228"/>
      <c r="AX281" s="228"/>
      <c r="AY281" s="228"/>
      <c r="AZ281" s="228"/>
      <c r="BA281" s="228"/>
      <c r="BB281" s="228"/>
    </row>
    <row r="282" spans="1:54" s="203" customFormat="1" x14ac:dyDescent="0.3">
      <c r="A282" s="206">
        <f>IF(ISBLANK('Úseky 0'!A9),"",'Úseky 0'!A9)</f>
        <v>5</v>
      </c>
      <c r="B282" s="205" t="str">
        <f>IF(ISBLANK('Úseky 0'!B9),"",'Úseky 0'!B9)</f>
        <v/>
      </c>
      <c r="C282" s="205" t="str">
        <f>IF(ISBLANK('Úseky 0'!C9),"",'Úseky 0'!C9)</f>
        <v/>
      </c>
      <c r="D282" s="213" t="str">
        <f>IF(ISBLANK('Úseky 0'!D9),"",'Úseky 0'!D9)</f>
        <v/>
      </c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  <c r="AG282" s="228"/>
      <c r="AH282" s="228"/>
      <c r="AI282" s="228"/>
      <c r="AJ282" s="228"/>
      <c r="AK282" s="228"/>
      <c r="AL282" s="228"/>
      <c r="AM282" s="228"/>
      <c r="AN282" s="228"/>
      <c r="AO282" s="228"/>
      <c r="AP282" s="228"/>
      <c r="AQ282" s="228"/>
      <c r="AR282" s="228"/>
      <c r="AS282" s="228"/>
      <c r="AT282" s="228"/>
      <c r="AU282" s="228"/>
      <c r="AV282" s="228"/>
      <c r="AW282" s="228"/>
      <c r="AX282" s="228"/>
      <c r="AY282" s="228"/>
      <c r="AZ282" s="228"/>
      <c r="BA282" s="228"/>
      <c r="BB282" s="228"/>
    </row>
    <row r="283" spans="1:54" s="203" customFormat="1" x14ac:dyDescent="0.3">
      <c r="A283" s="206">
        <f>IF(ISBLANK('Úseky 0'!A10),"",'Úseky 0'!A10)</f>
        <v>6</v>
      </c>
      <c r="B283" s="205" t="str">
        <f>IF(ISBLANK('Úseky 0'!B10),"",'Úseky 0'!B10)</f>
        <v/>
      </c>
      <c r="C283" s="205" t="str">
        <f>IF(ISBLANK('Úseky 0'!C10),"",'Úseky 0'!C10)</f>
        <v/>
      </c>
      <c r="D283" s="213" t="str">
        <f>IF(ISBLANK('Úseky 0'!D10),"",'Úseky 0'!D10)</f>
        <v/>
      </c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  <c r="AG283" s="228"/>
      <c r="AH283" s="228"/>
      <c r="AI283" s="228"/>
      <c r="AJ283" s="228"/>
      <c r="AK283" s="228"/>
      <c r="AL283" s="228"/>
      <c r="AM283" s="228"/>
      <c r="AN283" s="228"/>
      <c r="AO283" s="228"/>
      <c r="AP283" s="228"/>
      <c r="AQ283" s="228"/>
      <c r="AR283" s="228"/>
      <c r="AS283" s="228"/>
      <c r="AT283" s="228"/>
      <c r="AU283" s="228"/>
      <c r="AV283" s="228"/>
      <c r="AW283" s="228"/>
      <c r="AX283" s="228"/>
      <c r="AY283" s="228"/>
      <c r="AZ283" s="228"/>
      <c r="BA283" s="228"/>
      <c r="BB283" s="228"/>
    </row>
    <row r="284" spans="1:54" s="203" customFormat="1" x14ac:dyDescent="0.3">
      <c r="A284" s="206">
        <f>IF(ISBLANK('Úseky 0'!A11),"",'Úseky 0'!A11)</f>
        <v>7</v>
      </c>
      <c r="B284" s="205" t="str">
        <f>IF(ISBLANK('Úseky 0'!B11),"",'Úseky 0'!B11)</f>
        <v/>
      </c>
      <c r="C284" s="205" t="str">
        <f>IF(ISBLANK('Úseky 0'!C11),"",'Úseky 0'!C11)</f>
        <v/>
      </c>
      <c r="D284" s="213" t="str">
        <f>IF(ISBLANK('Úseky 0'!D11),"",'Úseky 0'!D11)</f>
        <v/>
      </c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  <c r="AG284" s="228"/>
      <c r="AH284" s="228"/>
      <c r="AI284" s="228"/>
      <c r="AJ284" s="228"/>
      <c r="AK284" s="228"/>
      <c r="AL284" s="228"/>
      <c r="AM284" s="228"/>
      <c r="AN284" s="228"/>
      <c r="AO284" s="228"/>
      <c r="AP284" s="228"/>
      <c r="AQ284" s="228"/>
      <c r="AR284" s="228"/>
      <c r="AS284" s="228"/>
      <c r="AT284" s="228"/>
      <c r="AU284" s="228"/>
      <c r="AV284" s="228"/>
      <c r="AW284" s="228"/>
      <c r="AX284" s="228"/>
      <c r="AY284" s="228"/>
      <c r="AZ284" s="228"/>
      <c r="BA284" s="228"/>
      <c r="BB284" s="228"/>
    </row>
    <row r="285" spans="1:54" s="203" customFormat="1" x14ac:dyDescent="0.3">
      <c r="A285" s="206">
        <f>IF(ISBLANK('Úseky 0'!A12),"",'Úseky 0'!A12)</f>
        <v>8</v>
      </c>
      <c r="B285" s="205" t="str">
        <f>IF(ISBLANK('Úseky 0'!B12),"",'Úseky 0'!B12)</f>
        <v/>
      </c>
      <c r="C285" s="205" t="str">
        <f>IF(ISBLANK('Úseky 0'!C12),"",'Úseky 0'!C12)</f>
        <v/>
      </c>
      <c r="D285" s="213" t="str">
        <f>IF(ISBLANK('Úseky 0'!D12),"",'Úseky 0'!D12)</f>
        <v/>
      </c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  <c r="AC285" s="228"/>
      <c r="AD285" s="228"/>
      <c r="AE285" s="228"/>
      <c r="AF285" s="228"/>
      <c r="AG285" s="228"/>
      <c r="AH285" s="228"/>
      <c r="AI285" s="228"/>
      <c r="AJ285" s="228"/>
      <c r="AK285" s="228"/>
      <c r="AL285" s="228"/>
      <c r="AM285" s="228"/>
      <c r="AN285" s="228"/>
      <c r="AO285" s="228"/>
      <c r="AP285" s="228"/>
      <c r="AQ285" s="228"/>
      <c r="AR285" s="228"/>
      <c r="AS285" s="228"/>
      <c r="AT285" s="228"/>
      <c r="AU285" s="228"/>
      <c r="AV285" s="228"/>
      <c r="AW285" s="228"/>
      <c r="AX285" s="228"/>
      <c r="AY285" s="228"/>
      <c r="AZ285" s="228"/>
      <c r="BA285" s="228"/>
      <c r="BB285" s="228"/>
    </row>
    <row r="286" spans="1:54" s="203" customFormat="1" x14ac:dyDescent="0.3">
      <c r="A286" s="206">
        <f>IF(ISBLANK('Úseky 0'!A13),"",'Úseky 0'!A13)</f>
        <v>9</v>
      </c>
      <c r="B286" s="205" t="str">
        <f>IF(ISBLANK('Úseky 0'!B13),"",'Úseky 0'!B13)</f>
        <v/>
      </c>
      <c r="C286" s="205" t="str">
        <f>IF(ISBLANK('Úseky 0'!C13),"",'Úseky 0'!C13)</f>
        <v/>
      </c>
      <c r="D286" s="213" t="str">
        <f>IF(ISBLANK('Úseky 0'!D13),"",'Úseky 0'!D13)</f>
        <v/>
      </c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  <c r="AG286" s="228"/>
      <c r="AH286" s="228"/>
      <c r="AI286" s="228"/>
      <c r="AJ286" s="228"/>
      <c r="AK286" s="228"/>
      <c r="AL286" s="228"/>
      <c r="AM286" s="228"/>
      <c r="AN286" s="228"/>
      <c r="AO286" s="228"/>
      <c r="AP286" s="228"/>
      <c r="AQ286" s="228"/>
      <c r="AR286" s="228"/>
      <c r="AS286" s="228"/>
      <c r="AT286" s="228"/>
      <c r="AU286" s="228"/>
      <c r="AV286" s="228"/>
      <c r="AW286" s="228"/>
      <c r="AX286" s="228"/>
      <c r="AY286" s="228"/>
      <c r="AZ286" s="228"/>
      <c r="BA286" s="228"/>
      <c r="BB286" s="228"/>
    </row>
    <row r="287" spans="1:54" s="203" customFormat="1" x14ac:dyDescent="0.3">
      <c r="A287" s="206">
        <f>IF(ISBLANK('Úseky 0'!A14),"",'Úseky 0'!A14)</f>
        <v>10</v>
      </c>
      <c r="B287" s="205" t="str">
        <f>IF(ISBLANK('Úseky 0'!B14),"",'Úseky 0'!B14)</f>
        <v/>
      </c>
      <c r="C287" s="205" t="str">
        <f>IF(ISBLANK('Úseky 0'!C14),"",'Úseky 0'!C14)</f>
        <v/>
      </c>
      <c r="D287" s="213" t="str">
        <f>IF(ISBLANK('Úseky 0'!D14),"",'Úseky 0'!D14)</f>
        <v/>
      </c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  <c r="AA287" s="228"/>
      <c r="AB287" s="228"/>
      <c r="AC287" s="228"/>
      <c r="AD287" s="228"/>
      <c r="AE287" s="228"/>
      <c r="AF287" s="228"/>
      <c r="AG287" s="228"/>
      <c r="AH287" s="228"/>
      <c r="AI287" s="228"/>
      <c r="AJ287" s="228"/>
      <c r="AK287" s="228"/>
      <c r="AL287" s="228"/>
      <c r="AM287" s="228"/>
      <c r="AN287" s="228"/>
      <c r="AO287" s="228"/>
      <c r="AP287" s="228"/>
      <c r="AQ287" s="228"/>
      <c r="AR287" s="228"/>
      <c r="AS287" s="228"/>
      <c r="AT287" s="228"/>
      <c r="AU287" s="228"/>
      <c r="AV287" s="228"/>
      <c r="AW287" s="228"/>
      <c r="AX287" s="228"/>
      <c r="AY287" s="228"/>
      <c r="AZ287" s="228"/>
      <c r="BA287" s="228"/>
      <c r="BB287" s="228"/>
    </row>
    <row r="288" spans="1:54" s="203" customFormat="1" x14ac:dyDescent="0.3">
      <c r="A288" s="206">
        <f>IF(ISBLANK('Úseky 0'!A15),"",'Úseky 0'!A15)</f>
        <v>11</v>
      </c>
      <c r="B288" s="205" t="str">
        <f>IF(ISBLANK('Úseky 0'!B15),"",'Úseky 0'!B15)</f>
        <v/>
      </c>
      <c r="C288" s="205" t="str">
        <f>IF(ISBLANK('Úseky 0'!C15),"",'Úseky 0'!C15)</f>
        <v/>
      </c>
      <c r="D288" s="213" t="str">
        <f>IF(ISBLANK('Úseky 0'!D15),"",'Úseky 0'!D15)</f>
        <v/>
      </c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  <c r="AA288" s="228"/>
      <c r="AB288" s="228"/>
      <c r="AC288" s="228"/>
      <c r="AD288" s="228"/>
      <c r="AE288" s="228"/>
      <c r="AF288" s="228"/>
      <c r="AG288" s="228"/>
      <c r="AH288" s="228"/>
      <c r="AI288" s="228"/>
      <c r="AJ288" s="228"/>
      <c r="AK288" s="228"/>
      <c r="AL288" s="228"/>
      <c r="AM288" s="228"/>
      <c r="AN288" s="228"/>
      <c r="AO288" s="228"/>
      <c r="AP288" s="228"/>
      <c r="AQ288" s="228"/>
      <c r="AR288" s="228"/>
      <c r="AS288" s="228"/>
      <c r="AT288" s="228"/>
      <c r="AU288" s="228"/>
      <c r="AV288" s="228"/>
      <c r="AW288" s="228"/>
      <c r="AX288" s="228"/>
      <c r="AY288" s="228"/>
      <c r="AZ288" s="228"/>
      <c r="BA288" s="228"/>
      <c r="BB288" s="228"/>
    </row>
    <row r="289" spans="1:54" s="203" customFormat="1" x14ac:dyDescent="0.3">
      <c r="A289" s="206">
        <f>IF(ISBLANK('Úseky 0'!A16),"",'Úseky 0'!A16)</f>
        <v>12</v>
      </c>
      <c r="B289" s="205" t="str">
        <f>IF(ISBLANK('Úseky 0'!B16),"",'Úseky 0'!B16)</f>
        <v/>
      </c>
      <c r="C289" s="205" t="str">
        <f>IF(ISBLANK('Úseky 0'!C16),"",'Úseky 0'!C16)</f>
        <v/>
      </c>
      <c r="D289" s="213" t="str">
        <f>IF(ISBLANK('Úseky 0'!D16),"",'Úseky 0'!D16)</f>
        <v/>
      </c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  <c r="AA289" s="228"/>
      <c r="AB289" s="228"/>
      <c r="AC289" s="228"/>
      <c r="AD289" s="228"/>
      <c r="AE289" s="228"/>
      <c r="AF289" s="228"/>
      <c r="AG289" s="228"/>
      <c r="AH289" s="228"/>
      <c r="AI289" s="228"/>
      <c r="AJ289" s="228"/>
      <c r="AK289" s="228"/>
      <c r="AL289" s="228"/>
      <c r="AM289" s="228"/>
      <c r="AN289" s="228"/>
      <c r="AO289" s="228"/>
      <c r="AP289" s="228"/>
      <c r="AQ289" s="228"/>
      <c r="AR289" s="228"/>
      <c r="AS289" s="228"/>
      <c r="AT289" s="228"/>
      <c r="AU289" s="228"/>
      <c r="AV289" s="228"/>
      <c r="AW289" s="228"/>
      <c r="AX289" s="228"/>
      <c r="AY289" s="228"/>
      <c r="AZ289" s="228"/>
      <c r="BA289" s="228"/>
      <c r="BB289" s="228"/>
    </row>
    <row r="290" spans="1:54" s="203" customFormat="1" x14ac:dyDescent="0.3">
      <c r="A290" s="206">
        <f>IF(ISBLANK('Úseky 0'!A17),"",'Úseky 0'!A17)</f>
        <v>13</v>
      </c>
      <c r="B290" s="205" t="str">
        <f>IF(ISBLANK('Úseky 0'!B17),"",'Úseky 0'!B17)</f>
        <v/>
      </c>
      <c r="C290" s="205" t="str">
        <f>IF(ISBLANK('Úseky 0'!C17),"",'Úseky 0'!C17)</f>
        <v/>
      </c>
      <c r="D290" s="213" t="str">
        <f>IF(ISBLANK('Úseky 0'!D17),"",'Úseky 0'!D17)</f>
        <v/>
      </c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  <c r="AA290" s="228"/>
      <c r="AB290" s="228"/>
      <c r="AC290" s="228"/>
      <c r="AD290" s="228"/>
      <c r="AE290" s="228"/>
      <c r="AF290" s="228"/>
      <c r="AG290" s="228"/>
      <c r="AH290" s="228"/>
      <c r="AI290" s="228"/>
      <c r="AJ290" s="228"/>
      <c r="AK290" s="228"/>
      <c r="AL290" s="228"/>
      <c r="AM290" s="228"/>
      <c r="AN290" s="228"/>
      <c r="AO290" s="228"/>
      <c r="AP290" s="228"/>
      <c r="AQ290" s="228"/>
      <c r="AR290" s="228"/>
      <c r="AS290" s="228"/>
      <c r="AT290" s="228"/>
      <c r="AU290" s="228"/>
      <c r="AV290" s="228"/>
      <c r="AW290" s="228"/>
      <c r="AX290" s="228"/>
      <c r="AY290" s="228"/>
      <c r="AZ290" s="228"/>
      <c r="BA290" s="228"/>
      <c r="BB290" s="228"/>
    </row>
    <row r="291" spans="1:54" s="203" customFormat="1" x14ac:dyDescent="0.3">
      <c r="A291" s="206">
        <f>IF(ISBLANK('Úseky 0'!A18),"",'Úseky 0'!A18)</f>
        <v>14</v>
      </c>
      <c r="B291" s="205" t="str">
        <f>IF(ISBLANK('Úseky 0'!B18),"",'Úseky 0'!B18)</f>
        <v/>
      </c>
      <c r="C291" s="205" t="str">
        <f>IF(ISBLANK('Úseky 0'!C18),"",'Úseky 0'!C18)</f>
        <v/>
      </c>
      <c r="D291" s="213" t="str">
        <f>IF(ISBLANK('Úseky 0'!D18),"",'Úseky 0'!D18)</f>
        <v/>
      </c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  <c r="AA291" s="228"/>
      <c r="AB291" s="228"/>
      <c r="AC291" s="228"/>
      <c r="AD291" s="228"/>
      <c r="AE291" s="228"/>
      <c r="AF291" s="228"/>
      <c r="AG291" s="228"/>
      <c r="AH291" s="228"/>
      <c r="AI291" s="228"/>
      <c r="AJ291" s="228"/>
      <c r="AK291" s="228"/>
      <c r="AL291" s="228"/>
      <c r="AM291" s="228"/>
      <c r="AN291" s="228"/>
      <c r="AO291" s="228"/>
      <c r="AP291" s="228"/>
      <c r="AQ291" s="228"/>
      <c r="AR291" s="228"/>
      <c r="AS291" s="228"/>
      <c r="AT291" s="228"/>
      <c r="AU291" s="228"/>
      <c r="AV291" s="228"/>
      <c r="AW291" s="228"/>
      <c r="AX291" s="228"/>
      <c r="AY291" s="228"/>
      <c r="AZ291" s="228"/>
      <c r="BA291" s="228"/>
      <c r="BB291" s="228"/>
    </row>
    <row r="292" spans="1:54" s="203" customFormat="1" x14ac:dyDescent="0.3">
      <c r="A292" s="206">
        <f>IF(ISBLANK('Úseky 0'!A19),"",'Úseky 0'!A19)</f>
        <v>15</v>
      </c>
      <c r="B292" s="205" t="str">
        <f>IF(ISBLANK('Úseky 0'!B19),"",'Úseky 0'!B19)</f>
        <v/>
      </c>
      <c r="C292" s="205" t="str">
        <f>IF(ISBLANK('Úseky 0'!C19),"",'Úseky 0'!C19)</f>
        <v/>
      </c>
      <c r="D292" s="213" t="str">
        <f>IF(ISBLANK('Úseky 0'!D19),"",'Úseky 0'!D19)</f>
        <v/>
      </c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  <c r="AA292" s="228"/>
      <c r="AB292" s="228"/>
      <c r="AC292" s="228"/>
      <c r="AD292" s="228"/>
      <c r="AE292" s="228"/>
      <c r="AF292" s="228"/>
      <c r="AG292" s="228"/>
      <c r="AH292" s="228"/>
      <c r="AI292" s="228"/>
      <c r="AJ292" s="228"/>
      <c r="AK292" s="228"/>
      <c r="AL292" s="228"/>
      <c r="AM292" s="228"/>
      <c r="AN292" s="228"/>
      <c r="AO292" s="228"/>
      <c r="AP292" s="228"/>
      <c r="AQ292" s="228"/>
      <c r="AR292" s="228"/>
      <c r="AS292" s="228"/>
      <c r="AT292" s="228"/>
      <c r="AU292" s="228"/>
      <c r="AV292" s="228"/>
      <c r="AW292" s="228"/>
      <c r="AX292" s="228"/>
      <c r="AY292" s="228"/>
      <c r="AZ292" s="228"/>
      <c r="BA292" s="228"/>
      <c r="BB292" s="228"/>
    </row>
    <row r="293" spans="1:54" s="203" customFormat="1" x14ac:dyDescent="0.3">
      <c r="A293" s="206">
        <f>IF(ISBLANK('Úseky 0'!A20),"",'Úseky 0'!A20)</f>
        <v>16</v>
      </c>
      <c r="B293" s="205" t="str">
        <f>IF(ISBLANK('Úseky 0'!B20),"",'Úseky 0'!B20)</f>
        <v/>
      </c>
      <c r="C293" s="205" t="str">
        <f>IF(ISBLANK('Úseky 0'!C20),"",'Úseky 0'!C20)</f>
        <v/>
      </c>
      <c r="D293" s="213" t="str">
        <f>IF(ISBLANK('Úseky 0'!D20),"",'Úseky 0'!D20)</f>
        <v/>
      </c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  <c r="AA293" s="228"/>
      <c r="AB293" s="228"/>
      <c r="AC293" s="228"/>
      <c r="AD293" s="228"/>
      <c r="AE293" s="228"/>
      <c r="AF293" s="228"/>
      <c r="AG293" s="228"/>
      <c r="AH293" s="228"/>
      <c r="AI293" s="228"/>
      <c r="AJ293" s="228"/>
      <c r="AK293" s="228"/>
      <c r="AL293" s="228"/>
      <c r="AM293" s="228"/>
      <c r="AN293" s="228"/>
      <c r="AO293" s="228"/>
      <c r="AP293" s="228"/>
      <c r="AQ293" s="228"/>
      <c r="AR293" s="228"/>
      <c r="AS293" s="228"/>
      <c r="AT293" s="228"/>
      <c r="AU293" s="228"/>
      <c r="AV293" s="228"/>
      <c r="AW293" s="228"/>
      <c r="AX293" s="228"/>
      <c r="AY293" s="228"/>
      <c r="AZ293" s="228"/>
      <c r="BA293" s="228"/>
      <c r="BB293" s="228"/>
    </row>
    <row r="294" spans="1:54" s="203" customFormat="1" x14ac:dyDescent="0.3">
      <c r="A294" s="206">
        <f>IF(ISBLANK('Úseky 0'!A21),"",'Úseky 0'!A21)</f>
        <v>17</v>
      </c>
      <c r="B294" s="205" t="str">
        <f>IF(ISBLANK('Úseky 0'!B21),"",'Úseky 0'!B21)</f>
        <v/>
      </c>
      <c r="C294" s="205" t="str">
        <f>IF(ISBLANK('Úseky 0'!C21),"",'Úseky 0'!C21)</f>
        <v/>
      </c>
      <c r="D294" s="213" t="str">
        <f>IF(ISBLANK('Úseky 0'!D21),"",'Úseky 0'!D21)</f>
        <v/>
      </c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  <c r="AA294" s="228"/>
      <c r="AB294" s="228"/>
      <c r="AC294" s="228"/>
      <c r="AD294" s="228"/>
      <c r="AE294" s="228"/>
      <c r="AF294" s="228"/>
      <c r="AG294" s="228"/>
      <c r="AH294" s="228"/>
      <c r="AI294" s="228"/>
      <c r="AJ294" s="228"/>
      <c r="AK294" s="228"/>
      <c r="AL294" s="228"/>
      <c r="AM294" s="228"/>
      <c r="AN294" s="228"/>
      <c r="AO294" s="228"/>
      <c r="AP294" s="228"/>
      <c r="AQ294" s="228"/>
      <c r="AR294" s="228"/>
      <c r="AS294" s="228"/>
      <c r="AT294" s="228"/>
      <c r="AU294" s="228"/>
      <c r="AV294" s="228"/>
      <c r="AW294" s="228"/>
      <c r="AX294" s="228"/>
      <c r="AY294" s="228"/>
      <c r="AZ294" s="228"/>
      <c r="BA294" s="228"/>
      <c r="BB294" s="228"/>
    </row>
    <row r="295" spans="1:54" s="203" customFormat="1" x14ac:dyDescent="0.3">
      <c r="A295" s="206">
        <f>IF(ISBLANK('Úseky 0'!A22),"",'Úseky 0'!A22)</f>
        <v>18</v>
      </c>
      <c r="B295" s="205" t="str">
        <f>IF(ISBLANK('Úseky 0'!B22),"",'Úseky 0'!B22)</f>
        <v/>
      </c>
      <c r="C295" s="205" t="str">
        <f>IF(ISBLANK('Úseky 0'!C22),"",'Úseky 0'!C22)</f>
        <v/>
      </c>
      <c r="D295" s="213" t="str">
        <f>IF(ISBLANK('Úseky 0'!D22),"",'Úseky 0'!D22)</f>
        <v/>
      </c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  <c r="AA295" s="228"/>
      <c r="AB295" s="228"/>
      <c r="AC295" s="228"/>
      <c r="AD295" s="228"/>
      <c r="AE295" s="228"/>
      <c r="AF295" s="228"/>
      <c r="AG295" s="228"/>
      <c r="AH295" s="228"/>
      <c r="AI295" s="228"/>
      <c r="AJ295" s="228"/>
      <c r="AK295" s="228"/>
      <c r="AL295" s="228"/>
      <c r="AM295" s="228"/>
      <c r="AN295" s="228"/>
      <c r="AO295" s="228"/>
      <c r="AP295" s="228"/>
      <c r="AQ295" s="228"/>
      <c r="AR295" s="228"/>
      <c r="AS295" s="228"/>
      <c r="AT295" s="228"/>
      <c r="AU295" s="228"/>
      <c r="AV295" s="228"/>
      <c r="AW295" s="228"/>
      <c r="AX295" s="228"/>
      <c r="AY295" s="228"/>
      <c r="AZ295" s="228"/>
      <c r="BA295" s="228"/>
      <c r="BB295" s="228"/>
    </row>
    <row r="296" spans="1:54" s="203" customFormat="1" x14ac:dyDescent="0.3">
      <c r="A296" s="206">
        <f>IF(ISBLANK('Úseky 0'!A23),"",'Úseky 0'!A23)</f>
        <v>19</v>
      </c>
      <c r="B296" s="205" t="str">
        <f>IF(ISBLANK('Úseky 0'!B23),"",'Úseky 0'!B23)</f>
        <v/>
      </c>
      <c r="C296" s="205" t="str">
        <f>IF(ISBLANK('Úseky 0'!C23),"",'Úseky 0'!C23)</f>
        <v/>
      </c>
      <c r="D296" s="213" t="str">
        <f>IF(ISBLANK('Úseky 0'!D23),"",'Úseky 0'!D23)</f>
        <v/>
      </c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  <c r="AC296" s="228"/>
      <c r="AD296" s="228"/>
      <c r="AE296" s="228"/>
      <c r="AF296" s="228"/>
      <c r="AG296" s="228"/>
      <c r="AH296" s="228"/>
      <c r="AI296" s="228"/>
      <c r="AJ296" s="228"/>
      <c r="AK296" s="228"/>
      <c r="AL296" s="228"/>
      <c r="AM296" s="228"/>
      <c r="AN296" s="228"/>
      <c r="AO296" s="228"/>
      <c r="AP296" s="228"/>
      <c r="AQ296" s="228"/>
      <c r="AR296" s="228"/>
      <c r="AS296" s="228"/>
      <c r="AT296" s="228"/>
      <c r="AU296" s="228"/>
      <c r="AV296" s="228"/>
      <c r="AW296" s="228"/>
      <c r="AX296" s="228"/>
      <c r="AY296" s="228"/>
      <c r="AZ296" s="228"/>
      <c r="BA296" s="228"/>
      <c r="BB296" s="228"/>
    </row>
    <row r="297" spans="1:54" s="203" customFormat="1" x14ac:dyDescent="0.3">
      <c r="A297" s="206">
        <f>IF(ISBLANK('Úseky 0'!A24),"",'Úseky 0'!A24)</f>
        <v>20</v>
      </c>
      <c r="B297" s="205" t="str">
        <f>IF(ISBLANK('Úseky 0'!B24),"",'Úseky 0'!B24)</f>
        <v/>
      </c>
      <c r="C297" s="205" t="str">
        <f>IF(ISBLANK('Úseky 0'!C24),"",'Úseky 0'!C24)</f>
        <v/>
      </c>
      <c r="D297" s="213" t="str">
        <f>IF(ISBLANK('Úseky 0'!D24),"",'Úseky 0'!D24)</f>
        <v/>
      </c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  <c r="AA297" s="228"/>
      <c r="AB297" s="228"/>
      <c r="AC297" s="228"/>
      <c r="AD297" s="228"/>
      <c r="AE297" s="228"/>
      <c r="AF297" s="228"/>
      <c r="AG297" s="228"/>
      <c r="AH297" s="228"/>
      <c r="AI297" s="228"/>
      <c r="AJ297" s="228"/>
      <c r="AK297" s="228"/>
      <c r="AL297" s="228"/>
      <c r="AM297" s="228"/>
      <c r="AN297" s="228"/>
      <c r="AO297" s="228"/>
      <c r="AP297" s="228"/>
      <c r="AQ297" s="228"/>
      <c r="AR297" s="228"/>
      <c r="AS297" s="228"/>
      <c r="AT297" s="228"/>
      <c r="AU297" s="228"/>
      <c r="AV297" s="228"/>
      <c r="AW297" s="228"/>
      <c r="AX297" s="228"/>
      <c r="AY297" s="228"/>
      <c r="AZ297" s="228"/>
      <c r="BA297" s="228"/>
      <c r="BB297" s="228"/>
    </row>
    <row r="298" spans="1:54" s="203" customFormat="1" x14ac:dyDescent="0.3">
      <c r="A298" s="206">
        <f>IF(ISBLANK('Úseky 0'!A25),"",'Úseky 0'!A25)</f>
        <v>21</v>
      </c>
      <c r="B298" s="205" t="str">
        <f>IF(ISBLANK('Úseky 0'!B25),"",'Úseky 0'!B25)</f>
        <v/>
      </c>
      <c r="C298" s="205" t="str">
        <f>IF(ISBLANK('Úseky 0'!C25),"",'Úseky 0'!C25)</f>
        <v/>
      </c>
      <c r="D298" s="213" t="str">
        <f>IF(ISBLANK('Úseky 0'!D25),"",'Úseky 0'!D25)</f>
        <v/>
      </c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  <c r="AG298" s="228"/>
      <c r="AH298" s="228"/>
      <c r="AI298" s="228"/>
      <c r="AJ298" s="228"/>
      <c r="AK298" s="228"/>
      <c r="AL298" s="228"/>
      <c r="AM298" s="228"/>
      <c r="AN298" s="228"/>
      <c r="AO298" s="228"/>
      <c r="AP298" s="228"/>
      <c r="AQ298" s="228"/>
      <c r="AR298" s="228"/>
      <c r="AS298" s="228"/>
      <c r="AT298" s="228"/>
      <c r="AU298" s="228"/>
      <c r="AV298" s="228"/>
      <c r="AW298" s="228"/>
      <c r="AX298" s="228"/>
      <c r="AY298" s="228"/>
      <c r="AZ298" s="228"/>
      <c r="BA298" s="228"/>
      <c r="BB298" s="228"/>
    </row>
    <row r="299" spans="1:54" s="203" customFormat="1" x14ac:dyDescent="0.3">
      <c r="A299" s="206">
        <f>IF(ISBLANK('Úseky 0'!A26),"",'Úseky 0'!A26)</f>
        <v>22</v>
      </c>
      <c r="B299" s="205" t="str">
        <f>IF(ISBLANK('Úseky 0'!B26),"",'Úseky 0'!B26)</f>
        <v/>
      </c>
      <c r="C299" s="205" t="str">
        <f>IF(ISBLANK('Úseky 0'!C26),"",'Úseky 0'!C26)</f>
        <v/>
      </c>
      <c r="D299" s="213" t="str">
        <f>IF(ISBLANK('Úseky 0'!D26),"",'Úseky 0'!D26)</f>
        <v/>
      </c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  <c r="AA299" s="228"/>
      <c r="AB299" s="228"/>
      <c r="AC299" s="228"/>
      <c r="AD299" s="228"/>
      <c r="AE299" s="228"/>
      <c r="AF299" s="228"/>
      <c r="AG299" s="228"/>
      <c r="AH299" s="228"/>
      <c r="AI299" s="228"/>
      <c r="AJ299" s="228"/>
      <c r="AK299" s="228"/>
      <c r="AL299" s="228"/>
      <c r="AM299" s="228"/>
      <c r="AN299" s="228"/>
      <c r="AO299" s="228"/>
      <c r="AP299" s="228"/>
      <c r="AQ299" s="228"/>
      <c r="AR299" s="228"/>
      <c r="AS299" s="228"/>
      <c r="AT299" s="228"/>
      <c r="AU299" s="228"/>
      <c r="AV299" s="228"/>
      <c r="AW299" s="228"/>
      <c r="AX299" s="228"/>
      <c r="AY299" s="228"/>
      <c r="AZ299" s="228"/>
      <c r="BA299" s="228"/>
      <c r="BB299" s="228"/>
    </row>
    <row r="300" spans="1:54" s="203" customFormat="1" x14ac:dyDescent="0.3">
      <c r="A300" s="206">
        <f>IF(ISBLANK('Úseky 0'!A27),"",'Úseky 0'!A27)</f>
        <v>23</v>
      </c>
      <c r="B300" s="205" t="str">
        <f>IF(ISBLANK('Úseky 0'!B27),"",'Úseky 0'!B27)</f>
        <v/>
      </c>
      <c r="C300" s="205" t="str">
        <f>IF(ISBLANK('Úseky 0'!C27),"",'Úseky 0'!C27)</f>
        <v/>
      </c>
      <c r="D300" s="213" t="str">
        <f>IF(ISBLANK('Úseky 0'!D27),"",'Úseky 0'!D27)</f>
        <v/>
      </c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  <c r="AA300" s="228"/>
      <c r="AB300" s="228"/>
      <c r="AC300" s="228"/>
      <c r="AD300" s="228"/>
      <c r="AE300" s="228"/>
      <c r="AF300" s="228"/>
      <c r="AG300" s="228"/>
      <c r="AH300" s="228"/>
      <c r="AI300" s="228"/>
      <c r="AJ300" s="228"/>
      <c r="AK300" s="228"/>
      <c r="AL300" s="228"/>
      <c r="AM300" s="228"/>
      <c r="AN300" s="228"/>
      <c r="AO300" s="228"/>
      <c r="AP300" s="228"/>
      <c r="AQ300" s="228"/>
      <c r="AR300" s="228"/>
      <c r="AS300" s="228"/>
      <c r="AT300" s="228"/>
      <c r="AU300" s="228"/>
      <c r="AV300" s="228"/>
      <c r="AW300" s="228"/>
      <c r="AX300" s="228"/>
      <c r="AY300" s="228"/>
      <c r="AZ300" s="228"/>
      <c r="BA300" s="228"/>
      <c r="BB300" s="228"/>
    </row>
    <row r="301" spans="1:54" s="203" customFormat="1" x14ac:dyDescent="0.3">
      <c r="A301" s="206">
        <f>IF(ISBLANK('Úseky 0'!A28),"",'Úseky 0'!A28)</f>
        <v>24</v>
      </c>
      <c r="B301" s="205" t="str">
        <f>IF(ISBLANK('Úseky 0'!B28),"",'Úseky 0'!B28)</f>
        <v/>
      </c>
      <c r="C301" s="205" t="str">
        <f>IF(ISBLANK('Úseky 0'!C28),"",'Úseky 0'!C28)</f>
        <v/>
      </c>
      <c r="D301" s="213" t="str">
        <f>IF(ISBLANK('Úseky 0'!D28),"",'Úseky 0'!D28)</f>
        <v/>
      </c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  <c r="AC301" s="228"/>
      <c r="AD301" s="228"/>
      <c r="AE301" s="228"/>
      <c r="AF301" s="228"/>
      <c r="AG301" s="228"/>
      <c r="AH301" s="228"/>
      <c r="AI301" s="228"/>
      <c r="AJ301" s="228"/>
      <c r="AK301" s="228"/>
      <c r="AL301" s="228"/>
      <c r="AM301" s="228"/>
      <c r="AN301" s="228"/>
      <c r="AO301" s="228"/>
      <c r="AP301" s="228"/>
      <c r="AQ301" s="228"/>
      <c r="AR301" s="228"/>
      <c r="AS301" s="228"/>
      <c r="AT301" s="228"/>
      <c r="AU301" s="228"/>
      <c r="AV301" s="228"/>
      <c r="AW301" s="228"/>
      <c r="AX301" s="228"/>
      <c r="AY301" s="228"/>
      <c r="AZ301" s="228"/>
      <c r="BA301" s="228"/>
      <c r="BB301" s="228"/>
    </row>
    <row r="302" spans="1:54" s="203" customFormat="1" x14ac:dyDescent="0.3">
      <c r="A302" s="206">
        <f>IF(ISBLANK('Úseky 0'!A29),"",'Úseky 0'!A29)</f>
        <v>25</v>
      </c>
      <c r="B302" s="205" t="str">
        <f>IF(ISBLANK('Úseky 0'!B29),"",'Úseky 0'!B29)</f>
        <v/>
      </c>
      <c r="C302" s="205" t="str">
        <f>IF(ISBLANK('Úseky 0'!C29),"",'Úseky 0'!C29)</f>
        <v/>
      </c>
      <c r="D302" s="213" t="str">
        <f>IF(ISBLANK('Úseky 0'!D29),"",'Úseky 0'!D29)</f>
        <v/>
      </c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  <c r="AA302" s="228"/>
      <c r="AB302" s="228"/>
      <c r="AC302" s="228"/>
      <c r="AD302" s="228"/>
      <c r="AE302" s="228"/>
      <c r="AF302" s="228"/>
      <c r="AG302" s="228"/>
      <c r="AH302" s="228"/>
      <c r="AI302" s="228"/>
      <c r="AJ302" s="228"/>
      <c r="AK302" s="228"/>
      <c r="AL302" s="228"/>
      <c r="AM302" s="228"/>
      <c r="AN302" s="228"/>
      <c r="AO302" s="228"/>
      <c r="AP302" s="228"/>
      <c r="AQ302" s="228"/>
      <c r="AR302" s="228"/>
      <c r="AS302" s="228"/>
      <c r="AT302" s="228"/>
      <c r="AU302" s="228"/>
      <c r="AV302" s="228"/>
      <c r="AW302" s="228"/>
      <c r="AX302" s="228"/>
      <c r="AY302" s="228"/>
      <c r="AZ302" s="228"/>
      <c r="BA302" s="228"/>
      <c r="BB302" s="228"/>
    </row>
    <row r="303" spans="1:54" s="203" customFormat="1" x14ac:dyDescent="0.3">
      <c r="A303" s="206">
        <f>IF(ISBLANK('Úseky 0'!A30),"",'Úseky 0'!A30)</f>
        <v>26</v>
      </c>
      <c r="B303" s="205" t="str">
        <f>IF(ISBLANK('Úseky 0'!B30),"",'Úseky 0'!B30)</f>
        <v/>
      </c>
      <c r="C303" s="205" t="str">
        <f>IF(ISBLANK('Úseky 0'!C30),"",'Úseky 0'!C30)</f>
        <v/>
      </c>
      <c r="D303" s="213" t="str">
        <f>IF(ISBLANK('Úseky 0'!D30),"",'Úseky 0'!D30)</f>
        <v/>
      </c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  <c r="AG303" s="228"/>
      <c r="AH303" s="228"/>
      <c r="AI303" s="228"/>
      <c r="AJ303" s="228"/>
      <c r="AK303" s="228"/>
      <c r="AL303" s="228"/>
      <c r="AM303" s="228"/>
      <c r="AN303" s="228"/>
      <c r="AO303" s="228"/>
      <c r="AP303" s="228"/>
      <c r="AQ303" s="228"/>
      <c r="AR303" s="228"/>
      <c r="AS303" s="228"/>
      <c r="AT303" s="228"/>
      <c r="AU303" s="228"/>
      <c r="AV303" s="228"/>
      <c r="AW303" s="228"/>
      <c r="AX303" s="228"/>
      <c r="AY303" s="228"/>
      <c r="AZ303" s="228"/>
      <c r="BA303" s="228"/>
      <c r="BB303" s="228"/>
    </row>
    <row r="304" spans="1:54" s="203" customFormat="1" x14ac:dyDescent="0.3">
      <c r="A304" s="206">
        <f>IF(ISBLANK('Úseky 0'!A31),"",'Úseky 0'!A31)</f>
        <v>27</v>
      </c>
      <c r="B304" s="205" t="str">
        <f>IF(ISBLANK('Úseky 0'!B31),"",'Úseky 0'!B31)</f>
        <v/>
      </c>
      <c r="C304" s="205" t="str">
        <f>IF(ISBLANK('Úseky 0'!C31),"",'Úseky 0'!C31)</f>
        <v/>
      </c>
      <c r="D304" s="213" t="str">
        <f>IF(ISBLANK('Úseky 0'!D31),"",'Úseky 0'!D31)</f>
        <v/>
      </c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  <c r="AG304" s="228"/>
      <c r="AH304" s="228"/>
      <c r="AI304" s="228"/>
      <c r="AJ304" s="228"/>
      <c r="AK304" s="228"/>
      <c r="AL304" s="228"/>
      <c r="AM304" s="228"/>
      <c r="AN304" s="228"/>
      <c r="AO304" s="228"/>
      <c r="AP304" s="228"/>
      <c r="AQ304" s="228"/>
      <c r="AR304" s="228"/>
      <c r="AS304" s="228"/>
      <c r="AT304" s="228"/>
      <c r="AU304" s="228"/>
      <c r="AV304" s="228"/>
      <c r="AW304" s="228"/>
      <c r="AX304" s="228"/>
      <c r="AY304" s="228"/>
      <c r="AZ304" s="228"/>
      <c r="BA304" s="228"/>
      <c r="BB304" s="228"/>
    </row>
    <row r="305" spans="1:54" s="203" customFormat="1" x14ac:dyDescent="0.3">
      <c r="A305" s="206">
        <f>IF(ISBLANK('Úseky 0'!A32),"",'Úseky 0'!A32)</f>
        <v>28</v>
      </c>
      <c r="B305" s="205" t="str">
        <f>IF(ISBLANK('Úseky 0'!B32),"",'Úseky 0'!B32)</f>
        <v/>
      </c>
      <c r="C305" s="205" t="str">
        <f>IF(ISBLANK('Úseky 0'!C32),"",'Úseky 0'!C32)</f>
        <v/>
      </c>
      <c r="D305" s="213" t="str">
        <f>IF(ISBLANK('Úseky 0'!D32),"",'Úseky 0'!D32)</f>
        <v/>
      </c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  <c r="AG305" s="228"/>
      <c r="AH305" s="228"/>
      <c r="AI305" s="228"/>
      <c r="AJ305" s="228"/>
      <c r="AK305" s="228"/>
      <c r="AL305" s="228"/>
      <c r="AM305" s="228"/>
      <c r="AN305" s="228"/>
      <c r="AO305" s="228"/>
      <c r="AP305" s="228"/>
      <c r="AQ305" s="228"/>
      <c r="AR305" s="228"/>
      <c r="AS305" s="228"/>
      <c r="AT305" s="228"/>
      <c r="AU305" s="228"/>
      <c r="AV305" s="228"/>
      <c r="AW305" s="228"/>
      <c r="AX305" s="228"/>
      <c r="AY305" s="228"/>
      <c r="AZ305" s="228"/>
      <c r="BA305" s="228"/>
      <c r="BB305" s="228"/>
    </row>
    <row r="306" spans="1:54" s="203" customFormat="1" x14ac:dyDescent="0.3">
      <c r="A306" s="206">
        <f>IF(ISBLANK('Úseky 0'!A33),"",'Úseky 0'!A33)</f>
        <v>29</v>
      </c>
      <c r="B306" s="205" t="str">
        <f>IF(ISBLANK('Úseky 0'!B33),"",'Úseky 0'!B33)</f>
        <v/>
      </c>
      <c r="C306" s="205" t="str">
        <f>IF(ISBLANK('Úseky 0'!C33),"",'Úseky 0'!C33)</f>
        <v/>
      </c>
      <c r="D306" s="213" t="str">
        <f>IF(ISBLANK('Úseky 0'!D33),"",'Úseky 0'!D33)</f>
        <v/>
      </c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  <c r="AA306" s="228"/>
      <c r="AB306" s="228"/>
      <c r="AC306" s="228"/>
      <c r="AD306" s="228"/>
      <c r="AE306" s="228"/>
      <c r="AF306" s="228"/>
      <c r="AG306" s="228"/>
      <c r="AH306" s="228"/>
      <c r="AI306" s="228"/>
      <c r="AJ306" s="228"/>
      <c r="AK306" s="228"/>
      <c r="AL306" s="228"/>
      <c r="AM306" s="228"/>
      <c r="AN306" s="228"/>
      <c r="AO306" s="228"/>
      <c r="AP306" s="228"/>
      <c r="AQ306" s="228"/>
      <c r="AR306" s="228"/>
      <c r="AS306" s="228"/>
      <c r="AT306" s="228"/>
      <c r="AU306" s="228"/>
      <c r="AV306" s="228"/>
      <c r="AW306" s="228"/>
      <c r="AX306" s="228"/>
      <c r="AY306" s="228"/>
      <c r="AZ306" s="228"/>
      <c r="BA306" s="228"/>
      <c r="BB306" s="228"/>
    </row>
    <row r="307" spans="1:54" s="203" customFormat="1" x14ac:dyDescent="0.3">
      <c r="A307" s="206">
        <f>IF(ISBLANK('Úseky 0'!A34),"",'Úseky 0'!A34)</f>
        <v>30</v>
      </c>
      <c r="B307" s="205" t="str">
        <f>IF(ISBLANK('Úseky 0'!B34),"",'Úseky 0'!B34)</f>
        <v/>
      </c>
      <c r="C307" s="205" t="str">
        <f>IF(ISBLANK('Úseky 0'!C34),"",'Úseky 0'!C34)</f>
        <v/>
      </c>
      <c r="D307" s="213" t="str">
        <f>IF(ISBLANK('Úseky 0'!D34),"",'Úseky 0'!D34)</f>
        <v/>
      </c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  <c r="AA307" s="228"/>
      <c r="AB307" s="228"/>
      <c r="AC307" s="228"/>
      <c r="AD307" s="228"/>
      <c r="AE307" s="228"/>
      <c r="AF307" s="228"/>
      <c r="AG307" s="228"/>
      <c r="AH307" s="228"/>
      <c r="AI307" s="228"/>
      <c r="AJ307" s="228"/>
      <c r="AK307" s="228"/>
      <c r="AL307" s="228"/>
      <c r="AM307" s="228"/>
      <c r="AN307" s="228"/>
      <c r="AO307" s="228"/>
      <c r="AP307" s="228"/>
      <c r="AQ307" s="228"/>
      <c r="AR307" s="228"/>
      <c r="AS307" s="228"/>
      <c r="AT307" s="228"/>
      <c r="AU307" s="228"/>
      <c r="AV307" s="228"/>
      <c r="AW307" s="228"/>
      <c r="AX307" s="228"/>
      <c r="AY307" s="228"/>
      <c r="AZ307" s="228"/>
      <c r="BA307" s="228"/>
      <c r="BB307" s="228"/>
    </row>
    <row r="308" spans="1:54" s="203" customFormat="1" x14ac:dyDescent="0.3">
      <c r="A308" s="206">
        <f>IF(ISBLANK('Úseky 0'!A35),"",'Úseky 0'!A35)</f>
        <v>31</v>
      </c>
      <c r="B308" s="205" t="str">
        <f>IF(ISBLANK('Úseky 0'!B35),"",'Úseky 0'!B35)</f>
        <v/>
      </c>
      <c r="C308" s="205" t="str">
        <f>IF(ISBLANK('Úseky 0'!C35),"",'Úseky 0'!C35)</f>
        <v/>
      </c>
      <c r="D308" s="213" t="str">
        <f>IF(ISBLANK('Úseky 0'!D35),"",'Úseky 0'!D35)</f>
        <v/>
      </c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  <c r="AG308" s="228"/>
      <c r="AH308" s="228"/>
      <c r="AI308" s="228"/>
      <c r="AJ308" s="228"/>
      <c r="AK308" s="228"/>
      <c r="AL308" s="228"/>
      <c r="AM308" s="228"/>
      <c r="AN308" s="228"/>
      <c r="AO308" s="228"/>
      <c r="AP308" s="228"/>
      <c r="AQ308" s="228"/>
      <c r="AR308" s="228"/>
      <c r="AS308" s="228"/>
      <c r="AT308" s="228"/>
      <c r="AU308" s="228"/>
      <c r="AV308" s="228"/>
      <c r="AW308" s="228"/>
      <c r="AX308" s="228"/>
      <c r="AY308" s="228"/>
      <c r="AZ308" s="228"/>
      <c r="BA308" s="228"/>
      <c r="BB308" s="228"/>
    </row>
    <row r="309" spans="1:54" s="203" customFormat="1" x14ac:dyDescent="0.3">
      <c r="A309" s="206">
        <f>IF(ISBLANK('Úseky 0'!A36),"",'Úseky 0'!A36)</f>
        <v>32</v>
      </c>
      <c r="B309" s="205" t="str">
        <f>IF(ISBLANK('Úseky 0'!B36),"",'Úseky 0'!B36)</f>
        <v/>
      </c>
      <c r="C309" s="205" t="str">
        <f>IF(ISBLANK('Úseky 0'!C36),"",'Úseky 0'!C36)</f>
        <v/>
      </c>
      <c r="D309" s="213" t="str">
        <f>IF(ISBLANK('Úseky 0'!D36),"",'Úseky 0'!D36)</f>
        <v/>
      </c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  <c r="AG309" s="228"/>
      <c r="AH309" s="228"/>
      <c r="AI309" s="228"/>
      <c r="AJ309" s="228"/>
      <c r="AK309" s="228"/>
      <c r="AL309" s="228"/>
      <c r="AM309" s="228"/>
      <c r="AN309" s="228"/>
      <c r="AO309" s="228"/>
      <c r="AP309" s="228"/>
      <c r="AQ309" s="228"/>
      <c r="AR309" s="228"/>
      <c r="AS309" s="228"/>
      <c r="AT309" s="228"/>
      <c r="AU309" s="228"/>
      <c r="AV309" s="228"/>
      <c r="AW309" s="228"/>
      <c r="AX309" s="228"/>
      <c r="AY309" s="228"/>
      <c r="AZ309" s="228"/>
      <c r="BA309" s="228"/>
      <c r="BB309" s="228"/>
    </row>
    <row r="310" spans="1:54" s="203" customFormat="1" x14ac:dyDescent="0.3">
      <c r="A310" s="206">
        <f>IF(ISBLANK('Úseky 0'!A37),"",'Úseky 0'!A37)</f>
        <v>33</v>
      </c>
      <c r="B310" s="205" t="str">
        <f>IF(ISBLANK('Úseky 0'!B37),"",'Úseky 0'!B37)</f>
        <v/>
      </c>
      <c r="C310" s="205" t="str">
        <f>IF(ISBLANK('Úseky 0'!C37),"",'Úseky 0'!C37)</f>
        <v/>
      </c>
      <c r="D310" s="213" t="str">
        <f>IF(ISBLANK('Úseky 0'!D37),"",'Úseky 0'!D37)</f>
        <v/>
      </c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  <c r="AG310" s="228"/>
      <c r="AH310" s="228"/>
      <c r="AI310" s="228"/>
      <c r="AJ310" s="228"/>
      <c r="AK310" s="228"/>
      <c r="AL310" s="228"/>
      <c r="AM310" s="228"/>
      <c r="AN310" s="228"/>
      <c r="AO310" s="228"/>
      <c r="AP310" s="228"/>
      <c r="AQ310" s="228"/>
      <c r="AR310" s="228"/>
      <c r="AS310" s="228"/>
      <c r="AT310" s="228"/>
      <c r="AU310" s="228"/>
      <c r="AV310" s="228"/>
      <c r="AW310" s="228"/>
      <c r="AX310" s="228"/>
      <c r="AY310" s="228"/>
      <c r="AZ310" s="228"/>
      <c r="BA310" s="228"/>
      <c r="BB310" s="228"/>
    </row>
    <row r="311" spans="1:54" s="203" customFormat="1" x14ac:dyDescent="0.3">
      <c r="A311" s="206">
        <f>IF(ISBLANK('Úseky 0'!A38),"",'Úseky 0'!A38)</f>
        <v>34</v>
      </c>
      <c r="B311" s="205" t="str">
        <f>IF(ISBLANK('Úseky 0'!B38),"",'Úseky 0'!B38)</f>
        <v/>
      </c>
      <c r="C311" s="205" t="str">
        <f>IF(ISBLANK('Úseky 0'!C38),"",'Úseky 0'!C38)</f>
        <v/>
      </c>
      <c r="D311" s="213" t="str">
        <f>IF(ISBLANK('Úseky 0'!D38),"",'Úseky 0'!D38)</f>
        <v/>
      </c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8"/>
      <c r="AG311" s="228"/>
      <c r="AH311" s="228"/>
      <c r="AI311" s="228"/>
      <c r="AJ311" s="228"/>
      <c r="AK311" s="228"/>
      <c r="AL311" s="228"/>
      <c r="AM311" s="228"/>
      <c r="AN311" s="228"/>
      <c r="AO311" s="228"/>
      <c r="AP311" s="228"/>
      <c r="AQ311" s="228"/>
      <c r="AR311" s="228"/>
      <c r="AS311" s="228"/>
      <c r="AT311" s="228"/>
      <c r="AU311" s="228"/>
      <c r="AV311" s="228"/>
      <c r="AW311" s="228"/>
      <c r="AX311" s="228"/>
      <c r="AY311" s="228"/>
      <c r="AZ311" s="228"/>
      <c r="BA311" s="228"/>
      <c r="BB311" s="228"/>
    </row>
    <row r="312" spans="1:54" s="203" customFormat="1" x14ac:dyDescent="0.3">
      <c r="A312" s="206">
        <f>IF(ISBLANK('Úseky 0'!A39),"",'Úseky 0'!A39)</f>
        <v>35</v>
      </c>
      <c r="B312" s="205" t="str">
        <f>IF(ISBLANK('Úseky 0'!B39),"",'Úseky 0'!B39)</f>
        <v/>
      </c>
      <c r="C312" s="205" t="str">
        <f>IF(ISBLANK('Úseky 0'!C39),"",'Úseky 0'!C39)</f>
        <v/>
      </c>
      <c r="D312" s="213" t="str">
        <f>IF(ISBLANK('Úseky 0'!D39),"",'Úseky 0'!D39)</f>
        <v/>
      </c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8"/>
      <c r="AG312" s="228"/>
      <c r="AH312" s="228"/>
      <c r="AI312" s="228"/>
      <c r="AJ312" s="228"/>
      <c r="AK312" s="228"/>
      <c r="AL312" s="228"/>
      <c r="AM312" s="228"/>
      <c r="AN312" s="228"/>
      <c r="AO312" s="228"/>
      <c r="AP312" s="228"/>
      <c r="AQ312" s="228"/>
      <c r="AR312" s="228"/>
      <c r="AS312" s="228"/>
      <c r="AT312" s="228"/>
      <c r="AU312" s="228"/>
      <c r="AV312" s="228"/>
      <c r="AW312" s="228"/>
      <c r="AX312" s="228"/>
      <c r="AY312" s="228"/>
      <c r="AZ312" s="228"/>
      <c r="BA312" s="228"/>
      <c r="BB312" s="228"/>
    </row>
    <row r="313" spans="1:54" s="203" customFormat="1" x14ac:dyDescent="0.3">
      <c r="A313" s="206">
        <f>IF(ISBLANK('Úseky 0'!A40),"",'Úseky 0'!A40)</f>
        <v>36</v>
      </c>
      <c r="B313" s="205" t="str">
        <f>IF(ISBLANK('Úseky 0'!B40),"",'Úseky 0'!B40)</f>
        <v/>
      </c>
      <c r="C313" s="205" t="str">
        <f>IF(ISBLANK('Úseky 0'!C40),"",'Úseky 0'!C40)</f>
        <v/>
      </c>
      <c r="D313" s="213" t="str">
        <f>IF(ISBLANK('Úseky 0'!D40),"",'Úseky 0'!D40)</f>
        <v/>
      </c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  <c r="AC313" s="228"/>
      <c r="AD313" s="228"/>
      <c r="AE313" s="228"/>
      <c r="AF313" s="228"/>
      <c r="AG313" s="228"/>
      <c r="AH313" s="228"/>
      <c r="AI313" s="228"/>
      <c r="AJ313" s="228"/>
      <c r="AK313" s="228"/>
      <c r="AL313" s="228"/>
      <c r="AM313" s="228"/>
      <c r="AN313" s="228"/>
      <c r="AO313" s="228"/>
      <c r="AP313" s="228"/>
      <c r="AQ313" s="228"/>
      <c r="AR313" s="228"/>
      <c r="AS313" s="228"/>
      <c r="AT313" s="228"/>
      <c r="AU313" s="228"/>
      <c r="AV313" s="228"/>
      <c r="AW313" s="228"/>
      <c r="AX313" s="228"/>
      <c r="AY313" s="228"/>
      <c r="AZ313" s="228"/>
      <c r="BA313" s="228"/>
      <c r="BB313" s="228"/>
    </row>
    <row r="314" spans="1:54" s="203" customFormat="1" x14ac:dyDescent="0.3">
      <c r="A314" s="206">
        <f>IF(ISBLANK('Úseky 0'!A41),"",'Úseky 0'!A41)</f>
        <v>37</v>
      </c>
      <c r="B314" s="205" t="str">
        <f>IF(ISBLANK('Úseky 0'!B41),"",'Úseky 0'!B41)</f>
        <v/>
      </c>
      <c r="C314" s="205" t="str">
        <f>IF(ISBLANK('Úseky 0'!C41),"",'Úseky 0'!C41)</f>
        <v/>
      </c>
      <c r="D314" s="213" t="str">
        <f>IF(ISBLANK('Úseky 0'!D41),"",'Úseky 0'!D41)</f>
        <v/>
      </c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  <c r="AA314" s="228"/>
      <c r="AB314" s="228"/>
      <c r="AC314" s="228"/>
      <c r="AD314" s="228"/>
      <c r="AE314" s="228"/>
      <c r="AF314" s="228"/>
      <c r="AG314" s="228"/>
      <c r="AH314" s="228"/>
      <c r="AI314" s="228"/>
      <c r="AJ314" s="228"/>
      <c r="AK314" s="228"/>
      <c r="AL314" s="228"/>
      <c r="AM314" s="228"/>
      <c r="AN314" s="228"/>
      <c r="AO314" s="228"/>
      <c r="AP314" s="228"/>
      <c r="AQ314" s="228"/>
      <c r="AR314" s="228"/>
      <c r="AS314" s="228"/>
      <c r="AT314" s="228"/>
      <c r="AU314" s="228"/>
      <c r="AV314" s="228"/>
      <c r="AW314" s="228"/>
      <c r="AX314" s="228"/>
      <c r="AY314" s="228"/>
      <c r="AZ314" s="228"/>
      <c r="BA314" s="228"/>
      <c r="BB314" s="228"/>
    </row>
    <row r="315" spans="1:54" s="203" customFormat="1" x14ac:dyDescent="0.3">
      <c r="A315" s="206">
        <f>IF(ISBLANK('Úseky 0'!A42),"",'Úseky 0'!A42)</f>
        <v>38</v>
      </c>
      <c r="B315" s="205" t="str">
        <f>IF(ISBLANK('Úseky 0'!B42),"",'Úseky 0'!B42)</f>
        <v/>
      </c>
      <c r="C315" s="205" t="str">
        <f>IF(ISBLANK('Úseky 0'!C42),"",'Úseky 0'!C42)</f>
        <v/>
      </c>
      <c r="D315" s="213" t="str">
        <f>IF(ISBLANK('Úseky 0'!D42),"",'Úseky 0'!D42)</f>
        <v/>
      </c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  <c r="AA315" s="228"/>
      <c r="AB315" s="228"/>
      <c r="AC315" s="228"/>
      <c r="AD315" s="228"/>
      <c r="AE315" s="228"/>
      <c r="AF315" s="228"/>
      <c r="AG315" s="228"/>
      <c r="AH315" s="228"/>
      <c r="AI315" s="228"/>
      <c r="AJ315" s="228"/>
      <c r="AK315" s="228"/>
      <c r="AL315" s="228"/>
      <c r="AM315" s="228"/>
      <c r="AN315" s="228"/>
      <c r="AO315" s="228"/>
      <c r="AP315" s="228"/>
      <c r="AQ315" s="228"/>
      <c r="AR315" s="228"/>
      <c r="AS315" s="228"/>
      <c r="AT315" s="228"/>
      <c r="AU315" s="228"/>
      <c r="AV315" s="228"/>
      <c r="AW315" s="228"/>
      <c r="AX315" s="228"/>
      <c r="AY315" s="228"/>
      <c r="AZ315" s="228"/>
      <c r="BA315" s="228"/>
      <c r="BB315" s="228"/>
    </row>
    <row r="316" spans="1:54" s="203" customFormat="1" x14ac:dyDescent="0.3">
      <c r="A316" s="206">
        <f>IF(ISBLANK('Úseky 0'!A43),"",'Úseky 0'!A43)</f>
        <v>39</v>
      </c>
      <c r="B316" s="205" t="str">
        <f>IF(ISBLANK('Úseky 0'!B43),"",'Úseky 0'!B43)</f>
        <v/>
      </c>
      <c r="C316" s="205" t="str">
        <f>IF(ISBLANK('Úseky 0'!C43),"",'Úseky 0'!C43)</f>
        <v/>
      </c>
      <c r="D316" s="213" t="str">
        <f>IF(ISBLANK('Úseky 0'!D43),"",'Úseky 0'!D43)</f>
        <v/>
      </c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  <c r="AA316" s="228"/>
      <c r="AB316" s="228"/>
      <c r="AC316" s="228"/>
      <c r="AD316" s="228"/>
      <c r="AE316" s="228"/>
      <c r="AF316" s="228"/>
      <c r="AG316" s="228"/>
      <c r="AH316" s="228"/>
      <c r="AI316" s="228"/>
      <c r="AJ316" s="228"/>
      <c r="AK316" s="228"/>
      <c r="AL316" s="228"/>
      <c r="AM316" s="228"/>
      <c r="AN316" s="228"/>
      <c r="AO316" s="228"/>
      <c r="AP316" s="228"/>
      <c r="AQ316" s="228"/>
      <c r="AR316" s="228"/>
      <c r="AS316" s="228"/>
      <c r="AT316" s="228"/>
      <c r="AU316" s="228"/>
      <c r="AV316" s="228"/>
      <c r="AW316" s="228"/>
      <c r="AX316" s="228"/>
      <c r="AY316" s="228"/>
      <c r="AZ316" s="228"/>
      <c r="BA316" s="228"/>
      <c r="BB316" s="228"/>
    </row>
    <row r="317" spans="1:54" s="203" customFormat="1" x14ac:dyDescent="0.3">
      <c r="A317" s="206">
        <f>IF(ISBLANK('Úseky 0'!A44),"",'Úseky 0'!A44)</f>
        <v>40</v>
      </c>
      <c r="B317" s="205" t="str">
        <f>IF(ISBLANK('Úseky 0'!B44),"",'Úseky 0'!B44)</f>
        <v/>
      </c>
      <c r="C317" s="205" t="str">
        <f>IF(ISBLANK('Úseky 0'!C44),"",'Úseky 0'!C44)</f>
        <v/>
      </c>
      <c r="D317" s="213" t="str">
        <f>IF(ISBLANK('Úseky 0'!D44),"",'Úseky 0'!D44)</f>
        <v/>
      </c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  <c r="AA317" s="228"/>
      <c r="AB317" s="228"/>
      <c r="AC317" s="228"/>
      <c r="AD317" s="228"/>
      <c r="AE317" s="228"/>
      <c r="AF317" s="228"/>
      <c r="AG317" s="228"/>
      <c r="AH317" s="228"/>
      <c r="AI317" s="228"/>
      <c r="AJ317" s="228"/>
      <c r="AK317" s="228"/>
      <c r="AL317" s="228"/>
      <c r="AM317" s="228"/>
      <c r="AN317" s="228"/>
      <c r="AO317" s="228"/>
      <c r="AP317" s="228"/>
      <c r="AQ317" s="228"/>
      <c r="AR317" s="228"/>
      <c r="AS317" s="228"/>
      <c r="AT317" s="228"/>
      <c r="AU317" s="228"/>
      <c r="AV317" s="228"/>
      <c r="AW317" s="228"/>
      <c r="AX317" s="228"/>
      <c r="AY317" s="228"/>
      <c r="AZ317" s="228"/>
      <c r="BA317" s="228"/>
      <c r="BB317" s="228"/>
    </row>
    <row r="320" spans="1:54" x14ac:dyDescent="0.3">
      <c r="A320" s="367" t="s">
        <v>532</v>
      </c>
      <c r="B320" s="225"/>
      <c r="C320" s="225"/>
      <c r="D320" s="225"/>
      <c r="E320" s="225">
        <v>1</v>
      </c>
      <c r="F320" s="225">
        <v>2</v>
      </c>
      <c r="G320" s="225">
        <v>3</v>
      </c>
      <c r="H320" s="225">
        <v>4</v>
      </c>
      <c r="I320" s="225">
        <v>5</v>
      </c>
      <c r="J320" s="225">
        <v>6</v>
      </c>
      <c r="K320" s="225">
        <v>7</v>
      </c>
      <c r="L320" s="225">
        <v>8</v>
      </c>
      <c r="M320" s="225">
        <v>9</v>
      </c>
      <c r="N320" s="225">
        <v>10</v>
      </c>
      <c r="O320" s="225">
        <v>11</v>
      </c>
      <c r="P320" s="225">
        <v>12</v>
      </c>
      <c r="Q320" s="225">
        <v>13</v>
      </c>
      <c r="R320" s="225">
        <v>14</v>
      </c>
      <c r="S320" s="225">
        <v>15</v>
      </c>
      <c r="T320" s="225">
        <v>16</v>
      </c>
      <c r="U320" s="225">
        <v>17</v>
      </c>
      <c r="V320" s="225">
        <v>18</v>
      </c>
      <c r="W320" s="225">
        <v>19</v>
      </c>
      <c r="X320" s="225">
        <v>20</v>
      </c>
      <c r="Y320" s="225">
        <v>21</v>
      </c>
      <c r="Z320" s="225">
        <v>22</v>
      </c>
      <c r="AA320" s="225">
        <v>23</v>
      </c>
      <c r="AB320" s="225">
        <v>24</v>
      </c>
      <c r="AC320" s="225">
        <v>25</v>
      </c>
      <c r="AD320" s="225">
        <v>26</v>
      </c>
      <c r="AE320" s="225">
        <v>27</v>
      </c>
      <c r="AF320" s="225">
        <v>28</v>
      </c>
      <c r="AG320" s="225">
        <v>29</v>
      </c>
      <c r="AH320" s="225">
        <v>30</v>
      </c>
      <c r="AI320" s="225">
        <v>31</v>
      </c>
      <c r="AJ320" s="225">
        <v>32</v>
      </c>
      <c r="AK320" s="225">
        <v>33</v>
      </c>
      <c r="AL320" s="225">
        <v>34</v>
      </c>
      <c r="AM320" s="225">
        <v>35</v>
      </c>
      <c r="AN320" s="225">
        <v>36</v>
      </c>
      <c r="AO320" s="225">
        <v>37</v>
      </c>
      <c r="AP320" s="225">
        <v>38</v>
      </c>
      <c r="AQ320" s="225">
        <v>39</v>
      </c>
      <c r="AR320" s="225">
        <v>40</v>
      </c>
      <c r="AS320" s="225">
        <v>41</v>
      </c>
      <c r="AT320" s="225">
        <v>42</v>
      </c>
      <c r="AU320" s="225">
        <v>43</v>
      </c>
      <c r="AV320" s="225">
        <v>44</v>
      </c>
      <c r="AW320" s="225">
        <v>45</v>
      </c>
      <c r="AX320" s="225">
        <v>46</v>
      </c>
      <c r="AY320" s="225">
        <v>47</v>
      </c>
      <c r="AZ320" s="225">
        <v>48</v>
      </c>
      <c r="BA320" s="225">
        <v>49</v>
      </c>
      <c r="BB320" s="225">
        <v>50</v>
      </c>
    </row>
    <row r="321" spans="1:54" ht="20.25" x14ac:dyDescent="0.3">
      <c r="A321" s="211" t="s">
        <v>101</v>
      </c>
      <c r="B321" s="211" t="s">
        <v>345</v>
      </c>
      <c r="C321" s="211" t="s">
        <v>346</v>
      </c>
      <c r="D321" s="211" t="s">
        <v>102</v>
      </c>
      <c r="E321" s="226">
        <f>E94</f>
        <v>2024</v>
      </c>
      <c r="F321" s="226">
        <f>E321+1</f>
        <v>2025</v>
      </c>
      <c r="G321" s="226">
        <f t="shared" ref="G321" si="327">F321+1</f>
        <v>2026</v>
      </c>
      <c r="H321" s="226">
        <f t="shared" ref="H321" si="328">G321+1</f>
        <v>2027</v>
      </c>
      <c r="I321" s="226">
        <f t="shared" ref="I321" si="329">H321+1</f>
        <v>2028</v>
      </c>
      <c r="J321" s="226">
        <f t="shared" ref="J321" si="330">I321+1</f>
        <v>2029</v>
      </c>
      <c r="K321" s="226">
        <f t="shared" ref="K321" si="331">J321+1</f>
        <v>2030</v>
      </c>
      <c r="L321" s="226">
        <f t="shared" ref="L321" si="332">K321+1</f>
        <v>2031</v>
      </c>
      <c r="M321" s="226">
        <f t="shared" ref="M321" si="333">L321+1</f>
        <v>2032</v>
      </c>
      <c r="N321" s="226">
        <f>M321+1</f>
        <v>2033</v>
      </c>
      <c r="O321" s="226">
        <f t="shared" ref="O321" si="334">N321+1</f>
        <v>2034</v>
      </c>
      <c r="P321" s="226">
        <f t="shared" ref="P321" si="335">O321+1</f>
        <v>2035</v>
      </c>
      <c r="Q321" s="226">
        <f t="shared" ref="Q321" si="336">P321+1</f>
        <v>2036</v>
      </c>
      <c r="R321" s="226">
        <f t="shared" ref="R321" si="337">Q321+1</f>
        <v>2037</v>
      </c>
      <c r="S321" s="226">
        <f t="shared" ref="S321" si="338">R321+1</f>
        <v>2038</v>
      </c>
      <c r="T321" s="226">
        <f t="shared" ref="T321" si="339">S321+1</f>
        <v>2039</v>
      </c>
      <c r="U321" s="226">
        <f t="shared" ref="U321" si="340">T321+1</f>
        <v>2040</v>
      </c>
      <c r="V321" s="226">
        <f t="shared" ref="V321" si="341">U321+1</f>
        <v>2041</v>
      </c>
      <c r="W321" s="226">
        <f t="shared" ref="W321" si="342">V321+1</f>
        <v>2042</v>
      </c>
      <c r="X321" s="226">
        <f t="shared" ref="X321" si="343">W321+1</f>
        <v>2043</v>
      </c>
      <c r="Y321" s="226">
        <f t="shared" ref="Y321" si="344">X321+1</f>
        <v>2044</v>
      </c>
      <c r="Z321" s="226">
        <f t="shared" ref="Z321" si="345">Y321+1</f>
        <v>2045</v>
      </c>
      <c r="AA321" s="226">
        <f t="shared" ref="AA321" si="346">Z321+1</f>
        <v>2046</v>
      </c>
      <c r="AB321" s="226">
        <f t="shared" ref="AB321" si="347">AA321+1</f>
        <v>2047</v>
      </c>
      <c r="AC321" s="226">
        <f t="shared" ref="AC321" si="348">AB321+1</f>
        <v>2048</v>
      </c>
      <c r="AD321" s="226">
        <f t="shared" ref="AD321" si="349">AC321+1</f>
        <v>2049</v>
      </c>
      <c r="AE321" s="226">
        <f t="shared" ref="AE321" si="350">AD321+1</f>
        <v>2050</v>
      </c>
      <c r="AF321" s="226">
        <f t="shared" ref="AF321" si="351">AE321+1</f>
        <v>2051</v>
      </c>
      <c r="AG321" s="226">
        <f t="shared" ref="AG321" si="352">AF321+1</f>
        <v>2052</v>
      </c>
      <c r="AH321" s="226">
        <f t="shared" ref="AH321" si="353">AG321+1</f>
        <v>2053</v>
      </c>
      <c r="AI321" s="226">
        <f t="shared" ref="AI321" si="354">AH321+1</f>
        <v>2054</v>
      </c>
      <c r="AJ321" s="226">
        <f t="shared" ref="AJ321" si="355">AI321+1</f>
        <v>2055</v>
      </c>
      <c r="AK321" s="226">
        <f t="shared" ref="AK321" si="356">AJ321+1</f>
        <v>2056</v>
      </c>
      <c r="AL321" s="226">
        <f t="shared" ref="AL321" si="357">AK321+1</f>
        <v>2057</v>
      </c>
      <c r="AM321" s="226">
        <f t="shared" ref="AM321" si="358">AL321+1</f>
        <v>2058</v>
      </c>
      <c r="AN321" s="226">
        <f t="shared" ref="AN321" si="359">AM321+1</f>
        <v>2059</v>
      </c>
      <c r="AO321" s="226">
        <f t="shared" ref="AO321" si="360">AN321+1</f>
        <v>2060</v>
      </c>
      <c r="AP321" s="226">
        <f t="shared" ref="AP321" si="361">AO321+1</f>
        <v>2061</v>
      </c>
      <c r="AQ321" s="226">
        <f t="shared" ref="AQ321" si="362">AP321+1</f>
        <v>2062</v>
      </c>
      <c r="AR321" s="226">
        <f t="shared" ref="AR321" si="363">AQ321+1</f>
        <v>2063</v>
      </c>
      <c r="AS321" s="226">
        <f t="shared" ref="AS321" si="364">AR321+1</f>
        <v>2064</v>
      </c>
      <c r="AT321" s="226">
        <f t="shared" ref="AT321" si="365">AS321+1</f>
        <v>2065</v>
      </c>
      <c r="AU321" s="226">
        <f t="shared" ref="AU321" si="366">AT321+1</f>
        <v>2066</v>
      </c>
      <c r="AV321" s="226">
        <f t="shared" ref="AV321" si="367">AU321+1</f>
        <v>2067</v>
      </c>
      <c r="AW321" s="226">
        <f t="shared" ref="AW321" si="368">AV321+1</f>
        <v>2068</v>
      </c>
      <c r="AX321" s="226">
        <f t="shared" ref="AX321" si="369">AW321+1</f>
        <v>2069</v>
      </c>
      <c r="AY321" s="226">
        <f t="shared" ref="AY321" si="370">AX321+1</f>
        <v>2070</v>
      </c>
      <c r="AZ321" s="226">
        <f t="shared" ref="AZ321" si="371">AY321+1</f>
        <v>2071</v>
      </c>
      <c r="BA321" s="226">
        <f t="shared" ref="BA321" si="372">AZ321+1</f>
        <v>2072</v>
      </c>
      <c r="BB321" s="226">
        <f t="shared" ref="BB321" si="373">BA321+1</f>
        <v>2073</v>
      </c>
    </row>
    <row r="322" spans="1:54" x14ac:dyDescent="0.3">
      <c r="A322" s="223" t="s">
        <v>386</v>
      </c>
      <c r="B322" s="206"/>
      <c r="C322" s="206"/>
      <c r="D322" s="347" t="s">
        <v>348</v>
      </c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</row>
    <row r="323" spans="1:54" x14ac:dyDescent="0.3">
      <c r="A323" s="206">
        <f>IF(ISBLANK('Úseky 0'!A5),"",'Úseky 0'!A5)</f>
        <v>1</v>
      </c>
      <c r="B323" s="205" t="str">
        <f>IF(ISBLANK('Úseky 0'!B5),"",'Úseky 0'!B5)</f>
        <v/>
      </c>
      <c r="C323" s="205" t="str">
        <f>IF(ISBLANK('Úseky 0'!C5),"",'Úseky 0'!C5)</f>
        <v/>
      </c>
      <c r="D323" s="213" t="str">
        <f>IF(ISBLANK('Úseky 0'!D5),"",'Úseky 0'!D5)</f>
        <v/>
      </c>
      <c r="E323" s="229">
        <f>IFERROR('Intenzity 0'!E323/E278,0)</f>
        <v>0</v>
      </c>
      <c r="F323" s="229">
        <f>IFERROR('Intenzity 0'!F323/F278,0)</f>
        <v>0</v>
      </c>
      <c r="G323" s="229">
        <f>IFERROR('Intenzity 0'!G323/G278,0)</f>
        <v>0</v>
      </c>
      <c r="H323" s="229">
        <f>IFERROR('Intenzity 0'!H323/H278,0)</f>
        <v>0</v>
      </c>
      <c r="I323" s="229">
        <f>IFERROR('Intenzity 0'!I323/I278,0)</f>
        <v>0</v>
      </c>
      <c r="J323" s="229">
        <f>IFERROR('Intenzity 0'!J323/J278,0)</f>
        <v>0</v>
      </c>
      <c r="K323" s="229">
        <f>IFERROR('Intenzity 0'!K323/K278,0)</f>
        <v>0</v>
      </c>
      <c r="L323" s="229">
        <f>IFERROR('Intenzity 0'!L323/L278,0)</f>
        <v>0</v>
      </c>
      <c r="M323" s="229">
        <f>IFERROR('Intenzity 0'!M323/M278,0)</f>
        <v>0</v>
      </c>
      <c r="N323" s="229">
        <f>IFERROR('Intenzity 0'!N323/N278,0)</f>
        <v>0</v>
      </c>
      <c r="O323" s="229">
        <f>IFERROR('Intenzity 0'!O323/O278,0)</f>
        <v>0</v>
      </c>
      <c r="P323" s="229">
        <f>IFERROR('Intenzity 0'!P323/P278,0)</f>
        <v>0</v>
      </c>
      <c r="Q323" s="229">
        <f>IFERROR('Intenzity 0'!Q323/Q278,0)</f>
        <v>0</v>
      </c>
      <c r="R323" s="229">
        <f>IFERROR('Intenzity 0'!R323/R278,0)</f>
        <v>0</v>
      </c>
      <c r="S323" s="229">
        <f>IFERROR('Intenzity 0'!S323/S278,0)</f>
        <v>0</v>
      </c>
      <c r="T323" s="229">
        <f>IFERROR('Intenzity 0'!T323/T278,0)</f>
        <v>0</v>
      </c>
      <c r="U323" s="229">
        <f>IFERROR('Intenzity 0'!U323/U278,0)</f>
        <v>0</v>
      </c>
      <c r="V323" s="229">
        <f>IFERROR('Intenzity 0'!V323/V278,0)</f>
        <v>0</v>
      </c>
      <c r="W323" s="229">
        <f>IFERROR('Intenzity 0'!W323/W278,0)</f>
        <v>0</v>
      </c>
      <c r="X323" s="229">
        <f>IFERROR('Intenzity 0'!X323/X278,0)</f>
        <v>0</v>
      </c>
      <c r="Y323" s="229">
        <f>IFERROR('Intenzity 0'!Y323/Y278,0)</f>
        <v>0</v>
      </c>
      <c r="Z323" s="229">
        <f>IFERROR('Intenzity 0'!Z323/Z278,0)</f>
        <v>0</v>
      </c>
      <c r="AA323" s="229">
        <f>IFERROR('Intenzity 0'!AA323/AA278,0)</f>
        <v>0</v>
      </c>
      <c r="AB323" s="229">
        <f>IFERROR('Intenzity 0'!AB323/AB278,0)</f>
        <v>0</v>
      </c>
      <c r="AC323" s="229">
        <f>IFERROR('Intenzity 0'!AC323/AC278,0)</f>
        <v>0</v>
      </c>
      <c r="AD323" s="229">
        <f>IFERROR('Intenzity 0'!AD323/AD278,0)</f>
        <v>0</v>
      </c>
      <c r="AE323" s="229">
        <f>IFERROR('Intenzity 0'!AE323/AE278,0)</f>
        <v>0</v>
      </c>
      <c r="AF323" s="229">
        <f>IFERROR('Intenzity 0'!AF323/AF278,0)</f>
        <v>0</v>
      </c>
      <c r="AG323" s="229">
        <f>IFERROR('Intenzity 0'!AG323/AG278,0)</f>
        <v>0</v>
      </c>
      <c r="AH323" s="229">
        <f>IFERROR('Intenzity 0'!AH323/AH278,0)</f>
        <v>0</v>
      </c>
      <c r="AI323" s="229">
        <f>IFERROR('Intenzity 0'!AI323/AI278,0)</f>
        <v>0</v>
      </c>
      <c r="AJ323" s="229">
        <f>IFERROR('Intenzity 0'!AJ323/AJ278,0)</f>
        <v>0</v>
      </c>
      <c r="AK323" s="229">
        <f>IFERROR('Intenzity 0'!AK323/AK278,0)</f>
        <v>0</v>
      </c>
      <c r="AL323" s="229">
        <f>IFERROR('Intenzity 0'!AL323/AL278,0)</f>
        <v>0</v>
      </c>
      <c r="AM323" s="229">
        <f>IFERROR('Intenzity 0'!AM323/AM278,0)</f>
        <v>0</v>
      </c>
      <c r="AN323" s="229">
        <f>IFERROR('Intenzity 0'!AN323/AN278,0)</f>
        <v>0</v>
      </c>
      <c r="AO323" s="229">
        <f>IFERROR('Intenzity 0'!AO323/AO278,0)</f>
        <v>0</v>
      </c>
      <c r="AP323" s="229">
        <f>IFERROR('Intenzity 0'!AP323/AP278,0)</f>
        <v>0</v>
      </c>
      <c r="AQ323" s="229">
        <f>IFERROR('Intenzity 0'!AQ323/AQ278,0)</f>
        <v>0</v>
      </c>
      <c r="AR323" s="229">
        <f>IFERROR('Intenzity 0'!AR323/AR278,0)</f>
        <v>0</v>
      </c>
      <c r="AS323" s="229">
        <f>IFERROR('Intenzity 0'!AS323/AS278,0)</f>
        <v>0</v>
      </c>
      <c r="AT323" s="229">
        <f>IFERROR('Intenzity 0'!AT323/AT278,0)</f>
        <v>0</v>
      </c>
      <c r="AU323" s="229">
        <f>IFERROR('Intenzity 0'!AU323/AU278,0)</f>
        <v>0</v>
      </c>
      <c r="AV323" s="229">
        <f>IFERROR('Intenzity 0'!AV323/AV278,0)</f>
        <v>0</v>
      </c>
      <c r="AW323" s="229">
        <f>IFERROR('Intenzity 0'!AW323/AW278,0)</f>
        <v>0</v>
      </c>
      <c r="AX323" s="229">
        <f>IFERROR('Intenzity 0'!AX323/AX278,0)</f>
        <v>0</v>
      </c>
      <c r="AY323" s="229">
        <f>IFERROR('Intenzity 0'!AY323/AY278,0)</f>
        <v>0</v>
      </c>
      <c r="AZ323" s="229">
        <f>IFERROR('Intenzity 0'!AZ323/AZ278,0)</f>
        <v>0</v>
      </c>
      <c r="BA323" s="229">
        <f>IFERROR('Intenzity 0'!BA323/BA278,0)</f>
        <v>0</v>
      </c>
      <c r="BB323" s="229">
        <f>IFERROR('Intenzity 0'!BB323/BB278,0)</f>
        <v>0</v>
      </c>
    </row>
    <row r="324" spans="1:54" x14ac:dyDescent="0.3">
      <c r="A324" s="206">
        <f>IF(ISBLANK('Úseky 0'!A6),"",'Úseky 0'!A6)</f>
        <v>2</v>
      </c>
      <c r="B324" s="205" t="str">
        <f>IF(ISBLANK('Úseky 0'!B6),"",'Úseky 0'!B6)</f>
        <v/>
      </c>
      <c r="C324" s="205" t="str">
        <f>IF(ISBLANK('Úseky 0'!C6),"",'Úseky 0'!C6)</f>
        <v/>
      </c>
      <c r="D324" s="213" t="str">
        <f>IF(ISBLANK('Úseky 0'!D6),"",'Úseky 0'!D6)</f>
        <v/>
      </c>
      <c r="E324" s="229">
        <f>IFERROR('Intenzity 0'!E324/E279,0)</f>
        <v>0</v>
      </c>
      <c r="F324" s="229">
        <f>IFERROR('Intenzity 0'!F324/F279,0)</f>
        <v>0</v>
      </c>
      <c r="G324" s="229">
        <f>IFERROR('Intenzity 0'!G324/G279,0)</f>
        <v>0</v>
      </c>
      <c r="H324" s="229">
        <f>IFERROR('Intenzity 0'!H324/H279,0)</f>
        <v>0</v>
      </c>
      <c r="I324" s="229">
        <f>IFERROR('Intenzity 0'!I324/I279,0)</f>
        <v>0</v>
      </c>
      <c r="J324" s="229">
        <f>IFERROR('Intenzity 0'!J324/J279,0)</f>
        <v>0</v>
      </c>
      <c r="K324" s="229">
        <f>IFERROR('Intenzity 0'!K324/K279,0)</f>
        <v>0</v>
      </c>
      <c r="L324" s="229">
        <f>IFERROR('Intenzity 0'!L324/L279,0)</f>
        <v>0</v>
      </c>
      <c r="M324" s="229">
        <f>IFERROR('Intenzity 0'!M324/M279,0)</f>
        <v>0</v>
      </c>
      <c r="N324" s="229">
        <f>IFERROR('Intenzity 0'!N324/N279,0)</f>
        <v>0</v>
      </c>
      <c r="O324" s="229">
        <f>IFERROR('Intenzity 0'!O324/O279,0)</f>
        <v>0</v>
      </c>
      <c r="P324" s="229">
        <f>IFERROR('Intenzity 0'!P324/P279,0)</f>
        <v>0</v>
      </c>
      <c r="Q324" s="229">
        <f>IFERROR('Intenzity 0'!Q324/Q279,0)</f>
        <v>0</v>
      </c>
      <c r="R324" s="229">
        <f>IFERROR('Intenzity 0'!R324/R279,0)</f>
        <v>0</v>
      </c>
      <c r="S324" s="229">
        <f>IFERROR('Intenzity 0'!S324/S279,0)</f>
        <v>0</v>
      </c>
      <c r="T324" s="229">
        <f>IFERROR('Intenzity 0'!T324/T279,0)</f>
        <v>0</v>
      </c>
      <c r="U324" s="229">
        <f>IFERROR('Intenzity 0'!U324/U279,0)</f>
        <v>0</v>
      </c>
      <c r="V324" s="229">
        <f>IFERROR('Intenzity 0'!V324/V279,0)</f>
        <v>0</v>
      </c>
      <c r="W324" s="229">
        <f>IFERROR('Intenzity 0'!W324/W279,0)</f>
        <v>0</v>
      </c>
      <c r="X324" s="229">
        <f>IFERROR('Intenzity 0'!X324/X279,0)</f>
        <v>0</v>
      </c>
      <c r="Y324" s="229">
        <f>IFERROR('Intenzity 0'!Y324/Y279,0)</f>
        <v>0</v>
      </c>
      <c r="Z324" s="229">
        <f>IFERROR('Intenzity 0'!Z324/Z279,0)</f>
        <v>0</v>
      </c>
      <c r="AA324" s="229">
        <f>IFERROR('Intenzity 0'!AA324/AA279,0)</f>
        <v>0</v>
      </c>
      <c r="AB324" s="229">
        <f>IFERROR('Intenzity 0'!AB324/AB279,0)</f>
        <v>0</v>
      </c>
      <c r="AC324" s="229">
        <f>IFERROR('Intenzity 0'!AC324/AC279,0)</f>
        <v>0</v>
      </c>
      <c r="AD324" s="229">
        <f>IFERROR('Intenzity 0'!AD324/AD279,0)</f>
        <v>0</v>
      </c>
      <c r="AE324" s="229">
        <f>IFERROR('Intenzity 0'!AE324/AE279,0)</f>
        <v>0</v>
      </c>
      <c r="AF324" s="229">
        <f>IFERROR('Intenzity 0'!AF324/AF279,0)</f>
        <v>0</v>
      </c>
      <c r="AG324" s="229">
        <f>IFERROR('Intenzity 0'!AG324/AG279,0)</f>
        <v>0</v>
      </c>
      <c r="AH324" s="229">
        <f>IFERROR('Intenzity 0'!AH324/AH279,0)</f>
        <v>0</v>
      </c>
      <c r="AI324" s="229">
        <f>IFERROR('Intenzity 0'!AI324/AI279,0)</f>
        <v>0</v>
      </c>
      <c r="AJ324" s="229">
        <f>IFERROR('Intenzity 0'!AJ324/AJ279,0)</f>
        <v>0</v>
      </c>
      <c r="AK324" s="229">
        <f>IFERROR('Intenzity 0'!AK324/AK279,0)</f>
        <v>0</v>
      </c>
      <c r="AL324" s="229">
        <f>IFERROR('Intenzity 0'!AL324/AL279,0)</f>
        <v>0</v>
      </c>
      <c r="AM324" s="229">
        <f>IFERROR('Intenzity 0'!AM324/AM279,0)</f>
        <v>0</v>
      </c>
      <c r="AN324" s="229">
        <f>IFERROR('Intenzity 0'!AN324/AN279,0)</f>
        <v>0</v>
      </c>
      <c r="AO324" s="229">
        <f>IFERROR('Intenzity 0'!AO324/AO279,0)</f>
        <v>0</v>
      </c>
      <c r="AP324" s="229">
        <f>IFERROR('Intenzity 0'!AP324/AP279,0)</f>
        <v>0</v>
      </c>
      <c r="AQ324" s="229">
        <f>IFERROR('Intenzity 0'!AQ324/AQ279,0)</f>
        <v>0</v>
      </c>
      <c r="AR324" s="229">
        <f>IFERROR('Intenzity 0'!AR324/AR279,0)</f>
        <v>0</v>
      </c>
      <c r="AS324" s="229">
        <f>IFERROR('Intenzity 0'!AS324/AS279,0)</f>
        <v>0</v>
      </c>
      <c r="AT324" s="229">
        <f>IFERROR('Intenzity 0'!AT324/AT279,0)</f>
        <v>0</v>
      </c>
      <c r="AU324" s="229">
        <f>IFERROR('Intenzity 0'!AU324/AU279,0)</f>
        <v>0</v>
      </c>
      <c r="AV324" s="229">
        <f>IFERROR('Intenzity 0'!AV324/AV279,0)</f>
        <v>0</v>
      </c>
      <c r="AW324" s="229">
        <f>IFERROR('Intenzity 0'!AW324/AW279,0)</f>
        <v>0</v>
      </c>
      <c r="AX324" s="229">
        <f>IFERROR('Intenzity 0'!AX324/AX279,0)</f>
        <v>0</v>
      </c>
      <c r="AY324" s="229">
        <f>IFERROR('Intenzity 0'!AY324/AY279,0)</f>
        <v>0</v>
      </c>
      <c r="AZ324" s="229">
        <f>IFERROR('Intenzity 0'!AZ324/AZ279,0)</f>
        <v>0</v>
      </c>
      <c r="BA324" s="229">
        <f>IFERROR('Intenzity 0'!BA324/BA279,0)</f>
        <v>0</v>
      </c>
      <c r="BB324" s="229">
        <f>IFERROR('Intenzity 0'!BB324/BB279,0)</f>
        <v>0</v>
      </c>
    </row>
    <row r="325" spans="1:54" x14ac:dyDescent="0.3">
      <c r="A325" s="206">
        <f>IF(ISBLANK('Úseky 0'!A7),"",'Úseky 0'!A7)</f>
        <v>3</v>
      </c>
      <c r="B325" s="205" t="str">
        <f>IF(ISBLANK('Úseky 0'!B7),"",'Úseky 0'!B7)</f>
        <v/>
      </c>
      <c r="C325" s="205" t="str">
        <f>IF(ISBLANK('Úseky 0'!C7),"",'Úseky 0'!C7)</f>
        <v/>
      </c>
      <c r="D325" s="213" t="str">
        <f>IF(ISBLANK('Úseky 0'!D7),"",'Úseky 0'!D7)</f>
        <v/>
      </c>
      <c r="E325" s="229">
        <f>IFERROR('Intenzity 0'!E325/E280,0)</f>
        <v>0</v>
      </c>
      <c r="F325" s="229">
        <f>IFERROR('Intenzity 0'!F325/F280,0)</f>
        <v>0</v>
      </c>
      <c r="G325" s="229">
        <f>IFERROR('Intenzity 0'!G325/G280,0)</f>
        <v>0</v>
      </c>
      <c r="H325" s="229">
        <f>IFERROR('Intenzity 0'!H325/H280,0)</f>
        <v>0</v>
      </c>
      <c r="I325" s="229">
        <f>IFERROR('Intenzity 0'!I325/I280,0)</f>
        <v>0</v>
      </c>
      <c r="J325" s="229">
        <f>IFERROR('Intenzity 0'!J325/J280,0)</f>
        <v>0</v>
      </c>
      <c r="K325" s="229">
        <f>IFERROR('Intenzity 0'!K325/K280,0)</f>
        <v>0</v>
      </c>
      <c r="L325" s="229">
        <f>IFERROR('Intenzity 0'!L325/L280,0)</f>
        <v>0</v>
      </c>
      <c r="M325" s="229">
        <f>IFERROR('Intenzity 0'!M325/M280,0)</f>
        <v>0</v>
      </c>
      <c r="N325" s="229">
        <f>IFERROR('Intenzity 0'!N325/N280,0)</f>
        <v>0</v>
      </c>
      <c r="O325" s="229">
        <f>IFERROR('Intenzity 0'!O325/O280,0)</f>
        <v>0</v>
      </c>
      <c r="P325" s="229">
        <f>IFERROR('Intenzity 0'!P325/P280,0)</f>
        <v>0</v>
      </c>
      <c r="Q325" s="229">
        <f>IFERROR('Intenzity 0'!Q325/Q280,0)</f>
        <v>0</v>
      </c>
      <c r="R325" s="229">
        <f>IFERROR('Intenzity 0'!R325/R280,0)</f>
        <v>0</v>
      </c>
      <c r="S325" s="229">
        <f>IFERROR('Intenzity 0'!S325/S280,0)</f>
        <v>0</v>
      </c>
      <c r="T325" s="229">
        <f>IFERROR('Intenzity 0'!T325/T280,0)</f>
        <v>0</v>
      </c>
      <c r="U325" s="229">
        <f>IFERROR('Intenzity 0'!U325/U280,0)</f>
        <v>0</v>
      </c>
      <c r="V325" s="229">
        <f>IFERROR('Intenzity 0'!V325/V280,0)</f>
        <v>0</v>
      </c>
      <c r="W325" s="229">
        <f>IFERROR('Intenzity 0'!W325/W280,0)</f>
        <v>0</v>
      </c>
      <c r="X325" s="229">
        <f>IFERROR('Intenzity 0'!X325/X280,0)</f>
        <v>0</v>
      </c>
      <c r="Y325" s="229">
        <f>IFERROR('Intenzity 0'!Y325/Y280,0)</f>
        <v>0</v>
      </c>
      <c r="Z325" s="229">
        <f>IFERROR('Intenzity 0'!Z325/Z280,0)</f>
        <v>0</v>
      </c>
      <c r="AA325" s="229">
        <f>IFERROR('Intenzity 0'!AA325/AA280,0)</f>
        <v>0</v>
      </c>
      <c r="AB325" s="229">
        <f>IFERROR('Intenzity 0'!AB325/AB280,0)</f>
        <v>0</v>
      </c>
      <c r="AC325" s="229">
        <f>IFERROR('Intenzity 0'!AC325/AC280,0)</f>
        <v>0</v>
      </c>
      <c r="AD325" s="229">
        <f>IFERROR('Intenzity 0'!AD325/AD280,0)</f>
        <v>0</v>
      </c>
      <c r="AE325" s="229">
        <f>IFERROR('Intenzity 0'!AE325/AE280,0)</f>
        <v>0</v>
      </c>
      <c r="AF325" s="229">
        <f>IFERROR('Intenzity 0'!AF325/AF280,0)</f>
        <v>0</v>
      </c>
      <c r="AG325" s="229">
        <f>IFERROR('Intenzity 0'!AG325/AG280,0)</f>
        <v>0</v>
      </c>
      <c r="AH325" s="229">
        <f>IFERROR('Intenzity 0'!AH325/AH280,0)</f>
        <v>0</v>
      </c>
      <c r="AI325" s="229">
        <f>IFERROR('Intenzity 0'!AI325/AI280,0)</f>
        <v>0</v>
      </c>
      <c r="AJ325" s="229">
        <f>IFERROR('Intenzity 0'!AJ325/AJ280,0)</f>
        <v>0</v>
      </c>
      <c r="AK325" s="229">
        <f>IFERROR('Intenzity 0'!AK325/AK280,0)</f>
        <v>0</v>
      </c>
      <c r="AL325" s="229">
        <f>IFERROR('Intenzity 0'!AL325/AL280,0)</f>
        <v>0</v>
      </c>
      <c r="AM325" s="229">
        <f>IFERROR('Intenzity 0'!AM325/AM280,0)</f>
        <v>0</v>
      </c>
      <c r="AN325" s="229">
        <f>IFERROR('Intenzity 0'!AN325/AN280,0)</f>
        <v>0</v>
      </c>
      <c r="AO325" s="229">
        <f>IFERROR('Intenzity 0'!AO325/AO280,0)</f>
        <v>0</v>
      </c>
      <c r="AP325" s="229">
        <f>IFERROR('Intenzity 0'!AP325/AP280,0)</f>
        <v>0</v>
      </c>
      <c r="AQ325" s="229">
        <f>IFERROR('Intenzity 0'!AQ325/AQ280,0)</f>
        <v>0</v>
      </c>
      <c r="AR325" s="229">
        <f>IFERROR('Intenzity 0'!AR325/AR280,0)</f>
        <v>0</v>
      </c>
      <c r="AS325" s="229">
        <f>IFERROR('Intenzity 0'!AS325/AS280,0)</f>
        <v>0</v>
      </c>
      <c r="AT325" s="229">
        <f>IFERROR('Intenzity 0'!AT325/AT280,0)</f>
        <v>0</v>
      </c>
      <c r="AU325" s="229">
        <f>IFERROR('Intenzity 0'!AU325/AU280,0)</f>
        <v>0</v>
      </c>
      <c r="AV325" s="229">
        <f>IFERROR('Intenzity 0'!AV325/AV280,0)</f>
        <v>0</v>
      </c>
      <c r="AW325" s="229">
        <f>IFERROR('Intenzity 0'!AW325/AW280,0)</f>
        <v>0</v>
      </c>
      <c r="AX325" s="229">
        <f>IFERROR('Intenzity 0'!AX325/AX280,0)</f>
        <v>0</v>
      </c>
      <c r="AY325" s="229">
        <f>IFERROR('Intenzity 0'!AY325/AY280,0)</f>
        <v>0</v>
      </c>
      <c r="AZ325" s="229">
        <f>IFERROR('Intenzity 0'!AZ325/AZ280,0)</f>
        <v>0</v>
      </c>
      <c r="BA325" s="229">
        <f>IFERROR('Intenzity 0'!BA325/BA280,0)</f>
        <v>0</v>
      </c>
      <c r="BB325" s="229">
        <f>IFERROR('Intenzity 0'!BB325/BB280,0)</f>
        <v>0</v>
      </c>
    </row>
    <row r="326" spans="1:54" x14ac:dyDescent="0.3">
      <c r="A326" s="206">
        <f>IF(ISBLANK('Úseky 0'!A8),"",'Úseky 0'!A8)</f>
        <v>4</v>
      </c>
      <c r="B326" s="205" t="str">
        <f>IF(ISBLANK('Úseky 0'!B8),"",'Úseky 0'!B8)</f>
        <v/>
      </c>
      <c r="C326" s="205" t="str">
        <f>IF(ISBLANK('Úseky 0'!C8),"",'Úseky 0'!C8)</f>
        <v/>
      </c>
      <c r="D326" s="213" t="str">
        <f>IF(ISBLANK('Úseky 0'!D8),"",'Úseky 0'!D8)</f>
        <v/>
      </c>
      <c r="E326" s="229">
        <f>IFERROR('Intenzity 0'!E326/E281,0)</f>
        <v>0</v>
      </c>
      <c r="F326" s="229">
        <f>IFERROR('Intenzity 0'!F326/F281,0)</f>
        <v>0</v>
      </c>
      <c r="G326" s="229">
        <f>IFERROR('Intenzity 0'!G326/G281,0)</f>
        <v>0</v>
      </c>
      <c r="H326" s="229">
        <f>IFERROR('Intenzity 0'!H326/H281,0)</f>
        <v>0</v>
      </c>
      <c r="I326" s="229">
        <f>IFERROR('Intenzity 0'!I326/I281,0)</f>
        <v>0</v>
      </c>
      <c r="J326" s="229">
        <f>IFERROR('Intenzity 0'!J326/J281,0)</f>
        <v>0</v>
      </c>
      <c r="K326" s="229">
        <f>IFERROR('Intenzity 0'!K326/K281,0)</f>
        <v>0</v>
      </c>
      <c r="L326" s="229">
        <f>IFERROR('Intenzity 0'!L326/L281,0)</f>
        <v>0</v>
      </c>
      <c r="M326" s="229">
        <f>IFERROR('Intenzity 0'!M326/M281,0)</f>
        <v>0</v>
      </c>
      <c r="N326" s="229">
        <f>IFERROR('Intenzity 0'!N326/N281,0)</f>
        <v>0</v>
      </c>
      <c r="O326" s="229">
        <f>IFERROR('Intenzity 0'!O326/O281,0)</f>
        <v>0</v>
      </c>
      <c r="P326" s="229">
        <f>IFERROR('Intenzity 0'!P326/P281,0)</f>
        <v>0</v>
      </c>
      <c r="Q326" s="229">
        <f>IFERROR('Intenzity 0'!Q326/Q281,0)</f>
        <v>0</v>
      </c>
      <c r="R326" s="229">
        <f>IFERROR('Intenzity 0'!R326/R281,0)</f>
        <v>0</v>
      </c>
      <c r="S326" s="229">
        <f>IFERROR('Intenzity 0'!S326/S281,0)</f>
        <v>0</v>
      </c>
      <c r="T326" s="229">
        <f>IFERROR('Intenzity 0'!T326/T281,0)</f>
        <v>0</v>
      </c>
      <c r="U326" s="229">
        <f>IFERROR('Intenzity 0'!U326/U281,0)</f>
        <v>0</v>
      </c>
      <c r="V326" s="229">
        <f>IFERROR('Intenzity 0'!V326/V281,0)</f>
        <v>0</v>
      </c>
      <c r="W326" s="229">
        <f>IFERROR('Intenzity 0'!W326/W281,0)</f>
        <v>0</v>
      </c>
      <c r="X326" s="229">
        <f>IFERROR('Intenzity 0'!X326/X281,0)</f>
        <v>0</v>
      </c>
      <c r="Y326" s="229">
        <f>IFERROR('Intenzity 0'!Y326/Y281,0)</f>
        <v>0</v>
      </c>
      <c r="Z326" s="229">
        <f>IFERROR('Intenzity 0'!Z326/Z281,0)</f>
        <v>0</v>
      </c>
      <c r="AA326" s="229">
        <f>IFERROR('Intenzity 0'!AA326/AA281,0)</f>
        <v>0</v>
      </c>
      <c r="AB326" s="229">
        <f>IFERROR('Intenzity 0'!AB326/AB281,0)</f>
        <v>0</v>
      </c>
      <c r="AC326" s="229">
        <f>IFERROR('Intenzity 0'!AC326/AC281,0)</f>
        <v>0</v>
      </c>
      <c r="AD326" s="229">
        <f>IFERROR('Intenzity 0'!AD326/AD281,0)</f>
        <v>0</v>
      </c>
      <c r="AE326" s="229">
        <f>IFERROR('Intenzity 0'!AE326/AE281,0)</f>
        <v>0</v>
      </c>
      <c r="AF326" s="229">
        <f>IFERROR('Intenzity 0'!AF326/AF281,0)</f>
        <v>0</v>
      </c>
      <c r="AG326" s="229">
        <f>IFERROR('Intenzity 0'!AG326/AG281,0)</f>
        <v>0</v>
      </c>
      <c r="AH326" s="229">
        <f>IFERROR('Intenzity 0'!AH326/AH281,0)</f>
        <v>0</v>
      </c>
      <c r="AI326" s="229">
        <f>IFERROR('Intenzity 0'!AI326/AI281,0)</f>
        <v>0</v>
      </c>
      <c r="AJ326" s="229">
        <f>IFERROR('Intenzity 0'!AJ326/AJ281,0)</f>
        <v>0</v>
      </c>
      <c r="AK326" s="229">
        <f>IFERROR('Intenzity 0'!AK326/AK281,0)</f>
        <v>0</v>
      </c>
      <c r="AL326" s="229">
        <f>IFERROR('Intenzity 0'!AL326/AL281,0)</f>
        <v>0</v>
      </c>
      <c r="AM326" s="229">
        <f>IFERROR('Intenzity 0'!AM326/AM281,0)</f>
        <v>0</v>
      </c>
      <c r="AN326" s="229">
        <f>IFERROR('Intenzity 0'!AN326/AN281,0)</f>
        <v>0</v>
      </c>
      <c r="AO326" s="229">
        <f>IFERROR('Intenzity 0'!AO326/AO281,0)</f>
        <v>0</v>
      </c>
      <c r="AP326" s="229">
        <f>IFERROR('Intenzity 0'!AP326/AP281,0)</f>
        <v>0</v>
      </c>
      <c r="AQ326" s="229">
        <f>IFERROR('Intenzity 0'!AQ326/AQ281,0)</f>
        <v>0</v>
      </c>
      <c r="AR326" s="229">
        <f>IFERROR('Intenzity 0'!AR326/AR281,0)</f>
        <v>0</v>
      </c>
      <c r="AS326" s="229">
        <f>IFERROR('Intenzity 0'!AS326/AS281,0)</f>
        <v>0</v>
      </c>
      <c r="AT326" s="229">
        <f>IFERROR('Intenzity 0'!AT326/AT281,0)</f>
        <v>0</v>
      </c>
      <c r="AU326" s="229">
        <f>IFERROR('Intenzity 0'!AU326/AU281,0)</f>
        <v>0</v>
      </c>
      <c r="AV326" s="229">
        <f>IFERROR('Intenzity 0'!AV326/AV281,0)</f>
        <v>0</v>
      </c>
      <c r="AW326" s="229">
        <f>IFERROR('Intenzity 0'!AW326/AW281,0)</f>
        <v>0</v>
      </c>
      <c r="AX326" s="229">
        <f>IFERROR('Intenzity 0'!AX326/AX281,0)</f>
        <v>0</v>
      </c>
      <c r="AY326" s="229">
        <f>IFERROR('Intenzity 0'!AY326/AY281,0)</f>
        <v>0</v>
      </c>
      <c r="AZ326" s="229">
        <f>IFERROR('Intenzity 0'!AZ326/AZ281,0)</f>
        <v>0</v>
      </c>
      <c r="BA326" s="229">
        <f>IFERROR('Intenzity 0'!BA326/BA281,0)</f>
        <v>0</v>
      </c>
      <c r="BB326" s="229">
        <f>IFERROR('Intenzity 0'!BB326/BB281,0)</f>
        <v>0</v>
      </c>
    </row>
    <row r="327" spans="1:54" x14ac:dyDescent="0.3">
      <c r="A327" s="206">
        <f>IF(ISBLANK('Úseky 0'!A9),"",'Úseky 0'!A9)</f>
        <v>5</v>
      </c>
      <c r="B327" s="205" t="str">
        <f>IF(ISBLANK('Úseky 0'!B9),"",'Úseky 0'!B9)</f>
        <v/>
      </c>
      <c r="C327" s="205" t="str">
        <f>IF(ISBLANK('Úseky 0'!C9),"",'Úseky 0'!C9)</f>
        <v/>
      </c>
      <c r="D327" s="213" t="str">
        <f>IF(ISBLANK('Úseky 0'!D9),"",'Úseky 0'!D9)</f>
        <v/>
      </c>
      <c r="E327" s="229">
        <f>IFERROR('Intenzity 0'!E327/E282,0)</f>
        <v>0</v>
      </c>
      <c r="F327" s="229">
        <f>IFERROR('Intenzity 0'!F327/F282,0)</f>
        <v>0</v>
      </c>
      <c r="G327" s="229">
        <f>IFERROR('Intenzity 0'!G327/G282,0)</f>
        <v>0</v>
      </c>
      <c r="H327" s="229">
        <f>IFERROR('Intenzity 0'!H327/H282,0)</f>
        <v>0</v>
      </c>
      <c r="I327" s="229">
        <f>IFERROR('Intenzity 0'!I327/I282,0)</f>
        <v>0</v>
      </c>
      <c r="J327" s="229">
        <f>IFERROR('Intenzity 0'!J327/J282,0)</f>
        <v>0</v>
      </c>
      <c r="K327" s="229">
        <f>IFERROR('Intenzity 0'!K327/K282,0)</f>
        <v>0</v>
      </c>
      <c r="L327" s="229">
        <f>IFERROR('Intenzity 0'!L327/L282,0)</f>
        <v>0</v>
      </c>
      <c r="M327" s="229">
        <f>IFERROR('Intenzity 0'!M327/M282,0)</f>
        <v>0</v>
      </c>
      <c r="N327" s="229">
        <f>IFERROR('Intenzity 0'!N327/N282,0)</f>
        <v>0</v>
      </c>
      <c r="O327" s="229">
        <f>IFERROR('Intenzity 0'!O327/O282,0)</f>
        <v>0</v>
      </c>
      <c r="P327" s="229">
        <f>IFERROR('Intenzity 0'!P327/P282,0)</f>
        <v>0</v>
      </c>
      <c r="Q327" s="229">
        <f>IFERROR('Intenzity 0'!Q327/Q282,0)</f>
        <v>0</v>
      </c>
      <c r="R327" s="229">
        <f>IFERROR('Intenzity 0'!R327/R282,0)</f>
        <v>0</v>
      </c>
      <c r="S327" s="229">
        <f>IFERROR('Intenzity 0'!S327/S282,0)</f>
        <v>0</v>
      </c>
      <c r="T327" s="229">
        <f>IFERROR('Intenzity 0'!T327/T282,0)</f>
        <v>0</v>
      </c>
      <c r="U327" s="229">
        <f>IFERROR('Intenzity 0'!U327/U282,0)</f>
        <v>0</v>
      </c>
      <c r="V327" s="229">
        <f>IFERROR('Intenzity 0'!V327/V282,0)</f>
        <v>0</v>
      </c>
      <c r="W327" s="229">
        <f>IFERROR('Intenzity 0'!W327/W282,0)</f>
        <v>0</v>
      </c>
      <c r="X327" s="229">
        <f>IFERROR('Intenzity 0'!X327/X282,0)</f>
        <v>0</v>
      </c>
      <c r="Y327" s="229">
        <f>IFERROR('Intenzity 0'!Y327/Y282,0)</f>
        <v>0</v>
      </c>
      <c r="Z327" s="229">
        <f>IFERROR('Intenzity 0'!Z327/Z282,0)</f>
        <v>0</v>
      </c>
      <c r="AA327" s="229">
        <f>IFERROR('Intenzity 0'!AA327/AA282,0)</f>
        <v>0</v>
      </c>
      <c r="AB327" s="229">
        <f>IFERROR('Intenzity 0'!AB327/AB282,0)</f>
        <v>0</v>
      </c>
      <c r="AC327" s="229">
        <f>IFERROR('Intenzity 0'!AC327/AC282,0)</f>
        <v>0</v>
      </c>
      <c r="AD327" s="229">
        <f>IFERROR('Intenzity 0'!AD327/AD282,0)</f>
        <v>0</v>
      </c>
      <c r="AE327" s="229">
        <f>IFERROR('Intenzity 0'!AE327/AE282,0)</f>
        <v>0</v>
      </c>
      <c r="AF327" s="229">
        <f>IFERROR('Intenzity 0'!AF327/AF282,0)</f>
        <v>0</v>
      </c>
      <c r="AG327" s="229">
        <f>IFERROR('Intenzity 0'!AG327/AG282,0)</f>
        <v>0</v>
      </c>
      <c r="AH327" s="229">
        <f>IFERROR('Intenzity 0'!AH327/AH282,0)</f>
        <v>0</v>
      </c>
      <c r="AI327" s="229">
        <f>IFERROR('Intenzity 0'!AI327/AI282,0)</f>
        <v>0</v>
      </c>
      <c r="AJ327" s="229">
        <f>IFERROR('Intenzity 0'!AJ327/AJ282,0)</f>
        <v>0</v>
      </c>
      <c r="AK327" s="229">
        <f>IFERROR('Intenzity 0'!AK327/AK282,0)</f>
        <v>0</v>
      </c>
      <c r="AL327" s="229">
        <f>IFERROR('Intenzity 0'!AL327/AL282,0)</f>
        <v>0</v>
      </c>
      <c r="AM327" s="229">
        <f>IFERROR('Intenzity 0'!AM327/AM282,0)</f>
        <v>0</v>
      </c>
      <c r="AN327" s="229">
        <f>IFERROR('Intenzity 0'!AN327/AN282,0)</f>
        <v>0</v>
      </c>
      <c r="AO327" s="229">
        <f>IFERROR('Intenzity 0'!AO327/AO282,0)</f>
        <v>0</v>
      </c>
      <c r="AP327" s="229">
        <f>IFERROR('Intenzity 0'!AP327/AP282,0)</f>
        <v>0</v>
      </c>
      <c r="AQ327" s="229">
        <f>IFERROR('Intenzity 0'!AQ327/AQ282,0)</f>
        <v>0</v>
      </c>
      <c r="AR327" s="229">
        <f>IFERROR('Intenzity 0'!AR327/AR282,0)</f>
        <v>0</v>
      </c>
      <c r="AS327" s="229">
        <f>IFERROR('Intenzity 0'!AS327/AS282,0)</f>
        <v>0</v>
      </c>
      <c r="AT327" s="229">
        <f>IFERROR('Intenzity 0'!AT327/AT282,0)</f>
        <v>0</v>
      </c>
      <c r="AU327" s="229">
        <f>IFERROR('Intenzity 0'!AU327/AU282,0)</f>
        <v>0</v>
      </c>
      <c r="AV327" s="229">
        <f>IFERROR('Intenzity 0'!AV327/AV282,0)</f>
        <v>0</v>
      </c>
      <c r="AW327" s="229">
        <f>IFERROR('Intenzity 0'!AW327/AW282,0)</f>
        <v>0</v>
      </c>
      <c r="AX327" s="229">
        <f>IFERROR('Intenzity 0'!AX327/AX282,0)</f>
        <v>0</v>
      </c>
      <c r="AY327" s="229">
        <f>IFERROR('Intenzity 0'!AY327/AY282,0)</f>
        <v>0</v>
      </c>
      <c r="AZ327" s="229">
        <f>IFERROR('Intenzity 0'!AZ327/AZ282,0)</f>
        <v>0</v>
      </c>
      <c r="BA327" s="229">
        <f>IFERROR('Intenzity 0'!BA327/BA282,0)</f>
        <v>0</v>
      </c>
      <c r="BB327" s="229">
        <f>IFERROR('Intenzity 0'!BB327/BB282,0)</f>
        <v>0</v>
      </c>
    </row>
    <row r="328" spans="1:54" x14ac:dyDescent="0.3">
      <c r="A328" s="206">
        <f>IF(ISBLANK('Úseky 0'!A10),"",'Úseky 0'!A10)</f>
        <v>6</v>
      </c>
      <c r="B328" s="205" t="str">
        <f>IF(ISBLANK('Úseky 0'!B10),"",'Úseky 0'!B10)</f>
        <v/>
      </c>
      <c r="C328" s="205" t="str">
        <f>IF(ISBLANK('Úseky 0'!C10),"",'Úseky 0'!C10)</f>
        <v/>
      </c>
      <c r="D328" s="213" t="str">
        <f>IF(ISBLANK('Úseky 0'!D10),"",'Úseky 0'!D10)</f>
        <v/>
      </c>
      <c r="E328" s="229">
        <f>IFERROR('Intenzity 0'!E328/E283,0)</f>
        <v>0</v>
      </c>
      <c r="F328" s="229">
        <f>IFERROR('Intenzity 0'!F328/F283,0)</f>
        <v>0</v>
      </c>
      <c r="G328" s="229">
        <f>IFERROR('Intenzity 0'!G328/G283,0)</f>
        <v>0</v>
      </c>
      <c r="H328" s="229">
        <f>IFERROR('Intenzity 0'!H328/H283,0)</f>
        <v>0</v>
      </c>
      <c r="I328" s="229">
        <f>IFERROR('Intenzity 0'!I328/I283,0)</f>
        <v>0</v>
      </c>
      <c r="J328" s="229">
        <f>IFERROR('Intenzity 0'!J328/J283,0)</f>
        <v>0</v>
      </c>
      <c r="K328" s="229">
        <f>IFERROR('Intenzity 0'!K328/K283,0)</f>
        <v>0</v>
      </c>
      <c r="L328" s="229">
        <f>IFERROR('Intenzity 0'!L328/L283,0)</f>
        <v>0</v>
      </c>
      <c r="M328" s="229">
        <f>IFERROR('Intenzity 0'!M328/M283,0)</f>
        <v>0</v>
      </c>
      <c r="N328" s="229">
        <f>IFERROR('Intenzity 0'!N328/N283,0)</f>
        <v>0</v>
      </c>
      <c r="O328" s="229">
        <f>IFERROR('Intenzity 0'!O328/O283,0)</f>
        <v>0</v>
      </c>
      <c r="P328" s="229">
        <f>IFERROR('Intenzity 0'!P328/P283,0)</f>
        <v>0</v>
      </c>
      <c r="Q328" s="229">
        <f>IFERROR('Intenzity 0'!Q328/Q283,0)</f>
        <v>0</v>
      </c>
      <c r="R328" s="229">
        <f>IFERROR('Intenzity 0'!R328/R283,0)</f>
        <v>0</v>
      </c>
      <c r="S328" s="229">
        <f>IFERROR('Intenzity 0'!S328/S283,0)</f>
        <v>0</v>
      </c>
      <c r="T328" s="229">
        <f>IFERROR('Intenzity 0'!T328/T283,0)</f>
        <v>0</v>
      </c>
      <c r="U328" s="229">
        <f>IFERROR('Intenzity 0'!U328/U283,0)</f>
        <v>0</v>
      </c>
      <c r="V328" s="229">
        <f>IFERROR('Intenzity 0'!V328/V283,0)</f>
        <v>0</v>
      </c>
      <c r="W328" s="229">
        <f>IFERROR('Intenzity 0'!W328/W283,0)</f>
        <v>0</v>
      </c>
      <c r="X328" s="229">
        <f>IFERROR('Intenzity 0'!X328/X283,0)</f>
        <v>0</v>
      </c>
      <c r="Y328" s="229">
        <f>IFERROR('Intenzity 0'!Y328/Y283,0)</f>
        <v>0</v>
      </c>
      <c r="Z328" s="229">
        <f>IFERROR('Intenzity 0'!Z328/Z283,0)</f>
        <v>0</v>
      </c>
      <c r="AA328" s="229">
        <f>IFERROR('Intenzity 0'!AA328/AA283,0)</f>
        <v>0</v>
      </c>
      <c r="AB328" s="229">
        <f>IFERROR('Intenzity 0'!AB328/AB283,0)</f>
        <v>0</v>
      </c>
      <c r="AC328" s="229">
        <f>IFERROR('Intenzity 0'!AC328/AC283,0)</f>
        <v>0</v>
      </c>
      <c r="AD328" s="229">
        <f>IFERROR('Intenzity 0'!AD328/AD283,0)</f>
        <v>0</v>
      </c>
      <c r="AE328" s="229">
        <f>IFERROR('Intenzity 0'!AE328/AE283,0)</f>
        <v>0</v>
      </c>
      <c r="AF328" s="229">
        <f>IFERROR('Intenzity 0'!AF328/AF283,0)</f>
        <v>0</v>
      </c>
      <c r="AG328" s="229">
        <f>IFERROR('Intenzity 0'!AG328/AG283,0)</f>
        <v>0</v>
      </c>
      <c r="AH328" s="229">
        <f>IFERROR('Intenzity 0'!AH328/AH283,0)</f>
        <v>0</v>
      </c>
      <c r="AI328" s="229">
        <f>IFERROR('Intenzity 0'!AI328/AI283,0)</f>
        <v>0</v>
      </c>
      <c r="AJ328" s="229">
        <f>IFERROR('Intenzity 0'!AJ328/AJ283,0)</f>
        <v>0</v>
      </c>
      <c r="AK328" s="229">
        <f>IFERROR('Intenzity 0'!AK328/AK283,0)</f>
        <v>0</v>
      </c>
      <c r="AL328" s="229">
        <f>IFERROR('Intenzity 0'!AL328/AL283,0)</f>
        <v>0</v>
      </c>
      <c r="AM328" s="229">
        <f>IFERROR('Intenzity 0'!AM328/AM283,0)</f>
        <v>0</v>
      </c>
      <c r="AN328" s="229">
        <f>IFERROR('Intenzity 0'!AN328/AN283,0)</f>
        <v>0</v>
      </c>
      <c r="AO328" s="229">
        <f>IFERROR('Intenzity 0'!AO328/AO283,0)</f>
        <v>0</v>
      </c>
      <c r="AP328" s="229">
        <f>IFERROR('Intenzity 0'!AP328/AP283,0)</f>
        <v>0</v>
      </c>
      <c r="AQ328" s="229">
        <f>IFERROR('Intenzity 0'!AQ328/AQ283,0)</f>
        <v>0</v>
      </c>
      <c r="AR328" s="229">
        <f>IFERROR('Intenzity 0'!AR328/AR283,0)</f>
        <v>0</v>
      </c>
      <c r="AS328" s="229">
        <f>IFERROR('Intenzity 0'!AS328/AS283,0)</f>
        <v>0</v>
      </c>
      <c r="AT328" s="229">
        <f>IFERROR('Intenzity 0'!AT328/AT283,0)</f>
        <v>0</v>
      </c>
      <c r="AU328" s="229">
        <f>IFERROR('Intenzity 0'!AU328/AU283,0)</f>
        <v>0</v>
      </c>
      <c r="AV328" s="229">
        <f>IFERROR('Intenzity 0'!AV328/AV283,0)</f>
        <v>0</v>
      </c>
      <c r="AW328" s="229">
        <f>IFERROR('Intenzity 0'!AW328/AW283,0)</f>
        <v>0</v>
      </c>
      <c r="AX328" s="229">
        <f>IFERROR('Intenzity 0'!AX328/AX283,0)</f>
        <v>0</v>
      </c>
      <c r="AY328" s="229">
        <f>IFERROR('Intenzity 0'!AY328/AY283,0)</f>
        <v>0</v>
      </c>
      <c r="AZ328" s="229">
        <f>IFERROR('Intenzity 0'!AZ328/AZ283,0)</f>
        <v>0</v>
      </c>
      <c r="BA328" s="229">
        <f>IFERROR('Intenzity 0'!BA328/BA283,0)</f>
        <v>0</v>
      </c>
      <c r="BB328" s="229">
        <f>IFERROR('Intenzity 0'!BB328/BB283,0)</f>
        <v>0</v>
      </c>
    </row>
    <row r="329" spans="1:54" x14ac:dyDescent="0.3">
      <c r="A329" s="206">
        <f>IF(ISBLANK('Úseky 0'!A11),"",'Úseky 0'!A11)</f>
        <v>7</v>
      </c>
      <c r="B329" s="205" t="str">
        <f>IF(ISBLANK('Úseky 0'!B11),"",'Úseky 0'!B11)</f>
        <v/>
      </c>
      <c r="C329" s="205" t="str">
        <f>IF(ISBLANK('Úseky 0'!C11),"",'Úseky 0'!C11)</f>
        <v/>
      </c>
      <c r="D329" s="213" t="str">
        <f>IF(ISBLANK('Úseky 0'!D11),"",'Úseky 0'!D11)</f>
        <v/>
      </c>
      <c r="E329" s="229">
        <f>IFERROR('Intenzity 0'!E329/E284,0)</f>
        <v>0</v>
      </c>
      <c r="F329" s="229">
        <f>IFERROR('Intenzity 0'!F329/F284,0)</f>
        <v>0</v>
      </c>
      <c r="G329" s="229">
        <f>IFERROR('Intenzity 0'!G329/G284,0)</f>
        <v>0</v>
      </c>
      <c r="H329" s="229">
        <f>IFERROR('Intenzity 0'!H329/H284,0)</f>
        <v>0</v>
      </c>
      <c r="I329" s="229">
        <f>IFERROR('Intenzity 0'!I329/I284,0)</f>
        <v>0</v>
      </c>
      <c r="J329" s="229">
        <f>IFERROR('Intenzity 0'!J329/J284,0)</f>
        <v>0</v>
      </c>
      <c r="K329" s="229">
        <f>IFERROR('Intenzity 0'!K329/K284,0)</f>
        <v>0</v>
      </c>
      <c r="L329" s="229">
        <f>IFERROR('Intenzity 0'!L329/L284,0)</f>
        <v>0</v>
      </c>
      <c r="M329" s="229">
        <f>IFERROR('Intenzity 0'!M329/M284,0)</f>
        <v>0</v>
      </c>
      <c r="N329" s="229">
        <f>IFERROR('Intenzity 0'!N329/N284,0)</f>
        <v>0</v>
      </c>
      <c r="O329" s="229">
        <f>IFERROR('Intenzity 0'!O329/O284,0)</f>
        <v>0</v>
      </c>
      <c r="P329" s="229">
        <f>IFERROR('Intenzity 0'!P329/P284,0)</f>
        <v>0</v>
      </c>
      <c r="Q329" s="229">
        <f>IFERROR('Intenzity 0'!Q329/Q284,0)</f>
        <v>0</v>
      </c>
      <c r="R329" s="229">
        <f>IFERROR('Intenzity 0'!R329/R284,0)</f>
        <v>0</v>
      </c>
      <c r="S329" s="229">
        <f>IFERROR('Intenzity 0'!S329/S284,0)</f>
        <v>0</v>
      </c>
      <c r="T329" s="229">
        <f>IFERROR('Intenzity 0'!T329/T284,0)</f>
        <v>0</v>
      </c>
      <c r="U329" s="229">
        <f>IFERROR('Intenzity 0'!U329/U284,0)</f>
        <v>0</v>
      </c>
      <c r="V329" s="229">
        <f>IFERROR('Intenzity 0'!V329/V284,0)</f>
        <v>0</v>
      </c>
      <c r="W329" s="229">
        <f>IFERROR('Intenzity 0'!W329/W284,0)</f>
        <v>0</v>
      </c>
      <c r="X329" s="229">
        <f>IFERROR('Intenzity 0'!X329/X284,0)</f>
        <v>0</v>
      </c>
      <c r="Y329" s="229">
        <f>IFERROR('Intenzity 0'!Y329/Y284,0)</f>
        <v>0</v>
      </c>
      <c r="Z329" s="229">
        <f>IFERROR('Intenzity 0'!Z329/Z284,0)</f>
        <v>0</v>
      </c>
      <c r="AA329" s="229">
        <f>IFERROR('Intenzity 0'!AA329/AA284,0)</f>
        <v>0</v>
      </c>
      <c r="AB329" s="229">
        <f>IFERROR('Intenzity 0'!AB329/AB284,0)</f>
        <v>0</v>
      </c>
      <c r="AC329" s="229">
        <f>IFERROR('Intenzity 0'!AC329/AC284,0)</f>
        <v>0</v>
      </c>
      <c r="AD329" s="229">
        <f>IFERROR('Intenzity 0'!AD329/AD284,0)</f>
        <v>0</v>
      </c>
      <c r="AE329" s="229">
        <f>IFERROR('Intenzity 0'!AE329/AE284,0)</f>
        <v>0</v>
      </c>
      <c r="AF329" s="229">
        <f>IFERROR('Intenzity 0'!AF329/AF284,0)</f>
        <v>0</v>
      </c>
      <c r="AG329" s="229">
        <f>IFERROR('Intenzity 0'!AG329/AG284,0)</f>
        <v>0</v>
      </c>
      <c r="AH329" s="229">
        <f>IFERROR('Intenzity 0'!AH329/AH284,0)</f>
        <v>0</v>
      </c>
      <c r="AI329" s="229">
        <f>IFERROR('Intenzity 0'!AI329/AI284,0)</f>
        <v>0</v>
      </c>
      <c r="AJ329" s="229">
        <f>IFERROR('Intenzity 0'!AJ329/AJ284,0)</f>
        <v>0</v>
      </c>
      <c r="AK329" s="229">
        <f>IFERROR('Intenzity 0'!AK329/AK284,0)</f>
        <v>0</v>
      </c>
      <c r="AL329" s="229">
        <f>IFERROR('Intenzity 0'!AL329/AL284,0)</f>
        <v>0</v>
      </c>
      <c r="AM329" s="229">
        <f>IFERROR('Intenzity 0'!AM329/AM284,0)</f>
        <v>0</v>
      </c>
      <c r="AN329" s="229">
        <f>IFERROR('Intenzity 0'!AN329/AN284,0)</f>
        <v>0</v>
      </c>
      <c r="AO329" s="229">
        <f>IFERROR('Intenzity 0'!AO329/AO284,0)</f>
        <v>0</v>
      </c>
      <c r="AP329" s="229">
        <f>IFERROR('Intenzity 0'!AP329/AP284,0)</f>
        <v>0</v>
      </c>
      <c r="AQ329" s="229">
        <f>IFERROR('Intenzity 0'!AQ329/AQ284,0)</f>
        <v>0</v>
      </c>
      <c r="AR329" s="229">
        <f>IFERROR('Intenzity 0'!AR329/AR284,0)</f>
        <v>0</v>
      </c>
      <c r="AS329" s="229">
        <f>IFERROR('Intenzity 0'!AS329/AS284,0)</f>
        <v>0</v>
      </c>
      <c r="AT329" s="229">
        <f>IFERROR('Intenzity 0'!AT329/AT284,0)</f>
        <v>0</v>
      </c>
      <c r="AU329" s="229">
        <f>IFERROR('Intenzity 0'!AU329/AU284,0)</f>
        <v>0</v>
      </c>
      <c r="AV329" s="229">
        <f>IFERROR('Intenzity 0'!AV329/AV284,0)</f>
        <v>0</v>
      </c>
      <c r="AW329" s="229">
        <f>IFERROR('Intenzity 0'!AW329/AW284,0)</f>
        <v>0</v>
      </c>
      <c r="AX329" s="229">
        <f>IFERROR('Intenzity 0'!AX329/AX284,0)</f>
        <v>0</v>
      </c>
      <c r="AY329" s="229">
        <f>IFERROR('Intenzity 0'!AY329/AY284,0)</f>
        <v>0</v>
      </c>
      <c r="AZ329" s="229">
        <f>IFERROR('Intenzity 0'!AZ329/AZ284,0)</f>
        <v>0</v>
      </c>
      <c r="BA329" s="229">
        <f>IFERROR('Intenzity 0'!BA329/BA284,0)</f>
        <v>0</v>
      </c>
      <c r="BB329" s="229">
        <f>IFERROR('Intenzity 0'!BB329/BB284,0)</f>
        <v>0</v>
      </c>
    </row>
    <row r="330" spans="1:54" x14ac:dyDescent="0.3">
      <c r="A330" s="206">
        <f>IF(ISBLANK('Úseky 0'!A12),"",'Úseky 0'!A12)</f>
        <v>8</v>
      </c>
      <c r="B330" s="205" t="str">
        <f>IF(ISBLANK('Úseky 0'!B12),"",'Úseky 0'!B12)</f>
        <v/>
      </c>
      <c r="C330" s="205" t="str">
        <f>IF(ISBLANK('Úseky 0'!C12),"",'Úseky 0'!C12)</f>
        <v/>
      </c>
      <c r="D330" s="213" t="str">
        <f>IF(ISBLANK('Úseky 0'!D12),"",'Úseky 0'!D12)</f>
        <v/>
      </c>
      <c r="E330" s="229">
        <f>IFERROR('Intenzity 0'!E330/E285,0)</f>
        <v>0</v>
      </c>
      <c r="F330" s="229">
        <f>IFERROR('Intenzity 0'!F330/F285,0)</f>
        <v>0</v>
      </c>
      <c r="G330" s="229">
        <f>IFERROR('Intenzity 0'!G330/G285,0)</f>
        <v>0</v>
      </c>
      <c r="H330" s="229">
        <f>IFERROR('Intenzity 0'!H330/H285,0)</f>
        <v>0</v>
      </c>
      <c r="I330" s="229">
        <f>IFERROR('Intenzity 0'!I330/I285,0)</f>
        <v>0</v>
      </c>
      <c r="J330" s="229">
        <f>IFERROR('Intenzity 0'!J330/J285,0)</f>
        <v>0</v>
      </c>
      <c r="K330" s="229">
        <f>IFERROR('Intenzity 0'!K330/K285,0)</f>
        <v>0</v>
      </c>
      <c r="L330" s="229">
        <f>IFERROR('Intenzity 0'!L330/L285,0)</f>
        <v>0</v>
      </c>
      <c r="M330" s="229">
        <f>IFERROR('Intenzity 0'!M330/M285,0)</f>
        <v>0</v>
      </c>
      <c r="N330" s="229">
        <f>IFERROR('Intenzity 0'!N330/N285,0)</f>
        <v>0</v>
      </c>
      <c r="O330" s="229">
        <f>IFERROR('Intenzity 0'!O330/O285,0)</f>
        <v>0</v>
      </c>
      <c r="P330" s="229">
        <f>IFERROR('Intenzity 0'!P330/P285,0)</f>
        <v>0</v>
      </c>
      <c r="Q330" s="229">
        <f>IFERROR('Intenzity 0'!Q330/Q285,0)</f>
        <v>0</v>
      </c>
      <c r="R330" s="229">
        <f>IFERROR('Intenzity 0'!R330/R285,0)</f>
        <v>0</v>
      </c>
      <c r="S330" s="229">
        <f>IFERROR('Intenzity 0'!S330/S285,0)</f>
        <v>0</v>
      </c>
      <c r="T330" s="229">
        <f>IFERROR('Intenzity 0'!T330/T285,0)</f>
        <v>0</v>
      </c>
      <c r="U330" s="229">
        <f>IFERROR('Intenzity 0'!U330/U285,0)</f>
        <v>0</v>
      </c>
      <c r="V330" s="229">
        <f>IFERROR('Intenzity 0'!V330/V285,0)</f>
        <v>0</v>
      </c>
      <c r="W330" s="229">
        <f>IFERROR('Intenzity 0'!W330/W285,0)</f>
        <v>0</v>
      </c>
      <c r="X330" s="229">
        <f>IFERROR('Intenzity 0'!X330/X285,0)</f>
        <v>0</v>
      </c>
      <c r="Y330" s="229">
        <f>IFERROR('Intenzity 0'!Y330/Y285,0)</f>
        <v>0</v>
      </c>
      <c r="Z330" s="229">
        <f>IFERROR('Intenzity 0'!Z330/Z285,0)</f>
        <v>0</v>
      </c>
      <c r="AA330" s="229">
        <f>IFERROR('Intenzity 0'!AA330/AA285,0)</f>
        <v>0</v>
      </c>
      <c r="AB330" s="229">
        <f>IFERROR('Intenzity 0'!AB330/AB285,0)</f>
        <v>0</v>
      </c>
      <c r="AC330" s="229">
        <f>IFERROR('Intenzity 0'!AC330/AC285,0)</f>
        <v>0</v>
      </c>
      <c r="AD330" s="229">
        <f>IFERROR('Intenzity 0'!AD330/AD285,0)</f>
        <v>0</v>
      </c>
      <c r="AE330" s="229">
        <f>IFERROR('Intenzity 0'!AE330/AE285,0)</f>
        <v>0</v>
      </c>
      <c r="AF330" s="229">
        <f>IFERROR('Intenzity 0'!AF330/AF285,0)</f>
        <v>0</v>
      </c>
      <c r="AG330" s="229">
        <f>IFERROR('Intenzity 0'!AG330/AG285,0)</f>
        <v>0</v>
      </c>
      <c r="AH330" s="229">
        <f>IFERROR('Intenzity 0'!AH330/AH285,0)</f>
        <v>0</v>
      </c>
      <c r="AI330" s="229">
        <f>IFERROR('Intenzity 0'!AI330/AI285,0)</f>
        <v>0</v>
      </c>
      <c r="AJ330" s="229">
        <f>IFERROR('Intenzity 0'!AJ330/AJ285,0)</f>
        <v>0</v>
      </c>
      <c r="AK330" s="229">
        <f>IFERROR('Intenzity 0'!AK330/AK285,0)</f>
        <v>0</v>
      </c>
      <c r="AL330" s="229">
        <f>IFERROR('Intenzity 0'!AL330/AL285,0)</f>
        <v>0</v>
      </c>
      <c r="AM330" s="229">
        <f>IFERROR('Intenzity 0'!AM330/AM285,0)</f>
        <v>0</v>
      </c>
      <c r="AN330" s="229">
        <f>IFERROR('Intenzity 0'!AN330/AN285,0)</f>
        <v>0</v>
      </c>
      <c r="AO330" s="229">
        <f>IFERROR('Intenzity 0'!AO330/AO285,0)</f>
        <v>0</v>
      </c>
      <c r="AP330" s="229">
        <f>IFERROR('Intenzity 0'!AP330/AP285,0)</f>
        <v>0</v>
      </c>
      <c r="AQ330" s="229">
        <f>IFERROR('Intenzity 0'!AQ330/AQ285,0)</f>
        <v>0</v>
      </c>
      <c r="AR330" s="229">
        <f>IFERROR('Intenzity 0'!AR330/AR285,0)</f>
        <v>0</v>
      </c>
      <c r="AS330" s="229">
        <f>IFERROR('Intenzity 0'!AS330/AS285,0)</f>
        <v>0</v>
      </c>
      <c r="AT330" s="229">
        <f>IFERROR('Intenzity 0'!AT330/AT285,0)</f>
        <v>0</v>
      </c>
      <c r="AU330" s="229">
        <f>IFERROR('Intenzity 0'!AU330/AU285,0)</f>
        <v>0</v>
      </c>
      <c r="AV330" s="229">
        <f>IFERROR('Intenzity 0'!AV330/AV285,0)</f>
        <v>0</v>
      </c>
      <c r="AW330" s="229">
        <f>IFERROR('Intenzity 0'!AW330/AW285,0)</f>
        <v>0</v>
      </c>
      <c r="AX330" s="229">
        <f>IFERROR('Intenzity 0'!AX330/AX285,0)</f>
        <v>0</v>
      </c>
      <c r="AY330" s="229">
        <f>IFERROR('Intenzity 0'!AY330/AY285,0)</f>
        <v>0</v>
      </c>
      <c r="AZ330" s="229">
        <f>IFERROR('Intenzity 0'!AZ330/AZ285,0)</f>
        <v>0</v>
      </c>
      <c r="BA330" s="229">
        <f>IFERROR('Intenzity 0'!BA330/BA285,0)</f>
        <v>0</v>
      </c>
      <c r="BB330" s="229">
        <f>IFERROR('Intenzity 0'!BB330/BB285,0)</f>
        <v>0</v>
      </c>
    </row>
    <row r="331" spans="1:54" x14ac:dyDescent="0.3">
      <c r="A331" s="206">
        <f>IF(ISBLANK('Úseky 0'!A13),"",'Úseky 0'!A13)</f>
        <v>9</v>
      </c>
      <c r="B331" s="205" t="str">
        <f>IF(ISBLANK('Úseky 0'!B13),"",'Úseky 0'!B13)</f>
        <v/>
      </c>
      <c r="C331" s="205" t="str">
        <f>IF(ISBLANK('Úseky 0'!C13),"",'Úseky 0'!C13)</f>
        <v/>
      </c>
      <c r="D331" s="213" t="str">
        <f>IF(ISBLANK('Úseky 0'!D13),"",'Úseky 0'!D13)</f>
        <v/>
      </c>
      <c r="E331" s="229">
        <f>IFERROR('Intenzity 0'!E331/E286,0)</f>
        <v>0</v>
      </c>
      <c r="F331" s="229">
        <f>IFERROR('Intenzity 0'!F331/F286,0)</f>
        <v>0</v>
      </c>
      <c r="G331" s="229">
        <f>IFERROR('Intenzity 0'!G331/G286,0)</f>
        <v>0</v>
      </c>
      <c r="H331" s="229">
        <f>IFERROR('Intenzity 0'!H331/H286,0)</f>
        <v>0</v>
      </c>
      <c r="I331" s="229">
        <f>IFERROR('Intenzity 0'!I331/I286,0)</f>
        <v>0</v>
      </c>
      <c r="J331" s="229">
        <f>IFERROR('Intenzity 0'!J331/J286,0)</f>
        <v>0</v>
      </c>
      <c r="K331" s="229">
        <f>IFERROR('Intenzity 0'!K331/K286,0)</f>
        <v>0</v>
      </c>
      <c r="L331" s="229">
        <f>IFERROR('Intenzity 0'!L331/L286,0)</f>
        <v>0</v>
      </c>
      <c r="M331" s="229">
        <f>IFERROR('Intenzity 0'!M331/M286,0)</f>
        <v>0</v>
      </c>
      <c r="N331" s="229">
        <f>IFERROR('Intenzity 0'!N331/N286,0)</f>
        <v>0</v>
      </c>
      <c r="O331" s="229">
        <f>IFERROR('Intenzity 0'!O331/O286,0)</f>
        <v>0</v>
      </c>
      <c r="P331" s="229">
        <f>IFERROR('Intenzity 0'!P331/P286,0)</f>
        <v>0</v>
      </c>
      <c r="Q331" s="229">
        <f>IFERROR('Intenzity 0'!Q331/Q286,0)</f>
        <v>0</v>
      </c>
      <c r="R331" s="229">
        <f>IFERROR('Intenzity 0'!R331/R286,0)</f>
        <v>0</v>
      </c>
      <c r="S331" s="229">
        <f>IFERROR('Intenzity 0'!S331/S286,0)</f>
        <v>0</v>
      </c>
      <c r="T331" s="229">
        <f>IFERROR('Intenzity 0'!T331/T286,0)</f>
        <v>0</v>
      </c>
      <c r="U331" s="229">
        <f>IFERROR('Intenzity 0'!U331/U286,0)</f>
        <v>0</v>
      </c>
      <c r="V331" s="229">
        <f>IFERROR('Intenzity 0'!V331/V286,0)</f>
        <v>0</v>
      </c>
      <c r="W331" s="229">
        <f>IFERROR('Intenzity 0'!W331/W286,0)</f>
        <v>0</v>
      </c>
      <c r="X331" s="229">
        <f>IFERROR('Intenzity 0'!X331/X286,0)</f>
        <v>0</v>
      </c>
      <c r="Y331" s="229">
        <f>IFERROR('Intenzity 0'!Y331/Y286,0)</f>
        <v>0</v>
      </c>
      <c r="Z331" s="229">
        <f>IFERROR('Intenzity 0'!Z331/Z286,0)</f>
        <v>0</v>
      </c>
      <c r="AA331" s="229">
        <f>IFERROR('Intenzity 0'!AA331/AA286,0)</f>
        <v>0</v>
      </c>
      <c r="AB331" s="229">
        <f>IFERROR('Intenzity 0'!AB331/AB286,0)</f>
        <v>0</v>
      </c>
      <c r="AC331" s="229">
        <f>IFERROR('Intenzity 0'!AC331/AC286,0)</f>
        <v>0</v>
      </c>
      <c r="AD331" s="229">
        <f>IFERROR('Intenzity 0'!AD331/AD286,0)</f>
        <v>0</v>
      </c>
      <c r="AE331" s="229">
        <f>IFERROR('Intenzity 0'!AE331/AE286,0)</f>
        <v>0</v>
      </c>
      <c r="AF331" s="229">
        <f>IFERROR('Intenzity 0'!AF331/AF286,0)</f>
        <v>0</v>
      </c>
      <c r="AG331" s="229">
        <f>IFERROR('Intenzity 0'!AG331/AG286,0)</f>
        <v>0</v>
      </c>
      <c r="AH331" s="229">
        <f>IFERROR('Intenzity 0'!AH331/AH286,0)</f>
        <v>0</v>
      </c>
      <c r="AI331" s="229">
        <f>IFERROR('Intenzity 0'!AI331/AI286,0)</f>
        <v>0</v>
      </c>
      <c r="AJ331" s="229">
        <f>IFERROR('Intenzity 0'!AJ331/AJ286,0)</f>
        <v>0</v>
      </c>
      <c r="AK331" s="229">
        <f>IFERROR('Intenzity 0'!AK331/AK286,0)</f>
        <v>0</v>
      </c>
      <c r="AL331" s="229">
        <f>IFERROR('Intenzity 0'!AL331/AL286,0)</f>
        <v>0</v>
      </c>
      <c r="AM331" s="229">
        <f>IFERROR('Intenzity 0'!AM331/AM286,0)</f>
        <v>0</v>
      </c>
      <c r="AN331" s="229">
        <f>IFERROR('Intenzity 0'!AN331/AN286,0)</f>
        <v>0</v>
      </c>
      <c r="AO331" s="229">
        <f>IFERROR('Intenzity 0'!AO331/AO286,0)</f>
        <v>0</v>
      </c>
      <c r="AP331" s="229">
        <f>IFERROR('Intenzity 0'!AP331/AP286,0)</f>
        <v>0</v>
      </c>
      <c r="AQ331" s="229">
        <f>IFERROR('Intenzity 0'!AQ331/AQ286,0)</f>
        <v>0</v>
      </c>
      <c r="AR331" s="229">
        <f>IFERROR('Intenzity 0'!AR331/AR286,0)</f>
        <v>0</v>
      </c>
      <c r="AS331" s="229">
        <f>IFERROR('Intenzity 0'!AS331/AS286,0)</f>
        <v>0</v>
      </c>
      <c r="AT331" s="229">
        <f>IFERROR('Intenzity 0'!AT331/AT286,0)</f>
        <v>0</v>
      </c>
      <c r="AU331" s="229">
        <f>IFERROR('Intenzity 0'!AU331/AU286,0)</f>
        <v>0</v>
      </c>
      <c r="AV331" s="229">
        <f>IFERROR('Intenzity 0'!AV331/AV286,0)</f>
        <v>0</v>
      </c>
      <c r="AW331" s="229">
        <f>IFERROR('Intenzity 0'!AW331/AW286,0)</f>
        <v>0</v>
      </c>
      <c r="AX331" s="229">
        <f>IFERROR('Intenzity 0'!AX331/AX286,0)</f>
        <v>0</v>
      </c>
      <c r="AY331" s="229">
        <f>IFERROR('Intenzity 0'!AY331/AY286,0)</f>
        <v>0</v>
      </c>
      <c r="AZ331" s="229">
        <f>IFERROR('Intenzity 0'!AZ331/AZ286,0)</f>
        <v>0</v>
      </c>
      <c r="BA331" s="229">
        <f>IFERROR('Intenzity 0'!BA331/BA286,0)</f>
        <v>0</v>
      </c>
      <c r="BB331" s="229">
        <f>IFERROR('Intenzity 0'!BB331/BB286,0)</f>
        <v>0</v>
      </c>
    </row>
    <row r="332" spans="1:54" x14ac:dyDescent="0.3">
      <c r="A332" s="206">
        <f>IF(ISBLANK('Úseky 0'!A14),"",'Úseky 0'!A14)</f>
        <v>10</v>
      </c>
      <c r="B332" s="205" t="str">
        <f>IF(ISBLANK('Úseky 0'!B14),"",'Úseky 0'!B14)</f>
        <v/>
      </c>
      <c r="C332" s="205" t="str">
        <f>IF(ISBLANK('Úseky 0'!C14),"",'Úseky 0'!C14)</f>
        <v/>
      </c>
      <c r="D332" s="213" t="str">
        <f>IF(ISBLANK('Úseky 0'!D14),"",'Úseky 0'!D14)</f>
        <v/>
      </c>
      <c r="E332" s="229">
        <f>IFERROR('Intenzity 0'!E332/E287,0)</f>
        <v>0</v>
      </c>
      <c r="F332" s="229">
        <f>IFERROR('Intenzity 0'!F332/F287,0)</f>
        <v>0</v>
      </c>
      <c r="G332" s="229">
        <f>IFERROR('Intenzity 0'!G332/G287,0)</f>
        <v>0</v>
      </c>
      <c r="H332" s="229">
        <f>IFERROR('Intenzity 0'!H332/H287,0)</f>
        <v>0</v>
      </c>
      <c r="I332" s="229">
        <f>IFERROR('Intenzity 0'!I332/I287,0)</f>
        <v>0</v>
      </c>
      <c r="J332" s="229">
        <f>IFERROR('Intenzity 0'!J332/J287,0)</f>
        <v>0</v>
      </c>
      <c r="K332" s="229">
        <f>IFERROR('Intenzity 0'!K332/K287,0)</f>
        <v>0</v>
      </c>
      <c r="L332" s="229">
        <f>IFERROR('Intenzity 0'!L332/L287,0)</f>
        <v>0</v>
      </c>
      <c r="M332" s="229">
        <f>IFERROR('Intenzity 0'!M332/M287,0)</f>
        <v>0</v>
      </c>
      <c r="N332" s="229">
        <f>IFERROR('Intenzity 0'!N332/N287,0)</f>
        <v>0</v>
      </c>
      <c r="O332" s="229">
        <f>IFERROR('Intenzity 0'!O332/O287,0)</f>
        <v>0</v>
      </c>
      <c r="P332" s="229">
        <f>IFERROR('Intenzity 0'!P332/P287,0)</f>
        <v>0</v>
      </c>
      <c r="Q332" s="229">
        <f>IFERROR('Intenzity 0'!Q332/Q287,0)</f>
        <v>0</v>
      </c>
      <c r="R332" s="229">
        <f>IFERROR('Intenzity 0'!R332/R287,0)</f>
        <v>0</v>
      </c>
      <c r="S332" s="229">
        <f>IFERROR('Intenzity 0'!S332/S287,0)</f>
        <v>0</v>
      </c>
      <c r="T332" s="229">
        <f>IFERROR('Intenzity 0'!T332/T287,0)</f>
        <v>0</v>
      </c>
      <c r="U332" s="229">
        <f>IFERROR('Intenzity 0'!U332/U287,0)</f>
        <v>0</v>
      </c>
      <c r="V332" s="229">
        <f>IFERROR('Intenzity 0'!V332/V287,0)</f>
        <v>0</v>
      </c>
      <c r="W332" s="229">
        <f>IFERROR('Intenzity 0'!W332/W287,0)</f>
        <v>0</v>
      </c>
      <c r="X332" s="229">
        <f>IFERROR('Intenzity 0'!X332/X287,0)</f>
        <v>0</v>
      </c>
      <c r="Y332" s="229">
        <f>IFERROR('Intenzity 0'!Y332/Y287,0)</f>
        <v>0</v>
      </c>
      <c r="Z332" s="229">
        <f>IFERROR('Intenzity 0'!Z332/Z287,0)</f>
        <v>0</v>
      </c>
      <c r="AA332" s="229">
        <f>IFERROR('Intenzity 0'!AA332/AA287,0)</f>
        <v>0</v>
      </c>
      <c r="AB332" s="229">
        <f>IFERROR('Intenzity 0'!AB332/AB287,0)</f>
        <v>0</v>
      </c>
      <c r="AC332" s="229">
        <f>IFERROR('Intenzity 0'!AC332/AC287,0)</f>
        <v>0</v>
      </c>
      <c r="AD332" s="229">
        <f>IFERROR('Intenzity 0'!AD332/AD287,0)</f>
        <v>0</v>
      </c>
      <c r="AE332" s="229">
        <f>IFERROR('Intenzity 0'!AE332/AE287,0)</f>
        <v>0</v>
      </c>
      <c r="AF332" s="229">
        <f>IFERROR('Intenzity 0'!AF332/AF287,0)</f>
        <v>0</v>
      </c>
      <c r="AG332" s="229">
        <f>IFERROR('Intenzity 0'!AG332/AG287,0)</f>
        <v>0</v>
      </c>
      <c r="AH332" s="229">
        <f>IFERROR('Intenzity 0'!AH332/AH287,0)</f>
        <v>0</v>
      </c>
      <c r="AI332" s="229">
        <f>IFERROR('Intenzity 0'!AI332/AI287,0)</f>
        <v>0</v>
      </c>
      <c r="AJ332" s="229">
        <f>IFERROR('Intenzity 0'!AJ332/AJ287,0)</f>
        <v>0</v>
      </c>
      <c r="AK332" s="229">
        <f>IFERROR('Intenzity 0'!AK332/AK287,0)</f>
        <v>0</v>
      </c>
      <c r="AL332" s="229">
        <f>IFERROR('Intenzity 0'!AL332/AL287,0)</f>
        <v>0</v>
      </c>
      <c r="AM332" s="229">
        <f>IFERROR('Intenzity 0'!AM332/AM287,0)</f>
        <v>0</v>
      </c>
      <c r="AN332" s="229">
        <f>IFERROR('Intenzity 0'!AN332/AN287,0)</f>
        <v>0</v>
      </c>
      <c r="AO332" s="229">
        <f>IFERROR('Intenzity 0'!AO332/AO287,0)</f>
        <v>0</v>
      </c>
      <c r="AP332" s="229">
        <f>IFERROR('Intenzity 0'!AP332/AP287,0)</f>
        <v>0</v>
      </c>
      <c r="AQ332" s="229">
        <f>IFERROR('Intenzity 0'!AQ332/AQ287,0)</f>
        <v>0</v>
      </c>
      <c r="AR332" s="229">
        <f>IFERROR('Intenzity 0'!AR332/AR287,0)</f>
        <v>0</v>
      </c>
      <c r="AS332" s="229">
        <f>IFERROR('Intenzity 0'!AS332/AS287,0)</f>
        <v>0</v>
      </c>
      <c r="AT332" s="229">
        <f>IFERROR('Intenzity 0'!AT332/AT287,0)</f>
        <v>0</v>
      </c>
      <c r="AU332" s="229">
        <f>IFERROR('Intenzity 0'!AU332/AU287,0)</f>
        <v>0</v>
      </c>
      <c r="AV332" s="229">
        <f>IFERROR('Intenzity 0'!AV332/AV287,0)</f>
        <v>0</v>
      </c>
      <c r="AW332" s="229">
        <f>IFERROR('Intenzity 0'!AW332/AW287,0)</f>
        <v>0</v>
      </c>
      <c r="AX332" s="229">
        <f>IFERROR('Intenzity 0'!AX332/AX287,0)</f>
        <v>0</v>
      </c>
      <c r="AY332" s="229">
        <f>IFERROR('Intenzity 0'!AY332/AY287,0)</f>
        <v>0</v>
      </c>
      <c r="AZ332" s="229">
        <f>IFERROR('Intenzity 0'!AZ332/AZ287,0)</f>
        <v>0</v>
      </c>
      <c r="BA332" s="229">
        <f>IFERROR('Intenzity 0'!BA332/BA287,0)</f>
        <v>0</v>
      </c>
      <c r="BB332" s="229">
        <f>IFERROR('Intenzity 0'!BB332/BB287,0)</f>
        <v>0</v>
      </c>
    </row>
    <row r="333" spans="1:54" x14ac:dyDescent="0.3">
      <c r="A333" s="206">
        <f>IF(ISBLANK('Úseky 0'!A15),"",'Úseky 0'!A15)</f>
        <v>11</v>
      </c>
      <c r="B333" s="205" t="str">
        <f>IF(ISBLANK('Úseky 0'!B15),"",'Úseky 0'!B15)</f>
        <v/>
      </c>
      <c r="C333" s="205" t="str">
        <f>IF(ISBLANK('Úseky 0'!C15),"",'Úseky 0'!C15)</f>
        <v/>
      </c>
      <c r="D333" s="213" t="str">
        <f>IF(ISBLANK('Úseky 0'!D15),"",'Úseky 0'!D15)</f>
        <v/>
      </c>
      <c r="E333" s="229">
        <f>IFERROR('Intenzity 0'!E333/E288,0)</f>
        <v>0</v>
      </c>
      <c r="F333" s="229">
        <f>IFERROR('Intenzity 0'!F333/F288,0)</f>
        <v>0</v>
      </c>
      <c r="G333" s="229">
        <f>IFERROR('Intenzity 0'!G333/G288,0)</f>
        <v>0</v>
      </c>
      <c r="H333" s="229">
        <f>IFERROR('Intenzity 0'!H333/H288,0)</f>
        <v>0</v>
      </c>
      <c r="I333" s="229">
        <f>IFERROR('Intenzity 0'!I333/I288,0)</f>
        <v>0</v>
      </c>
      <c r="J333" s="229">
        <f>IFERROR('Intenzity 0'!J333/J288,0)</f>
        <v>0</v>
      </c>
      <c r="K333" s="229">
        <f>IFERROR('Intenzity 0'!K333/K288,0)</f>
        <v>0</v>
      </c>
      <c r="L333" s="229">
        <f>IFERROR('Intenzity 0'!L333/L288,0)</f>
        <v>0</v>
      </c>
      <c r="M333" s="229">
        <f>IFERROR('Intenzity 0'!M333/M288,0)</f>
        <v>0</v>
      </c>
      <c r="N333" s="229">
        <f>IFERROR('Intenzity 0'!N333/N288,0)</f>
        <v>0</v>
      </c>
      <c r="O333" s="229">
        <f>IFERROR('Intenzity 0'!O333/O288,0)</f>
        <v>0</v>
      </c>
      <c r="P333" s="229">
        <f>IFERROR('Intenzity 0'!P333/P288,0)</f>
        <v>0</v>
      </c>
      <c r="Q333" s="229">
        <f>IFERROR('Intenzity 0'!Q333/Q288,0)</f>
        <v>0</v>
      </c>
      <c r="R333" s="229">
        <f>IFERROR('Intenzity 0'!R333/R288,0)</f>
        <v>0</v>
      </c>
      <c r="S333" s="229">
        <f>IFERROR('Intenzity 0'!S333/S288,0)</f>
        <v>0</v>
      </c>
      <c r="T333" s="229">
        <f>IFERROR('Intenzity 0'!T333/T288,0)</f>
        <v>0</v>
      </c>
      <c r="U333" s="229">
        <f>IFERROR('Intenzity 0'!U333/U288,0)</f>
        <v>0</v>
      </c>
      <c r="V333" s="229">
        <f>IFERROR('Intenzity 0'!V333/V288,0)</f>
        <v>0</v>
      </c>
      <c r="W333" s="229">
        <f>IFERROR('Intenzity 0'!W333/W288,0)</f>
        <v>0</v>
      </c>
      <c r="X333" s="229">
        <f>IFERROR('Intenzity 0'!X333/X288,0)</f>
        <v>0</v>
      </c>
      <c r="Y333" s="229">
        <f>IFERROR('Intenzity 0'!Y333/Y288,0)</f>
        <v>0</v>
      </c>
      <c r="Z333" s="229">
        <f>IFERROR('Intenzity 0'!Z333/Z288,0)</f>
        <v>0</v>
      </c>
      <c r="AA333" s="229">
        <f>IFERROR('Intenzity 0'!AA333/AA288,0)</f>
        <v>0</v>
      </c>
      <c r="AB333" s="229">
        <f>IFERROR('Intenzity 0'!AB333/AB288,0)</f>
        <v>0</v>
      </c>
      <c r="AC333" s="229">
        <f>IFERROR('Intenzity 0'!AC333/AC288,0)</f>
        <v>0</v>
      </c>
      <c r="AD333" s="229">
        <f>IFERROR('Intenzity 0'!AD333/AD288,0)</f>
        <v>0</v>
      </c>
      <c r="AE333" s="229">
        <f>IFERROR('Intenzity 0'!AE333/AE288,0)</f>
        <v>0</v>
      </c>
      <c r="AF333" s="229">
        <f>IFERROR('Intenzity 0'!AF333/AF288,0)</f>
        <v>0</v>
      </c>
      <c r="AG333" s="229">
        <f>IFERROR('Intenzity 0'!AG333/AG288,0)</f>
        <v>0</v>
      </c>
      <c r="AH333" s="229">
        <f>IFERROR('Intenzity 0'!AH333/AH288,0)</f>
        <v>0</v>
      </c>
      <c r="AI333" s="229">
        <f>IFERROR('Intenzity 0'!AI333/AI288,0)</f>
        <v>0</v>
      </c>
      <c r="AJ333" s="229">
        <f>IFERROR('Intenzity 0'!AJ333/AJ288,0)</f>
        <v>0</v>
      </c>
      <c r="AK333" s="229">
        <f>IFERROR('Intenzity 0'!AK333/AK288,0)</f>
        <v>0</v>
      </c>
      <c r="AL333" s="229">
        <f>IFERROR('Intenzity 0'!AL333/AL288,0)</f>
        <v>0</v>
      </c>
      <c r="AM333" s="229">
        <f>IFERROR('Intenzity 0'!AM333/AM288,0)</f>
        <v>0</v>
      </c>
      <c r="AN333" s="229">
        <f>IFERROR('Intenzity 0'!AN333/AN288,0)</f>
        <v>0</v>
      </c>
      <c r="AO333" s="229">
        <f>IFERROR('Intenzity 0'!AO333/AO288,0)</f>
        <v>0</v>
      </c>
      <c r="AP333" s="229">
        <f>IFERROR('Intenzity 0'!AP333/AP288,0)</f>
        <v>0</v>
      </c>
      <c r="AQ333" s="229">
        <f>IFERROR('Intenzity 0'!AQ333/AQ288,0)</f>
        <v>0</v>
      </c>
      <c r="AR333" s="229">
        <f>IFERROR('Intenzity 0'!AR333/AR288,0)</f>
        <v>0</v>
      </c>
      <c r="AS333" s="229">
        <f>IFERROR('Intenzity 0'!AS333/AS288,0)</f>
        <v>0</v>
      </c>
      <c r="AT333" s="229">
        <f>IFERROR('Intenzity 0'!AT333/AT288,0)</f>
        <v>0</v>
      </c>
      <c r="AU333" s="229">
        <f>IFERROR('Intenzity 0'!AU333/AU288,0)</f>
        <v>0</v>
      </c>
      <c r="AV333" s="229">
        <f>IFERROR('Intenzity 0'!AV333/AV288,0)</f>
        <v>0</v>
      </c>
      <c r="AW333" s="229">
        <f>IFERROR('Intenzity 0'!AW333/AW288,0)</f>
        <v>0</v>
      </c>
      <c r="AX333" s="229">
        <f>IFERROR('Intenzity 0'!AX333/AX288,0)</f>
        <v>0</v>
      </c>
      <c r="AY333" s="229">
        <f>IFERROR('Intenzity 0'!AY333/AY288,0)</f>
        <v>0</v>
      </c>
      <c r="AZ333" s="229">
        <f>IFERROR('Intenzity 0'!AZ333/AZ288,0)</f>
        <v>0</v>
      </c>
      <c r="BA333" s="229">
        <f>IFERROR('Intenzity 0'!BA333/BA288,0)</f>
        <v>0</v>
      </c>
      <c r="BB333" s="229">
        <f>IFERROR('Intenzity 0'!BB333/BB288,0)</f>
        <v>0</v>
      </c>
    </row>
    <row r="334" spans="1:54" x14ac:dyDescent="0.3">
      <c r="A334" s="206">
        <f>IF(ISBLANK('Úseky 0'!A16),"",'Úseky 0'!A16)</f>
        <v>12</v>
      </c>
      <c r="B334" s="205" t="str">
        <f>IF(ISBLANK('Úseky 0'!B16),"",'Úseky 0'!B16)</f>
        <v/>
      </c>
      <c r="C334" s="205" t="str">
        <f>IF(ISBLANK('Úseky 0'!C16),"",'Úseky 0'!C16)</f>
        <v/>
      </c>
      <c r="D334" s="213" t="str">
        <f>IF(ISBLANK('Úseky 0'!D16),"",'Úseky 0'!D16)</f>
        <v/>
      </c>
      <c r="E334" s="229">
        <f>IFERROR('Intenzity 0'!E334/E289,0)</f>
        <v>0</v>
      </c>
      <c r="F334" s="229">
        <f>IFERROR('Intenzity 0'!F334/F289,0)</f>
        <v>0</v>
      </c>
      <c r="G334" s="229">
        <f>IFERROR('Intenzity 0'!G334/G289,0)</f>
        <v>0</v>
      </c>
      <c r="H334" s="229">
        <f>IFERROR('Intenzity 0'!H334/H289,0)</f>
        <v>0</v>
      </c>
      <c r="I334" s="229">
        <f>IFERROR('Intenzity 0'!I334/I289,0)</f>
        <v>0</v>
      </c>
      <c r="J334" s="229">
        <f>IFERROR('Intenzity 0'!J334/J289,0)</f>
        <v>0</v>
      </c>
      <c r="K334" s="229">
        <f>IFERROR('Intenzity 0'!K334/K289,0)</f>
        <v>0</v>
      </c>
      <c r="L334" s="229">
        <f>IFERROR('Intenzity 0'!L334/L289,0)</f>
        <v>0</v>
      </c>
      <c r="M334" s="229">
        <f>IFERROR('Intenzity 0'!M334/M289,0)</f>
        <v>0</v>
      </c>
      <c r="N334" s="229">
        <f>IFERROR('Intenzity 0'!N334/N289,0)</f>
        <v>0</v>
      </c>
      <c r="O334" s="229">
        <f>IFERROR('Intenzity 0'!O334/O289,0)</f>
        <v>0</v>
      </c>
      <c r="P334" s="229">
        <f>IFERROR('Intenzity 0'!P334/P289,0)</f>
        <v>0</v>
      </c>
      <c r="Q334" s="229">
        <f>IFERROR('Intenzity 0'!Q334/Q289,0)</f>
        <v>0</v>
      </c>
      <c r="R334" s="229">
        <f>IFERROR('Intenzity 0'!R334/R289,0)</f>
        <v>0</v>
      </c>
      <c r="S334" s="229">
        <f>IFERROR('Intenzity 0'!S334/S289,0)</f>
        <v>0</v>
      </c>
      <c r="T334" s="229">
        <f>IFERROR('Intenzity 0'!T334/T289,0)</f>
        <v>0</v>
      </c>
      <c r="U334" s="229">
        <f>IFERROR('Intenzity 0'!U334/U289,0)</f>
        <v>0</v>
      </c>
      <c r="V334" s="229">
        <f>IFERROR('Intenzity 0'!V334/V289,0)</f>
        <v>0</v>
      </c>
      <c r="W334" s="229">
        <f>IFERROR('Intenzity 0'!W334/W289,0)</f>
        <v>0</v>
      </c>
      <c r="X334" s="229">
        <f>IFERROR('Intenzity 0'!X334/X289,0)</f>
        <v>0</v>
      </c>
      <c r="Y334" s="229">
        <f>IFERROR('Intenzity 0'!Y334/Y289,0)</f>
        <v>0</v>
      </c>
      <c r="Z334" s="229">
        <f>IFERROR('Intenzity 0'!Z334/Z289,0)</f>
        <v>0</v>
      </c>
      <c r="AA334" s="229">
        <f>IFERROR('Intenzity 0'!AA334/AA289,0)</f>
        <v>0</v>
      </c>
      <c r="AB334" s="229">
        <f>IFERROR('Intenzity 0'!AB334/AB289,0)</f>
        <v>0</v>
      </c>
      <c r="AC334" s="229">
        <f>IFERROR('Intenzity 0'!AC334/AC289,0)</f>
        <v>0</v>
      </c>
      <c r="AD334" s="229">
        <f>IFERROR('Intenzity 0'!AD334/AD289,0)</f>
        <v>0</v>
      </c>
      <c r="AE334" s="229">
        <f>IFERROR('Intenzity 0'!AE334/AE289,0)</f>
        <v>0</v>
      </c>
      <c r="AF334" s="229">
        <f>IFERROR('Intenzity 0'!AF334/AF289,0)</f>
        <v>0</v>
      </c>
      <c r="AG334" s="229">
        <f>IFERROR('Intenzity 0'!AG334/AG289,0)</f>
        <v>0</v>
      </c>
      <c r="AH334" s="229">
        <f>IFERROR('Intenzity 0'!AH334/AH289,0)</f>
        <v>0</v>
      </c>
      <c r="AI334" s="229">
        <f>IFERROR('Intenzity 0'!AI334/AI289,0)</f>
        <v>0</v>
      </c>
      <c r="AJ334" s="229">
        <f>IFERROR('Intenzity 0'!AJ334/AJ289,0)</f>
        <v>0</v>
      </c>
      <c r="AK334" s="229">
        <f>IFERROR('Intenzity 0'!AK334/AK289,0)</f>
        <v>0</v>
      </c>
      <c r="AL334" s="229">
        <f>IFERROR('Intenzity 0'!AL334/AL289,0)</f>
        <v>0</v>
      </c>
      <c r="AM334" s="229">
        <f>IFERROR('Intenzity 0'!AM334/AM289,0)</f>
        <v>0</v>
      </c>
      <c r="AN334" s="229">
        <f>IFERROR('Intenzity 0'!AN334/AN289,0)</f>
        <v>0</v>
      </c>
      <c r="AO334" s="229">
        <f>IFERROR('Intenzity 0'!AO334/AO289,0)</f>
        <v>0</v>
      </c>
      <c r="AP334" s="229">
        <f>IFERROR('Intenzity 0'!AP334/AP289,0)</f>
        <v>0</v>
      </c>
      <c r="AQ334" s="229">
        <f>IFERROR('Intenzity 0'!AQ334/AQ289,0)</f>
        <v>0</v>
      </c>
      <c r="AR334" s="229">
        <f>IFERROR('Intenzity 0'!AR334/AR289,0)</f>
        <v>0</v>
      </c>
      <c r="AS334" s="229">
        <f>IFERROR('Intenzity 0'!AS334/AS289,0)</f>
        <v>0</v>
      </c>
      <c r="AT334" s="229">
        <f>IFERROR('Intenzity 0'!AT334/AT289,0)</f>
        <v>0</v>
      </c>
      <c r="AU334" s="229">
        <f>IFERROR('Intenzity 0'!AU334/AU289,0)</f>
        <v>0</v>
      </c>
      <c r="AV334" s="229">
        <f>IFERROR('Intenzity 0'!AV334/AV289,0)</f>
        <v>0</v>
      </c>
      <c r="AW334" s="229">
        <f>IFERROR('Intenzity 0'!AW334/AW289,0)</f>
        <v>0</v>
      </c>
      <c r="AX334" s="229">
        <f>IFERROR('Intenzity 0'!AX334/AX289,0)</f>
        <v>0</v>
      </c>
      <c r="AY334" s="229">
        <f>IFERROR('Intenzity 0'!AY334/AY289,0)</f>
        <v>0</v>
      </c>
      <c r="AZ334" s="229">
        <f>IFERROR('Intenzity 0'!AZ334/AZ289,0)</f>
        <v>0</v>
      </c>
      <c r="BA334" s="229">
        <f>IFERROR('Intenzity 0'!BA334/BA289,0)</f>
        <v>0</v>
      </c>
      <c r="BB334" s="229">
        <f>IFERROR('Intenzity 0'!BB334/BB289,0)</f>
        <v>0</v>
      </c>
    </row>
    <row r="335" spans="1:54" x14ac:dyDescent="0.3">
      <c r="A335" s="206">
        <f>IF(ISBLANK('Úseky 0'!A17),"",'Úseky 0'!A17)</f>
        <v>13</v>
      </c>
      <c r="B335" s="205" t="str">
        <f>IF(ISBLANK('Úseky 0'!B17),"",'Úseky 0'!B17)</f>
        <v/>
      </c>
      <c r="C335" s="205" t="str">
        <f>IF(ISBLANK('Úseky 0'!C17),"",'Úseky 0'!C17)</f>
        <v/>
      </c>
      <c r="D335" s="213" t="str">
        <f>IF(ISBLANK('Úseky 0'!D17),"",'Úseky 0'!D17)</f>
        <v/>
      </c>
      <c r="E335" s="229">
        <f>IFERROR('Intenzity 0'!E335/E290,0)</f>
        <v>0</v>
      </c>
      <c r="F335" s="229">
        <f>IFERROR('Intenzity 0'!F335/F290,0)</f>
        <v>0</v>
      </c>
      <c r="G335" s="229">
        <f>IFERROR('Intenzity 0'!G335/G290,0)</f>
        <v>0</v>
      </c>
      <c r="H335" s="229">
        <f>IFERROR('Intenzity 0'!H335/H290,0)</f>
        <v>0</v>
      </c>
      <c r="I335" s="229">
        <f>IFERROR('Intenzity 0'!I335/I290,0)</f>
        <v>0</v>
      </c>
      <c r="J335" s="229">
        <f>IFERROR('Intenzity 0'!J335/J290,0)</f>
        <v>0</v>
      </c>
      <c r="K335" s="229">
        <f>IFERROR('Intenzity 0'!K335/K290,0)</f>
        <v>0</v>
      </c>
      <c r="L335" s="229">
        <f>IFERROR('Intenzity 0'!L335/L290,0)</f>
        <v>0</v>
      </c>
      <c r="M335" s="229">
        <f>IFERROR('Intenzity 0'!M335/M290,0)</f>
        <v>0</v>
      </c>
      <c r="N335" s="229">
        <f>IFERROR('Intenzity 0'!N335/N290,0)</f>
        <v>0</v>
      </c>
      <c r="O335" s="229">
        <f>IFERROR('Intenzity 0'!O335/O290,0)</f>
        <v>0</v>
      </c>
      <c r="P335" s="229">
        <f>IFERROR('Intenzity 0'!P335/P290,0)</f>
        <v>0</v>
      </c>
      <c r="Q335" s="229">
        <f>IFERROR('Intenzity 0'!Q335/Q290,0)</f>
        <v>0</v>
      </c>
      <c r="R335" s="229">
        <f>IFERROR('Intenzity 0'!R335/R290,0)</f>
        <v>0</v>
      </c>
      <c r="S335" s="229">
        <f>IFERROR('Intenzity 0'!S335/S290,0)</f>
        <v>0</v>
      </c>
      <c r="T335" s="229">
        <f>IFERROR('Intenzity 0'!T335/T290,0)</f>
        <v>0</v>
      </c>
      <c r="U335" s="229">
        <f>IFERROR('Intenzity 0'!U335/U290,0)</f>
        <v>0</v>
      </c>
      <c r="V335" s="229">
        <f>IFERROR('Intenzity 0'!V335/V290,0)</f>
        <v>0</v>
      </c>
      <c r="W335" s="229">
        <f>IFERROR('Intenzity 0'!W335/W290,0)</f>
        <v>0</v>
      </c>
      <c r="X335" s="229">
        <f>IFERROR('Intenzity 0'!X335/X290,0)</f>
        <v>0</v>
      </c>
      <c r="Y335" s="229">
        <f>IFERROR('Intenzity 0'!Y335/Y290,0)</f>
        <v>0</v>
      </c>
      <c r="Z335" s="229">
        <f>IFERROR('Intenzity 0'!Z335/Z290,0)</f>
        <v>0</v>
      </c>
      <c r="AA335" s="229">
        <f>IFERROR('Intenzity 0'!AA335/AA290,0)</f>
        <v>0</v>
      </c>
      <c r="AB335" s="229">
        <f>IFERROR('Intenzity 0'!AB335/AB290,0)</f>
        <v>0</v>
      </c>
      <c r="AC335" s="229">
        <f>IFERROR('Intenzity 0'!AC335/AC290,0)</f>
        <v>0</v>
      </c>
      <c r="AD335" s="229">
        <f>IFERROR('Intenzity 0'!AD335/AD290,0)</f>
        <v>0</v>
      </c>
      <c r="AE335" s="229">
        <f>IFERROR('Intenzity 0'!AE335/AE290,0)</f>
        <v>0</v>
      </c>
      <c r="AF335" s="229">
        <f>IFERROR('Intenzity 0'!AF335/AF290,0)</f>
        <v>0</v>
      </c>
      <c r="AG335" s="229">
        <f>IFERROR('Intenzity 0'!AG335/AG290,0)</f>
        <v>0</v>
      </c>
      <c r="AH335" s="229">
        <f>IFERROR('Intenzity 0'!AH335/AH290,0)</f>
        <v>0</v>
      </c>
      <c r="AI335" s="229">
        <f>IFERROR('Intenzity 0'!AI335/AI290,0)</f>
        <v>0</v>
      </c>
      <c r="AJ335" s="229">
        <f>IFERROR('Intenzity 0'!AJ335/AJ290,0)</f>
        <v>0</v>
      </c>
      <c r="AK335" s="229">
        <f>IFERROR('Intenzity 0'!AK335/AK290,0)</f>
        <v>0</v>
      </c>
      <c r="AL335" s="229">
        <f>IFERROR('Intenzity 0'!AL335/AL290,0)</f>
        <v>0</v>
      </c>
      <c r="AM335" s="229">
        <f>IFERROR('Intenzity 0'!AM335/AM290,0)</f>
        <v>0</v>
      </c>
      <c r="AN335" s="229">
        <f>IFERROR('Intenzity 0'!AN335/AN290,0)</f>
        <v>0</v>
      </c>
      <c r="AO335" s="229">
        <f>IFERROR('Intenzity 0'!AO335/AO290,0)</f>
        <v>0</v>
      </c>
      <c r="AP335" s="229">
        <f>IFERROR('Intenzity 0'!AP335/AP290,0)</f>
        <v>0</v>
      </c>
      <c r="AQ335" s="229">
        <f>IFERROR('Intenzity 0'!AQ335/AQ290,0)</f>
        <v>0</v>
      </c>
      <c r="AR335" s="229">
        <f>IFERROR('Intenzity 0'!AR335/AR290,0)</f>
        <v>0</v>
      </c>
      <c r="AS335" s="229">
        <f>IFERROR('Intenzity 0'!AS335/AS290,0)</f>
        <v>0</v>
      </c>
      <c r="AT335" s="229">
        <f>IFERROR('Intenzity 0'!AT335/AT290,0)</f>
        <v>0</v>
      </c>
      <c r="AU335" s="229">
        <f>IFERROR('Intenzity 0'!AU335/AU290,0)</f>
        <v>0</v>
      </c>
      <c r="AV335" s="229">
        <f>IFERROR('Intenzity 0'!AV335/AV290,0)</f>
        <v>0</v>
      </c>
      <c r="AW335" s="229">
        <f>IFERROR('Intenzity 0'!AW335/AW290,0)</f>
        <v>0</v>
      </c>
      <c r="AX335" s="229">
        <f>IFERROR('Intenzity 0'!AX335/AX290,0)</f>
        <v>0</v>
      </c>
      <c r="AY335" s="229">
        <f>IFERROR('Intenzity 0'!AY335/AY290,0)</f>
        <v>0</v>
      </c>
      <c r="AZ335" s="229">
        <f>IFERROR('Intenzity 0'!AZ335/AZ290,0)</f>
        <v>0</v>
      </c>
      <c r="BA335" s="229">
        <f>IFERROR('Intenzity 0'!BA335/BA290,0)</f>
        <v>0</v>
      </c>
      <c r="BB335" s="229">
        <f>IFERROR('Intenzity 0'!BB335/BB290,0)</f>
        <v>0</v>
      </c>
    </row>
    <row r="336" spans="1:54" x14ac:dyDescent="0.3">
      <c r="A336" s="206">
        <f>IF(ISBLANK('Úseky 0'!A18),"",'Úseky 0'!A18)</f>
        <v>14</v>
      </c>
      <c r="B336" s="205" t="str">
        <f>IF(ISBLANK('Úseky 0'!B18),"",'Úseky 0'!B18)</f>
        <v/>
      </c>
      <c r="C336" s="205" t="str">
        <f>IF(ISBLANK('Úseky 0'!C18),"",'Úseky 0'!C18)</f>
        <v/>
      </c>
      <c r="D336" s="213" t="str">
        <f>IF(ISBLANK('Úseky 0'!D18),"",'Úseky 0'!D18)</f>
        <v/>
      </c>
      <c r="E336" s="229">
        <f>IFERROR('Intenzity 0'!E336/E291,0)</f>
        <v>0</v>
      </c>
      <c r="F336" s="229">
        <f>IFERROR('Intenzity 0'!F336/F291,0)</f>
        <v>0</v>
      </c>
      <c r="G336" s="229">
        <f>IFERROR('Intenzity 0'!G336/G291,0)</f>
        <v>0</v>
      </c>
      <c r="H336" s="229">
        <f>IFERROR('Intenzity 0'!H336/H291,0)</f>
        <v>0</v>
      </c>
      <c r="I336" s="229">
        <f>IFERROR('Intenzity 0'!I336/I291,0)</f>
        <v>0</v>
      </c>
      <c r="J336" s="229">
        <f>IFERROR('Intenzity 0'!J336/J291,0)</f>
        <v>0</v>
      </c>
      <c r="K336" s="229">
        <f>IFERROR('Intenzity 0'!K336/K291,0)</f>
        <v>0</v>
      </c>
      <c r="L336" s="229">
        <f>IFERROR('Intenzity 0'!L336/L291,0)</f>
        <v>0</v>
      </c>
      <c r="M336" s="229">
        <f>IFERROR('Intenzity 0'!M336/M291,0)</f>
        <v>0</v>
      </c>
      <c r="N336" s="229">
        <f>IFERROR('Intenzity 0'!N336/N291,0)</f>
        <v>0</v>
      </c>
      <c r="O336" s="229">
        <f>IFERROR('Intenzity 0'!O336/O291,0)</f>
        <v>0</v>
      </c>
      <c r="P336" s="229">
        <f>IFERROR('Intenzity 0'!P336/P291,0)</f>
        <v>0</v>
      </c>
      <c r="Q336" s="229">
        <f>IFERROR('Intenzity 0'!Q336/Q291,0)</f>
        <v>0</v>
      </c>
      <c r="R336" s="229">
        <f>IFERROR('Intenzity 0'!R336/R291,0)</f>
        <v>0</v>
      </c>
      <c r="S336" s="229">
        <f>IFERROR('Intenzity 0'!S336/S291,0)</f>
        <v>0</v>
      </c>
      <c r="T336" s="229">
        <f>IFERROR('Intenzity 0'!T336/T291,0)</f>
        <v>0</v>
      </c>
      <c r="U336" s="229">
        <f>IFERROR('Intenzity 0'!U336/U291,0)</f>
        <v>0</v>
      </c>
      <c r="V336" s="229">
        <f>IFERROR('Intenzity 0'!V336/V291,0)</f>
        <v>0</v>
      </c>
      <c r="W336" s="229">
        <f>IFERROR('Intenzity 0'!W336/W291,0)</f>
        <v>0</v>
      </c>
      <c r="X336" s="229">
        <f>IFERROR('Intenzity 0'!X336/X291,0)</f>
        <v>0</v>
      </c>
      <c r="Y336" s="229">
        <f>IFERROR('Intenzity 0'!Y336/Y291,0)</f>
        <v>0</v>
      </c>
      <c r="Z336" s="229">
        <f>IFERROR('Intenzity 0'!Z336/Z291,0)</f>
        <v>0</v>
      </c>
      <c r="AA336" s="229">
        <f>IFERROR('Intenzity 0'!AA336/AA291,0)</f>
        <v>0</v>
      </c>
      <c r="AB336" s="229">
        <f>IFERROR('Intenzity 0'!AB336/AB291,0)</f>
        <v>0</v>
      </c>
      <c r="AC336" s="229">
        <f>IFERROR('Intenzity 0'!AC336/AC291,0)</f>
        <v>0</v>
      </c>
      <c r="AD336" s="229">
        <f>IFERROR('Intenzity 0'!AD336/AD291,0)</f>
        <v>0</v>
      </c>
      <c r="AE336" s="229">
        <f>IFERROR('Intenzity 0'!AE336/AE291,0)</f>
        <v>0</v>
      </c>
      <c r="AF336" s="229">
        <f>IFERROR('Intenzity 0'!AF336/AF291,0)</f>
        <v>0</v>
      </c>
      <c r="AG336" s="229">
        <f>IFERROR('Intenzity 0'!AG336/AG291,0)</f>
        <v>0</v>
      </c>
      <c r="AH336" s="229">
        <f>IFERROR('Intenzity 0'!AH336/AH291,0)</f>
        <v>0</v>
      </c>
      <c r="AI336" s="229">
        <f>IFERROR('Intenzity 0'!AI336/AI291,0)</f>
        <v>0</v>
      </c>
      <c r="AJ336" s="229">
        <f>IFERROR('Intenzity 0'!AJ336/AJ291,0)</f>
        <v>0</v>
      </c>
      <c r="AK336" s="229">
        <f>IFERROR('Intenzity 0'!AK336/AK291,0)</f>
        <v>0</v>
      </c>
      <c r="AL336" s="229">
        <f>IFERROR('Intenzity 0'!AL336/AL291,0)</f>
        <v>0</v>
      </c>
      <c r="AM336" s="229">
        <f>IFERROR('Intenzity 0'!AM336/AM291,0)</f>
        <v>0</v>
      </c>
      <c r="AN336" s="229">
        <f>IFERROR('Intenzity 0'!AN336/AN291,0)</f>
        <v>0</v>
      </c>
      <c r="AO336" s="229">
        <f>IFERROR('Intenzity 0'!AO336/AO291,0)</f>
        <v>0</v>
      </c>
      <c r="AP336" s="229">
        <f>IFERROR('Intenzity 0'!AP336/AP291,0)</f>
        <v>0</v>
      </c>
      <c r="AQ336" s="229">
        <f>IFERROR('Intenzity 0'!AQ336/AQ291,0)</f>
        <v>0</v>
      </c>
      <c r="AR336" s="229">
        <f>IFERROR('Intenzity 0'!AR336/AR291,0)</f>
        <v>0</v>
      </c>
      <c r="AS336" s="229">
        <f>IFERROR('Intenzity 0'!AS336/AS291,0)</f>
        <v>0</v>
      </c>
      <c r="AT336" s="229">
        <f>IFERROR('Intenzity 0'!AT336/AT291,0)</f>
        <v>0</v>
      </c>
      <c r="AU336" s="229">
        <f>IFERROR('Intenzity 0'!AU336/AU291,0)</f>
        <v>0</v>
      </c>
      <c r="AV336" s="229">
        <f>IFERROR('Intenzity 0'!AV336/AV291,0)</f>
        <v>0</v>
      </c>
      <c r="AW336" s="229">
        <f>IFERROR('Intenzity 0'!AW336/AW291,0)</f>
        <v>0</v>
      </c>
      <c r="AX336" s="229">
        <f>IFERROR('Intenzity 0'!AX336/AX291,0)</f>
        <v>0</v>
      </c>
      <c r="AY336" s="229">
        <f>IFERROR('Intenzity 0'!AY336/AY291,0)</f>
        <v>0</v>
      </c>
      <c r="AZ336" s="229">
        <f>IFERROR('Intenzity 0'!AZ336/AZ291,0)</f>
        <v>0</v>
      </c>
      <c r="BA336" s="229">
        <f>IFERROR('Intenzity 0'!BA336/BA291,0)</f>
        <v>0</v>
      </c>
      <c r="BB336" s="229">
        <f>IFERROR('Intenzity 0'!BB336/BB291,0)</f>
        <v>0</v>
      </c>
    </row>
    <row r="337" spans="1:54" x14ac:dyDescent="0.3">
      <c r="A337" s="206">
        <f>IF(ISBLANK('Úseky 0'!A19),"",'Úseky 0'!A19)</f>
        <v>15</v>
      </c>
      <c r="B337" s="205" t="str">
        <f>IF(ISBLANK('Úseky 0'!B19),"",'Úseky 0'!B19)</f>
        <v/>
      </c>
      <c r="C337" s="205" t="str">
        <f>IF(ISBLANK('Úseky 0'!C19),"",'Úseky 0'!C19)</f>
        <v/>
      </c>
      <c r="D337" s="213" t="str">
        <f>IF(ISBLANK('Úseky 0'!D19),"",'Úseky 0'!D19)</f>
        <v/>
      </c>
      <c r="E337" s="229">
        <f>IFERROR('Intenzity 0'!E337/E292,0)</f>
        <v>0</v>
      </c>
      <c r="F337" s="229">
        <f>IFERROR('Intenzity 0'!F337/F292,0)</f>
        <v>0</v>
      </c>
      <c r="G337" s="229">
        <f>IFERROR('Intenzity 0'!G337/G292,0)</f>
        <v>0</v>
      </c>
      <c r="H337" s="229">
        <f>IFERROR('Intenzity 0'!H337/H292,0)</f>
        <v>0</v>
      </c>
      <c r="I337" s="229">
        <f>IFERROR('Intenzity 0'!I337/I292,0)</f>
        <v>0</v>
      </c>
      <c r="J337" s="229">
        <f>IFERROR('Intenzity 0'!J337/J292,0)</f>
        <v>0</v>
      </c>
      <c r="K337" s="229">
        <f>IFERROR('Intenzity 0'!K337/K292,0)</f>
        <v>0</v>
      </c>
      <c r="L337" s="229">
        <f>IFERROR('Intenzity 0'!L337/L292,0)</f>
        <v>0</v>
      </c>
      <c r="M337" s="229">
        <f>IFERROR('Intenzity 0'!M337/M292,0)</f>
        <v>0</v>
      </c>
      <c r="N337" s="229">
        <f>IFERROR('Intenzity 0'!N337/N292,0)</f>
        <v>0</v>
      </c>
      <c r="O337" s="229">
        <f>IFERROR('Intenzity 0'!O337/O292,0)</f>
        <v>0</v>
      </c>
      <c r="P337" s="229">
        <f>IFERROR('Intenzity 0'!P337/P292,0)</f>
        <v>0</v>
      </c>
      <c r="Q337" s="229">
        <f>IFERROR('Intenzity 0'!Q337/Q292,0)</f>
        <v>0</v>
      </c>
      <c r="R337" s="229">
        <f>IFERROR('Intenzity 0'!R337/R292,0)</f>
        <v>0</v>
      </c>
      <c r="S337" s="229">
        <f>IFERROR('Intenzity 0'!S337/S292,0)</f>
        <v>0</v>
      </c>
      <c r="T337" s="229">
        <f>IFERROR('Intenzity 0'!T337/T292,0)</f>
        <v>0</v>
      </c>
      <c r="U337" s="229">
        <f>IFERROR('Intenzity 0'!U337/U292,0)</f>
        <v>0</v>
      </c>
      <c r="V337" s="229">
        <f>IFERROR('Intenzity 0'!V337/V292,0)</f>
        <v>0</v>
      </c>
      <c r="W337" s="229">
        <f>IFERROR('Intenzity 0'!W337/W292,0)</f>
        <v>0</v>
      </c>
      <c r="X337" s="229">
        <f>IFERROR('Intenzity 0'!X337/X292,0)</f>
        <v>0</v>
      </c>
      <c r="Y337" s="229">
        <f>IFERROR('Intenzity 0'!Y337/Y292,0)</f>
        <v>0</v>
      </c>
      <c r="Z337" s="229">
        <f>IFERROR('Intenzity 0'!Z337/Z292,0)</f>
        <v>0</v>
      </c>
      <c r="AA337" s="229">
        <f>IFERROR('Intenzity 0'!AA337/AA292,0)</f>
        <v>0</v>
      </c>
      <c r="AB337" s="229">
        <f>IFERROR('Intenzity 0'!AB337/AB292,0)</f>
        <v>0</v>
      </c>
      <c r="AC337" s="229">
        <f>IFERROR('Intenzity 0'!AC337/AC292,0)</f>
        <v>0</v>
      </c>
      <c r="AD337" s="229">
        <f>IFERROR('Intenzity 0'!AD337/AD292,0)</f>
        <v>0</v>
      </c>
      <c r="AE337" s="229">
        <f>IFERROR('Intenzity 0'!AE337/AE292,0)</f>
        <v>0</v>
      </c>
      <c r="AF337" s="229">
        <f>IFERROR('Intenzity 0'!AF337/AF292,0)</f>
        <v>0</v>
      </c>
      <c r="AG337" s="229">
        <f>IFERROR('Intenzity 0'!AG337/AG292,0)</f>
        <v>0</v>
      </c>
      <c r="AH337" s="229">
        <f>IFERROR('Intenzity 0'!AH337/AH292,0)</f>
        <v>0</v>
      </c>
      <c r="AI337" s="229">
        <f>IFERROR('Intenzity 0'!AI337/AI292,0)</f>
        <v>0</v>
      </c>
      <c r="AJ337" s="229">
        <f>IFERROR('Intenzity 0'!AJ337/AJ292,0)</f>
        <v>0</v>
      </c>
      <c r="AK337" s="229">
        <f>IFERROR('Intenzity 0'!AK337/AK292,0)</f>
        <v>0</v>
      </c>
      <c r="AL337" s="229">
        <f>IFERROR('Intenzity 0'!AL337/AL292,0)</f>
        <v>0</v>
      </c>
      <c r="AM337" s="229">
        <f>IFERROR('Intenzity 0'!AM337/AM292,0)</f>
        <v>0</v>
      </c>
      <c r="AN337" s="229">
        <f>IFERROR('Intenzity 0'!AN337/AN292,0)</f>
        <v>0</v>
      </c>
      <c r="AO337" s="229">
        <f>IFERROR('Intenzity 0'!AO337/AO292,0)</f>
        <v>0</v>
      </c>
      <c r="AP337" s="229">
        <f>IFERROR('Intenzity 0'!AP337/AP292,0)</f>
        <v>0</v>
      </c>
      <c r="AQ337" s="229">
        <f>IFERROR('Intenzity 0'!AQ337/AQ292,0)</f>
        <v>0</v>
      </c>
      <c r="AR337" s="229">
        <f>IFERROR('Intenzity 0'!AR337/AR292,0)</f>
        <v>0</v>
      </c>
      <c r="AS337" s="229">
        <f>IFERROR('Intenzity 0'!AS337/AS292,0)</f>
        <v>0</v>
      </c>
      <c r="AT337" s="229">
        <f>IFERROR('Intenzity 0'!AT337/AT292,0)</f>
        <v>0</v>
      </c>
      <c r="AU337" s="229">
        <f>IFERROR('Intenzity 0'!AU337/AU292,0)</f>
        <v>0</v>
      </c>
      <c r="AV337" s="229">
        <f>IFERROR('Intenzity 0'!AV337/AV292,0)</f>
        <v>0</v>
      </c>
      <c r="AW337" s="229">
        <f>IFERROR('Intenzity 0'!AW337/AW292,0)</f>
        <v>0</v>
      </c>
      <c r="AX337" s="229">
        <f>IFERROR('Intenzity 0'!AX337/AX292,0)</f>
        <v>0</v>
      </c>
      <c r="AY337" s="229">
        <f>IFERROR('Intenzity 0'!AY337/AY292,0)</f>
        <v>0</v>
      </c>
      <c r="AZ337" s="229">
        <f>IFERROR('Intenzity 0'!AZ337/AZ292,0)</f>
        <v>0</v>
      </c>
      <c r="BA337" s="229">
        <f>IFERROR('Intenzity 0'!BA337/BA292,0)</f>
        <v>0</v>
      </c>
      <c r="BB337" s="229">
        <f>IFERROR('Intenzity 0'!BB337/BB292,0)</f>
        <v>0</v>
      </c>
    </row>
    <row r="338" spans="1:54" x14ac:dyDescent="0.3">
      <c r="A338" s="206">
        <f>IF(ISBLANK('Úseky 0'!A20),"",'Úseky 0'!A20)</f>
        <v>16</v>
      </c>
      <c r="B338" s="205" t="str">
        <f>IF(ISBLANK('Úseky 0'!B20),"",'Úseky 0'!B20)</f>
        <v/>
      </c>
      <c r="C338" s="205" t="str">
        <f>IF(ISBLANK('Úseky 0'!C20),"",'Úseky 0'!C20)</f>
        <v/>
      </c>
      <c r="D338" s="213" t="str">
        <f>IF(ISBLANK('Úseky 0'!D20),"",'Úseky 0'!D20)</f>
        <v/>
      </c>
      <c r="E338" s="229">
        <f>IFERROR('Intenzity 0'!E338/E293,0)</f>
        <v>0</v>
      </c>
      <c r="F338" s="229">
        <f>IFERROR('Intenzity 0'!F338/F293,0)</f>
        <v>0</v>
      </c>
      <c r="G338" s="229">
        <f>IFERROR('Intenzity 0'!G338/G293,0)</f>
        <v>0</v>
      </c>
      <c r="H338" s="229">
        <f>IFERROR('Intenzity 0'!H338/H293,0)</f>
        <v>0</v>
      </c>
      <c r="I338" s="229">
        <f>IFERROR('Intenzity 0'!I338/I293,0)</f>
        <v>0</v>
      </c>
      <c r="J338" s="229">
        <f>IFERROR('Intenzity 0'!J338/J293,0)</f>
        <v>0</v>
      </c>
      <c r="K338" s="229">
        <f>IFERROR('Intenzity 0'!K338/K293,0)</f>
        <v>0</v>
      </c>
      <c r="L338" s="229">
        <f>IFERROR('Intenzity 0'!L338/L293,0)</f>
        <v>0</v>
      </c>
      <c r="M338" s="229">
        <f>IFERROR('Intenzity 0'!M338/M293,0)</f>
        <v>0</v>
      </c>
      <c r="N338" s="229">
        <f>IFERROR('Intenzity 0'!N338/N293,0)</f>
        <v>0</v>
      </c>
      <c r="O338" s="229">
        <f>IFERROR('Intenzity 0'!O338/O293,0)</f>
        <v>0</v>
      </c>
      <c r="P338" s="229">
        <f>IFERROR('Intenzity 0'!P338/P293,0)</f>
        <v>0</v>
      </c>
      <c r="Q338" s="229">
        <f>IFERROR('Intenzity 0'!Q338/Q293,0)</f>
        <v>0</v>
      </c>
      <c r="R338" s="229">
        <f>IFERROR('Intenzity 0'!R338/R293,0)</f>
        <v>0</v>
      </c>
      <c r="S338" s="229">
        <f>IFERROR('Intenzity 0'!S338/S293,0)</f>
        <v>0</v>
      </c>
      <c r="T338" s="229">
        <f>IFERROR('Intenzity 0'!T338/T293,0)</f>
        <v>0</v>
      </c>
      <c r="U338" s="229">
        <f>IFERROR('Intenzity 0'!U338/U293,0)</f>
        <v>0</v>
      </c>
      <c r="V338" s="229">
        <f>IFERROR('Intenzity 0'!V338/V293,0)</f>
        <v>0</v>
      </c>
      <c r="W338" s="229">
        <f>IFERROR('Intenzity 0'!W338/W293,0)</f>
        <v>0</v>
      </c>
      <c r="X338" s="229">
        <f>IFERROR('Intenzity 0'!X338/X293,0)</f>
        <v>0</v>
      </c>
      <c r="Y338" s="229">
        <f>IFERROR('Intenzity 0'!Y338/Y293,0)</f>
        <v>0</v>
      </c>
      <c r="Z338" s="229">
        <f>IFERROR('Intenzity 0'!Z338/Z293,0)</f>
        <v>0</v>
      </c>
      <c r="AA338" s="229">
        <f>IFERROR('Intenzity 0'!AA338/AA293,0)</f>
        <v>0</v>
      </c>
      <c r="AB338" s="229">
        <f>IFERROR('Intenzity 0'!AB338/AB293,0)</f>
        <v>0</v>
      </c>
      <c r="AC338" s="229">
        <f>IFERROR('Intenzity 0'!AC338/AC293,0)</f>
        <v>0</v>
      </c>
      <c r="AD338" s="229">
        <f>IFERROR('Intenzity 0'!AD338/AD293,0)</f>
        <v>0</v>
      </c>
      <c r="AE338" s="229">
        <f>IFERROR('Intenzity 0'!AE338/AE293,0)</f>
        <v>0</v>
      </c>
      <c r="AF338" s="229">
        <f>IFERROR('Intenzity 0'!AF338/AF293,0)</f>
        <v>0</v>
      </c>
      <c r="AG338" s="229">
        <f>IFERROR('Intenzity 0'!AG338/AG293,0)</f>
        <v>0</v>
      </c>
      <c r="AH338" s="229">
        <f>IFERROR('Intenzity 0'!AH338/AH293,0)</f>
        <v>0</v>
      </c>
      <c r="AI338" s="229">
        <f>IFERROR('Intenzity 0'!AI338/AI293,0)</f>
        <v>0</v>
      </c>
      <c r="AJ338" s="229">
        <f>IFERROR('Intenzity 0'!AJ338/AJ293,0)</f>
        <v>0</v>
      </c>
      <c r="AK338" s="229">
        <f>IFERROR('Intenzity 0'!AK338/AK293,0)</f>
        <v>0</v>
      </c>
      <c r="AL338" s="229">
        <f>IFERROR('Intenzity 0'!AL338/AL293,0)</f>
        <v>0</v>
      </c>
      <c r="AM338" s="229">
        <f>IFERROR('Intenzity 0'!AM338/AM293,0)</f>
        <v>0</v>
      </c>
      <c r="AN338" s="229">
        <f>IFERROR('Intenzity 0'!AN338/AN293,0)</f>
        <v>0</v>
      </c>
      <c r="AO338" s="229">
        <f>IFERROR('Intenzity 0'!AO338/AO293,0)</f>
        <v>0</v>
      </c>
      <c r="AP338" s="229">
        <f>IFERROR('Intenzity 0'!AP338/AP293,0)</f>
        <v>0</v>
      </c>
      <c r="AQ338" s="229">
        <f>IFERROR('Intenzity 0'!AQ338/AQ293,0)</f>
        <v>0</v>
      </c>
      <c r="AR338" s="229">
        <f>IFERROR('Intenzity 0'!AR338/AR293,0)</f>
        <v>0</v>
      </c>
      <c r="AS338" s="229">
        <f>IFERROR('Intenzity 0'!AS338/AS293,0)</f>
        <v>0</v>
      </c>
      <c r="AT338" s="229">
        <f>IFERROR('Intenzity 0'!AT338/AT293,0)</f>
        <v>0</v>
      </c>
      <c r="AU338" s="229">
        <f>IFERROR('Intenzity 0'!AU338/AU293,0)</f>
        <v>0</v>
      </c>
      <c r="AV338" s="229">
        <f>IFERROR('Intenzity 0'!AV338/AV293,0)</f>
        <v>0</v>
      </c>
      <c r="AW338" s="229">
        <f>IFERROR('Intenzity 0'!AW338/AW293,0)</f>
        <v>0</v>
      </c>
      <c r="AX338" s="229">
        <f>IFERROR('Intenzity 0'!AX338/AX293,0)</f>
        <v>0</v>
      </c>
      <c r="AY338" s="229">
        <f>IFERROR('Intenzity 0'!AY338/AY293,0)</f>
        <v>0</v>
      </c>
      <c r="AZ338" s="229">
        <f>IFERROR('Intenzity 0'!AZ338/AZ293,0)</f>
        <v>0</v>
      </c>
      <c r="BA338" s="229">
        <f>IFERROR('Intenzity 0'!BA338/BA293,0)</f>
        <v>0</v>
      </c>
      <c r="BB338" s="229">
        <f>IFERROR('Intenzity 0'!BB338/BB293,0)</f>
        <v>0</v>
      </c>
    </row>
    <row r="339" spans="1:54" x14ac:dyDescent="0.3">
      <c r="A339" s="206">
        <f>IF(ISBLANK('Úseky 0'!A21),"",'Úseky 0'!A21)</f>
        <v>17</v>
      </c>
      <c r="B339" s="205" t="str">
        <f>IF(ISBLANK('Úseky 0'!B21),"",'Úseky 0'!B21)</f>
        <v/>
      </c>
      <c r="C339" s="205" t="str">
        <f>IF(ISBLANK('Úseky 0'!C21),"",'Úseky 0'!C21)</f>
        <v/>
      </c>
      <c r="D339" s="213" t="str">
        <f>IF(ISBLANK('Úseky 0'!D21),"",'Úseky 0'!D21)</f>
        <v/>
      </c>
      <c r="E339" s="229">
        <f>IFERROR('Intenzity 0'!E339/E294,0)</f>
        <v>0</v>
      </c>
      <c r="F339" s="229">
        <f>IFERROR('Intenzity 0'!F339/F294,0)</f>
        <v>0</v>
      </c>
      <c r="G339" s="229">
        <f>IFERROR('Intenzity 0'!G339/G294,0)</f>
        <v>0</v>
      </c>
      <c r="H339" s="229">
        <f>IFERROR('Intenzity 0'!H339/H294,0)</f>
        <v>0</v>
      </c>
      <c r="I339" s="229">
        <f>IFERROR('Intenzity 0'!I339/I294,0)</f>
        <v>0</v>
      </c>
      <c r="J339" s="229">
        <f>IFERROR('Intenzity 0'!J339/J294,0)</f>
        <v>0</v>
      </c>
      <c r="K339" s="229">
        <f>IFERROR('Intenzity 0'!K339/K294,0)</f>
        <v>0</v>
      </c>
      <c r="L339" s="229">
        <f>IFERROR('Intenzity 0'!L339/L294,0)</f>
        <v>0</v>
      </c>
      <c r="M339" s="229">
        <f>IFERROR('Intenzity 0'!M339/M294,0)</f>
        <v>0</v>
      </c>
      <c r="N339" s="229">
        <f>IFERROR('Intenzity 0'!N339/N294,0)</f>
        <v>0</v>
      </c>
      <c r="O339" s="229">
        <f>IFERROR('Intenzity 0'!O339/O294,0)</f>
        <v>0</v>
      </c>
      <c r="P339" s="229">
        <f>IFERROR('Intenzity 0'!P339/P294,0)</f>
        <v>0</v>
      </c>
      <c r="Q339" s="229">
        <f>IFERROR('Intenzity 0'!Q339/Q294,0)</f>
        <v>0</v>
      </c>
      <c r="R339" s="229">
        <f>IFERROR('Intenzity 0'!R339/R294,0)</f>
        <v>0</v>
      </c>
      <c r="S339" s="229">
        <f>IFERROR('Intenzity 0'!S339/S294,0)</f>
        <v>0</v>
      </c>
      <c r="T339" s="229">
        <f>IFERROR('Intenzity 0'!T339/T294,0)</f>
        <v>0</v>
      </c>
      <c r="U339" s="229">
        <f>IFERROR('Intenzity 0'!U339/U294,0)</f>
        <v>0</v>
      </c>
      <c r="V339" s="229">
        <f>IFERROR('Intenzity 0'!V339/V294,0)</f>
        <v>0</v>
      </c>
      <c r="W339" s="229">
        <f>IFERROR('Intenzity 0'!W339/W294,0)</f>
        <v>0</v>
      </c>
      <c r="X339" s="229">
        <f>IFERROR('Intenzity 0'!X339/X294,0)</f>
        <v>0</v>
      </c>
      <c r="Y339" s="229">
        <f>IFERROR('Intenzity 0'!Y339/Y294,0)</f>
        <v>0</v>
      </c>
      <c r="Z339" s="229">
        <f>IFERROR('Intenzity 0'!Z339/Z294,0)</f>
        <v>0</v>
      </c>
      <c r="AA339" s="229">
        <f>IFERROR('Intenzity 0'!AA339/AA294,0)</f>
        <v>0</v>
      </c>
      <c r="AB339" s="229">
        <f>IFERROR('Intenzity 0'!AB339/AB294,0)</f>
        <v>0</v>
      </c>
      <c r="AC339" s="229">
        <f>IFERROR('Intenzity 0'!AC339/AC294,0)</f>
        <v>0</v>
      </c>
      <c r="AD339" s="229">
        <f>IFERROR('Intenzity 0'!AD339/AD294,0)</f>
        <v>0</v>
      </c>
      <c r="AE339" s="229">
        <f>IFERROR('Intenzity 0'!AE339/AE294,0)</f>
        <v>0</v>
      </c>
      <c r="AF339" s="229">
        <f>IFERROR('Intenzity 0'!AF339/AF294,0)</f>
        <v>0</v>
      </c>
      <c r="AG339" s="229">
        <f>IFERROR('Intenzity 0'!AG339/AG294,0)</f>
        <v>0</v>
      </c>
      <c r="AH339" s="229">
        <f>IFERROR('Intenzity 0'!AH339/AH294,0)</f>
        <v>0</v>
      </c>
      <c r="AI339" s="229">
        <f>IFERROR('Intenzity 0'!AI339/AI294,0)</f>
        <v>0</v>
      </c>
      <c r="AJ339" s="229">
        <f>IFERROR('Intenzity 0'!AJ339/AJ294,0)</f>
        <v>0</v>
      </c>
      <c r="AK339" s="229">
        <f>IFERROR('Intenzity 0'!AK339/AK294,0)</f>
        <v>0</v>
      </c>
      <c r="AL339" s="229">
        <f>IFERROR('Intenzity 0'!AL339/AL294,0)</f>
        <v>0</v>
      </c>
      <c r="AM339" s="229">
        <f>IFERROR('Intenzity 0'!AM339/AM294,0)</f>
        <v>0</v>
      </c>
      <c r="AN339" s="229">
        <f>IFERROR('Intenzity 0'!AN339/AN294,0)</f>
        <v>0</v>
      </c>
      <c r="AO339" s="229">
        <f>IFERROR('Intenzity 0'!AO339/AO294,0)</f>
        <v>0</v>
      </c>
      <c r="AP339" s="229">
        <f>IFERROR('Intenzity 0'!AP339/AP294,0)</f>
        <v>0</v>
      </c>
      <c r="AQ339" s="229">
        <f>IFERROR('Intenzity 0'!AQ339/AQ294,0)</f>
        <v>0</v>
      </c>
      <c r="AR339" s="229">
        <f>IFERROR('Intenzity 0'!AR339/AR294,0)</f>
        <v>0</v>
      </c>
      <c r="AS339" s="229">
        <f>IFERROR('Intenzity 0'!AS339/AS294,0)</f>
        <v>0</v>
      </c>
      <c r="AT339" s="229">
        <f>IFERROR('Intenzity 0'!AT339/AT294,0)</f>
        <v>0</v>
      </c>
      <c r="AU339" s="229">
        <f>IFERROR('Intenzity 0'!AU339/AU294,0)</f>
        <v>0</v>
      </c>
      <c r="AV339" s="229">
        <f>IFERROR('Intenzity 0'!AV339/AV294,0)</f>
        <v>0</v>
      </c>
      <c r="AW339" s="229">
        <f>IFERROR('Intenzity 0'!AW339/AW294,0)</f>
        <v>0</v>
      </c>
      <c r="AX339" s="229">
        <f>IFERROR('Intenzity 0'!AX339/AX294,0)</f>
        <v>0</v>
      </c>
      <c r="AY339" s="229">
        <f>IFERROR('Intenzity 0'!AY339/AY294,0)</f>
        <v>0</v>
      </c>
      <c r="AZ339" s="229">
        <f>IFERROR('Intenzity 0'!AZ339/AZ294,0)</f>
        <v>0</v>
      </c>
      <c r="BA339" s="229">
        <f>IFERROR('Intenzity 0'!BA339/BA294,0)</f>
        <v>0</v>
      </c>
      <c r="BB339" s="229">
        <f>IFERROR('Intenzity 0'!BB339/BB294,0)</f>
        <v>0</v>
      </c>
    </row>
    <row r="340" spans="1:54" x14ac:dyDescent="0.3">
      <c r="A340" s="206">
        <f>IF(ISBLANK('Úseky 0'!A22),"",'Úseky 0'!A22)</f>
        <v>18</v>
      </c>
      <c r="B340" s="205" t="str">
        <f>IF(ISBLANK('Úseky 0'!B22),"",'Úseky 0'!B22)</f>
        <v/>
      </c>
      <c r="C340" s="205" t="str">
        <f>IF(ISBLANK('Úseky 0'!C22),"",'Úseky 0'!C22)</f>
        <v/>
      </c>
      <c r="D340" s="213" t="str">
        <f>IF(ISBLANK('Úseky 0'!D22),"",'Úseky 0'!D22)</f>
        <v/>
      </c>
      <c r="E340" s="229">
        <f>IFERROR('Intenzity 0'!E340/E295,0)</f>
        <v>0</v>
      </c>
      <c r="F340" s="229">
        <f>IFERROR('Intenzity 0'!F340/F295,0)</f>
        <v>0</v>
      </c>
      <c r="G340" s="229">
        <f>IFERROR('Intenzity 0'!G340/G295,0)</f>
        <v>0</v>
      </c>
      <c r="H340" s="229">
        <f>IFERROR('Intenzity 0'!H340/H295,0)</f>
        <v>0</v>
      </c>
      <c r="I340" s="229">
        <f>IFERROR('Intenzity 0'!I340/I295,0)</f>
        <v>0</v>
      </c>
      <c r="J340" s="229">
        <f>IFERROR('Intenzity 0'!J340/J295,0)</f>
        <v>0</v>
      </c>
      <c r="K340" s="229">
        <f>IFERROR('Intenzity 0'!K340/K295,0)</f>
        <v>0</v>
      </c>
      <c r="L340" s="229">
        <f>IFERROR('Intenzity 0'!L340/L295,0)</f>
        <v>0</v>
      </c>
      <c r="M340" s="229">
        <f>IFERROR('Intenzity 0'!M340/M295,0)</f>
        <v>0</v>
      </c>
      <c r="N340" s="229">
        <f>IFERROR('Intenzity 0'!N340/N295,0)</f>
        <v>0</v>
      </c>
      <c r="O340" s="229">
        <f>IFERROR('Intenzity 0'!O340/O295,0)</f>
        <v>0</v>
      </c>
      <c r="P340" s="229">
        <f>IFERROR('Intenzity 0'!P340/P295,0)</f>
        <v>0</v>
      </c>
      <c r="Q340" s="229">
        <f>IFERROR('Intenzity 0'!Q340/Q295,0)</f>
        <v>0</v>
      </c>
      <c r="R340" s="229">
        <f>IFERROR('Intenzity 0'!R340/R295,0)</f>
        <v>0</v>
      </c>
      <c r="S340" s="229">
        <f>IFERROR('Intenzity 0'!S340/S295,0)</f>
        <v>0</v>
      </c>
      <c r="T340" s="229">
        <f>IFERROR('Intenzity 0'!T340/T295,0)</f>
        <v>0</v>
      </c>
      <c r="U340" s="229">
        <f>IFERROR('Intenzity 0'!U340/U295,0)</f>
        <v>0</v>
      </c>
      <c r="V340" s="229">
        <f>IFERROR('Intenzity 0'!V340/V295,0)</f>
        <v>0</v>
      </c>
      <c r="W340" s="229">
        <f>IFERROR('Intenzity 0'!W340/W295,0)</f>
        <v>0</v>
      </c>
      <c r="X340" s="229">
        <f>IFERROR('Intenzity 0'!X340/X295,0)</f>
        <v>0</v>
      </c>
      <c r="Y340" s="229">
        <f>IFERROR('Intenzity 0'!Y340/Y295,0)</f>
        <v>0</v>
      </c>
      <c r="Z340" s="229">
        <f>IFERROR('Intenzity 0'!Z340/Z295,0)</f>
        <v>0</v>
      </c>
      <c r="AA340" s="229">
        <f>IFERROR('Intenzity 0'!AA340/AA295,0)</f>
        <v>0</v>
      </c>
      <c r="AB340" s="229">
        <f>IFERROR('Intenzity 0'!AB340/AB295,0)</f>
        <v>0</v>
      </c>
      <c r="AC340" s="229">
        <f>IFERROR('Intenzity 0'!AC340/AC295,0)</f>
        <v>0</v>
      </c>
      <c r="AD340" s="229">
        <f>IFERROR('Intenzity 0'!AD340/AD295,0)</f>
        <v>0</v>
      </c>
      <c r="AE340" s="229">
        <f>IFERROR('Intenzity 0'!AE340/AE295,0)</f>
        <v>0</v>
      </c>
      <c r="AF340" s="229">
        <f>IFERROR('Intenzity 0'!AF340/AF295,0)</f>
        <v>0</v>
      </c>
      <c r="AG340" s="229">
        <f>IFERROR('Intenzity 0'!AG340/AG295,0)</f>
        <v>0</v>
      </c>
      <c r="AH340" s="229">
        <f>IFERROR('Intenzity 0'!AH340/AH295,0)</f>
        <v>0</v>
      </c>
      <c r="AI340" s="229">
        <f>IFERROR('Intenzity 0'!AI340/AI295,0)</f>
        <v>0</v>
      </c>
      <c r="AJ340" s="229">
        <f>IFERROR('Intenzity 0'!AJ340/AJ295,0)</f>
        <v>0</v>
      </c>
      <c r="AK340" s="229">
        <f>IFERROR('Intenzity 0'!AK340/AK295,0)</f>
        <v>0</v>
      </c>
      <c r="AL340" s="229">
        <f>IFERROR('Intenzity 0'!AL340/AL295,0)</f>
        <v>0</v>
      </c>
      <c r="AM340" s="229">
        <f>IFERROR('Intenzity 0'!AM340/AM295,0)</f>
        <v>0</v>
      </c>
      <c r="AN340" s="229">
        <f>IFERROR('Intenzity 0'!AN340/AN295,0)</f>
        <v>0</v>
      </c>
      <c r="AO340" s="229">
        <f>IFERROR('Intenzity 0'!AO340/AO295,0)</f>
        <v>0</v>
      </c>
      <c r="AP340" s="229">
        <f>IFERROR('Intenzity 0'!AP340/AP295,0)</f>
        <v>0</v>
      </c>
      <c r="AQ340" s="229">
        <f>IFERROR('Intenzity 0'!AQ340/AQ295,0)</f>
        <v>0</v>
      </c>
      <c r="AR340" s="229">
        <f>IFERROR('Intenzity 0'!AR340/AR295,0)</f>
        <v>0</v>
      </c>
      <c r="AS340" s="229">
        <f>IFERROR('Intenzity 0'!AS340/AS295,0)</f>
        <v>0</v>
      </c>
      <c r="AT340" s="229">
        <f>IFERROR('Intenzity 0'!AT340/AT295,0)</f>
        <v>0</v>
      </c>
      <c r="AU340" s="229">
        <f>IFERROR('Intenzity 0'!AU340/AU295,0)</f>
        <v>0</v>
      </c>
      <c r="AV340" s="229">
        <f>IFERROR('Intenzity 0'!AV340/AV295,0)</f>
        <v>0</v>
      </c>
      <c r="AW340" s="229">
        <f>IFERROR('Intenzity 0'!AW340/AW295,0)</f>
        <v>0</v>
      </c>
      <c r="AX340" s="229">
        <f>IFERROR('Intenzity 0'!AX340/AX295,0)</f>
        <v>0</v>
      </c>
      <c r="AY340" s="229">
        <f>IFERROR('Intenzity 0'!AY340/AY295,0)</f>
        <v>0</v>
      </c>
      <c r="AZ340" s="229">
        <f>IFERROR('Intenzity 0'!AZ340/AZ295,0)</f>
        <v>0</v>
      </c>
      <c r="BA340" s="229">
        <f>IFERROR('Intenzity 0'!BA340/BA295,0)</f>
        <v>0</v>
      </c>
      <c r="BB340" s="229">
        <f>IFERROR('Intenzity 0'!BB340/BB295,0)</f>
        <v>0</v>
      </c>
    </row>
    <row r="341" spans="1:54" x14ac:dyDescent="0.3">
      <c r="A341" s="206">
        <f>IF(ISBLANK('Úseky 0'!A23),"",'Úseky 0'!A23)</f>
        <v>19</v>
      </c>
      <c r="B341" s="205" t="str">
        <f>IF(ISBLANK('Úseky 0'!B23),"",'Úseky 0'!B23)</f>
        <v/>
      </c>
      <c r="C341" s="205" t="str">
        <f>IF(ISBLANK('Úseky 0'!C23),"",'Úseky 0'!C23)</f>
        <v/>
      </c>
      <c r="D341" s="213" t="str">
        <f>IF(ISBLANK('Úseky 0'!D23),"",'Úseky 0'!D23)</f>
        <v/>
      </c>
      <c r="E341" s="229">
        <f>IFERROR('Intenzity 0'!E341/E296,0)</f>
        <v>0</v>
      </c>
      <c r="F341" s="229">
        <f>IFERROR('Intenzity 0'!F341/F296,0)</f>
        <v>0</v>
      </c>
      <c r="G341" s="229">
        <f>IFERROR('Intenzity 0'!G341/G296,0)</f>
        <v>0</v>
      </c>
      <c r="H341" s="229">
        <f>IFERROR('Intenzity 0'!H341/H296,0)</f>
        <v>0</v>
      </c>
      <c r="I341" s="229">
        <f>IFERROR('Intenzity 0'!I341/I296,0)</f>
        <v>0</v>
      </c>
      <c r="J341" s="229">
        <f>IFERROR('Intenzity 0'!J341/J296,0)</f>
        <v>0</v>
      </c>
      <c r="K341" s="229">
        <f>IFERROR('Intenzity 0'!K341/K296,0)</f>
        <v>0</v>
      </c>
      <c r="L341" s="229">
        <f>IFERROR('Intenzity 0'!L341/L296,0)</f>
        <v>0</v>
      </c>
      <c r="M341" s="229">
        <f>IFERROR('Intenzity 0'!M341/M296,0)</f>
        <v>0</v>
      </c>
      <c r="N341" s="229">
        <f>IFERROR('Intenzity 0'!N341/N296,0)</f>
        <v>0</v>
      </c>
      <c r="O341" s="229">
        <f>IFERROR('Intenzity 0'!O341/O296,0)</f>
        <v>0</v>
      </c>
      <c r="P341" s="229">
        <f>IFERROR('Intenzity 0'!P341/P296,0)</f>
        <v>0</v>
      </c>
      <c r="Q341" s="229">
        <f>IFERROR('Intenzity 0'!Q341/Q296,0)</f>
        <v>0</v>
      </c>
      <c r="R341" s="229">
        <f>IFERROR('Intenzity 0'!R341/R296,0)</f>
        <v>0</v>
      </c>
      <c r="S341" s="229">
        <f>IFERROR('Intenzity 0'!S341/S296,0)</f>
        <v>0</v>
      </c>
      <c r="T341" s="229">
        <f>IFERROR('Intenzity 0'!T341/T296,0)</f>
        <v>0</v>
      </c>
      <c r="U341" s="229">
        <f>IFERROR('Intenzity 0'!U341/U296,0)</f>
        <v>0</v>
      </c>
      <c r="V341" s="229">
        <f>IFERROR('Intenzity 0'!V341/V296,0)</f>
        <v>0</v>
      </c>
      <c r="W341" s="229">
        <f>IFERROR('Intenzity 0'!W341/W296,0)</f>
        <v>0</v>
      </c>
      <c r="X341" s="229">
        <f>IFERROR('Intenzity 0'!X341/X296,0)</f>
        <v>0</v>
      </c>
      <c r="Y341" s="229">
        <f>IFERROR('Intenzity 0'!Y341/Y296,0)</f>
        <v>0</v>
      </c>
      <c r="Z341" s="229">
        <f>IFERROR('Intenzity 0'!Z341/Z296,0)</f>
        <v>0</v>
      </c>
      <c r="AA341" s="229">
        <f>IFERROR('Intenzity 0'!AA341/AA296,0)</f>
        <v>0</v>
      </c>
      <c r="AB341" s="229">
        <f>IFERROR('Intenzity 0'!AB341/AB296,0)</f>
        <v>0</v>
      </c>
      <c r="AC341" s="229">
        <f>IFERROR('Intenzity 0'!AC341/AC296,0)</f>
        <v>0</v>
      </c>
      <c r="AD341" s="229">
        <f>IFERROR('Intenzity 0'!AD341/AD296,0)</f>
        <v>0</v>
      </c>
      <c r="AE341" s="229">
        <f>IFERROR('Intenzity 0'!AE341/AE296,0)</f>
        <v>0</v>
      </c>
      <c r="AF341" s="229">
        <f>IFERROR('Intenzity 0'!AF341/AF296,0)</f>
        <v>0</v>
      </c>
      <c r="AG341" s="229">
        <f>IFERROR('Intenzity 0'!AG341/AG296,0)</f>
        <v>0</v>
      </c>
      <c r="AH341" s="229">
        <f>IFERROR('Intenzity 0'!AH341/AH296,0)</f>
        <v>0</v>
      </c>
      <c r="AI341" s="229">
        <f>IFERROR('Intenzity 0'!AI341/AI296,0)</f>
        <v>0</v>
      </c>
      <c r="AJ341" s="229">
        <f>IFERROR('Intenzity 0'!AJ341/AJ296,0)</f>
        <v>0</v>
      </c>
      <c r="AK341" s="229">
        <f>IFERROR('Intenzity 0'!AK341/AK296,0)</f>
        <v>0</v>
      </c>
      <c r="AL341" s="229">
        <f>IFERROR('Intenzity 0'!AL341/AL296,0)</f>
        <v>0</v>
      </c>
      <c r="AM341" s="229">
        <f>IFERROR('Intenzity 0'!AM341/AM296,0)</f>
        <v>0</v>
      </c>
      <c r="AN341" s="229">
        <f>IFERROR('Intenzity 0'!AN341/AN296,0)</f>
        <v>0</v>
      </c>
      <c r="AO341" s="229">
        <f>IFERROR('Intenzity 0'!AO341/AO296,0)</f>
        <v>0</v>
      </c>
      <c r="AP341" s="229">
        <f>IFERROR('Intenzity 0'!AP341/AP296,0)</f>
        <v>0</v>
      </c>
      <c r="AQ341" s="229">
        <f>IFERROR('Intenzity 0'!AQ341/AQ296,0)</f>
        <v>0</v>
      </c>
      <c r="AR341" s="229">
        <f>IFERROR('Intenzity 0'!AR341/AR296,0)</f>
        <v>0</v>
      </c>
      <c r="AS341" s="229">
        <f>IFERROR('Intenzity 0'!AS341/AS296,0)</f>
        <v>0</v>
      </c>
      <c r="AT341" s="229">
        <f>IFERROR('Intenzity 0'!AT341/AT296,0)</f>
        <v>0</v>
      </c>
      <c r="AU341" s="229">
        <f>IFERROR('Intenzity 0'!AU341/AU296,0)</f>
        <v>0</v>
      </c>
      <c r="AV341" s="229">
        <f>IFERROR('Intenzity 0'!AV341/AV296,0)</f>
        <v>0</v>
      </c>
      <c r="AW341" s="229">
        <f>IFERROR('Intenzity 0'!AW341/AW296,0)</f>
        <v>0</v>
      </c>
      <c r="AX341" s="229">
        <f>IFERROR('Intenzity 0'!AX341/AX296,0)</f>
        <v>0</v>
      </c>
      <c r="AY341" s="229">
        <f>IFERROR('Intenzity 0'!AY341/AY296,0)</f>
        <v>0</v>
      </c>
      <c r="AZ341" s="229">
        <f>IFERROR('Intenzity 0'!AZ341/AZ296,0)</f>
        <v>0</v>
      </c>
      <c r="BA341" s="229">
        <f>IFERROR('Intenzity 0'!BA341/BA296,0)</f>
        <v>0</v>
      </c>
      <c r="BB341" s="229">
        <f>IFERROR('Intenzity 0'!BB341/BB296,0)</f>
        <v>0</v>
      </c>
    </row>
    <row r="342" spans="1:54" x14ac:dyDescent="0.3">
      <c r="A342" s="206">
        <f>IF(ISBLANK('Úseky 0'!A24),"",'Úseky 0'!A24)</f>
        <v>20</v>
      </c>
      <c r="B342" s="205" t="str">
        <f>IF(ISBLANK('Úseky 0'!B24),"",'Úseky 0'!B24)</f>
        <v/>
      </c>
      <c r="C342" s="205" t="str">
        <f>IF(ISBLANK('Úseky 0'!C24),"",'Úseky 0'!C24)</f>
        <v/>
      </c>
      <c r="D342" s="213" t="str">
        <f>IF(ISBLANK('Úseky 0'!D24),"",'Úseky 0'!D24)</f>
        <v/>
      </c>
      <c r="E342" s="229">
        <f>IFERROR('Intenzity 0'!E342/E297,0)</f>
        <v>0</v>
      </c>
      <c r="F342" s="229">
        <f>IFERROR('Intenzity 0'!F342/F297,0)</f>
        <v>0</v>
      </c>
      <c r="G342" s="229">
        <f>IFERROR('Intenzity 0'!G342/G297,0)</f>
        <v>0</v>
      </c>
      <c r="H342" s="229">
        <f>IFERROR('Intenzity 0'!H342/H297,0)</f>
        <v>0</v>
      </c>
      <c r="I342" s="229">
        <f>IFERROR('Intenzity 0'!I342/I297,0)</f>
        <v>0</v>
      </c>
      <c r="J342" s="229">
        <f>IFERROR('Intenzity 0'!J342/J297,0)</f>
        <v>0</v>
      </c>
      <c r="K342" s="229">
        <f>IFERROR('Intenzity 0'!K342/K297,0)</f>
        <v>0</v>
      </c>
      <c r="L342" s="229">
        <f>IFERROR('Intenzity 0'!L342/L297,0)</f>
        <v>0</v>
      </c>
      <c r="M342" s="229">
        <f>IFERROR('Intenzity 0'!M342/M297,0)</f>
        <v>0</v>
      </c>
      <c r="N342" s="229">
        <f>IFERROR('Intenzity 0'!N342/N297,0)</f>
        <v>0</v>
      </c>
      <c r="O342" s="229">
        <f>IFERROR('Intenzity 0'!O342/O297,0)</f>
        <v>0</v>
      </c>
      <c r="P342" s="229">
        <f>IFERROR('Intenzity 0'!P342/P297,0)</f>
        <v>0</v>
      </c>
      <c r="Q342" s="229">
        <f>IFERROR('Intenzity 0'!Q342/Q297,0)</f>
        <v>0</v>
      </c>
      <c r="R342" s="229">
        <f>IFERROR('Intenzity 0'!R342/R297,0)</f>
        <v>0</v>
      </c>
      <c r="S342" s="229">
        <f>IFERROR('Intenzity 0'!S342/S297,0)</f>
        <v>0</v>
      </c>
      <c r="T342" s="229">
        <f>IFERROR('Intenzity 0'!T342/T297,0)</f>
        <v>0</v>
      </c>
      <c r="U342" s="229">
        <f>IFERROR('Intenzity 0'!U342/U297,0)</f>
        <v>0</v>
      </c>
      <c r="V342" s="229">
        <f>IFERROR('Intenzity 0'!V342/V297,0)</f>
        <v>0</v>
      </c>
      <c r="W342" s="229">
        <f>IFERROR('Intenzity 0'!W342/W297,0)</f>
        <v>0</v>
      </c>
      <c r="X342" s="229">
        <f>IFERROR('Intenzity 0'!X342/X297,0)</f>
        <v>0</v>
      </c>
      <c r="Y342" s="229">
        <f>IFERROR('Intenzity 0'!Y342/Y297,0)</f>
        <v>0</v>
      </c>
      <c r="Z342" s="229">
        <f>IFERROR('Intenzity 0'!Z342/Z297,0)</f>
        <v>0</v>
      </c>
      <c r="AA342" s="229">
        <f>IFERROR('Intenzity 0'!AA342/AA297,0)</f>
        <v>0</v>
      </c>
      <c r="AB342" s="229">
        <f>IFERROR('Intenzity 0'!AB342/AB297,0)</f>
        <v>0</v>
      </c>
      <c r="AC342" s="229">
        <f>IFERROR('Intenzity 0'!AC342/AC297,0)</f>
        <v>0</v>
      </c>
      <c r="AD342" s="229">
        <f>IFERROR('Intenzity 0'!AD342/AD297,0)</f>
        <v>0</v>
      </c>
      <c r="AE342" s="229">
        <f>IFERROR('Intenzity 0'!AE342/AE297,0)</f>
        <v>0</v>
      </c>
      <c r="AF342" s="229">
        <f>IFERROR('Intenzity 0'!AF342/AF297,0)</f>
        <v>0</v>
      </c>
      <c r="AG342" s="229">
        <f>IFERROR('Intenzity 0'!AG342/AG297,0)</f>
        <v>0</v>
      </c>
      <c r="AH342" s="229">
        <f>IFERROR('Intenzity 0'!AH342/AH297,0)</f>
        <v>0</v>
      </c>
      <c r="AI342" s="229">
        <f>IFERROR('Intenzity 0'!AI342/AI297,0)</f>
        <v>0</v>
      </c>
      <c r="AJ342" s="229">
        <f>IFERROR('Intenzity 0'!AJ342/AJ297,0)</f>
        <v>0</v>
      </c>
      <c r="AK342" s="229">
        <f>IFERROR('Intenzity 0'!AK342/AK297,0)</f>
        <v>0</v>
      </c>
      <c r="AL342" s="229">
        <f>IFERROR('Intenzity 0'!AL342/AL297,0)</f>
        <v>0</v>
      </c>
      <c r="AM342" s="229">
        <f>IFERROR('Intenzity 0'!AM342/AM297,0)</f>
        <v>0</v>
      </c>
      <c r="AN342" s="229">
        <f>IFERROR('Intenzity 0'!AN342/AN297,0)</f>
        <v>0</v>
      </c>
      <c r="AO342" s="229">
        <f>IFERROR('Intenzity 0'!AO342/AO297,0)</f>
        <v>0</v>
      </c>
      <c r="AP342" s="229">
        <f>IFERROR('Intenzity 0'!AP342/AP297,0)</f>
        <v>0</v>
      </c>
      <c r="AQ342" s="229">
        <f>IFERROR('Intenzity 0'!AQ342/AQ297,0)</f>
        <v>0</v>
      </c>
      <c r="AR342" s="229">
        <f>IFERROR('Intenzity 0'!AR342/AR297,0)</f>
        <v>0</v>
      </c>
      <c r="AS342" s="229">
        <f>IFERROR('Intenzity 0'!AS342/AS297,0)</f>
        <v>0</v>
      </c>
      <c r="AT342" s="229">
        <f>IFERROR('Intenzity 0'!AT342/AT297,0)</f>
        <v>0</v>
      </c>
      <c r="AU342" s="229">
        <f>IFERROR('Intenzity 0'!AU342/AU297,0)</f>
        <v>0</v>
      </c>
      <c r="AV342" s="229">
        <f>IFERROR('Intenzity 0'!AV342/AV297,0)</f>
        <v>0</v>
      </c>
      <c r="AW342" s="229">
        <f>IFERROR('Intenzity 0'!AW342/AW297,0)</f>
        <v>0</v>
      </c>
      <c r="AX342" s="229">
        <f>IFERROR('Intenzity 0'!AX342/AX297,0)</f>
        <v>0</v>
      </c>
      <c r="AY342" s="229">
        <f>IFERROR('Intenzity 0'!AY342/AY297,0)</f>
        <v>0</v>
      </c>
      <c r="AZ342" s="229">
        <f>IFERROR('Intenzity 0'!AZ342/AZ297,0)</f>
        <v>0</v>
      </c>
      <c r="BA342" s="229">
        <f>IFERROR('Intenzity 0'!BA342/BA297,0)</f>
        <v>0</v>
      </c>
      <c r="BB342" s="229">
        <f>IFERROR('Intenzity 0'!BB342/BB297,0)</f>
        <v>0</v>
      </c>
    </row>
    <row r="343" spans="1:54" x14ac:dyDescent="0.3">
      <c r="A343" s="206">
        <f>IF(ISBLANK('Úseky 0'!A25),"",'Úseky 0'!A25)</f>
        <v>21</v>
      </c>
      <c r="B343" s="205" t="str">
        <f>IF(ISBLANK('Úseky 0'!B25),"",'Úseky 0'!B25)</f>
        <v/>
      </c>
      <c r="C343" s="205" t="str">
        <f>IF(ISBLANK('Úseky 0'!C25),"",'Úseky 0'!C25)</f>
        <v/>
      </c>
      <c r="D343" s="213" t="str">
        <f>IF(ISBLANK('Úseky 0'!D25),"",'Úseky 0'!D25)</f>
        <v/>
      </c>
      <c r="E343" s="229">
        <f>IFERROR('Intenzity 0'!E343/E298,0)</f>
        <v>0</v>
      </c>
      <c r="F343" s="229">
        <f>IFERROR('Intenzity 0'!F343/F298,0)</f>
        <v>0</v>
      </c>
      <c r="G343" s="229">
        <f>IFERROR('Intenzity 0'!G343/G298,0)</f>
        <v>0</v>
      </c>
      <c r="H343" s="229">
        <f>IFERROR('Intenzity 0'!H343/H298,0)</f>
        <v>0</v>
      </c>
      <c r="I343" s="229">
        <f>IFERROR('Intenzity 0'!I343/I298,0)</f>
        <v>0</v>
      </c>
      <c r="J343" s="229">
        <f>IFERROR('Intenzity 0'!J343/J298,0)</f>
        <v>0</v>
      </c>
      <c r="K343" s="229">
        <f>IFERROR('Intenzity 0'!K343/K298,0)</f>
        <v>0</v>
      </c>
      <c r="L343" s="229">
        <f>IFERROR('Intenzity 0'!L343/L298,0)</f>
        <v>0</v>
      </c>
      <c r="M343" s="229">
        <f>IFERROR('Intenzity 0'!M343/M298,0)</f>
        <v>0</v>
      </c>
      <c r="N343" s="229">
        <f>IFERROR('Intenzity 0'!N343/N298,0)</f>
        <v>0</v>
      </c>
      <c r="O343" s="229">
        <f>IFERROR('Intenzity 0'!O343/O298,0)</f>
        <v>0</v>
      </c>
      <c r="P343" s="229">
        <f>IFERROR('Intenzity 0'!P343/P298,0)</f>
        <v>0</v>
      </c>
      <c r="Q343" s="229">
        <f>IFERROR('Intenzity 0'!Q343/Q298,0)</f>
        <v>0</v>
      </c>
      <c r="R343" s="229">
        <f>IFERROR('Intenzity 0'!R343/R298,0)</f>
        <v>0</v>
      </c>
      <c r="S343" s="229">
        <f>IFERROR('Intenzity 0'!S343/S298,0)</f>
        <v>0</v>
      </c>
      <c r="T343" s="229">
        <f>IFERROR('Intenzity 0'!T343/T298,0)</f>
        <v>0</v>
      </c>
      <c r="U343" s="229">
        <f>IFERROR('Intenzity 0'!U343/U298,0)</f>
        <v>0</v>
      </c>
      <c r="V343" s="229">
        <f>IFERROR('Intenzity 0'!V343/V298,0)</f>
        <v>0</v>
      </c>
      <c r="W343" s="229">
        <f>IFERROR('Intenzity 0'!W343/W298,0)</f>
        <v>0</v>
      </c>
      <c r="X343" s="229">
        <f>IFERROR('Intenzity 0'!X343/X298,0)</f>
        <v>0</v>
      </c>
      <c r="Y343" s="229">
        <f>IFERROR('Intenzity 0'!Y343/Y298,0)</f>
        <v>0</v>
      </c>
      <c r="Z343" s="229">
        <f>IFERROR('Intenzity 0'!Z343/Z298,0)</f>
        <v>0</v>
      </c>
      <c r="AA343" s="229">
        <f>IFERROR('Intenzity 0'!AA343/AA298,0)</f>
        <v>0</v>
      </c>
      <c r="AB343" s="229">
        <f>IFERROR('Intenzity 0'!AB343/AB298,0)</f>
        <v>0</v>
      </c>
      <c r="AC343" s="229">
        <f>IFERROR('Intenzity 0'!AC343/AC298,0)</f>
        <v>0</v>
      </c>
      <c r="AD343" s="229">
        <f>IFERROR('Intenzity 0'!AD343/AD298,0)</f>
        <v>0</v>
      </c>
      <c r="AE343" s="229">
        <f>IFERROR('Intenzity 0'!AE343/AE298,0)</f>
        <v>0</v>
      </c>
      <c r="AF343" s="229">
        <f>IFERROR('Intenzity 0'!AF343/AF298,0)</f>
        <v>0</v>
      </c>
      <c r="AG343" s="229">
        <f>IFERROR('Intenzity 0'!AG343/AG298,0)</f>
        <v>0</v>
      </c>
      <c r="AH343" s="229">
        <f>IFERROR('Intenzity 0'!AH343/AH298,0)</f>
        <v>0</v>
      </c>
      <c r="AI343" s="229">
        <f>IFERROR('Intenzity 0'!AI343/AI298,0)</f>
        <v>0</v>
      </c>
      <c r="AJ343" s="229">
        <f>IFERROR('Intenzity 0'!AJ343/AJ298,0)</f>
        <v>0</v>
      </c>
      <c r="AK343" s="229">
        <f>IFERROR('Intenzity 0'!AK343/AK298,0)</f>
        <v>0</v>
      </c>
      <c r="AL343" s="229">
        <f>IFERROR('Intenzity 0'!AL343/AL298,0)</f>
        <v>0</v>
      </c>
      <c r="AM343" s="229">
        <f>IFERROR('Intenzity 0'!AM343/AM298,0)</f>
        <v>0</v>
      </c>
      <c r="AN343" s="229">
        <f>IFERROR('Intenzity 0'!AN343/AN298,0)</f>
        <v>0</v>
      </c>
      <c r="AO343" s="229">
        <f>IFERROR('Intenzity 0'!AO343/AO298,0)</f>
        <v>0</v>
      </c>
      <c r="AP343" s="229">
        <f>IFERROR('Intenzity 0'!AP343/AP298,0)</f>
        <v>0</v>
      </c>
      <c r="AQ343" s="229">
        <f>IFERROR('Intenzity 0'!AQ343/AQ298,0)</f>
        <v>0</v>
      </c>
      <c r="AR343" s="229">
        <f>IFERROR('Intenzity 0'!AR343/AR298,0)</f>
        <v>0</v>
      </c>
      <c r="AS343" s="229">
        <f>IFERROR('Intenzity 0'!AS343/AS298,0)</f>
        <v>0</v>
      </c>
      <c r="AT343" s="229">
        <f>IFERROR('Intenzity 0'!AT343/AT298,0)</f>
        <v>0</v>
      </c>
      <c r="AU343" s="229">
        <f>IFERROR('Intenzity 0'!AU343/AU298,0)</f>
        <v>0</v>
      </c>
      <c r="AV343" s="229">
        <f>IFERROR('Intenzity 0'!AV343/AV298,0)</f>
        <v>0</v>
      </c>
      <c r="AW343" s="229">
        <f>IFERROR('Intenzity 0'!AW343/AW298,0)</f>
        <v>0</v>
      </c>
      <c r="AX343" s="229">
        <f>IFERROR('Intenzity 0'!AX343/AX298,0)</f>
        <v>0</v>
      </c>
      <c r="AY343" s="229">
        <f>IFERROR('Intenzity 0'!AY343/AY298,0)</f>
        <v>0</v>
      </c>
      <c r="AZ343" s="229">
        <f>IFERROR('Intenzity 0'!AZ343/AZ298,0)</f>
        <v>0</v>
      </c>
      <c r="BA343" s="229">
        <f>IFERROR('Intenzity 0'!BA343/BA298,0)</f>
        <v>0</v>
      </c>
      <c r="BB343" s="229">
        <f>IFERROR('Intenzity 0'!BB343/BB298,0)</f>
        <v>0</v>
      </c>
    </row>
    <row r="344" spans="1:54" x14ac:dyDescent="0.3">
      <c r="A344" s="206">
        <f>IF(ISBLANK('Úseky 0'!A26),"",'Úseky 0'!A26)</f>
        <v>22</v>
      </c>
      <c r="B344" s="205" t="str">
        <f>IF(ISBLANK('Úseky 0'!B26),"",'Úseky 0'!B26)</f>
        <v/>
      </c>
      <c r="C344" s="205" t="str">
        <f>IF(ISBLANK('Úseky 0'!C26),"",'Úseky 0'!C26)</f>
        <v/>
      </c>
      <c r="D344" s="213" t="str">
        <f>IF(ISBLANK('Úseky 0'!D26),"",'Úseky 0'!D26)</f>
        <v/>
      </c>
      <c r="E344" s="229">
        <f>IFERROR('Intenzity 0'!E344/E299,0)</f>
        <v>0</v>
      </c>
      <c r="F344" s="229">
        <f>IFERROR('Intenzity 0'!F344/F299,0)</f>
        <v>0</v>
      </c>
      <c r="G344" s="229">
        <f>IFERROR('Intenzity 0'!G344/G299,0)</f>
        <v>0</v>
      </c>
      <c r="H344" s="229">
        <f>IFERROR('Intenzity 0'!H344/H299,0)</f>
        <v>0</v>
      </c>
      <c r="I344" s="229">
        <f>IFERROR('Intenzity 0'!I344/I299,0)</f>
        <v>0</v>
      </c>
      <c r="J344" s="229">
        <f>IFERROR('Intenzity 0'!J344/J299,0)</f>
        <v>0</v>
      </c>
      <c r="K344" s="229">
        <f>IFERROR('Intenzity 0'!K344/K299,0)</f>
        <v>0</v>
      </c>
      <c r="L344" s="229">
        <f>IFERROR('Intenzity 0'!L344/L299,0)</f>
        <v>0</v>
      </c>
      <c r="M344" s="229">
        <f>IFERROR('Intenzity 0'!M344/M299,0)</f>
        <v>0</v>
      </c>
      <c r="N344" s="229">
        <f>IFERROR('Intenzity 0'!N344/N299,0)</f>
        <v>0</v>
      </c>
      <c r="O344" s="229">
        <f>IFERROR('Intenzity 0'!O344/O299,0)</f>
        <v>0</v>
      </c>
      <c r="P344" s="229">
        <f>IFERROR('Intenzity 0'!P344/P299,0)</f>
        <v>0</v>
      </c>
      <c r="Q344" s="229">
        <f>IFERROR('Intenzity 0'!Q344/Q299,0)</f>
        <v>0</v>
      </c>
      <c r="R344" s="229">
        <f>IFERROR('Intenzity 0'!R344/R299,0)</f>
        <v>0</v>
      </c>
      <c r="S344" s="229">
        <f>IFERROR('Intenzity 0'!S344/S299,0)</f>
        <v>0</v>
      </c>
      <c r="T344" s="229">
        <f>IFERROR('Intenzity 0'!T344/T299,0)</f>
        <v>0</v>
      </c>
      <c r="U344" s="229">
        <f>IFERROR('Intenzity 0'!U344/U299,0)</f>
        <v>0</v>
      </c>
      <c r="V344" s="229">
        <f>IFERROR('Intenzity 0'!V344/V299,0)</f>
        <v>0</v>
      </c>
      <c r="W344" s="229">
        <f>IFERROR('Intenzity 0'!W344/W299,0)</f>
        <v>0</v>
      </c>
      <c r="X344" s="229">
        <f>IFERROR('Intenzity 0'!X344/X299,0)</f>
        <v>0</v>
      </c>
      <c r="Y344" s="229">
        <f>IFERROR('Intenzity 0'!Y344/Y299,0)</f>
        <v>0</v>
      </c>
      <c r="Z344" s="229">
        <f>IFERROR('Intenzity 0'!Z344/Z299,0)</f>
        <v>0</v>
      </c>
      <c r="AA344" s="229">
        <f>IFERROR('Intenzity 0'!AA344/AA299,0)</f>
        <v>0</v>
      </c>
      <c r="AB344" s="229">
        <f>IFERROR('Intenzity 0'!AB344/AB299,0)</f>
        <v>0</v>
      </c>
      <c r="AC344" s="229">
        <f>IFERROR('Intenzity 0'!AC344/AC299,0)</f>
        <v>0</v>
      </c>
      <c r="AD344" s="229">
        <f>IFERROR('Intenzity 0'!AD344/AD299,0)</f>
        <v>0</v>
      </c>
      <c r="AE344" s="229">
        <f>IFERROR('Intenzity 0'!AE344/AE299,0)</f>
        <v>0</v>
      </c>
      <c r="AF344" s="229">
        <f>IFERROR('Intenzity 0'!AF344/AF299,0)</f>
        <v>0</v>
      </c>
      <c r="AG344" s="229">
        <f>IFERROR('Intenzity 0'!AG344/AG299,0)</f>
        <v>0</v>
      </c>
      <c r="AH344" s="229">
        <f>IFERROR('Intenzity 0'!AH344/AH299,0)</f>
        <v>0</v>
      </c>
      <c r="AI344" s="229">
        <f>IFERROR('Intenzity 0'!AI344/AI299,0)</f>
        <v>0</v>
      </c>
      <c r="AJ344" s="229">
        <f>IFERROR('Intenzity 0'!AJ344/AJ299,0)</f>
        <v>0</v>
      </c>
      <c r="AK344" s="229">
        <f>IFERROR('Intenzity 0'!AK344/AK299,0)</f>
        <v>0</v>
      </c>
      <c r="AL344" s="229">
        <f>IFERROR('Intenzity 0'!AL344/AL299,0)</f>
        <v>0</v>
      </c>
      <c r="AM344" s="229">
        <f>IFERROR('Intenzity 0'!AM344/AM299,0)</f>
        <v>0</v>
      </c>
      <c r="AN344" s="229">
        <f>IFERROR('Intenzity 0'!AN344/AN299,0)</f>
        <v>0</v>
      </c>
      <c r="AO344" s="229">
        <f>IFERROR('Intenzity 0'!AO344/AO299,0)</f>
        <v>0</v>
      </c>
      <c r="AP344" s="229">
        <f>IFERROR('Intenzity 0'!AP344/AP299,0)</f>
        <v>0</v>
      </c>
      <c r="AQ344" s="229">
        <f>IFERROR('Intenzity 0'!AQ344/AQ299,0)</f>
        <v>0</v>
      </c>
      <c r="AR344" s="229">
        <f>IFERROR('Intenzity 0'!AR344/AR299,0)</f>
        <v>0</v>
      </c>
      <c r="AS344" s="229">
        <f>IFERROR('Intenzity 0'!AS344/AS299,0)</f>
        <v>0</v>
      </c>
      <c r="AT344" s="229">
        <f>IFERROR('Intenzity 0'!AT344/AT299,0)</f>
        <v>0</v>
      </c>
      <c r="AU344" s="229">
        <f>IFERROR('Intenzity 0'!AU344/AU299,0)</f>
        <v>0</v>
      </c>
      <c r="AV344" s="229">
        <f>IFERROR('Intenzity 0'!AV344/AV299,0)</f>
        <v>0</v>
      </c>
      <c r="AW344" s="229">
        <f>IFERROR('Intenzity 0'!AW344/AW299,0)</f>
        <v>0</v>
      </c>
      <c r="AX344" s="229">
        <f>IFERROR('Intenzity 0'!AX344/AX299,0)</f>
        <v>0</v>
      </c>
      <c r="AY344" s="229">
        <f>IFERROR('Intenzity 0'!AY344/AY299,0)</f>
        <v>0</v>
      </c>
      <c r="AZ344" s="229">
        <f>IFERROR('Intenzity 0'!AZ344/AZ299,0)</f>
        <v>0</v>
      </c>
      <c r="BA344" s="229">
        <f>IFERROR('Intenzity 0'!BA344/BA299,0)</f>
        <v>0</v>
      </c>
      <c r="BB344" s="229">
        <f>IFERROR('Intenzity 0'!BB344/BB299,0)</f>
        <v>0</v>
      </c>
    </row>
    <row r="345" spans="1:54" x14ac:dyDescent="0.3">
      <c r="A345" s="206">
        <f>IF(ISBLANK('Úseky 0'!A27),"",'Úseky 0'!A27)</f>
        <v>23</v>
      </c>
      <c r="B345" s="205" t="str">
        <f>IF(ISBLANK('Úseky 0'!B27),"",'Úseky 0'!B27)</f>
        <v/>
      </c>
      <c r="C345" s="205" t="str">
        <f>IF(ISBLANK('Úseky 0'!C27),"",'Úseky 0'!C27)</f>
        <v/>
      </c>
      <c r="D345" s="213" t="str">
        <f>IF(ISBLANK('Úseky 0'!D27),"",'Úseky 0'!D27)</f>
        <v/>
      </c>
      <c r="E345" s="229">
        <f>IFERROR('Intenzity 0'!E345/E300,0)</f>
        <v>0</v>
      </c>
      <c r="F345" s="229">
        <f>IFERROR('Intenzity 0'!F345/F300,0)</f>
        <v>0</v>
      </c>
      <c r="G345" s="229">
        <f>IFERROR('Intenzity 0'!G345/G300,0)</f>
        <v>0</v>
      </c>
      <c r="H345" s="229">
        <f>IFERROR('Intenzity 0'!H345/H300,0)</f>
        <v>0</v>
      </c>
      <c r="I345" s="229">
        <f>IFERROR('Intenzity 0'!I345/I300,0)</f>
        <v>0</v>
      </c>
      <c r="J345" s="229">
        <f>IFERROR('Intenzity 0'!J345/J300,0)</f>
        <v>0</v>
      </c>
      <c r="K345" s="229">
        <f>IFERROR('Intenzity 0'!K345/K300,0)</f>
        <v>0</v>
      </c>
      <c r="L345" s="229">
        <f>IFERROR('Intenzity 0'!L345/L300,0)</f>
        <v>0</v>
      </c>
      <c r="M345" s="229">
        <f>IFERROR('Intenzity 0'!M345/M300,0)</f>
        <v>0</v>
      </c>
      <c r="N345" s="229">
        <f>IFERROR('Intenzity 0'!N345/N300,0)</f>
        <v>0</v>
      </c>
      <c r="O345" s="229">
        <f>IFERROR('Intenzity 0'!O345/O300,0)</f>
        <v>0</v>
      </c>
      <c r="P345" s="229">
        <f>IFERROR('Intenzity 0'!P345/P300,0)</f>
        <v>0</v>
      </c>
      <c r="Q345" s="229">
        <f>IFERROR('Intenzity 0'!Q345/Q300,0)</f>
        <v>0</v>
      </c>
      <c r="R345" s="229">
        <f>IFERROR('Intenzity 0'!R345/R300,0)</f>
        <v>0</v>
      </c>
      <c r="S345" s="229">
        <f>IFERROR('Intenzity 0'!S345/S300,0)</f>
        <v>0</v>
      </c>
      <c r="T345" s="229">
        <f>IFERROR('Intenzity 0'!T345/T300,0)</f>
        <v>0</v>
      </c>
      <c r="U345" s="229">
        <f>IFERROR('Intenzity 0'!U345/U300,0)</f>
        <v>0</v>
      </c>
      <c r="V345" s="229">
        <f>IFERROR('Intenzity 0'!V345/V300,0)</f>
        <v>0</v>
      </c>
      <c r="W345" s="229">
        <f>IFERROR('Intenzity 0'!W345/W300,0)</f>
        <v>0</v>
      </c>
      <c r="X345" s="229">
        <f>IFERROR('Intenzity 0'!X345/X300,0)</f>
        <v>0</v>
      </c>
      <c r="Y345" s="229">
        <f>IFERROR('Intenzity 0'!Y345/Y300,0)</f>
        <v>0</v>
      </c>
      <c r="Z345" s="229">
        <f>IFERROR('Intenzity 0'!Z345/Z300,0)</f>
        <v>0</v>
      </c>
      <c r="AA345" s="229">
        <f>IFERROR('Intenzity 0'!AA345/AA300,0)</f>
        <v>0</v>
      </c>
      <c r="AB345" s="229">
        <f>IFERROR('Intenzity 0'!AB345/AB300,0)</f>
        <v>0</v>
      </c>
      <c r="AC345" s="229">
        <f>IFERROR('Intenzity 0'!AC345/AC300,0)</f>
        <v>0</v>
      </c>
      <c r="AD345" s="229">
        <f>IFERROR('Intenzity 0'!AD345/AD300,0)</f>
        <v>0</v>
      </c>
      <c r="AE345" s="229">
        <f>IFERROR('Intenzity 0'!AE345/AE300,0)</f>
        <v>0</v>
      </c>
      <c r="AF345" s="229">
        <f>IFERROR('Intenzity 0'!AF345/AF300,0)</f>
        <v>0</v>
      </c>
      <c r="AG345" s="229">
        <f>IFERROR('Intenzity 0'!AG345/AG300,0)</f>
        <v>0</v>
      </c>
      <c r="AH345" s="229">
        <f>IFERROR('Intenzity 0'!AH345/AH300,0)</f>
        <v>0</v>
      </c>
      <c r="AI345" s="229">
        <f>IFERROR('Intenzity 0'!AI345/AI300,0)</f>
        <v>0</v>
      </c>
      <c r="AJ345" s="229">
        <f>IFERROR('Intenzity 0'!AJ345/AJ300,0)</f>
        <v>0</v>
      </c>
      <c r="AK345" s="229">
        <f>IFERROR('Intenzity 0'!AK345/AK300,0)</f>
        <v>0</v>
      </c>
      <c r="AL345" s="229">
        <f>IFERROR('Intenzity 0'!AL345/AL300,0)</f>
        <v>0</v>
      </c>
      <c r="AM345" s="229">
        <f>IFERROR('Intenzity 0'!AM345/AM300,0)</f>
        <v>0</v>
      </c>
      <c r="AN345" s="229">
        <f>IFERROR('Intenzity 0'!AN345/AN300,0)</f>
        <v>0</v>
      </c>
      <c r="AO345" s="229">
        <f>IFERROR('Intenzity 0'!AO345/AO300,0)</f>
        <v>0</v>
      </c>
      <c r="AP345" s="229">
        <f>IFERROR('Intenzity 0'!AP345/AP300,0)</f>
        <v>0</v>
      </c>
      <c r="AQ345" s="229">
        <f>IFERROR('Intenzity 0'!AQ345/AQ300,0)</f>
        <v>0</v>
      </c>
      <c r="AR345" s="229">
        <f>IFERROR('Intenzity 0'!AR345/AR300,0)</f>
        <v>0</v>
      </c>
      <c r="AS345" s="229">
        <f>IFERROR('Intenzity 0'!AS345/AS300,0)</f>
        <v>0</v>
      </c>
      <c r="AT345" s="229">
        <f>IFERROR('Intenzity 0'!AT345/AT300,0)</f>
        <v>0</v>
      </c>
      <c r="AU345" s="229">
        <f>IFERROR('Intenzity 0'!AU345/AU300,0)</f>
        <v>0</v>
      </c>
      <c r="AV345" s="229">
        <f>IFERROR('Intenzity 0'!AV345/AV300,0)</f>
        <v>0</v>
      </c>
      <c r="AW345" s="229">
        <f>IFERROR('Intenzity 0'!AW345/AW300,0)</f>
        <v>0</v>
      </c>
      <c r="AX345" s="229">
        <f>IFERROR('Intenzity 0'!AX345/AX300,0)</f>
        <v>0</v>
      </c>
      <c r="AY345" s="229">
        <f>IFERROR('Intenzity 0'!AY345/AY300,0)</f>
        <v>0</v>
      </c>
      <c r="AZ345" s="229">
        <f>IFERROR('Intenzity 0'!AZ345/AZ300,0)</f>
        <v>0</v>
      </c>
      <c r="BA345" s="229">
        <f>IFERROR('Intenzity 0'!BA345/BA300,0)</f>
        <v>0</v>
      </c>
      <c r="BB345" s="229">
        <f>IFERROR('Intenzity 0'!BB345/BB300,0)</f>
        <v>0</v>
      </c>
    </row>
    <row r="346" spans="1:54" x14ac:dyDescent="0.3">
      <c r="A346" s="206">
        <f>IF(ISBLANK('Úseky 0'!A28),"",'Úseky 0'!A28)</f>
        <v>24</v>
      </c>
      <c r="B346" s="205" t="str">
        <f>IF(ISBLANK('Úseky 0'!B28),"",'Úseky 0'!B28)</f>
        <v/>
      </c>
      <c r="C346" s="205" t="str">
        <f>IF(ISBLANK('Úseky 0'!C28),"",'Úseky 0'!C28)</f>
        <v/>
      </c>
      <c r="D346" s="213" t="str">
        <f>IF(ISBLANK('Úseky 0'!D28),"",'Úseky 0'!D28)</f>
        <v/>
      </c>
      <c r="E346" s="229">
        <f>IFERROR('Intenzity 0'!E346/E301,0)</f>
        <v>0</v>
      </c>
      <c r="F346" s="229">
        <f>IFERROR('Intenzity 0'!F346/F301,0)</f>
        <v>0</v>
      </c>
      <c r="G346" s="229">
        <f>IFERROR('Intenzity 0'!G346/G301,0)</f>
        <v>0</v>
      </c>
      <c r="H346" s="229">
        <f>IFERROR('Intenzity 0'!H346/H301,0)</f>
        <v>0</v>
      </c>
      <c r="I346" s="229">
        <f>IFERROR('Intenzity 0'!I346/I301,0)</f>
        <v>0</v>
      </c>
      <c r="J346" s="229">
        <f>IFERROR('Intenzity 0'!J346/J301,0)</f>
        <v>0</v>
      </c>
      <c r="K346" s="229">
        <f>IFERROR('Intenzity 0'!K346/K301,0)</f>
        <v>0</v>
      </c>
      <c r="L346" s="229">
        <f>IFERROR('Intenzity 0'!L346/L301,0)</f>
        <v>0</v>
      </c>
      <c r="M346" s="229">
        <f>IFERROR('Intenzity 0'!M346/M301,0)</f>
        <v>0</v>
      </c>
      <c r="N346" s="229">
        <f>IFERROR('Intenzity 0'!N346/N301,0)</f>
        <v>0</v>
      </c>
      <c r="O346" s="229">
        <f>IFERROR('Intenzity 0'!O346/O301,0)</f>
        <v>0</v>
      </c>
      <c r="P346" s="229">
        <f>IFERROR('Intenzity 0'!P346/P301,0)</f>
        <v>0</v>
      </c>
      <c r="Q346" s="229">
        <f>IFERROR('Intenzity 0'!Q346/Q301,0)</f>
        <v>0</v>
      </c>
      <c r="R346" s="229">
        <f>IFERROR('Intenzity 0'!R346/R301,0)</f>
        <v>0</v>
      </c>
      <c r="S346" s="229">
        <f>IFERROR('Intenzity 0'!S346/S301,0)</f>
        <v>0</v>
      </c>
      <c r="T346" s="229">
        <f>IFERROR('Intenzity 0'!T346/T301,0)</f>
        <v>0</v>
      </c>
      <c r="U346" s="229">
        <f>IFERROR('Intenzity 0'!U346/U301,0)</f>
        <v>0</v>
      </c>
      <c r="V346" s="229">
        <f>IFERROR('Intenzity 0'!V346/V301,0)</f>
        <v>0</v>
      </c>
      <c r="W346" s="229">
        <f>IFERROR('Intenzity 0'!W346/W301,0)</f>
        <v>0</v>
      </c>
      <c r="X346" s="229">
        <f>IFERROR('Intenzity 0'!X346/X301,0)</f>
        <v>0</v>
      </c>
      <c r="Y346" s="229">
        <f>IFERROR('Intenzity 0'!Y346/Y301,0)</f>
        <v>0</v>
      </c>
      <c r="Z346" s="229">
        <f>IFERROR('Intenzity 0'!Z346/Z301,0)</f>
        <v>0</v>
      </c>
      <c r="AA346" s="229">
        <f>IFERROR('Intenzity 0'!AA346/AA301,0)</f>
        <v>0</v>
      </c>
      <c r="AB346" s="229">
        <f>IFERROR('Intenzity 0'!AB346/AB301,0)</f>
        <v>0</v>
      </c>
      <c r="AC346" s="229">
        <f>IFERROR('Intenzity 0'!AC346/AC301,0)</f>
        <v>0</v>
      </c>
      <c r="AD346" s="229">
        <f>IFERROR('Intenzity 0'!AD346/AD301,0)</f>
        <v>0</v>
      </c>
      <c r="AE346" s="229">
        <f>IFERROR('Intenzity 0'!AE346/AE301,0)</f>
        <v>0</v>
      </c>
      <c r="AF346" s="229">
        <f>IFERROR('Intenzity 0'!AF346/AF301,0)</f>
        <v>0</v>
      </c>
      <c r="AG346" s="229">
        <f>IFERROR('Intenzity 0'!AG346/AG301,0)</f>
        <v>0</v>
      </c>
      <c r="AH346" s="229">
        <f>IFERROR('Intenzity 0'!AH346/AH301,0)</f>
        <v>0</v>
      </c>
      <c r="AI346" s="229">
        <f>IFERROR('Intenzity 0'!AI346/AI301,0)</f>
        <v>0</v>
      </c>
      <c r="AJ346" s="229">
        <f>IFERROR('Intenzity 0'!AJ346/AJ301,0)</f>
        <v>0</v>
      </c>
      <c r="AK346" s="229">
        <f>IFERROR('Intenzity 0'!AK346/AK301,0)</f>
        <v>0</v>
      </c>
      <c r="AL346" s="229">
        <f>IFERROR('Intenzity 0'!AL346/AL301,0)</f>
        <v>0</v>
      </c>
      <c r="AM346" s="229">
        <f>IFERROR('Intenzity 0'!AM346/AM301,0)</f>
        <v>0</v>
      </c>
      <c r="AN346" s="229">
        <f>IFERROR('Intenzity 0'!AN346/AN301,0)</f>
        <v>0</v>
      </c>
      <c r="AO346" s="229">
        <f>IFERROR('Intenzity 0'!AO346/AO301,0)</f>
        <v>0</v>
      </c>
      <c r="AP346" s="229">
        <f>IFERROR('Intenzity 0'!AP346/AP301,0)</f>
        <v>0</v>
      </c>
      <c r="AQ346" s="229">
        <f>IFERROR('Intenzity 0'!AQ346/AQ301,0)</f>
        <v>0</v>
      </c>
      <c r="AR346" s="229">
        <f>IFERROR('Intenzity 0'!AR346/AR301,0)</f>
        <v>0</v>
      </c>
      <c r="AS346" s="229">
        <f>IFERROR('Intenzity 0'!AS346/AS301,0)</f>
        <v>0</v>
      </c>
      <c r="AT346" s="229">
        <f>IFERROR('Intenzity 0'!AT346/AT301,0)</f>
        <v>0</v>
      </c>
      <c r="AU346" s="229">
        <f>IFERROR('Intenzity 0'!AU346/AU301,0)</f>
        <v>0</v>
      </c>
      <c r="AV346" s="229">
        <f>IFERROR('Intenzity 0'!AV346/AV301,0)</f>
        <v>0</v>
      </c>
      <c r="AW346" s="229">
        <f>IFERROR('Intenzity 0'!AW346/AW301,0)</f>
        <v>0</v>
      </c>
      <c r="AX346" s="229">
        <f>IFERROR('Intenzity 0'!AX346/AX301,0)</f>
        <v>0</v>
      </c>
      <c r="AY346" s="229">
        <f>IFERROR('Intenzity 0'!AY346/AY301,0)</f>
        <v>0</v>
      </c>
      <c r="AZ346" s="229">
        <f>IFERROR('Intenzity 0'!AZ346/AZ301,0)</f>
        <v>0</v>
      </c>
      <c r="BA346" s="229">
        <f>IFERROR('Intenzity 0'!BA346/BA301,0)</f>
        <v>0</v>
      </c>
      <c r="BB346" s="229">
        <f>IFERROR('Intenzity 0'!BB346/BB301,0)</f>
        <v>0</v>
      </c>
    </row>
    <row r="347" spans="1:54" x14ac:dyDescent="0.3">
      <c r="A347" s="206">
        <f>IF(ISBLANK('Úseky 0'!A29),"",'Úseky 0'!A29)</f>
        <v>25</v>
      </c>
      <c r="B347" s="205" t="str">
        <f>IF(ISBLANK('Úseky 0'!B29),"",'Úseky 0'!B29)</f>
        <v/>
      </c>
      <c r="C347" s="205" t="str">
        <f>IF(ISBLANK('Úseky 0'!C29),"",'Úseky 0'!C29)</f>
        <v/>
      </c>
      <c r="D347" s="213" t="str">
        <f>IF(ISBLANK('Úseky 0'!D29),"",'Úseky 0'!D29)</f>
        <v/>
      </c>
      <c r="E347" s="229">
        <f>IFERROR('Intenzity 0'!E347/E302,0)</f>
        <v>0</v>
      </c>
      <c r="F347" s="229">
        <f>IFERROR('Intenzity 0'!F347/F302,0)</f>
        <v>0</v>
      </c>
      <c r="G347" s="229">
        <f>IFERROR('Intenzity 0'!G347/G302,0)</f>
        <v>0</v>
      </c>
      <c r="H347" s="229">
        <f>IFERROR('Intenzity 0'!H347/H302,0)</f>
        <v>0</v>
      </c>
      <c r="I347" s="229">
        <f>IFERROR('Intenzity 0'!I347/I302,0)</f>
        <v>0</v>
      </c>
      <c r="J347" s="229">
        <f>IFERROR('Intenzity 0'!J347/J302,0)</f>
        <v>0</v>
      </c>
      <c r="K347" s="229">
        <f>IFERROR('Intenzity 0'!K347/K302,0)</f>
        <v>0</v>
      </c>
      <c r="L347" s="229">
        <f>IFERROR('Intenzity 0'!L347/L302,0)</f>
        <v>0</v>
      </c>
      <c r="M347" s="229">
        <f>IFERROR('Intenzity 0'!M347/M302,0)</f>
        <v>0</v>
      </c>
      <c r="N347" s="229">
        <f>IFERROR('Intenzity 0'!N347/N302,0)</f>
        <v>0</v>
      </c>
      <c r="O347" s="229">
        <f>IFERROR('Intenzity 0'!O347/O302,0)</f>
        <v>0</v>
      </c>
      <c r="P347" s="229">
        <f>IFERROR('Intenzity 0'!P347/P302,0)</f>
        <v>0</v>
      </c>
      <c r="Q347" s="229">
        <f>IFERROR('Intenzity 0'!Q347/Q302,0)</f>
        <v>0</v>
      </c>
      <c r="R347" s="229">
        <f>IFERROR('Intenzity 0'!R347/R302,0)</f>
        <v>0</v>
      </c>
      <c r="S347" s="229">
        <f>IFERROR('Intenzity 0'!S347/S302,0)</f>
        <v>0</v>
      </c>
      <c r="T347" s="229">
        <f>IFERROR('Intenzity 0'!T347/T302,0)</f>
        <v>0</v>
      </c>
      <c r="U347" s="229">
        <f>IFERROR('Intenzity 0'!U347/U302,0)</f>
        <v>0</v>
      </c>
      <c r="V347" s="229">
        <f>IFERROR('Intenzity 0'!V347/V302,0)</f>
        <v>0</v>
      </c>
      <c r="W347" s="229">
        <f>IFERROR('Intenzity 0'!W347/W302,0)</f>
        <v>0</v>
      </c>
      <c r="X347" s="229">
        <f>IFERROR('Intenzity 0'!X347/X302,0)</f>
        <v>0</v>
      </c>
      <c r="Y347" s="229">
        <f>IFERROR('Intenzity 0'!Y347/Y302,0)</f>
        <v>0</v>
      </c>
      <c r="Z347" s="229">
        <f>IFERROR('Intenzity 0'!Z347/Z302,0)</f>
        <v>0</v>
      </c>
      <c r="AA347" s="229">
        <f>IFERROR('Intenzity 0'!AA347/AA302,0)</f>
        <v>0</v>
      </c>
      <c r="AB347" s="229">
        <f>IFERROR('Intenzity 0'!AB347/AB302,0)</f>
        <v>0</v>
      </c>
      <c r="AC347" s="229">
        <f>IFERROR('Intenzity 0'!AC347/AC302,0)</f>
        <v>0</v>
      </c>
      <c r="AD347" s="229">
        <f>IFERROR('Intenzity 0'!AD347/AD302,0)</f>
        <v>0</v>
      </c>
      <c r="AE347" s="229">
        <f>IFERROR('Intenzity 0'!AE347/AE302,0)</f>
        <v>0</v>
      </c>
      <c r="AF347" s="229">
        <f>IFERROR('Intenzity 0'!AF347/AF302,0)</f>
        <v>0</v>
      </c>
      <c r="AG347" s="229">
        <f>IFERROR('Intenzity 0'!AG347/AG302,0)</f>
        <v>0</v>
      </c>
      <c r="AH347" s="229">
        <f>IFERROR('Intenzity 0'!AH347/AH302,0)</f>
        <v>0</v>
      </c>
      <c r="AI347" s="229">
        <f>IFERROR('Intenzity 0'!AI347/AI302,0)</f>
        <v>0</v>
      </c>
      <c r="AJ347" s="229">
        <f>IFERROR('Intenzity 0'!AJ347/AJ302,0)</f>
        <v>0</v>
      </c>
      <c r="AK347" s="229">
        <f>IFERROR('Intenzity 0'!AK347/AK302,0)</f>
        <v>0</v>
      </c>
      <c r="AL347" s="229">
        <f>IFERROR('Intenzity 0'!AL347/AL302,0)</f>
        <v>0</v>
      </c>
      <c r="AM347" s="229">
        <f>IFERROR('Intenzity 0'!AM347/AM302,0)</f>
        <v>0</v>
      </c>
      <c r="AN347" s="229">
        <f>IFERROR('Intenzity 0'!AN347/AN302,0)</f>
        <v>0</v>
      </c>
      <c r="AO347" s="229">
        <f>IFERROR('Intenzity 0'!AO347/AO302,0)</f>
        <v>0</v>
      </c>
      <c r="AP347" s="229">
        <f>IFERROR('Intenzity 0'!AP347/AP302,0)</f>
        <v>0</v>
      </c>
      <c r="AQ347" s="229">
        <f>IFERROR('Intenzity 0'!AQ347/AQ302,0)</f>
        <v>0</v>
      </c>
      <c r="AR347" s="229">
        <f>IFERROR('Intenzity 0'!AR347/AR302,0)</f>
        <v>0</v>
      </c>
      <c r="AS347" s="229">
        <f>IFERROR('Intenzity 0'!AS347/AS302,0)</f>
        <v>0</v>
      </c>
      <c r="AT347" s="229">
        <f>IFERROR('Intenzity 0'!AT347/AT302,0)</f>
        <v>0</v>
      </c>
      <c r="AU347" s="229">
        <f>IFERROR('Intenzity 0'!AU347/AU302,0)</f>
        <v>0</v>
      </c>
      <c r="AV347" s="229">
        <f>IFERROR('Intenzity 0'!AV347/AV302,0)</f>
        <v>0</v>
      </c>
      <c r="AW347" s="229">
        <f>IFERROR('Intenzity 0'!AW347/AW302,0)</f>
        <v>0</v>
      </c>
      <c r="AX347" s="229">
        <f>IFERROR('Intenzity 0'!AX347/AX302,0)</f>
        <v>0</v>
      </c>
      <c r="AY347" s="229">
        <f>IFERROR('Intenzity 0'!AY347/AY302,0)</f>
        <v>0</v>
      </c>
      <c r="AZ347" s="229">
        <f>IFERROR('Intenzity 0'!AZ347/AZ302,0)</f>
        <v>0</v>
      </c>
      <c r="BA347" s="229">
        <f>IFERROR('Intenzity 0'!BA347/BA302,0)</f>
        <v>0</v>
      </c>
      <c r="BB347" s="229">
        <f>IFERROR('Intenzity 0'!BB347/BB302,0)</f>
        <v>0</v>
      </c>
    </row>
    <row r="348" spans="1:54" x14ac:dyDescent="0.3">
      <c r="A348" s="206">
        <f>IF(ISBLANK('Úseky 0'!A30),"",'Úseky 0'!A30)</f>
        <v>26</v>
      </c>
      <c r="B348" s="205" t="str">
        <f>IF(ISBLANK('Úseky 0'!B30),"",'Úseky 0'!B30)</f>
        <v/>
      </c>
      <c r="C348" s="205" t="str">
        <f>IF(ISBLANK('Úseky 0'!C30),"",'Úseky 0'!C30)</f>
        <v/>
      </c>
      <c r="D348" s="213" t="str">
        <f>IF(ISBLANK('Úseky 0'!D30),"",'Úseky 0'!D30)</f>
        <v/>
      </c>
      <c r="E348" s="229">
        <f>IFERROR('Intenzity 0'!E348/E303,0)</f>
        <v>0</v>
      </c>
      <c r="F348" s="229">
        <f>IFERROR('Intenzity 0'!F348/F303,0)</f>
        <v>0</v>
      </c>
      <c r="G348" s="229">
        <f>IFERROR('Intenzity 0'!G348/G303,0)</f>
        <v>0</v>
      </c>
      <c r="H348" s="229">
        <f>IFERROR('Intenzity 0'!H348/H303,0)</f>
        <v>0</v>
      </c>
      <c r="I348" s="229">
        <f>IFERROR('Intenzity 0'!I348/I303,0)</f>
        <v>0</v>
      </c>
      <c r="J348" s="229">
        <f>IFERROR('Intenzity 0'!J348/J303,0)</f>
        <v>0</v>
      </c>
      <c r="K348" s="229">
        <f>IFERROR('Intenzity 0'!K348/K303,0)</f>
        <v>0</v>
      </c>
      <c r="L348" s="229">
        <f>IFERROR('Intenzity 0'!L348/L303,0)</f>
        <v>0</v>
      </c>
      <c r="M348" s="229">
        <f>IFERROR('Intenzity 0'!M348/M303,0)</f>
        <v>0</v>
      </c>
      <c r="N348" s="229">
        <f>IFERROR('Intenzity 0'!N348/N303,0)</f>
        <v>0</v>
      </c>
      <c r="O348" s="229">
        <f>IFERROR('Intenzity 0'!O348/O303,0)</f>
        <v>0</v>
      </c>
      <c r="P348" s="229">
        <f>IFERROR('Intenzity 0'!P348/P303,0)</f>
        <v>0</v>
      </c>
      <c r="Q348" s="229">
        <f>IFERROR('Intenzity 0'!Q348/Q303,0)</f>
        <v>0</v>
      </c>
      <c r="R348" s="229">
        <f>IFERROR('Intenzity 0'!R348/R303,0)</f>
        <v>0</v>
      </c>
      <c r="S348" s="229">
        <f>IFERROR('Intenzity 0'!S348/S303,0)</f>
        <v>0</v>
      </c>
      <c r="T348" s="229">
        <f>IFERROR('Intenzity 0'!T348/T303,0)</f>
        <v>0</v>
      </c>
      <c r="U348" s="229">
        <f>IFERROR('Intenzity 0'!U348/U303,0)</f>
        <v>0</v>
      </c>
      <c r="V348" s="229">
        <f>IFERROR('Intenzity 0'!V348/V303,0)</f>
        <v>0</v>
      </c>
      <c r="W348" s="229">
        <f>IFERROR('Intenzity 0'!W348/W303,0)</f>
        <v>0</v>
      </c>
      <c r="X348" s="229">
        <f>IFERROR('Intenzity 0'!X348/X303,0)</f>
        <v>0</v>
      </c>
      <c r="Y348" s="229">
        <f>IFERROR('Intenzity 0'!Y348/Y303,0)</f>
        <v>0</v>
      </c>
      <c r="Z348" s="229">
        <f>IFERROR('Intenzity 0'!Z348/Z303,0)</f>
        <v>0</v>
      </c>
      <c r="AA348" s="229">
        <f>IFERROR('Intenzity 0'!AA348/AA303,0)</f>
        <v>0</v>
      </c>
      <c r="AB348" s="229">
        <f>IFERROR('Intenzity 0'!AB348/AB303,0)</f>
        <v>0</v>
      </c>
      <c r="AC348" s="229">
        <f>IFERROR('Intenzity 0'!AC348/AC303,0)</f>
        <v>0</v>
      </c>
      <c r="AD348" s="229">
        <f>IFERROR('Intenzity 0'!AD348/AD303,0)</f>
        <v>0</v>
      </c>
      <c r="AE348" s="229">
        <f>IFERROR('Intenzity 0'!AE348/AE303,0)</f>
        <v>0</v>
      </c>
      <c r="AF348" s="229">
        <f>IFERROR('Intenzity 0'!AF348/AF303,0)</f>
        <v>0</v>
      </c>
      <c r="AG348" s="229">
        <f>IFERROR('Intenzity 0'!AG348/AG303,0)</f>
        <v>0</v>
      </c>
      <c r="AH348" s="229">
        <f>IFERROR('Intenzity 0'!AH348/AH303,0)</f>
        <v>0</v>
      </c>
      <c r="AI348" s="229">
        <f>IFERROR('Intenzity 0'!AI348/AI303,0)</f>
        <v>0</v>
      </c>
      <c r="AJ348" s="229">
        <f>IFERROR('Intenzity 0'!AJ348/AJ303,0)</f>
        <v>0</v>
      </c>
      <c r="AK348" s="229">
        <f>IFERROR('Intenzity 0'!AK348/AK303,0)</f>
        <v>0</v>
      </c>
      <c r="AL348" s="229">
        <f>IFERROR('Intenzity 0'!AL348/AL303,0)</f>
        <v>0</v>
      </c>
      <c r="AM348" s="229">
        <f>IFERROR('Intenzity 0'!AM348/AM303,0)</f>
        <v>0</v>
      </c>
      <c r="AN348" s="229">
        <f>IFERROR('Intenzity 0'!AN348/AN303,0)</f>
        <v>0</v>
      </c>
      <c r="AO348" s="229">
        <f>IFERROR('Intenzity 0'!AO348/AO303,0)</f>
        <v>0</v>
      </c>
      <c r="AP348" s="229">
        <f>IFERROR('Intenzity 0'!AP348/AP303,0)</f>
        <v>0</v>
      </c>
      <c r="AQ348" s="229">
        <f>IFERROR('Intenzity 0'!AQ348/AQ303,0)</f>
        <v>0</v>
      </c>
      <c r="AR348" s="229">
        <f>IFERROR('Intenzity 0'!AR348/AR303,0)</f>
        <v>0</v>
      </c>
      <c r="AS348" s="229">
        <f>IFERROR('Intenzity 0'!AS348/AS303,0)</f>
        <v>0</v>
      </c>
      <c r="AT348" s="229">
        <f>IFERROR('Intenzity 0'!AT348/AT303,0)</f>
        <v>0</v>
      </c>
      <c r="AU348" s="229">
        <f>IFERROR('Intenzity 0'!AU348/AU303,0)</f>
        <v>0</v>
      </c>
      <c r="AV348" s="229">
        <f>IFERROR('Intenzity 0'!AV348/AV303,0)</f>
        <v>0</v>
      </c>
      <c r="AW348" s="229">
        <f>IFERROR('Intenzity 0'!AW348/AW303,0)</f>
        <v>0</v>
      </c>
      <c r="AX348" s="229">
        <f>IFERROR('Intenzity 0'!AX348/AX303,0)</f>
        <v>0</v>
      </c>
      <c r="AY348" s="229">
        <f>IFERROR('Intenzity 0'!AY348/AY303,0)</f>
        <v>0</v>
      </c>
      <c r="AZ348" s="229">
        <f>IFERROR('Intenzity 0'!AZ348/AZ303,0)</f>
        <v>0</v>
      </c>
      <c r="BA348" s="229">
        <f>IFERROR('Intenzity 0'!BA348/BA303,0)</f>
        <v>0</v>
      </c>
      <c r="BB348" s="229">
        <f>IFERROR('Intenzity 0'!BB348/BB303,0)</f>
        <v>0</v>
      </c>
    </row>
    <row r="349" spans="1:54" x14ac:dyDescent="0.3">
      <c r="A349" s="206">
        <f>IF(ISBLANK('Úseky 0'!A31),"",'Úseky 0'!A31)</f>
        <v>27</v>
      </c>
      <c r="B349" s="205" t="str">
        <f>IF(ISBLANK('Úseky 0'!B31),"",'Úseky 0'!B31)</f>
        <v/>
      </c>
      <c r="C349" s="205" t="str">
        <f>IF(ISBLANK('Úseky 0'!C31),"",'Úseky 0'!C31)</f>
        <v/>
      </c>
      <c r="D349" s="213" t="str">
        <f>IF(ISBLANK('Úseky 0'!D31),"",'Úseky 0'!D31)</f>
        <v/>
      </c>
      <c r="E349" s="229">
        <f>IFERROR('Intenzity 0'!E349/E304,0)</f>
        <v>0</v>
      </c>
      <c r="F349" s="229">
        <f>IFERROR('Intenzity 0'!F349/F304,0)</f>
        <v>0</v>
      </c>
      <c r="G349" s="229">
        <f>IFERROR('Intenzity 0'!G349/G304,0)</f>
        <v>0</v>
      </c>
      <c r="H349" s="229">
        <f>IFERROR('Intenzity 0'!H349/H304,0)</f>
        <v>0</v>
      </c>
      <c r="I349" s="229">
        <f>IFERROR('Intenzity 0'!I349/I304,0)</f>
        <v>0</v>
      </c>
      <c r="J349" s="229">
        <f>IFERROR('Intenzity 0'!J349/J304,0)</f>
        <v>0</v>
      </c>
      <c r="K349" s="229">
        <f>IFERROR('Intenzity 0'!K349/K304,0)</f>
        <v>0</v>
      </c>
      <c r="L349" s="229">
        <f>IFERROR('Intenzity 0'!L349/L304,0)</f>
        <v>0</v>
      </c>
      <c r="M349" s="229">
        <f>IFERROR('Intenzity 0'!M349/M304,0)</f>
        <v>0</v>
      </c>
      <c r="N349" s="229">
        <f>IFERROR('Intenzity 0'!N349/N304,0)</f>
        <v>0</v>
      </c>
      <c r="O349" s="229">
        <f>IFERROR('Intenzity 0'!O349/O304,0)</f>
        <v>0</v>
      </c>
      <c r="P349" s="229">
        <f>IFERROR('Intenzity 0'!P349/P304,0)</f>
        <v>0</v>
      </c>
      <c r="Q349" s="229">
        <f>IFERROR('Intenzity 0'!Q349/Q304,0)</f>
        <v>0</v>
      </c>
      <c r="R349" s="229">
        <f>IFERROR('Intenzity 0'!R349/R304,0)</f>
        <v>0</v>
      </c>
      <c r="S349" s="229">
        <f>IFERROR('Intenzity 0'!S349/S304,0)</f>
        <v>0</v>
      </c>
      <c r="T349" s="229">
        <f>IFERROR('Intenzity 0'!T349/T304,0)</f>
        <v>0</v>
      </c>
      <c r="U349" s="229">
        <f>IFERROR('Intenzity 0'!U349/U304,0)</f>
        <v>0</v>
      </c>
      <c r="V349" s="229">
        <f>IFERROR('Intenzity 0'!V349/V304,0)</f>
        <v>0</v>
      </c>
      <c r="W349" s="229">
        <f>IFERROR('Intenzity 0'!W349/W304,0)</f>
        <v>0</v>
      </c>
      <c r="X349" s="229">
        <f>IFERROR('Intenzity 0'!X349/X304,0)</f>
        <v>0</v>
      </c>
      <c r="Y349" s="229">
        <f>IFERROR('Intenzity 0'!Y349/Y304,0)</f>
        <v>0</v>
      </c>
      <c r="Z349" s="229">
        <f>IFERROR('Intenzity 0'!Z349/Z304,0)</f>
        <v>0</v>
      </c>
      <c r="AA349" s="229">
        <f>IFERROR('Intenzity 0'!AA349/AA304,0)</f>
        <v>0</v>
      </c>
      <c r="AB349" s="229">
        <f>IFERROR('Intenzity 0'!AB349/AB304,0)</f>
        <v>0</v>
      </c>
      <c r="AC349" s="229">
        <f>IFERROR('Intenzity 0'!AC349/AC304,0)</f>
        <v>0</v>
      </c>
      <c r="AD349" s="229">
        <f>IFERROR('Intenzity 0'!AD349/AD304,0)</f>
        <v>0</v>
      </c>
      <c r="AE349" s="229">
        <f>IFERROR('Intenzity 0'!AE349/AE304,0)</f>
        <v>0</v>
      </c>
      <c r="AF349" s="229">
        <f>IFERROR('Intenzity 0'!AF349/AF304,0)</f>
        <v>0</v>
      </c>
      <c r="AG349" s="229">
        <f>IFERROR('Intenzity 0'!AG349/AG304,0)</f>
        <v>0</v>
      </c>
      <c r="AH349" s="229">
        <f>IFERROR('Intenzity 0'!AH349/AH304,0)</f>
        <v>0</v>
      </c>
      <c r="AI349" s="229">
        <f>IFERROR('Intenzity 0'!AI349/AI304,0)</f>
        <v>0</v>
      </c>
      <c r="AJ349" s="229">
        <f>IFERROR('Intenzity 0'!AJ349/AJ304,0)</f>
        <v>0</v>
      </c>
      <c r="AK349" s="229">
        <f>IFERROR('Intenzity 0'!AK349/AK304,0)</f>
        <v>0</v>
      </c>
      <c r="AL349" s="229">
        <f>IFERROR('Intenzity 0'!AL349/AL304,0)</f>
        <v>0</v>
      </c>
      <c r="AM349" s="229">
        <f>IFERROR('Intenzity 0'!AM349/AM304,0)</f>
        <v>0</v>
      </c>
      <c r="AN349" s="229">
        <f>IFERROR('Intenzity 0'!AN349/AN304,0)</f>
        <v>0</v>
      </c>
      <c r="AO349" s="229">
        <f>IFERROR('Intenzity 0'!AO349/AO304,0)</f>
        <v>0</v>
      </c>
      <c r="AP349" s="229">
        <f>IFERROR('Intenzity 0'!AP349/AP304,0)</f>
        <v>0</v>
      </c>
      <c r="AQ349" s="229">
        <f>IFERROR('Intenzity 0'!AQ349/AQ304,0)</f>
        <v>0</v>
      </c>
      <c r="AR349" s="229">
        <f>IFERROR('Intenzity 0'!AR349/AR304,0)</f>
        <v>0</v>
      </c>
      <c r="AS349" s="229">
        <f>IFERROR('Intenzity 0'!AS349/AS304,0)</f>
        <v>0</v>
      </c>
      <c r="AT349" s="229">
        <f>IFERROR('Intenzity 0'!AT349/AT304,0)</f>
        <v>0</v>
      </c>
      <c r="AU349" s="229">
        <f>IFERROR('Intenzity 0'!AU349/AU304,0)</f>
        <v>0</v>
      </c>
      <c r="AV349" s="229">
        <f>IFERROR('Intenzity 0'!AV349/AV304,0)</f>
        <v>0</v>
      </c>
      <c r="AW349" s="229">
        <f>IFERROR('Intenzity 0'!AW349/AW304,0)</f>
        <v>0</v>
      </c>
      <c r="AX349" s="229">
        <f>IFERROR('Intenzity 0'!AX349/AX304,0)</f>
        <v>0</v>
      </c>
      <c r="AY349" s="229">
        <f>IFERROR('Intenzity 0'!AY349/AY304,0)</f>
        <v>0</v>
      </c>
      <c r="AZ349" s="229">
        <f>IFERROR('Intenzity 0'!AZ349/AZ304,0)</f>
        <v>0</v>
      </c>
      <c r="BA349" s="229">
        <f>IFERROR('Intenzity 0'!BA349/BA304,0)</f>
        <v>0</v>
      </c>
      <c r="BB349" s="229">
        <f>IFERROR('Intenzity 0'!BB349/BB304,0)</f>
        <v>0</v>
      </c>
    </row>
    <row r="350" spans="1:54" x14ac:dyDescent="0.3">
      <c r="A350" s="206">
        <f>IF(ISBLANK('Úseky 0'!A32),"",'Úseky 0'!A32)</f>
        <v>28</v>
      </c>
      <c r="B350" s="205" t="str">
        <f>IF(ISBLANK('Úseky 0'!B32),"",'Úseky 0'!B32)</f>
        <v/>
      </c>
      <c r="C350" s="205" t="str">
        <f>IF(ISBLANK('Úseky 0'!C32),"",'Úseky 0'!C32)</f>
        <v/>
      </c>
      <c r="D350" s="213" t="str">
        <f>IF(ISBLANK('Úseky 0'!D32),"",'Úseky 0'!D32)</f>
        <v/>
      </c>
      <c r="E350" s="229">
        <f>IFERROR('Intenzity 0'!E350/E305,0)</f>
        <v>0</v>
      </c>
      <c r="F350" s="229">
        <f>IFERROR('Intenzity 0'!F350/F305,0)</f>
        <v>0</v>
      </c>
      <c r="G350" s="229">
        <f>IFERROR('Intenzity 0'!G350/G305,0)</f>
        <v>0</v>
      </c>
      <c r="H350" s="229">
        <f>IFERROR('Intenzity 0'!H350/H305,0)</f>
        <v>0</v>
      </c>
      <c r="I350" s="229">
        <f>IFERROR('Intenzity 0'!I350/I305,0)</f>
        <v>0</v>
      </c>
      <c r="J350" s="229">
        <f>IFERROR('Intenzity 0'!J350/J305,0)</f>
        <v>0</v>
      </c>
      <c r="K350" s="229">
        <f>IFERROR('Intenzity 0'!K350/K305,0)</f>
        <v>0</v>
      </c>
      <c r="L350" s="229">
        <f>IFERROR('Intenzity 0'!L350/L305,0)</f>
        <v>0</v>
      </c>
      <c r="M350" s="229">
        <f>IFERROR('Intenzity 0'!M350/M305,0)</f>
        <v>0</v>
      </c>
      <c r="N350" s="229">
        <f>IFERROR('Intenzity 0'!N350/N305,0)</f>
        <v>0</v>
      </c>
      <c r="O350" s="229">
        <f>IFERROR('Intenzity 0'!O350/O305,0)</f>
        <v>0</v>
      </c>
      <c r="P350" s="229">
        <f>IFERROR('Intenzity 0'!P350/P305,0)</f>
        <v>0</v>
      </c>
      <c r="Q350" s="229">
        <f>IFERROR('Intenzity 0'!Q350/Q305,0)</f>
        <v>0</v>
      </c>
      <c r="R350" s="229">
        <f>IFERROR('Intenzity 0'!R350/R305,0)</f>
        <v>0</v>
      </c>
      <c r="S350" s="229">
        <f>IFERROR('Intenzity 0'!S350/S305,0)</f>
        <v>0</v>
      </c>
      <c r="T350" s="229">
        <f>IFERROR('Intenzity 0'!T350/T305,0)</f>
        <v>0</v>
      </c>
      <c r="U350" s="229">
        <f>IFERROR('Intenzity 0'!U350/U305,0)</f>
        <v>0</v>
      </c>
      <c r="V350" s="229">
        <f>IFERROR('Intenzity 0'!V350/V305,0)</f>
        <v>0</v>
      </c>
      <c r="W350" s="229">
        <f>IFERROR('Intenzity 0'!W350/W305,0)</f>
        <v>0</v>
      </c>
      <c r="X350" s="229">
        <f>IFERROR('Intenzity 0'!X350/X305,0)</f>
        <v>0</v>
      </c>
      <c r="Y350" s="229">
        <f>IFERROR('Intenzity 0'!Y350/Y305,0)</f>
        <v>0</v>
      </c>
      <c r="Z350" s="229">
        <f>IFERROR('Intenzity 0'!Z350/Z305,0)</f>
        <v>0</v>
      </c>
      <c r="AA350" s="229">
        <f>IFERROR('Intenzity 0'!AA350/AA305,0)</f>
        <v>0</v>
      </c>
      <c r="AB350" s="229">
        <f>IFERROR('Intenzity 0'!AB350/AB305,0)</f>
        <v>0</v>
      </c>
      <c r="AC350" s="229">
        <f>IFERROR('Intenzity 0'!AC350/AC305,0)</f>
        <v>0</v>
      </c>
      <c r="AD350" s="229">
        <f>IFERROR('Intenzity 0'!AD350/AD305,0)</f>
        <v>0</v>
      </c>
      <c r="AE350" s="229">
        <f>IFERROR('Intenzity 0'!AE350/AE305,0)</f>
        <v>0</v>
      </c>
      <c r="AF350" s="229">
        <f>IFERROR('Intenzity 0'!AF350/AF305,0)</f>
        <v>0</v>
      </c>
      <c r="AG350" s="229">
        <f>IFERROR('Intenzity 0'!AG350/AG305,0)</f>
        <v>0</v>
      </c>
      <c r="AH350" s="229">
        <f>IFERROR('Intenzity 0'!AH350/AH305,0)</f>
        <v>0</v>
      </c>
      <c r="AI350" s="229">
        <f>IFERROR('Intenzity 0'!AI350/AI305,0)</f>
        <v>0</v>
      </c>
      <c r="AJ350" s="229">
        <f>IFERROR('Intenzity 0'!AJ350/AJ305,0)</f>
        <v>0</v>
      </c>
      <c r="AK350" s="229">
        <f>IFERROR('Intenzity 0'!AK350/AK305,0)</f>
        <v>0</v>
      </c>
      <c r="AL350" s="229">
        <f>IFERROR('Intenzity 0'!AL350/AL305,0)</f>
        <v>0</v>
      </c>
      <c r="AM350" s="229">
        <f>IFERROR('Intenzity 0'!AM350/AM305,0)</f>
        <v>0</v>
      </c>
      <c r="AN350" s="229">
        <f>IFERROR('Intenzity 0'!AN350/AN305,0)</f>
        <v>0</v>
      </c>
      <c r="AO350" s="229">
        <f>IFERROR('Intenzity 0'!AO350/AO305,0)</f>
        <v>0</v>
      </c>
      <c r="AP350" s="229">
        <f>IFERROR('Intenzity 0'!AP350/AP305,0)</f>
        <v>0</v>
      </c>
      <c r="AQ350" s="229">
        <f>IFERROR('Intenzity 0'!AQ350/AQ305,0)</f>
        <v>0</v>
      </c>
      <c r="AR350" s="229">
        <f>IFERROR('Intenzity 0'!AR350/AR305,0)</f>
        <v>0</v>
      </c>
      <c r="AS350" s="229">
        <f>IFERROR('Intenzity 0'!AS350/AS305,0)</f>
        <v>0</v>
      </c>
      <c r="AT350" s="229">
        <f>IFERROR('Intenzity 0'!AT350/AT305,0)</f>
        <v>0</v>
      </c>
      <c r="AU350" s="229">
        <f>IFERROR('Intenzity 0'!AU350/AU305,0)</f>
        <v>0</v>
      </c>
      <c r="AV350" s="229">
        <f>IFERROR('Intenzity 0'!AV350/AV305,0)</f>
        <v>0</v>
      </c>
      <c r="AW350" s="229">
        <f>IFERROR('Intenzity 0'!AW350/AW305,0)</f>
        <v>0</v>
      </c>
      <c r="AX350" s="229">
        <f>IFERROR('Intenzity 0'!AX350/AX305,0)</f>
        <v>0</v>
      </c>
      <c r="AY350" s="229">
        <f>IFERROR('Intenzity 0'!AY350/AY305,0)</f>
        <v>0</v>
      </c>
      <c r="AZ350" s="229">
        <f>IFERROR('Intenzity 0'!AZ350/AZ305,0)</f>
        <v>0</v>
      </c>
      <c r="BA350" s="229">
        <f>IFERROR('Intenzity 0'!BA350/BA305,0)</f>
        <v>0</v>
      </c>
      <c r="BB350" s="229">
        <f>IFERROR('Intenzity 0'!BB350/BB305,0)</f>
        <v>0</v>
      </c>
    </row>
    <row r="351" spans="1:54" x14ac:dyDescent="0.3">
      <c r="A351" s="206">
        <f>IF(ISBLANK('Úseky 0'!A33),"",'Úseky 0'!A33)</f>
        <v>29</v>
      </c>
      <c r="B351" s="205" t="str">
        <f>IF(ISBLANK('Úseky 0'!B33),"",'Úseky 0'!B33)</f>
        <v/>
      </c>
      <c r="C351" s="205" t="str">
        <f>IF(ISBLANK('Úseky 0'!C33),"",'Úseky 0'!C33)</f>
        <v/>
      </c>
      <c r="D351" s="213" t="str">
        <f>IF(ISBLANK('Úseky 0'!D33),"",'Úseky 0'!D33)</f>
        <v/>
      </c>
      <c r="E351" s="229">
        <f>IFERROR('Intenzity 0'!E351/E306,0)</f>
        <v>0</v>
      </c>
      <c r="F351" s="229">
        <f>IFERROR('Intenzity 0'!F351/F306,0)</f>
        <v>0</v>
      </c>
      <c r="G351" s="229">
        <f>IFERROR('Intenzity 0'!G351/G306,0)</f>
        <v>0</v>
      </c>
      <c r="H351" s="229">
        <f>IFERROR('Intenzity 0'!H351/H306,0)</f>
        <v>0</v>
      </c>
      <c r="I351" s="229">
        <f>IFERROR('Intenzity 0'!I351/I306,0)</f>
        <v>0</v>
      </c>
      <c r="J351" s="229">
        <f>IFERROR('Intenzity 0'!J351/J306,0)</f>
        <v>0</v>
      </c>
      <c r="K351" s="229">
        <f>IFERROR('Intenzity 0'!K351/K306,0)</f>
        <v>0</v>
      </c>
      <c r="L351" s="229">
        <f>IFERROR('Intenzity 0'!L351/L306,0)</f>
        <v>0</v>
      </c>
      <c r="M351" s="229">
        <f>IFERROR('Intenzity 0'!M351/M306,0)</f>
        <v>0</v>
      </c>
      <c r="N351" s="229">
        <f>IFERROR('Intenzity 0'!N351/N306,0)</f>
        <v>0</v>
      </c>
      <c r="O351" s="229">
        <f>IFERROR('Intenzity 0'!O351/O306,0)</f>
        <v>0</v>
      </c>
      <c r="P351" s="229">
        <f>IFERROR('Intenzity 0'!P351/P306,0)</f>
        <v>0</v>
      </c>
      <c r="Q351" s="229">
        <f>IFERROR('Intenzity 0'!Q351/Q306,0)</f>
        <v>0</v>
      </c>
      <c r="R351" s="229">
        <f>IFERROR('Intenzity 0'!R351/R306,0)</f>
        <v>0</v>
      </c>
      <c r="S351" s="229">
        <f>IFERROR('Intenzity 0'!S351/S306,0)</f>
        <v>0</v>
      </c>
      <c r="T351" s="229">
        <f>IFERROR('Intenzity 0'!T351/T306,0)</f>
        <v>0</v>
      </c>
      <c r="U351" s="229">
        <f>IFERROR('Intenzity 0'!U351/U306,0)</f>
        <v>0</v>
      </c>
      <c r="V351" s="229">
        <f>IFERROR('Intenzity 0'!V351/V306,0)</f>
        <v>0</v>
      </c>
      <c r="W351" s="229">
        <f>IFERROR('Intenzity 0'!W351/W306,0)</f>
        <v>0</v>
      </c>
      <c r="X351" s="229">
        <f>IFERROR('Intenzity 0'!X351/X306,0)</f>
        <v>0</v>
      </c>
      <c r="Y351" s="229">
        <f>IFERROR('Intenzity 0'!Y351/Y306,0)</f>
        <v>0</v>
      </c>
      <c r="Z351" s="229">
        <f>IFERROR('Intenzity 0'!Z351/Z306,0)</f>
        <v>0</v>
      </c>
      <c r="AA351" s="229">
        <f>IFERROR('Intenzity 0'!AA351/AA306,0)</f>
        <v>0</v>
      </c>
      <c r="AB351" s="229">
        <f>IFERROR('Intenzity 0'!AB351/AB306,0)</f>
        <v>0</v>
      </c>
      <c r="AC351" s="229">
        <f>IFERROR('Intenzity 0'!AC351/AC306,0)</f>
        <v>0</v>
      </c>
      <c r="AD351" s="229">
        <f>IFERROR('Intenzity 0'!AD351/AD306,0)</f>
        <v>0</v>
      </c>
      <c r="AE351" s="229">
        <f>IFERROR('Intenzity 0'!AE351/AE306,0)</f>
        <v>0</v>
      </c>
      <c r="AF351" s="229">
        <f>IFERROR('Intenzity 0'!AF351/AF306,0)</f>
        <v>0</v>
      </c>
      <c r="AG351" s="229">
        <f>IFERROR('Intenzity 0'!AG351/AG306,0)</f>
        <v>0</v>
      </c>
      <c r="AH351" s="229">
        <f>IFERROR('Intenzity 0'!AH351/AH306,0)</f>
        <v>0</v>
      </c>
      <c r="AI351" s="229">
        <f>IFERROR('Intenzity 0'!AI351/AI306,0)</f>
        <v>0</v>
      </c>
      <c r="AJ351" s="229">
        <f>IFERROR('Intenzity 0'!AJ351/AJ306,0)</f>
        <v>0</v>
      </c>
      <c r="AK351" s="229">
        <f>IFERROR('Intenzity 0'!AK351/AK306,0)</f>
        <v>0</v>
      </c>
      <c r="AL351" s="229">
        <f>IFERROR('Intenzity 0'!AL351/AL306,0)</f>
        <v>0</v>
      </c>
      <c r="AM351" s="229">
        <f>IFERROR('Intenzity 0'!AM351/AM306,0)</f>
        <v>0</v>
      </c>
      <c r="AN351" s="229">
        <f>IFERROR('Intenzity 0'!AN351/AN306,0)</f>
        <v>0</v>
      </c>
      <c r="AO351" s="229">
        <f>IFERROR('Intenzity 0'!AO351/AO306,0)</f>
        <v>0</v>
      </c>
      <c r="AP351" s="229">
        <f>IFERROR('Intenzity 0'!AP351/AP306,0)</f>
        <v>0</v>
      </c>
      <c r="AQ351" s="229">
        <f>IFERROR('Intenzity 0'!AQ351/AQ306,0)</f>
        <v>0</v>
      </c>
      <c r="AR351" s="229">
        <f>IFERROR('Intenzity 0'!AR351/AR306,0)</f>
        <v>0</v>
      </c>
      <c r="AS351" s="229">
        <f>IFERROR('Intenzity 0'!AS351/AS306,0)</f>
        <v>0</v>
      </c>
      <c r="AT351" s="229">
        <f>IFERROR('Intenzity 0'!AT351/AT306,0)</f>
        <v>0</v>
      </c>
      <c r="AU351" s="229">
        <f>IFERROR('Intenzity 0'!AU351/AU306,0)</f>
        <v>0</v>
      </c>
      <c r="AV351" s="229">
        <f>IFERROR('Intenzity 0'!AV351/AV306,0)</f>
        <v>0</v>
      </c>
      <c r="AW351" s="229">
        <f>IFERROR('Intenzity 0'!AW351/AW306,0)</f>
        <v>0</v>
      </c>
      <c r="AX351" s="229">
        <f>IFERROR('Intenzity 0'!AX351/AX306,0)</f>
        <v>0</v>
      </c>
      <c r="AY351" s="229">
        <f>IFERROR('Intenzity 0'!AY351/AY306,0)</f>
        <v>0</v>
      </c>
      <c r="AZ351" s="229">
        <f>IFERROR('Intenzity 0'!AZ351/AZ306,0)</f>
        <v>0</v>
      </c>
      <c r="BA351" s="229">
        <f>IFERROR('Intenzity 0'!BA351/BA306,0)</f>
        <v>0</v>
      </c>
      <c r="BB351" s="229">
        <f>IFERROR('Intenzity 0'!BB351/BB306,0)</f>
        <v>0</v>
      </c>
    </row>
    <row r="352" spans="1:54" x14ac:dyDescent="0.3">
      <c r="A352" s="206">
        <f>IF(ISBLANK('Úseky 0'!A34),"",'Úseky 0'!A34)</f>
        <v>30</v>
      </c>
      <c r="B352" s="205" t="str">
        <f>IF(ISBLANK('Úseky 0'!B34),"",'Úseky 0'!B34)</f>
        <v/>
      </c>
      <c r="C352" s="205" t="str">
        <f>IF(ISBLANK('Úseky 0'!C34),"",'Úseky 0'!C34)</f>
        <v/>
      </c>
      <c r="D352" s="213" t="str">
        <f>IF(ISBLANK('Úseky 0'!D34),"",'Úseky 0'!D34)</f>
        <v/>
      </c>
      <c r="E352" s="229">
        <f>IFERROR('Intenzity 0'!E352/E307,0)</f>
        <v>0</v>
      </c>
      <c r="F352" s="229">
        <f>IFERROR('Intenzity 0'!F352/F307,0)</f>
        <v>0</v>
      </c>
      <c r="G352" s="229">
        <f>IFERROR('Intenzity 0'!G352/G307,0)</f>
        <v>0</v>
      </c>
      <c r="H352" s="229">
        <f>IFERROR('Intenzity 0'!H352/H307,0)</f>
        <v>0</v>
      </c>
      <c r="I352" s="229">
        <f>IFERROR('Intenzity 0'!I352/I307,0)</f>
        <v>0</v>
      </c>
      <c r="J352" s="229">
        <f>IFERROR('Intenzity 0'!J352/J307,0)</f>
        <v>0</v>
      </c>
      <c r="K352" s="229">
        <f>IFERROR('Intenzity 0'!K352/K307,0)</f>
        <v>0</v>
      </c>
      <c r="L352" s="229">
        <f>IFERROR('Intenzity 0'!L352/L307,0)</f>
        <v>0</v>
      </c>
      <c r="M352" s="229">
        <f>IFERROR('Intenzity 0'!M352/M307,0)</f>
        <v>0</v>
      </c>
      <c r="N352" s="229">
        <f>IFERROR('Intenzity 0'!N352/N307,0)</f>
        <v>0</v>
      </c>
      <c r="O352" s="229">
        <f>IFERROR('Intenzity 0'!O352/O307,0)</f>
        <v>0</v>
      </c>
      <c r="P352" s="229">
        <f>IFERROR('Intenzity 0'!P352/P307,0)</f>
        <v>0</v>
      </c>
      <c r="Q352" s="229">
        <f>IFERROR('Intenzity 0'!Q352/Q307,0)</f>
        <v>0</v>
      </c>
      <c r="R352" s="229">
        <f>IFERROR('Intenzity 0'!R352/R307,0)</f>
        <v>0</v>
      </c>
      <c r="S352" s="229">
        <f>IFERROR('Intenzity 0'!S352/S307,0)</f>
        <v>0</v>
      </c>
      <c r="T352" s="229">
        <f>IFERROR('Intenzity 0'!T352/T307,0)</f>
        <v>0</v>
      </c>
      <c r="U352" s="229">
        <f>IFERROR('Intenzity 0'!U352/U307,0)</f>
        <v>0</v>
      </c>
      <c r="V352" s="229">
        <f>IFERROR('Intenzity 0'!V352/V307,0)</f>
        <v>0</v>
      </c>
      <c r="W352" s="229">
        <f>IFERROR('Intenzity 0'!W352/W307,0)</f>
        <v>0</v>
      </c>
      <c r="X352" s="229">
        <f>IFERROR('Intenzity 0'!X352/X307,0)</f>
        <v>0</v>
      </c>
      <c r="Y352" s="229">
        <f>IFERROR('Intenzity 0'!Y352/Y307,0)</f>
        <v>0</v>
      </c>
      <c r="Z352" s="229">
        <f>IFERROR('Intenzity 0'!Z352/Z307,0)</f>
        <v>0</v>
      </c>
      <c r="AA352" s="229">
        <f>IFERROR('Intenzity 0'!AA352/AA307,0)</f>
        <v>0</v>
      </c>
      <c r="AB352" s="229">
        <f>IFERROR('Intenzity 0'!AB352/AB307,0)</f>
        <v>0</v>
      </c>
      <c r="AC352" s="229">
        <f>IFERROR('Intenzity 0'!AC352/AC307,0)</f>
        <v>0</v>
      </c>
      <c r="AD352" s="229">
        <f>IFERROR('Intenzity 0'!AD352/AD307,0)</f>
        <v>0</v>
      </c>
      <c r="AE352" s="229">
        <f>IFERROR('Intenzity 0'!AE352/AE307,0)</f>
        <v>0</v>
      </c>
      <c r="AF352" s="229">
        <f>IFERROR('Intenzity 0'!AF352/AF307,0)</f>
        <v>0</v>
      </c>
      <c r="AG352" s="229">
        <f>IFERROR('Intenzity 0'!AG352/AG307,0)</f>
        <v>0</v>
      </c>
      <c r="AH352" s="229">
        <f>IFERROR('Intenzity 0'!AH352/AH307,0)</f>
        <v>0</v>
      </c>
      <c r="AI352" s="229">
        <f>IFERROR('Intenzity 0'!AI352/AI307,0)</f>
        <v>0</v>
      </c>
      <c r="AJ352" s="229">
        <f>IFERROR('Intenzity 0'!AJ352/AJ307,0)</f>
        <v>0</v>
      </c>
      <c r="AK352" s="229">
        <f>IFERROR('Intenzity 0'!AK352/AK307,0)</f>
        <v>0</v>
      </c>
      <c r="AL352" s="229">
        <f>IFERROR('Intenzity 0'!AL352/AL307,0)</f>
        <v>0</v>
      </c>
      <c r="AM352" s="229">
        <f>IFERROR('Intenzity 0'!AM352/AM307,0)</f>
        <v>0</v>
      </c>
      <c r="AN352" s="229">
        <f>IFERROR('Intenzity 0'!AN352/AN307,0)</f>
        <v>0</v>
      </c>
      <c r="AO352" s="229">
        <f>IFERROR('Intenzity 0'!AO352/AO307,0)</f>
        <v>0</v>
      </c>
      <c r="AP352" s="229">
        <f>IFERROR('Intenzity 0'!AP352/AP307,0)</f>
        <v>0</v>
      </c>
      <c r="AQ352" s="229">
        <f>IFERROR('Intenzity 0'!AQ352/AQ307,0)</f>
        <v>0</v>
      </c>
      <c r="AR352" s="229">
        <f>IFERROR('Intenzity 0'!AR352/AR307,0)</f>
        <v>0</v>
      </c>
      <c r="AS352" s="229">
        <f>IFERROR('Intenzity 0'!AS352/AS307,0)</f>
        <v>0</v>
      </c>
      <c r="AT352" s="229">
        <f>IFERROR('Intenzity 0'!AT352/AT307,0)</f>
        <v>0</v>
      </c>
      <c r="AU352" s="229">
        <f>IFERROR('Intenzity 0'!AU352/AU307,0)</f>
        <v>0</v>
      </c>
      <c r="AV352" s="229">
        <f>IFERROR('Intenzity 0'!AV352/AV307,0)</f>
        <v>0</v>
      </c>
      <c r="AW352" s="229">
        <f>IFERROR('Intenzity 0'!AW352/AW307,0)</f>
        <v>0</v>
      </c>
      <c r="AX352" s="229">
        <f>IFERROR('Intenzity 0'!AX352/AX307,0)</f>
        <v>0</v>
      </c>
      <c r="AY352" s="229">
        <f>IFERROR('Intenzity 0'!AY352/AY307,0)</f>
        <v>0</v>
      </c>
      <c r="AZ352" s="229">
        <f>IFERROR('Intenzity 0'!AZ352/AZ307,0)</f>
        <v>0</v>
      </c>
      <c r="BA352" s="229">
        <f>IFERROR('Intenzity 0'!BA352/BA307,0)</f>
        <v>0</v>
      </c>
      <c r="BB352" s="229">
        <f>IFERROR('Intenzity 0'!BB352/BB307,0)</f>
        <v>0</v>
      </c>
    </row>
    <row r="353" spans="1:54" x14ac:dyDescent="0.3">
      <c r="A353" s="206">
        <f>IF(ISBLANK('Úseky 0'!A35),"",'Úseky 0'!A35)</f>
        <v>31</v>
      </c>
      <c r="B353" s="205" t="str">
        <f>IF(ISBLANK('Úseky 0'!B35),"",'Úseky 0'!B35)</f>
        <v/>
      </c>
      <c r="C353" s="205" t="str">
        <f>IF(ISBLANK('Úseky 0'!C35),"",'Úseky 0'!C35)</f>
        <v/>
      </c>
      <c r="D353" s="213" t="str">
        <f>IF(ISBLANK('Úseky 0'!D35),"",'Úseky 0'!D35)</f>
        <v/>
      </c>
      <c r="E353" s="229">
        <f>IFERROR('Intenzity 0'!E353/E308,0)</f>
        <v>0</v>
      </c>
      <c r="F353" s="229">
        <f>IFERROR('Intenzity 0'!F353/F308,0)</f>
        <v>0</v>
      </c>
      <c r="G353" s="229">
        <f>IFERROR('Intenzity 0'!G353/G308,0)</f>
        <v>0</v>
      </c>
      <c r="H353" s="229">
        <f>IFERROR('Intenzity 0'!H353/H308,0)</f>
        <v>0</v>
      </c>
      <c r="I353" s="229">
        <f>IFERROR('Intenzity 0'!I353/I308,0)</f>
        <v>0</v>
      </c>
      <c r="J353" s="229">
        <f>IFERROR('Intenzity 0'!J353/J308,0)</f>
        <v>0</v>
      </c>
      <c r="K353" s="229">
        <f>IFERROR('Intenzity 0'!K353/K308,0)</f>
        <v>0</v>
      </c>
      <c r="L353" s="229">
        <f>IFERROR('Intenzity 0'!L353/L308,0)</f>
        <v>0</v>
      </c>
      <c r="M353" s="229">
        <f>IFERROR('Intenzity 0'!M353/M308,0)</f>
        <v>0</v>
      </c>
      <c r="N353" s="229">
        <f>IFERROR('Intenzity 0'!N353/N308,0)</f>
        <v>0</v>
      </c>
      <c r="O353" s="229">
        <f>IFERROR('Intenzity 0'!O353/O308,0)</f>
        <v>0</v>
      </c>
      <c r="P353" s="229">
        <f>IFERROR('Intenzity 0'!P353/P308,0)</f>
        <v>0</v>
      </c>
      <c r="Q353" s="229">
        <f>IFERROR('Intenzity 0'!Q353/Q308,0)</f>
        <v>0</v>
      </c>
      <c r="R353" s="229">
        <f>IFERROR('Intenzity 0'!R353/R308,0)</f>
        <v>0</v>
      </c>
      <c r="S353" s="229">
        <f>IFERROR('Intenzity 0'!S353/S308,0)</f>
        <v>0</v>
      </c>
      <c r="T353" s="229">
        <f>IFERROR('Intenzity 0'!T353/T308,0)</f>
        <v>0</v>
      </c>
      <c r="U353" s="229">
        <f>IFERROR('Intenzity 0'!U353/U308,0)</f>
        <v>0</v>
      </c>
      <c r="V353" s="229">
        <f>IFERROR('Intenzity 0'!V353/V308,0)</f>
        <v>0</v>
      </c>
      <c r="W353" s="229">
        <f>IFERROR('Intenzity 0'!W353/W308,0)</f>
        <v>0</v>
      </c>
      <c r="X353" s="229">
        <f>IFERROR('Intenzity 0'!X353/X308,0)</f>
        <v>0</v>
      </c>
      <c r="Y353" s="229">
        <f>IFERROR('Intenzity 0'!Y353/Y308,0)</f>
        <v>0</v>
      </c>
      <c r="Z353" s="229">
        <f>IFERROR('Intenzity 0'!Z353/Z308,0)</f>
        <v>0</v>
      </c>
      <c r="AA353" s="229">
        <f>IFERROR('Intenzity 0'!AA353/AA308,0)</f>
        <v>0</v>
      </c>
      <c r="AB353" s="229">
        <f>IFERROR('Intenzity 0'!AB353/AB308,0)</f>
        <v>0</v>
      </c>
      <c r="AC353" s="229">
        <f>IFERROR('Intenzity 0'!AC353/AC308,0)</f>
        <v>0</v>
      </c>
      <c r="AD353" s="229">
        <f>IFERROR('Intenzity 0'!AD353/AD308,0)</f>
        <v>0</v>
      </c>
      <c r="AE353" s="229">
        <f>IFERROR('Intenzity 0'!AE353/AE308,0)</f>
        <v>0</v>
      </c>
      <c r="AF353" s="229">
        <f>IFERROR('Intenzity 0'!AF353/AF308,0)</f>
        <v>0</v>
      </c>
      <c r="AG353" s="229">
        <f>IFERROR('Intenzity 0'!AG353/AG308,0)</f>
        <v>0</v>
      </c>
      <c r="AH353" s="229">
        <f>IFERROR('Intenzity 0'!AH353/AH308,0)</f>
        <v>0</v>
      </c>
      <c r="AI353" s="229">
        <f>IFERROR('Intenzity 0'!AI353/AI308,0)</f>
        <v>0</v>
      </c>
      <c r="AJ353" s="229">
        <f>IFERROR('Intenzity 0'!AJ353/AJ308,0)</f>
        <v>0</v>
      </c>
      <c r="AK353" s="229">
        <f>IFERROR('Intenzity 0'!AK353/AK308,0)</f>
        <v>0</v>
      </c>
      <c r="AL353" s="229">
        <f>IFERROR('Intenzity 0'!AL353/AL308,0)</f>
        <v>0</v>
      </c>
      <c r="AM353" s="229">
        <f>IFERROR('Intenzity 0'!AM353/AM308,0)</f>
        <v>0</v>
      </c>
      <c r="AN353" s="229">
        <f>IFERROR('Intenzity 0'!AN353/AN308,0)</f>
        <v>0</v>
      </c>
      <c r="AO353" s="229">
        <f>IFERROR('Intenzity 0'!AO353/AO308,0)</f>
        <v>0</v>
      </c>
      <c r="AP353" s="229">
        <f>IFERROR('Intenzity 0'!AP353/AP308,0)</f>
        <v>0</v>
      </c>
      <c r="AQ353" s="229">
        <f>IFERROR('Intenzity 0'!AQ353/AQ308,0)</f>
        <v>0</v>
      </c>
      <c r="AR353" s="229">
        <f>IFERROR('Intenzity 0'!AR353/AR308,0)</f>
        <v>0</v>
      </c>
      <c r="AS353" s="229">
        <f>IFERROR('Intenzity 0'!AS353/AS308,0)</f>
        <v>0</v>
      </c>
      <c r="AT353" s="229">
        <f>IFERROR('Intenzity 0'!AT353/AT308,0)</f>
        <v>0</v>
      </c>
      <c r="AU353" s="229">
        <f>IFERROR('Intenzity 0'!AU353/AU308,0)</f>
        <v>0</v>
      </c>
      <c r="AV353" s="229">
        <f>IFERROR('Intenzity 0'!AV353/AV308,0)</f>
        <v>0</v>
      </c>
      <c r="AW353" s="229">
        <f>IFERROR('Intenzity 0'!AW353/AW308,0)</f>
        <v>0</v>
      </c>
      <c r="AX353" s="229">
        <f>IFERROR('Intenzity 0'!AX353/AX308,0)</f>
        <v>0</v>
      </c>
      <c r="AY353" s="229">
        <f>IFERROR('Intenzity 0'!AY353/AY308,0)</f>
        <v>0</v>
      </c>
      <c r="AZ353" s="229">
        <f>IFERROR('Intenzity 0'!AZ353/AZ308,0)</f>
        <v>0</v>
      </c>
      <c r="BA353" s="229">
        <f>IFERROR('Intenzity 0'!BA353/BA308,0)</f>
        <v>0</v>
      </c>
      <c r="BB353" s="229">
        <f>IFERROR('Intenzity 0'!BB353/BB308,0)</f>
        <v>0</v>
      </c>
    </row>
    <row r="354" spans="1:54" x14ac:dyDescent="0.3">
      <c r="A354" s="206">
        <f>IF(ISBLANK('Úseky 0'!A36),"",'Úseky 0'!A36)</f>
        <v>32</v>
      </c>
      <c r="B354" s="205" t="str">
        <f>IF(ISBLANK('Úseky 0'!B36),"",'Úseky 0'!B36)</f>
        <v/>
      </c>
      <c r="C354" s="205" t="str">
        <f>IF(ISBLANK('Úseky 0'!C36),"",'Úseky 0'!C36)</f>
        <v/>
      </c>
      <c r="D354" s="213" t="str">
        <f>IF(ISBLANK('Úseky 0'!D36),"",'Úseky 0'!D36)</f>
        <v/>
      </c>
      <c r="E354" s="229">
        <f>IFERROR('Intenzity 0'!E354/E309,0)</f>
        <v>0</v>
      </c>
      <c r="F354" s="229">
        <f>IFERROR('Intenzity 0'!F354/F309,0)</f>
        <v>0</v>
      </c>
      <c r="G354" s="229">
        <f>IFERROR('Intenzity 0'!G354/G309,0)</f>
        <v>0</v>
      </c>
      <c r="H354" s="229">
        <f>IFERROR('Intenzity 0'!H354/H309,0)</f>
        <v>0</v>
      </c>
      <c r="I354" s="229">
        <f>IFERROR('Intenzity 0'!I354/I309,0)</f>
        <v>0</v>
      </c>
      <c r="J354" s="229">
        <f>IFERROR('Intenzity 0'!J354/J309,0)</f>
        <v>0</v>
      </c>
      <c r="K354" s="229">
        <f>IFERROR('Intenzity 0'!K354/K309,0)</f>
        <v>0</v>
      </c>
      <c r="L354" s="229">
        <f>IFERROR('Intenzity 0'!L354/L309,0)</f>
        <v>0</v>
      </c>
      <c r="M354" s="229">
        <f>IFERROR('Intenzity 0'!M354/M309,0)</f>
        <v>0</v>
      </c>
      <c r="N354" s="229">
        <f>IFERROR('Intenzity 0'!N354/N309,0)</f>
        <v>0</v>
      </c>
      <c r="O354" s="229">
        <f>IFERROR('Intenzity 0'!O354/O309,0)</f>
        <v>0</v>
      </c>
      <c r="P354" s="229">
        <f>IFERROR('Intenzity 0'!P354/P309,0)</f>
        <v>0</v>
      </c>
      <c r="Q354" s="229">
        <f>IFERROR('Intenzity 0'!Q354/Q309,0)</f>
        <v>0</v>
      </c>
      <c r="R354" s="229">
        <f>IFERROR('Intenzity 0'!R354/R309,0)</f>
        <v>0</v>
      </c>
      <c r="S354" s="229">
        <f>IFERROR('Intenzity 0'!S354/S309,0)</f>
        <v>0</v>
      </c>
      <c r="T354" s="229">
        <f>IFERROR('Intenzity 0'!T354/T309,0)</f>
        <v>0</v>
      </c>
      <c r="U354" s="229">
        <f>IFERROR('Intenzity 0'!U354/U309,0)</f>
        <v>0</v>
      </c>
      <c r="V354" s="229">
        <f>IFERROR('Intenzity 0'!V354/V309,0)</f>
        <v>0</v>
      </c>
      <c r="W354" s="229">
        <f>IFERROR('Intenzity 0'!W354/W309,0)</f>
        <v>0</v>
      </c>
      <c r="X354" s="229">
        <f>IFERROR('Intenzity 0'!X354/X309,0)</f>
        <v>0</v>
      </c>
      <c r="Y354" s="229">
        <f>IFERROR('Intenzity 0'!Y354/Y309,0)</f>
        <v>0</v>
      </c>
      <c r="Z354" s="229">
        <f>IFERROR('Intenzity 0'!Z354/Z309,0)</f>
        <v>0</v>
      </c>
      <c r="AA354" s="229">
        <f>IFERROR('Intenzity 0'!AA354/AA309,0)</f>
        <v>0</v>
      </c>
      <c r="AB354" s="229">
        <f>IFERROR('Intenzity 0'!AB354/AB309,0)</f>
        <v>0</v>
      </c>
      <c r="AC354" s="229">
        <f>IFERROR('Intenzity 0'!AC354/AC309,0)</f>
        <v>0</v>
      </c>
      <c r="AD354" s="229">
        <f>IFERROR('Intenzity 0'!AD354/AD309,0)</f>
        <v>0</v>
      </c>
      <c r="AE354" s="229">
        <f>IFERROR('Intenzity 0'!AE354/AE309,0)</f>
        <v>0</v>
      </c>
      <c r="AF354" s="229">
        <f>IFERROR('Intenzity 0'!AF354/AF309,0)</f>
        <v>0</v>
      </c>
      <c r="AG354" s="229">
        <f>IFERROR('Intenzity 0'!AG354/AG309,0)</f>
        <v>0</v>
      </c>
      <c r="AH354" s="229">
        <f>IFERROR('Intenzity 0'!AH354/AH309,0)</f>
        <v>0</v>
      </c>
      <c r="AI354" s="229">
        <f>IFERROR('Intenzity 0'!AI354/AI309,0)</f>
        <v>0</v>
      </c>
      <c r="AJ354" s="229">
        <f>IFERROR('Intenzity 0'!AJ354/AJ309,0)</f>
        <v>0</v>
      </c>
      <c r="AK354" s="229">
        <f>IFERROR('Intenzity 0'!AK354/AK309,0)</f>
        <v>0</v>
      </c>
      <c r="AL354" s="229">
        <f>IFERROR('Intenzity 0'!AL354/AL309,0)</f>
        <v>0</v>
      </c>
      <c r="AM354" s="229">
        <f>IFERROR('Intenzity 0'!AM354/AM309,0)</f>
        <v>0</v>
      </c>
      <c r="AN354" s="229">
        <f>IFERROR('Intenzity 0'!AN354/AN309,0)</f>
        <v>0</v>
      </c>
      <c r="AO354" s="229">
        <f>IFERROR('Intenzity 0'!AO354/AO309,0)</f>
        <v>0</v>
      </c>
      <c r="AP354" s="229">
        <f>IFERROR('Intenzity 0'!AP354/AP309,0)</f>
        <v>0</v>
      </c>
      <c r="AQ354" s="229">
        <f>IFERROR('Intenzity 0'!AQ354/AQ309,0)</f>
        <v>0</v>
      </c>
      <c r="AR354" s="229">
        <f>IFERROR('Intenzity 0'!AR354/AR309,0)</f>
        <v>0</v>
      </c>
      <c r="AS354" s="229">
        <f>IFERROR('Intenzity 0'!AS354/AS309,0)</f>
        <v>0</v>
      </c>
      <c r="AT354" s="229">
        <f>IFERROR('Intenzity 0'!AT354/AT309,0)</f>
        <v>0</v>
      </c>
      <c r="AU354" s="229">
        <f>IFERROR('Intenzity 0'!AU354/AU309,0)</f>
        <v>0</v>
      </c>
      <c r="AV354" s="229">
        <f>IFERROR('Intenzity 0'!AV354/AV309,0)</f>
        <v>0</v>
      </c>
      <c r="AW354" s="229">
        <f>IFERROR('Intenzity 0'!AW354/AW309,0)</f>
        <v>0</v>
      </c>
      <c r="AX354" s="229">
        <f>IFERROR('Intenzity 0'!AX354/AX309,0)</f>
        <v>0</v>
      </c>
      <c r="AY354" s="229">
        <f>IFERROR('Intenzity 0'!AY354/AY309,0)</f>
        <v>0</v>
      </c>
      <c r="AZ354" s="229">
        <f>IFERROR('Intenzity 0'!AZ354/AZ309,0)</f>
        <v>0</v>
      </c>
      <c r="BA354" s="229">
        <f>IFERROR('Intenzity 0'!BA354/BA309,0)</f>
        <v>0</v>
      </c>
      <c r="BB354" s="229">
        <f>IFERROR('Intenzity 0'!BB354/BB309,0)</f>
        <v>0</v>
      </c>
    </row>
    <row r="355" spans="1:54" x14ac:dyDescent="0.3">
      <c r="A355" s="206">
        <f>IF(ISBLANK('Úseky 0'!A37),"",'Úseky 0'!A37)</f>
        <v>33</v>
      </c>
      <c r="B355" s="205" t="str">
        <f>IF(ISBLANK('Úseky 0'!B37),"",'Úseky 0'!B37)</f>
        <v/>
      </c>
      <c r="C355" s="205" t="str">
        <f>IF(ISBLANK('Úseky 0'!C37),"",'Úseky 0'!C37)</f>
        <v/>
      </c>
      <c r="D355" s="213" t="str">
        <f>IF(ISBLANK('Úseky 0'!D37),"",'Úseky 0'!D37)</f>
        <v/>
      </c>
      <c r="E355" s="229">
        <f>IFERROR('Intenzity 0'!E355/E310,0)</f>
        <v>0</v>
      </c>
      <c r="F355" s="229">
        <f>IFERROR('Intenzity 0'!F355/F310,0)</f>
        <v>0</v>
      </c>
      <c r="G355" s="229">
        <f>IFERROR('Intenzity 0'!G355/G310,0)</f>
        <v>0</v>
      </c>
      <c r="H355" s="229">
        <f>IFERROR('Intenzity 0'!H355/H310,0)</f>
        <v>0</v>
      </c>
      <c r="I355" s="229">
        <f>IFERROR('Intenzity 0'!I355/I310,0)</f>
        <v>0</v>
      </c>
      <c r="J355" s="229">
        <f>IFERROR('Intenzity 0'!J355/J310,0)</f>
        <v>0</v>
      </c>
      <c r="K355" s="229">
        <f>IFERROR('Intenzity 0'!K355/K310,0)</f>
        <v>0</v>
      </c>
      <c r="L355" s="229">
        <f>IFERROR('Intenzity 0'!L355/L310,0)</f>
        <v>0</v>
      </c>
      <c r="M355" s="229">
        <f>IFERROR('Intenzity 0'!M355/M310,0)</f>
        <v>0</v>
      </c>
      <c r="N355" s="229">
        <f>IFERROR('Intenzity 0'!N355/N310,0)</f>
        <v>0</v>
      </c>
      <c r="O355" s="229">
        <f>IFERROR('Intenzity 0'!O355/O310,0)</f>
        <v>0</v>
      </c>
      <c r="P355" s="229">
        <f>IFERROR('Intenzity 0'!P355/P310,0)</f>
        <v>0</v>
      </c>
      <c r="Q355" s="229">
        <f>IFERROR('Intenzity 0'!Q355/Q310,0)</f>
        <v>0</v>
      </c>
      <c r="R355" s="229">
        <f>IFERROR('Intenzity 0'!R355/R310,0)</f>
        <v>0</v>
      </c>
      <c r="S355" s="229">
        <f>IFERROR('Intenzity 0'!S355/S310,0)</f>
        <v>0</v>
      </c>
      <c r="T355" s="229">
        <f>IFERROR('Intenzity 0'!T355/T310,0)</f>
        <v>0</v>
      </c>
      <c r="U355" s="229">
        <f>IFERROR('Intenzity 0'!U355/U310,0)</f>
        <v>0</v>
      </c>
      <c r="V355" s="229">
        <f>IFERROR('Intenzity 0'!V355/V310,0)</f>
        <v>0</v>
      </c>
      <c r="W355" s="229">
        <f>IFERROR('Intenzity 0'!W355/W310,0)</f>
        <v>0</v>
      </c>
      <c r="X355" s="229">
        <f>IFERROR('Intenzity 0'!X355/X310,0)</f>
        <v>0</v>
      </c>
      <c r="Y355" s="229">
        <f>IFERROR('Intenzity 0'!Y355/Y310,0)</f>
        <v>0</v>
      </c>
      <c r="Z355" s="229">
        <f>IFERROR('Intenzity 0'!Z355/Z310,0)</f>
        <v>0</v>
      </c>
      <c r="AA355" s="229">
        <f>IFERROR('Intenzity 0'!AA355/AA310,0)</f>
        <v>0</v>
      </c>
      <c r="AB355" s="229">
        <f>IFERROR('Intenzity 0'!AB355/AB310,0)</f>
        <v>0</v>
      </c>
      <c r="AC355" s="229">
        <f>IFERROR('Intenzity 0'!AC355/AC310,0)</f>
        <v>0</v>
      </c>
      <c r="AD355" s="229">
        <f>IFERROR('Intenzity 0'!AD355/AD310,0)</f>
        <v>0</v>
      </c>
      <c r="AE355" s="229">
        <f>IFERROR('Intenzity 0'!AE355/AE310,0)</f>
        <v>0</v>
      </c>
      <c r="AF355" s="229">
        <f>IFERROR('Intenzity 0'!AF355/AF310,0)</f>
        <v>0</v>
      </c>
      <c r="AG355" s="229">
        <f>IFERROR('Intenzity 0'!AG355/AG310,0)</f>
        <v>0</v>
      </c>
      <c r="AH355" s="229">
        <f>IFERROR('Intenzity 0'!AH355/AH310,0)</f>
        <v>0</v>
      </c>
      <c r="AI355" s="229">
        <f>IFERROR('Intenzity 0'!AI355/AI310,0)</f>
        <v>0</v>
      </c>
      <c r="AJ355" s="229">
        <f>IFERROR('Intenzity 0'!AJ355/AJ310,0)</f>
        <v>0</v>
      </c>
      <c r="AK355" s="229">
        <f>IFERROR('Intenzity 0'!AK355/AK310,0)</f>
        <v>0</v>
      </c>
      <c r="AL355" s="229">
        <f>IFERROR('Intenzity 0'!AL355/AL310,0)</f>
        <v>0</v>
      </c>
      <c r="AM355" s="229">
        <f>IFERROR('Intenzity 0'!AM355/AM310,0)</f>
        <v>0</v>
      </c>
      <c r="AN355" s="229">
        <f>IFERROR('Intenzity 0'!AN355/AN310,0)</f>
        <v>0</v>
      </c>
      <c r="AO355" s="229">
        <f>IFERROR('Intenzity 0'!AO355/AO310,0)</f>
        <v>0</v>
      </c>
      <c r="AP355" s="229">
        <f>IFERROR('Intenzity 0'!AP355/AP310,0)</f>
        <v>0</v>
      </c>
      <c r="AQ355" s="229">
        <f>IFERROR('Intenzity 0'!AQ355/AQ310,0)</f>
        <v>0</v>
      </c>
      <c r="AR355" s="229">
        <f>IFERROR('Intenzity 0'!AR355/AR310,0)</f>
        <v>0</v>
      </c>
      <c r="AS355" s="229">
        <f>IFERROR('Intenzity 0'!AS355/AS310,0)</f>
        <v>0</v>
      </c>
      <c r="AT355" s="229">
        <f>IFERROR('Intenzity 0'!AT355/AT310,0)</f>
        <v>0</v>
      </c>
      <c r="AU355" s="229">
        <f>IFERROR('Intenzity 0'!AU355/AU310,0)</f>
        <v>0</v>
      </c>
      <c r="AV355" s="229">
        <f>IFERROR('Intenzity 0'!AV355/AV310,0)</f>
        <v>0</v>
      </c>
      <c r="AW355" s="229">
        <f>IFERROR('Intenzity 0'!AW355/AW310,0)</f>
        <v>0</v>
      </c>
      <c r="AX355" s="229">
        <f>IFERROR('Intenzity 0'!AX355/AX310,0)</f>
        <v>0</v>
      </c>
      <c r="AY355" s="229">
        <f>IFERROR('Intenzity 0'!AY355/AY310,0)</f>
        <v>0</v>
      </c>
      <c r="AZ355" s="229">
        <f>IFERROR('Intenzity 0'!AZ355/AZ310,0)</f>
        <v>0</v>
      </c>
      <c r="BA355" s="229">
        <f>IFERROR('Intenzity 0'!BA355/BA310,0)</f>
        <v>0</v>
      </c>
      <c r="BB355" s="229">
        <f>IFERROR('Intenzity 0'!BB355/BB310,0)</f>
        <v>0</v>
      </c>
    </row>
    <row r="356" spans="1:54" x14ac:dyDescent="0.3">
      <c r="A356" s="206">
        <f>IF(ISBLANK('Úseky 0'!A38),"",'Úseky 0'!A38)</f>
        <v>34</v>
      </c>
      <c r="B356" s="205" t="str">
        <f>IF(ISBLANK('Úseky 0'!B38),"",'Úseky 0'!B38)</f>
        <v/>
      </c>
      <c r="C356" s="205" t="str">
        <f>IF(ISBLANK('Úseky 0'!C38),"",'Úseky 0'!C38)</f>
        <v/>
      </c>
      <c r="D356" s="213" t="str">
        <f>IF(ISBLANK('Úseky 0'!D38),"",'Úseky 0'!D38)</f>
        <v/>
      </c>
      <c r="E356" s="229">
        <f>IFERROR('Intenzity 0'!E356/E311,0)</f>
        <v>0</v>
      </c>
      <c r="F356" s="229">
        <f>IFERROR('Intenzity 0'!F356/F311,0)</f>
        <v>0</v>
      </c>
      <c r="G356" s="229">
        <f>IFERROR('Intenzity 0'!G356/G311,0)</f>
        <v>0</v>
      </c>
      <c r="H356" s="229">
        <f>IFERROR('Intenzity 0'!H356/H311,0)</f>
        <v>0</v>
      </c>
      <c r="I356" s="229">
        <f>IFERROR('Intenzity 0'!I356/I311,0)</f>
        <v>0</v>
      </c>
      <c r="J356" s="229">
        <f>IFERROR('Intenzity 0'!J356/J311,0)</f>
        <v>0</v>
      </c>
      <c r="K356" s="229">
        <f>IFERROR('Intenzity 0'!K356/K311,0)</f>
        <v>0</v>
      </c>
      <c r="L356" s="229">
        <f>IFERROR('Intenzity 0'!L356/L311,0)</f>
        <v>0</v>
      </c>
      <c r="M356" s="229">
        <f>IFERROR('Intenzity 0'!M356/M311,0)</f>
        <v>0</v>
      </c>
      <c r="N356" s="229">
        <f>IFERROR('Intenzity 0'!N356/N311,0)</f>
        <v>0</v>
      </c>
      <c r="O356" s="229">
        <f>IFERROR('Intenzity 0'!O356/O311,0)</f>
        <v>0</v>
      </c>
      <c r="P356" s="229">
        <f>IFERROR('Intenzity 0'!P356/P311,0)</f>
        <v>0</v>
      </c>
      <c r="Q356" s="229">
        <f>IFERROR('Intenzity 0'!Q356/Q311,0)</f>
        <v>0</v>
      </c>
      <c r="R356" s="229">
        <f>IFERROR('Intenzity 0'!R356/R311,0)</f>
        <v>0</v>
      </c>
      <c r="S356" s="229">
        <f>IFERROR('Intenzity 0'!S356/S311,0)</f>
        <v>0</v>
      </c>
      <c r="T356" s="229">
        <f>IFERROR('Intenzity 0'!T356/T311,0)</f>
        <v>0</v>
      </c>
      <c r="U356" s="229">
        <f>IFERROR('Intenzity 0'!U356/U311,0)</f>
        <v>0</v>
      </c>
      <c r="V356" s="229">
        <f>IFERROR('Intenzity 0'!V356/V311,0)</f>
        <v>0</v>
      </c>
      <c r="W356" s="229">
        <f>IFERROR('Intenzity 0'!W356/W311,0)</f>
        <v>0</v>
      </c>
      <c r="X356" s="229">
        <f>IFERROR('Intenzity 0'!X356/X311,0)</f>
        <v>0</v>
      </c>
      <c r="Y356" s="229">
        <f>IFERROR('Intenzity 0'!Y356/Y311,0)</f>
        <v>0</v>
      </c>
      <c r="Z356" s="229">
        <f>IFERROR('Intenzity 0'!Z356/Z311,0)</f>
        <v>0</v>
      </c>
      <c r="AA356" s="229">
        <f>IFERROR('Intenzity 0'!AA356/AA311,0)</f>
        <v>0</v>
      </c>
      <c r="AB356" s="229">
        <f>IFERROR('Intenzity 0'!AB356/AB311,0)</f>
        <v>0</v>
      </c>
      <c r="AC356" s="229">
        <f>IFERROR('Intenzity 0'!AC356/AC311,0)</f>
        <v>0</v>
      </c>
      <c r="AD356" s="229">
        <f>IFERROR('Intenzity 0'!AD356/AD311,0)</f>
        <v>0</v>
      </c>
      <c r="AE356" s="229">
        <f>IFERROR('Intenzity 0'!AE356/AE311,0)</f>
        <v>0</v>
      </c>
      <c r="AF356" s="229">
        <f>IFERROR('Intenzity 0'!AF356/AF311,0)</f>
        <v>0</v>
      </c>
      <c r="AG356" s="229">
        <f>IFERROR('Intenzity 0'!AG356/AG311,0)</f>
        <v>0</v>
      </c>
      <c r="AH356" s="229">
        <f>IFERROR('Intenzity 0'!AH356/AH311,0)</f>
        <v>0</v>
      </c>
      <c r="AI356" s="229">
        <f>IFERROR('Intenzity 0'!AI356/AI311,0)</f>
        <v>0</v>
      </c>
      <c r="AJ356" s="229">
        <f>IFERROR('Intenzity 0'!AJ356/AJ311,0)</f>
        <v>0</v>
      </c>
      <c r="AK356" s="229">
        <f>IFERROR('Intenzity 0'!AK356/AK311,0)</f>
        <v>0</v>
      </c>
      <c r="AL356" s="229">
        <f>IFERROR('Intenzity 0'!AL356/AL311,0)</f>
        <v>0</v>
      </c>
      <c r="AM356" s="229">
        <f>IFERROR('Intenzity 0'!AM356/AM311,0)</f>
        <v>0</v>
      </c>
      <c r="AN356" s="229">
        <f>IFERROR('Intenzity 0'!AN356/AN311,0)</f>
        <v>0</v>
      </c>
      <c r="AO356" s="229">
        <f>IFERROR('Intenzity 0'!AO356/AO311,0)</f>
        <v>0</v>
      </c>
      <c r="AP356" s="229">
        <f>IFERROR('Intenzity 0'!AP356/AP311,0)</f>
        <v>0</v>
      </c>
      <c r="AQ356" s="229">
        <f>IFERROR('Intenzity 0'!AQ356/AQ311,0)</f>
        <v>0</v>
      </c>
      <c r="AR356" s="229">
        <f>IFERROR('Intenzity 0'!AR356/AR311,0)</f>
        <v>0</v>
      </c>
      <c r="AS356" s="229">
        <f>IFERROR('Intenzity 0'!AS356/AS311,0)</f>
        <v>0</v>
      </c>
      <c r="AT356" s="229">
        <f>IFERROR('Intenzity 0'!AT356/AT311,0)</f>
        <v>0</v>
      </c>
      <c r="AU356" s="229">
        <f>IFERROR('Intenzity 0'!AU356/AU311,0)</f>
        <v>0</v>
      </c>
      <c r="AV356" s="229">
        <f>IFERROR('Intenzity 0'!AV356/AV311,0)</f>
        <v>0</v>
      </c>
      <c r="AW356" s="229">
        <f>IFERROR('Intenzity 0'!AW356/AW311,0)</f>
        <v>0</v>
      </c>
      <c r="AX356" s="229">
        <f>IFERROR('Intenzity 0'!AX356/AX311,0)</f>
        <v>0</v>
      </c>
      <c r="AY356" s="229">
        <f>IFERROR('Intenzity 0'!AY356/AY311,0)</f>
        <v>0</v>
      </c>
      <c r="AZ356" s="229">
        <f>IFERROR('Intenzity 0'!AZ356/AZ311,0)</f>
        <v>0</v>
      </c>
      <c r="BA356" s="229">
        <f>IFERROR('Intenzity 0'!BA356/BA311,0)</f>
        <v>0</v>
      </c>
      <c r="BB356" s="229">
        <f>IFERROR('Intenzity 0'!BB356/BB311,0)</f>
        <v>0</v>
      </c>
    </row>
    <row r="357" spans="1:54" x14ac:dyDescent="0.3">
      <c r="A357" s="206">
        <f>IF(ISBLANK('Úseky 0'!A39),"",'Úseky 0'!A39)</f>
        <v>35</v>
      </c>
      <c r="B357" s="205" t="str">
        <f>IF(ISBLANK('Úseky 0'!B39),"",'Úseky 0'!B39)</f>
        <v/>
      </c>
      <c r="C357" s="205" t="str">
        <f>IF(ISBLANK('Úseky 0'!C39),"",'Úseky 0'!C39)</f>
        <v/>
      </c>
      <c r="D357" s="213" t="str">
        <f>IF(ISBLANK('Úseky 0'!D39),"",'Úseky 0'!D39)</f>
        <v/>
      </c>
      <c r="E357" s="229">
        <f>IFERROR('Intenzity 0'!E357/E312,0)</f>
        <v>0</v>
      </c>
      <c r="F357" s="229">
        <f>IFERROR('Intenzity 0'!F357/F312,0)</f>
        <v>0</v>
      </c>
      <c r="G357" s="229">
        <f>IFERROR('Intenzity 0'!G357/G312,0)</f>
        <v>0</v>
      </c>
      <c r="H357" s="229">
        <f>IFERROR('Intenzity 0'!H357/H312,0)</f>
        <v>0</v>
      </c>
      <c r="I357" s="229">
        <f>IFERROR('Intenzity 0'!I357/I312,0)</f>
        <v>0</v>
      </c>
      <c r="J357" s="229">
        <f>IFERROR('Intenzity 0'!J357/J312,0)</f>
        <v>0</v>
      </c>
      <c r="K357" s="229">
        <f>IFERROR('Intenzity 0'!K357/K312,0)</f>
        <v>0</v>
      </c>
      <c r="L357" s="229">
        <f>IFERROR('Intenzity 0'!L357/L312,0)</f>
        <v>0</v>
      </c>
      <c r="M357" s="229">
        <f>IFERROR('Intenzity 0'!M357/M312,0)</f>
        <v>0</v>
      </c>
      <c r="N357" s="229">
        <f>IFERROR('Intenzity 0'!N357/N312,0)</f>
        <v>0</v>
      </c>
      <c r="O357" s="229">
        <f>IFERROR('Intenzity 0'!O357/O312,0)</f>
        <v>0</v>
      </c>
      <c r="P357" s="229">
        <f>IFERROR('Intenzity 0'!P357/P312,0)</f>
        <v>0</v>
      </c>
      <c r="Q357" s="229">
        <f>IFERROR('Intenzity 0'!Q357/Q312,0)</f>
        <v>0</v>
      </c>
      <c r="R357" s="229">
        <f>IFERROR('Intenzity 0'!R357/R312,0)</f>
        <v>0</v>
      </c>
      <c r="S357" s="229">
        <f>IFERROR('Intenzity 0'!S357/S312,0)</f>
        <v>0</v>
      </c>
      <c r="T357" s="229">
        <f>IFERROR('Intenzity 0'!T357/T312,0)</f>
        <v>0</v>
      </c>
      <c r="U357" s="229">
        <f>IFERROR('Intenzity 0'!U357/U312,0)</f>
        <v>0</v>
      </c>
      <c r="V357" s="229">
        <f>IFERROR('Intenzity 0'!V357/V312,0)</f>
        <v>0</v>
      </c>
      <c r="W357" s="229">
        <f>IFERROR('Intenzity 0'!W357/W312,0)</f>
        <v>0</v>
      </c>
      <c r="X357" s="229">
        <f>IFERROR('Intenzity 0'!X357/X312,0)</f>
        <v>0</v>
      </c>
      <c r="Y357" s="229">
        <f>IFERROR('Intenzity 0'!Y357/Y312,0)</f>
        <v>0</v>
      </c>
      <c r="Z357" s="229">
        <f>IFERROR('Intenzity 0'!Z357/Z312,0)</f>
        <v>0</v>
      </c>
      <c r="AA357" s="229">
        <f>IFERROR('Intenzity 0'!AA357/AA312,0)</f>
        <v>0</v>
      </c>
      <c r="AB357" s="229">
        <f>IFERROR('Intenzity 0'!AB357/AB312,0)</f>
        <v>0</v>
      </c>
      <c r="AC357" s="229">
        <f>IFERROR('Intenzity 0'!AC357/AC312,0)</f>
        <v>0</v>
      </c>
      <c r="AD357" s="229">
        <f>IFERROR('Intenzity 0'!AD357/AD312,0)</f>
        <v>0</v>
      </c>
      <c r="AE357" s="229">
        <f>IFERROR('Intenzity 0'!AE357/AE312,0)</f>
        <v>0</v>
      </c>
      <c r="AF357" s="229">
        <f>IFERROR('Intenzity 0'!AF357/AF312,0)</f>
        <v>0</v>
      </c>
      <c r="AG357" s="229">
        <f>IFERROR('Intenzity 0'!AG357/AG312,0)</f>
        <v>0</v>
      </c>
      <c r="AH357" s="229">
        <f>IFERROR('Intenzity 0'!AH357/AH312,0)</f>
        <v>0</v>
      </c>
      <c r="AI357" s="229">
        <f>IFERROR('Intenzity 0'!AI357/AI312,0)</f>
        <v>0</v>
      </c>
      <c r="AJ357" s="229">
        <f>IFERROR('Intenzity 0'!AJ357/AJ312,0)</f>
        <v>0</v>
      </c>
      <c r="AK357" s="229">
        <f>IFERROR('Intenzity 0'!AK357/AK312,0)</f>
        <v>0</v>
      </c>
      <c r="AL357" s="229">
        <f>IFERROR('Intenzity 0'!AL357/AL312,0)</f>
        <v>0</v>
      </c>
      <c r="AM357" s="229">
        <f>IFERROR('Intenzity 0'!AM357/AM312,0)</f>
        <v>0</v>
      </c>
      <c r="AN357" s="229">
        <f>IFERROR('Intenzity 0'!AN357/AN312,0)</f>
        <v>0</v>
      </c>
      <c r="AO357" s="229">
        <f>IFERROR('Intenzity 0'!AO357/AO312,0)</f>
        <v>0</v>
      </c>
      <c r="AP357" s="229">
        <f>IFERROR('Intenzity 0'!AP357/AP312,0)</f>
        <v>0</v>
      </c>
      <c r="AQ357" s="229">
        <f>IFERROR('Intenzity 0'!AQ357/AQ312,0)</f>
        <v>0</v>
      </c>
      <c r="AR357" s="229">
        <f>IFERROR('Intenzity 0'!AR357/AR312,0)</f>
        <v>0</v>
      </c>
      <c r="AS357" s="229">
        <f>IFERROR('Intenzity 0'!AS357/AS312,0)</f>
        <v>0</v>
      </c>
      <c r="AT357" s="229">
        <f>IFERROR('Intenzity 0'!AT357/AT312,0)</f>
        <v>0</v>
      </c>
      <c r="AU357" s="229">
        <f>IFERROR('Intenzity 0'!AU357/AU312,0)</f>
        <v>0</v>
      </c>
      <c r="AV357" s="229">
        <f>IFERROR('Intenzity 0'!AV357/AV312,0)</f>
        <v>0</v>
      </c>
      <c r="AW357" s="229">
        <f>IFERROR('Intenzity 0'!AW357/AW312,0)</f>
        <v>0</v>
      </c>
      <c r="AX357" s="229">
        <f>IFERROR('Intenzity 0'!AX357/AX312,0)</f>
        <v>0</v>
      </c>
      <c r="AY357" s="229">
        <f>IFERROR('Intenzity 0'!AY357/AY312,0)</f>
        <v>0</v>
      </c>
      <c r="AZ357" s="229">
        <f>IFERROR('Intenzity 0'!AZ357/AZ312,0)</f>
        <v>0</v>
      </c>
      <c r="BA357" s="229">
        <f>IFERROR('Intenzity 0'!BA357/BA312,0)</f>
        <v>0</v>
      </c>
      <c r="BB357" s="229">
        <f>IFERROR('Intenzity 0'!BB357/BB312,0)</f>
        <v>0</v>
      </c>
    </row>
    <row r="358" spans="1:54" x14ac:dyDescent="0.3">
      <c r="A358" s="206">
        <f>IF(ISBLANK('Úseky 0'!A40),"",'Úseky 0'!A40)</f>
        <v>36</v>
      </c>
      <c r="B358" s="205" t="str">
        <f>IF(ISBLANK('Úseky 0'!B40),"",'Úseky 0'!B40)</f>
        <v/>
      </c>
      <c r="C358" s="205" t="str">
        <f>IF(ISBLANK('Úseky 0'!C40),"",'Úseky 0'!C40)</f>
        <v/>
      </c>
      <c r="D358" s="213" t="str">
        <f>IF(ISBLANK('Úseky 0'!D40),"",'Úseky 0'!D40)</f>
        <v/>
      </c>
      <c r="E358" s="229">
        <f>IFERROR('Intenzity 0'!E358/E313,0)</f>
        <v>0</v>
      </c>
      <c r="F358" s="229">
        <f>IFERROR('Intenzity 0'!F358/F313,0)</f>
        <v>0</v>
      </c>
      <c r="G358" s="229">
        <f>IFERROR('Intenzity 0'!G358/G313,0)</f>
        <v>0</v>
      </c>
      <c r="H358" s="229">
        <f>IFERROR('Intenzity 0'!H358/H313,0)</f>
        <v>0</v>
      </c>
      <c r="I358" s="229">
        <f>IFERROR('Intenzity 0'!I358/I313,0)</f>
        <v>0</v>
      </c>
      <c r="J358" s="229">
        <f>IFERROR('Intenzity 0'!J358/J313,0)</f>
        <v>0</v>
      </c>
      <c r="K358" s="229">
        <f>IFERROR('Intenzity 0'!K358/K313,0)</f>
        <v>0</v>
      </c>
      <c r="L358" s="229">
        <f>IFERROR('Intenzity 0'!L358/L313,0)</f>
        <v>0</v>
      </c>
      <c r="M358" s="229">
        <f>IFERROR('Intenzity 0'!M358/M313,0)</f>
        <v>0</v>
      </c>
      <c r="N358" s="229">
        <f>IFERROR('Intenzity 0'!N358/N313,0)</f>
        <v>0</v>
      </c>
      <c r="O358" s="229">
        <f>IFERROR('Intenzity 0'!O358/O313,0)</f>
        <v>0</v>
      </c>
      <c r="P358" s="229">
        <f>IFERROR('Intenzity 0'!P358/P313,0)</f>
        <v>0</v>
      </c>
      <c r="Q358" s="229">
        <f>IFERROR('Intenzity 0'!Q358/Q313,0)</f>
        <v>0</v>
      </c>
      <c r="R358" s="229">
        <f>IFERROR('Intenzity 0'!R358/R313,0)</f>
        <v>0</v>
      </c>
      <c r="S358" s="229">
        <f>IFERROR('Intenzity 0'!S358/S313,0)</f>
        <v>0</v>
      </c>
      <c r="T358" s="229">
        <f>IFERROR('Intenzity 0'!T358/T313,0)</f>
        <v>0</v>
      </c>
      <c r="U358" s="229">
        <f>IFERROR('Intenzity 0'!U358/U313,0)</f>
        <v>0</v>
      </c>
      <c r="V358" s="229">
        <f>IFERROR('Intenzity 0'!V358/V313,0)</f>
        <v>0</v>
      </c>
      <c r="W358" s="229">
        <f>IFERROR('Intenzity 0'!W358/W313,0)</f>
        <v>0</v>
      </c>
      <c r="X358" s="229">
        <f>IFERROR('Intenzity 0'!X358/X313,0)</f>
        <v>0</v>
      </c>
      <c r="Y358" s="229">
        <f>IFERROR('Intenzity 0'!Y358/Y313,0)</f>
        <v>0</v>
      </c>
      <c r="Z358" s="229">
        <f>IFERROR('Intenzity 0'!Z358/Z313,0)</f>
        <v>0</v>
      </c>
      <c r="AA358" s="229">
        <f>IFERROR('Intenzity 0'!AA358/AA313,0)</f>
        <v>0</v>
      </c>
      <c r="AB358" s="229">
        <f>IFERROR('Intenzity 0'!AB358/AB313,0)</f>
        <v>0</v>
      </c>
      <c r="AC358" s="229">
        <f>IFERROR('Intenzity 0'!AC358/AC313,0)</f>
        <v>0</v>
      </c>
      <c r="AD358" s="229">
        <f>IFERROR('Intenzity 0'!AD358/AD313,0)</f>
        <v>0</v>
      </c>
      <c r="AE358" s="229">
        <f>IFERROR('Intenzity 0'!AE358/AE313,0)</f>
        <v>0</v>
      </c>
      <c r="AF358" s="229">
        <f>IFERROR('Intenzity 0'!AF358/AF313,0)</f>
        <v>0</v>
      </c>
      <c r="AG358" s="229">
        <f>IFERROR('Intenzity 0'!AG358/AG313,0)</f>
        <v>0</v>
      </c>
      <c r="AH358" s="229">
        <f>IFERROR('Intenzity 0'!AH358/AH313,0)</f>
        <v>0</v>
      </c>
      <c r="AI358" s="229">
        <f>IFERROR('Intenzity 0'!AI358/AI313,0)</f>
        <v>0</v>
      </c>
      <c r="AJ358" s="229">
        <f>IFERROR('Intenzity 0'!AJ358/AJ313,0)</f>
        <v>0</v>
      </c>
      <c r="AK358" s="229">
        <f>IFERROR('Intenzity 0'!AK358/AK313,0)</f>
        <v>0</v>
      </c>
      <c r="AL358" s="229">
        <f>IFERROR('Intenzity 0'!AL358/AL313,0)</f>
        <v>0</v>
      </c>
      <c r="AM358" s="229">
        <f>IFERROR('Intenzity 0'!AM358/AM313,0)</f>
        <v>0</v>
      </c>
      <c r="AN358" s="229">
        <f>IFERROR('Intenzity 0'!AN358/AN313,0)</f>
        <v>0</v>
      </c>
      <c r="AO358" s="229">
        <f>IFERROR('Intenzity 0'!AO358/AO313,0)</f>
        <v>0</v>
      </c>
      <c r="AP358" s="229">
        <f>IFERROR('Intenzity 0'!AP358/AP313,0)</f>
        <v>0</v>
      </c>
      <c r="AQ358" s="229">
        <f>IFERROR('Intenzity 0'!AQ358/AQ313,0)</f>
        <v>0</v>
      </c>
      <c r="AR358" s="229">
        <f>IFERROR('Intenzity 0'!AR358/AR313,0)</f>
        <v>0</v>
      </c>
      <c r="AS358" s="229">
        <f>IFERROR('Intenzity 0'!AS358/AS313,0)</f>
        <v>0</v>
      </c>
      <c r="AT358" s="229">
        <f>IFERROR('Intenzity 0'!AT358/AT313,0)</f>
        <v>0</v>
      </c>
      <c r="AU358" s="229">
        <f>IFERROR('Intenzity 0'!AU358/AU313,0)</f>
        <v>0</v>
      </c>
      <c r="AV358" s="229">
        <f>IFERROR('Intenzity 0'!AV358/AV313,0)</f>
        <v>0</v>
      </c>
      <c r="AW358" s="229">
        <f>IFERROR('Intenzity 0'!AW358/AW313,0)</f>
        <v>0</v>
      </c>
      <c r="AX358" s="229">
        <f>IFERROR('Intenzity 0'!AX358/AX313,0)</f>
        <v>0</v>
      </c>
      <c r="AY358" s="229">
        <f>IFERROR('Intenzity 0'!AY358/AY313,0)</f>
        <v>0</v>
      </c>
      <c r="AZ358" s="229">
        <f>IFERROR('Intenzity 0'!AZ358/AZ313,0)</f>
        <v>0</v>
      </c>
      <c r="BA358" s="229">
        <f>IFERROR('Intenzity 0'!BA358/BA313,0)</f>
        <v>0</v>
      </c>
      <c r="BB358" s="229">
        <f>IFERROR('Intenzity 0'!BB358/BB313,0)</f>
        <v>0</v>
      </c>
    </row>
    <row r="359" spans="1:54" x14ac:dyDescent="0.3">
      <c r="A359" s="206">
        <f>IF(ISBLANK('Úseky 0'!A41),"",'Úseky 0'!A41)</f>
        <v>37</v>
      </c>
      <c r="B359" s="205" t="str">
        <f>IF(ISBLANK('Úseky 0'!B41),"",'Úseky 0'!B41)</f>
        <v/>
      </c>
      <c r="C359" s="205" t="str">
        <f>IF(ISBLANK('Úseky 0'!C41),"",'Úseky 0'!C41)</f>
        <v/>
      </c>
      <c r="D359" s="213" t="str">
        <f>IF(ISBLANK('Úseky 0'!D41),"",'Úseky 0'!D41)</f>
        <v/>
      </c>
      <c r="E359" s="229">
        <f>IFERROR('Intenzity 0'!E359/E314,0)</f>
        <v>0</v>
      </c>
      <c r="F359" s="229">
        <f>IFERROR('Intenzity 0'!F359/F314,0)</f>
        <v>0</v>
      </c>
      <c r="G359" s="229">
        <f>IFERROR('Intenzity 0'!G359/G314,0)</f>
        <v>0</v>
      </c>
      <c r="H359" s="229">
        <f>IFERROR('Intenzity 0'!H359/H314,0)</f>
        <v>0</v>
      </c>
      <c r="I359" s="229">
        <f>IFERROR('Intenzity 0'!I359/I314,0)</f>
        <v>0</v>
      </c>
      <c r="J359" s="229">
        <f>IFERROR('Intenzity 0'!J359/J314,0)</f>
        <v>0</v>
      </c>
      <c r="K359" s="229">
        <f>IFERROR('Intenzity 0'!K359/K314,0)</f>
        <v>0</v>
      </c>
      <c r="L359" s="229">
        <f>IFERROR('Intenzity 0'!L359/L314,0)</f>
        <v>0</v>
      </c>
      <c r="M359" s="229">
        <f>IFERROR('Intenzity 0'!M359/M314,0)</f>
        <v>0</v>
      </c>
      <c r="N359" s="229">
        <f>IFERROR('Intenzity 0'!N359/N314,0)</f>
        <v>0</v>
      </c>
      <c r="O359" s="229">
        <f>IFERROR('Intenzity 0'!O359/O314,0)</f>
        <v>0</v>
      </c>
      <c r="P359" s="229">
        <f>IFERROR('Intenzity 0'!P359/P314,0)</f>
        <v>0</v>
      </c>
      <c r="Q359" s="229">
        <f>IFERROR('Intenzity 0'!Q359/Q314,0)</f>
        <v>0</v>
      </c>
      <c r="R359" s="229">
        <f>IFERROR('Intenzity 0'!R359/R314,0)</f>
        <v>0</v>
      </c>
      <c r="S359" s="229">
        <f>IFERROR('Intenzity 0'!S359/S314,0)</f>
        <v>0</v>
      </c>
      <c r="T359" s="229">
        <f>IFERROR('Intenzity 0'!T359/T314,0)</f>
        <v>0</v>
      </c>
      <c r="U359" s="229">
        <f>IFERROR('Intenzity 0'!U359/U314,0)</f>
        <v>0</v>
      </c>
      <c r="V359" s="229">
        <f>IFERROR('Intenzity 0'!V359/V314,0)</f>
        <v>0</v>
      </c>
      <c r="W359" s="229">
        <f>IFERROR('Intenzity 0'!W359/W314,0)</f>
        <v>0</v>
      </c>
      <c r="X359" s="229">
        <f>IFERROR('Intenzity 0'!X359/X314,0)</f>
        <v>0</v>
      </c>
      <c r="Y359" s="229">
        <f>IFERROR('Intenzity 0'!Y359/Y314,0)</f>
        <v>0</v>
      </c>
      <c r="Z359" s="229">
        <f>IFERROR('Intenzity 0'!Z359/Z314,0)</f>
        <v>0</v>
      </c>
      <c r="AA359" s="229">
        <f>IFERROR('Intenzity 0'!AA359/AA314,0)</f>
        <v>0</v>
      </c>
      <c r="AB359" s="229">
        <f>IFERROR('Intenzity 0'!AB359/AB314,0)</f>
        <v>0</v>
      </c>
      <c r="AC359" s="229">
        <f>IFERROR('Intenzity 0'!AC359/AC314,0)</f>
        <v>0</v>
      </c>
      <c r="AD359" s="229">
        <f>IFERROR('Intenzity 0'!AD359/AD314,0)</f>
        <v>0</v>
      </c>
      <c r="AE359" s="229">
        <f>IFERROR('Intenzity 0'!AE359/AE314,0)</f>
        <v>0</v>
      </c>
      <c r="AF359" s="229">
        <f>IFERROR('Intenzity 0'!AF359/AF314,0)</f>
        <v>0</v>
      </c>
      <c r="AG359" s="229">
        <f>IFERROR('Intenzity 0'!AG359/AG314,0)</f>
        <v>0</v>
      </c>
      <c r="AH359" s="229">
        <f>IFERROR('Intenzity 0'!AH359/AH314,0)</f>
        <v>0</v>
      </c>
      <c r="AI359" s="229">
        <f>IFERROR('Intenzity 0'!AI359/AI314,0)</f>
        <v>0</v>
      </c>
      <c r="AJ359" s="229">
        <f>IFERROR('Intenzity 0'!AJ359/AJ314,0)</f>
        <v>0</v>
      </c>
      <c r="AK359" s="229">
        <f>IFERROR('Intenzity 0'!AK359/AK314,0)</f>
        <v>0</v>
      </c>
      <c r="AL359" s="229">
        <f>IFERROR('Intenzity 0'!AL359/AL314,0)</f>
        <v>0</v>
      </c>
      <c r="AM359" s="229">
        <f>IFERROR('Intenzity 0'!AM359/AM314,0)</f>
        <v>0</v>
      </c>
      <c r="AN359" s="229">
        <f>IFERROR('Intenzity 0'!AN359/AN314,0)</f>
        <v>0</v>
      </c>
      <c r="AO359" s="229">
        <f>IFERROR('Intenzity 0'!AO359/AO314,0)</f>
        <v>0</v>
      </c>
      <c r="AP359" s="229">
        <f>IFERROR('Intenzity 0'!AP359/AP314,0)</f>
        <v>0</v>
      </c>
      <c r="AQ359" s="229">
        <f>IFERROR('Intenzity 0'!AQ359/AQ314,0)</f>
        <v>0</v>
      </c>
      <c r="AR359" s="229">
        <f>IFERROR('Intenzity 0'!AR359/AR314,0)</f>
        <v>0</v>
      </c>
      <c r="AS359" s="229">
        <f>IFERROR('Intenzity 0'!AS359/AS314,0)</f>
        <v>0</v>
      </c>
      <c r="AT359" s="229">
        <f>IFERROR('Intenzity 0'!AT359/AT314,0)</f>
        <v>0</v>
      </c>
      <c r="AU359" s="229">
        <f>IFERROR('Intenzity 0'!AU359/AU314,0)</f>
        <v>0</v>
      </c>
      <c r="AV359" s="229">
        <f>IFERROR('Intenzity 0'!AV359/AV314,0)</f>
        <v>0</v>
      </c>
      <c r="AW359" s="229">
        <f>IFERROR('Intenzity 0'!AW359/AW314,0)</f>
        <v>0</v>
      </c>
      <c r="AX359" s="229">
        <f>IFERROR('Intenzity 0'!AX359/AX314,0)</f>
        <v>0</v>
      </c>
      <c r="AY359" s="229">
        <f>IFERROR('Intenzity 0'!AY359/AY314,0)</f>
        <v>0</v>
      </c>
      <c r="AZ359" s="229">
        <f>IFERROR('Intenzity 0'!AZ359/AZ314,0)</f>
        <v>0</v>
      </c>
      <c r="BA359" s="229">
        <f>IFERROR('Intenzity 0'!BA359/BA314,0)</f>
        <v>0</v>
      </c>
      <c r="BB359" s="229">
        <f>IFERROR('Intenzity 0'!BB359/BB314,0)</f>
        <v>0</v>
      </c>
    </row>
    <row r="360" spans="1:54" x14ac:dyDescent="0.3">
      <c r="A360" s="206">
        <f>IF(ISBLANK('Úseky 0'!A42),"",'Úseky 0'!A42)</f>
        <v>38</v>
      </c>
      <c r="B360" s="205" t="str">
        <f>IF(ISBLANK('Úseky 0'!B42),"",'Úseky 0'!B42)</f>
        <v/>
      </c>
      <c r="C360" s="205" t="str">
        <f>IF(ISBLANK('Úseky 0'!C42),"",'Úseky 0'!C42)</f>
        <v/>
      </c>
      <c r="D360" s="213" t="str">
        <f>IF(ISBLANK('Úseky 0'!D42),"",'Úseky 0'!D42)</f>
        <v/>
      </c>
      <c r="E360" s="229">
        <f>IFERROR('Intenzity 0'!E360/E315,0)</f>
        <v>0</v>
      </c>
      <c r="F360" s="229">
        <f>IFERROR('Intenzity 0'!F360/F315,0)</f>
        <v>0</v>
      </c>
      <c r="G360" s="229">
        <f>IFERROR('Intenzity 0'!G360/G315,0)</f>
        <v>0</v>
      </c>
      <c r="H360" s="229">
        <f>IFERROR('Intenzity 0'!H360/H315,0)</f>
        <v>0</v>
      </c>
      <c r="I360" s="229">
        <f>IFERROR('Intenzity 0'!I360/I315,0)</f>
        <v>0</v>
      </c>
      <c r="J360" s="229">
        <f>IFERROR('Intenzity 0'!J360/J315,0)</f>
        <v>0</v>
      </c>
      <c r="K360" s="229">
        <f>IFERROR('Intenzity 0'!K360/K315,0)</f>
        <v>0</v>
      </c>
      <c r="L360" s="229">
        <f>IFERROR('Intenzity 0'!L360/L315,0)</f>
        <v>0</v>
      </c>
      <c r="M360" s="229">
        <f>IFERROR('Intenzity 0'!M360/M315,0)</f>
        <v>0</v>
      </c>
      <c r="N360" s="229">
        <f>IFERROR('Intenzity 0'!N360/N315,0)</f>
        <v>0</v>
      </c>
      <c r="O360" s="229">
        <f>IFERROR('Intenzity 0'!O360/O315,0)</f>
        <v>0</v>
      </c>
      <c r="P360" s="229">
        <f>IFERROR('Intenzity 0'!P360/P315,0)</f>
        <v>0</v>
      </c>
      <c r="Q360" s="229">
        <f>IFERROR('Intenzity 0'!Q360/Q315,0)</f>
        <v>0</v>
      </c>
      <c r="R360" s="229">
        <f>IFERROR('Intenzity 0'!R360/R315,0)</f>
        <v>0</v>
      </c>
      <c r="S360" s="229">
        <f>IFERROR('Intenzity 0'!S360/S315,0)</f>
        <v>0</v>
      </c>
      <c r="T360" s="229">
        <f>IFERROR('Intenzity 0'!T360/T315,0)</f>
        <v>0</v>
      </c>
      <c r="U360" s="229">
        <f>IFERROR('Intenzity 0'!U360/U315,0)</f>
        <v>0</v>
      </c>
      <c r="V360" s="229">
        <f>IFERROR('Intenzity 0'!V360/V315,0)</f>
        <v>0</v>
      </c>
      <c r="W360" s="229">
        <f>IFERROR('Intenzity 0'!W360/W315,0)</f>
        <v>0</v>
      </c>
      <c r="X360" s="229">
        <f>IFERROR('Intenzity 0'!X360/X315,0)</f>
        <v>0</v>
      </c>
      <c r="Y360" s="229">
        <f>IFERROR('Intenzity 0'!Y360/Y315,0)</f>
        <v>0</v>
      </c>
      <c r="Z360" s="229">
        <f>IFERROR('Intenzity 0'!Z360/Z315,0)</f>
        <v>0</v>
      </c>
      <c r="AA360" s="229">
        <f>IFERROR('Intenzity 0'!AA360/AA315,0)</f>
        <v>0</v>
      </c>
      <c r="AB360" s="229">
        <f>IFERROR('Intenzity 0'!AB360/AB315,0)</f>
        <v>0</v>
      </c>
      <c r="AC360" s="229">
        <f>IFERROR('Intenzity 0'!AC360/AC315,0)</f>
        <v>0</v>
      </c>
      <c r="AD360" s="229">
        <f>IFERROR('Intenzity 0'!AD360/AD315,0)</f>
        <v>0</v>
      </c>
      <c r="AE360" s="229">
        <f>IFERROR('Intenzity 0'!AE360/AE315,0)</f>
        <v>0</v>
      </c>
      <c r="AF360" s="229">
        <f>IFERROR('Intenzity 0'!AF360/AF315,0)</f>
        <v>0</v>
      </c>
      <c r="AG360" s="229">
        <f>IFERROR('Intenzity 0'!AG360/AG315,0)</f>
        <v>0</v>
      </c>
      <c r="AH360" s="229">
        <f>IFERROR('Intenzity 0'!AH360/AH315,0)</f>
        <v>0</v>
      </c>
      <c r="AI360" s="229">
        <f>IFERROR('Intenzity 0'!AI360/AI315,0)</f>
        <v>0</v>
      </c>
      <c r="AJ360" s="229">
        <f>IFERROR('Intenzity 0'!AJ360/AJ315,0)</f>
        <v>0</v>
      </c>
      <c r="AK360" s="229">
        <f>IFERROR('Intenzity 0'!AK360/AK315,0)</f>
        <v>0</v>
      </c>
      <c r="AL360" s="229">
        <f>IFERROR('Intenzity 0'!AL360/AL315,0)</f>
        <v>0</v>
      </c>
      <c r="AM360" s="229">
        <f>IFERROR('Intenzity 0'!AM360/AM315,0)</f>
        <v>0</v>
      </c>
      <c r="AN360" s="229">
        <f>IFERROR('Intenzity 0'!AN360/AN315,0)</f>
        <v>0</v>
      </c>
      <c r="AO360" s="229">
        <f>IFERROR('Intenzity 0'!AO360/AO315,0)</f>
        <v>0</v>
      </c>
      <c r="AP360" s="229">
        <f>IFERROR('Intenzity 0'!AP360/AP315,0)</f>
        <v>0</v>
      </c>
      <c r="AQ360" s="229">
        <f>IFERROR('Intenzity 0'!AQ360/AQ315,0)</f>
        <v>0</v>
      </c>
      <c r="AR360" s="229">
        <f>IFERROR('Intenzity 0'!AR360/AR315,0)</f>
        <v>0</v>
      </c>
      <c r="AS360" s="229">
        <f>IFERROR('Intenzity 0'!AS360/AS315,0)</f>
        <v>0</v>
      </c>
      <c r="AT360" s="229">
        <f>IFERROR('Intenzity 0'!AT360/AT315,0)</f>
        <v>0</v>
      </c>
      <c r="AU360" s="229">
        <f>IFERROR('Intenzity 0'!AU360/AU315,0)</f>
        <v>0</v>
      </c>
      <c r="AV360" s="229">
        <f>IFERROR('Intenzity 0'!AV360/AV315,0)</f>
        <v>0</v>
      </c>
      <c r="AW360" s="229">
        <f>IFERROR('Intenzity 0'!AW360/AW315,0)</f>
        <v>0</v>
      </c>
      <c r="AX360" s="229">
        <f>IFERROR('Intenzity 0'!AX360/AX315,0)</f>
        <v>0</v>
      </c>
      <c r="AY360" s="229">
        <f>IFERROR('Intenzity 0'!AY360/AY315,0)</f>
        <v>0</v>
      </c>
      <c r="AZ360" s="229">
        <f>IFERROR('Intenzity 0'!AZ360/AZ315,0)</f>
        <v>0</v>
      </c>
      <c r="BA360" s="229">
        <f>IFERROR('Intenzity 0'!BA360/BA315,0)</f>
        <v>0</v>
      </c>
      <c r="BB360" s="229">
        <f>IFERROR('Intenzity 0'!BB360/BB315,0)</f>
        <v>0</v>
      </c>
    </row>
    <row r="361" spans="1:54" x14ac:dyDescent="0.3">
      <c r="A361" s="206">
        <f>IF(ISBLANK('Úseky 0'!A43),"",'Úseky 0'!A43)</f>
        <v>39</v>
      </c>
      <c r="B361" s="205" t="str">
        <f>IF(ISBLANK('Úseky 0'!B43),"",'Úseky 0'!B43)</f>
        <v/>
      </c>
      <c r="C361" s="205" t="str">
        <f>IF(ISBLANK('Úseky 0'!C43),"",'Úseky 0'!C43)</f>
        <v/>
      </c>
      <c r="D361" s="213" t="str">
        <f>IF(ISBLANK('Úseky 0'!D43),"",'Úseky 0'!D43)</f>
        <v/>
      </c>
      <c r="E361" s="229">
        <f>IFERROR('Intenzity 0'!E361/E316,0)</f>
        <v>0</v>
      </c>
      <c r="F361" s="229">
        <f>IFERROR('Intenzity 0'!F361/F316,0)</f>
        <v>0</v>
      </c>
      <c r="G361" s="229">
        <f>IFERROR('Intenzity 0'!G361/G316,0)</f>
        <v>0</v>
      </c>
      <c r="H361" s="229">
        <f>IFERROR('Intenzity 0'!H361/H316,0)</f>
        <v>0</v>
      </c>
      <c r="I361" s="229">
        <f>IFERROR('Intenzity 0'!I361/I316,0)</f>
        <v>0</v>
      </c>
      <c r="J361" s="229">
        <f>IFERROR('Intenzity 0'!J361/J316,0)</f>
        <v>0</v>
      </c>
      <c r="K361" s="229">
        <f>IFERROR('Intenzity 0'!K361/K316,0)</f>
        <v>0</v>
      </c>
      <c r="L361" s="229">
        <f>IFERROR('Intenzity 0'!L361/L316,0)</f>
        <v>0</v>
      </c>
      <c r="M361" s="229">
        <f>IFERROR('Intenzity 0'!M361/M316,0)</f>
        <v>0</v>
      </c>
      <c r="N361" s="229">
        <f>IFERROR('Intenzity 0'!N361/N316,0)</f>
        <v>0</v>
      </c>
      <c r="O361" s="229">
        <f>IFERROR('Intenzity 0'!O361/O316,0)</f>
        <v>0</v>
      </c>
      <c r="P361" s="229">
        <f>IFERROR('Intenzity 0'!P361/P316,0)</f>
        <v>0</v>
      </c>
      <c r="Q361" s="229">
        <f>IFERROR('Intenzity 0'!Q361/Q316,0)</f>
        <v>0</v>
      </c>
      <c r="R361" s="229">
        <f>IFERROR('Intenzity 0'!R361/R316,0)</f>
        <v>0</v>
      </c>
      <c r="S361" s="229">
        <f>IFERROR('Intenzity 0'!S361/S316,0)</f>
        <v>0</v>
      </c>
      <c r="T361" s="229">
        <f>IFERROR('Intenzity 0'!T361/T316,0)</f>
        <v>0</v>
      </c>
      <c r="U361" s="229">
        <f>IFERROR('Intenzity 0'!U361/U316,0)</f>
        <v>0</v>
      </c>
      <c r="V361" s="229">
        <f>IFERROR('Intenzity 0'!V361/V316,0)</f>
        <v>0</v>
      </c>
      <c r="W361" s="229">
        <f>IFERROR('Intenzity 0'!W361/W316,0)</f>
        <v>0</v>
      </c>
      <c r="X361" s="229">
        <f>IFERROR('Intenzity 0'!X361/X316,0)</f>
        <v>0</v>
      </c>
      <c r="Y361" s="229">
        <f>IFERROR('Intenzity 0'!Y361/Y316,0)</f>
        <v>0</v>
      </c>
      <c r="Z361" s="229">
        <f>IFERROR('Intenzity 0'!Z361/Z316,0)</f>
        <v>0</v>
      </c>
      <c r="AA361" s="229">
        <f>IFERROR('Intenzity 0'!AA361/AA316,0)</f>
        <v>0</v>
      </c>
      <c r="AB361" s="229">
        <f>IFERROR('Intenzity 0'!AB361/AB316,0)</f>
        <v>0</v>
      </c>
      <c r="AC361" s="229">
        <f>IFERROR('Intenzity 0'!AC361/AC316,0)</f>
        <v>0</v>
      </c>
      <c r="AD361" s="229">
        <f>IFERROR('Intenzity 0'!AD361/AD316,0)</f>
        <v>0</v>
      </c>
      <c r="AE361" s="229">
        <f>IFERROR('Intenzity 0'!AE361/AE316,0)</f>
        <v>0</v>
      </c>
      <c r="AF361" s="229">
        <f>IFERROR('Intenzity 0'!AF361/AF316,0)</f>
        <v>0</v>
      </c>
      <c r="AG361" s="229">
        <f>IFERROR('Intenzity 0'!AG361/AG316,0)</f>
        <v>0</v>
      </c>
      <c r="AH361" s="229">
        <f>IFERROR('Intenzity 0'!AH361/AH316,0)</f>
        <v>0</v>
      </c>
      <c r="AI361" s="229">
        <f>IFERROR('Intenzity 0'!AI361/AI316,0)</f>
        <v>0</v>
      </c>
      <c r="AJ361" s="229">
        <f>IFERROR('Intenzity 0'!AJ361/AJ316,0)</f>
        <v>0</v>
      </c>
      <c r="AK361" s="229">
        <f>IFERROR('Intenzity 0'!AK361/AK316,0)</f>
        <v>0</v>
      </c>
      <c r="AL361" s="229">
        <f>IFERROR('Intenzity 0'!AL361/AL316,0)</f>
        <v>0</v>
      </c>
      <c r="AM361" s="229">
        <f>IFERROR('Intenzity 0'!AM361/AM316,0)</f>
        <v>0</v>
      </c>
      <c r="AN361" s="229">
        <f>IFERROR('Intenzity 0'!AN361/AN316,0)</f>
        <v>0</v>
      </c>
      <c r="AO361" s="229">
        <f>IFERROR('Intenzity 0'!AO361/AO316,0)</f>
        <v>0</v>
      </c>
      <c r="AP361" s="229">
        <f>IFERROR('Intenzity 0'!AP361/AP316,0)</f>
        <v>0</v>
      </c>
      <c r="AQ361" s="229">
        <f>IFERROR('Intenzity 0'!AQ361/AQ316,0)</f>
        <v>0</v>
      </c>
      <c r="AR361" s="229">
        <f>IFERROR('Intenzity 0'!AR361/AR316,0)</f>
        <v>0</v>
      </c>
      <c r="AS361" s="229">
        <f>IFERROR('Intenzity 0'!AS361/AS316,0)</f>
        <v>0</v>
      </c>
      <c r="AT361" s="229">
        <f>IFERROR('Intenzity 0'!AT361/AT316,0)</f>
        <v>0</v>
      </c>
      <c r="AU361" s="229">
        <f>IFERROR('Intenzity 0'!AU361/AU316,0)</f>
        <v>0</v>
      </c>
      <c r="AV361" s="229">
        <f>IFERROR('Intenzity 0'!AV361/AV316,0)</f>
        <v>0</v>
      </c>
      <c r="AW361" s="229">
        <f>IFERROR('Intenzity 0'!AW361/AW316,0)</f>
        <v>0</v>
      </c>
      <c r="AX361" s="229">
        <f>IFERROR('Intenzity 0'!AX361/AX316,0)</f>
        <v>0</v>
      </c>
      <c r="AY361" s="229">
        <f>IFERROR('Intenzity 0'!AY361/AY316,0)</f>
        <v>0</v>
      </c>
      <c r="AZ361" s="229">
        <f>IFERROR('Intenzity 0'!AZ361/AZ316,0)</f>
        <v>0</v>
      </c>
      <c r="BA361" s="229">
        <f>IFERROR('Intenzity 0'!BA361/BA316,0)</f>
        <v>0</v>
      </c>
      <c r="BB361" s="229">
        <f>IFERROR('Intenzity 0'!BB361/BB316,0)</f>
        <v>0</v>
      </c>
    </row>
    <row r="362" spans="1:54" x14ac:dyDescent="0.3">
      <c r="A362" s="206">
        <f>IF(ISBLANK('Úseky 0'!A44),"",'Úseky 0'!A44)</f>
        <v>40</v>
      </c>
      <c r="B362" s="205" t="str">
        <f>IF(ISBLANK('Úseky 0'!B44),"",'Úseky 0'!B44)</f>
        <v/>
      </c>
      <c r="C362" s="205" t="str">
        <f>IF(ISBLANK('Úseky 0'!C44),"",'Úseky 0'!C44)</f>
        <v/>
      </c>
      <c r="D362" s="213" t="str">
        <f>IF(ISBLANK('Úseky 0'!D44),"",'Úseky 0'!D44)</f>
        <v/>
      </c>
      <c r="E362" s="354">
        <f>IFERROR('Intenzity 0'!E362/E317,0)</f>
        <v>0</v>
      </c>
      <c r="F362" s="354">
        <f>IFERROR('Intenzity 0'!F362/F317,0)</f>
        <v>0</v>
      </c>
      <c r="G362" s="354">
        <f>IFERROR('Intenzity 0'!G362/G317,0)</f>
        <v>0</v>
      </c>
      <c r="H362" s="354">
        <f>IFERROR('Intenzity 0'!H362/H317,0)</f>
        <v>0</v>
      </c>
      <c r="I362" s="354">
        <f>IFERROR('Intenzity 0'!I362/I317,0)</f>
        <v>0</v>
      </c>
      <c r="J362" s="354">
        <f>IFERROR('Intenzity 0'!J362/J317,0)</f>
        <v>0</v>
      </c>
      <c r="K362" s="354">
        <f>IFERROR('Intenzity 0'!K362/K317,0)</f>
        <v>0</v>
      </c>
      <c r="L362" s="354">
        <f>IFERROR('Intenzity 0'!L362/L317,0)</f>
        <v>0</v>
      </c>
      <c r="M362" s="354">
        <f>IFERROR('Intenzity 0'!M362/M317,0)</f>
        <v>0</v>
      </c>
      <c r="N362" s="354">
        <f>IFERROR('Intenzity 0'!N362/N317,0)</f>
        <v>0</v>
      </c>
      <c r="O362" s="354">
        <f>IFERROR('Intenzity 0'!O362/O317,0)</f>
        <v>0</v>
      </c>
      <c r="P362" s="354">
        <f>IFERROR('Intenzity 0'!P362/P317,0)</f>
        <v>0</v>
      </c>
      <c r="Q362" s="354">
        <f>IFERROR('Intenzity 0'!Q362/Q317,0)</f>
        <v>0</v>
      </c>
      <c r="R362" s="354">
        <f>IFERROR('Intenzity 0'!R362/R317,0)</f>
        <v>0</v>
      </c>
      <c r="S362" s="354">
        <f>IFERROR('Intenzity 0'!S362/S317,0)</f>
        <v>0</v>
      </c>
      <c r="T362" s="354">
        <f>IFERROR('Intenzity 0'!T362/T317,0)</f>
        <v>0</v>
      </c>
      <c r="U362" s="354">
        <f>IFERROR('Intenzity 0'!U362/U317,0)</f>
        <v>0</v>
      </c>
      <c r="V362" s="354">
        <f>IFERROR('Intenzity 0'!V362/V317,0)</f>
        <v>0</v>
      </c>
      <c r="W362" s="354">
        <f>IFERROR('Intenzity 0'!W362/W317,0)</f>
        <v>0</v>
      </c>
      <c r="X362" s="354">
        <f>IFERROR('Intenzity 0'!X362/X317,0)</f>
        <v>0</v>
      </c>
      <c r="Y362" s="354">
        <f>IFERROR('Intenzity 0'!Y362/Y317,0)</f>
        <v>0</v>
      </c>
      <c r="Z362" s="354">
        <f>IFERROR('Intenzity 0'!Z362/Z317,0)</f>
        <v>0</v>
      </c>
      <c r="AA362" s="354">
        <f>IFERROR('Intenzity 0'!AA362/AA317,0)</f>
        <v>0</v>
      </c>
      <c r="AB362" s="354">
        <f>IFERROR('Intenzity 0'!AB362/AB317,0)</f>
        <v>0</v>
      </c>
      <c r="AC362" s="354">
        <f>IFERROR('Intenzity 0'!AC362/AC317,0)</f>
        <v>0</v>
      </c>
      <c r="AD362" s="354">
        <f>IFERROR('Intenzity 0'!AD362/AD317,0)</f>
        <v>0</v>
      </c>
      <c r="AE362" s="354">
        <f>IFERROR('Intenzity 0'!AE362/AE317,0)</f>
        <v>0</v>
      </c>
      <c r="AF362" s="354">
        <f>IFERROR('Intenzity 0'!AF362/AF317,0)</f>
        <v>0</v>
      </c>
      <c r="AG362" s="354">
        <f>IFERROR('Intenzity 0'!AG362/AG317,0)</f>
        <v>0</v>
      </c>
      <c r="AH362" s="354">
        <f>IFERROR('Intenzity 0'!AH362/AH317,0)</f>
        <v>0</v>
      </c>
      <c r="AI362" s="354">
        <f>IFERROR('Intenzity 0'!AI362/AI317,0)</f>
        <v>0</v>
      </c>
      <c r="AJ362" s="354">
        <f>IFERROR('Intenzity 0'!AJ362/AJ317,0)</f>
        <v>0</v>
      </c>
      <c r="AK362" s="354">
        <f>IFERROR('Intenzity 0'!AK362/AK317,0)</f>
        <v>0</v>
      </c>
      <c r="AL362" s="354">
        <f>IFERROR('Intenzity 0'!AL362/AL317,0)</f>
        <v>0</v>
      </c>
      <c r="AM362" s="354">
        <f>IFERROR('Intenzity 0'!AM362/AM317,0)</f>
        <v>0</v>
      </c>
      <c r="AN362" s="354">
        <f>IFERROR('Intenzity 0'!AN362/AN317,0)</f>
        <v>0</v>
      </c>
      <c r="AO362" s="354">
        <f>IFERROR('Intenzity 0'!AO362/AO317,0)</f>
        <v>0</v>
      </c>
      <c r="AP362" s="354">
        <f>IFERROR('Intenzity 0'!AP362/AP317,0)</f>
        <v>0</v>
      </c>
      <c r="AQ362" s="354">
        <f>IFERROR('Intenzity 0'!AQ362/AQ317,0)</f>
        <v>0</v>
      </c>
      <c r="AR362" s="354">
        <f>IFERROR('Intenzity 0'!AR362/AR317,0)</f>
        <v>0</v>
      </c>
      <c r="AS362" s="354">
        <f>IFERROR('Intenzity 0'!AS362/AS317,0)</f>
        <v>0</v>
      </c>
      <c r="AT362" s="354">
        <f>IFERROR('Intenzity 0'!AT362/AT317,0)</f>
        <v>0</v>
      </c>
      <c r="AU362" s="354">
        <f>IFERROR('Intenzity 0'!AU362/AU317,0)</f>
        <v>0</v>
      </c>
      <c r="AV362" s="354">
        <f>IFERROR('Intenzity 0'!AV362/AV317,0)</f>
        <v>0</v>
      </c>
      <c r="AW362" s="354">
        <f>IFERROR('Intenzity 0'!AW362/AW317,0)</f>
        <v>0</v>
      </c>
      <c r="AX362" s="354">
        <f>IFERROR('Intenzity 0'!AX362/AX317,0)</f>
        <v>0</v>
      </c>
      <c r="AY362" s="354">
        <f>IFERROR('Intenzity 0'!AY362/AY317,0)</f>
        <v>0</v>
      </c>
      <c r="AZ362" s="354">
        <f>IFERROR('Intenzity 0'!AZ362/AZ317,0)</f>
        <v>0</v>
      </c>
      <c r="BA362" s="354">
        <f>IFERROR('Intenzity 0'!BA362/BA317,0)</f>
        <v>0</v>
      </c>
      <c r="BB362" s="354">
        <f>IFERROR('Intenzity 0'!BB362/BB317,0)</f>
        <v>0</v>
      </c>
    </row>
    <row r="363" spans="1:54" x14ac:dyDescent="0.3">
      <c r="E363" s="229">
        <f>SUM(E323:E362)</f>
        <v>0</v>
      </c>
      <c r="F363" s="229">
        <f t="shared" ref="F363" si="374">SUM(F323:F362)</f>
        <v>0</v>
      </c>
      <c r="G363" s="229">
        <f t="shared" ref="G363" si="375">SUM(G323:G362)</f>
        <v>0</v>
      </c>
      <c r="H363" s="229">
        <f t="shared" ref="H363" si="376">SUM(H323:H362)</f>
        <v>0</v>
      </c>
      <c r="I363" s="229">
        <f t="shared" ref="I363" si="377">SUM(I323:I362)</f>
        <v>0</v>
      </c>
      <c r="J363" s="229">
        <f t="shared" ref="J363" si="378">SUM(J323:J362)</f>
        <v>0</v>
      </c>
      <c r="K363" s="229">
        <f t="shared" ref="K363" si="379">SUM(K323:K362)</f>
        <v>0</v>
      </c>
      <c r="L363" s="229">
        <f t="shared" ref="L363" si="380">SUM(L323:L362)</f>
        <v>0</v>
      </c>
      <c r="M363" s="229">
        <f t="shared" ref="M363" si="381">SUM(M323:M362)</f>
        <v>0</v>
      </c>
      <c r="N363" s="229">
        <f t="shared" ref="N363" si="382">SUM(N323:N362)</f>
        <v>0</v>
      </c>
      <c r="O363" s="229">
        <f t="shared" ref="O363" si="383">SUM(O323:O362)</f>
        <v>0</v>
      </c>
      <c r="P363" s="229">
        <f t="shared" ref="P363" si="384">SUM(P323:P362)</f>
        <v>0</v>
      </c>
      <c r="Q363" s="229">
        <f t="shared" ref="Q363" si="385">SUM(Q323:Q362)</f>
        <v>0</v>
      </c>
      <c r="R363" s="229">
        <f t="shared" ref="R363" si="386">SUM(R323:R362)</f>
        <v>0</v>
      </c>
      <c r="S363" s="229">
        <f t="shared" ref="S363" si="387">SUM(S323:S362)</f>
        <v>0</v>
      </c>
      <c r="T363" s="229">
        <f t="shared" ref="T363" si="388">SUM(T323:T362)</f>
        <v>0</v>
      </c>
      <c r="U363" s="229">
        <f t="shared" ref="U363" si="389">SUM(U323:U362)</f>
        <v>0</v>
      </c>
      <c r="V363" s="229">
        <f t="shared" ref="V363" si="390">SUM(V323:V362)</f>
        <v>0</v>
      </c>
      <c r="W363" s="229">
        <f t="shared" ref="W363" si="391">SUM(W323:W362)</f>
        <v>0</v>
      </c>
      <c r="X363" s="229">
        <f t="shared" ref="X363" si="392">SUM(X323:X362)</f>
        <v>0</v>
      </c>
      <c r="Y363" s="229">
        <f t="shared" ref="Y363" si="393">SUM(Y323:Y362)</f>
        <v>0</v>
      </c>
      <c r="Z363" s="229">
        <f t="shared" ref="Z363" si="394">SUM(Z323:Z362)</f>
        <v>0</v>
      </c>
      <c r="AA363" s="229">
        <f t="shared" ref="AA363" si="395">SUM(AA323:AA362)</f>
        <v>0</v>
      </c>
      <c r="AB363" s="229">
        <f t="shared" ref="AB363" si="396">SUM(AB323:AB362)</f>
        <v>0</v>
      </c>
      <c r="AC363" s="229">
        <f t="shared" ref="AC363" si="397">SUM(AC323:AC362)</f>
        <v>0</v>
      </c>
      <c r="AD363" s="229">
        <f t="shared" ref="AD363" si="398">SUM(AD323:AD362)</f>
        <v>0</v>
      </c>
      <c r="AE363" s="229">
        <f t="shared" ref="AE363" si="399">SUM(AE323:AE362)</f>
        <v>0</v>
      </c>
      <c r="AF363" s="229">
        <f t="shared" ref="AF363" si="400">SUM(AF323:AF362)</f>
        <v>0</v>
      </c>
      <c r="AG363" s="229">
        <f t="shared" ref="AG363" si="401">SUM(AG323:AG362)</f>
        <v>0</v>
      </c>
      <c r="AH363" s="229">
        <f t="shared" ref="AH363" si="402">SUM(AH323:AH362)</f>
        <v>0</v>
      </c>
      <c r="AI363" s="229">
        <f t="shared" ref="AI363" si="403">SUM(AI323:AI362)</f>
        <v>0</v>
      </c>
      <c r="AJ363" s="229">
        <f t="shared" ref="AJ363" si="404">SUM(AJ323:AJ362)</f>
        <v>0</v>
      </c>
      <c r="AK363" s="229">
        <f t="shared" ref="AK363" si="405">SUM(AK323:AK362)</f>
        <v>0</v>
      </c>
      <c r="AL363" s="229">
        <f t="shared" ref="AL363" si="406">SUM(AL323:AL362)</f>
        <v>0</v>
      </c>
      <c r="AM363" s="229">
        <f t="shared" ref="AM363" si="407">SUM(AM323:AM362)</f>
        <v>0</v>
      </c>
      <c r="AN363" s="229">
        <f t="shared" ref="AN363" si="408">SUM(AN323:AN362)</f>
        <v>0</v>
      </c>
      <c r="AO363" s="229">
        <f t="shared" ref="AO363" si="409">SUM(AO323:AO362)</f>
        <v>0</v>
      </c>
      <c r="AP363" s="229">
        <f t="shared" ref="AP363" si="410">SUM(AP323:AP362)</f>
        <v>0</v>
      </c>
      <c r="AQ363" s="229">
        <f t="shared" ref="AQ363" si="411">SUM(AQ323:AQ362)</f>
        <v>0</v>
      </c>
      <c r="AR363" s="229">
        <f t="shared" ref="AR363" si="412">SUM(AR323:AR362)</f>
        <v>0</v>
      </c>
      <c r="AS363" s="229">
        <f t="shared" ref="AS363" si="413">SUM(AS323:AS362)</f>
        <v>0</v>
      </c>
      <c r="AT363" s="229">
        <f t="shared" ref="AT363" si="414">SUM(AT323:AT362)</f>
        <v>0</v>
      </c>
      <c r="AU363" s="229">
        <f t="shared" ref="AU363" si="415">SUM(AU323:AU362)</f>
        <v>0</v>
      </c>
      <c r="AV363" s="229">
        <f t="shared" ref="AV363" si="416">SUM(AV323:AV362)</f>
        <v>0</v>
      </c>
      <c r="AW363" s="229">
        <f t="shared" ref="AW363" si="417">SUM(AW323:AW362)</f>
        <v>0</v>
      </c>
      <c r="AX363" s="229">
        <f t="shared" ref="AX363" si="418">SUM(AX323:AX362)</f>
        <v>0</v>
      </c>
      <c r="AY363" s="229">
        <f t="shared" ref="AY363" si="419">SUM(AY323:AY362)</f>
        <v>0</v>
      </c>
      <c r="AZ363" s="229">
        <f t="shared" ref="AZ363" si="420">SUM(AZ323:AZ362)</f>
        <v>0</v>
      </c>
      <c r="BA363" s="229">
        <f t="shared" ref="BA363" si="421">SUM(BA323:BA362)</f>
        <v>0</v>
      </c>
      <c r="BB363" s="229">
        <f t="shared" ref="BB363" si="422">SUM(BB323:BB362)</f>
        <v>0</v>
      </c>
    </row>
    <row r="366" spans="1:54" s="207" customFormat="1" x14ac:dyDescent="0.3">
      <c r="A366" s="355" t="s">
        <v>388</v>
      </c>
      <c r="B366" s="356"/>
      <c r="C366" s="356"/>
      <c r="D366" s="356"/>
      <c r="E366" s="225">
        <v>1</v>
      </c>
      <c r="F366" s="225">
        <v>2</v>
      </c>
      <c r="G366" s="225">
        <v>3</v>
      </c>
      <c r="H366" s="225">
        <v>4</v>
      </c>
      <c r="I366" s="225">
        <v>5</v>
      </c>
      <c r="J366" s="225">
        <v>6</v>
      </c>
      <c r="K366" s="225">
        <v>7</v>
      </c>
      <c r="L366" s="225">
        <v>8</v>
      </c>
      <c r="M366" s="225">
        <v>9</v>
      </c>
      <c r="N366" s="225">
        <v>10</v>
      </c>
      <c r="O366" s="225">
        <v>11</v>
      </c>
      <c r="P366" s="225">
        <v>12</v>
      </c>
      <c r="Q366" s="225">
        <v>13</v>
      </c>
      <c r="R366" s="225">
        <v>14</v>
      </c>
      <c r="S366" s="225">
        <v>15</v>
      </c>
      <c r="T366" s="225">
        <v>16</v>
      </c>
      <c r="U366" s="225">
        <v>17</v>
      </c>
      <c r="V366" s="225">
        <v>18</v>
      </c>
      <c r="W366" s="225">
        <v>19</v>
      </c>
      <c r="X366" s="225">
        <v>20</v>
      </c>
      <c r="Y366" s="225">
        <v>21</v>
      </c>
      <c r="Z366" s="225">
        <v>22</v>
      </c>
      <c r="AA366" s="225">
        <v>23</v>
      </c>
      <c r="AB366" s="225">
        <v>24</v>
      </c>
      <c r="AC366" s="225">
        <v>25</v>
      </c>
      <c r="AD366" s="225">
        <v>26</v>
      </c>
      <c r="AE366" s="225">
        <v>27</v>
      </c>
      <c r="AF366" s="225">
        <v>28</v>
      </c>
      <c r="AG366" s="225">
        <v>29</v>
      </c>
      <c r="AH366" s="225">
        <v>30</v>
      </c>
      <c r="AI366" s="225">
        <v>31</v>
      </c>
      <c r="AJ366" s="225">
        <v>32</v>
      </c>
      <c r="AK366" s="225">
        <v>33</v>
      </c>
      <c r="AL366" s="225">
        <v>34</v>
      </c>
      <c r="AM366" s="225">
        <v>35</v>
      </c>
      <c r="AN366" s="225">
        <v>36</v>
      </c>
      <c r="AO366" s="225">
        <v>37</v>
      </c>
      <c r="AP366" s="225">
        <v>38</v>
      </c>
      <c r="AQ366" s="225">
        <v>39</v>
      </c>
      <c r="AR366" s="225">
        <v>40</v>
      </c>
      <c r="AS366" s="225">
        <v>41</v>
      </c>
      <c r="AT366" s="225">
        <v>42</v>
      </c>
      <c r="AU366" s="225">
        <v>43</v>
      </c>
      <c r="AV366" s="225">
        <v>44</v>
      </c>
      <c r="AW366" s="225">
        <v>45</v>
      </c>
      <c r="AX366" s="225">
        <v>46</v>
      </c>
      <c r="AY366" s="225">
        <v>47</v>
      </c>
      <c r="AZ366" s="225">
        <v>48</v>
      </c>
      <c r="BA366" s="225">
        <v>49</v>
      </c>
      <c r="BB366" s="225">
        <v>50</v>
      </c>
    </row>
    <row r="367" spans="1:54" s="208" customFormat="1" ht="20.25" x14ac:dyDescent="0.35">
      <c r="A367" s="211" t="s">
        <v>101</v>
      </c>
      <c r="B367" s="211" t="s">
        <v>345</v>
      </c>
      <c r="C367" s="211" t="s">
        <v>346</v>
      </c>
      <c r="D367" s="211" t="s">
        <v>102</v>
      </c>
      <c r="E367" s="226">
        <f>E3</f>
        <v>2024</v>
      </c>
      <c r="F367" s="226">
        <f>E367+1</f>
        <v>2025</v>
      </c>
      <c r="G367" s="226">
        <f t="shared" ref="G367:M367" si="423">F367+1</f>
        <v>2026</v>
      </c>
      <c r="H367" s="226">
        <f t="shared" si="423"/>
        <v>2027</v>
      </c>
      <c r="I367" s="226">
        <f t="shared" si="423"/>
        <v>2028</v>
      </c>
      <c r="J367" s="226">
        <f t="shared" si="423"/>
        <v>2029</v>
      </c>
      <c r="K367" s="226">
        <f t="shared" si="423"/>
        <v>2030</v>
      </c>
      <c r="L367" s="226">
        <f t="shared" si="423"/>
        <v>2031</v>
      </c>
      <c r="M367" s="226">
        <f t="shared" si="423"/>
        <v>2032</v>
      </c>
      <c r="N367" s="226">
        <f>M367+1</f>
        <v>2033</v>
      </c>
      <c r="O367" s="226">
        <f t="shared" ref="O367:AH367" si="424">N367+1</f>
        <v>2034</v>
      </c>
      <c r="P367" s="226">
        <f t="shared" si="424"/>
        <v>2035</v>
      </c>
      <c r="Q367" s="226">
        <f t="shared" si="424"/>
        <v>2036</v>
      </c>
      <c r="R367" s="226">
        <f t="shared" si="424"/>
        <v>2037</v>
      </c>
      <c r="S367" s="226">
        <f t="shared" si="424"/>
        <v>2038</v>
      </c>
      <c r="T367" s="226">
        <f t="shared" si="424"/>
        <v>2039</v>
      </c>
      <c r="U367" s="226">
        <f t="shared" si="424"/>
        <v>2040</v>
      </c>
      <c r="V367" s="226">
        <f t="shared" si="424"/>
        <v>2041</v>
      </c>
      <c r="W367" s="226">
        <f t="shared" si="424"/>
        <v>2042</v>
      </c>
      <c r="X367" s="226">
        <f t="shared" si="424"/>
        <v>2043</v>
      </c>
      <c r="Y367" s="226">
        <f t="shared" si="424"/>
        <v>2044</v>
      </c>
      <c r="Z367" s="226">
        <f t="shared" si="424"/>
        <v>2045</v>
      </c>
      <c r="AA367" s="226">
        <f t="shared" si="424"/>
        <v>2046</v>
      </c>
      <c r="AB367" s="226">
        <f t="shared" si="424"/>
        <v>2047</v>
      </c>
      <c r="AC367" s="226">
        <f t="shared" si="424"/>
        <v>2048</v>
      </c>
      <c r="AD367" s="226">
        <f t="shared" si="424"/>
        <v>2049</v>
      </c>
      <c r="AE367" s="226">
        <f t="shared" si="424"/>
        <v>2050</v>
      </c>
      <c r="AF367" s="226">
        <f t="shared" si="424"/>
        <v>2051</v>
      </c>
      <c r="AG367" s="226">
        <f t="shared" si="424"/>
        <v>2052</v>
      </c>
      <c r="AH367" s="226">
        <f t="shared" si="424"/>
        <v>2053</v>
      </c>
      <c r="AI367" s="226">
        <f t="shared" ref="AI367" si="425">AH367+1</f>
        <v>2054</v>
      </c>
      <c r="AJ367" s="226">
        <f t="shared" ref="AJ367" si="426">AI367+1</f>
        <v>2055</v>
      </c>
      <c r="AK367" s="226">
        <f t="shared" ref="AK367" si="427">AJ367+1</f>
        <v>2056</v>
      </c>
      <c r="AL367" s="226">
        <f t="shared" ref="AL367" si="428">AK367+1</f>
        <v>2057</v>
      </c>
      <c r="AM367" s="226">
        <f t="shared" ref="AM367" si="429">AL367+1</f>
        <v>2058</v>
      </c>
      <c r="AN367" s="226">
        <f t="shared" ref="AN367" si="430">AM367+1</f>
        <v>2059</v>
      </c>
      <c r="AO367" s="226">
        <f t="shared" ref="AO367" si="431">AN367+1</f>
        <v>2060</v>
      </c>
      <c r="AP367" s="226">
        <f t="shared" ref="AP367" si="432">AO367+1</f>
        <v>2061</v>
      </c>
      <c r="AQ367" s="226">
        <f t="shared" ref="AQ367" si="433">AP367+1</f>
        <v>2062</v>
      </c>
      <c r="AR367" s="226">
        <f t="shared" ref="AR367" si="434">AQ367+1</f>
        <v>2063</v>
      </c>
      <c r="AS367" s="226">
        <f t="shared" ref="AS367" si="435">AR367+1</f>
        <v>2064</v>
      </c>
      <c r="AT367" s="226">
        <f t="shared" ref="AT367" si="436">AS367+1</f>
        <v>2065</v>
      </c>
      <c r="AU367" s="226">
        <f t="shared" ref="AU367" si="437">AT367+1</f>
        <v>2066</v>
      </c>
      <c r="AV367" s="226">
        <f t="shared" ref="AV367" si="438">AU367+1</f>
        <v>2067</v>
      </c>
      <c r="AW367" s="226">
        <f t="shared" ref="AW367" si="439">AV367+1</f>
        <v>2068</v>
      </c>
      <c r="AX367" s="226">
        <f t="shared" ref="AX367" si="440">AW367+1</f>
        <v>2069</v>
      </c>
      <c r="AY367" s="226">
        <f t="shared" ref="AY367" si="441">AX367+1</f>
        <v>2070</v>
      </c>
      <c r="AZ367" s="226">
        <f t="shared" ref="AZ367" si="442">AY367+1</f>
        <v>2071</v>
      </c>
      <c r="BA367" s="226">
        <f t="shared" ref="BA367" si="443">AZ367+1</f>
        <v>2072</v>
      </c>
      <c r="BB367" s="226">
        <f t="shared" ref="BB367" si="444">BA367+1</f>
        <v>2073</v>
      </c>
    </row>
    <row r="368" spans="1:54" s="208" customFormat="1" ht="11.25" customHeight="1" x14ac:dyDescent="0.35">
      <c r="A368" s="223" t="s">
        <v>387</v>
      </c>
      <c r="B368" s="206"/>
      <c r="C368" s="206"/>
      <c r="D368" s="214" t="s">
        <v>348</v>
      </c>
    </row>
    <row r="369" spans="1:54" s="203" customFormat="1" x14ac:dyDescent="0.3">
      <c r="A369" s="206">
        <f>IF(ISBLANK('Úseky 0'!A5),"",'Úseky 0'!A5)</f>
        <v>1</v>
      </c>
      <c r="B369" s="205" t="str">
        <f>IF(ISBLANK('Úseky 0'!B5),"",'Úseky 0'!B5)</f>
        <v/>
      </c>
      <c r="C369" s="205" t="str">
        <f>IF(ISBLANK('Úseky 0'!C5),"",'Úseky 0'!C5)</f>
        <v/>
      </c>
      <c r="D369" s="213" t="str">
        <f>IF(ISBLANK('Úseky 0'!D5),"",'Úseky 0'!D5)</f>
        <v/>
      </c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  <c r="AA369" s="228"/>
      <c r="AB369" s="228"/>
      <c r="AC369" s="228"/>
      <c r="AD369" s="228"/>
      <c r="AE369" s="228"/>
      <c r="AF369" s="228"/>
      <c r="AG369" s="228"/>
      <c r="AH369" s="228"/>
      <c r="AI369" s="228"/>
      <c r="AJ369" s="228"/>
      <c r="AK369" s="228"/>
      <c r="AL369" s="228"/>
      <c r="AM369" s="228"/>
      <c r="AN369" s="228"/>
      <c r="AO369" s="228"/>
      <c r="AP369" s="228"/>
      <c r="AQ369" s="228"/>
      <c r="AR369" s="228"/>
      <c r="AS369" s="228"/>
      <c r="AT369" s="228"/>
      <c r="AU369" s="228"/>
      <c r="AV369" s="228"/>
      <c r="AW369" s="228"/>
      <c r="AX369" s="228"/>
      <c r="AY369" s="228"/>
      <c r="AZ369" s="228"/>
      <c r="BA369" s="228"/>
      <c r="BB369" s="228"/>
    </row>
    <row r="370" spans="1:54" s="203" customFormat="1" x14ac:dyDescent="0.3">
      <c r="A370" s="206">
        <f>IF(ISBLANK('Úseky 0'!A6),"",'Úseky 0'!A6)</f>
        <v>2</v>
      </c>
      <c r="B370" s="205" t="str">
        <f>IF(ISBLANK('Úseky 0'!B6),"",'Úseky 0'!B6)</f>
        <v/>
      </c>
      <c r="C370" s="205" t="str">
        <f>IF(ISBLANK('Úseky 0'!C6),"",'Úseky 0'!C6)</f>
        <v/>
      </c>
      <c r="D370" s="213" t="str">
        <f>IF(ISBLANK('Úseky 0'!D6),"",'Úseky 0'!D6)</f>
        <v/>
      </c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  <c r="AA370" s="228"/>
      <c r="AB370" s="228"/>
      <c r="AC370" s="228"/>
      <c r="AD370" s="228"/>
      <c r="AE370" s="228"/>
      <c r="AF370" s="228"/>
      <c r="AG370" s="228"/>
      <c r="AH370" s="228"/>
      <c r="AI370" s="228"/>
      <c r="AJ370" s="228"/>
      <c r="AK370" s="228"/>
      <c r="AL370" s="228"/>
      <c r="AM370" s="228"/>
      <c r="AN370" s="228"/>
      <c r="AO370" s="228"/>
      <c r="AP370" s="228"/>
      <c r="AQ370" s="228"/>
      <c r="AR370" s="228"/>
      <c r="AS370" s="228"/>
      <c r="AT370" s="228"/>
      <c r="AU370" s="228"/>
      <c r="AV370" s="228"/>
      <c r="AW370" s="228"/>
      <c r="AX370" s="228"/>
      <c r="AY370" s="228"/>
      <c r="AZ370" s="228"/>
      <c r="BA370" s="228"/>
      <c r="BB370" s="228"/>
    </row>
    <row r="371" spans="1:54" s="203" customFormat="1" x14ac:dyDescent="0.3">
      <c r="A371" s="206">
        <f>IF(ISBLANK('Úseky 0'!A7),"",'Úseky 0'!A7)</f>
        <v>3</v>
      </c>
      <c r="B371" s="205" t="str">
        <f>IF(ISBLANK('Úseky 0'!B7),"",'Úseky 0'!B7)</f>
        <v/>
      </c>
      <c r="C371" s="205" t="str">
        <f>IF(ISBLANK('Úseky 0'!C7),"",'Úseky 0'!C7)</f>
        <v/>
      </c>
      <c r="D371" s="213" t="str">
        <f>IF(ISBLANK('Úseky 0'!D7),"",'Úseky 0'!D7)</f>
        <v/>
      </c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  <c r="AA371" s="228"/>
      <c r="AB371" s="228"/>
      <c r="AC371" s="228"/>
      <c r="AD371" s="228"/>
      <c r="AE371" s="228"/>
      <c r="AF371" s="228"/>
      <c r="AG371" s="228"/>
      <c r="AH371" s="228"/>
      <c r="AI371" s="228"/>
      <c r="AJ371" s="228"/>
      <c r="AK371" s="228"/>
      <c r="AL371" s="228"/>
      <c r="AM371" s="228"/>
      <c r="AN371" s="228"/>
      <c r="AO371" s="228"/>
      <c r="AP371" s="228"/>
      <c r="AQ371" s="228"/>
      <c r="AR371" s="228"/>
      <c r="AS371" s="228"/>
      <c r="AT371" s="228"/>
      <c r="AU371" s="228"/>
      <c r="AV371" s="228"/>
      <c r="AW371" s="228"/>
      <c r="AX371" s="228"/>
      <c r="AY371" s="228"/>
      <c r="AZ371" s="228"/>
      <c r="BA371" s="228"/>
      <c r="BB371" s="228"/>
    </row>
    <row r="372" spans="1:54" s="203" customFormat="1" x14ac:dyDescent="0.3">
      <c r="A372" s="206">
        <f>IF(ISBLANK('Úseky 0'!A8),"",'Úseky 0'!A8)</f>
        <v>4</v>
      </c>
      <c r="B372" s="205" t="str">
        <f>IF(ISBLANK('Úseky 0'!B8),"",'Úseky 0'!B8)</f>
        <v/>
      </c>
      <c r="C372" s="205" t="str">
        <f>IF(ISBLANK('Úseky 0'!C8),"",'Úseky 0'!C8)</f>
        <v/>
      </c>
      <c r="D372" s="213" t="str">
        <f>IF(ISBLANK('Úseky 0'!D8),"",'Úseky 0'!D8)</f>
        <v/>
      </c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  <c r="AA372" s="228"/>
      <c r="AB372" s="228"/>
      <c r="AC372" s="228"/>
      <c r="AD372" s="228"/>
      <c r="AE372" s="228"/>
      <c r="AF372" s="228"/>
      <c r="AG372" s="228"/>
      <c r="AH372" s="228"/>
      <c r="AI372" s="228"/>
      <c r="AJ372" s="228"/>
      <c r="AK372" s="228"/>
      <c r="AL372" s="228"/>
      <c r="AM372" s="228"/>
      <c r="AN372" s="228"/>
      <c r="AO372" s="228"/>
      <c r="AP372" s="228"/>
      <c r="AQ372" s="228"/>
      <c r="AR372" s="228"/>
      <c r="AS372" s="228"/>
      <c r="AT372" s="228"/>
      <c r="AU372" s="228"/>
      <c r="AV372" s="228"/>
      <c r="AW372" s="228"/>
      <c r="AX372" s="228"/>
      <c r="AY372" s="228"/>
      <c r="AZ372" s="228"/>
      <c r="BA372" s="228"/>
      <c r="BB372" s="228"/>
    </row>
    <row r="373" spans="1:54" s="203" customFormat="1" x14ac:dyDescent="0.3">
      <c r="A373" s="206">
        <f>IF(ISBLANK('Úseky 0'!A9),"",'Úseky 0'!A9)</f>
        <v>5</v>
      </c>
      <c r="B373" s="205" t="str">
        <f>IF(ISBLANK('Úseky 0'!B9),"",'Úseky 0'!B9)</f>
        <v/>
      </c>
      <c r="C373" s="205" t="str">
        <f>IF(ISBLANK('Úseky 0'!C9),"",'Úseky 0'!C9)</f>
        <v/>
      </c>
      <c r="D373" s="213" t="str">
        <f>IF(ISBLANK('Úseky 0'!D9),"",'Úseky 0'!D9)</f>
        <v/>
      </c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  <c r="AA373" s="228"/>
      <c r="AB373" s="228"/>
      <c r="AC373" s="228"/>
      <c r="AD373" s="228"/>
      <c r="AE373" s="228"/>
      <c r="AF373" s="228"/>
      <c r="AG373" s="228"/>
      <c r="AH373" s="228"/>
      <c r="AI373" s="228"/>
      <c r="AJ373" s="228"/>
      <c r="AK373" s="228"/>
      <c r="AL373" s="228"/>
      <c r="AM373" s="228"/>
      <c r="AN373" s="228"/>
      <c r="AO373" s="228"/>
      <c r="AP373" s="228"/>
      <c r="AQ373" s="228"/>
      <c r="AR373" s="228"/>
      <c r="AS373" s="228"/>
      <c r="AT373" s="228"/>
      <c r="AU373" s="228"/>
      <c r="AV373" s="228"/>
      <c r="AW373" s="228"/>
      <c r="AX373" s="228"/>
      <c r="AY373" s="228"/>
      <c r="AZ373" s="228"/>
      <c r="BA373" s="228"/>
      <c r="BB373" s="228"/>
    </row>
    <row r="374" spans="1:54" s="203" customFormat="1" x14ac:dyDescent="0.3">
      <c r="A374" s="206">
        <f>IF(ISBLANK('Úseky 0'!A10),"",'Úseky 0'!A10)</f>
        <v>6</v>
      </c>
      <c r="B374" s="205" t="str">
        <f>IF(ISBLANK('Úseky 0'!B10),"",'Úseky 0'!B10)</f>
        <v/>
      </c>
      <c r="C374" s="205" t="str">
        <f>IF(ISBLANK('Úseky 0'!C10),"",'Úseky 0'!C10)</f>
        <v/>
      </c>
      <c r="D374" s="213" t="str">
        <f>IF(ISBLANK('Úseky 0'!D10),"",'Úseky 0'!D10)</f>
        <v/>
      </c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  <c r="AA374" s="228"/>
      <c r="AB374" s="228"/>
      <c r="AC374" s="228"/>
      <c r="AD374" s="228"/>
      <c r="AE374" s="228"/>
      <c r="AF374" s="228"/>
      <c r="AG374" s="228"/>
      <c r="AH374" s="228"/>
      <c r="AI374" s="228"/>
      <c r="AJ374" s="228"/>
      <c r="AK374" s="228"/>
      <c r="AL374" s="228"/>
      <c r="AM374" s="228"/>
      <c r="AN374" s="228"/>
      <c r="AO374" s="228"/>
      <c r="AP374" s="228"/>
      <c r="AQ374" s="228"/>
      <c r="AR374" s="228"/>
      <c r="AS374" s="228"/>
      <c r="AT374" s="228"/>
      <c r="AU374" s="228"/>
      <c r="AV374" s="228"/>
      <c r="AW374" s="228"/>
      <c r="AX374" s="228"/>
      <c r="AY374" s="228"/>
      <c r="AZ374" s="228"/>
      <c r="BA374" s="228"/>
      <c r="BB374" s="228"/>
    </row>
    <row r="375" spans="1:54" s="203" customFormat="1" x14ac:dyDescent="0.3">
      <c r="A375" s="206">
        <f>IF(ISBLANK('Úseky 0'!A11),"",'Úseky 0'!A11)</f>
        <v>7</v>
      </c>
      <c r="B375" s="205" t="str">
        <f>IF(ISBLANK('Úseky 0'!B11),"",'Úseky 0'!B11)</f>
        <v/>
      </c>
      <c r="C375" s="205" t="str">
        <f>IF(ISBLANK('Úseky 0'!C11),"",'Úseky 0'!C11)</f>
        <v/>
      </c>
      <c r="D375" s="213" t="str">
        <f>IF(ISBLANK('Úseky 0'!D11),"",'Úseky 0'!D11)</f>
        <v/>
      </c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  <c r="AA375" s="228"/>
      <c r="AB375" s="228"/>
      <c r="AC375" s="228"/>
      <c r="AD375" s="228"/>
      <c r="AE375" s="228"/>
      <c r="AF375" s="228"/>
      <c r="AG375" s="228"/>
      <c r="AH375" s="228"/>
      <c r="AI375" s="228"/>
      <c r="AJ375" s="228"/>
      <c r="AK375" s="228"/>
      <c r="AL375" s="228"/>
      <c r="AM375" s="228"/>
      <c r="AN375" s="228"/>
      <c r="AO375" s="228"/>
      <c r="AP375" s="228"/>
      <c r="AQ375" s="228"/>
      <c r="AR375" s="228"/>
      <c r="AS375" s="228"/>
      <c r="AT375" s="228"/>
      <c r="AU375" s="228"/>
      <c r="AV375" s="228"/>
      <c r="AW375" s="228"/>
      <c r="AX375" s="228"/>
      <c r="AY375" s="228"/>
      <c r="AZ375" s="228"/>
      <c r="BA375" s="228"/>
      <c r="BB375" s="228"/>
    </row>
    <row r="376" spans="1:54" s="203" customFormat="1" x14ac:dyDescent="0.3">
      <c r="A376" s="206">
        <f>IF(ISBLANK('Úseky 0'!A12),"",'Úseky 0'!A12)</f>
        <v>8</v>
      </c>
      <c r="B376" s="205" t="str">
        <f>IF(ISBLANK('Úseky 0'!B12),"",'Úseky 0'!B12)</f>
        <v/>
      </c>
      <c r="C376" s="205" t="str">
        <f>IF(ISBLANK('Úseky 0'!C12),"",'Úseky 0'!C12)</f>
        <v/>
      </c>
      <c r="D376" s="213" t="str">
        <f>IF(ISBLANK('Úseky 0'!D12),"",'Úseky 0'!D12)</f>
        <v/>
      </c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  <c r="AA376" s="228"/>
      <c r="AB376" s="228"/>
      <c r="AC376" s="228"/>
      <c r="AD376" s="228"/>
      <c r="AE376" s="228"/>
      <c r="AF376" s="228"/>
      <c r="AG376" s="228"/>
      <c r="AH376" s="228"/>
      <c r="AI376" s="228"/>
      <c r="AJ376" s="228"/>
      <c r="AK376" s="228"/>
      <c r="AL376" s="228"/>
      <c r="AM376" s="228"/>
      <c r="AN376" s="228"/>
      <c r="AO376" s="228"/>
      <c r="AP376" s="228"/>
      <c r="AQ376" s="228"/>
      <c r="AR376" s="228"/>
      <c r="AS376" s="228"/>
      <c r="AT376" s="228"/>
      <c r="AU376" s="228"/>
      <c r="AV376" s="228"/>
      <c r="AW376" s="228"/>
      <c r="AX376" s="228"/>
      <c r="AY376" s="228"/>
      <c r="AZ376" s="228"/>
      <c r="BA376" s="228"/>
      <c r="BB376" s="228"/>
    </row>
    <row r="377" spans="1:54" s="203" customFormat="1" x14ac:dyDescent="0.3">
      <c r="A377" s="206">
        <f>IF(ISBLANK('Úseky 0'!A13),"",'Úseky 0'!A13)</f>
        <v>9</v>
      </c>
      <c r="B377" s="205" t="str">
        <f>IF(ISBLANK('Úseky 0'!B13),"",'Úseky 0'!B13)</f>
        <v/>
      </c>
      <c r="C377" s="205" t="str">
        <f>IF(ISBLANK('Úseky 0'!C13),"",'Úseky 0'!C13)</f>
        <v/>
      </c>
      <c r="D377" s="213" t="str">
        <f>IF(ISBLANK('Úseky 0'!D13),"",'Úseky 0'!D13)</f>
        <v/>
      </c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  <c r="AA377" s="228"/>
      <c r="AB377" s="228"/>
      <c r="AC377" s="228"/>
      <c r="AD377" s="228"/>
      <c r="AE377" s="228"/>
      <c r="AF377" s="228"/>
      <c r="AG377" s="228"/>
      <c r="AH377" s="228"/>
      <c r="AI377" s="228"/>
      <c r="AJ377" s="228"/>
      <c r="AK377" s="228"/>
      <c r="AL377" s="228"/>
      <c r="AM377" s="228"/>
      <c r="AN377" s="228"/>
      <c r="AO377" s="228"/>
      <c r="AP377" s="228"/>
      <c r="AQ377" s="228"/>
      <c r="AR377" s="228"/>
      <c r="AS377" s="228"/>
      <c r="AT377" s="228"/>
      <c r="AU377" s="228"/>
      <c r="AV377" s="228"/>
      <c r="AW377" s="228"/>
      <c r="AX377" s="228"/>
      <c r="AY377" s="228"/>
      <c r="AZ377" s="228"/>
      <c r="BA377" s="228"/>
      <c r="BB377" s="228"/>
    </row>
    <row r="378" spans="1:54" s="203" customFormat="1" x14ac:dyDescent="0.3">
      <c r="A378" s="206">
        <f>IF(ISBLANK('Úseky 0'!A14),"",'Úseky 0'!A14)</f>
        <v>10</v>
      </c>
      <c r="B378" s="205" t="str">
        <f>IF(ISBLANK('Úseky 0'!B14),"",'Úseky 0'!B14)</f>
        <v/>
      </c>
      <c r="C378" s="205" t="str">
        <f>IF(ISBLANK('Úseky 0'!C14),"",'Úseky 0'!C14)</f>
        <v/>
      </c>
      <c r="D378" s="213" t="str">
        <f>IF(ISBLANK('Úseky 0'!D14),"",'Úseky 0'!D14)</f>
        <v/>
      </c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  <c r="AA378" s="228"/>
      <c r="AB378" s="228"/>
      <c r="AC378" s="228"/>
      <c r="AD378" s="228"/>
      <c r="AE378" s="228"/>
      <c r="AF378" s="228"/>
      <c r="AG378" s="228"/>
      <c r="AH378" s="228"/>
      <c r="AI378" s="228"/>
      <c r="AJ378" s="228"/>
      <c r="AK378" s="228"/>
      <c r="AL378" s="228"/>
      <c r="AM378" s="228"/>
      <c r="AN378" s="228"/>
      <c r="AO378" s="228"/>
      <c r="AP378" s="228"/>
      <c r="AQ378" s="228"/>
      <c r="AR378" s="228"/>
      <c r="AS378" s="228"/>
      <c r="AT378" s="228"/>
      <c r="AU378" s="228"/>
      <c r="AV378" s="228"/>
      <c r="AW378" s="228"/>
      <c r="AX378" s="228"/>
      <c r="AY378" s="228"/>
      <c r="AZ378" s="228"/>
      <c r="BA378" s="228"/>
      <c r="BB378" s="228"/>
    </row>
    <row r="379" spans="1:54" s="203" customFormat="1" x14ac:dyDescent="0.3">
      <c r="A379" s="206">
        <f>IF(ISBLANK('Úseky 0'!A15),"",'Úseky 0'!A15)</f>
        <v>11</v>
      </c>
      <c r="B379" s="205" t="str">
        <f>IF(ISBLANK('Úseky 0'!B15),"",'Úseky 0'!B15)</f>
        <v/>
      </c>
      <c r="C379" s="205" t="str">
        <f>IF(ISBLANK('Úseky 0'!C15),"",'Úseky 0'!C15)</f>
        <v/>
      </c>
      <c r="D379" s="213" t="str">
        <f>IF(ISBLANK('Úseky 0'!D15),"",'Úseky 0'!D15)</f>
        <v/>
      </c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  <c r="AA379" s="228"/>
      <c r="AB379" s="228"/>
      <c r="AC379" s="228"/>
      <c r="AD379" s="228"/>
      <c r="AE379" s="228"/>
      <c r="AF379" s="228"/>
      <c r="AG379" s="228"/>
      <c r="AH379" s="228"/>
      <c r="AI379" s="228"/>
      <c r="AJ379" s="228"/>
      <c r="AK379" s="228"/>
      <c r="AL379" s="228"/>
      <c r="AM379" s="228"/>
      <c r="AN379" s="228"/>
      <c r="AO379" s="228"/>
      <c r="AP379" s="228"/>
      <c r="AQ379" s="228"/>
      <c r="AR379" s="228"/>
      <c r="AS379" s="228"/>
      <c r="AT379" s="228"/>
      <c r="AU379" s="228"/>
      <c r="AV379" s="228"/>
      <c r="AW379" s="228"/>
      <c r="AX379" s="228"/>
      <c r="AY379" s="228"/>
      <c r="AZ379" s="228"/>
      <c r="BA379" s="228"/>
      <c r="BB379" s="228"/>
    </row>
    <row r="380" spans="1:54" s="203" customFormat="1" x14ac:dyDescent="0.3">
      <c r="A380" s="206">
        <f>IF(ISBLANK('Úseky 0'!A16),"",'Úseky 0'!A16)</f>
        <v>12</v>
      </c>
      <c r="B380" s="205" t="str">
        <f>IF(ISBLANK('Úseky 0'!B16),"",'Úseky 0'!B16)</f>
        <v/>
      </c>
      <c r="C380" s="205" t="str">
        <f>IF(ISBLANK('Úseky 0'!C16),"",'Úseky 0'!C16)</f>
        <v/>
      </c>
      <c r="D380" s="213" t="str">
        <f>IF(ISBLANK('Úseky 0'!D16),"",'Úseky 0'!D16)</f>
        <v/>
      </c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  <c r="AA380" s="228"/>
      <c r="AB380" s="228"/>
      <c r="AC380" s="228"/>
      <c r="AD380" s="228"/>
      <c r="AE380" s="228"/>
      <c r="AF380" s="228"/>
      <c r="AG380" s="228"/>
      <c r="AH380" s="228"/>
      <c r="AI380" s="228"/>
      <c r="AJ380" s="228"/>
      <c r="AK380" s="228"/>
      <c r="AL380" s="228"/>
      <c r="AM380" s="228"/>
      <c r="AN380" s="228"/>
      <c r="AO380" s="228"/>
      <c r="AP380" s="228"/>
      <c r="AQ380" s="228"/>
      <c r="AR380" s="228"/>
      <c r="AS380" s="228"/>
      <c r="AT380" s="228"/>
      <c r="AU380" s="228"/>
      <c r="AV380" s="228"/>
      <c r="AW380" s="228"/>
      <c r="AX380" s="228"/>
      <c r="AY380" s="228"/>
      <c r="AZ380" s="228"/>
      <c r="BA380" s="228"/>
      <c r="BB380" s="228"/>
    </row>
    <row r="381" spans="1:54" s="203" customFormat="1" x14ac:dyDescent="0.3">
      <c r="A381" s="206">
        <f>IF(ISBLANK('Úseky 0'!A17),"",'Úseky 0'!A17)</f>
        <v>13</v>
      </c>
      <c r="B381" s="205" t="str">
        <f>IF(ISBLANK('Úseky 0'!B17),"",'Úseky 0'!B17)</f>
        <v/>
      </c>
      <c r="C381" s="205" t="str">
        <f>IF(ISBLANK('Úseky 0'!C17),"",'Úseky 0'!C17)</f>
        <v/>
      </c>
      <c r="D381" s="213" t="str">
        <f>IF(ISBLANK('Úseky 0'!D17),"",'Úseky 0'!D17)</f>
        <v/>
      </c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  <c r="AA381" s="228"/>
      <c r="AB381" s="228"/>
      <c r="AC381" s="228"/>
      <c r="AD381" s="228"/>
      <c r="AE381" s="228"/>
      <c r="AF381" s="228"/>
      <c r="AG381" s="228"/>
      <c r="AH381" s="228"/>
      <c r="AI381" s="228"/>
      <c r="AJ381" s="228"/>
      <c r="AK381" s="228"/>
      <c r="AL381" s="228"/>
      <c r="AM381" s="228"/>
      <c r="AN381" s="228"/>
      <c r="AO381" s="228"/>
      <c r="AP381" s="228"/>
      <c r="AQ381" s="228"/>
      <c r="AR381" s="228"/>
      <c r="AS381" s="228"/>
      <c r="AT381" s="228"/>
      <c r="AU381" s="228"/>
      <c r="AV381" s="228"/>
      <c r="AW381" s="228"/>
      <c r="AX381" s="228"/>
      <c r="AY381" s="228"/>
      <c r="AZ381" s="228"/>
      <c r="BA381" s="228"/>
      <c r="BB381" s="228"/>
    </row>
    <row r="382" spans="1:54" s="203" customFormat="1" x14ac:dyDescent="0.3">
      <c r="A382" s="206">
        <f>IF(ISBLANK('Úseky 0'!A18),"",'Úseky 0'!A18)</f>
        <v>14</v>
      </c>
      <c r="B382" s="205" t="str">
        <f>IF(ISBLANK('Úseky 0'!B18),"",'Úseky 0'!B18)</f>
        <v/>
      </c>
      <c r="C382" s="205" t="str">
        <f>IF(ISBLANK('Úseky 0'!C18),"",'Úseky 0'!C18)</f>
        <v/>
      </c>
      <c r="D382" s="213" t="str">
        <f>IF(ISBLANK('Úseky 0'!D18),"",'Úseky 0'!D18)</f>
        <v/>
      </c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  <c r="AA382" s="228"/>
      <c r="AB382" s="228"/>
      <c r="AC382" s="228"/>
      <c r="AD382" s="228"/>
      <c r="AE382" s="228"/>
      <c r="AF382" s="228"/>
      <c r="AG382" s="228"/>
      <c r="AH382" s="228"/>
      <c r="AI382" s="228"/>
      <c r="AJ382" s="228"/>
      <c r="AK382" s="228"/>
      <c r="AL382" s="228"/>
      <c r="AM382" s="228"/>
      <c r="AN382" s="228"/>
      <c r="AO382" s="228"/>
      <c r="AP382" s="228"/>
      <c r="AQ382" s="228"/>
      <c r="AR382" s="228"/>
      <c r="AS382" s="228"/>
      <c r="AT382" s="228"/>
      <c r="AU382" s="228"/>
      <c r="AV382" s="228"/>
      <c r="AW382" s="228"/>
      <c r="AX382" s="228"/>
      <c r="AY382" s="228"/>
      <c r="AZ382" s="228"/>
      <c r="BA382" s="228"/>
      <c r="BB382" s="228"/>
    </row>
    <row r="383" spans="1:54" s="203" customFormat="1" x14ac:dyDescent="0.3">
      <c r="A383" s="206">
        <f>IF(ISBLANK('Úseky 0'!A19),"",'Úseky 0'!A19)</f>
        <v>15</v>
      </c>
      <c r="B383" s="205" t="str">
        <f>IF(ISBLANK('Úseky 0'!B19),"",'Úseky 0'!B19)</f>
        <v/>
      </c>
      <c r="C383" s="205" t="str">
        <f>IF(ISBLANK('Úseky 0'!C19),"",'Úseky 0'!C19)</f>
        <v/>
      </c>
      <c r="D383" s="213" t="str">
        <f>IF(ISBLANK('Úseky 0'!D19),"",'Úseky 0'!D19)</f>
        <v/>
      </c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  <c r="AA383" s="228"/>
      <c r="AB383" s="228"/>
      <c r="AC383" s="228"/>
      <c r="AD383" s="228"/>
      <c r="AE383" s="228"/>
      <c r="AF383" s="228"/>
      <c r="AG383" s="228"/>
      <c r="AH383" s="228"/>
      <c r="AI383" s="228"/>
      <c r="AJ383" s="228"/>
      <c r="AK383" s="228"/>
      <c r="AL383" s="228"/>
      <c r="AM383" s="228"/>
      <c r="AN383" s="228"/>
      <c r="AO383" s="228"/>
      <c r="AP383" s="228"/>
      <c r="AQ383" s="228"/>
      <c r="AR383" s="228"/>
      <c r="AS383" s="228"/>
      <c r="AT383" s="228"/>
      <c r="AU383" s="228"/>
      <c r="AV383" s="228"/>
      <c r="AW383" s="228"/>
      <c r="AX383" s="228"/>
      <c r="AY383" s="228"/>
      <c r="AZ383" s="228"/>
      <c r="BA383" s="228"/>
      <c r="BB383" s="228"/>
    </row>
    <row r="384" spans="1:54" s="203" customFormat="1" x14ac:dyDescent="0.3">
      <c r="A384" s="206">
        <f>IF(ISBLANK('Úseky 0'!A20),"",'Úseky 0'!A20)</f>
        <v>16</v>
      </c>
      <c r="B384" s="205" t="str">
        <f>IF(ISBLANK('Úseky 0'!B20),"",'Úseky 0'!B20)</f>
        <v/>
      </c>
      <c r="C384" s="205" t="str">
        <f>IF(ISBLANK('Úseky 0'!C20),"",'Úseky 0'!C20)</f>
        <v/>
      </c>
      <c r="D384" s="213" t="str">
        <f>IF(ISBLANK('Úseky 0'!D20),"",'Úseky 0'!D20)</f>
        <v/>
      </c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28"/>
      <c r="AH384" s="228"/>
      <c r="AI384" s="228"/>
      <c r="AJ384" s="228"/>
      <c r="AK384" s="228"/>
      <c r="AL384" s="228"/>
      <c r="AM384" s="228"/>
      <c r="AN384" s="228"/>
      <c r="AO384" s="228"/>
      <c r="AP384" s="228"/>
      <c r="AQ384" s="228"/>
      <c r="AR384" s="228"/>
      <c r="AS384" s="228"/>
      <c r="AT384" s="228"/>
      <c r="AU384" s="228"/>
      <c r="AV384" s="228"/>
      <c r="AW384" s="228"/>
      <c r="AX384" s="228"/>
      <c r="AY384" s="228"/>
      <c r="AZ384" s="228"/>
      <c r="BA384" s="228"/>
      <c r="BB384" s="228"/>
    </row>
    <row r="385" spans="1:54" s="203" customFormat="1" x14ac:dyDescent="0.3">
      <c r="A385" s="206">
        <f>IF(ISBLANK('Úseky 0'!A21),"",'Úseky 0'!A21)</f>
        <v>17</v>
      </c>
      <c r="B385" s="205" t="str">
        <f>IF(ISBLANK('Úseky 0'!B21),"",'Úseky 0'!B21)</f>
        <v/>
      </c>
      <c r="C385" s="205" t="str">
        <f>IF(ISBLANK('Úseky 0'!C21),"",'Úseky 0'!C21)</f>
        <v/>
      </c>
      <c r="D385" s="213" t="str">
        <f>IF(ISBLANK('Úseky 0'!D21),"",'Úseky 0'!D21)</f>
        <v/>
      </c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  <c r="AG385" s="228"/>
      <c r="AH385" s="228"/>
      <c r="AI385" s="228"/>
      <c r="AJ385" s="228"/>
      <c r="AK385" s="228"/>
      <c r="AL385" s="228"/>
      <c r="AM385" s="228"/>
      <c r="AN385" s="228"/>
      <c r="AO385" s="228"/>
      <c r="AP385" s="228"/>
      <c r="AQ385" s="228"/>
      <c r="AR385" s="228"/>
      <c r="AS385" s="228"/>
      <c r="AT385" s="228"/>
      <c r="AU385" s="228"/>
      <c r="AV385" s="228"/>
      <c r="AW385" s="228"/>
      <c r="AX385" s="228"/>
      <c r="AY385" s="228"/>
      <c r="AZ385" s="228"/>
      <c r="BA385" s="228"/>
      <c r="BB385" s="228"/>
    </row>
    <row r="386" spans="1:54" s="203" customFormat="1" x14ac:dyDescent="0.3">
      <c r="A386" s="206">
        <f>IF(ISBLANK('Úseky 0'!A22),"",'Úseky 0'!A22)</f>
        <v>18</v>
      </c>
      <c r="B386" s="205" t="str">
        <f>IF(ISBLANK('Úseky 0'!B22),"",'Úseky 0'!B22)</f>
        <v/>
      </c>
      <c r="C386" s="205" t="str">
        <f>IF(ISBLANK('Úseky 0'!C22),"",'Úseky 0'!C22)</f>
        <v/>
      </c>
      <c r="D386" s="213" t="str">
        <f>IF(ISBLANK('Úseky 0'!D22),"",'Úseky 0'!D22)</f>
        <v/>
      </c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28"/>
      <c r="AH386" s="228"/>
      <c r="AI386" s="228"/>
      <c r="AJ386" s="228"/>
      <c r="AK386" s="228"/>
      <c r="AL386" s="228"/>
      <c r="AM386" s="228"/>
      <c r="AN386" s="228"/>
      <c r="AO386" s="228"/>
      <c r="AP386" s="228"/>
      <c r="AQ386" s="228"/>
      <c r="AR386" s="228"/>
      <c r="AS386" s="228"/>
      <c r="AT386" s="228"/>
      <c r="AU386" s="228"/>
      <c r="AV386" s="228"/>
      <c r="AW386" s="228"/>
      <c r="AX386" s="228"/>
      <c r="AY386" s="228"/>
      <c r="AZ386" s="228"/>
      <c r="BA386" s="228"/>
      <c r="BB386" s="228"/>
    </row>
    <row r="387" spans="1:54" s="203" customFormat="1" x14ac:dyDescent="0.3">
      <c r="A387" s="206">
        <f>IF(ISBLANK('Úseky 0'!A23),"",'Úseky 0'!A23)</f>
        <v>19</v>
      </c>
      <c r="B387" s="205" t="str">
        <f>IF(ISBLANK('Úseky 0'!B23),"",'Úseky 0'!B23)</f>
        <v/>
      </c>
      <c r="C387" s="205" t="str">
        <f>IF(ISBLANK('Úseky 0'!C23),"",'Úseky 0'!C23)</f>
        <v/>
      </c>
      <c r="D387" s="213" t="str">
        <f>IF(ISBLANK('Úseky 0'!D23),"",'Úseky 0'!D23)</f>
        <v/>
      </c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  <c r="AG387" s="228"/>
      <c r="AH387" s="228"/>
      <c r="AI387" s="228"/>
      <c r="AJ387" s="228"/>
      <c r="AK387" s="228"/>
      <c r="AL387" s="228"/>
      <c r="AM387" s="228"/>
      <c r="AN387" s="228"/>
      <c r="AO387" s="228"/>
      <c r="AP387" s="228"/>
      <c r="AQ387" s="228"/>
      <c r="AR387" s="228"/>
      <c r="AS387" s="228"/>
      <c r="AT387" s="228"/>
      <c r="AU387" s="228"/>
      <c r="AV387" s="228"/>
      <c r="AW387" s="228"/>
      <c r="AX387" s="228"/>
      <c r="AY387" s="228"/>
      <c r="AZ387" s="228"/>
      <c r="BA387" s="228"/>
      <c r="BB387" s="228"/>
    </row>
    <row r="388" spans="1:54" s="203" customFormat="1" x14ac:dyDescent="0.3">
      <c r="A388" s="206">
        <f>IF(ISBLANK('Úseky 0'!A24),"",'Úseky 0'!A24)</f>
        <v>20</v>
      </c>
      <c r="B388" s="205" t="str">
        <f>IF(ISBLANK('Úseky 0'!B24),"",'Úseky 0'!B24)</f>
        <v/>
      </c>
      <c r="C388" s="205" t="str">
        <f>IF(ISBLANK('Úseky 0'!C24),"",'Úseky 0'!C24)</f>
        <v/>
      </c>
      <c r="D388" s="213" t="str">
        <f>IF(ISBLANK('Úseky 0'!D24),"",'Úseky 0'!D24)</f>
        <v/>
      </c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  <c r="AA388" s="228"/>
      <c r="AB388" s="228"/>
      <c r="AC388" s="228"/>
      <c r="AD388" s="228"/>
      <c r="AE388" s="228"/>
      <c r="AF388" s="228"/>
      <c r="AG388" s="228"/>
      <c r="AH388" s="228"/>
      <c r="AI388" s="228"/>
      <c r="AJ388" s="228"/>
      <c r="AK388" s="228"/>
      <c r="AL388" s="228"/>
      <c r="AM388" s="228"/>
      <c r="AN388" s="228"/>
      <c r="AO388" s="228"/>
      <c r="AP388" s="228"/>
      <c r="AQ388" s="228"/>
      <c r="AR388" s="228"/>
      <c r="AS388" s="228"/>
      <c r="AT388" s="228"/>
      <c r="AU388" s="228"/>
      <c r="AV388" s="228"/>
      <c r="AW388" s="228"/>
      <c r="AX388" s="228"/>
      <c r="AY388" s="228"/>
      <c r="AZ388" s="228"/>
      <c r="BA388" s="228"/>
      <c r="BB388" s="228"/>
    </row>
    <row r="389" spans="1:54" s="203" customFormat="1" x14ac:dyDescent="0.3">
      <c r="A389" s="206">
        <f>IF(ISBLANK('Úseky 0'!A25),"",'Úseky 0'!A25)</f>
        <v>21</v>
      </c>
      <c r="B389" s="205" t="str">
        <f>IF(ISBLANK('Úseky 0'!B25),"",'Úseky 0'!B25)</f>
        <v/>
      </c>
      <c r="C389" s="205" t="str">
        <f>IF(ISBLANK('Úseky 0'!C25),"",'Úseky 0'!C25)</f>
        <v/>
      </c>
      <c r="D389" s="213" t="str">
        <f>IF(ISBLANK('Úseky 0'!D25),"",'Úseky 0'!D25)</f>
        <v/>
      </c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  <c r="AA389" s="228"/>
      <c r="AB389" s="228"/>
      <c r="AC389" s="228"/>
      <c r="AD389" s="228"/>
      <c r="AE389" s="228"/>
      <c r="AF389" s="228"/>
      <c r="AG389" s="228"/>
      <c r="AH389" s="228"/>
      <c r="AI389" s="228"/>
      <c r="AJ389" s="228"/>
      <c r="AK389" s="228"/>
      <c r="AL389" s="228"/>
      <c r="AM389" s="228"/>
      <c r="AN389" s="228"/>
      <c r="AO389" s="228"/>
      <c r="AP389" s="228"/>
      <c r="AQ389" s="228"/>
      <c r="AR389" s="228"/>
      <c r="AS389" s="228"/>
      <c r="AT389" s="228"/>
      <c r="AU389" s="228"/>
      <c r="AV389" s="228"/>
      <c r="AW389" s="228"/>
      <c r="AX389" s="228"/>
      <c r="AY389" s="228"/>
      <c r="AZ389" s="228"/>
      <c r="BA389" s="228"/>
      <c r="BB389" s="228"/>
    </row>
    <row r="390" spans="1:54" s="203" customFormat="1" x14ac:dyDescent="0.3">
      <c r="A390" s="206">
        <f>IF(ISBLANK('Úseky 0'!A26),"",'Úseky 0'!A26)</f>
        <v>22</v>
      </c>
      <c r="B390" s="205" t="str">
        <f>IF(ISBLANK('Úseky 0'!B26),"",'Úseky 0'!B26)</f>
        <v/>
      </c>
      <c r="C390" s="205" t="str">
        <f>IF(ISBLANK('Úseky 0'!C26),"",'Úseky 0'!C26)</f>
        <v/>
      </c>
      <c r="D390" s="213" t="str">
        <f>IF(ISBLANK('Úseky 0'!D26),"",'Úseky 0'!D26)</f>
        <v/>
      </c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  <c r="AA390" s="228"/>
      <c r="AB390" s="228"/>
      <c r="AC390" s="228"/>
      <c r="AD390" s="228"/>
      <c r="AE390" s="228"/>
      <c r="AF390" s="228"/>
      <c r="AG390" s="228"/>
      <c r="AH390" s="228"/>
      <c r="AI390" s="228"/>
      <c r="AJ390" s="228"/>
      <c r="AK390" s="228"/>
      <c r="AL390" s="228"/>
      <c r="AM390" s="228"/>
      <c r="AN390" s="228"/>
      <c r="AO390" s="228"/>
      <c r="AP390" s="228"/>
      <c r="AQ390" s="228"/>
      <c r="AR390" s="228"/>
      <c r="AS390" s="228"/>
      <c r="AT390" s="228"/>
      <c r="AU390" s="228"/>
      <c r="AV390" s="228"/>
      <c r="AW390" s="228"/>
      <c r="AX390" s="228"/>
      <c r="AY390" s="228"/>
      <c r="AZ390" s="228"/>
      <c r="BA390" s="228"/>
      <c r="BB390" s="228"/>
    </row>
    <row r="391" spans="1:54" s="203" customFormat="1" x14ac:dyDescent="0.3">
      <c r="A391" s="206">
        <f>IF(ISBLANK('Úseky 0'!A27),"",'Úseky 0'!A27)</f>
        <v>23</v>
      </c>
      <c r="B391" s="205" t="str">
        <f>IF(ISBLANK('Úseky 0'!B27),"",'Úseky 0'!B27)</f>
        <v/>
      </c>
      <c r="C391" s="205" t="str">
        <f>IF(ISBLANK('Úseky 0'!C27),"",'Úseky 0'!C27)</f>
        <v/>
      </c>
      <c r="D391" s="213" t="str">
        <f>IF(ISBLANK('Úseky 0'!D27),"",'Úseky 0'!D27)</f>
        <v/>
      </c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  <c r="AG391" s="228"/>
      <c r="AH391" s="228"/>
      <c r="AI391" s="228"/>
      <c r="AJ391" s="228"/>
      <c r="AK391" s="228"/>
      <c r="AL391" s="228"/>
      <c r="AM391" s="228"/>
      <c r="AN391" s="228"/>
      <c r="AO391" s="228"/>
      <c r="AP391" s="228"/>
      <c r="AQ391" s="228"/>
      <c r="AR391" s="228"/>
      <c r="AS391" s="228"/>
      <c r="AT391" s="228"/>
      <c r="AU391" s="228"/>
      <c r="AV391" s="228"/>
      <c r="AW391" s="228"/>
      <c r="AX391" s="228"/>
      <c r="AY391" s="228"/>
      <c r="AZ391" s="228"/>
      <c r="BA391" s="228"/>
      <c r="BB391" s="228"/>
    </row>
    <row r="392" spans="1:54" s="203" customFormat="1" x14ac:dyDescent="0.3">
      <c r="A392" s="206">
        <f>IF(ISBLANK('Úseky 0'!A28),"",'Úseky 0'!A28)</f>
        <v>24</v>
      </c>
      <c r="B392" s="205" t="str">
        <f>IF(ISBLANK('Úseky 0'!B28),"",'Úseky 0'!B28)</f>
        <v/>
      </c>
      <c r="C392" s="205" t="str">
        <f>IF(ISBLANK('Úseky 0'!C28),"",'Úseky 0'!C28)</f>
        <v/>
      </c>
      <c r="D392" s="213" t="str">
        <f>IF(ISBLANK('Úseky 0'!D28),"",'Úseky 0'!D28)</f>
        <v/>
      </c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  <c r="AA392" s="228"/>
      <c r="AB392" s="228"/>
      <c r="AC392" s="228"/>
      <c r="AD392" s="228"/>
      <c r="AE392" s="228"/>
      <c r="AF392" s="228"/>
      <c r="AG392" s="228"/>
      <c r="AH392" s="228"/>
      <c r="AI392" s="228"/>
      <c r="AJ392" s="228"/>
      <c r="AK392" s="228"/>
      <c r="AL392" s="228"/>
      <c r="AM392" s="228"/>
      <c r="AN392" s="228"/>
      <c r="AO392" s="228"/>
      <c r="AP392" s="228"/>
      <c r="AQ392" s="228"/>
      <c r="AR392" s="228"/>
      <c r="AS392" s="228"/>
      <c r="AT392" s="228"/>
      <c r="AU392" s="228"/>
      <c r="AV392" s="228"/>
      <c r="AW392" s="228"/>
      <c r="AX392" s="228"/>
      <c r="AY392" s="228"/>
      <c r="AZ392" s="228"/>
      <c r="BA392" s="228"/>
      <c r="BB392" s="228"/>
    </row>
    <row r="393" spans="1:54" s="203" customFormat="1" x14ac:dyDescent="0.3">
      <c r="A393" s="206">
        <f>IF(ISBLANK('Úseky 0'!A29),"",'Úseky 0'!A29)</f>
        <v>25</v>
      </c>
      <c r="B393" s="205" t="str">
        <f>IF(ISBLANK('Úseky 0'!B29),"",'Úseky 0'!B29)</f>
        <v/>
      </c>
      <c r="C393" s="205" t="str">
        <f>IF(ISBLANK('Úseky 0'!C29),"",'Úseky 0'!C29)</f>
        <v/>
      </c>
      <c r="D393" s="213" t="str">
        <f>IF(ISBLANK('Úseky 0'!D29),"",'Úseky 0'!D29)</f>
        <v/>
      </c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  <c r="AA393" s="228"/>
      <c r="AB393" s="228"/>
      <c r="AC393" s="228"/>
      <c r="AD393" s="228"/>
      <c r="AE393" s="228"/>
      <c r="AF393" s="228"/>
      <c r="AG393" s="228"/>
      <c r="AH393" s="228"/>
      <c r="AI393" s="228"/>
      <c r="AJ393" s="228"/>
      <c r="AK393" s="228"/>
      <c r="AL393" s="228"/>
      <c r="AM393" s="228"/>
      <c r="AN393" s="228"/>
      <c r="AO393" s="228"/>
      <c r="AP393" s="228"/>
      <c r="AQ393" s="228"/>
      <c r="AR393" s="228"/>
      <c r="AS393" s="228"/>
      <c r="AT393" s="228"/>
      <c r="AU393" s="228"/>
      <c r="AV393" s="228"/>
      <c r="AW393" s="228"/>
      <c r="AX393" s="228"/>
      <c r="AY393" s="228"/>
      <c r="AZ393" s="228"/>
      <c r="BA393" s="228"/>
      <c r="BB393" s="228"/>
    </row>
    <row r="394" spans="1:54" s="203" customFormat="1" x14ac:dyDescent="0.3">
      <c r="A394" s="206">
        <f>IF(ISBLANK('Úseky 0'!A30),"",'Úseky 0'!A30)</f>
        <v>26</v>
      </c>
      <c r="B394" s="205" t="str">
        <f>IF(ISBLANK('Úseky 0'!B30),"",'Úseky 0'!B30)</f>
        <v/>
      </c>
      <c r="C394" s="205" t="str">
        <f>IF(ISBLANK('Úseky 0'!C30),"",'Úseky 0'!C30)</f>
        <v/>
      </c>
      <c r="D394" s="213" t="str">
        <f>IF(ISBLANK('Úseky 0'!D30),"",'Úseky 0'!D30)</f>
        <v/>
      </c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  <c r="AA394" s="228"/>
      <c r="AB394" s="228"/>
      <c r="AC394" s="228"/>
      <c r="AD394" s="228"/>
      <c r="AE394" s="228"/>
      <c r="AF394" s="228"/>
      <c r="AG394" s="228"/>
      <c r="AH394" s="228"/>
      <c r="AI394" s="228"/>
      <c r="AJ394" s="228"/>
      <c r="AK394" s="228"/>
      <c r="AL394" s="228"/>
      <c r="AM394" s="228"/>
      <c r="AN394" s="228"/>
      <c r="AO394" s="228"/>
      <c r="AP394" s="228"/>
      <c r="AQ394" s="228"/>
      <c r="AR394" s="228"/>
      <c r="AS394" s="228"/>
      <c r="AT394" s="228"/>
      <c r="AU394" s="228"/>
      <c r="AV394" s="228"/>
      <c r="AW394" s="228"/>
      <c r="AX394" s="228"/>
      <c r="AY394" s="228"/>
      <c r="AZ394" s="228"/>
      <c r="BA394" s="228"/>
      <c r="BB394" s="228"/>
    </row>
    <row r="395" spans="1:54" s="203" customFormat="1" x14ac:dyDescent="0.3">
      <c r="A395" s="206">
        <f>IF(ISBLANK('Úseky 0'!A31),"",'Úseky 0'!A31)</f>
        <v>27</v>
      </c>
      <c r="B395" s="205" t="str">
        <f>IF(ISBLANK('Úseky 0'!B31),"",'Úseky 0'!B31)</f>
        <v/>
      </c>
      <c r="C395" s="205" t="str">
        <f>IF(ISBLANK('Úseky 0'!C31),"",'Úseky 0'!C31)</f>
        <v/>
      </c>
      <c r="D395" s="213" t="str">
        <f>IF(ISBLANK('Úseky 0'!D31),"",'Úseky 0'!D31)</f>
        <v/>
      </c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  <c r="AA395" s="228"/>
      <c r="AB395" s="228"/>
      <c r="AC395" s="228"/>
      <c r="AD395" s="228"/>
      <c r="AE395" s="228"/>
      <c r="AF395" s="228"/>
      <c r="AG395" s="228"/>
      <c r="AH395" s="228"/>
      <c r="AI395" s="228"/>
      <c r="AJ395" s="228"/>
      <c r="AK395" s="228"/>
      <c r="AL395" s="228"/>
      <c r="AM395" s="228"/>
      <c r="AN395" s="228"/>
      <c r="AO395" s="228"/>
      <c r="AP395" s="228"/>
      <c r="AQ395" s="228"/>
      <c r="AR395" s="228"/>
      <c r="AS395" s="228"/>
      <c r="AT395" s="228"/>
      <c r="AU395" s="228"/>
      <c r="AV395" s="228"/>
      <c r="AW395" s="228"/>
      <c r="AX395" s="228"/>
      <c r="AY395" s="228"/>
      <c r="AZ395" s="228"/>
      <c r="BA395" s="228"/>
      <c r="BB395" s="228"/>
    </row>
    <row r="396" spans="1:54" s="203" customFormat="1" x14ac:dyDescent="0.3">
      <c r="A396" s="206">
        <f>IF(ISBLANK('Úseky 0'!A32),"",'Úseky 0'!A32)</f>
        <v>28</v>
      </c>
      <c r="B396" s="205" t="str">
        <f>IF(ISBLANK('Úseky 0'!B32),"",'Úseky 0'!B32)</f>
        <v/>
      </c>
      <c r="C396" s="205" t="str">
        <f>IF(ISBLANK('Úseky 0'!C32),"",'Úseky 0'!C32)</f>
        <v/>
      </c>
      <c r="D396" s="213" t="str">
        <f>IF(ISBLANK('Úseky 0'!D32),"",'Úseky 0'!D32)</f>
        <v/>
      </c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  <c r="AA396" s="228"/>
      <c r="AB396" s="228"/>
      <c r="AC396" s="228"/>
      <c r="AD396" s="228"/>
      <c r="AE396" s="228"/>
      <c r="AF396" s="228"/>
      <c r="AG396" s="228"/>
      <c r="AH396" s="228"/>
      <c r="AI396" s="228"/>
      <c r="AJ396" s="228"/>
      <c r="AK396" s="228"/>
      <c r="AL396" s="228"/>
      <c r="AM396" s="228"/>
      <c r="AN396" s="228"/>
      <c r="AO396" s="228"/>
      <c r="AP396" s="228"/>
      <c r="AQ396" s="228"/>
      <c r="AR396" s="228"/>
      <c r="AS396" s="228"/>
      <c r="AT396" s="228"/>
      <c r="AU396" s="228"/>
      <c r="AV396" s="228"/>
      <c r="AW396" s="228"/>
      <c r="AX396" s="228"/>
      <c r="AY396" s="228"/>
      <c r="AZ396" s="228"/>
      <c r="BA396" s="228"/>
      <c r="BB396" s="228"/>
    </row>
    <row r="397" spans="1:54" s="203" customFormat="1" x14ac:dyDescent="0.3">
      <c r="A397" s="206">
        <f>IF(ISBLANK('Úseky 0'!A33),"",'Úseky 0'!A33)</f>
        <v>29</v>
      </c>
      <c r="B397" s="205" t="str">
        <f>IF(ISBLANK('Úseky 0'!B33),"",'Úseky 0'!B33)</f>
        <v/>
      </c>
      <c r="C397" s="205" t="str">
        <f>IF(ISBLANK('Úseky 0'!C33),"",'Úseky 0'!C33)</f>
        <v/>
      </c>
      <c r="D397" s="213" t="str">
        <f>IF(ISBLANK('Úseky 0'!D33),"",'Úseky 0'!D33)</f>
        <v/>
      </c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  <c r="AA397" s="228"/>
      <c r="AB397" s="228"/>
      <c r="AC397" s="228"/>
      <c r="AD397" s="228"/>
      <c r="AE397" s="228"/>
      <c r="AF397" s="228"/>
      <c r="AG397" s="228"/>
      <c r="AH397" s="228"/>
      <c r="AI397" s="228"/>
      <c r="AJ397" s="228"/>
      <c r="AK397" s="228"/>
      <c r="AL397" s="228"/>
      <c r="AM397" s="228"/>
      <c r="AN397" s="228"/>
      <c r="AO397" s="228"/>
      <c r="AP397" s="228"/>
      <c r="AQ397" s="228"/>
      <c r="AR397" s="228"/>
      <c r="AS397" s="228"/>
      <c r="AT397" s="228"/>
      <c r="AU397" s="228"/>
      <c r="AV397" s="228"/>
      <c r="AW397" s="228"/>
      <c r="AX397" s="228"/>
      <c r="AY397" s="228"/>
      <c r="AZ397" s="228"/>
      <c r="BA397" s="228"/>
      <c r="BB397" s="228"/>
    </row>
    <row r="398" spans="1:54" s="203" customFormat="1" x14ac:dyDescent="0.3">
      <c r="A398" s="206">
        <f>IF(ISBLANK('Úseky 0'!A34),"",'Úseky 0'!A34)</f>
        <v>30</v>
      </c>
      <c r="B398" s="205" t="str">
        <f>IF(ISBLANK('Úseky 0'!B34),"",'Úseky 0'!B34)</f>
        <v/>
      </c>
      <c r="C398" s="205" t="str">
        <f>IF(ISBLANK('Úseky 0'!C34),"",'Úseky 0'!C34)</f>
        <v/>
      </c>
      <c r="D398" s="213" t="str">
        <f>IF(ISBLANK('Úseky 0'!D34),"",'Úseky 0'!D34)</f>
        <v/>
      </c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  <c r="AA398" s="228"/>
      <c r="AB398" s="228"/>
      <c r="AC398" s="228"/>
      <c r="AD398" s="228"/>
      <c r="AE398" s="228"/>
      <c r="AF398" s="228"/>
      <c r="AG398" s="228"/>
      <c r="AH398" s="228"/>
      <c r="AI398" s="228"/>
      <c r="AJ398" s="228"/>
      <c r="AK398" s="228"/>
      <c r="AL398" s="228"/>
      <c r="AM398" s="228"/>
      <c r="AN398" s="228"/>
      <c r="AO398" s="228"/>
      <c r="AP398" s="228"/>
      <c r="AQ398" s="228"/>
      <c r="AR398" s="228"/>
      <c r="AS398" s="228"/>
      <c r="AT398" s="228"/>
      <c r="AU398" s="228"/>
      <c r="AV398" s="228"/>
      <c r="AW398" s="228"/>
      <c r="AX398" s="228"/>
      <c r="AY398" s="228"/>
      <c r="AZ398" s="228"/>
      <c r="BA398" s="228"/>
      <c r="BB398" s="228"/>
    </row>
    <row r="399" spans="1:54" s="203" customFormat="1" x14ac:dyDescent="0.3">
      <c r="A399" s="206">
        <f>IF(ISBLANK('Úseky 0'!A35),"",'Úseky 0'!A35)</f>
        <v>31</v>
      </c>
      <c r="B399" s="205" t="str">
        <f>IF(ISBLANK('Úseky 0'!B35),"",'Úseky 0'!B35)</f>
        <v/>
      </c>
      <c r="C399" s="205" t="str">
        <f>IF(ISBLANK('Úseky 0'!C35),"",'Úseky 0'!C35)</f>
        <v/>
      </c>
      <c r="D399" s="213" t="str">
        <f>IF(ISBLANK('Úseky 0'!D35),"",'Úseky 0'!D35)</f>
        <v/>
      </c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28"/>
      <c r="AH399" s="228"/>
      <c r="AI399" s="228"/>
      <c r="AJ399" s="228"/>
      <c r="AK399" s="228"/>
      <c r="AL399" s="228"/>
      <c r="AM399" s="228"/>
      <c r="AN399" s="228"/>
      <c r="AO399" s="228"/>
      <c r="AP399" s="228"/>
      <c r="AQ399" s="228"/>
      <c r="AR399" s="228"/>
      <c r="AS399" s="228"/>
      <c r="AT399" s="228"/>
      <c r="AU399" s="228"/>
      <c r="AV399" s="228"/>
      <c r="AW399" s="228"/>
      <c r="AX399" s="228"/>
      <c r="AY399" s="228"/>
      <c r="AZ399" s="228"/>
      <c r="BA399" s="228"/>
      <c r="BB399" s="228"/>
    </row>
    <row r="400" spans="1:54" s="203" customFormat="1" x14ac:dyDescent="0.3">
      <c r="A400" s="206">
        <f>IF(ISBLANK('Úseky 0'!A36),"",'Úseky 0'!A36)</f>
        <v>32</v>
      </c>
      <c r="B400" s="205" t="str">
        <f>IF(ISBLANK('Úseky 0'!B36),"",'Úseky 0'!B36)</f>
        <v/>
      </c>
      <c r="C400" s="205" t="str">
        <f>IF(ISBLANK('Úseky 0'!C36),"",'Úseky 0'!C36)</f>
        <v/>
      </c>
      <c r="D400" s="213" t="str">
        <f>IF(ISBLANK('Úseky 0'!D36),"",'Úseky 0'!D36)</f>
        <v/>
      </c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28"/>
      <c r="AH400" s="228"/>
      <c r="AI400" s="228"/>
      <c r="AJ400" s="228"/>
      <c r="AK400" s="228"/>
      <c r="AL400" s="228"/>
      <c r="AM400" s="228"/>
      <c r="AN400" s="228"/>
      <c r="AO400" s="228"/>
      <c r="AP400" s="228"/>
      <c r="AQ400" s="228"/>
      <c r="AR400" s="228"/>
      <c r="AS400" s="228"/>
      <c r="AT400" s="228"/>
      <c r="AU400" s="228"/>
      <c r="AV400" s="228"/>
      <c r="AW400" s="228"/>
      <c r="AX400" s="228"/>
      <c r="AY400" s="228"/>
      <c r="AZ400" s="228"/>
      <c r="BA400" s="228"/>
      <c r="BB400" s="228"/>
    </row>
    <row r="401" spans="1:54" s="203" customFormat="1" x14ac:dyDescent="0.3">
      <c r="A401" s="206">
        <f>IF(ISBLANK('Úseky 0'!A37),"",'Úseky 0'!A37)</f>
        <v>33</v>
      </c>
      <c r="B401" s="205" t="str">
        <f>IF(ISBLANK('Úseky 0'!B37),"",'Úseky 0'!B37)</f>
        <v/>
      </c>
      <c r="C401" s="205" t="str">
        <f>IF(ISBLANK('Úseky 0'!C37),"",'Úseky 0'!C37)</f>
        <v/>
      </c>
      <c r="D401" s="213" t="str">
        <f>IF(ISBLANK('Úseky 0'!D37),"",'Úseky 0'!D37)</f>
        <v/>
      </c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  <c r="AA401" s="228"/>
      <c r="AB401" s="228"/>
      <c r="AC401" s="228"/>
      <c r="AD401" s="228"/>
      <c r="AE401" s="228"/>
      <c r="AF401" s="228"/>
      <c r="AG401" s="228"/>
      <c r="AH401" s="228"/>
      <c r="AI401" s="228"/>
      <c r="AJ401" s="228"/>
      <c r="AK401" s="228"/>
      <c r="AL401" s="228"/>
      <c r="AM401" s="228"/>
      <c r="AN401" s="228"/>
      <c r="AO401" s="228"/>
      <c r="AP401" s="228"/>
      <c r="AQ401" s="228"/>
      <c r="AR401" s="228"/>
      <c r="AS401" s="228"/>
      <c r="AT401" s="228"/>
      <c r="AU401" s="228"/>
      <c r="AV401" s="228"/>
      <c r="AW401" s="228"/>
      <c r="AX401" s="228"/>
      <c r="AY401" s="228"/>
      <c r="AZ401" s="228"/>
      <c r="BA401" s="228"/>
      <c r="BB401" s="228"/>
    </row>
    <row r="402" spans="1:54" s="203" customFormat="1" x14ac:dyDescent="0.3">
      <c r="A402" s="206">
        <f>IF(ISBLANK('Úseky 0'!A38),"",'Úseky 0'!A38)</f>
        <v>34</v>
      </c>
      <c r="B402" s="205" t="str">
        <f>IF(ISBLANK('Úseky 0'!B38),"",'Úseky 0'!B38)</f>
        <v/>
      </c>
      <c r="C402" s="205" t="str">
        <f>IF(ISBLANK('Úseky 0'!C38),"",'Úseky 0'!C38)</f>
        <v/>
      </c>
      <c r="D402" s="213" t="str">
        <f>IF(ISBLANK('Úseky 0'!D38),"",'Úseky 0'!D38)</f>
        <v/>
      </c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228"/>
      <c r="AK402" s="228"/>
      <c r="AL402" s="228"/>
      <c r="AM402" s="228"/>
      <c r="AN402" s="228"/>
      <c r="AO402" s="228"/>
      <c r="AP402" s="228"/>
      <c r="AQ402" s="228"/>
      <c r="AR402" s="228"/>
      <c r="AS402" s="228"/>
      <c r="AT402" s="228"/>
      <c r="AU402" s="228"/>
      <c r="AV402" s="228"/>
      <c r="AW402" s="228"/>
      <c r="AX402" s="228"/>
      <c r="AY402" s="228"/>
      <c r="AZ402" s="228"/>
      <c r="BA402" s="228"/>
      <c r="BB402" s="228"/>
    </row>
    <row r="403" spans="1:54" s="203" customFormat="1" x14ac:dyDescent="0.3">
      <c r="A403" s="206">
        <f>IF(ISBLANK('Úseky 0'!A39),"",'Úseky 0'!A39)</f>
        <v>35</v>
      </c>
      <c r="B403" s="205" t="str">
        <f>IF(ISBLANK('Úseky 0'!B39),"",'Úseky 0'!B39)</f>
        <v/>
      </c>
      <c r="C403" s="205" t="str">
        <f>IF(ISBLANK('Úseky 0'!C39),"",'Úseky 0'!C39)</f>
        <v/>
      </c>
      <c r="D403" s="213" t="str">
        <f>IF(ISBLANK('Úseky 0'!D39),"",'Úseky 0'!D39)</f>
        <v/>
      </c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28"/>
      <c r="AH403" s="228"/>
      <c r="AI403" s="228"/>
      <c r="AJ403" s="228"/>
      <c r="AK403" s="228"/>
      <c r="AL403" s="228"/>
      <c r="AM403" s="228"/>
      <c r="AN403" s="228"/>
      <c r="AO403" s="228"/>
      <c r="AP403" s="228"/>
      <c r="AQ403" s="228"/>
      <c r="AR403" s="228"/>
      <c r="AS403" s="228"/>
      <c r="AT403" s="228"/>
      <c r="AU403" s="228"/>
      <c r="AV403" s="228"/>
      <c r="AW403" s="228"/>
      <c r="AX403" s="228"/>
      <c r="AY403" s="228"/>
      <c r="AZ403" s="228"/>
      <c r="BA403" s="228"/>
      <c r="BB403" s="228"/>
    </row>
    <row r="404" spans="1:54" s="203" customFormat="1" x14ac:dyDescent="0.3">
      <c r="A404" s="206">
        <f>IF(ISBLANK('Úseky 0'!A40),"",'Úseky 0'!A40)</f>
        <v>36</v>
      </c>
      <c r="B404" s="205" t="str">
        <f>IF(ISBLANK('Úseky 0'!B40),"",'Úseky 0'!B40)</f>
        <v/>
      </c>
      <c r="C404" s="205" t="str">
        <f>IF(ISBLANK('Úseky 0'!C40),"",'Úseky 0'!C40)</f>
        <v/>
      </c>
      <c r="D404" s="213" t="str">
        <f>IF(ISBLANK('Úseky 0'!D40),"",'Úseky 0'!D40)</f>
        <v/>
      </c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  <c r="AA404" s="228"/>
      <c r="AB404" s="228"/>
      <c r="AC404" s="228"/>
      <c r="AD404" s="228"/>
      <c r="AE404" s="228"/>
      <c r="AF404" s="228"/>
      <c r="AG404" s="228"/>
      <c r="AH404" s="228"/>
      <c r="AI404" s="228"/>
      <c r="AJ404" s="228"/>
      <c r="AK404" s="228"/>
      <c r="AL404" s="228"/>
      <c r="AM404" s="228"/>
      <c r="AN404" s="228"/>
      <c r="AO404" s="228"/>
      <c r="AP404" s="228"/>
      <c r="AQ404" s="228"/>
      <c r="AR404" s="228"/>
      <c r="AS404" s="228"/>
      <c r="AT404" s="228"/>
      <c r="AU404" s="228"/>
      <c r="AV404" s="228"/>
      <c r="AW404" s="228"/>
      <c r="AX404" s="228"/>
      <c r="AY404" s="228"/>
      <c r="AZ404" s="228"/>
      <c r="BA404" s="228"/>
      <c r="BB404" s="228"/>
    </row>
    <row r="405" spans="1:54" s="203" customFormat="1" x14ac:dyDescent="0.3">
      <c r="A405" s="206">
        <f>IF(ISBLANK('Úseky 0'!A41),"",'Úseky 0'!A41)</f>
        <v>37</v>
      </c>
      <c r="B405" s="205" t="str">
        <f>IF(ISBLANK('Úseky 0'!B41),"",'Úseky 0'!B41)</f>
        <v/>
      </c>
      <c r="C405" s="205" t="str">
        <f>IF(ISBLANK('Úseky 0'!C41),"",'Úseky 0'!C41)</f>
        <v/>
      </c>
      <c r="D405" s="213" t="str">
        <f>IF(ISBLANK('Úseky 0'!D41),"",'Úseky 0'!D41)</f>
        <v/>
      </c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  <c r="AG405" s="228"/>
      <c r="AH405" s="228"/>
      <c r="AI405" s="228"/>
      <c r="AJ405" s="228"/>
      <c r="AK405" s="228"/>
      <c r="AL405" s="228"/>
      <c r="AM405" s="228"/>
      <c r="AN405" s="228"/>
      <c r="AO405" s="228"/>
      <c r="AP405" s="228"/>
      <c r="AQ405" s="228"/>
      <c r="AR405" s="228"/>
      <c r="AS405" s="228"/>
      <c r="AT405" s="228"/>
      <c r="AU405" s="228"/>
      <c r="AV405" s="228"/>
      <c r="AW405" s="228"/>
      <c r="AX405" s="228"/>
      <c r="AY405" s="228"/>
      <c r="AZ405" s="228"/>
      <c r="BA405" s="228"/>
      <c r="BB405" s="228"/>
    </row>
    <row r="406" spans="1:54" s="203" customFormat="1" x14ac:dyDescent="0.3">
      <c r="A406" s="206">
        <f>IF(ISBLANK('Úseky 0'!A42),"",'Úseky 0'!A42)</f>
        <v>38</v>
      </c>
      <c r="B406" s="205" t="str">
        <f>IF(ISBLANK('Úseky 0'!B42),"",'Úseky 0'!B42)</f>
        <v/>
      </c>
      <c r="C406" s="205" t="str">
        <f>IF(ISBLANK('Úseky 0'!C42),"",'Úseky 0'!C42)</f>
        <v/>
      </c>
      <c r="D406" s="213" t="str">
        <f>IF(ISBLANK('Úseky 0'!D42),"",'Úseky 0'!D42)</f>
        <v/>
      </c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  <c r="AG406" s="228"/>
      <c r="AH406" s="228"/>
      <c r="AI406" s="228"/>
      <c r="AJ406" s="228"/>
      <c r="AK406" s="228"/>
      <c r="AL406" s="228"/>
      <c r="AM406" s="228"/>
      <c r="AN406" s="228"/>
      <c r="AO406" s="228"/>
      <c r="AP406" s="228"/>
      <c r="AQ406" s="228"/>
      <c r="AR406" s="228"/>
      <c r="AS406" s="228"/>
      <c r="AT406" s="228"/>
      <c r="AU406" s="228"/>
      <c r="AV406" s="228"/>
      <c r="AW406" s="228"/>
      <c r="AX406" s="228"/>
      <c r="AY406" s="228"/>
      <c r="AZ406" s="228"/>
      <c r="BA406" s="228"/>
      <c r="BB406" s="228"/>
    </row>
    <row r="407" spans="1:54" s="203" customFormat="1" x14ac:dyDescent="0.3">
      <c r="A407" s="206">
        <f>IF(ISBLANK('Úseky 0'!A43),"",'Úseky 0'!A43)</f>
        <v>39</v>
      </c>
      <c r="B407" s="205" t="str">
        <f>IF(ISBLANK('Úseky 0'!B43),"",'Úseky 0'!B43)</f>
        <v/>
      </c>
      <c r="C407" s="205" t="str">
        <f>IF(ISBLANK('Úseky 0'!C43),"",'Úseky 0'!C43)</f>
        <v/>
      </c>
      <c r="D407" s="213" t="str">
        <f>IF(ISBLANK('Úseky 0'!D43),"",'Úseky 0'!D43)</f>
        <v/>
      </c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  <c r="AA407" s="228"/>
      <c r="AB407" s="228"/>
      <c r="AC407" s="228"/>
      <c r="AD407" s="228"/>
      <c r="AE407" s="228"/>
      <c r="AF407" s="228"/>
      <c r="AG407" s="228"/>
      <c r="AH407" s="228"/>
      <c r="AI407" s="228"/>
      <c r="AJ407" s="228"/>
      <c r="AK407" s="228"/>
      <c r="AL407" s="228"/>
      <c r="AM407" s="228"/>
      <c r="AN407" s="228"/>
      <c r="AO407" s="228"/>
      <c r="AP407" s="228"/>
      <c r="AQ407" s="228"/>
      <c r="AR407" s="228"/>
      <c r="AS407" s="228"/>
      <c r="AT407" s="228"/>
      <c r="AU407" s="228"/>
      <c r="AV407" s="228"/>
      <c r="AW407" s="228"/>
      <c r="AX407" s="228"/>
      <c r="AY407" s="228"/>
      <c r="AZ407" s="228"/>
      <c r="BA407" s="228"/>
      <c r="BB407" s="228"/>
    </row>
    <row r="408" spans="1:54" s="203" customFormat="1" x14ac:dyDescent="0.3">
      <c r="A408" s="206">
        <f>IF(ISBLANK('Úseky 0'!A44),"",'Úseky 0'!A44)</f>
        <v>40</v>
      </c>
      <c r="B408" s="205" t="str">
        <f>IF(ISBLANK('Úseky 0'!B44),"",'Úseky 0'!B44)</f>
        <v/>
      </c>
      <c r="C408" s="205" t="str">
        <f>IF(ISBLANK('Úseky 0'!C44),"",'Úseky 0'!C44)</f>
        <v/>
      </c>
      <c r="D408" s="213" t="str">
        <f>IF(ISBLANK('Úseky 0'!D44),"",'Úseky 0'!D44)</f>
        <v/>
      </c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  <c r="AA408" s="228"/>
      <c r="AB408" s="228"/>
      <c r="AC408" s="228"/>
      <c r="AD408" s="228"/>
      <c r="AE408" s="228"/>
      <c r="AF408" s="228"/>
      <c r="AG408" s="228"/>
      <c r="AH408" s="228"/>
      <c r="AI408" s="228"/>
      <c r="AJ408" s="228"/>
      <c r="AK408" s="228"/>
      <c r="AL408" s="228"/>
      <c r="AM408" s="228"/>
      <c r="AN408" s="228"/>
      <c r="AO408" s="228"/>
      <c r="AP408" s="228"/>
      <c r="AQ408" s="228"/>
      <c r="AR408" s="228"/>
      <c r="AS408" s="228"/>
      <c r="AT408" s="228"/>
      <c r="AU408" s="228"/>
      <c r="AV408" s="228"/>
      <c r="AW408" s="228"/>
      <c r="AX408" s="228"/>
      <c r="AY408" s="228"/>
      <c r="AZ408" s="228"/>
      <c r="BA408" s="228"/>
      <c r="BB408" s="228"/>
    </row>
    <row r="411" spans="1:54" x14ac:dyDescent="0.3">
      <c r="A411" s="367" t="s">
        <v>532</v>
      </c>
      <c r="B411" s="225"/>
      <c r="C411" s="225"/>
      <c r="D411" s="225"/>
      <c r="E411" s="225">
        <v>1</v>
      </c>
      <c r="F411" s="225">
        <v>2</v>
      </c>
      <c r="G411" s="225">
        <v>3</v>
      </c>
      <c r="H411" s="225">
        <v>4</v>
      </c>
      <c r="I411" s="225">
        <v>5</v>
      </c>
      <c r="J411" s="225">
        <v>6</v>
      </c>
      <c r="K411" s="225">
        <v>7</v>
      </c>
      <c r="L411" s="225">
        <v>8</v>
      </c>
      <c r="M411" s="225">
        <v>9</v>
      </c>
      <c r="N411" s="225">
        <v>10</v>
      </c>
      <c r="O411" s="225">
        <v>11</v>
      </c>
      <c r="P411" s="225">
        <v>12</v>
      </c>
      <c r="Q411" s="225">
        <v>13</v>
      </c>
      <c r="R411" s="225">
        <v>14</v>
      </c>
      <c r="S411" s="225">
        <v>15</v>
      </c>
      <c r="T411" s="225">
        <v>16</v>
      </c>
      <c r="U411" s="225">
        <v>17</v>
      </c>
      <c r="V411" s="225">
        <v>18</v>
      </c>
      <c r="W411" s="225">
        <v>19</v>
      </c>
      <c r="X411" s="225">
        <v>20</v>
      </c>
      <c r="Y411" s="225">
        <v>21</v>
      </c>
      <c r="Z411" s="225">
        <v>22</v>
      </c>
      <c r="AA411" s="225">
        <v>23</v>
      </c>
      <c r="AB411" s="225">
        <v>24</v>
      </c>
      <c r="AC411" s="225">
        <v>25</v>
      </c>
      <c r="AD411" s="225">
        <v>26</v>
      </c>
      <c r="AE411" s="225">
        <v>27</v>
      </c>
      <c r="AF411" s="225">
        <v>28</v>
      </c>
      <c r="AG411" s="225">
        <v>29</v>
      </c>
      <c r="AH411" s="225">
        <v>30</v>
      </c>
      <c r="AI411" s="225">
        <v>31</v>
      </c>
      <c r="AJ411" s="225">
        <v>32</v>
      </c>
      <c r="AK411" s="225">
        <v>33</v>
      </c>
      <c r="AL411" s="225">
        <v>34</v>
      </c>
      <c r="AM411" s="225">
        <v>35</v>
      </c>
      <c r="AN411" s="225">
        <v>36</v>
      </c>
      <c r="AO411" s="225">
        <v>37</v>
      </c>
      <c r="AP411" s="225">
        <v>38</v>
      </c>
      <c r="AQ411" s="225">
        <v>39</v>
      </c>
      <c r="AR411" s="225">
        <v>40</v>
      </c>
      <c r="AS411" s="225">
        <v>41</v>
      </c>
      <c r="AT411" s="225">
        <v>42</v>
      </c>
      <c r="AU411" s="225">
        <v>43</v>
      </c>
      <c r="AV411" s="225">
        <v>44</v>
      </c>
      <c r="AW411" s="225">
        <v>45</v>
      </c>
      <c r="AX411" s="225">
        <v>46</v>
      </c>
      <c r="AY411" s="225">
        <v>47</v>
      </c>
      <c r="AZ411" s="225">
        <v>48</v>
      </c>
      <c r="BA411" s="225">
        <v>49</v>
      </c>
      <c r="BB411" s="225">
        <v>50</v>
      </c>
    </row>
    <row r="412" spans="1:54" ht="20.25" x14ac:dyDescent="0.3">
      <c r="A412" s="211" t="s">
        <v>101</v>
      </c>
      <c r="B412" s="211" t="s">
        <v>345</v>
      </c>
      <c r="C412" s="211" t="s">
        <v>346</v>
      </c>
      <c r="D412" s="211" t="s">
        <v>102</v>
      </c>
      <c r="E412" s="226">
        <f>E3</f>
        <v>2024</v>
      </c>
      <c r="F412" s="226">
        <f>E412+1</f>
        <v>2025</v>
      </c>
      <c r="G412" s="226">
        <f t="shared" ref="G412" si="445">F412+1</f>
        <v>2026</v>
      </c>
      <c r="H412" s="226">
        <f t="shared" ref="H412" si="446">G412+1</f>
        <v>2027</v>
      </c>
      <c r="I412" s="226">
        <f t="shared" ref="I412" si="447">H412+1</f>
        <v>2028</v>
      </c>
      <c r="J412" s="226">
        <f t="shared" ref="J412" si="448">I412+1</f>
        <v>2029</v>
      </c>
      <c r="K412" s="226">
        <f t="shared" ref="K412" si="449">J412+1</f>
        <v>2030</v>
      </c>
      <c r="L412" s="226">
        <f t="shared" ref="L412" si="450">K412+1</f>
        <v>2031</v>
      </c>
      <c r="M412" s="226">
        <f t="shared" ref="M412" si="451">L412+1</f>
        <v>2032</v>
      </c>
      <c r="N412" s="226">
        <f>M412+1</f>
        <v>2033</v>
      </c>
      <c r="O412" s="226">
        <f t="shared" ref="O412" si="452">N412+1</f>
        <v>2034</v>
      </c>
      <c r="P412" s="226">
        <f t="shared" ref="P412" si="453">O412+1</f>
        <v>2035</v>
      </c>
      <c r="Q412" s="226">
        <f t="shared" ref="Q412" si="454">P412+1</f>
        <v>2036</v>
      </c>
      <c r="R412" s="226">
        <f t="shared" ref="R412" si="455">Q412+1</f>
        <v>2037</v>
      </c>
      <c r="S412" s="226">
        <f t="shared" ref="S412" si="456">R412+1</f>
        <v>2038</v>
      </c>
      <c r="T412" s="226">
        <f t="shared" ref="T412" si="457">S412+1</f>
        <v>2039</v>
      </c>
      <c r="U412" s="226">
        <f t="shared" ref="U412" si="458">T412+1</f>
        <v>2040</v>
      </c>
      <c r="V412" s="226">
        <f t="shared" ref="V412" si="459">U412+1</f>
        <v>2041</v>
      </c>
      <c r="W412" s="226">
        <f t="shared" ref="W412" si="460">V412+1</f>
        <v>2042</v>
      </c>
      <c r="X412" s="226">
        <f t="shared" ref="X412" si="461">W412+1</f>
        <v>2043</v>
      </c>
      <c r="Y412" s="226">
        <f t="shared" ref="Y412" si="462">X412+1</f>
        <v>2044</v>
      </c>
      <c r="Z412" s="226">
        <f t="shared" ref="Z412" si="463">Y412+1</f>
        <v>2045</v>
      </c>
      <c r="AA412" s="226">
        <f t="shared" ref="AA412" si="464">Z412+1</f>
        <v>2046</v>
      </c>
      <c r="AB412" s="226">
        <f t="shared" ref="AB412" si="465">AA412+1</f>
        <v>2047</v>
      </c>
      <c r="AC412" s="226">
        <f t="shared" ref="AC412" si="466">AB412+1</f>
        <v>2048</v>
      </c>
      <c r="AD412" s="226">
        <f t="shared" ref="AD412" si="467">AC412+1</f>
        <v>2049</v>
      </c>
      <c r="AE412" s="226">
        <f t="shared" ref="AE412" si="468">AD412+1</f>
        <v>2050</v>
      </c>
      <c r="AF412" s="226">
        <f t="shared" ref="AF412" si="469">AE412+1</f>
        <v>2051</v>
      </c>
      <c r="AG412" s="226">
        <f t="shared" ref="AG412" si="470">AF412+1</f>
        <v>2052</v>
      </c>
      <c r="AH412" s="226">
        <f t="shared" ref="AH412" si="471">AG412+1</f>
        <v>2053</v>
      </c>
      <c r="AI412" s="226">
        <f t="shared" ref="AI412" si="472">AH412+1</f>
        <v>2054</v>
      </c>
      <c r="AJ412" s="226">
        <f t="shared" ref="AJ412" si="473">AI412+1</f>
        <v>2055</v>
      </c>
      <c r="AK412" s="226">
        <f t="shared" ref="AK412" si="474">AJ412+1</f>
        <v>2056</v>
      </c>
      <c r="AL412" s="226">
        <f t="shared" ref="AL412" si="475">AK412+1</f>
        <v>2057</v>
      </c>
      <c r="AM412" s="226">
        <f t="shared" ref="AM412" si="476">AL412+1</f>
        <v>2058</v>
      </c>
      <c r="AN412" s="226">
        <f t="shared" ref="AN412" si="477">AM412+1</f>
        <v>2059</v>
      </c>
      <c r="AO412" s="226">
        <f t="shared" ref="AO412" si="478">AN412+1</f>
        <v>2060</v>
      </c>
      <c r="AP412" s="226">
        <f t="shared" ref="AP412" si="479">AO412+1</f>
        <v>2061</v>
      </c>
      <c r="AQ412" s="226">
        <f t="shared" ref="AQ412" si="480">AP412+1</f>
        <v>2062</v>
      </c>
      <c r="AR412" s="226">
        <f t="shared" ref="AR412" si="481">AQ412+1</f>
        <v>2063</v>
      </c>
      <c r="AS412" s="226">
        <f t="shared" ref="AS412" si="482">AR412+1</f>
        <v>2064</v>
      </c>
      <c r="AT412" s="226">
        <f t="shared" ref="AT412" si="483">AS412+1</f>
        <v>2065</v>
      </c>
      <c r="AU412" s="226">
        <f t="shared" ref="AU412" si="484">AT412+1</f>
        <v>2066</v>
      </c>
      <c r="AV412" s="226">
        <f t="shared" ref="AV412" si="485">AU412+1</f>
        <v>2067</v>
      </c>
      <c r="AW412" s="226">
        <f t="shared" ref="AW412" si="486">AV412+1</f>
        <v>2068</v>
      </c>
      <c r="AX412" s="226">
        <f t="shared" ref="AX412" si="487">AW412+1</f>
        <v>2069</v>
      </c>
      <c r="AY412" s="226">
        <f t="shared" ref="AY412" si="488">AX412+1</f>
        <v>2070</v>
      </c>
      <c r="AZ412" s="226">
        <f t="shared" ref="AZ412" si="489">AY412+1</f>
        <v>2071</v>
      </c>
      <c r="BA412" s="226">
        <f t="shared" ref="BA412" si="490">AZ412+1</f>
        <v>2072</v>
      </c>
      <c r="BB412" s="226">
        <f t="shared" ref="BB412" si="491">BA412+1</f>
        <v>2073</v>
      </c>
    </row>
    <row r="413" spans="1:54" x14ac:dyDescent="0.3">
      <c r="A413" s="223" t="s">
        <v>387</v>
      </c>
      <c r="B413" s="206"/>
      <c r="C413" s="206"/>
      <c r="D413" s="347" t="s">
        <v>348</v>
      </c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</row>
    <row r="414" spans="1:54" x14ac:dyDescent="0.3">
      <c r="A414" s="206">
        <f>IF(ISBLANK('Úseky 0'!A5),"",'Úseky 0'!A5)</f>
        <v>1</v>
      </c>
      <c r="B414" s="205" t="str">
        <f>IF(ISBLANK('Úseky 0'!B5),"",'Úseky 0'!B5)</f>
        <v/>
      </c>
      <c r="C414" s="205" t="str">
        <f>IF(ISBLANK('Úseky 0'!C5),"",'Úseky 0'!C5)</f>
        <v/>
      </c>
      <c r="D414" s="213" t="str">
        <f>IF(ISBLANK('Úseky 0'!D5),"",'Úseky 0'!D5)</f>
        <v/>
      </c>
      <c r="E414" s="229">
        <f>IFERROR('Intenzity 0'!E414/E369,0)</f>
        <v>0</v>
      </c>
      <c r="F414" s="229">
        <f>IFERROR('Intenzity 0'!F414/F369,0)</f>
        <v>0</v>
      </c>
      <c r="G414" s="229">
        <f>IFERROR('Intenzity 0'!G414/G369,0)</f>
        <v>0</v>
      </c>
      <c r="H414" s="229">
        <f>IFERROR('Intenzity 0'!H414/H369,0)</f>
        <v>0</v>
      </c>
      <c r="I414" s="229">
        <f>IFERROR('Intenzity 0'!I414/I369,0)</f>
        <v>0</v>
      </c>
      <c r="J414" s="229">
        <f>IFERROR('Intenzity 0'!J414/J369,0)</f>
        <v>0</v>
      </c>
      <c r="K414" s="229">
        <f>IFERROR('Intenzity 0'!K414/K369,0)</f>
        <v>0</v>
      </c>
      <c r="L414" s="229">
        <f>IFERROR('Intenzity 0'!L414/L369,0)</f>
        <v>0</v>
      </c>
      <c r="M414" s="229">
        <f>IFERROR('Intenzity 0'!M414/M369,0)</f>
        <v>0</v>
      </c>
      <c r="N414" s="229">
        <f>IFERROR('Intenzity 0'!N414/N369,0)</f>
        <v>0</v>
      </c>
      <c r="O414" s="229">
        <f>IFERROR('Intenzity 0'!O414/O369,0)</f>
        <v>0</v>
      </c>
      <c r="P414" s="229">
        <f>IFERROR('Intenzity 0'!P414/P369,0)</f>
        <v>0</v>
      </c>
      <c r="Q414" s="229">
        <f>IFERROR('Intenzity 0'!Q414/Q369,0)</f>
        <v>0</v>
      </c>
      <c r="R414" s="229">
        <f>IFERROR('Intenzity 0'!R414/R369,0)</f>
        <v>0</v>
      </c>
      <c r="S414" s="229">
        <f>IFERROR('Intenzity 0'!S414/S369,0)</f>
        <v>0</v>
      </c>
      <c r="T414" s="229">
        <f>IFERROR('Intenzity 0'!T414/T369,0)</f>
        <v>0</v>
      </c>
      <c r="U414" s="229">
        <f>IFERROR('Intenzity 0'!U414/U369,0)</f>
        <v>0</v>
      </c>
      <c r="V414" s="229">
        <f>IFERROR('Intenzity 0'!V414/V369,0)</f>
        <v>0</v>
      </c>
      <c r="W414" s="229">
        <f>IFERROR('Intenzity 0'!W414/W369,0)</f>
        <v>0</v>
      </c>
      <c r="X414" s="229">
        <f>IFERROR('Intenzity 0'!X414/X369,0)</f>
        <v>0</v>
      </c>
      <c r="Y414" s="229">
        <f>IFERROR('Intenzity 0'!Y414/Y369,0)</f>
        <v>0</v>
      </c>
      <c r="Z414" s="229">
        <f>IFERROR('Intenzity 0'!Z414/Z369,0)</f>
        <v>0</v>
      </c>
      <c r="AA414" s="229">
        <f>IFERROR('Intenzity 0'!AA414/AA369,0)</f>
        <v>0</v>
      </c>
      <c r="AB414" s="229">
        <f>IFERROR('Intenzity 0'!AB414/AB369,0)</f>
        <v>0</v>
      </c>
      <c r="AC414" s="229">
        <f>IFERROR('Intenzity 0'!AC414/AC369,0)</f>
        <v>0</v>
      </c>
      <c r="AD414" s="229">
        <f>IFERROR('Intenzity 0'!AD414/AD369,0)</f>
        <v>0</v>
      </c>
      <c r="AE414" s="229">
        <f>IFERROR('Intenzity 0'!AE414/AE369,0)</f>
        <v>0</v>
      </c>
      <c r="AF414" s="229">
        <f>IFERROR('Intenzity 0'!AF414/AF369,0)</f>
        <v>0</v>
      </c>
      <c r="AG414" s="229">
        <f>IFERROR('Intenzity 0'!AG414/AG369,0)</f>
        <v>0</v>
      </c>
      <c r="AH414" s="229">
        <f>IFERROR('Intenzity 0'!AH414/AH369,0)</f>
        <v>0</v>
      </c>
      <c r="AI414" s="229">
        <f>IFERROR('Intenzity 0'!AI414/AI369,0)</f>
        <v>0</v>
      </c>
      <c r="AJ414" s="229">
        <f>IFERROR('Intenzity 0'!AJ414/AJ369,0)</f>
        <v>0</v>
      </c>
      <c r="AK414" s="229">
        <f>IFERROR('Intenzity 0'!AK414/AK369,0)</f>
        <v>0</v>
      </c>
      <c r="AL414" s="229">
        <f>IFERROR('Intenzity 0'!AL414/AL369,0)</f>
        <v>0</v>
      </c>
      <c r="AM414" s="229">
        <f>IFERROR('Intenzity 0'!AM414/AM369,0)</f>
        <v>0</v>
      </c>
      <c r="AN414" s="229">
        <f>IFERROR('Intenzity 0'!AN414/AN369,0)</f>
        <v>0</v>
      </c>
      <c r="AO414" s="229">
        <f>IFERROR('Intenzity 0'!AO414/AO369,0)</f>
        <v>0</v>
      </c>
      <c r="AP414" s="229">
        <f>IFERROR('Intenzity 0'!AP414/AP369,0)</f>
        <v>0</v>
      </c>
      <c r="AQ414" s="229">
        <f>IFERROR('Intenzity 0'!AQ414/AQ369,0)</f>
        <v>0</v>
      </c>
      <c r="AR414" s="229">
        <f>IFERROR('Intenzity 0'!AR414/AR369,0)</f>
        <v>0</v>
      </c>
      <c r="AS414" s="229">
        <f>IFERROR('Intenzity 0'!AS414/AS369,0)</f>
        <v>0</v>
      </c>
      <c r="AT414" s="229">
        <f>IFERROR('Intenzity 0'!AT414/AT369,0)</f>
        <v>0</v>
      </c>
      <c r="AU414" s="229">
        <f>IFERROR('Intenzity 0'!AU414/AU369,0)</f>
        <v>0</v>
      </c>
      <c r="AV414" s="229">
        <f>IFERROR('Intenzity 0'!AV414/AV369,0)</f>
        <v>0</v>
      </c>
      <c r="AW414" s="229">
        <f>IFERROR('Intenzity 0'!AW414/AW369,0)</f>
        <v>0</v>
      </c>
      <c r="AX414" s="229">
        <f>IFERROR('Intenzity 0'!AX414/AX369,0)</f>
        <v>0</v>
      </c>
      <c r="AY414" s="229">
        <f>IFERROR('Intenzity 0'!AY414/AY369,0)</f>
        <v>0</v>
      </c>
      <c r="AZ414" s="229">
        <f>IFERROR('Intenzity 0'!AZ414/AZ369,0)</f>
        <v>0</v>
      </c>
      <c r="BA414" s="229">
        <f>IFERROR('Intenzity 0'!BA414/BA369,0)</f>
        <v>0</v>
      </c>
      <c r="BB414" s="229">
        <f>IFERROR('Intenzity 0'!BB414/BB369,0)</f>
        <v>0</v>
      </c>
    </row>
    <row r="415" spans="1:54" x14ac:dyDescent="0.3">
      <c r="A415" s="206">
        <f>IF(ISBLANK('Úseky 0'!A6),"",'Úseky 0'!A6)</f>
        <v>2</v>
      </c>
      <c r="B415" s="205" t="str">
        <f>IF(ISBLANK('Úseky 0'!B6),"",'Úseky 0'!B6)</f>
        <v/>
      </c>
      <c r="C415" s="205" t="str">
        <f>IF(ISBLANK('Úseky 0'!C6),"",'Úseky 0'!C6)</f>
        <v/>
      </c>
      <c r="D415" s="213" t="str">
        <f>IF(ISBLANK('Úseky 0'!D6),"",'Úseky 0'!D6)</f>
        <v/>
      </c>
      <c r="E415" s="229">
        <f>IFERROR('Intenzity 0'!E415/E370,0)</f>
        <v>0</v>
      </c>
      <c r="F415" s="229">
        <f>IFERROR('Intenzity 0'!F415/F370,0)</f>
        <v>0</v>
      </c>
      <c r="G415" s="229">
        <f>IFERROR('Intenzity 0'!G415/G370,0)</f>
        <v>0</v>
      </c>
      <c r="H415" s="229">
        <f>IFERROR('Intenzity 0'!H415/H370,0)</f>
        <v>0</v>
      </c>
      <c r="I415" s="229">
        <f>IFERROR('Intenzity 0'!I415/I370,0)</f>
        <v>0</v>
      </c>
      <c r="J415" s="229">
        <f>IFERROR('Intenzity 0'!J415/J370,0)</f>
        <v>0</v>
      </c>
      <c r="K415" s="229">
        <f>IFERROR('Intenzity 0'!K415/K370,0)</f>
        <v>0</v>
      </c>
      <c r="L415" s="229">
        <f>IFERROR('Intenzity 0'!L415/L370,0)</f>
        <v>0</v>
      </c>
      <c r="M415" s="229">
        <f>IFERROR('Intenzity 0'!M415/M370,0)</f>
        <v>0</v>
      </c>
      <c r="N415" s="229">
        <f>IFERROR('Intenzity 0'!N415/N370,0)</f>
        <v>0</v>
      </c>
      <c r="O415" s="229">
        <f>IFERROR('Intenzity 0'!O415/O370,0)</f>
        <v>0</v>
      </c>
      <c r="P415" s="229">
        <f>IFERROR('Intenzity 0'!P415/P370,0)</f>
        <v>0</v>
      </c>
      <c r="Q415" s="229">
        <f>IFERROR('Intenzity 0'!Q415/Q370,0)</f>
        <v>0</v>
      </c>
      <c r="R415" s="229">
        <f>IFERROR('Intenzity 0'!R415/R370,0)</f>
        <v>0</v>
      </c>
      <c r="S415" s="229">
        <f>IFERROR('Intenzity 0'!S415/S370,0)</f>
        <v>0</v>
      </c>
      <c r="T415" s="229">
        <f>IFERROR('Intenzity 0'!T415/T370,0)</f>
        <v>0</v>
      </c>
      <c r="U415" s="229">
        <f>IFERROR('Intenzity 0'!U415/U370,0)</f>
        <v>0</v>
      </c>
      <c r="V415" s="229">
        <f>IFERROR('Intenzity 0'!V415/V370,0)</f>
        <v>0</v>
      </c>
      <c r="W415" s="229">
        <f>IFERROR('Intenzity 0'!W415/W370,0)</f>
        <v>0</v>
      </c>
      <c r="X415" s="229">
        <f>IFERROR('Intenzity 0'!X415/X370,0)</f>
        <v>0</v>
      </c>
      <c r="Y415" s="229">
        <f>IFERROR('Intenzity 0'!Y415/Y370,0)</f>
        <v>0</v>
      </c>
      <c r="Z415" s="229">
        <f>IFERROR('Intenzity 0'!Z415/Z370,0)</f>
        <v>0</v>
      </c>
      <c r="AA415" s="229">
        <f>IFERROR('Intenzity 0'!AA415/AA370,0)</f>
        <v>0</v>
      </c>
      <c r="AB415" s="229">
        <f>IFERROR('Intenzity 0'!AB415/AB370,0)</f>
        <v>0</v>
      </c>
      <c r="AC415" s="229">
        <f>IFERROR('Intenzity 0'!AC415/AC370,0)</f>
        <v>0</v>
      </c>
      <c r="AD415" s="229">
        <f>IFERROR('Intenzity 0'!AD415/AD370,0)</f>
        <v>0</v>
      </c>
      <c r="AE415" s="229">
        <f>IFERROR('Intenzity 0'!AE415/AE370,0)</f>
        <v>0</v>
      </c>
      <c r="AF415" s="229">
        <f>IFERROR('Intenzity 0'!AF415/AF370,0)</f>
        <v>0</v>
      </c>
      <c r="AG415" s="229">
        <f>IFERROR('Intenzity 0'!AG415/AG370,0)</f>
        <v>0</v>
      </c>
      <c r="AH415" s="229">
        <f>IFERROR('Intenzity 0'!AH415/AH370,0)</f>
        <v>0</v>
      </c>
      <c r="AI415" s="229">
        <f>IFERROR('Intenzity 0'!AI415/AI370,0)</f>
        <v>0</v>
      </c>
      <c r="AJ415" s="229">
        <f>IFERROR('Intenzity 0'!AJ415/AJ370,0)</f>
        <v>0</v>
      </c>
      <c r="AK415" s="229">
        <f>IFERROR('Intenzity 0'!AK415/AK370,0)</f>
        <v>0</v>
      </c>
      <c r="AL415" s="229">
        <f>IFERROR('Intenzity 0'!AL415/AL370,0)</f>
        <v>0</v>
      </c>
      <c r="AM415" s="229">
        <f>IFERROR('Intenzity 0'!AM415/AM370,0)</f>
        <v>0</v>
      </c>
      <c r="AN415" s="229">
        <f>IFERROR('Intenzity 0'!AN415/AN370,0)</f>
        <v>0</v>
      </c>
      <c r="AO415" s="229">
        <f>IFERROR('Intenzity 0'!AO415/AO370,0)</f>
        <v>0</v>
      </c>
      <c r="AP415" s="229">
        <f>IFERROR('Intenzity 0'!AP415/AP370,0)</f>
        <v>0</v>
      </c>
      <c r="AQ415" s="229">
        <f>IFERROR('Intenzity 0'!AQ415/AQ370,0)</f>
        <v>0</v>
      </c>
      <c r="AR415" s="229">
        <f>IFERROR('Intenzity 0'!AR415/AR370,0)</f>
        <v>0</v>
      </c>
      <c r="AS415" s="229">
        <f>IFERROR('Intenzity 0'!AS415/AS370,0)</f>
        <v>0</v>
      </c>
      <c r="AT415" s="229">
        <f>IFERROR('Intenzity 0'!AT415/AT370,0)</f>
        <v>0</v>
      </c>
      <c r="AU415" s="229">
        <f>IFERROR('Intenzity 0'!AU415/AU370,0)</f>
        <v>0</v>
      </c>
      <c r="AV415" s="229">
        <f>IFERROR('Intenzity 0'!AV415/AV370,0)</f>
        <v>0</v>
      </c>
      <c r="AW415" s="229">
        <f>IFERROR('Intenzity 0'!AW415/AW370,0)</f>
        <v>0</v>
      </c>
      <c r="AX415" s="229">
        <f>IFERROR('Intenzity 0'!AX415/AX370,0)</f>
        <v>0</v>
      </c>
      <c r="AY415" s="229">
        <f>IFERROR('Intenzity 0'!AY415/AY370,0)</f>
        <v>0</v>
      </c>
      <c r="AZ415" s="229">
        <f>IFERROR('Intenzity 0'!AZ415/AZ370,0)</f>
        <v>0</v>
      </c>
      <c r="BA415" s="229">
        <f>IFERROR('Intenzity 0'!BA415/BA370,0)</f>
        <v>0</v>
      </c>
      <c r="BB415" s="229">
        <f>IFERROR('Intenzity 0'!BB415/BB370,0)</f>
        <v>0</v>
      </c>
    </row>
    <row r="416" spans="1:54" x14ac:dyDescent="0.3">
      <c r="A416" s="206">
        <f>IF(ISBLANK('Úseky 0'!A7),"",'Úseky 0'!A7)</f>
        <v>3</v>
      </c>
      <c r="B416" s="205" t="str">
        <f>IF(ISBLANK('Úseky 0'!B7),"",'Úseky 0'!B7)</f>
        <v/>
      </c>
      <c r="C416" s="205" t="str">
        <f>IF(ISBLANK('Úseky 0'!C7),"",'Úseky 0'!C7)</f>
        <v/>
      </c>
      <c r="D416" s="213" t="str">
        <f>IF(ISBLANK('Úseky 0'!D7),"",'Úseky 0'!D7)</f>
        <v/>
      </c>
      <c r="E416" s="229">
        <f>IFERROR('Intenzity 0'!E416/E371,0)</f>
        <v>0</v>
      </c>
      <c r="F416" s="229">
        <f>IFERROR('Intenzity 0'!F416/F371,0)</f>
        <v>0</v>
      </c>
      <c r="G416" s="229">
        <f>IFERROR('Intenzity 0'!G416/G371,0)</f>
        <v>0</v>
      </c>
      <c r="H416" s="229">
        <f>IFERROR('Intenzity 0'!H416/H371,0)</f>
        <v>0</v>
      </c>
      <c r="I416" s="229">
        <f>IFERROR('Intenzity 0'!I416/I371,0)</f>
        <v>0</v>
      </c>
      <c r="J416" s="229">
        <f>IFERROR('Intenzity 0'!J416/J371,0)</f>
        <v>0</v>
      </c>
      <c r="K416" s="229">
        <f>IFERROR('Intenzity 0'!K416/K371,0)</f>
        <v>0</v>
      </c>
      <c r="L416" s="229">
        <f>IFERROR('Intenzity 0'!L416/L371,0)</f>
        <v>0</v>
      </c>
      <c r="M416" s="229">
        <f>IFERROR('Intenzity 0'!M416/M371,0)</f>
        <v>0</v>
      </c>
      <c r="N416" s="229">
        <f>IFERROR('Intenzity 0'!N416/N371,0)</f>
        <v>0</v>
      </c>
      <c r="O416" s="229">
        <f>IFERROR('Intenzity 0'!O416/O371,0)</f>
        <v>0</v>
      </c>
      <c r="P416" s="229">
        <f>IFERROR('Intenzity 0'!P416/P371,0)</f>
        <v>0</v>
      </c>
      <c r="Q416" s="229">
        <f>IFERROR('Intenzity 0'!Q416/Q371,0)</f>
        <v>0</v>
      </c>
      <c r="R416" s="229">
        <f>IFERROR('Intenzity 0'!R416/R371,0)</f>
        <v>0</v>
      </c>
      <c r="S416" s="229">
        <f>IFERROR('Intenzity 0'!S416/S371,0)</f>
        <v>0</v>
      </c>
      <c r="T416" s="229">
        <f>IFERROR('Intenzity 0'!T416/T371,0)</f>
        <v>0</v>
      </c>
      <c r="U416" s="229">
        <f>IFERROR('Intenzity 0'!U416/U371,0)</f>
        <v>0</v>
      </c>
      <c r="V416" s="229">
        <f>IFERROR('Intenzity 0'!V416/V371,0)</f>
        <v>0</v>
      </c>
      <c r="W416" s="229">
        <f>IFERROR('Intenzity 0'!W416/W371,0)</f>
        <v>0</v>
      </c>
      <c r="X416" s="229">
        <f>IFERROR('Intenzity 0'!X416/X371,0)</f>
        <v>0</v>
      </c>
      <c r="Y416" s="229">
        <f>IFERROR('Intenzity 0'!Y416/Y371,0)</f>
        <v>0</v>
      </c>
      <c r="Z416" s="229">
        <f>IFERROR('Intenzity 0'!Z416/Z371,0)</f>
        <v>0</v>
      </c>
      <c r="AA416" s="229">
        <f>IFERROR('Intenzity 0'!AA416/AA371,0)</f>
        <v>0</v>
      </c>
      <c r="AB416" s="229">
        <f>IFERROR('Intenzity 0'!AB416/AB371,0)</f>
        <v>0</v>
      </c>
      <c r="AC416" s="229">
        <f>IFERROR('Intenzity 0'!AC416/AC371,0)</f>
        <v>0</v>
      </c>
      <c r="AD416" s="229">
        <f>IFERROR('Intenzity 0'!AD416/AD371,0)</f>
        <v>0</v>
      </c>
      <c r="AE416" s="229">
        <f>IFERROR('Intenzity 0'!AE416/AE371,0)</f>
        <v>0</v>
      </c>
      <c r="AF416" s="229">
        <f>IFERROR('Intenzity 0'!AF416/AF371,0)</f>
        <v>0</v>
      </c>
      <c r="AG416" s="229">
        <f>IFERROR('Intenzity 0'!AG416/AG371,0)</f>
        <v>0</v>
      </c>
      <c r="AH416" s="229">
        <f>IFERROR('Intenzity 0'!AH416/AH371,0)</f>
        <v>0</v>
      </c>
      <c r="AI416" s="229">
        <f>IFERROR('Intenzity 0'!AI416/AI371,0)</f>
        <v>0</v>
      </c>
      <c r="AJ416" s="229">
        <f>IFERROR('Intenzity 0'!AJ416/AJ371,0)</f>
        <v>0</v>
      </c>
      <c r="AK416" s="229">
        <f>IFERROR('Intenzity 0'!AK416/AK371,0)</f>
        <v>0</v>
      </c>
      <c r="AL416" s="229">
        <f>IFERROR('Intenzity 0'!AL416/AL371,0)</f>
        <v>0</v>
      </c>
      <c r="AM416" s="229">
        <f>IFERROR('Intenzity 0'!AM416/AM371,0)</f>
        <v>0</v>
      </c>
      <c r="AN416" s="229">
        <f>IFERROR('Intenzity 0'!AN416/AN371,0)</f>
        <v>0</v>
      </c>
      <c r="AO416" s="229">
        <f>IFERROR('Intenzity 0'!AO416/AO371,0)</f>
        <v>0</v>
      </c>
      <c r="AP416" s="229">
        <f>IFERROR('Intenzity 0'!AP416/AP371,0)</f>
        <v>0</v>
      </c>
      <c r="AQ416" s="229">
        <f>IFERROR('Intenzity 0'!AQ416/AQ371,0)</f>
        <v>0</v>
      </c>
      <c r="AR416" s="229">
        <f>IFERROR('Intenzity 0'!AR416/AR371,0)</f>
        <v>0</v>
      </c>
      <c r="AS416" s="229">
        <f>IFERROR('Intenzity 0'!AS416/AS371,0)</f>
        <v>0</v>
      </c>
      <c r="AT416" s="229">
        <f>IFERROR('Intenzity 0'!AT416/AT371,0)</f>
        <v>0</v>
      </c>
      <c r="AU416" s="229">
        <f>IFERROR('Intenzity 0'!AU416/AU371,0)</f>
        <v>0</v>
      </c>
      <c r="AV416" s="229">
        <f>IFERROR('Intenzity 0'!AV416/AV371,0)</f>
        <v>0</v>
      </c>
      <c r="AW416" s="229">
        <f>IFERROR('Intenzity 0'!AW416/AW371,0)</f>
        <v>0</v>
      </c>
      <c r="AX416" s="229">
        <f>IFERROR('Intenzity 0'!AX416/AX371,0)</f>
        <v>0</v>
      </c>
      <c r="AY416" s="229">
        <f>IFERROR('Intenzity 0'!AY416/AY371,0)</f>
        <v>0</v>
      </c>
      <c r="AZ416" s="229">
        <f>IFERROR('Intenzity 0'!AZ416/AZ371,0)</f>
        <v>0</v>
      </c>
      <c r="BA416" s="229">
        <f>IFERROR('Intenzity 0'!BA416/BA371,0)</f>
        <v>0</v>
      </c>
      <c r="BB416" s="229">
        <f>IFERROR('Intenzity 0'!BB416/BB371,0)</f>
        <v>0</v>
      </c>
    </row>
    <row r="417" spans="1:54" x14ac:dyDescent="0.3">
      <c r="A417" s="206">
        <f>IF(ISBLANK('Úseky 0'!A8),"",'Úseky 0'!A8)</f>
        <v>4</v>
      </c>
      <c r="B417" s="205" t="str">
        <f>IF(ISBLANK('Úseky 0'!B8),"",'Úseky 0'!B8)</f>
        <v/>
      </c>
      <c r="C417" s="205" t="str">
        <f>IF(ISBLANK('Úseky 0'!C8),"",'Úseky 0'!C8)</f>
        <v/>
      </c>
      <c r="D417" s="213" t="str">
        <f>IF(ISBLANK('Úseky 0'!D8),"",'Úseky 0'!D8)</f>
        <v/>
      </c>
      <c r="E417" s="229">
        <f>IFERROR('Intenzity 0'!E417/E372,0)</f>
        <v>0</v>
      </c>
      <c r="F417" s="229">
        <f>IFERROR('Intenzity 0'!F417/F372,0)</f>
        <v>0</v>
      </c>
      <c r="G417" s="229">
        <f>IFERROR('Intenzity 0'!G417/G372,0)</f>
        <v>0</v>
      </c>
      <c r="H417" s="229">
        <f>IFERROR('Intenzity 0'!H417/H372,0)</f>
        <v>0</v>
      </c>
      <c r="I417" s="229">
        <f>IFERROR('Intenzity 0'!I417/I372,0)</f>
        <v>0</v>
      </c>
      <c r="J417" s="229">
        <f>IFERROR('Intenzity 0'!J417/J372,0)</f>
        <v>0</v>
      </c>
      <c r="K417" s="229">
        <f>IFERROR('Intenzity 0'!K417/K372,0)</f>
        <v>0</v>
      </c>
      <c r="L417" s="229">
        <f>IFERROR('Intenzity 0'!L417/L372,0)</f>
        <v>0</v>
      </c>
      <c r="M417" s="229">
        <f>IFERROR('Intenzity 0'!M417/M372,0)</f>
        <v>0</v>
      </c>
      <c r="N417" s="229">
        <f>IFERROR('Intenzity 0'!N417/N372,0)</f>
        <v>0</v>
      </c>
      <c r="O417" s="229">
        <f>IFERROR('Intenzity 0'!O417/O372,0)</f>
        <v>0</v>
      </c>
      <c r="P417" s="229">
        <f>IFERROR('Intenzity 0'!P417/P372,0)</f>
        <v>0</v>
      </c>
      <c r="Q417" s="229">
        <f>IFERROR('Intenzity 0'!Q417/Q372,0)</f>
        <v>0</v>
      </c>
      <c r="R417" s="229">
        <f>IFERROR('Intenzity 0'!R417/R372,0)</f>
        <v>0</v>
      </c>
      <c r="S417" s="229">
        <f>IFERROR('Intenzity 0'!S417/S372,0)</f>
        <v>0</v>
      </c>
      <c r="T417" s="229">
        <f>IFERROR('Intenzity 0'!T417/T372,0)</f>
        <v>0</v>
      </c>
      <c r="U417" s="229">
        <f>IFERROR('Intenzity 0'!U417/U372,0)</f>
        <v>0</v>
      </c>
      <c r="V417" s="229">
        <f>IFERROR('Intenzity 0'!V417/V372,0)</f>
        <v>0</v>
      </c>
      <c r="W417" s="229">
        <f>IFERROR('Intenzity 0'!W417/W372,0)</f>
        <v>0</v>
      </c>
      <c r="X417" s="229">
        <f>IFERROR('Intenzity 0'!X417/X372,0)</f>
        <v>0</v>
      </c>
      <c r="Y417" s="229">
        <f>IFERROR('Intenzity 0'!Y417/Y372,0)</f>
        <v>0</v>
      </c>
      <c r="Z417" s="229">
        <f>IFERROR('Intenzity 0'!Z417/Z372,0)</f>
        <v>0</v>
      </c>
      <c r="AA417" s="229">
        <f>IFERROR('Intenzity 0'!AA417/AA372,0)</f>
        <v>0</v>
      </c>
      <c r="AB417" s="229">
        <f>IFERROR('Intenzity 0'!AB417/AB372,0)</f>
        <v>0</v>
      </c>
      <c r="AC417" s="229">
        <f>IFERROR('Intenzity 0'!AC417/AC372,0)</f>
        <v>0</v>
      </c>
      <c r="AD417" s="229">
        <f>IFERROR('Intenzity 0'!AD417/AD372,0)</f>
        <v>0</v>
      </c>
      <c r="AE417" s="229">
        <f>IFERROR('Intenzity 0'!AE417/AE372,0)</f>
        <v>0</v>
      </c>
      <c r="AF417" s="229">
        <f>IFERROR('Intenzity 0'!AF417/AF372,0)</f>
        <v>0</v>
      </c>
      <c r="AG417" s="229">
        <f>IFERROR('Intenzity 0'!AG417/AG372,0)</f>
        <v>0</v>
      </c>
      <c r="AH417" s="229">
        <f>IFERROR('Intenzity 0'!AH417/AH372,0)</f>
        <v>0</v>
      </c>
      <c r="AI417" s="229">
        <f>IFERROR('Intenzity 0'!AI417/AI372,0)</f>
        <v>0</v>
      </c>
      <c r="AJ417" s="229">
        <f>IFERROR('Intenzity 0'!AJ417/AJ372,0)</f>
        <v>0</v>
      </c>
      <c r="AK417" s="229">
        <f>IFERROR('Intenzity 0'!AK417/AK372,0)</f>
        <v>0</v>
      </c>
      <c r="AL417" s="229">
        <f>IFERROR('Intenzity 0'!AL417/AL372,0)</f>
        <v>0</v>
      </c>
      <c r="AM417" s="229">
        <f>IFERROR('Intenzity 0'!AM417/AM372,0)</f>
        <v>0</v>
      </c>
      <c r="AN417" s="229">
        <f>IFERROR('Intenzity 0'!AN417/AN372,0)</f>
        <v>0</v>
      </c>
      <c r="AO417" s="229">
        <f>IFERROR('Intenzity 0'!AO417/AO372,0)</f>
        <v>0</v>
      </c>
      <c r="AP417" s="229">
        <f>IFERROR('Intenzity 0'!AP417/AP372,0)</f>
        <v>0</v>
      </c>
      <c r="AQ417" s="229">
        <f>IFERROR('Intenzity 0'!AQ417/AQ372,0)</f>
        <v>0</v>
      </c>
      <c r="AR417" s="229">
        <f>IFERROR('Intenzity 0'!AR417/AR372,0)</f>
        <v>0</v>
      </c>
      <c r="AS417" s="229">
        <f>IFERROR('Intenzity 0'!AS417/AS372,0)</f>
        <v>0</v>
      </c>
      <c r="AT417" s="229">
        <f>IFERROR('Intenzity 0'!AT417/AT372,0)</f>
        <v>0</v>
      </c>
      <c r="AU417" s="229">
        <f>IFERROR('Intenzity 0'!AU417/AU372,0)</f>
        <v>0</v>
      </c>
      <c r="AV417" s="229">
        <f>IFERROR('Intenzity 0'!AV417/AV372,0)</f>
        <v>0</v>
      </c>
      <c r="AW417" s="229">
        <f>IFERROR('Intenzity 0'!AW417/AW372,0)</f>
        <v>0</v>
      </c>
      <c r="AX417" s="229">
        <f>IFERROR('Intenzity 0'!AX417/AX372,0)</f>
        <v>0</v>
      </c>
      <c r="AY417" s="229">
        <f>IFERROR('Intenzity 0'!AY417/AY372,0)</f>
        <v>0</v>
      </c>
      <c r="AZ417" s="229">
        <f>IFERROR('Intenzity 0'!AZ417/AZ372,0)</f>
        <v>0</v>
      </c>
      <c r="BA417" s="229">
        <f>IFERROR('Intenzity 0'!BA417/BA372,0)</f>
        <v>0</v>
      </c>
      <c r="BB417" s="229">
        <f>IFERROR('Intenzity 0'!BB417/BB372,0)</f>
        <v>0</v>
      </c>
    </row>
    <row r="418" spans="1:54" x14ac:dyDescent="0.3">
      <c r="A418" s="206">
        <f>IF(ISBLANK('Úseky 0'!A9),"",'Úseky 0'!A9)</f>
        <v>5</v>
      </c>
      <c r="B418" s="205" t="str">
        <f>IF(ISBLANK('Úseky 0'!B9),"",'Úseky 0'!B9)</f>
        <v/>
      </c>
      <c r="C418" s="205" t="str">
        <f>IF(ISBLANK('Úseky 0'!C9),"",'Úseky 0'!C9)</f>
        <v/>
      </c>
      <c r="D418" s="213" t="str">
        <f>IF(ISBLANK('Úseky 0'!D9),"",'Úseky 0'!D9)</f>
        <v/>
      </c>
      <c r="E418" s="229">
        <f>IFERROR('Intenzity 0'!E418/E373,0)</f>
        <v>0</v>
      </c>
      <c r="F418" s="229">
        <f>IFERROR('Intenzity 0'!F418/F373,0)</f>
        <v>0</v>
      </c>
      <c r="G418" s="229">
        <f>IFERROR('Intenzity 0'!G418/G373,0)</f>
        <v>0</v>
      </c>
      <c r="H418" s="229">
        <f>IFERROR('Intenzity 0'!H418/H373,0)</f>
        <v>0</v>
      </c>
      <c r="I418" s="229">
        <f>IFERROR('Intenzity 0'!I418/I373,0)</f>
        <v>0</v>
      </c>
      <c r="J418" s="229">
        <f>IFERROR('Intenzity 0'!J418/J373,0)</f>
        <v>0</v>
      </c>
      <c r="K418" s="229">
        <f>IFERROR('Intenzity 0'!K418/K373,0)</f>
        <v>0</v>
      </c>
      <c r="L418" s="229">
        <f>IFERROR('Intenzity 0'!L418/L373,0)</f>
        <v>0</v>
      </c>
      <c r="M418" s="229">
        <f>IFERROR('Intenzity 0'!M418/M373,0)</f>
        <v>0</v>
      </c>
      <c r="N418" s="229">
        <f>IFERROR('Intenzity 0'!N418/N373,0)</f>
        <v>0</v>
      </c>
      <c r="O418" s="229">
        <f>IFERROR('Intenzity 0'!O418/O373,0)</f>
        <v>0</v>
      </c>
      <c r="P418" s="229">
        <f>IFERROR('Intenzity 0'!P418/P373,0)</f>
        <v>0</v>
      </c>
      <c r="Q418" s="229">
        <f>IFERROR('Intenzity 0'!Q418/Q373,0)</f>
        <v>0</v>
      </c>
      <c r="R418" s="229">
        <f>IFERROR('Intenzity 0'!R418/R373,0)</f>
        <v>0</v>
      </c>
      <c r="S418" s="229">
        <f>IFERROR('Intenzity 0'!S418/S373,0)</f>
        <v>0</v>
      </c>
      <c r="T418" s="229">
        <f>IFERROR('Intenzity 0'!T418/T373,0)</f>
        <v>0</v>
      </c>
      <c r="U418" s="229">
        <f>IFERROR('Intenzity 0'!U418/U373,0)</f>
        <v>0</v>
      </c>
      <c r="V418" s="229">
        <f>IFERROR('Intenzity 0'!V418/V373,0)</f>
        <v>0</v>
      </c>
      <c r="W418" s="229">
        <f>IFERROR('Intenzity 0'!W418/W373,0)</f>
        <v>0</v>
      </c>
      <c r="X418" s="229">
        <f>IFERROR('Intenzity 0'!X418/X373,0)</f>
        <v>0</v>
      </c>
      <c r="Y418" s="229">
        <f>IFERROR('Intenzity 0'!Y418/Y373,0)</f>
        <v>0</v>
      </c>
      <c r="Z418" s="229">
        <f>IFERROR('Intenzity 0'!Z418/Z373,0)</f>
        <v>0</v>
      </c>
      <c r="AA418" s="229">
        <f>IFERROR('Intenzity 0'!AA418/AA373,0)</f>
        <v>0</v>
      </c>
      <c r="AB418" s="229">
        <f>IFERROR('Intenzity 0'!AB418/AB373,0)</f>
        <v>0</v>
      </c>
      <c r="AC418" s="229">
        <f>IFERROR('Intenzity 0'!AC418/AC373,0)</f>
        <v>0</v>
      </c>
      <c r="AD418" s="229">
        <f>IFERROR('Intenzity 0'!AD418/AD373,0)</f>
        <v>0</v>
      </c>
      <c r="AE418" s="229">
        <f>IFERROR('Intenzity 0'!AE418/AE373,0)</f>
        <v>0</v>
      </c>
      <c r="AF418" s="229">
        <f>IFERROR('Intenzity 0'!AF418/AF373,0)</f>
        <v>0</v>
      </c>
      <c r="AG418" s="229">
        <f>IFERROR('Intenzity 0'!AG418/AG373,0)</f>
        <v>0</v>
      </c>
      <c r="AH418" s="229">
        <f>IFERROR('Intenzity 0'!AH418/AH373,0)</f>
        <v>0</v>
      </c>
      <c r="AI418" s="229">
        <f>IFERROR('Intenzity 0'!AI418/AI373,0)</f>
        <v>0</v>
      </c>
      <c r="AJ418" s="229">
        <f>IFERROR('Intenzity 0'!AJ418/AJ373,0)</f>
        <v>0</v>
      </c>
      <c r="AK418" s="229">
        <f>IFERROR('Intenzity 0'!AK418/AK373,0)</f>
        <v>0</v>
      </c>
      <c r="AL418" s="229">
        <f>IFERROR('Intenzity 0'!AL418/AL373,0)</f>
        <v>0</v>
      </c>
      <c r="AM418" s="229">
        <f>IFERROR('Intenzity 0'!AM418/AM373,0)</f>
        <v>0</v>
      </c>
      <c r="AN418" s="229">
        <f>IFERROR('Intenzity 0'!AN418/AN373,0)</f>
        <v>0</v>
      </c>
      <c r="AO418" s="229">
        <f>IFERROR('Intenzity 0'!AO418/AO373,0)</f>
        <v>0</v>
      </c>
      <c r="AP418" s="229">
        <f>IFERROR('Intenzity 0'!AP418/AP373,0)</f>
        <v>0</v>
      </c>
      <c r="AQ418" s="229">
        <f>IFERROR('Intenzity 0'!AQ418/AQ373,0)</f>
        <v>0</v>
      </c>
      <c r="AR418" s="229">
        <f>IFERROR('Intenzity 0'!AR418/AR373,0)</f>
        <v>0</v>
      </c>
      <c r="AS418" s="229">
        <f>IFERROR('Intenzity 0'!AS418/AS373,0)</f>
        <v>0</v>
      </c>
      <c r="AT418" s="229">
        <f>IFERROR('Intenzity 0'!AT418/AT373,0)</f>
        <v>0</v>
      </c>
      <c r="AU418" s="229">
        <f>IFERROR('Intenzity 0'!AU418/AU373,0)</f>
        <v>0</v>
      </c>
      <c r="AV418" s="229">
        <f>IFERROR('Intenzity 0'!AV418/AV373,0)</f>
        <v>0</v>
      </c>
      <c r="AW418" s="229">
        <f>IFERROR('Intenzity 0'!AW418/AW373,0)</f>
        <v>0</v>
      </c>
      <c r="AX418" s="229">
        <f>IFERROR('Intenzity 0'!AX418/AX373,0)</f>
        <v>0</v>
      </c>
      <c r="AY418" s="229">
        <f>IFERROR('Intenzity 0'!AY418/AY373,0)</f>
        <v>0</v>
      </c>
      <c r="AZ418" s="229">
        <f>IFERROR('Intenzity 0'!AZ418/AZ373,0)</f>
        <v>0</v>
      </c>
      <c r="BA418" s="229">
        <f>IFERROR('Intenzity 0'!BA418/BA373,0)</f>
        <v>0</v>
      </c>
      <c r="BB418" s="229">
        <f>IFERROR('Intenzity 0'!BB418/BB373,0)</f>
        <v>0</v>
      </c>
    </row>
    <row r="419" spans="1:54" x14ac:dyDescent="0.3">
      <c r="A419" s="206">
        <f>IF(ISBLANK('Úseky 0'!A10),"",'Úseky 0'!A10)</f>
        <v>6</v>
      </c>
      <c r="B419" s="205" t="str">
        <f>IF(ISBLANK('Úseky 0'!B10),"",'Úseky 0'!B10)</f>
        <v/>
      </c>
      <c r="C419" s="205" t="str">
        <f>IF(ISBLANK('Úseky 0'!C10),"",'Úseky 0'!C10)</f>
        <v/>
      </c>
      <c r="D419" s="213" t="str">
        <f>IF(ISBLANK('Úseky 0'!D10),"",'Úseky 0'!D10)</f>
        <v/>
      </c>
      <c r="E419" s="229">
        <f>IFERROR('Intenzity 0'!E419/E374,0)</f>
        <v>0</v>
      </c>
      <c r="F419" s="229">
        <f>IFERROR('Intenzity 0'!F419/F374,0)</f>
        <v>0</v>
      </c>
      <c r="G419" s="229">
        <f>IFERROR('Intenzity 0'!G419/G374,0)</f>
        <v>0</v>
      </c>
      <c r="H419" s="229">
        <f>IFERROR('Intenzity 0'!H419/H374,0)</f>
        <v>0</v>
      </c>
      <c r="I419" s="229">
        <f>IFERROR('Intenzity 0'!I419/I374,0)</f>
        <v>0</v>
      </c>
      <c r="J419" s="229">
        <f>IFERROR('Intenzity 0'!J419/J374,0)</f>
        <v>0</v>
      </c>
      <c r="K419" s="229">
        <f>IFERROR('Intenzity 0'!K419/K374,0)</f>
        <v>0</v>
      </c>
      <c r="L419" s="229">
        <f>IFERROR('Intenzity 0'!L419/L374,0)</f>
        <v>0</v>
      </c>
      <c r="M419" s="229">
        <f>IFERROR('Intenzity 0'!M419/M374,0)</f>
        <v>0</v>
      </c>
      <c r="N419" s="229">
        <f>IFERROR('Intenzity 0'!N419/N374,0)</f>
        <v>0</v>
      </c>
      <c r="O419" s="229">
        <f>IFERROR('Intenzity 0'!O419/O374,0)</f>
        <v>0</v>
      </c>
      <c r="P419" s="229">
        <f>IFERROR('Intenzity 0'!P419/P374,0)</f>
        <v>0</v>
      </c>
      <c r="Q419" s="229">
        <f>IFERROR('Intenzity 0'!Q419/Q374,0)</f>
        <v>0</v>
      </c>
      <c r="R419" s="229">
        <f>IFERROR('Intenzity 0'!R419/R374,0)</f>
        <v>0</v>
      </c>
      <c r="S419" s="229">
        <f>IFERROR('Intenzity 0'!S419/S374,0)</f>
        <v>0</v>
      </c>
      <c r="T419" s="229">
        <f>IFERROR('Intenzity 0'!T419/T374,0)</f>
        <v>0</v>
      </c>
      <c r="U419" s="229">
        <f>IFERROR('Intenzity 0'!U419/U374,0)</f>
        <v>0</v>
      </c>
      <c r="V419" s="229">
        <f>IFERROR('Intenzity 0'!V419/V374,0)</f>
        <v>0</v>
      </c>
      <c r="W419" s="229">
        <f>IFERROR('Intenzity 0'!W419/W374,0)</f>
        <v>0</v>
      </c>
      <c r="X419" s="229">
        <f>IFERROR('Intenzity 0'!X419/X374,0)</f>
        <v>0</v>
      </c>
      <c r="Y419" s="229">
        <f>IFERROR('Intenzity 0'!Y419/Y374,0)</f>
        <v>0</v>
      </c>
      <c r="Z419" s="229">
        <f>IFERROR('Intenzity 0'!Z419/Z374,0)</f>
        <v>0</v>
      </c>
      <c r="AA419" s="229">
        <f>IFERROR('Intenzity 0'!AA419/AA374,0)</f>
        <v>0</v>
      </c>
      <c r="AB419" s="229">
        <f>IFERROR('Intenzity 0'!AB419/AB374,0)</f>
        <v>0</v>
      </c>
      <c r="AC419" s="229">
        <f>IFERROR('Intenzity 0'!AC419/AC374,0)</f>
        <v>0</v>
      </c>
      <c r="AD419" s="229">
        <f>IFERROR('Intenzity 0'!AD419/AD374,0)</f>
        <v>0</v>
      </c>
      <c r="AE419" s="229">
        <f>IFERROR('Intenzity 0'!AE419/AE374,0)</f>
        <v>0</v>
      </c>
      <c r="AF419" s="229">
        <f>IFERROR('Intenzity 0'!AF419/AF374,0)</f>
        <v>0</v>
      </c>
      <c r="AG419" s="229">
        <f>IFERROR('Intenzity 0'!AG419/AG374,0)</f>
        <v>0</v>
      </c>
      <c r="AH419" s="229">
        <f>IFERROR('Intenzity 0'!AH419/AH374,0)</f>
        <v>0</v>
      </c>
      <c r="AI419" s="229">
        <f>IFERROR('Intenzity 0'!AI419/AI374,0)</f>
        <v>0</v>
      </c>
      <c r="AJ419" s="229">
        <f>IFERROR('Intenzity 0'!AJ419/AJ374,0)</f>
        <v>0</v>
      </c>
      <c r="AK419" s="229">
        <f>IFERROR('Intenzity 0'!AK419/AK374,0)</f>
        <v>0</v>
      </c>
      <c r="AL419" s="229">
        <f>IFERROR('Intenzity 0'!AL419/AL374,0)</f>
        <v>0</v>
      </c>
      <c r="AM419" s="229">
        <f>IFERROR('Intenzity 0'!AM419/AM374,0)</f>
        <v>0</v>
      </c>
      <c r="AN419" s="229">
        <f>IFERROR('Intenzity 0'!AN419/AN374,0)</f>
        <v>0</v>
      </c>
      <c r="AO419" s="229">
        <f>IFERROR('Intenzity 0'!AO419/AO374,0)</f>
        <v>0</v>
      </c>
      <c r="AP419" s="229">
        <f>IFERROR('Intenzity 0'!AP419/AP374,0)</f>
        <v>0</v>
      </c>
      <c r="AQ419" s="229">
        <f>IFERROR('Intenzity 0'!AQ419/AQ374,0)</f>
        <v>0</v>
      </c>
      <c r="AR419" s="229">
        <f>IFERROR('Intenzity 0'!AR419/AR374,0)</f>
        <v>0</v>
      </c>
      <c r="AS419" s="229">
        <f>IFERROR('Intenzity 0'!AS419/AS374,0)</f>
        <v>0</v>
      </c>
      <c r="AT419" s="229">
        <f>IFERROR('Intenzity 0'!AT419/AT374,0)</f>
        <v>0</v>
      </c>
      <c r="AU419" s="229">
        <f>IFERROR('Intenzity 0'!AU419/AU374,0)</f>
        <v>0</v>
      </c>
      <c r="AV419" s="229">
        <f>IFERROR('Intenzity 0'!AV419/AV374,0)</f>
        <v>0</v>
      </c>
      <c r="AW419" s="229">
        <f>IFERROR('Intenzity 0'!AW419/AW374,0)</f>
        <v>0</v>
      </c>
      <c r="AX419" s="229">
        <f>IFERROR('Intenzity 0'!AX419/AX374,0)</f>
        <v>0</v>
      </c>
      <c r="AY419" s="229">
        <f>IFERROR('Intenzity 0'!AY419/AY374,0)</f>
        <v>0</v>
      </c>
      <c r="AZ419" s="229">
        <f>IFERROR('Intenzity 0'!AZ419/AZ374,0)</f>
        <v>0</v>
      </c>
      <c r="BA419" s="229">
        <f>IFERROR('Intenzity 0'!BA419/BA374,0)</f>
        <v>0</v>
      </c>
      <c r="BB419" s="229">
        <f>IFERROR('Intenzity 0'!BB419/BB374,0)</f>
        <v>0</v>
      </c>
    </row>
    <row r="420" spans="1:54" x14ac:dyDescent="0.3">
      <c r="A420" s="206">
        <f>IF(ISBLANK('Úseky 0'!A11),"",'Úseky 0'!A11)</f>
        <v>7</v>
      </c>
      <c r="B420" s="205" t="str">
        <f>IF(ISBLANK('Úseky 0'!B11),"",'Úseky 0'!B11)</f>
        <v/>
      </c>
      <c r="C420" s="205" t="str">
        <f>IF(ISBLANK('Úseky 0'!C11),"",'Úseky 0'!C11)</f>
        <v/>
      </c>
      <c r="D420" s="213" t="str">
        <f>IF(ISBLANK('Úseky 0'!D11),"",'Úseky 0'!D11)</f>
        <v/>
      </c>
      <c r="E420" s="229">
        <f>IFERROR('Intenzity 0'!E420/E375,0)</f>
        <v>0</v>
      </c>
      <c r="F420" s="229">
        <f>IFERROR('Intenzity 0'!F420/F375,0)</f>
        <v>0</v>
      </c>
      <c r="G420" s="229">
        <f>IFERROR('Intenzity 0'!G420/G375,0)</f>
        <v>0</v>
      </c>
      <c r="H420" s="229">
        <f>IFERROR('Intenzity 0'!H420/H375,0)</f>
        <v>0</v>
      </c>
      <c r="I420" s="229">
        <f>IFERROR('Intenzity 0'!I420/I375,0)</f>
        <v>0</v>
      </c>
      <c r="J420" s="229">
        <f>IFERROR('Intenzity 0'!J420/J375,0)</f>
        <v>0</v>
      </c>
      <c r="K420" s="229">
        <f>IFERROR('Intenzity 0'!K420/K375,0)</f>
        <v>0</v>
      </c>
      <c r="L420" s="229">
        <f>IFERROR('Intenzity 0'!L420/L375,0)</f>
        <v>0</v>
      </c>
      <c r="M420" s="229">
        <f>IFERROR('Intenzity 0'!M420/M375,0)</f>
        <v>0</v>
      </c>
      <c r="N420" s="229">
        <f>IFERROR('Intenzity 0'!N420/N375,0)</f>
        <v>0</v>
      </c>
      <c r="O420" s="229">
        <f>IFERROR('Intenzity 0'!O420/O375,0)</f>
        <v>0</v>
      </c>
      <c r="P420" s="229">
        <f>IFERROR('Intenzity 0'!P420/P375,0)</f>
        <v>0</v>
      </c>
      <c r="Q420" s="229">
        <f>IFERROR('Intenzity 0'!Q420/Q375,0)</f>
        <v>0</v>
      </c>
      <c r="R420" s="229">
        <f>IFERROR('Intenzity 0'!R420/R375,0)</f>
        <v>0</v>
      </c>
      <c r="S420" s="229">
        <f>IFERROR('Intenzity 0'!S420/S375,0)</f>
        <v>0</v>
      </c>
      <c r="T420" s="229">
        <f>IFERROR('Intenzity 0'!T420/T375,0)</f>
        <v>0</v>
      </c>
      <c r="U420" s="229">
        <f>IFERROR('Intenzity 0'!U420/U375,0)</f>
        <v>0</v>
      </c>
      <c r="V420" s="229">
        <f>IFERROR('Intenzity 0'!V420/V375,0)</f>
        <v>0</v>
      </c>
      <c r="W420" s="229">
        <f>IFERROR('Intenzity 0'!W420/W375,0)</f>
        <v>0</v>
      </c>
      <c r="X420" s="229">
        <f>IFERROR('Intenzity 0'!X420/X375,0)</f>
        <v>0</v>
      </c>
      <c r="Y420" s="229">
        <f>IFERROR('Intenzity 0'!Y420/Y375,0)</f>
        <v>0</v>
      </c>
      <c r="Z420" s="229">
        <f>IFERROR('Intenzity 0'!Z420/Z375,0)</f>
        <v>0</v>
      </c>
      <c r="AA420" s="229">
        <f>IFERROR('Intenzity 0'!AA420/AA375,0)</f>
        <v>0</v>
      </c>
      <c r="AB420" s="229">
        <f>IFERROR('Intenzity 0'!AB420/AB375,0)</f>
        <v>0</v>
      </c>
      <c r="AC420" s="229">
        <f>IFERROR('Intenzity 0'!AC420/AC375,0)</f>
        <v>0</v>
      </c>
      <c r="AD420" s="229">
        <f>IFERROR('Intenzity 0'!AD420/AD375,0)</f>
        <v>0</v>
      </c>
      <c r="AE420" s="229">
        <f>IFERROR('Intenzity 0'!AE420/AE375,0)</f>
        <v>0</v>
      </c>
      <c r="AF420" s="229">
        <f>IFERROR('Intenzity 0'!AF420/AF375,0)</f>
        <v>0</v>
      </c>
      <c r="AG420" s="229">
        <f>IFERROR('Intenzity 0'!AG420/AG375,0)</f>
        <v>0</v>
      </c>
      <c r="AH420" s="229">
        <f>IFERROR('Intenzity 0'!AH420/AH375,0)</f>
        <v>0</v>
      </c>
      <c r="AI420" s="229">
        <f>IFERROR('Intenzity 0'!AI420/AI375,0)</f>
        <v>0</v>
      </c>
      <c r="AJ420" s="229">
        <f>IFERROR('Intenzity 0'!AJ420/AJ375,0)</f>
        <v>0</v>
      </c>
      <c r="AK420" s="229">
        <f>IFERROR('Intenzity 0'!AK420/AK375,0)</f>
        <v>0</v>
      </c>
      <c r="AL420" s="229">
        <f>IFERROR('Intenzity 0'!AL420/AL375,0)</f>
        <v>0</v>
      </c>
      <c r="AM420" s="229">
        <f>IFERROR('Intenzity 0'!AM420/AM375,0)</f>
        <v>0</v>
      </c>
      <c r="AN420" s="229">
        <f>IFERROR('Intenzity 0'!AN420/AN375,0)</f>
        <v>0</v>
      </c>
      <c r="AO420" s="229">
        <f>IFERROR('Intenzity 0'!AO420/AO375,0)</f>
        <v>0</v>
      </c>
      <c r="AP420" s="229">
        <f>IFERROR('Intenzity 0'!AP420/AP375,0)</f>
        <v>0</v>
      </c>
      <c r="AQ420" s="229">
        <f>IFERROR('Intenzity 0'!AQ420/AQ375,0)</f>
        <v>0</v>
      </c>
      <c r="AR420" s="229">
        <f>IFERROR('Intenzity 0'!AR420/AR375,0)</f>
        <v>0</v>
      </c>
      <c r="AS420" s="229">
        <f>IFERROR('Intenzity 0'!AS420/AS375,0)</f>
        <v>0</v>
      </c>
      <c r="AT420" s="229">
        <f>IFERROR('Intenzity 0'!AT420/AT375,0)</f>
        <v>0</v>
      </c>
      <c r="AU420" s="229">
        <f>IFERROR('Intenzity 0'!AU420/AU375,0)</f>
        <v>0</v>
      </c>
      <c r="AV420" s="229">
        <f>IFERROR('Intenzity 0'!AV420/AV375,0)</f>
        <v>0</v>
      </c>
      <c r="AW420" s="229">
        <f>IFERROR('Intenzity 0'!AW420/AW375,0)</f>
        <v>0</v>
      </c>
      <c r="AX420" s="229">
        <f>IFERROR('Intenzity 0'!AX420/AX375,0)</f>
        <v>0</v>
      </c>
      <c r="AY420" s="229">
        <f>IFERROR('Intenzity 0'!AY420/AY375,0)</f>
        <v>0</v>
      </c>
      <c r="AZ420" s="229">
        <f>IFERROR('Intenzity 0'!AZ420/AZ375,0)</f>
        <v>0</v>
      </c>
      <c r="BA420" s="229">
        <f>IFERROR('Intenzity 0'!BA420/BA375,0)</f>
        <v>0</v>
      </c>
      <c r="BB420" s="229">
        <f>IFERROR('Intenzity 0'!BB420/BB375,0)</f>
        <v>0</v>
      </c>
    </row>
    <row r="421" spans="1:54" x14ac:dyDescent="0.3">
      <c r="A421" s="206">
        <f>IF(ISBLANK('Úseky 0'!A12),"",'Úseky 0'!A12)</f>
        <v>8</v>
      </c>
      <c r="B421" s="205" t="str">
        <f>IF(ISBLANK('Úseky 0'!B12),"",'Úseky 0'!B12)</f>
        <v/>
      </c>
      <c r="C421" s="205" t="str">
        <f>IF(ISBLANK('Úseky 0'!C12),"",'Úseky 0'!C12)</f>
        <v/>
      </c>
      <c r="D421" s="213" t="str">
        <f>IF(ISBLANK('Úseky 0'!D12),"",'Úseky 0'!D12)</f>
        <v/>
      </c>
      <c r="E421" s="229">
        <f>IFERROR('Intenzity 0'!E421/E376,0)</f>
        <v>0</v>
      </c>
      <c r="F421" s="229">
        <f>IFERROR('Intenzity 0'!F421/F376,0)</f>
        <v>0</v>
      </c>
      <c r="G421" s="229">
        <f>IFERROR('Intenzity 0'!G421/G376,0)</f>
        <v>0</v>
      </c>
      <c r="H421" s="229">
        <f>IFERROR('Intenzity 0'!H421/H376,0)</f>
        <v>0</v>
      </c>
      <c r="I421" s="229">
        <f>IFERROR('Intenzity 0'!I421/I376,0)</f>
        <v>0</v>
      </c>
      <c r="J421" s="229">
        <f>IFERROR('Intenzity 0'!J421/J376,0)</f>
        <v>0</v>
      </c>
      <c r="K421" s="229">
        <f>IFERROR('Intenzity 0'!K421/K376,0)</f>
        <v>0</v>
      </c>
      <c r="L421" s="229">
        <f>IFERROR('Intenzity 0'!L421/L376,0)</f>
        <v>0</v>
      </c>
      <c r="M421" s="229">
        <f>IFERROR('Intenzity 0'!M421/M376,0)</f>
        <v>0</v>
      </c>
      <c r="N421" s="229">
        <f>IFERROR('Intenzity 0'!N421/N376,0)</f>
        <v>0</v>
      </c>
      <c r="O421" s="229">
        <f>IFERROR('Intenzity 0'!O421/O376,0)</f>
        <v>0</v>
      </c>
      <c r="P421" s="229">
        <f>IFERROR('Intenzity 0'!P421/P376,0)</f>
        <v>0</v>
      </c>
      <c r="Q421" s="229">
        <f>IFERROR('Intenzity 0'!Q421/Q376,0)</f>
        <v>0</v>
      </c>
      <c r="R421" s="229">
        <f>IFERROR('Intenzity 0'!R421/R376,0)</f>
        <v>0</v>
      </c>
      <c r="S421" s="229">
        <f>IFERROR('Intenzity 0'!S421/S376,0)</f>
        <v>0</v>
      </c>
      <c r="T421" s="229">
        <f>IFERROR('Intenzity 0'!T421/T376,0)</f>
        <v>0</v>
      </c>
      <c r="U421" s="229">
        <f>IFERROR('Intenzity 0'!U421/U376,0)</f>
        <v>0</v>
      </c>
      <c r="V421" s="229">
        <f>IFERROR('Intenzity 0'!V421/V376,0)</f>
        <v>0</v>
      </c>
      <c r="W421" s="229">
        <f>IFERROR('Intenzity 0'!W421/W376,0)</f>
        <v>0</v>
      </c>
      <c r="X421" s="229">
        <f>IFERROR('Intenzity 0'!X421/X376,0)</f>
        <v>0</v>
      </c>
      <c r="Y421" s="229">
        <f>IFERROR('Intenzity 0'!Y421/Y376,0)</f>
        <v>0</v>
      </c>
      <c r="Z421" s="229">
        <f>IFERROR('Intenzity 0'!Z421/Z376,0)</f>
        <v>0</v>
      </c>
      <c r="AA421" s="229">
        <f>IFERROR('Intenzity 0'!AA421/AA376,0)</f>
        <v>0</v>
      </c>
      <c r="AB421" s="229">
        <f>IFERROR('Intenzity 0'!AB421/AB376,0)</f>
        <v>0</v>
      </c>
      <c r="AC421" s="229">
        <f>IFERROR('Intenzity 0'!AC421/AC376,0)</f>
        <v>0</v>
      </c>
      <c r="AD421" s="229">
        <f>IFERROR('Intenzity 0'!AD421/AD376,0)</f>
        <v>0</v>
      </c>
      <c r="AE421" s="229">
        <f>IFERROR('Intenzity 0'!AE421/AE376,0)</f>
        <v>0</v>
      </c>
      <c r="AF421" s="229">
        <f>IFERROR('Intenzity 0'!AF421/AF376,0)</f>
        <v>0</v>
      </c>
      <c r="AG421" s="229">
        <f>IFERROR('Intenzity 0'!AG421/AG376,0)</f>
        <v>0</v>
      </c>
      <c r="AH421" s="229">
        <f>IFERROR('Intenzity 0'!AH421/AH376,0)</f>
        <v>0</v>
      </c>
      <c r="AI421" s="229">
        <f>IFERROR('Intenzity 0'!AI421/AI376,0)</f>
        <v>0</v>
      </c>
      <c r="AJ421" s="229">
        <f>IFERROR('Intenzity 0'!AJ421/AJ376,0)</f>
        <v>0</v>
      </c>
      <c r="AK421" s="229">
        <f>IFERROR('Intenzity 0'!AK421/AK376,0)</f>
        <v>0</v>
      </c>
      <c r="AL421" s="229">
        <f>IFERROR('Intenzity 0'!AL421/AL376,0)</f>
        <v>0</v>
      </c>
      <c r="AM421" s="229">
        <f>IFERROR('Intenzity 0'!AM421/AM376,0)</f>
        <v>0</v>
      </c>
      <c r="AN421" s="229">
        <f>IFERROR('Intenzity 0'!AN421/AN376,0)</f>
        <v>0</v>
      </c>
      <c r="AO421" s="229">
        <f>IFERROR('Intenzity 0'!AO421/AO376,0)</f>
        <v>0</v>
      </c>
      <c r="AP421" s="229">
        <f>IFERROR('Intenzity 0'!AP421/AP376,0)</f>
        <v>0</v>
      </c>
      <c r="AQ421" s="229">
        <f>IFERROR('Intenzity 0'!AQ421/AQ376,0)</f>
        <v>0</v>
      </c>
      <c r="AR421" s="229">
        <f>IFERROR('Intenzity 0'!AR421/AR376,0)</f>
        <v>0</v>
      </c>
      <c r="AS421" s="229">
        <f>IFERROR('Intenzity 0'!AS421/AS376,0)</f>
        <v>0</v>
      </c>
      <c r="AT421" s="229">
        <f>IFERROR('Intenzity 0'!AT421/AT376,0)</f>
        <v>0</v>
      </c>
      <c r="AU421" s="229">
        <f>IFERROR('Intenzity 0'!AU421/AU376,0)</f>
        <v>0</v>
      </c>
      <c r="AV421" s="229">
        <f>IFERROR('Intenzity 0'!AV421/AV376,0)</f>
        <v>0</v>
      </c>
      <c r="AW421" s="229">
        <f>IFERROR('Intenzity 0'!AW421/AW376,0)</f>
        <v>0</v>
      </c>
      <c r="AX421" s="229">
        <f>IFERROR('Intenzity 0'!AX421/AX376,0)</f>
        <v>0</v>
      </c>
      <c r="AY421" s="229">
        <f>IFERROR('Intenzity 0'!AY421/AY376,0)</f>
        <v>0</v>
      </c>
      <c r="AZ421" s="229">
        <f>IFERROR('Intenzity 0'!AZ421/AZ376,0)</f>
        <v>0</v>
      </c>
      <c r="BA421" s="229">
        <f>IFERROR('Intenzity 0'!BA421/BA376,0)</f>
        <v>0</v>
      </c>
      <c r="BB421" s="229">
        <f>IFERROR('Intenzity 0'!BB421/BB376,0)</f>
        <v>0</v>
      </c>
    </row>
    <row r="422" spans="1:54" x14ac:dyDescent="0.3">
      <c r="A422" s="206">
        <f>IF(ISBLANK('Úseky 0'!A13),"",'Úseky 0'!A13)</f>
        <v>9</v>
      </c>
      <c r="B422" s="205" t="str">
        <f>IF(ISBLANK('Úseky 0'!B13),"",'Úseky 0'!B13)</f>
        <v/>
      </c>
      <c r="C422" s="205" t="str">
        <f>IF(ISBLANK('Úseky 0'!C13),"",'Úseky 0'!C13)</f>
        <v/>
      </c>
      <c r="D422" s="213" t="str">
        <f>IF(ISBLANK('Úseky 0'!D13),"",'Úseky 0'!D13)</f>
        <v/>
      </c>
      <c r="E422" s="229">
        <f>IFERROR('Intenzity 0'!E422/E377,0)</f>
        <v>0</v>
      </c>
      <c r="F422" s="229">
        <f>IFERROR('Intenzity 0'!F422/F377,0)</f>
        <v>0</v>
      </c>
      <c r="G422" s="229">
        <f>IFERROR('Intenzity 0'!G422/G377,0)</f>
        <v>0</v>
      </c>
      <c r="H422" s="229">
        <f>IFERROR('Intenzity 0'!H422/H377,0)</f>
        <v>0</v>
      </c>
      <c r="I422" s="229">
        <f>IFERROR('Intenzity 0'!I422/I377,0)</f>
        <v>0</v>
      </c>
      <c r="J422" s="229">
        <f>IFERROR('Intenzity 0'!J422/J377,0)</f>
        <v>0</v>
      </c>
      <c r="K422" s="229">
        <f>IFERROR('Intenzity 0'!K422/K377,0)</f>
        <v>0</v>
      </c>
      <c r="L422" s="229">
        <f>IFERROR('Intenzity 0'!L422/L377,0)</f>
        <v>0</v>
      </c>
      <c r="M422" s="229">
        <f>IFERROR('Intenzity 0'!M422/M377,0)</f>
        <v>0</v>
      </c>
      <c r="N422" s="229">
        <f>IFERROR('Intenzity 0'!N422/N377,0)</f>
        <v>0</v>
      </c>
      <c r="O422" s="229">
        <f>IFERROR('Intenzity 0'!O422/O377,0)</f>
        <v>0</v>
      </c>
      <c r="P422" s="229">
        <f>IFERROR('Intenzity 0'!P422/P377,0)</f>
        <v>0</v>
      </c>
      <c r="Q422" s="229">
        <f>IFERROR('Intenzity 0'!Q422/Q377,0)</f>
        <v>0</v>
      </c>
      <c r="R422" s="229">
        <f>IFERROR('Intenzity 0'!R422/R377,0)</f>
        <v>0</v>
      </c>
      <c r="S422" s="229">
        <f>IFERROR('Intenzity 0'!S422/S377,0)</f>
        <v>0</v>
      </c>
      <c r="T422" s="229">
        <f>IFERROR('Intenzity 0'!T422/T377,0)</f>
        <v>0</v>
      </c>
      <c r="U422" s="229">
        <f>IFERROR('Intenzity 0'!U422/U377,0)</f>
        <v>0</v>
      </c>
      <c r="V422" s="229">
        <f>IFERROR('Intenzity 0'!V422/V377,0)</f>
        <v>0</v>
      </c>
      <c r="W422" s="229">
        <f>IFERROR('Intenzity 0'!W422/W377,0)</f>
        <v>0</v>
      </c>
      <c r="X422" s="229">
        <f>IFERROR('Intenzity 0'!X422/X377,0)</f>
        <v>0</v>
      </c>
      <c r="Y422" s="229">
        <f>IFERROR('Intenzity 0'!Y422/Y377,0)</f>
        <v>0</v>
      </c>
      <c r="Z422" s="229">
        <f>IFERROR('Intenzity 0'!Z422/Z377,0)</f>
        <v>0</v>
      </c>
      <c r="AA422" s="229">
        <f>IFERROR('Intenzity 0'!AA422/AA377,0)</f>
        <v>0</v>
      </c>
      <c r="AB422" s="229">
        <f>IFERROR('Intenzity 0'!AB422/AB377,0)</f>
        <v>0</v>
      </c>
      <c r="AC422" s="229">
        <f>IFERROR('Intenzity 0'!AC422/AC377,0)</f>
        <v>0</v>
      </c>
      <c r="AD422" s="229">
        <f>IFERROR('Intenzity 0'!AD422/AD377,0)</f>
        <v>0</v>
      </c>
      <c r="AE422" s="229">
        <f>IFERROR('Intenzity 0'!AE422/AE377,0)</f>
        <v>0</v>
      </c>
      <c r="AF422" s="229">
        <f>IFERROR('Intenzity 0'!AF422/AF377,0)</f>
        <v>0</v>
      </c>
      <c r="AG422" s="229">
        <f>IFERROR('Intenzity 0'!AG422/AG377,0)</f>
        <v>0</v>
      </c>
      <c r="AH422" s="229">
        <f>IFERROR('Intenzity 0'!AH422/AH377,0)</f>
        <v>0</v>
      </c>
      <c r="AI422" s="229">
        <f>IFERROR('Intenzity 0'!AI422/AI377,0)</f>
        <v>0</v>
      </c>
      <c r="AJ422" s="229">
        <f>IFERROR('Intenzity 0'!AJ422/AJ377,0)</f>
        <v>0</v>
      </c>
      <c r="AK422" s="229">
        <f>IFERROR('Intenzity 0'!AK422/AK377,0)</f>
        <v>0</v>
      </c>
      <c r="AL422" s="229">
        <f>IFERROR('Intenzity 0'!AL422/AL377,0)</f>
        <v>0</v>
      </c>
      <c r="AM422" s="229">
        <f>IFERROR('Intenzity 0'!AM422/AM377,0)</f>
        <v>0</v>
      </c>
      <c r="AN422" s="229">
        <f>IFERROR('Intenzity 0'!AN422/AN377,0)</f>
        <v>0</v>
      </c>
      <c r="AO422" s="229">
        <f>IFERROR('Intenzity 0'!AO422/AO377,0)</f>
        <v>0</v>
      </c>
      <c r="AP422" s="229">
        <f>IFERROR('Intenzity 0'!AP422/AP377,0)</f>
        <v>0</v>
      </c>
      <c r="AQ422" s="229">
        <f>IFERROR('Intenzity 0'!AQ422/AQ377,0)</f>
        <v>0</v>
      </c>
      <c r="AR422" s="229">
        <f>IFERROR('Intenzity 0'!AR422/AR377,0)</f>
        <v>0</v>
      </c>
      <c r="AS422" s="229">
        <f>IFERROR('Intenzity 0'!AS422/AS377,0)</f>
        <v>0</v>
      </c>
      <c r="AT422" s="229">
        <f>IFERROR('Intenzity 0'!AT422/AT377,0)</f>
        <v>0</v>
      </c>
      <c r="AU422" s="229">
        <f>IFERROR('Intenzity 0'!AU422/AU377,0)</f>
        <v>0</v>
      </c>
      <c r="AV422" s="229">
        <f>IFERROR('Intenzity 0'!AV422/AV377,0)</f>
        <v>0</v>
      </c>
      <c r="AW422" s="229">
        <f>IFERROR('Intenzity 0'!AW422/AW377,0)</f>
        <v>0</v>
      </c>
      <c r="AX422" s="229">
        <f>IFERROR('Intenzity 0'!AX422/AX377,0)</f>
        <v>0</v>
      </c>
      <c r="AY422" s="229">
        <f>IFERROR('Intenzity 0'!AY422/AY377,0)</f>
        <v>0</v>
      </c>
      <c r="AZ422" s="229">
        <f>IFERROR('Intenzity 0'!AZ422/AZ377,0)</f>
        <v>0</v>
      </c>
      <c r="BA422" s="229">
        <f>IFERROR('Intenzity 0'!BA422/BA377,0)</f>
        <v>0</v>
      </c>
      <c r="BB422" s="229">
        <f>IFERROR('Intenzity 0'!BB422/BB377,0)</f>
        <v>0</v>
      </c>
    </row>
    <row r="423" spans="1:54" x14ac:dyDescent="0.3">
      <c r="A423" s="206">
        <f>IF(ISBLANK('Úseky 0'!A14),"",'Úseky 0'!A14)</f>
        <v>10</v>
      </c>
      <c r="B423" s="205" t="str">
        <f>IF(ISBLANK('Úseky 0'!B14),"",'Úseky 0'!B14)</f>
        <v/>
      </c>
      <c r="C423" s="205" t="str">
        <f>IF(ISBLANK('Úseky 0'!C14),"",'Úseky 0'!C14)</f>
        <v/>
      </c>
      <c r="D423" s="213" t="str">
        <f>IF(ISBLANK('Úseky 0'!D14),"",'Úseky 0'!D14)</f>
        <v/>
      </c>
      <c r="E423" s="229">
        <f>IFERROR('Intenzity 0'!E423/E378,0)</f>
        <v>0</v>
      </c>
      <c r="F423" s="229">
        <f>IFERROR('Intenzity 0'!F423/F378,0)</f>
        <v>0</v>
      </c>
      <c r="G423" s="229">
        <f>IFERROR('Intenzity 0'!G423/G378,0)</f>
        <v>0</v>
      </c>
      <c r="H423" s="229">
        <f>IFERROR('Intenzity 0'!H423/H378,0)</f>
        <v>0</v>
      </c>
      <c r="I423" s="229">
        <f>IFERROR('Intenzity 0'!I423/I378,0)</f>
        <v>0</v>
      </c>
      <c r="J423" s="229">
        <f>IFERROR('Intenzity 0'!J423/J378,0)</f>
        <v>0</v>
      </c>
      <c r="K423" s="229">
        <f>IFERROR('Intenzity 0'!K423/K378,0)</f>
        <v>0</v>
      </c>
      <c r="L423" s="229">
        <f>IFERROR('Intenzity 0'!L423/L378,0)</f>
        <v>0</v>
      </c>
      <c r="M423" s="229">
        <f>IFERROR('Intenzity 0'!M423/M378,0)</f>
        <v>0</v>
      </c>
      <c r="N423" s="229">
        <f>IFERROR('Intenzity 0'!N423/N378,0)</f>
        <v>0</v>
      </c>
      <c r="O423" s="229">
        <f>IFERROR('Intenzity 0'!O423/O378,0)</f>
        <v>0</v>
      </c>
      <c r="P423" s="229">
        <f>IFERROR('Intenzity 0'!P423/P378,0)</f>
        <v>0</v>
      </c>
      <c r="Q423" s="229">
        <f>IFERROR('Intenzity 0'!Q423/Q378,0)</f>
        <v>0</v>
      </c>
      <c r="R423" s="229">
        <f>IFERROR('Intenzity 0'!R423/R378,0)</f>
        <v>0</v>
      </c>
      <c r="S423" s="229">
        <f>IFERROR('Intenzity 0'!S423/S378,0)</f>
        <v>0</v>
      </c>
      <c r="T423" s="229">
        <f>IFERROR('Intenzity 0'!T423/T378,0)</f>
        <v>0</v>
      </c>
      <c r="U423" s="229">
        <f>IFERROR('Intenzity 0'!U423/U378,0)</f>
        <v>0</v>
      </c>
      <c r="V423" s="229">
        <f>IFERROR('Intenzity 0'!V423/V378,0)</f>
        <v>0</v>
      </c>
      <c r="W423" s="229">
        <f>IFERROR('Intenzity 0'!W423/W378,0)</f>
        <v>0</v>
      </c>
      <c r="X423" s="229">
        <f>IFERROR('Intenzity 0'!X423/X378,0)</f>
        <v>0</v>
      </c>
      <c r="Y423" s="229">
        <f>IFERROR('Intenzity 0'!Y423/Y378,0)</f>
        <v>0</v>
      </c>
      <c r="Z423" s="229">
        <f>IFERROR('Intenzity 0'!Z423/Z378,0)</f>
        <v>0</v>
      </c>
      <c r="AA423" s="229">
        <f>IFERROR('Intenzity 0'!AA423/AA378,0)</f>
        <v>0</v>
      </c>
      <c r="AB423" s="229">
        <f>IFERROR('Intenzity 0'!AB423/AB378,0)</f>
        <v>0</v>
      </c>
      <c r="AC423" s="229">
        <f>IFERROR('Intenzity 0'!AC423/AC378,0)</f>
        <v>0</v>
      </c>
      <c r="AD423" s="229">
        <f>IFERROR('Intenzity 0'!AD423/AD378,0)</f>
        <v>0</v>
      </c>
      <c r="AE423" s="229">
        <f>IFERROR('Intenzity 0'!AE423/AE378,0)</f>
        <v>0</v>
      </c>
      <c r="AF423" s="229">
        <f>IFERROR('Intenzity 0'!AF423/AF378,0)</f>
        <v>0</v>
      </c>
      <c r="AG423" s="229">
        <f>IFERROR('Intenzity 0'!AG423/AG378,0)</f>
        <v>0</v>
      </c>
      <c r="AH423" s="229">
        <f>IFERROR('Intenzity 0'!AH423/AH378,0)</f>
        <v>0</v>
      </c>
      <c r="AI423" s="229">
        <f>IFERROR('Intenzity 0'!AI423/AI378,0)</f>
        <v>0</v>
      </c>
      <c r="AJ423" s="229">
        <f>IFERROR('Intenzity 0'!AJ423/AJ378,0)</f>
        <v>0</v>
      </c>
      <c r="AK423" s="229">
        <f>IFERROR('Intenzity 0'!AK423/AK378,0)</f>
        <v>0</v>
      </c>
      <c r="AL423" s="229">
        <f>IFERROR('Intenzity 0'!AL423/AL378,0)</f>
        <v>0</v>
      </c>
      <c r="AM423" s="229">
        <f>IFERROR('Intenzity 0'!AM423/AM378,0)</f>
        <v>0</v>
      </c>
      <c r="AN423" s="229">
        <f>IFERROR('Intenzity 0'!AN423/AN378,0)</f>
        <v>0</v>
      </c>
      <c r="AO423" s="229">
        <f>IFERROR('Intenzity 0'!AO423/AO378,0)</f>
        <v>0</v>
      </c>
      <c r="AP423" s="229">
        <f>IFERROR('Intenzity 0'!AP423/AP378,0)</f>
        <v>0</v>
      </c>
      <c r="AQ423" s="229">
        <f>IFERROR('Intenzity 0'!AQ423/AQ378,0)</f>
        <v>0</v>
      </c>
      <c r="AR423" s="229">
        <f>IFERROR('Intenzity 0'!AR423/AR378,0)</f>
        <v>0</v>
      </c>
      <c r="AS423" s="229">
        <f>IFERROR('Intenzity 0'!AS423/AS378,0)</f>
        <v>0</v>
      </c>
      <c r="AT423" s="229">
        <f>IFERROR('Intenzity 0'!AT423/AT378,0)</f>
        <v>0</v>
      </c>
      <c r="AU423" s="229">
        <f>IFERROR('Intenzity 0'!AU423/AU378,0)</f>
        <v>0</v>
      </c>
      <c r="AV423" s="229">
        <f>IFERROR('Intenzity 0'!AV423/AV378,0)</f>
        <v>0</v>
      </c>
      <c r="AW423" s="229">
        <f>IFERROR('Intenzity 0'!AW423/AW378,0)</f>
        <v>0</v>
      </c>
      <c r="AX423" s="229">
        <f>IFERROR('Intenzity 0'!AX423/AX378,0)</f>
        <v>0</v>
      </c>
      <c r="AY423" s="229">
        <f>IFERROR('Intenzity 0'!AY423/AY378,0)</f>
        <v>0</v>
      </c>
      <c r="AZ423" s="229">
        <f>IFERROR('Intenzity 0'!AZ423/AZ378,0)</f>
        <v>0</v>
      </c>
      <c r="BA423" s="229">
        <f>IFERROR('Intenzity 0'!BA423/BA378,0)</f>
        <v>0</v>
      </c>
      <c r="BB423" s="229">
        <f>IFERROR('Intenzity 0'!BB423/BB378,0)</f>
        <v>0</v>
      </c>
    </row>
    <row r="424" spans="1:54" x14ac:dyDescent="0.3">
      <c r="A424" s="206">
        <f>IF(ISBLANK('Úseky 0'!A15),"",'Úseky 0'!A15)</f>
        <v>11</v>
      </c>
      <c r="B424" s="205" t="str">
        <f>IF(ISBLANK('Úseky 0'!B15),"",'Úseky 0'!B15)</f>
        <v/>
      </c>
      <c r="C424" s="205" t="str">
        <f>IF(ISBLANK('Úseky 0'!C15),"",'Úseky 0'!C15)</f>
        <v/>
      </c>
      <c r="D424" s="213" t="str">
        <f>IF(ISBLANK('Úseky 0'!D15),"",'Úseky 0'!D15)</f>
        <v/>
      </c>
      <c r="E424" s="229">
        <f>IFERROR('Intenzity 0'!E424/E379,0)</f>
        <v>0</v>
      </c>
      <c r="F424" s="229">
        <f>IFERROR('Intenzity 0'!F424/F379,0)</f>
        <v>0</v>
      </c>
      <c r="G424" s="229">
        <f>IFERROR('Intenzity 0'!G424/G379,0)</f>
        <v>0</v>
      </c>
      <c r="H424" s="229">
        <f>IFERROR('Intenzity 0'!H424/H379,0)</f>
        <v>0</v>
      </c>
      <c r="I424" s="229">
        <f>IFERROR('Intenzity 0'!I424/I379,0)</f>
        <v>0</v>
      </c>
      <c r="J424" s="229">
        <f>IFERROR('Intenzity 0'!J424/J379,0)</f>
        <v>0</v>
      </c>
      <c r="K424" s="229">
        <f>IFERROR('Intenzity 0'!K424/K379,0)</f>
        <v>0</v>
      </c>
      <c r="L424" s="229">
        <f>IFERROR('Intenzity 0'!L424/L379,0)</f>
        <v>0</v>
      </c>
      <c r="M424" s="229">
        <f>IFERROR('Intenzity 0'!M424/M379,0)</f>
        <v>0</v>
      </c>
      <c r="N424" s="229">
        <f>IFERROR('Intenzity 0'!N424/N379,0)</f>
        <v>0</v>
      </c>
      <c r="O424" s="229">
        <f>IFERROR('Intenzity 0'!O424/O379,0)</f>
        <v>0</v>
      </c>
      <c r="P424" s="229">
        <f>IFERROR('Intenzity 0'!P424/P379,0)</f>
        <v>0</v>
      </c>
      <c r="Q424" s="229">
        <f>IFERROR('Intenzity 0'!Q424/Q379,0)</f>
        <v>0</v>
      </c>
      <c r="R424" s="229">
        <f>IFERROR('Intenzity 0'!R424/R379,0)</f>
        <v>0</v>
      </c>
      <c r="S424" s="229">
        <f>IFERROR('Intenzity 0'!S424/S379,0)</f>
        <v>0</v>
      </c>
      <c r="T424" s="229">
        <f>IFERROR('Intenzity 0'!T424/T379,0)</f>
        <v>0</v>
      </c>
      <c r="U424" s="229">
        <f>IFERROR('Intenzity 0'!U424/U379,0)</f>
        <v>0</v>
      </c>
      <c r="V424" s="229">
        <f>IFERROR('Intenzity 0'!V424/V379,0)</f>
        <v>0</v>
      </c>
      <c r="W424" s="229">
        <f>IFERROR('Intenzity 0'!W424/W379,0)</f>
        <v>0</v>
      </c>
      <c r="X424" s="229">
        <f>IFERROR('Intenzity 0'!X424/X379,0)</f>
        <v>0</v>
      </c>
      <c r="Y424" s="229">
        <f>IFERROR('Intenzity 0'!Y424/Y379,0)</f>
        <v>0</v>
      </c>
      <c r="Z424" s="229">
        <f>IFERROR('Intenzity 0'!Z424/Z379,0)</f>
        <v>0</v>
      </c>
      <c r="AA424" s="229">
        <f>IFERROR('Intenzity 0'!AA424/AA379,0)</f>
        <v>0</v>
      </c>
      <c r="AB424" s="229">
        <f>IFERROR('Intenzity 0'!AB424/AB379,0)</f>
        <v>0</v>
      </c>
      <c r="AC424" s="229">
        <f>IFERROR('Intenzity 0'!AC424/AC379,0)</f>
        <v>0</v>
      </c>
      <c r="AD424" s="229">
        <f>IFERROR('Intenzity 0'!AD424/AD379,0)</f>
        <v>0</v>
      </c>
      <c r="AE424" s="229">
        <f>IFERROR('Intenzity 0'!AE424/AE379,0)</f>
        <v>0</v>
      </c>
      <c r="AF424" s="229">
        <f>IFERROR('Intenzity 0'!AF424/AF379,0)</f>
        <v>0</v>
      </c>
      <c r="AG424" s="229">
        <f>IFERROR('Intenzity 0'!AG424/AG379,0)</f>
        <v>0</v>
      </c>
      <c r="AH424" s="229">
        <f>IFERROR('Intenzity 0'!AH424/AH379,0)</f>
        <v>0</v>
      </c>
      <c r="AI424" s="229">
        <f>IFERROR('Intenzity 0'!AI424/AI379,0)</f>
        <v>0</v>
      </c>
      <c r="AJ424" s="229">
        <f>IFERROR('Intenzity 0'!AJ424/AJ379,0)</f>
        <v>0</v>
      </c>
      <c r="AK424" s="229">
        <f>IFERROR('Intenzity 0'!AK424/AK379,0)</f>
        <v>0</v>
      </c>
      <c r="AL424" s="229">
        <f>IFERROR('Intenzity 0'!AL424/AL379,0)</f>
        <v>0</v>
      </c>
      <c r="AM424" s="229">
        <f>IFERROR('Intenzity 0'!AM424/AM379,0)</f>
        <v>0</v>
      </c>
      <c r="AN424" s="229">
        <f>IFERROR('Intenzity 0'!AN424/AN379,0)</f>
        <v>0</v>
      </c>
      <c r="AO424" s="229">
        <f>IFERROR('Intenzity 0'!AO424/AO379,0)</f>
        <v>0</v>
      </c>
      <c r="AP424" s="229">
        <f>IFERROR('Intenzity 0'!AP424/AP379,0)</f>
        <v>0</v>
      </c>
      <c r="AQ424" s="229">
        <f>IFERROR('Intenzity 0'!AQ424/AQ379,0)</f>
        <v>0</v>
      </c>
      <c r="AR424" s="229">
        <f>IFERROR('Intenzity 0'!AR424/AR379,0)</f>
        <v>0</v>
      </c>
      <c r="AS424" s="229">
        <f>IFERROR('Intenzity 0'!AS424/AS379,0)</f>
        <v>0</v>
      </c>
      <c r="AT424" s="229">
        <f>IFERROR('Intenzity 0'!AT424/AT379,0)</f>
        <v>0</v>
      </c>
      <c r="AU424" s="229">
        <f>IFERROR('Intenzity 0'!AU424/AU379,0)</f>
        <v>0</v>
      </c>
      <c r="AV424" s="229">
        <f>IFERROR('Intenzity 0'!AV424/AV379,0)</f>
        <v>0</v>
      </c>
      <c r="AW424" s="229">
        <f>IFERROR('Intenzity 0'!AW424/AW379,0)</f>
        <v>0</v>
      </c>
      <c r="AX424" s="229">
        <f>IFERROR('Intenzity 0'!AX424/AX379,0)</f>
        <v>0</v>
      </c>
      <c r="AY424" s="229">
        <f>IFERROR('Intenzity 0'!AY424/AY379,0)</f>
        <v>0</v>
      </c>
      <c r="AZ424" s="229">
        <f>IFERROR('Intenzity 0'!AZ424/AZ379,0)</f>
        <v>0</v>
      </c>
      <c r="BA424" s="229">
        <f>IFERROR('Intenzity 0'!BA424/BA379,0)</f>
        <v>0</v>
      </c>
      <c r="BB424" s="229">
        <f>IFERROR('Intenzity 0'!BB424/BB379,0)</f>
        <v>0</v>
      </c>
    </row>
    <row r="425" spans="1:54" x14ac:dyDescent="0.3">
      <c r="A425" s="206">
        <f>IF(ISBLANK('Úseky 0'!A16),"",'Úseky 0'!A16)</f>
        <v>12</v>
      </c>
      <c r="B425" s="205" t="str">
        <f>IF(ISBLANK('Úseky 0'!B16),"",'Úseky 0'!B16)</f>
        <v/>
      </c>
      <c r="C425" s="205" t="str">
        <f>IF(ISBLANK('Úseky 0'!C16),"",'Úseky 0'!C16)</f>
        <v/>
      </c>
      <c r="D425" s="213" t="str">
        <f>IF(ISBLANK('Úseky 0'!D16),"",'Úseky 0'!D16)</f>
        <v/>
      </c>
      <c r="E425" s="229">
        <f>IFERROR('Intenzity 0'!E425/E380,0)</f>
        <v>0</v>
      </c>
      <c r="F425" s="229">
        <f>IFERROR('Intenzity 0'!F425/F380,0)</f>
        <v>0</v>
      </c>
      <c r="G425" s="229">
        <f>IFERROR('Intenzity 0'!G425/G380,0)</f>
        <v>0</v>
      </c>
      <c r="H425" s="229">
        <f>IFERROR('Intenzity 0'!H425/H380,0)</f>
        <v>0</v>
      </c>
      <c r="I425" s="229">
        <f>IFERROR('Intenzity 0'!I425/I380,0)</f>
        <v>0</v>
      </c>
      <c r="J425" s="229">
        <f>IFERROR('Intenzity 0'!J425/J380,0)</f>
        <v>0</v>
      </c>
      <c r="K425" s="229">
        <f>IFERROR('Intenzity 0'!K425/K380,0)</f>
        <v>0</v>
      </c>
      <c r="L425" s="229">
        <f>IFERROR('Intenzity 0'!L425/L380,0)</f>
        <v>0</v>
      </c>
      <c r="M425" s="229">
        <f>IFERROR('Intenzity 0'!M425/M380,0)</f>
        <v>0</v>
      </c>
      <c r="N425" s="229">
        <f>IFERROR('Intenzity 0'!N425/N380,0)</f>
        <v>0</v>
      </c>
      <c r="O425" s="229">
        <f>IFERROR('Intenzity 0'!O425/O380,0)</f>
        <v>0</v>
      </c>
      <c r="P425" s="229">
        <f>IFERROR('Intenzity 0'!P425/P380,0)</f>
        <v>0</v>
      </c>
      <c r="Q425" s="229">
        <f>IFERROR('Intenzity 0'!Q425/Q380,0)</f>
        <v>0</v>
      </c>
      <c r="R425" s="229">
        <f>IFERROR('Intenzity 0'!R425/R380,0)</f>
        <v>0</v>
      </c>
      <c r="S425" s="229">
        <f>IFERROR('Intenzity 0'!S425/S380,0)</f>
        <v>0</v>
      </c>
      <c r="T425" s="229">
        <f>IFERROR('Intenzity 0'!T425/T380,0)</f>
        <v>0</v>
      </c>
      <c r="U425" s="229">
        <f>IFERROR('Intenzity 0'!U425/U380,0)</f>
        <v>0</v>
      </c>
      <c r="V425" s="229">
        <f>IFERROR('Intenzity 0'!V425/V380,0)</f>
        <v>0</v>
      </c>
      <c r="W425" s="229">
        <f>IFERROR('Intenzity 0'!W425/W380,0)</f>
        <v>0</v>
      </c>
      <c r="X425" s="229">
        <f>IFERROR('Intenzity 0'!X425/X380,0)</f>
        <v>0</v>
      </c>
      <c r="Y425" s="229">
        <f>IFERROR('Intenzity 0'!Y425/Y380,0)</f>
        <v>0</v>
      </c>
      <c r="Z425" s="229">
        <f>IFERROR('Intenzity 0'!Z425/Z380,0)</f>
        <v>0</v>
      </c>
      <c r="AA425" s="229">
        <f>IFERROR('Intenzity 0'!AA425/AA380,0)</f>
        <v>0</v>
      </c>
      <c r="AB425" s="229">
        <f>IFERROR('Intenzity 0'!AB425/AB380,0)</f>
        <v>0</v>
      </c>
      <c r="AC425" s="229">
        <f>IFERROR('Intenzity 0'!AC425/AC380,0)</f>
        <v>0</v>
      </c>
      <c r="AD425" s="229">
        <f>IFERROR('Intenzity 0'!AD425/AD380,0)</f>
        <v>0</v>
      </c>
      <c r="AE425" s="229">
        <f>IFERROR('Intenzity 0'!AE425/AE380,0)</f>
        <v>0</v>
      </c>
      <c r="AF425" s="229">
        <f>IFERROR('Intenzity 0'!AF425/AF380,0)</f>
        <v>0</v>
      </c>
      <c r="AG425" s="229">
        <f>IFERROR('Intenzity 0'!AG425/AG380,0)</f>
        <v>0</v>
      </c>
      <c r="AH425" s="229">
        <f>IFERROR('Intenzity 0'!AH425/AH380,0)</f>
        <v>0</v>
      </c>
      <c r="AI425" s="229">
        <f>IFERROR('Intenzity 0'!AI425/AI380,0)</f>
        <v>0</v>
      </c>
      <c r="AJ425" s="229">
        <f>IFERROR('Intenzity 0'!AJ425/AJ380,0)</f>
        <v>0</v>
      </c>
      <c r="AK425" s="229">
        <f>IFERROR('Intenzity 0'!AK425/AK380,0)</f>
        <v>0</v>
      </c>
      <c r="AL425" s="229">
        <f>IFERROR('Intenzity 0'!AL425/AL380,0)</f>
        <v>0</v>
      </c>
      <c r="AM425" s="229">
        <f>IFERROR('Intenzity 0'!AM425/AM380,0)</f>
        <v>0</v>
      </c>
      <c r="AN425" s="229">
        <f>IFERROR('Intenzity 0'!AN425/AN380,0)</f>
        <v>0</v>
      </c>
      <c r="AO425" s="229">
        <f>IFERROR('Intenzity 0'!AO425/AO380,0)</f>
        <v>0</v>
      </c>
      <c r="AP425" s="229">
        <f>IFERROR('Intenzity 0'!AP425/AP380,0)</f>
        <v>0</v>
      </c>
      <c r="AQ425" s="229">
        <f>IFERROR('Intenzity 0'!AQ425/AQ380,0)</f>
        <v>0</v>
      </c>
      <c r="AR425" s="229">
        <f>IFERROR('Intenzity 0'!AR425/AR380,0)</f>
        <v>0</v>
      </c>
      <c r="AS425" s="229">
        <f>IFERROR('Intenzity 0'!AS425/AS380,0)</f>
        <v>0</v>
      </c>
      <c r="AT425" s="229">
        <f>IFERROR('Intenzity 0'!AT425/AT380,0)</f>
        <v>0</v>
      </c>
      <c r="AU425" s="229">
        <f>IFERROR('Intenzity 0'!AU425/AU380,0)</f>
        <v>0</v>
      </c>
      <c r="AV425" s="229">
        <f>IFERROR('Intenzity 0'!AV425/AV380,0)</f>
        <v>0</v>
      </c>
      <c r="AW425" s="229">
        <f>IFERROR('Intenzity 0'!AW425/AW380,0)</f>
        <v>0</v>
      </c>
      <c r="AX425" s="229">
        <f>IFERROR('Intenzity 0'!AX425/AX380,0)</f>
        <v>0</v>
      </c>
      <c r="AY425" s="229">
        <f>IFERROR('Intenzity 0'!AY425/AY380,0)</f>
        <v>0</v>
      </c>
      <c r="AZ425" s="229">
        <f>IFERROR('Intenzity 0'!AZ425/AZ380,0)</f>
        <v>0</v>
      </c>
      <c r="BA425" s="229">
        <f>IFERROR('Intenzity 0'!BA425/BA380,0)</f>
        <v>0</v>
      </c>
      <c r="BB425" s="229">
        <f>IFERROR('Intenzity 0'!BB425/BB380,0)</f>
        <v>0</v>
      </c>
    </row>
    <row r="426" spans="1:54" x14ac:dyDescent="0.3">
      <c r="A426" s="206">
        <f>IF(ISBLANK('Úseky 0'!A17),"",'Úseky 0'!A17)</f>
        <v>13</v>
      </c>
      <c r="B426" s="205" t="str">
        <f>IF(ISBLANK('Úseky 0'!B17),"",'Úseky 0'!B17)</f>
        <v/>
      </c>
      <c r="C426" s="205" t="str">
        <f>IF(ISBLANK('Úseky 0'!C17),"",'Úseky 0'!C17)</f>
        <v/>
      </c>
      <c r="D426" s="213" t="str">
        <f>IF(ISBLANK('Úseky 0'!D17),"",'Úseky 0'!D17)</f>
        <v/>
      </c>
      <c r="E426" s="229">
        <f>IFERROR('Intenzity 0'!E426/E381,0)</f>
        <v>0</v>
      </c>
      <c r="F426" s="229">
        <f>IFERROR('Intenzity 0'!F426/F381,0)</f>
        <v>0</v>
      </c>
      <c r="G426" s="229">
        <f>IFERROR('Intenzity 0'!G426/G381,0)</f>
        <v>0</v>
      </c>
      <c r="H426" s="229">
        <f>IFERROR('Intenzity 0'!H426/H381,0)</f>
        <v>0</v>
      </c>
      <c r="I426" s="229">
        <f>IFERROR('Intenzity 0'!I426/I381,0)</f>
        <v>0</v>
      </c>
      <c r="J426" s="229">
        <f>IFERROR('Intenzity 0'!J426/J381,0)</f>
        <v>0</v>
      </c>
      <c r="K426" s="229">
        <f>IFERROR('Intenzity 0'!K426/K381,0)</f>
        <v>0</v>
      </c>
      <c r="L426" s="229">
        <f>IFERROR('Intenzity 0'!L426/L381,0)</f>
        <v>0</v>
      </c>
      <c r="M426" s="229">
        <f>IFERROR('Intenzity 0'!M426/M381,0)</f>
        <v>0</v>
      </c>
      <c r="N426" s="229">
        <f>IFERROR('Intenzity 0'!N426/N381,0)</f>
        <v>0</v>
      </c>
      <c r="O426" s="229">
        <f>IFERROR('Intenzity 0'!O426/O381,0)</f>
        <v>0</v>
      </c>
      <c r="P426" s="229">
        <f>IFERROR('Intenzity 0'!P426/P381,0)</f>
        <v>0</v>
      </c>
      <c r="Q426" s="229">
        <f>IFERROR('Intenzity 0'!Q426/Q381,0)</f>
        <v>0</v>
      </c>
      <c r="R426" s="229">
        <f>IFERROR('Intenzity 0'!R426/R381,0)</f>
        <v>0</v>
      </c>
      <c r="S426" s="229">
        <f>IFERROR('Intenzity 0'!S426/S381,0)</f>
        <v>0</v>
      </c>
      <c r="T426" s="229">
        <f>IFERROR('Intenzity 0'!T426/T381,0)</f>
        <v>0</v>
      </c>
      <c r="U426" s="229">
        <f>IFERROR('Intenzity 0'!U426/U381,0)</f>
        <v>0</v>
      </c>
      <c r="V426" s="229">
        <f>IFERROR('Intenzity 0'!V426/V381,0)</f>
        <v>0</v>
      </c>
      <c r="W426" s="229">
        <f>IFERROR('Intenzity 0'!W426/W381,0)</f>
        <v>0</v>
      </c>
      <c r="X426" s="229">
        <f>IFERROR('Intenzity 0'!X426/X381,0)</f>
        <v>0</v>
      </c>
      <c r="Y426" s="229">
        <f>IFERROR('Intenzity 0'!Y426/Y381,0)</f>
        <v>0</v>
      </c>
      <c r="Z426" s="229">
        <f>IFERROR('Intenzity 0'!Z426/Z381,0)</f>
        <v>0</v>
      </c>
      <c r="AA426" s="229">
        <f>IFERROR('Intenzity 0'!AA426/AA381,0)</f>
        <v>0</v>
      </c>
      <c r="AB426" s="229">
        <f>IFERROR('Intenzity 0'!AB426/AB381,0)</f>
        <v>0</v>
      </c>
      <c r="AC426" s="229">
        <f>IFERROR('Intenzity 0'!AC426/AC381,0)</f>
        <v>0</v>
      </c>
      <c r="AD426" s="229">
        <f>IFERROR('Intenzity 0'!AD426/AD381,0)</f>
        <v>0</v>
      </c>
      <c r="AE426" s="229">
        <f>IFERROR('Intenzity 0'!AE426/AE381,0)</f>
        <v>0</v>
      </c>
      <c r="AF426" s="229">
        <f>IFERROR('Intenzity 0'!AF426/AF381,0)</f>
        <v>0</v>
      </c>
      <c r="AG426" s="229">
        <f>IFERROR('Intenzity 0'!AG426/AG381,0)</f>
        <v>0</v>
      </c>
      <c r="AH426" s="229">
        <f>IFERROR('Intenzity 0'!AH426/AH381,0)</f>
        <v>0</v>
      </c>
      <c r="AI426" s="229">
        <f>IFERROR('Intenzity 0'!AI426/AI381,0)</f>
        <v>0</v>
      </c>
      <c r="AJ426" s="229">
        <f>IFERROR('Intenzity 0'!AJ426/AJ381,0)</f>
        <v>0</v>
      </c>
      <c r="AK426" s="229">
        <f>IFERROR('Intenzity 0'!AK426/AK381,0)</f>
        <v>0</v>
      </c>
      <c r="AL426" s="229">
        <f>IFERROR('Intenzity 0'!AL426/AL381,0)</f>
        <v>0</v>
      </c>
      <c r="AM426" s="229">
        <f>IFERROR('Intenzity 0'!AM426/AM381,0)</f>
        <v>0</v>
      </c>
      <c r="AN426" s="229">
        <f>IFERROR('Intenzity 0'!AN426/AN381,0)</f>
        <v>0</v>
      </c>
      <c r="AO426" s="229">
        <f>IFERROR('Intenzity 0'!AO426/AO381,0)</f>
        <v>0</v>
      </c>
      <c r="AP426" s="229">
        <f>IFERROR('Intenzity 0'!AP426/AP381,0)</f>
        <v>0</v>
      </c>
      <c r="AQ426" s="229">
        <f>IFERROR('Intenzity 0'!AQ426/AQ381,0)</f>
        <v>0</v>
      </c>
      <c r="AR426" s="229">
        <f>IFERROR('Intenzity 0'!AR426/AR381,0)</f>
        <v>0</v>
      </c>
      <c r="AS426" s="229">
        <f>IFERROR('Intenzity 0'!AS426/AS381,0)</f>
        <v>0</v>
      </c>
      <c r="AT426" s="229">
        <f>IFERROR('Intenzity 0'!AT426/AT381,0)</f>
        <v>0</v>
      </c>
      <c r="AU426" s="229">
        <f>IFERROR('Intenzity 0'!AU426/AU381,0)</f>
        <v>0</v>
      </c>
      <c r="AV426" s="229">
        <f>IFERROR('Intenzity 0'!AV426/AV381,0)</f>
        <v>0</v>
      </c>
      <c r="AW426" s="229">
        <f>IFERROR('Intenzity 0'!AW426/AW381,0)</f>
        <v>0</v>
      </c>
      <c r="AX426" s="229">
        <f>IFERROR('Intenzity 0'!AX426/AX381,0)</f>
        <v>0</v>
      </c>
      <c r="AY426" s="229">
        <f>IFERROR('Intenzity 0'!AY426/AY381,0)</f>
        <v>0</v>
      </c>
      <c r="AZ426" s="229">
        <f>IFERROR('Intenzity 0'!AZ426/AZ381,0)</f>
        <v>0</v>
      </c>
      <c r="BA426" s="229">
        <f>IFERROR('Intenzity 0'!BA426/BA381,0)</f>
        <v>0</v>
      </c>
      <c r="BB426" s="229">
        <f>IFERROR('Intenzity 0'!BB426/BB381,0)</f>
        <v>0</v>
      </c>
    </row>
    <row r="427" spans="1:54" x14ac:dyDescent="0.3">
      <c r="A427" s="206">
        <f>IF(ISBLANK('Úseky 0'!A18),"",'Úseky 0'!A18)</f>
        <v>14</v>
      </c>
      <c r="B427" s="205" t="str">
        <f>IF(ISBLANK('Úseky 0'!B18),"",'Úseky 0'!B18)</f>
        <v/>
      </c>
      <c r="C427" s="205" t="str">
        <f>IF(ISBLANK('Úseky 0'!C18),"",'Úseky 0'!C18)</f>
        <v/>
      </c>
      <c r="D427" s="213" t="str">
        <f>IF(ISBLANK('Úseky 0'!D18),"",'Úseky 0'!D18)</f>
        <v/>
      </c>
      <c r="E427" s="229">
        <f>IFERROR('Intenzity 0'!E427/E382,0)</f>
        <v>0</v>
      </c>
      <c r="F427" s="229">
        <f>IFERROR('Intenzity 0'!F427/F382,0)</f>
        <v>0</v>
      </c>
      <c r="G427" s="229">
        <f>IFERROR('Intenzity 0'!G427/G382,0)</f>
        <v>0</v>
      </c>
      <c r="H427" s="229">
        <f>IFERROR('Intenzity 0'!H427/H382,0)</f>
        <v>0</v>
      </c>
      <c r="I427" s="229">
        <f>IFERROR('Intenzity 0'!I427/I382,0)</f>
        <v>0</v>
      </c>
      <c r="J427" s="229">
        <f>IFERROR('Intenzity 0'!J427/J382,0)</f>
        <v>0</v>
      </c>
      <c r="K427" s="229">
        <f>IFERROR('Intenzity 0'!K427/K382,0)</f>
        <v>0</v>
      </c>
      <c r="L427" s="229">
        <f>IFERROR('Intenzity 0'!L427/L382,0)</f>
        <v>0</v>
      </c>
      <c r="M427" s="229">
        <f>IFERROR('Intenzity 0'!M427/M382,0)</f>
        <v>0</v>
      </c>
      <c r="N427" s="229">
        <f>IFERROR('Intenzity 0'!N427/N382,0)</f>
        <v>0</v>
      </c>
      <c r="O427" s="229">
        <f>IFERROR('Intenzity 0'!O427/O382,0)</f>
        <v>0</v>
      </c>
      <c r="P427" s="229">
        <f>IFERROR('Intenzity 0'!P427/P382,0)</f>
        <v>0</v>
      </c>
      <c r="Q427" s="229">
        <f>IFERROR('Intenzity 0'!Q427/Q382,0)</f>
        <v>0</v>
      </c>
      <c r="R427" s="229">
        <f>IFERROR('Intenzity 0'!R427/R382,0)</f>
        <v>0</v>
      </c>
      <c r="S427" s="229">
        <f>IFERROR('Intenzity 0'!S427/S382,0)</f>
        <v>0</v>
      </c>
      <c r="T427" s="229">
        <f>IFERROR('Intenzity 0'!T427/T382,0)</f>
        <v>0</v>
      </c>
      <c r="U427" s="229">
        <f>IFERROR('Intenzity 0'!U427/U382,0)</f>
        <v>0</v>
      </c>
      <c r="V427" s="229">
        <f>IFERROR('Intenzity 0'!V427/V382,0)</f>
        <v>0</v>
      </c>
      <c r="W427" s="229">
        <f>IFERROR('Intenzity 0'!W427/W382,0)</f>
        <v>0</v>
      </c>
      <c r="X427" s="229">
        <f>IFERROR('Intenzity 0'!X427/X382,0)</f>
        <v>0</v>
      </c>
      <c r="Y427" s="229">
        <f>IFERROR('Intenzity 0'!Y427/Y382,0)</f>
        <v>0</v>
      </c>
      <c r="Z427" s="229">
        <f>IFERROR('Intenzity 0'!Z427/Z382,0)</f>
        <v>0</v>
      </c>
      <c r="AA427" s="229">
        <f>IFERROR('Intenzity 0'!AA427/AA382,0)</f>
        <v>0</v>
      </c>
      <c r="AB427" s="229">
        <f>IFERROR('Intenzity 0'!AB427/AB382,0)</f>
        <v>0</v>
      </c>
      <c r="AC427" s="229">
        <f>IFERROR('Intenzity 0'!AC427/AC382,0)</f>
        <v>0</v>
      </c>
      <c r="AD427" s="229">
        <f>IFERROR('Intenzity 0'!AD427/AD382,0)</f>
        <v>0</v>
      </c>
      <c r="AE427" s="229">
        <f>IFERROR('Intenzity 0'!AE427/AE382,0)</f>
        <v>0</v>
      </c>
      <c r="AF427" s="229">
        <f>IFERROR('Intenzity 0'!AF427/AF382,0)</f>
        <v>0</v>
      </c>
      <c r="AG427" s="229">
        <f>IFERROR('Intenzity 0'!AG427/AG382,0)</f>
        <v>0</v>
      </c>
      <c r="AH427" s="229">
        <f>IFERROR('Intenzity 0'!AH427/AH382,0)</f>
        <v>0</v>
      </c>
      <c r="AI427" s="229">
        <f>IFERROR('Intenzity 0'!AI427/AI382,0)</f>
        <v>0</v>
      </c>
      <c r="AJ427" s="229">
        <f>IFERROR('Intenzity 0'!AJ427/AJ382,0)</f>
        <v>0</v>
      </c>
      <c r="AK427" s="229">
        <f>IFERROR('Intenzity 0'!AK427/AK382,0)</f>
        <v>0</v>
      </c>
      <c r="AL427" s="229">
        <f>IFERROR('Intenzity 0'!AL427/AL382,0)</f>
        <v>0</v>
      </c>
      <c r="AM427" s="229">
        <f>IFERROR('Intenzity 0'!AM427/AM382,0)</f>
        <v>0</v>
      </c>
      <c r="AN427" s="229">
        <f>IFERROR('Intenzity 0'!AN427/AN382,0)</f>
        <v>0</v>
      </c>
      <c r="AO427" s="229">
        <f>IFERROR('Intenzity 0'!AO427/AO382,0)</f>
        <v>0</v>
      </c>
      <c r="AP427" s="229">
        <f>IFERROR('Intenzity 0'!AP427/AP382,0)</f>
        <v>0</v>
      </c>
      <c r="AQ427" s="229">
        <f>IFERROR('Intenzity 0'!AQ427/AQ382,0)</f>
        <v>0</v>
      </c>
      <c r="AR427" s="229">
        <f>IFERROR('Intenzity 0'!AR427/AR382,0)</f>
        <v>0</v>
      </c>
      <c r="AS427" s="229">
        <f>IFERROR('Intenzity 0'!AS427/AS382,0)</f>
        <v>0</v>
      </c>
      <c r="AT427" s="229">
        <f>IFERROR('Intenzity 0'!AT427/AT382,0)</f>
        <v>0</v>
      </c>
      <c r="AU427" s="229">
        <f>IFERROR('Intenzity 0'!AU427/AU382,0)</f>
        <v>0</v>
      </c>
      <c r="AV427" s="229">
        <f>IFERROR('Intenzity 0'!AV427/AV382,0)</f>
        <v>0</v>
      </c>
      <c r="AW427" s="229">
        <f>IFERROR('Intenzity 0'!AW427/AW382,0)</f>
        <v>0</v>
      </c>
      <c r="AX427" s="229">
        <f>IFERROR('Intenzity 0'!AX427/AX382,0)</f>
        <v>0</v>
      </c>
      <c r="AY427" s="229">
        <f>IFERROR('Intenzity 0'!AY427/AY382,0)</f>
        <v>0</v>
      </c>
      <c r="AZ427" s="229">
        <f>IFERROR('Intenzity 0'!AZ427/AZ382,0)</f>
        <v>0</v>
      </c>
      <c r="BA427" s="229">
        <f>IFERROR('Intenzity 0'!BA427/BA382,0)</f>
        <v>0</v>
      </c>
      <c r="BB427" s="229">
        <f>IFERROR('Intenzity 0'!BB427/BB382,0)</f>
        <v>0</v>
      </c>
    </row>
    <row r="428" spans="1:54" x14ac:dyDescent="0.3">
      <c r="A428" s="206">
        <f>IF(ISBLANK('Úseky 0'!A19),"",'Úseky 0'!A19)</f>
        <v>15</v>
      </c>
      <c r="B428" s="205" t="str">
        <f>IF(ISBLANK('Úseky 0'!B19),"",'Úseky 0'!B19)</f>
        <v/>
      </c>
      <c r="C428" s="205" t="str">
        <f>IF(ISBLANK('Úseky 0'!C19),"",'Úseky 0'!C19)</f>
        <v/>
      </c>
      <c r="D428" s="213" t="str">
        <f>IF(ISBLANK('Úseky 0'!D19),"",'Úseky 0'!D19)</f>
        <v/>
      </c>
      <c r="E428" s="229">
        <f>IFERROR('Intenzity 0'!E428/E383,0)</f>
        <v>0</v>
      </c>
      <c r="F428" s="229">
        <f>IFERROR('Intenzity 0'!F428/F383,0)</f>
        <v>0</v>
      </c>
      <c r="G428" s="229">
        <f>IFERROR('Intenzity 0'!G428/G383,0)</f>
        <v>0</v>
      </c>
      <c r="H428" s="229">
        <f>IFERROR('Intenzity 0'!H428/H383,0)</f>
        <v>0</v>
      </c>
      <c r="I428" s="229">
        <f>IFERROR('Intenzity 0'!I428/I383,0)</f>
        <v>0</v>
      </c>
      <c r="J428" s="229">
        <f>IFERROR('Intenzity 0'!J428/J383,0)</f>
        <v>0</v>
      </c>
      <c r="K428" s="229">
        <f>IFERROR('Intenzity 0'!K428/K383,0)</f>
        <v>0</v>
      </c>
      <c r="L428" s="229">
        <f>IFERROR('Intenzity 0'!L428/L383,0)</f>
        <v>0</v>
      </c>
      <c r="M428" s="229">
        <f>IFERROR('Intenzity 0'!M428/M383,0)</f>
        <v>0</v>
      </c>
      <c r="N428" s="229">
        <f>IFERROR('Intenzity 0'!N428/N383,0)</f>
        <v>0</v>
      </c>
      <c r="O428" s="229">
        <f>IFERROR('Intenzity 0'!O428/O383,0)</f>
        <v>0</v>
      </c>
      <c r="P428" s="229">
        <f>IFERROR('Intenzity 0'!P428/P383,0)</f>
        <v>0</v>
      </c>
      <c r="Q428" s="229">
        <f>IFERROR('Intenzity 0'!Q428/Q383,0)</f>
        <v>0</v>
      </c>
      <c r="R428" s="229">
        <f>IFERROR('Intenzity 0'!R428/R383,0)</f>
        <v>0</v>
      </c>
      <c r="S428" s="229">
        <f>IFERROR('Intenzity 0'!S428/S383,0)</f>
        <v>0</v>
      </c>
      <c r="T428" s="229">
        <f>IFERROR('Intenzity 0'!T428/T383,0)</f>
        <v>0</v>
      </c>
      <c r="U428" s="229">
        <f>IFERROR('Intenzity 0'!U428/U383,0)</f>
        <v>0</v>
      </c>
      <c r="V428" s="229">
        <f>IFERROR('Intenzity 0'!V428/V383,0)</f>
        <v>0</v>
      </c>
      <c r="W428" s="229">
        <f>IFERROR('Intenzity 0'!W428/W383,0)</f>
        <v>0</v>
      </c>
      <c r="X428" s="229">
        <f>IFERROR('Intenzity 0'!X428/X383,0)</f>
        <v>0</v>
      </c>
      <c r="Y428" s="229">
        <f>IFERROR('Intenzity 0'!Y428/Y383,0)</f>
        <v>0</v>
      </c>
      <c r="Z428" s="229">
        <f>IFERROR('Intenzity 0'!Z428/Z383,0)</f>
        <v>0</v>
      </c>
      <c r="AA428" s="229">
        <f>IFERROR('Intenzity 0'!AA428/AA383,0)</f>
        <v>0</v>
      </c>
      <c r="AB428" s="229">
        <f>IFERROR('Intenzity 0'!AB428/AB383,0)</f>
        <v>0</v>
      </c>
      <c r="AC428" s="229">
        <f>IFERROR('Intenzity 0'!AC428/AC383,0)</f>
        <v>0</v>
      </c>
      <c r="AD428" s="229">
        <f>IFERROR('Intenzity 0'!AD428/AD383,0)</f>
        <v>0</v>
      </c>
      <c r="AE428" s="229">
        <f>IFERROR('Intenzity 0'!AE428/AE383,0)</f>
        <v>0</v>
      </c>
      <c r="AF428" s="229">
        <f>IFERROR('Intenzity 0'!AF428/AF383,0)</f>
        <v>0</v>
      </c>
      <c r="AG428" s="229">
        <f>IFERROR('Intenzity 0'!AG428/AG383,0)</f>
        <v>0</v>
      </c>
      <c r="AH428" s="229">
        <f>IFERROR('Intenzity 0'!AH428/AH383,0)</f>
        <v>0</v>
      </c>
      <c r="AI428" s="229">
        <f>IFERROR('Intenzity 0'!AI428/AI383,0)</f>
        <v>0</v>
      </c>
      <c r="AJ428" s="229">
        <f>IFERROR('Intenzity 0'!AJ428/AJ383,0)</f>
        <v>0</v>
      </c>
      <c r="AK428" s="229">
        <f>IFERROR('Intenzity 0'!AK428/AK383,0)</f>
        <v>0</v>
      </c>
      <c r="AL428" s="229">
        <f>IFERROR('Intenzity 0'!AL428/AL383,0)</f>
        <v>0</v>
      </c>
      <c r="AM428" s="229">
        <f>IFERROR('Intenzity 0'!AM428/AM383,0)</f>
        <v>0</v>
      </c>
      <c r="AN428" s="229">
        <f>IFERROR('Intenzity 0'!AN428/AN383,0)</f>
        <v>0</v>
      </c>
      <c r="AO428" s="229">
        <f>IFERROR('Intenzity 0'!AO428/AO383,0)</f>
        <v>0</v>
      </c>
      <c r="AP428" s="229">
        <f>IFERROR('Intenzity 0'!AP428/AP383,0)</f>
        <v>0</v>
      </c>
      <c r="AQ428" s="229">
        <f>IFERROR('Intenzity 0'!AQ428/AQ383,0)</f>
        <v>0</v>
      </c>
      <c r="AR428" s="229">
        <f>IFERROR('Intenzity 0'!AR428/AR383,0)</f>
        <v>0</v>
      </c>
      <c r="AS428" s="229">
        <f>IFERROR('Intenzity 0'!AS428/AS383,0)</f>
        <v>0</v>
      </c>
      <c r="AT428" s="229">
        <f>IFERROR('Intenzity 0'!AT428/AT383,0)</f>
        <v>0</v>
      </c>
      <c r="AU428" s="229">
        <f>IFERROR('Intenzity 0'!AU428/AU383,0)</f>
        <v>0</v>
      </c>
      <c r="AV428" s="229">
        <f>IFERROR('Intenzity 0'!AV428/AV383,0)</f>
        <v>0</v>
      </c>
      <c r="AW428" s="229">
        <f>IFERROR('Intenzity 0'!AW428/AW383,0)</f>
        <v>0</v>
      </c>
      <c r="AX428" s="229">
        <f>IFERROR('Intenzity 0'!AX428/AX383,0)</f>
        <v>0</v>
      </c>
      <c r="AY428" s="229">
        <f>IFERROR('Intenzity 0'!AY428/AY383,0)</f>
        <v>0</v>
      </c>
      <c r="AZ428" s="229">
        <f>IFERROR('Intenzity 0'!AZ428/AZ383,0)</f>
        <v>0</v>
      </c>
      <c r="BA428" s="229">
        <f>IFERROR('Intenzity 0'!BA428/BA383,0)</f>
        <v>0</v>
      </c>
      <c r="BB428" s="229">
        <f>IFERROR('Intenzity 0'!BB428/BB383,0)</f>
        <v>0</v>
      </c>
    </row>
    <row r="429" spans="1:54" x14ac:dyDescent="0.3">
      <c r="A429" s="206">
        <f>IF(ISBLANK('Úseky 0'!A20),"",'Úseky 0'!A20)</f>
        <v>16</v>
      </c>
      <c r="B429" s="205" t="str">
        <f>IF(ISBLANK('Úseky 0'!B20),"",'Úseky 0'!B20)</f>
        <v/>
      </c>
      <c r="C429" s="205" t="str">
        <f>IF(ISBLANK('Úseky 0'!C20),"",'Úseky 0'!C20)</f>
        <v/>
      </c>
      <c r="D429" s="213" t="str">
        <f>IF(ISBLANK('Úseky 0'!D20),"",'Úseky 0'!D20)</f>
        <v/>
      </c>
      <c r="E429" s="229">
        <f>IFERROR('Intenzity 0'!E429/E384,0)</f>
        <v>0</v>
      </c>
      <c r="F429" s="229">
        <f>IFERROR('Intenzity 0'!F429/F384,0)</f>
        <v>0</v>
      </c>
      <c r="G429" s="229">
        <f>IFERROR('Intenzity 0'!G429/G384,0)</f>
        <v>0</v>
      </c>
      <c r="H429" s="229">
        <f>IFERROR('Intenzity 0'!H429/H384,0)</f>
        <v>0</v>
      </c>
      <c r="I429" s="229">
        <f>IFERROR('Intenzity 0'!I429/I384,0)</f>
        <v>0</v>
      </c>
      <c r="J429" s="229">
        <f>IFERROR('Intenzity 0'!J429/J384,0)</f>
        <v>0</v>
      </c>
      <c r="K429" s="229">
        <f>IFERROR('Intenzity 0'!K429/K384,0)</f>
        <v>0</v>
      </c>
      <c r="L429" s="229">
        <f>IFERROR('Intenzity 0'!L429/L384,0)</f>
        <v>0</v>
      </c>
      <c r="M429" s="229">
        <f>IFERROR('Intenzity 0'!M429/M384,0)</f>
        <v>0</v>
      </c>
      <c r="N429" s="229">
        <f>IFERROR('Intenzity 0'!N429/N384,0)</f>
        <v>0</v>
      </c>
      <c r="O429" s="229">
        <f>IFERROR('Intenzity 0'!O429/O384,0)</f>
        <v>0</v>
      </c>
      <c r="P429" s="229">
        <f>IFERROR('Intenzity 0'!P429/P384,0)</f>
        <v>0</v>
      </c>
      <c r="Q429" s="229">
        <f>IFERROR('Intenzity 0'!Q429/Q384,0)</f>
        <v>0</v>
      </c>
      <c r="R429" s="229">
        <f>IFERROR('Intenzity 0'!R429/R384,0)</f>
        <v>0</v>
      </c>
      <c r="S429" s="229">
        <f>IFERROR('Intenzity 0'!S429/S384,0)</f>
        <v>0</v>
      </c>
      <c r="T429" s="229">
        <f>IFERROR('Intenzity 0'!T429/T384,0)</f>
        <v>0</v>
      </c>
      <c r="U429" s="229">
        <f>IFERROR('Intenzity 0'!U429/U384,0)</f>
        <v>0</v>
      </c>
      <c r="V429" s="229">
        <f>IFERROR('Intenzity 0'!V429/V384,0)</f>
        <v>0</v>
      </c>
      <c r="W429" s="229">
        <f>IFERROR('Intenzity 0'!W429/W384,0)</f>
        <v>0</v>
      </c>
      <c r="X429" s="229">
        <f>IFERROR('Intenzity 0'!X429/X384,0)</f>
        <v>0</v>
      </c>
      <c r="Y429" s="229">
        <f>IFERROR('Intenzity 0'!Y429/Y384,0)</f>
        <v>0</v>
      </c>
      <c r="Z429" s="229">
        <f>IFERROR('Intenzity 0'!Z429/Z384,0)</f>
        <v>0</v>
      </c>
      <c r="AA429" s="229">
        <f>IFERROR('Intenzity 0'!AA429/AA384,0)</f>
        <v>0</v>
      </c>
      <c r="AB429" s="229">
        <f>IFERROR('Intenzity 0'!AB429/AB384,0)</f>
        <v>0</v>
      </c>
      <c r="AC429" s="229">
        <f>IFERROR('Intenzity 0'!AC429/AC384,0)</f>
        <v>0</v>
      </c>
      <c r="AD429" s="229">
        <f>IFERROR('Intenzity 0'!AD429/AD384,0)</f>
        <v>0</v>
      </c>
      <c r="AE429" s="229">
        <f>IFERROR('Intenzity 0'!AE429/AE384,0)</f>
        <v>0</v>
      </c>
      <c r="AF429" s="229">
        <f>IFERROR('Intenzity 0'!AF429/AF384,0)</f>
        <v>0</v>
      </c>
      <c r="AG429" s="229">
        <f>IFERROR('Intenzity 0'!AG429/AG384,0)</f>
        <v>0</v>
      </c>
      <c r="AH429" s="229">
        <f>IFERROR('Intenzity 0'!AH429/AH384,0)</f>
        <v>0</v>
      </c>
      <c r="AI429" s="229">
        <f>IFERROR('Intenzity 0'!AI429/AI384,0)</f>
        <v>0</v>
      </c>
      <c r="AJ429" s="229">
        <f>IFERROR('Intenzity 0'!AJ429/AJ384,0)</f>
        <v>0</v>
      </c>
      <c r="AK429" s="229">
        <f>IFERROR('Intenzity 0'!AK429/AK384,0)</f>
        <v>0</v>
      </c>
      <c r="AL429" s="229">
        <f>IFERROR('Intenzity 0'!AL429/AL384,0)</f>
        <v>0</v>
      </c>
      <c r="AM429" s="229">
        <f>IFERROR('Intenzity 0'!AM429/AM384,0)</f>
        <v>0</v>
      </c>
      <c r="AN429" s="229">
        <f>IFERROR('Intenzity 0'!AN429/AN384,0)</f>
        <v>0</v>
      </c>
      <c r="AO429" s="229">
        <f>IFERROR('Intenzity 0'!AO429/AO384,0)</f>
        <v>0</v>
      </c>
      <c r="AP429" s="229">
        <f>IFERROR('Intenzity 0'!AP429/AP384,0)</f>
        <v>0</v>
      </c>
      <c r="AQ429" s="229">
        <f>IFERROR('Intenzity 0'!AQ429/AQ384,0)</f>
        <v>0</v>
      </c>
      <c r="AR429" s="229">
        <f>IFERROR('Intenzity 0'!AR429/AR384,0)</f>
        <v>0</v>
      </c>
      <c r="AS429" s="229">
        <f>IFERROR('Intenzity 0'!AS429/AS384,0)</f>
        <v>0</v>
      </c>
      <c r="AT429" s="229">
        <f>IFERROR('Intenzity 0'!AT429/AT384,0)</f>
        <v>0</v>
      </c>
      <c r="AU429" s="229">
        <f>IFERROR('Intenzity 0'!AU429/AU384,0)</f>
        <v>0</v>
      </c>
      <c r="AV429" s="229">
        <f>IFERROR('Intenzity 0'!AV429/AV384,0)</f>
        <v>0</v>
      </c>
      <c r="AW429" s="229">
        <f>IFERROR('Intenzity 0'!AW429/AW384,0)</f>
        <v>0</v>
      </c>
      <c r="AX429" s="229">
        <f>IFERROR('Intenzity 0'!AX429/AX384,0)</f>
        <v>0</v>
      </c>
      <c r="AY429" s="229">
        <f>IFERROR('Intenzity 0'!AY429/AY384,0)</f>
        <v>0</v>
      </c>
      <c r="AZ429" s="229">
        <f>IFERROR('Intenzity 0'!AZ429/AZ384,0)</f>
        <v>0</v>
      </c>
      <c r="BA429" s="229">
        <f>IFERROR('Intenzity 0'!BA429/BA384,0)</f>
        <v>0</v>
      </c>
      <c r="BB429" s="229">
        <f>IFERROR('Intenzity 0'!BB429/BB384,0)</f>
        <v>0</v>
      </c>
    </row>
    <row r="430" spans="1:54" x14ac:dyDescent="0.3">
      <c r="A430" s="206">
        <f>IF(ISBLANK('Úseky 0'!A21),"",'Úseky 0'!A21)</f>
        <v>17</v>
      </c>
      <c r="B430" s="205" t="str">
        <f>IF(ISBLANK('Úseky 0'!B21),"",'Úseky 0'!B21)</f>
        <v/>
      </c>
      <c r="C430" s="205" t="str">
        <f>IF(ISBLANK('Úseky 0'!C21),"",'Úseky 0'!C21)</f>
        <v/>
      </c>
      <c r="D430" s="213" t="str">
        <f>IF(ISBLANK('Úseky 0'!D21),"",'Úseky 0'!D21)</f>
        <v/>
      </c>
      <c r="E430" s="229">
        <f>IFERROR('Intenzity 0'!E430/E385,0)</f>
        <v>0</v>
      </c>
      <c r="F430" s="229">
        <f>IFERROR('Intenzity 0'!F430/F385,0)</f>
        <v>0</v>
      </c>
      <c r="G430" s="229">
        <f>IFERROR('Intenzity 0'!G430/G385,0)</f>
        <v>0</v>
      </c>
      <c r="H430" s="229">
        <f>IFERROR('Intenzity 0'!H430/H385,0)</f>
        <v>0</v>
      </c>
      <c r="I430" s="229">
        <f>IFERROR('Intenzity 0'!I430/I385,0)</f>
        <v>0</v>
      </c>
      <c r="J430" s="229">
        <f>IFERROR('Intenzity 0'!J430/J385,0)</f>
        <v>0</v>
      </c>
      <c r="K430" s="229">
        <f>IFERROR('Intenzity 0'!K430/K385,0)</f>
        <v>0</v>
      </c>
      <c r="L430" s="229">
        <f>IFERROR('Intenzity 0'!L430/L385,0)</f>
        <v>0</v>
      </c>
      <c r="M430" s="229">
        <f>IFERROR('Intenzity 0'!M430/M385,0)</f>
        <v>0</v>
      </c>
      <c r="N430" s="229">
        <f>IFERROR('Intenzity 0'!N430/N385,0)</f>
        <v>0</v>
      </c>
      <c r="O430" s="229">
        <f>IFERROR('Intenzity 0'!O430/O385,0)</f>
        <v>0</v>
      </c>
      <c r="P430" s="229">
        <f>IFERROR('Intenzity 0'!P430/P385,0)</f>
        <v>0</v>
      </c>
      <c r="Q430" s="229">
        <f>IFERROR('Intenzity 0'!Q430/Q385,0)</f>
        <v>0</v>
      </c>
      <c r="R430" s="229">
        <f>IFERROR('Intenzity 0'!R430/R385,0)</f>
        <v>0</v>
      </c>
      <c r="S430" s="229">
        <f>IFERROR('Intenzity 0'!S430/S385,0)</f>
        <v>0</v>
      </c>
      <c r="T430" s="229">
        <f>IFERROR('Intenzity 0'!T430/T385,0)</f>
        <v>0</v>
      </c>
      <c r="U430" s="229">
        <f>IFERROR('Intenzity 0'!U430/U385,0)</f>
        <v>0</v>
      </c>
      <c r="V430" s="229">
        <f>IFERROR('Intenzity 0'!V430/V385,0)</f>
        <v>0</v>
      </c>
      <c r="W430" s="229">
        <f>IFERROR('Intenzity 0'!W430/W385,0)</f>
        <v>0</v>
      </c>
      <c r="X430" s="229">
        <f>IFERROR('Intenzity 0'!X430/X385,0)</f>
        <v>0</v>
      </c>
      <c r="Y430" s="229">
        <f>IFERROR('Intenzity 0'!Y430/Y385,0)</f>
        <v>0</v>
      </c>
      <c r="Z430" s="229">
        <f>IFERROR('Intenzity 0'!Z430/Z385,0)</f>
        <v>0</v>
      </c>
      <c r="AA430" s="229">
        <f>IFERROR('Intenzity 0'!AA430/AA385,0)</f>
        <v>0</v>
      </c>
      <c r="AB430" s="229">
        <f>IFERROR('Intenzity 0'!AB430/AB385,0)</f>
        <v>0</v>
      </c>
      <c r="AC430" s="229">
        <f>IFERROR('Intenzity 0'!AC430/AC385,0)</f>
        <v>0</v>
      </c>
      <c r="AD430" s="229">
        <f>IFERROR('Intenzity 0'!AD430/AD385,0)</f>
        <v>0</v>
      </c>
      <c r="AE430" s="229">
        <f>IFERROR('Intenzity 0'!AE430/AE385,0)</f>
        <v>0</v>
      </c>
      <c r="AF430" s="229">
        <f>IFERROR('Intenzity 0'!AF430/AF385,0)</f>
        <v>0</v>
      </c>
      <c r="AG430" s="229">
        <f>IFERROR('Intenzity 0'!AG430/AG385,0)</f>
        <v>0</v>
      </c>
      <c r="AH430" s="229">
        <f>IFERROR('Intenzity 0'!AH430/AH385,0)</f>
        <v>0</v>
      </c>
      <c r="AI430" s="229">
        <f>IFERROR('Intenzity 0'!AI430/AI385,0)</f>
        <v>0</v>
      </c>
      <c r="AJ430" s="229">
        <f>IFERROR('Intenzity 0'!AJ430/AJ385,0)</f>
        <v>0</v>
      </c>
      <c r="AK430" s="229">
        <f>IFERROR('Intenzity 0'!AK430/AK385,0)</f>
        <v>0</v>
      </c>
      <c r="AL430" s="229">
        <f>IFERROR('Intenzity 0'!AL430/AL385,0)</f>
        <v>0</v>
      </c>
      <c r="AM430" s="229">
        <f>IFERROR('Intenzity 0'!AM430/AM385,0)</f>
        <v>0</v>
      </c>
      <c r="AN430" s="229">
        <f>IFERROR('Intenzity 0'!AN430/AN385,0)</f>
        <v>0</v>
      </c>
      <c r="AO430" s="229">
        <f>IFERROR('Intenzity 0'!AO430/AO385,0)</f>
        <v>0</v>
      </c>
      <c r="AP430" s="229">
        <f>IFERROR('Intenzity 0'!AP430/AP385,0)</f>
        <v>0</v>
      </c>
      <c r="AQ430" s="229">
        <f>IFERROR('Intenzity 0'!AQ430/AQ385,0)</f>
        <v>0</v>
      </c>
      <c r="AR430" s="229">
        <f>IFERROR('Intenzity 0'!AR430/AR385,0)</f>
        <v>0</v>
      </c>
      <c r="AS430" s="229">
        <f>IFERROR('Intenzity 0'!AS430/AS385,0)</f>
        <v>0</v>
      </c>
      <c r="AT430" s="229">
        <f>IFERROR('Intenzity 0'!AT430/AT385,0)</f>
        <v>0</v>
      </c>
      <c r="AU430" s="229">
        <f>IFERROR('Intenzity 0'!AU430/AU385,0)</f>
        <v>0</v>
      </c>
      <c r="AV430" s="229">
        <f>IFERROR('Intenzity 0'!AV430/AV385,0)</f>
        <v>0</v>
      </c>
      <c r="AW430" s="229">
        <f>IFERROR('Intenzity 0'!AW430/AW385,0)</f>
        <v>0</v>
      </c>
      <c r="AX430" s="229">
        <f>IFERROR('Intenzity 0'!AX430/AX385,0)</f>
        <v>0</v>
      </c>
      <c r="AY430" s="229">
        <f>IFERROR('Intenzity 0'!AY430/AY385,0)</f>
        <v>0</v>
      </c>
      <c r="AZ430" s="229">
        <f>IFERROR('Intenzity 0'!AZ430/AZ385,0)</f>
        <v>0</v>
      </c>
      <c r="BA430" s="229">
        <f>IFERROR('Intenzity 0'!BA430/BA385,0)</f>
        <v>0</v>
      </c>
      <c r="BB430" s="229">
        <f>IFERROR('Intenzity 0'!BB430/BB385,0)</f>
        <v>0</v>
      </c>
    </row>
    <row r="431" spans="1:54" x14ac:dyDescent="0.3">
      <c r="A431" s="206">
        <f>IF(ISBLANK('Úseky 0'!A22),"",'Úseky 0'!A22)</f>
        <v>18</v>
      </c>
      <c r="B431" s="205" t="str">
        <f>IF(ISBLANK('Úseky 0'!B22),"",'Úseky 0'!B22)</f>
        <v/>
      </c>
      <c r="C431" s="205" t="str">
        <f>IF(ISBLANK('Úseky 0'!C22),"",'Úseky 0'!C22)</f>
        <v/>
      </c>
      <c r="D431" s="213" t="str">
        <f>IF(ISBLANK('Úseky 0'!D22),"",'Úseky 0'!D22)</f>
        <v/>
      </c>
      <c r="E431" s="229">
        <f>IFERROR('Intenzity 0'!E431/E386,0)</f>
        <v>0</v>
      </c>
      <c r="F431" s="229">
        <f>IFERROR('Intenzity 0'!F431/F386,0)</f>
        <v>0</v>
      </c>
      <c r="G431" s="229">
        <f>IFERROR('Intenzity 0'!G431/G386,0)</f>
        <v>0</v>
      </c>
      <c r="H431" s="229">
        <f>IFERROR('Intenzity 0'!H431/H386,0)</f>
        <v>0</v>
      </c>
      <c r="I431" s="229">
        <f>IFERROR('Intenzity 0'!I431/I386,0)</f>
        <v>0</v>
      </c>
      <c r="J431" s="229">
        <f>IFERROR('Intenzity 0'!J431/J386,0)</f>
        <v>0</v>
      </c>
      <c r="K431" s="229">
        <f>IFERROR('Intenzity 0'!K431/K386,0)</f>
        <v>0</v>
      </c>
      <c r="L431" s="229">
        <f>IFERROR('Intenzity 0'!L431/L386,0)</f>
        <v>0</v>
      </c>
      <c r="M431" s="229">
        <f>IFERROR('Intenzity 0'!M431/M386,0)</f>
        <v>0</v>
      </c>
      <c r="N431" s="229">
        <f>IFERROR('Intenzity 0'!N431/N386,0)</f>
        <v>0</v>
      </c>
      <c r="O431" s="229">
        <f>IFERROR('Intenzity 0'!O431/O386,0)</f>
        <v>0</v>
      </c>
      <c r="P431" s="229">
        <f>IFERROR('Intenzity 0'!P431/P386,0)</f>
        <v>0</v>
      </c>
      <c r="Q431" s="229">
        <f>IFERROR('Intenzity 0'!Q431/Q386,0)</f>
        <v>0</v>
      </c>
      <c r="R431" s="229">
        <f>IFERROR('Intenzity 0'!R431/R386,0)</f>
        <v>0</v>
      </c>
      <c r="S431" s="229">
        <f>IFERROR('Intenzity 0'!S431/S386,0)</f>
        <v>0</v>
      </c>
      <c r="T431" s="229">
        <f>IFERROR('Intenzity 0'!T431/T386,0)</f>
        <v>0</v>
      </c>
      <c r="U431" s="229">
        <f>IFERROR('Intenzity 0'!U431/U386,0)</f>
        <v>0</v>
      </c>
      <c r="V431" s="229">
        <f>IFERROR('Intenzity 0'!V431/V386,0)</f>
        <v>0</v>
      </c>
      <c r="W431" s="229">
        <f>IFERROR('Intenzity 0'!W431/W386,0)</f>
        <v>0</v>
      </c>
      <c r="X431" s="229">
        <f>IFERROR('Intenzity 0'!X431/X386,0)</f>
        <v>0</v>
      </c>
      <c r="Y431" s="229">
        <f>IFERROR('Intenzity 0'!Y431/Y386,0)</f>
        <v>0</v>
      </c>
      <c r="Z431" s="229">
        <f>IFERROR('Intenzity 0'!Z431/Z386,0)</f>
        <v>0</v>
      </c>
      <c r="AA431" s="229">
        <f>IFERROR('Intenzity 0'!AA431/AA386,0)</f>
        <v>0</v>
      </c>
      <c r="AB431" s="229">
        <f>IFERROR('Intenzity 0'!AB431/AB386,0)</f>
        <v>0</v>
      </c>
      <c r="AC431" s="229">
        <f>IFERROR('Intenzity 0'!AC431/AC386,0)</f>
        <v>0</v>
      </c>
      <c r="AD431" s="229">
        <f>IFERROR('Intenzity 0'!AD431/AD386,0)</f>
        <v>0</v>
      </c>
      <c r="AE431" s="229">
        <f>IFERROR('Intenzity 0'!AE431/AE386,0)</f>
        <v>0</v>
      </c>
      <c r="AF431" s="229">
        <f>IFERROR('Intenzity 0'!AF431/AF386,0)</f>
        <v>0</v>
      </c>
      <c r="AG431" s="229">
        <f>IFERROR('Intenzity 0'!AG431/AG386,0)</f>
        <v>0</v>
      </c>
      <c r="AH431" s="229">
        <f>IFERROR('Intenzity 0'!AH431/AH386,0)</f>
        <v>0</v>
      </c>
      <c r="AI431" s="229">
        <f>IFERROR('Intenzity 0'!AI431/AI386,0)</f>
        <v>0</v>
      </c>
      <c r="AJ431" s="229">
        <f>IFERROR('Intenzity 0'!AJ431/AJ386,0)</f>
        <v>0</v>
      </c>
      <c r="AK431" s="229">
        <f>IFERROR('Intenzity 0'!AK431/AK386,0)</f>
        <v>0</v>
      </c>
      <c r="AL431" s="229">
        <f>IFERROR('Intenzity 0'!AL431/AL386,0)</f>
        <v>0</v>
      </c>
      <c r="AM431" s="229">
        <f>IFERROR('Intenzity 0'!AM431/AM386,0)</f>
        <v>0</v>
      </c>
      <c r="AN431" s="229">
        <f>IFERROR('Intenzity 0'!AN431/AN386,0)</f>
        <v>0</v>
      </c>
      <c r="AO431" s="229">
        <f>IFERROR('Intenzity 0'!AO431/AO386,0)</f>
        <v>0</v>
      </c>
      <c r="AP431" s="229">
        <f>IFERROR('Intenzity 0'!AP431/AP386,0)</f>
        <v>0</v>
      </c>
      <c r="AQ431" s="229">
        <f>IFERROR('Intenzity 0'!AQ431/AQ386,0)</f>
        <v>0</v>
      </c>
      <c r="AR431" s="229">
        <f>IFERROR('Intenzity 0'!AR431/AR386,0)</f>
        <v>0</v>
      </c>
      <c r="AS431" s="229">
        <f>IFERROR('Intenzity 0'!AS431/AS386,0)</f>
        <v>0</v>
      </c>
      <c r="AT431" s="229">
        <f>IFERROR('Intenzity 0'!AT431/AT386,0)</f>
        <v>0</v>
      </c>
      <c r="AU431" s="229">
        <f>IFERROR('Intenzity 0'!AU431/AU386,0)</f>
        <v>0</v>
      </c>
      <c r="AV431" s="229">
        <f>IFERROR('Intenzity 0'!AV431/AV386,0)</f>
        <v>0</v>
      </c>
      <c r="AW431" s="229">
        <f>IFERROR('Intenzity 0'!AW431/AW386,0)</f>
        <v>0</v>
      </c>
      <c r="AX431" s="229">
        <f>IFERROR('Intenzity 0'!AX431/AX386,0)</f>
        <v>0</v>
      </c>
      <c r="AY431" s="229">
        <f>IFERROR('Intenzity 0'!AY431/AY386,0)</f>
        <v>0</v>
      </c>
      <c r="AZ431" s="229">
        <f>IFERROR('Intenzity 0'!AZ431/AZ386,0)</f>
        <v>0</v>
      </c>
      <c r="BA431" s="229">
        <f>IFERROR('Intenzity 0'!BA431/BA386,0)</f>
        <v>0</v>
      </c>
      <c r="BB431" s="229">
        <f>IFERROR('Intenzity 0'!BB431/BB386,0)</f>
        <v>0</v>
      </c>
    </row>
    <row r="432" spans="1:54" x14ac:dyDescent="0.3">
      <c r="A432" s="206">
        <f>IF(ISBLANK('Úseky 0'!A23),"",'Úseky 0'!A23)</f>
        <v>19</v>
      </c>
      <c r="B432" s="205" t="str">
        <f>IF(ISBLANK('Úseky 0'!B23),"",'Úseky 0'!B23)</f>
        <v/>
      </c>
      <c r="C432" s="205" t="str">
        <f>IF(ISBLANK('Úseky 0'!C23),"",'Úseky 0'!C23)</f>
        <v/>
      </c>
      <c r="D432" s="213" t="str">
        <f>IF(ISBLANK('Úseky 0'!D23),"",'Úseky 0'!D23)</f>
        <v/>
      </c>
      <c r="E432" s="229">
        <f>IFERROR('Intenzity 0'!E432/E387,0)</f>
        <v>0</v>
      </c>
      <c r="F432" s="229">
        <f>IFERROR('Intenzity 0'!F432/F387,0)</f>
        <v>0</v>
      </c>
      <c r="G432" s="229">
        <f>IFERROR('Intenzity 0'!G432/G387,0)</f>
        <v>0</v>
      </c>
      <c r="H432" s="229">
        <f>IFERROR('Intenzity 0'!H432/H387,0)</f>
        <v>0</v>
      </c>
      <c r="I432" s="229">
        <f>IFERROR('Intenzity 0'!I432/I387,0)</f>
        <v>0</v>
      </c>
      <c r="J432" s="229">
        <f>IFERROR('Intenzity 0'!J432/J387,0)</f>
        <v>0</v>
      </c>
      <c r="K432" s="229">
        <f>IFERROR('Intenzity 0'!K432/K387,0)</f>
        <v>0</v>
      </c>
      <c r="L432" s="229">
        <f>IFERROR('Intenzity 0'!L432/L387,0)</f>
        <v>0</v>
      </c>
      <c r="M432" s="229">
        <f>IFERROR('Intenzity 0'!M432/M387,0)</f>
        <v>0</v>
      </c>
      <c r="N432" s="229">
        <f>IFERROR('Intenzity 0'!N432/N387,0)</f>
        <v>0</v>
      </c>
      <c r="O432" s="229">
        <f>IFERROR('Intenzity 0'!O432/O387,0)</f>
        <v>0</v>
      </c>
      <c r="P432" s="229">
        <f>IFERROR('Intenzity 0'!P432/P387,0)</f>
        <v>0</v>
      </c>
      <c r="Q432" s="229">
        <f>IFERROR('Intenzity 0'!Q432/Q387,0)</f>
        <v>0</v>
      </c>
      <c r="R432" s="229">
        <f>IFERROR('Intenzity 0'!R432/R387,0)</f>
        <v>0</v>
      </c>
      <c r="S432" s="229">
        <f>IFERROR('Intenzity 0'!S432/S387,0)</f>
        <v>0</v>
      </c>
      <c r="T432" s="229">
        <f>IFERROR('Intenzity 0'!T432/T387,0)</f>
        <v>0</v>
      </c>
      <c r="U432" s="229">
        <f>IFERROR('Intenzity 0'!U432/U387,0)</f>
        <v>0</v>
      </c>
      <c r="V432" s="229">
        <f>IFERROR('Intenzity 0'!V432/V387,0)</f>
        <v>0</v>
      </c>
      <c r="W432" s="229">
        <f>IFERROR('Intenzity 0'!W432/W387,0)</f>
        <v>0</v>
      </c>
      <c r="X432" s="229">
        <f>IFERROR('Intenzity 0'!X432/X387,0)</f>
        <v>0</v>
      </c>
      <c r="Y432" s="229">
        <f>IFERROR('Intenzity 0'!Y432/Y387,0)</f>
        <v>0</v>
      </c>
      <c r="Z432" s="229">
        <f>IFERROR('Intenzity 0'!Z432/Z387,0)</f>
        <v>0</v>
      </c>
      <c r="AA432" s="229">
        <f>IFERROR('Intenzity 0'!AA432/AA387,0)</f>
        <v>0</v>
      </c>
      <c r="AB432" s="229">
        <f>IFERROR('Intenzity 0'!AB432/AB387,0)</f>
        <v>0</v>
      </c>
      <c r="AC432" s="229">
        <f>IFERROR('Intenzity 0'!AC432/AC387,0)</f>
        <v>0</v>
      </c>
      <c r="AD432" s="229">
        <f>IFERROR('Intenzity 0'!AD432/AD387,0)</f>
        <v>0</v>
      </c>
      <c r="AE432" s="229">
        <f>IFERROR('Intenzity 0'!AE432/AE387,0)</f>
        <v>0</v>
      </c>
      <c r="AF432" s="229">
        <f>IFERROR('Intenzity 0'!AF432/AF387,0)</f>
        <v>0</v>
      </c>
      <c r="AG432" s="229">
        <f>IFERROR('Intenzity 0'!AG432/AG387,0)</f>
        <v>0</v>
      </c>
      <c r="AH432" s="229">
        <f>IFERROR('Intenzity 0'!AH432/AH387,0)</f>
        <v>0</v>
      </c>
      <c r="AI432" s="229">
        <f>IFERROR('Intenzity 0'!AI432/AI387,0)</f>
        <v>0</v>
      </c>
      <c r="AJ432" s="229">
        <f>IFERROR('Intenzity 0'!AJ432/AJ387,0)</f>
        <v>0</v>
      </c>
      <c r="AK432" s="229">
        <f>IFERROR('Intenzity 0'!AK432/AK387,0)</f>
        <v>0</v>
      </c>
      <c r="AL432" s="229">
        <f>IFERROR('Intenzity 0'!AL432/AL387,0)</f>
        <v>0</v>
      </c>
      <c r="AM432" s="229">
        <f>IFERROR('Intenzity 0'!AM432/AM387,0)</f>
        <v>0</v>
      </c>
      <c r="AN432" s="229">
        <f>IFERROR('Intenzity 0'!AN432/AN387,0)</f>
        <v>0</v>
      </c>
      <c r="AO432" s="229">
        <f>IFERROR('Intenzity 0'!AO432/AO387,0)</f>
        <v>0</v>
      </c>
      <c r="AP432" s="229">
        <f>IFERROR('Intenzity 0'!AP432/AP387,0)</f>
        <v>0</v>
      </c>
      <c r="AQ432" s="229">
        <f>IFERROR('Intenzity 0'!AQ432/AQ387,0)</f>
        <v>0</v>
      </c>
      <c r="AR432" s="229">
        <f>IFERROR('Intenzity 0'!AR432/AR387,0)</f>
        <v>0</v>
      </c>
      <c r="AS432" s="229">
        <f>IFERROR('Intenzity 0'!AS432/AS387,0)</f>
        <v>0</v>
      </c>
      <c r="AT432" s="229">
        <f>IFERROR('Intenzity 0'!AT432/AT387,0)</f>
        <v>0</v>
      </c>
      <c r="AU432" s="229">
        <f>IFERROR('Intenzity 0'!AU432/AU387,0)</f>
        <v>0</v>
      </c>
      <c r="AV432" s="229">
        <f>IFERROR('Intenzity 0'!AV432/AV387,0)</f>
        <v>0</v>
      </c>
      <c r="AW432" s="229">
        <f>IFERROR('Intenzity 0'!AW432/AW387,0)</f>
        <v>0</v>
      </c>
      <c r="AX432" s="229">
        <f>IFERROR('Intenzity 0'!AX432/AX387,0)</f>
        <v>0</v>
      </c>
      <c r="AY432" s="229">
        <f>IFERROR('Intenzity 0'!AY432/AY387,0)</f>
        <v>0</v>
      </c>
      <c r="AZ432" s="229">
        <f>IFERROR('Intenzity 0'!AZ432/AZ387,0)</f>
        <v>0</v>
      </c>
      <c r="BA432" s="229">
        <f>IFERROR('Intenzity 0'!BA432/BA387,0)</f>
        <v>0</v>
      </c>
      <c r="BB432" s="229">
        <f>IFERROR('Intenzity 0'!BB432/BB387,0)</f>
        <v>0</v>
      </c>
    </row>
    <row r="433" spans="1:54" x14ac:dyDescent="0.3">
      <c r="A433" s="206">
        <f>IF(ISBLANK('Úseky 0'!A24),"",'Úseky 0'!A24)</f>
        <v>20</v>
      </c>
      <c r="B433" s="205" t="str">
        <f>IF(ISBLANK('Úseky 0'!B24),"",'Úseky 0'!B24)</f>
        <v/>
      </c>
      <c r="C433" s="205" t="str">
        <f>IF(ISBLANK('Úseky 0'!C24),"",'Úseky 0'!C24)</f>
        <v/>
      </c>
      <c r="D433" s="213" t="str">
        <f>IF(ISBLANK('Úseky 0'!D24),"",'Úseky 0'!D24)</f>
        <v/>
      </c>
      <c r="E433" s="229">
        <f>IFERROR('Intenzity 0'!E433/E388,0)</f>
        <v>0</v>
      </c>
      <c r="F433" s="229">
        <f>IFERROR('Intenzity 0'!F433/F388,0)</f>
        <v>0</v>
      </c>
      <c r="G433" s="229">
        <f>IFERROR('Intenzity 0'!G433/G388,0)</f>
        <v>0</v>
      </c>
      <c r="H433" s="229">
        <f>IFERROR('Intenzity 0'!H433/H388,0)</f>
        <v>0</v>
      </c>
      <c r="I433" s="229">
        <f>IFERROR('Intenzity 0'!I433/I388,0)</f>
        <v>0</v>
      </c>
      <c r="J433" s="229">
        <f>IFERROR('Intenzity 0'!J433/J388,0)</f>
        <v>0</v>
      </c>
      <c r="K433" s="229">
        <f>IFERROR('Intenzity 0'!K433/K388,0)</f>
        <v>0</v>
      </c>
      <c r="L433" s="229">
        <f>IFERROR('Intenzity 0'!L433/L388,0)</f>
        <v>0</v>
      </c>
      <c r="M433" s="229">
        <f>IFERROR('Intenzity 0'!M433/M388,0)</f>
        <v>0</v>
      </c>
      <c r="N433" s="229">
        <f>IFERROR('Intenzity 0'!N433/N388,0)</f>
        <v>0</v>
      </c>
      <c r="O433" s="229">
        <f>IFERROR('Intenzity 0'!O433/O388,0)</f>
        <v>0</v>
      </c>
      <c r="P433" s="229">
        <f>IFERROR('Intenzity 0'!P433/P388,0)</f>
        <v>0</v>
      </c>
      <c r="Q433" s="229">
        <f>IFERROR('Intenzity 0'!Q433/Q388,0)</f>
        <v>0</v>
      </c>
      <c r="R433" s="229">
        <f>IFERROR('Intenzity 0'!R433/R388,0)</f>
        <v>0</v>
      </c>
      <c r="S433" s="229">
        <f>IFERROR('Intenzity 0'!S433/S388,0)</f>
        <v>0</v>
      </c>
      <c r="T433" s="229">
        <f>IFERROR('Intenzity 0'!T433/T388,0)</f>
        <v>0</v>
      </c>
      <c r="U433" s="229">
        <f>IFERROR('Intenzity 0'!U433/U388,0)</f>
        <v>0</v>
      </c>
      <c r="V433" s="229">
        <f>IFERROR('Intenzity 0'!V433/V388,0)</f>
        <v>0</v>
      </c>
      <c r="W433" s="229">
        <f>IFERROR('Intenzity 0'!W433/W388,0)</f>
        <v>0</v>
      </c>
      <c r="X433" s="229">
        <f>IFERROR('Intenzity 0'!X433/X388,0)</f>
        <v>0</v>
      </c>
      <c r="Y433" s="229">
        <f>IFERROR('Intenzity 0'!Y433/Y388,0)</f>
        <v>0</v>
      </c>
      <c r="Z433" s="229">
        <f>IFERROR('Intenzity 0'!Z433/Z388,0)</f>
        <v>0</v>
      </c>
      <c r="AA433" s="229">
        <f>IFERROR('Intenzity 0'!AA433/AA388,0)</f>
        <v>0</v>
      </c>
      <c r="AB433" s="229">
        <f>IFERROR('Intenzity 0'!AB433/AB388,0)</f>
        <v>0</v>
      </c>
      <c r="AC433" s="229">
        <f>IFERROR('Intenzity 0'!AC433/AC388,0)</f>
        <v>0</v>
      </c>
      <c r="AD433" s="229">
        <f>IFERROR('Intenzity 0'!AD433/AD388,0)</f>
        <v>0</v>
      </c>
      <c r="AE433" s="229">
        <f>IFERROR('Intenzity 0'!AE433/AE388,0)</f>
        <v>0</v>
      </c>
      <c r="AF433" s="229">
        <f>IFERROR('Intenzity 0'!AF433/AF388,0)</f>
        <v>0</v>
      </c>
      <c r="AG433" s="229">
        <f>IFERROR('Intenzity 0'!AG433/AG388,0)</f>
        <v>0</v>
      </c>
      <c r="AH433" s="229">
        <f>IFERROR('Intenzity 0'!AH433/AH388,0)</f>
        <v>0</v>
      </c>
      <c r="AI433" s="229">
        <f>IFERROR('Intenzity 0'!AI433/AI388,0)</f>
        <v>0</v>
      </c>
      <c r="AJ433" s="229">
        <f>IFERROR('Intenzity 0'!AJ433/AJ388,0)</f>
        <v>0</v>
      </c>
      <c r="AK433" s="229">
        <f>IFERROR('Intenzity 0'!AK433/AK388,0)</f>
        <v>0</v>
      </c>
      <c r="AL433" s="229">
        <f>IFERROR('Intenzity 0'!AL433/AL388,0)</f>
        <v>0</v>
      </c>
      <c r="AM433" s="229">
        <f>IFERROR('Intenzity 0'!AM433/AM388,0)</f>
        <v>0</v>
      </c>
      <c r="AN433" s="229">
        <f>IFERROR('Intenzity 0'!AN433/AN388,0)</f>
        <v>0</v>
      </c>
      <c r="AO433" s="229">
        <f>IFERROR('Intenzity 0'!AO433/AO388,0)</f>
        <v>0</v>
      </c>
      <c r="AP433" s="229">
        <f>IFERROR('Intenzity 0'!AP433/AP388,0)</f>
        <v>0</v>
      </c>
      <c r="AQ433" s="229">
        <f>IFERROR('Intenzity 0'!AQ433/AQ388,0)</f>
        <v>0</v>
      </c>
      <c r="AR433" s="229">
        <f>IFERROR('Intenzity 0'!AR433/AR388,0)</f>
        <v>0</v>
      </c>
      <c r="AS433" s="229">
        <f>IFERROR('Intenzity 0'!AS433/AS388,0)</f>
        <v>0</v>
      </c>
      <c r="AT433" s="229">
        <f>IFERROR('Intenzity 0'!AT433/AT388,0)</f>
        <v>0</v>
      </c>
      <c r="AU433" s="229">
        <f>IFERROR('Intenzity 0'!AU433/AU388,0)</f>
        <v>0</v>
      </c>
      <c r="AV433" s="229">
        <f>IFERROR('Intenzity 0'!AV433/AV388,0)</f>
        <v>0</v>
      </c>
      <c r="AW433" s="229">
        <f>IFERROR('Intenzity 0'!AW433/AW388,0)</f>
        <v>0</v>
      </c>
      <c r="AX433" s="229">
        <f>IFERROR('Intenzity 0'!AX433/AX388,0)</f>
        <v>0</v>
      </c>
      <c r="AY433" s="229">
        <f>IFERROR('Intenzity 0'!AY433/AY388,0)</f>
        <v>0</v>
      </c>
      <c r="AZ433" s="229">
        <f>IFERROR('Intenzity 0'!AZ433/AZ388,0)</f>
        <v>0</v>
      </c>
      <c r="BA433" s="229">
        <f>IFERROR('Intenzity 0'!BA433/BA388,0)</f>
        <v>0</v>
      </c>
      <c r="BB433" s="229">
        <f>IFERROR('Intenzity 0'!BB433/BB388,0)</f>
        <v>0</v>
      </c>
    </row>
    <row r="434" spans="1:54" x14ac:dyDescent="0.3">
      <c r="A434" s="206">
        <f>IF(ISBLANK('Úseky 0'!A25),"",'Úseky 0'!A25)</f>
        <v>21</v>
      </c>
      <c r="B434" s="205" t="str">
        <f>IF(ISBLANK('Úseky 0'!B25),"",'Úseky 0'!B25)</f>
        <v/>
      </c>
      <c r="C434" s="205" t="str">
        <f>IF(ISBLANK('Úseky 0'!C25),"",'Úseky 0'!C25)</f>
        <v/>
      </c>
      <c r="D434" s="213" t="str">
        <f>IF(ISBLANK('Úseky 0'!D25),"",'Úseky 0'!D25)</f>
        <v/>
      </c>
      <c r="E434" s="229">
        <f>IFERROR('Intenzity 0'!E434/E389,0)</f>
        <v>0</v>
      </c>
      <c r="F434" s="229">
        <f>IFERROR('Intenzity 0'!F434/F389,0)</f>
        <v>0</v>
      </c>
      <c r="G434" s="229">
        <f>IFERROR('Intenzity 0'!G434/G389,0)</f>
        <v>0</v>
      </c>
      <c r="H434" s="229">
        <f>IFERROR('Intenzity 0'!H434/H389,0)</f>
        <v>0</v>
      </c>
      <c r="I434" s="229">
        <f>IFERROR('Intenzity 0'!I434/I389,0)</f>
        <v>0</v>
      </c>
      <c r="J434" s="229">
        <f>IFERROR('Intenzity 0'!J434/J389,0)</f>
        <v>0</v>
      </c>
      <c r="K434" s="229">
        <f>IFERROR('Intenzity 0'!K434/K389,0)</f>
        <v>0</v>
      </c>
      <c r="L434" s="229">
        <f>IFERROR('Intenzity 0'!L434/L389,0)</f>
        <v>0</v>
      </c>
      <c r="M434" s="229">
        <f>IFERROR('Intenzity 0'!M434/M389,0)</f>
        <v>0</v>
      </c>
      <c r="N434" s="229">
        <f>IFERROR('Intenzity 0'!N434/N389,0)</f>
        <v>0</v>
      </c>
      <c r="O434" s="229">
        <f>IFERROR('Intenzity 0'!O434/O389,0)</f>
        <v>0</v>
      </c>
      <c r="P434" s="229">
        <f>IFERROR('Intenzity 0'!P434/P389,0)</f>
        <v>0</v>
      </c>
      <c r="Q434" s="229">
        <f>IFERROR('Intenzity 0'!Q434/Q389,0)</f>
        <v>0</v>
      </c>
      <c r="R434" s="229">
        <f>IFERROR('Intenzity 0'!R434/R389,0)</f>
        <v>0</v>
      </c>
      <c r="S434" s="229">
        <f>IFERROR('Intenzity 0'!S434/S389,0)</f>
        <v>0</v>
      </c>
      <c r="T434" s="229">
        <f>IFERROR('Intenzity 0'!T434/T389,0)</f>
        <v>0</v>
      </c>
      <c r="U434" s="229">
        <f>IFERROR('Intenzity 0'!U434/U389,0)</f>
        <v>0</v>
      </c>
      <c r="V434" s="229">
        <f>IFERROR('Intenzity 0'!V434/V389,0)</f>
        <v>0</v>
      </c>
      <c r="W434" s="229">
        <f>IFERROR('Intenzity 0'!W434/W389,0)</f>
        <v>0</v>
      </c>
      <c r="X434" s="229">
        <f>IFERROR('Intenzity 0'!X434/X389,0)</f>
        <v>0</v>
      </c>
      <c r="Y434" s="229">
        <f>IFERROR('Intenzity 0'!Y434/Y389,0)</f>
        <v>0</v>
      </c>
      <c r="Z434" s="229">
        <f>IFERROR('Intenzity 0'!Z434/Z389,0)</f>
        <v>0</v>
      </c>
      <c r="AA434" s="229">
        <f>IFERROR('Intenzity 0'!AA434/AA389,0)</f>
        <v>0</v>
      </c>
      <c r="AB434" s="229">
        <f>IFERROR('Intenzity 0'!AB434/AB389,0)</f>
        <v>0</v>
      </c>
      <c r="AC434" s="229">
        <f>IFERROR('Intenzity 0'!AC434/AC389,0)</f>
        <v>0</v>
      </c>
      <c r="AD434" s="229">
        <f>IFERROR('Intenzity 0'!AD434/AD389,0)</f>
        <v>0</v>
      </c>
      <c r="AE434" s="229">
        <f>IFERROR('Intenzity 0'!AE434/AE389,0)</f>
        <v>0</v>
      </c>
      <c r="AF434" s="229">
        <f>IFERROR('Intenzity 0'!AF434/AF389,0)</f>
        <v>0</v>
      </c>
      <c r="AG434" s="229">
        <f>IFERROR('Intenzity 0'!AG434/AG389,0)</f>
        <v>0</v>
      </c>
      <c r="AH434" s="229">
        <f>IFERROR('Intenzity 0'!AH434/AH389,0)</f>
        <v>0</v>
      </c>
      <c r="AI434" s="229">
        <f>IFERROR('Intenzity 0'!AI434/AI389,0)</f>
        <v>0</v>
      </c>
      <c r="AJ434" s="229">
        <f>IFERROR('Intenzity 0'!AJ434/AJ389,0)</f>
        <v>0</v>
      </c>
      <c r="AK434" s="229">
        <f>IFERROR('Intenzity 0'!AK434/AK389,0)</f>
        <v>0</v>
      </c>
      <c r="AL434" s="229">
        <f>IFERROR('Intenzity 0'!AL434/AL389,0)</f>
        <v>0</v>
      </c>
      <c r="AM434" s="229">
        <f>IFERROR('Intenzity 0'!AM434/AM389,0)</f>
        <v>0</v>
      </c>
      <c r="AN434" s="229">
        <f>IFERROR('Intenzity 0'!AN434/AN389,0)</f>
        <v>0</v>
      </c>
      <c r="AO434" s="229">
        <f>IFERROR('Intenzity 0'!AO434/AO389,0)</f>
        <v>0</v>
      </c>
      <c r="AP434" s="229">
        <f>IFERROR('Intenzity 0'!AP434/AP389,0)</f>
        <v>0</v>
      </c>
      <c r="AQ434" s="229">
        <f>IFERROR('Intenzity 0'!AQ434/AQ389,0)</f>
        <v>0</v>
      </c>
      <c r="AR434" s="229">
        <f>IFERROR('Intenzity 0'!AR434/AR389,0)</f>
        <v>0</v>
      </c>
      <c r="AS434" s="229">
        <f>IFERROR('Intenzity 0'!AS434/AS389,0)</f>
        <v>0</v>
      </c>
      <c r="AT434" s="229">
        <f>IFERROR('Intenzity 0'!AT434/AT389,0)</f>
        <v>0</v>
      </c>
      <c r="AU434" s="229">
        <f>IFERROR('Intenzity 0'!AU434/AU389,0)</f>
        <v>0</v>
      </c>
      <c r="AV434" s="229">
        <f>IFERROR('Intenzity 0'!AV434/AV389,0)</f>
        <v>0</v>
      </c>
      <c r="AW434" s="229">
        <f>IFERROR('Intenzity 0'!AW434/AW389,0)</f>
        <v>0</v>
      </c>
      <c r="AX434" s="229">
        <f>IFERROR('Intenzity 0'!AX434/AX389,0)</f>
        <v>0</v>
      </c>
      <c r="AY434" s="229">
        <f>IFERROR('Intenzity 0'!AY434/AY389,0)</f>
        <v>0</v>
      </c>
      <c r="AZ434" s="229">
        <f>IFERROR('Intenzity 0'!AZ434/AZ389,0)</f>
        <v>0</v>
      </c>
      <c r="BA434" s="229">
        <f>IFERROR('Intenzity 0'!BA434/BA389,0)</f>
        <v>0</v>
      </c>
      <c r="BB434" s="229">
        <f>IFERROR('Intenzity 0'!BB434/BB389,0)</f>
        <v>0</v>
      </c>
    </row>
    <row r="435" spans="1:54" x14ac:dyDescent="0.3">
      <c r="A435" s="206">
        <f>IF(ISBLANK('Úseky 0'!A26),"",'Úseky 0'!A26)</f>
        <v>22</v>
      </c>
      <c r="B435" s="205" t="str">
        <f>IF(ISBLANK('Úseky 0'!B26),"",'Úseky 0'!B26)</f>
        <v/>
      </c>
      <c r="C435" s="205" t="str">
        <f>IF(ISBLANK('Úseky 0'!C26),"",'Úseky 0'!C26)</f>
        <v/>
      </c>
      <c r="D435" s="213" t="str">
        <f>IF(ISBLANK('Úseky 0'!D26),"",'Úseky 0'!D26)</f>
        <v/>
      </c>
      <c r="E435" s="229">
        <f>IFERROR('Intenzity 0'!E435/E390,0)</f>
        <v>0</v>
      </c>
      <c r="F435" s="229">
        <f>IFERROR('Intenzity 0'!F435/F390,0)</f>
        <v>0</v>
      </c>
      <c r="G435" s="229">
        <f>IFERROR('Intenzity 0'!G435/G390,0)</f>
        <v>0</v>
      </c>
      <c r="H435" s="229">
        <f>IFERROR('Intenzity 0'!H435/H390,0)</f>
        <v>0</v>
      </c>
      <c r="I435" s="229">
        <f>IFERROR('Intenzity 0'!I435/I390,0)</f>
        <v>0</v>
      </c>
      <c r="J435" s="229">
        <f>IFERROR('Intenzity 0'!J435/J390,0)</f>
        <v>0</v>
      </c>
      <c r="K435" s="229">
        <f>IFERROR('Intenzity 0'!K435/K390,0)</f>
        <v>0</v>
      </c>
      <c r="L435" s="229">
        <f>IFERROR('Intenzity 0'!L435/L390,0)</f>
        <v>0</v>
      </c>
      <c r="M435" s="229">
        <f>IFERROR('Intenzity 0'!M435/M390,0)</f>
        <v>0</v>
      </c>
      <c r="N435" s="229">
        <f>IFERROR('Intenzity 0'!N435/N390,0)</f>
        <v>0</v>
      </c>
      <c r="O435" s="229">
        <f>IFERROR('Intenzity 0'!O435/O390,0)</f>
        <v>0</v>
      </c>
      <c r="P435" s="229">
        <f>IFERROR('Intenzity 0'!P435/P390,0)</f>
        <v>0</v>
      </c>
      <c r="Q435" s="229">
        <f>IFERROR('Intenzity 0'!Q435/Q390,0)</f>
        <v>0</v>
      </c>
      <c r="R435" s="229">
        <f>IFERROR('Intenzity 0'!R435/R390,0)</f>
        <v>0</v>
      </c>
      <c r="S435" s="229">
        <f>IFERROR('Intenzity 0'!S435/S390,0)</f>
        <v>0</v>
      </c>
      <c r="T435" s="229">
        <f>IFERROR('Intenzity 0'!T435/T390,0)</f>
        <v>0</v>
      </c>
      <c r="U435" s="229">
        <f>IFERROR('Intenzity 0'!U435/U390,0)</f>
        <v>0</v>
      </c>
      <c r="V435" s="229">
        <f>IFERROR('Intenzity 0'!V435/V390,0)</f>
        <v>0</v>
      </c>
      <c r="W435" s="229">
        <f>IFERROR('Intenzity 0'!W435/W390,0)</f>
        <v>0</v>
      </c>
      <c r="X435" s="229">
        <f>IFERROR('Intenzity 0'!X435/X390,0)</f>
        <v>0</v>
      </c>
      <c r="Y435" s="229">
        <f>IFERROR('Intenzity 0'!Y435/Y390,0)</f>
        <v>0</v>
      </c>
      <c r="Z435" s="229">
        <f>IFERROR('Intenzity 0'!Z435/Z390,0)</f>
        <v>0</v>
      </c>
      <c r="AA435" s="229">
        <f>IFERROR('Intenzity 0'!AA435/AA390,0)</f>
        <v>0</v>
      </c>
      <c r="AB435" s="229">
        <f>IFERROR('Intenzity 0'!AB435/AB390,0)</f>
        <v>0</v>
      </c>
      <c r="AC435" s="229">
        <f>IFERROR('Intenzity 0'!AC435/AC390,0)</f>
        <v>0</v>
      </c>
      <c r="AD435" s="229">
        <f>IFERROR('Intenzity 0'!AD435/AD390,0)</f>
        <v>0</v>
      </c>
      <c r="AE435" s="229">
        <f>IFERROR('Intenzity 0'!AE435/AE390,0)</f>
        <v>0</v>
      </c>
      <c r="AF435" s="229">
        <f>IFERROR('Intenzity 0'!AF435/AF390,0)</f>
        <v>0</v>
      </c>
      <c r="AG435" s="229">
        <f>IFERROR('Intenzity 0'!AG435/AG390,0)</f>
        <v>0</v>
      </c>
      <c r="AH435" s="229">
        <f>IFERROR('Intenzity 0'!AH435/AH390,0)</f>
        <v>0</v>
      </c>
      <c r="AI435" s="229">
        <f>IFERROR('Intenzity 0'!AI435/AI390,0)</f>
        <v>0</v>
      </c>
      <c r="AJ435" s="229">
        <f>IFERROR('Intenzity 0'!AJ435/AJ390,0)</f>
        <v>0</v>
      </c>
      <c r="AK435" s="229">
        <f>IFERROR('Intenzity 0'!AK435/AK390,0)</f>
        <v>0</v>
      </c>
      <c r="AL435" s="229">
        <f>IFERROR('Intenzity 0'!AL435/AL390,0)</f>
        <v>0</v>
      </c>
      <c r="AM435" s="229">
        <f>IFERROR('Intenzity 0'!AM435/AM390,0)</f>
        <v>0</v>
      </c>
      <c r="AN435" s="229">
        <f>IFERROR('Intenzity 0'!AN435/AN390,0)</f>
        <v>0</v>
      </c>
      <c r="AO435" s="229">
        <f>IFERROR('Intenzity 0'!AO435/AO390,0)</f>
        <v>0</v>
      </c>
      <c r="AP435" s="229">
        <f>IFERROR('Intenzity 0'!AP435/AP390,0)</f>
        <v>0</v>
      </c>
      <c r="AQ435" s="229">
        <f>IFERROR('Intenzity 0'!AQ435/AQ390,0)</f>
        <v>0</v>
      </c>
      <c r="AR435" s="229">
        <f>IFERROR('Intenzity 0'!AR435/AR390,0)</f>
        <v>0</v>
      </c>
      <c r="AS435" s="229">
        <f>IFERROR('Intenzity 0'!AS435/AS390,0)</f>
        <v>0</v>
      </c>
      <c r="AT435" s="229">
        <f>IFERROR('Intenzity 0'!AT435/AT390,0)</f>
        <v>0</v>
      </c>
      <c r="AU435" s="229">
        <f>IFERROR('Intenzity 0'!AU435/AU390,0)</f>
        <v>0</v>
      </c>
      <c r="AV435" s="229">
        <f>IFERROR('Intenzity 0'!AV435/AV390,0)</f>
        <v>0</v>
      </c>
      <c r="AW435" s="229">
        <f>IFERROR('Intenzity 0'!AW435/AW390,0)</f>
        <v>0</v>
      </c>
      <c r="AX435" s="229">
        <f>IFERROR('Intenzity 0'!AX435/AX390,0)</f>
        <v>0</v>
      </c>
      <c r="AY435" s="229">
        <f>IFERROR('Intenzity 0'!AY435/AY390,0)</f>
        <v>0</v>
      </c>
      <c r="AZ435" s="229">
        <f>IFERROR('Intenzity 0'!AZ435/AZ390,0)</f>
        <v>0</v>
      </c>
      <c r="BA435" s="229">
        <f>IFERROR('Intenzity 0'!BA435/BA390,0)</f>
        <v>0</v>
      </c>
      <c r="BB435" s="229">
        <f>IFERROR('Intenzity 0'!BB435/BB390,0)</f>
        <v>0</v>
      </c>
    </row>
    <row r="436" spans="1:54" x14ac:dyDescent="0.3">
      <c r="A436" s="206">
        <f>IF(ISBLANK('Úseky 0'!A27),"",'Úseky 0'!A27)</f>
        <v>23</v>
      </c>
      <c r="B436" s="205" t="str">
        <f>IF(ISBLANK('Úseky 0'!B27),"",'Úseky 0'!B27)</f>
        <v/>
      </c>
      <c r="C436" s="205" t="str">
        <f>IF(ISBLANK('Úseky 0'!C27),"",'Úseky 0'!C27)</f>
        <v/>
      </c>
      <c r="D436" s="213" t="str">
        <f>IF(ISBLANK('Úseky 0'!D27),"",'Úseky 0'!D27)</f>
        <v/>
      </c>
      <c r="E436" s="229">
        <f>IFERROR('Intenzity 0'!E436/E391,0)</f>
        <v>0</v>
      </c>
      <c r="F436" s="229">
        <f>IFERROR('Intenzity 0'!F436/F391,0)</f>
        <v>0</v>
      </c>
      <c r="G436" s="229">
        <f>IFERROR('Intenzity 0'!G436/G391,0)</f>
        <v>0</v>
      </c>
      <c r="H436" s="229">
        <f>IFERROR('Intenzity 0'!H436/H391,0)</f>
        <v>0</v>
      </c>
      <c r="I436" s="229">
        <f>IFERROR('Intenzity 0'!I436/I391,0)</f>
        <v>0</v>
      </c>
      <c r="J436" s="229">
        <f>IFERROR('Intenzity 0'!J436/J391,0)</f>
        <v>0</v>
      </c>
      <c r="K436" s="229">
        <f>IFERROR('Intenzity 0'!K436/K391,0)</f>
        <v>0</v>
      </c>
      <c r="L436" s="229">
        <f>IFERROR('Intenzity 0'!L436/L391,0)</f>
        <v>0</v>
      </c>
      <c r="M436" s="229">
        <f>IFERROR('Intenzity 0'!M436/M391,0)</f>
        <v>0</v>
      </c>
      <c r="N436" s="229">
        <f>IFERROR('Intenzity 0'!N436/N391,0)</f>
        <v>0</v>
      </c>
      <c r="O436" s="229">
        <f>IFERROR('Intenzity 0'!O436/O391,0)</f>
        <v>0</v>
      </c>
      <c r="P436" s="229">
        <f>IFERROR('Intenzity 0'!P436/P391,0)</f>
        <v>0</v>
      </c>
      <c r="Q436" s="229">
        <f>IFERROR('Intenzity 0'!Q436/Q391,0)</f>
        <v>0</v>
      </c>
      <c r="R436" s="229">
        <f>IFERROR('Intenzity 0'!R436/R391,0)</f>
        <v>0</v>
      </c>
      <c r="S436" s="229">
        <f>IFERROR('Intenzity 0'!S436/S391,0)</f>
        <v>0</v>
      </c>
      <c r="T436" s="229">
        <f>IFERROR('Intenzity 0'!T436/T391,0)</f>
        <v>0</v>
      </c>
      <c r="U436" s="229">
        <f>IFERROR('Intenzity 0'!U436/U391,0)</f>
        <v>0</v>
      </c>
      <c r="V436" s="229">
        <f>IFERROR('Intenzity 0'!V436/V391,0)</f>
        <v>0</v>
      </c>
      <c r="W436" s="229">
        <f>IFERROR('Intenzity 0'!W436/W391,0)</f>
        <v>0</v>
      </c>
      <c r="X436" s="229">
        <f>IFERROR('Intenzity 0'!X436/X391,0)</f>
        <v>0</v>
      </c>
      <c r="Y436" s="229">
        <f>IFERROR('Intenzity 0'!Y436/Y391,0)</f>
        <v>0</v>
      </c>
      <c r="Z436" s="229">
        <f>IFERROR('Intenzity 0'!Z436/Z391,0)</f>
        <v>0</v>
      </c>
      <c r="AA436" s="229">
        <f>IFERROR('Intenzity 0'!AA436/AA391,0)</f>
        <v>0</v>
      </c>
      <c r="AB436" s="229">
        <f>IFERROR('Intenzity 0'!AB436/AB391,0)</f>
        <v>0</v>
      </c>
      <c r="AC436" s="229">
        <f>IFERROR('Intenzity 0'!AC436/AC391,0)</f>
        <v>0</v>
      </c>
      <c r="AD436" s="229">
        <f>IFERROR('Intenzity 0'!AD436/AD391,0)</f>
        <v>0</v>
      </c>
      <c r="AE436" s="229">
        <f>IFERROR('Intenzity 0'!AE436/AE391,0)</f>
        <v>0</v>
      </c>
      <c r="AF436" s="229">
        <f>IFERROR('Intenzity 0'!AF436/AF391,0)</f>
        <v>0</v>
      </c>
      <c r="AG436" s="229">
        <f>IFERROR('Intenzity 0'!AG436/AG391,0)</f>
        <v>0</v>
      </c>
      <c r="AH436" s="229">
        <f>IFERROR('Intenzity 0'!AH436/AH391,0)</f>
        <v>0</v>
      </c>
      <c r="AI436" s="229">
        <f>IFERROR('Intenzity 0'!AI436/AI391,0)</f>
        <v>0</v>
      </c>
      <c r="AJ436" s="229">
        <f>IFERROR('Intenzity 0'!AJ436/AJ391,0)</f>
        <v>0</v>
      </c>
      <c r="AK436" s="229">
        <f>IFERROR('Intenzity 0'!AK436/AK391,0)</f>
        <v>0</v>
      </c>
      <c r="AL436" s="229">
        <f>IFERROR('Intenzity 0'!AL436/AL391,0)</f>
        <v>0</v>
      </c>
      <c r="AM436" s="229">
        <f>IFERROR('Intenzity 0'!AM436/AM391,0)</f>
        <v>0</v>
      </c>
      <c r="AN436" s="229">
        <f>IFERROR('Intenzity 0'!AN436/AN391,0)</f>
        <v>0</v>
      </c>
      <c r="AO436" s="229">
        <f>IFERROR('Intenzity 0'!AO436/AO391,0)</f>
        <v>0</v>
      </c>
      <c r="AP436" s="229">
        <f>IFERROR('Intenzity 0'!AP436/AP391,0)</f>
        <v>0</v>
      </c>
      <c r="AQ436" s="229">
        <f>IFERROR('Intenzity 0'!AQ436/AQ391,0)</f>
        <v>0</v>
      </c>
      <c r="AR436" s="229">
        <f>IFERROR('Intenzity 0'!AR436/AR391,0)</f>
        <v>0</v>
      </c>
      <c r="AS436" s="229">
        <f>IFERROR('Intenzity 0'!AS436/AS391,0)</f>
        <v>0</v>
      </c>
      <c r="AT436" s="229">
        <f>IFERROR('Intenzity 0'!AT436/AT391,0)</f>
        <v>0</v>
      </c>
      <c r="AU436" s="229">
        <f>IFERROR('Intenzity 0'!AU436/AU391,0)</f>
        <v>0</v>
      </c>
      <c r="AV436" s="229">
        <f>IFERROR('Intenzity 0'!AV436/AV391,0)</f>
        <v>0</v>
      </c>
      <c r="AW436" s="229">
        <f>IFERROR('Intenzity 0'!AW436/AW391,0)</f>
        <v>0</v>
      </c>
      <c r="AX436" s="229">
        <f>IFERROR('Intenzity 0'!AX436/AX391,0)</f>
        <v>0</v>
      </c>
      <c r="AY436" s="229">
        <f>IFERROR('Intenzity 0'!AY436/AY391,0)</f>
        <v>0</v>
      </c>
      <c r="AZ436" s="229">
        <f>IFERROR('Intenzity 0'!AZ436/AZ391,0)</f>
        <v>0</v>
      </c>
      <c r="BA436" s="229">
        <f>IFERROR('Intenzity 0'!BA436/BA391,0)</f>
        <v>0</v>
      </c>
      <c r="BB436" s="229">
        <f>IFERROR('Intenzity 0'!BB436/BB391,0)</f>
        <v>0</v>
      </c>
    </row>
    <row r="437" spans="1:54" x14ac:dyDescent="0.3">
      <c r="A437" s="206">
        <f>IF(ISBLANK('Úseky 0'!A28),"",'Úseky 0'!A28)</f>
        <v>24</v>
      </c>
      <c r="B437" s="205" t="str">
        <f>IF(ISBLANK('Úseky 0'!B28),"",'Úseky 0'!B28)</f>
        <v/>
      </c>
      <c r="C437" s="205" t="str">
        <f>IF(ISBLANK('Úseky 0'!C28),"",'Úseky 0'!C28)</f>
        <v/>
      </c>
      <c r="D437" s="213" t="str">
        <f>IF(ISBLANK('Úseky 0'!D28),"",'Úseky 0'!D28)</f>
        <v/>
      </c>
      <c r="E437" s="229">
        <f>IFERROR('Intenzity 0'!E437/E392,0)</f>
        <v>0</v>
      </c>
      <c r="F437" s="229">
        <f>IFERROR('Intenzity 0'!F437/F392,0)</f>
        <v>0</v>
      </c>
      <c r="G437" s="229">
        <f>IFERROR('Intenzity 0'!G437/G392,0)</f>
        <v>0</v>
      </c>
      <c r="H437" s="229">
        <f>IFERROR('Intenzity 0'!H437/H392,0)</f>
        <v>0</v>
      </c>
      <c r="I437" s="229">
        <f>IFERROR('Intenzity 0'!I437/I392,0)</f>
        <v>0</v>
      </c>
      <c r="J437" s="229">
        <f>IFERROR('Intenzity 0'!J437/J392,0)</f>
        <v>0</v>
      </c>
      <c r="K437" s="229">
        <f>IFERROR('Intenzity 0'!K437/K392,0)</f>
        <v>0</v>
      </c>
      <c r="L437" s="229">
        <f>IFERROR('Intenzity 0'!L437/L392,0)</f>
        <v>0</v>
      </c>
      <c r="M437" s="229">
        <f>IFERROR('Intenzity 0'!M437/M392,0)</f>
        <v>0</v>
      </c>
      <c r="N437" s="229">
        <f>IFERROR('Intenzity 0'!N437/N392,0)</f>
        <v>0</v>
      </c>
      <c r="O437" s="229">
        <f>IFERROR('Intenzity 0'!O437/O392,0)</f>
        <v>0</v>
      </c>
      <c r="P437" s="229">
        <f>IFERROR('Intenzity 0'!P437/P392,0)</f>
        <v>0</v>
      </c>
      <c r="Q437" s="229">
        <f>IFERROR('Intenzity 0'!Q437/Q392,0)</f>
        <v>0</v>
      </c>
      <c r="R437" s="229">
        <f>IFERROR('Intenzity 0'!R437/R392,0)</f>
        <v>0</v>
      </c>
      <c r="S437" s="229">
        <f>IFERROR('Intenzity 0'!S437/S392,0)</f>
        <v>0</v>
      </c>
      <c r="T437" s="229">
        <f>IFERROR('Intenzity 0'!T437/T392,0)</f>
        <v>0</v>
      </c>
      <c r="U437" s="229">
        <f>IFERROR('Intenzity 0'!U437/U392,0)</f>
        <v>0</v>
      </c>
      <c r="V437" s="229">
        <f>IFERROR('Intenzity 0'!V437/V392,0)</f>
        <v>0</v>
      </c>
      <c r="W437" s="229">
        <f>IFERROR('Intenzity 0'!W437/W392,0)</f>
        <v>0</v>
      </c>
      <c r="X437" s="229">
        <f>IFERROR('Intenzity 0'!X437/X392,0)</f>
        <v>0</v>
      </c>
      <c r="Y437" s="229">
        <f>IFERROR('Intenzity 0'!Y437/Y392,0)</f>
        <v>0</v>
      </c>
      <c r="Z437" s="229">
        <f>IFERROR('Intenzity 0'!Z437/Z392,0)</f>
        <v>0</v>
      </c>
      <c r="AA437" s="229">
        <f>IFERROR('Intenzity 0'!AA437/AA392,0)</f>
        <v>0</v>
      </c>
      <c r="AB437" s="229">
        <f>IFERROR('Intenzity 0'!AB437/AB392,0)</f>
        <v>0</v>
      </c>
      <c r="AC437" s="229">
        <f>IFERROR('Intenzity 0'!AC437/AC392,0)</f>
        <v>0</v>
      </c>
      <c r="AD437" s="229">
        <f>IFERROR('Intenzity 0'!AD437/AD392,0)</f>
        <v>0</v>
      </c>
      <c r="AE437" s="229">
        <f>IFERROR('Intenzity 0'!AE437/AE392,0)</f>
        <v>0</v>
      </c>
      <c r="AF437" s="229">
        <f>IFERROR('Intenzity 0'!AF437/AF392,0)</f>
        <v>0</v>
      </c>
      <c r="AG437" s="229">
        <f>IFERROR('Intenzity 0'!AG437/AG392,0)</f>
        <v>0</v>
      </c>
      <c r="AH437" s="229">
        <f>IFERROR('Intenzity 0'!AH437/AH392,0)</f>
        <v>0</v>
      </c>
      <c r="AI437" s="229">
        <f>IFERROR('Intenzity 0'!AI437/AI392,0)</f>
        <v>0</v>
      </c>
      <c r="AJ437" s="229">
        <f>IFERROR('Intenzity 0'!AJ437/AJ392,0)</f>
        <v>0</v>
      </c>
      <c r="AK437" s="229">
        <f>IFERROR('Intenzity 0'!AK437/AK392,0)</f>
        <v>0</v>
      </c>
      <c r="AL437" s="229">
        <f>IFERROR('Intenzity 0'!AL437/AL392,0)</f>
        <v>0</v>
      </c>
      <c r="AM437" s="229">
        <f>IFERROR('Intenzity 0'!AM437/AM392,0)</f>
        <v>0</v>
      </c>
      <c r="AN437" s="229">
        <f>IFERROR('Intenzity 0'!AN437/AN392,0)</f>
        <v>0</v>
      </c>
      <c r="AO437" s="229">
        <f>IFERROR('Intenzity 0'!AO437/AO392,0)</f>
        <v>0</v>
      </c>
      <c r="AP437" s="229">
        <f>IFERROR('Intenzity 0'!AP437/AP392,0)</f>
        <v>0</v>
      </c>
      <c r="AQ437" s="229">
        <f>IFERROR('Intenzity 0'!AQ437/AQ392,0)</f>
        <v>0</v>
      </c>
      <c r="AR437" s="229">
        <f>IFERROR('Intenzity 0'!AR437/AR392,0)</f>
        <v>0</v>
      </c>
      <c r="AS437" s="229">
        <f>IFERROR('Intenzity 0'!AS437/AS392,0)</f>
        <v>0</v>
      </c>
      <c r="AT437" s="229">
        <f>IFERROR('Intenzity 0'!AT437/AT392,0)</f>
        <v>0</v>
      </c>
      <c r="AU437" s="229">
        <f>IFERROR('Intenzity 0'!AU437/AU392,0)</f>
        <v>0</v>
      </c>
      <c r="AV437" s="229">
        <f>IFERROR('Intenzity 0'!AV437/AV392,0)</f>
        <v>0</v>
      </c>
      <c r="AW437" s="229">
        <f>IFERROR('Intenzity 0'!AW437/AW392,0)</f>
        <v>0</v>
      </c>
      <c r="AX437" s="229">
        <f>IFERROR('Intenzity 0'!AX437/AX392,0)</f>
        <v>0</v>
      </c>
      <c r="AY437" s="229">
        <f>IFERROR('Intenzity 0'!AY437/AY392,0)</f>
        <v>0</v>
      </c>
      <c r="AZ437" s="229">
        <f>IFERROR('Intenzity 0'!AZ437/AZ392,0)</f>
        <v>0</v>
      </c>
      <c r="BA437" s="229">
        <f>IFERROR('Intenzity 0'!BA437/BA392,0)</f>
        <v>0</v>
      </c>
      <c r="BB437" s="229">
        <f>IFERROR('Intenzity 0'!BB437/BB392,0)</f>
        <v>0</v>
      </c>
    </row>
    <row r="438" spans="1:54" x14ac:dyDescent="0.3">
      <c r="A438" s="206">
        <f>IF(ISBLANK('Úseky 0'!A29),"",'Úseky 0'!A29)</f>
        <v>25</v>
      </c>
      <c r="B438" s="205" t="str">
        <f>IF(ISBLANK('Úseky 0'!B29),"",'Úseky 0'!B29)</f>
        <v/>
      </c>
      <c r="C438" s="205" t="str">
        <f>IF(ISBLANK('Úseky 0'!C29),"",'Úseky 0'!C29)</f>
        <v/>
      </c>
      <c r="D438" s="213" t="str">
        <f>IF(ISBLANK('Úseky 0'!D29),"",'Úseky 0'!D29)</f>
        <v/>
      </c>
      <c r="E438" s="229">
        <f>IFERROR('Intenzity 0'!E438/E393,0)</f>
        <v>0</v>
      </c>
      <c r="F438" s="229">
        <f>IFERROR('Intenzity 0'!F438/F393,0)</f>
        <v>0</v>
      </c>
      <c r="G438" s="229">
        <f>IFERROR('Intenzity 0'!G438/G393,0)</f>
        <v>0</v>
      </c>
      <c r="H438" s="229">
        <f>IFERROR('Intenzity 0'!H438/H393,0)</f>
        <v>0</v>
      </c>
      <c r="I438" s="229">
        <f>IFERROR('Intenzity 0'!I438/I393,0)</f>
        <v>0</v>
      </c>
      <c r="J438" s="229">
        <f>IFERROR('Intenzity 0'!J438/J393,0)</f>
        <v>0</v>
      </c>
      <c r="K438" s="229">
        <f>IFERROR('Intenzity 0'!K438/K393,0)</f>
        <v>0</v>
      </c>
      <c r="L438" s="229">
        <f>IFERROR('Intenzity 0'!L438/L393,0)</f>
        <v>0</v>
      </c>
      <c r="M438" s="229">
        <f>IFERROR('Intenzity 0'!M438/M393,0)</f>
        <v>0</v>
      </c>
      <c r="N438" s="229">
        <f>IFERROR('Intenzity 0'!N438/N393,0)</f>
        <v>0</v>
      </c>
      <c r="O438" s="229">
        <f>IFERROR('Intenzity 0'!O438/O393,0)</f>
        <v>0</v>
      </c>
      <c r="P438" s="229">
        <f>IFERROR('Intenzity 0'!P438/P393,0)</f>
        <v>0</v>
      </c>
      <c r="Q438" s="229">
        <f>IFERROR('Intenzity 0'!Q438/Q393,0)</f>
        <v>0</v>
      </c>
      <c r="R438" s="229">
        <f>IFERROR('Intenzity 0'!R438/R393,0)</f>
        <v>0</v>
      </c>
      <c r="S438" s="229">
        <f>IFERROR('Intenzity 0'!S438/S393,0)</f>
        <v>0</v>
      </c>
      <c r="T438" s="229">
        <f>IFERROR('Intenzity 0'!T438/T393,0)</f>
        <v>0</v>
      </c>
      <c r="U438" s="229">
        <f>IFERROR('Intenzity 0'!U438/U393,0)</f>
        <v>0</v>
      </c>
      <c r="V438" s="229">
        <f>IFERROR('Intenzity 0'!V438/V393,0)</f>
        <v>0</v>
      </c>
      <c r="W438" s="229">
        <f>IFERROR('Intenzity 0'!W438/W393,0)</f>
        <v>0</v>
      </c>
      <c r="X438" s="229">
        <f>IFERROR('Intenzity 0'!X438/X393,0)</f>
        <v>0</v>
      </c>
      <c r="Y438" s="229">
        <f>IFERROR('Intenzity 0'!Y438/Y393,0)</f>
        <v>0</v>
      </c>
      <c r="Z438" s="229">
        <f>IFERROR('Intenzity 0'!Z438/Z393,0)</f>
        <v>0</v>
      </c>
      <c r="AA438" s="229">
        <f>IFERROR('Intenzity 0'!AA438/AA393,0)</f>
        <v>0</v>
      </c>
      <c r="AB438" s="229">
        <f>IFERROR('Intenzity 0'!AB438/AB393,0)</f>
        <v>0</v>
      </c>
      <c r="AC438" s="229">
        <f>IFERROR('Intenzity 0'!AC438/AC393,0)</f>
        <v>0</v>
      </c>
      <c r="AD438" s="229">
        <f>IFERROR('Intenzity 0'!AD438/AD393,0)</f>
        <v>0</v>
      </c>
      <c r="AE438" s="229">
        <f>IFERROR('Intenzity 0'!AE438/AE393,0)</f>
        <v>0</v>
      </c>
      <c r="AF438" s="229">
        <f>IFERROR('Intenzity 0'!AF438/AF393,0)</f>
        <v>0</v>
      </c>
      <c r="AG438" s="229">
        <f>IFERROR('Intenzity 0'!AG438/AG393,0)</f>
        <v>0</v>
      </c>
      <c r="AH438" s="229">
        <f>IFERROR('Intenzity 0'!AH438/AH393,0)</f>
        <v>0</v>
      </c>
      <c r="AI438" s="229">
        <f>IFERROR('Intenzity 0'!AI438/AI393,0)</f>
        <v>0</v>
      </c>
      <c r="AJ438" s="229">
        <f>IFERROR('Intenzity 0'!AJ438/AJ393,0)</f>
        <v>0</v>
      </c>
      <c r="AK438" s="229">
        <f>IFERROR('Intenzity 0'!AK438/AK393,0)</f>
        <v>0</v>
      </c>
      <c r="AL438" s="229">
        <f>IFERROR('Intenzity 0'!AL438/AL393,0)</f>
        <v>0</v>
      </c>
      <c r="AM438" s="229">
        <f>IFERROR('Intenzity 0'!AM438/AM393,0)</f>
        <v>0</v>
      </c>
      <c r="AN438" s="229">
        <f>IFERROR('Intenzity 0'!AN438/AN393,0)</f>
        <v>0</v>
      </c>
      <c r="AO438" s="229">
        <f>IFERROR('Intenzity 0'!AO438/AO393,0)</f>
        <v>0</v>
      </c>
      <c r="AP438" s="229">
        <f>IFERROR('Intenzity 0'!AP438/AP393,0)</f>
        <v>0</v>
      </c>
      <c r="AQ438" s="229">
        <f>IFERROR('Intenzity 0'!AQ438/AQ393,0)</f>
        <v>0</v>
      </c>
      <c r="AR438" s="229">
        <f>IFERROR('Intenzity 0'!AR438/AR393,0)</f>
        <v>0</v>
      </c>
      <c r="AS438" s="229">
        <f>IFERROR('Intenzity 0'!AS438/AS393,0)</f>
        <v>0</v>
      </c>
      <c r="AT438" s="229">
        <f>IFERROR('Intenzity 0'!AT438/AT393,0)</f>
        <v>0</v>
      </c>
      <c r="AU438" s="229">
        <f>IFERROR('Intenzity 0'!AU438/AU393,0)</f>
        <v>0</v>
      </c>
      <c r="AV438" s="229">
        <f>IFERROR('Intenzity 0'!AV438/AV393,0)</f>
        <v>0</v>
      </c>
      <c r="AW438" s="229">
        <f>IFERROR('Intenzity 0'!AW438/AW393,0)</f>
        <v>0</v>
      </c>
      <c r="AX438" s="229">
        <f>IFERROR('Intenzity 0'!AX438/AX393,0)</f>
        <v>0</v>
      </c>
      <c r="AY438" s="229">
        <f>IFERROR('Intenzity 0'!AY438/AY393,0)</f>
        <v>0</v>
      </c>
      <c r="AZ438" s="229">
        <f>IFERROR('Intenzity 0'!AZ438/AZ393,0)</f>
        <v>0</v>
      </c>
      <c r="BA438" s="229">
        <f>IFERROR('Intenzity 0'!BA438/BA393,0)</f>
        <v>0</v>
      </c>
      <c r="BB438" s="229">
        <f>IFERROR('Intenzity 0'!BB438/BB393,0)</f>
        <v>0</v>
      </c>
    </row>
    <row r="439" spans="1:54" x14ac:dyDescent="0.3">
      <c r="A439" s="206">
        <f>IF(ISBLANK('Úseky 0'!A30),"",'Úseky 0'!A30)</f>
        <v>26</v>
      </c>
      <c r="B439" s="205" t="str">
        <f>IF(ISBLANK('Úseky 0'!B30),"",'Úseky 0'!B30)</f>
        <v/>
      </c>
      <c r="C439" s="205" t="str">
        <f>IF(ISBLANK('Úseky 0'!C30),"",'Úseky 0'!C30)</f>
        <v/>
      </c>
      <c r="D439" s="213" t="str">
        <f>IF(ISBLANK('Úseky 0'!D30),"",'Úseky 0'!D30)</f>
        <v/>
      </c>
      <c r="E439" s="229">
        <f>IFERROR('Intenzity 0'!E439/E394,0)</f>
        <v>0</v>
      </c>
      <c r="F439" s="229">
        <f>IFERROR('Intenzity 0'!F439/F394,0)</f>
        <v>0</v>
      </c>
      <c r="G439" s="229">
        <f>IFERROR('Intenzity 0'!G439/G394,0)</f>
        <v>0</v>
      </c>
      <c r="H439" s="229">
        <f>IFERROR('Intenzity 0'!H439/H394,0)</f>
        <v>0</v>
      </c>
      <c r="I439" s="229">
        <f>IFERROR('Intenzity 0'!I439/I394,0)</f>
        <v>0</v>
      </c>
      <c r="J439" s="229">
        <f>IFERROR('Intenzity 0'!J439/J394,0)</f>
        <v>0</v>
      </c>
      <c r="K439" s="229">
        <f>IFERROR('Intenzity 0'!K439/K394,0)</f>
        <v>0</v>
      </c>
      <c r="L439" s="229">
        <f>IFERROR('Intenzity 0'!L439/L394,0)</f>
        <v>0</v>
      </c>
      <c r="M439" s="229">
        <f>IFERROR('Intenzity 0'!M439/M394,0)</f>
        <v>0</v>
      </c>
      <c r="N439" s="229">
        <f>IFERROR('Intenzity 0'!N439/N394,0)</f>
        <v>0</v>
      </c>
      <c r="O439" s="229">
        <f>IFERROR('Intenzity 0'!O439/O394,0)</f>
        <v>0</v>
      </c>
      <c r="P439" s="229">
        <f>IFERROR('Intenzity 0'!P439/P394,0)</f>
        <v>0</v>
      </c>
      <c r="Q439" s="229">
        <f>IFERROR('Intenzity 0'!Q439/Q394,0)</f>
        <v>0</v>
      </c>
      <c r="R439" s="229">
        <f>IFERROR('Intenzity 0'!R439/R394,0)</f>
        <v>0</v>
      </c>
      <c r="S439" s="229">
        <f>IFERROR('Intenzity 0'!S439/S394,0)</f>
        <v>0</v>
      </c>
      <c r="T439" s="229">
        <f>IFERROR('Intenzity 0'!T439/T394,0)</f>
        <v>0</v>
      </c>
      <c r="U439" s="229">
        <f>IFERROR('Intenzity 0'!U439/U394,0)</f>
        <v>0</v>
      </c>
      <c r="V439" s="229">
        <f>IFERROR('Intenzity 0'!V439/V394,0)</f>
        <v>0</v>
      </c>
      <c r="W439" s="229">
        <f>IFERROR('Intenzity 0'!W439/W394,0)</f>
        <v>0</v>
      </c>
      <c r="X439" s="229">
        <f>IFERROR('Intenzity 0'!X439/X394,0)</f>
        <v>0</v>
      </c>
      <c r="Y439" s="229">
        <f>IFERROR('Intenzity 0'!Y439/Y394,0)</f>
        <v>0</v>
      </c>
      <c r="Z439" s="229">
        <f>IFERROR('Intenzity 0'!Z439/Z394,0)</f>
        <v>0</v>
      </c>
      <c r="AA439" s="229">
        <f>IFERROR('Intenzity 0'!AA439/AA394,0)</f>
        <v>0</v>
      </c>
      <c r="AB439" s="229">
        <f>IFERROR('Intenzity 0'!AB439/AB394,0)</f>
        <v>0</v>
      </c>
      <c r="AC439" s="229">
        <f>IFERROR('Intenzity 0'!AC439/AC394,0)</f>
        <v>0</v>
      </c>
      <c r="AD439" s="229">
        <f>IFERROR('Intenzity 0'!AD439/AD394,0)</f>
        <v>0</v>
      </c>
      <c r="AE439" s="229">
        <f>IFERROR('Intenzity 0'!AE439/AE394,0)</f>
        <v>0</v>
      </c>
      <c r="AF439" s="229">
        <f>IFERROR('Intenzity 0'!AF439/AF394,0)</f>
        <v>0</v>
      </c>
      <c r="AG439" s="229">
        <f>IFERROR('Intenzity 0'!AG439/AG394,0)</f>
        <v>0</v>
      </c>
      <c r="AH439" s="229">
        <f>IFERROR('Intenzity 0'!AH439/AH394,0)</f>
        <v>0</v>
      </c>
      <c r="AI439" s="229">
        <f>IFERROR('Intenzity 0'!AI439/AI394,0)</f>
        <v>0</v>
      </c>
      <c r="AJ439" s="229">
        <f>IFERROR('Intenzity 0'!AJ439/AJ394,0)</f>
        <v>0</v>
      </c>
      <c r="AK439" s="229">
        <f>IFERROR('Intenzity 0'!AK439/AK394,0)</f>
        <v>0</v>
      </c>
      <c r="AL439" s="229">
        <f>IFERROR('Intenzity 0'!AL439/AL394,0)</f>
        <v>0</v>
      </c>
      <c r="AM439" s="229">
        <f>IFERROR('Intenzity 0'!AM439/AM394,0)</f>
        <v>0</v>
      </c>
      <c r="AN439" s="229">
        <f>IFERROR('Intenzity 0'!AN439/AN394,0)</f>
        <v>0</v>
      </c>
      <c r="AO439" s="229">
        <f>IFERROR('Intenzity 0'!AO439/AO394,0)</f>
        <v>0</v>
      </c>
      <c r="AP439" s="229">
        <f>IFERROR('Intenzity 0'!AP439/AP394,0)</f>
        <v>0</v>
      </c>
      <c r="AQ439" s="229">
        <f>IFERROR('Intenzity 0'!AQ439/AQ394,0)</f>
        <v>0</v>
      </c>
      <c r="AR439" s="229">
        <f>IFERROR('Intenzity 0'!AR439/AR394,0)</f>
        <v>0</v>
      </c>
      <c r="AS439" s="229">
        <f>IFERROR('Intenzity 0'!AS439/AS394,0)</f>
        <v>0</v>
      </c>
      <c r="AT439" s="229">
        <f>IFERROR('Intenzity 0'!AT439/AT394,0)</f>
        <v>0</v>
      </c>
      <c r="AU439" s="229">
        <f>IFERROR('Intenzity 0'!AU439/AU394,0)</f>
        <v>0</v>
      </c>
      <c r="AV439" s="229">
        <f>IFERROR('Intenzity 0'!AV439/AV394,0)</f>
        <v>0</v>
      </c>
      <c r="AW439" s="229">
        <f>IFERROR('Intenzity 0'!AW439/AW394,0)</f>
        <v>0</v>
      </c>
      <c r="AX439" s="229">
        <f>IFERROR('Intenzity 0'!AX439/AX394,0)</f>
        <v>0</v>
      </c>
      <c r="AY439" s="229">
        <f>IFERROR('Intenzity 0'!AY439/AY394,0)</f>
        <v>0</v>
      </c>
      <c r="AZ439" s="229">
        <f>IFERROR('Intenzity 0'!AZ439/AZ394,0)</f>
        <v>0</v>
      </c>
      <c r="BA439" s="229">
        <f>IFERROR('Intenzity 0'!BA439/BA394,0)</f>
        <v>0</v>
      </c>
      <c r="BB439" s="229">
        <f>IFERROR('Intenzity 0'!BB439/BB394,0)</f>
        <v>0</v>
      </c>
    </row>
    <row r="440" spans="1:54" x14ac:dyDescent="0.3">
      <c r="A440" s="206">
        <f>IF(ISBLANK('Úseky 0'!A31),"",'Úseky 0'!A31)</f>
        <v>27</v>
      </c>
      <c r="B440" s="205" t="str">
        <f>IF(ISBLANK('Úseky 0'!B31),"",'Úseky 0'!B31)</f>
        <v/>
      </c>
      <c r="C440" s="205" t="str">
        <f>IF(ISBLANK('Úseky 0'!C31),"",'Úseky 0'!C31)</f>
        <v/>
      </c>
      <c r="D440" s="213" t="str">
        <f>IF(ISBLANK('Úseky 0'!D31),"",'Úseky 0'!D31)</f>
        <v/>
      </c>
      <c r="E440" s="229">
        <f>IFERROR('Intenzity 0'!E440/E395,0)</f>
        <v>0</v>
      </c>
      <c r="F440" s="229">
        <f>IFERROR('Intenzity 0'!F440/F395,0)</f>
        <v>0</v>
      </c>
      <c r="G440" s="229">
        <f>IFERROR('Intenzity 0'!G440/G395,0)</f>
        <v>0</v>
      </c>
      <c r="H440" s="229">
        <f>IFERROR('Intenzity 0'!H440/H395,0)</f>
        <v>0</v>
      </c>
      <c r="I440" s="229">
        <f>IFERROR('Intenzity 0'!I440/I395,0)</f>
        <v>0</v>
      </c>
      <c r="J440" s="229">
        <f>IFERROR('Intenzity 0'!J440/J395,0)</f>
        <v>0</v>
      </c>
      <c r="K440" s="229">
        <f>IFERROR('Intenzity 0'!K440/K395,0)</f>
        <v>0</v>
      </c>
      <c r="L440" s="229">
        <f>IFERROR('Intenzity 0'!L440/L395,0)</f>
        <v>0</v>
      </c>
      <c r="M440" s="229">
        <f>IFERROR('Intenzity 0'!M440/M395,0)</f>
        <v>0</v>
      </c>
      <c r="N440" s="229">
        <f>IFERROR('Intenzity 0'!N440/N395,0)</f>
        <v>0</v>
      </c>
      <c r="O440" s="229">
        <f>IFERROR('Intenzity 0'!O440/O395,0)</f>
        <v>0</v>
      </c>
      <c r="P440" s="229">
        <f>IFERROR('Intenzity 0'!P440/P395,0)</f>
        <v>0</v>
      </c>
      <c r="Q440" s="229">
        <f>IFERROR('Intenzity 0'!Q440/Q395,0)</f>
        <v>0</v>
      </c>
      <c r="R440" s="229">
        <f>IFERROR('Intenzity 0'!R440/R395,0)</f>
        <v>0</v>
      </c>
      <c r="S440" s="229">
        <f>IFERROR('Intenzity 0'!S440/S395,0)</f>
        <v>0</v>
      </c>
      <c r="T440" s="229">
        <f>IFERROR('Intenzity 0'!T440/T395,0)</f>
        <v>0</v>
      </c>
      <c r="U440" s="229">
        <f>IFERROR('Intenzity 0'!U440/U395,0)</f>
        <v>0</v>
      </c>
      <c r="V440" s="229">
        <f>IFERROR('Intenzity 0'!V440/V395,0)</f>
        <v>0</v>
      </c>
      <c r="W440" s="229">
        <f>IFERROR('Intenzity 0'!W440/W395,0)</f>
        <v>0</v>
      </c>
      <c r="X440" s="229">
        <f>IFERROR('Intenzity 0'!X440/X395,0)</f>
        <v>0</v>
      </c>
      <c r="Y440" s="229">
        <f>IFERROR('Intenzity 0'!Y440/Y395,0)</f>
        <v>0</v>
      </c>
      <c r="Z440" s="229">
        <f>IFERROR('Intenzity 0'!Z440/Z395,0)</f>
        <v>0</v>
      </c>
      <c r="AA440" s="229">
        <f>IFERROR('Intenzity 0'!AA440/AA395,0)</f>
        <v>0</v>
      </c>
      <c r="AB440" s="229">
        <f>IFERROR('Intenzity 0'!AB440/AB395,0)</f>
        <v>0</v>
      </c>
      <c r="AC440" s="229">
        <f>IFERROR('Intenzity 0'!AC440/AC395,0)</f>
        <v>0</v>
      </c>
      <c r="AD440" s="229">
        <f>IFERROR('Intenzity 0'!AD440/AD395,0)</f>
        <v>0</v>
      </c>
      <c r="AE440" s="229">
        <f>IFERROR('Intenzity 0'!AE440/AE395,0)</f>
        <v>0</v>
      </c>
      <c r="AF440" s="229">
        <f>IFERROR('Intenzity 0'!AF440/AF395,0)</f>
        <v>0</v>
      </c>
      <c r="AG440" s="229">
        <f>IFERROR('Intenzity 0'!AG440/AG395,0)</f>
        <v>0</v>
      </c>
      <c r="AH440" s="229">
        <f>IFERROR('Intenzity 0'!AH440/AH395,0)</f>
        <v>0</v>
      </c>
      <c r="AI440" s="229">
        <f>IFERROR('Intenzity 0'!AI440/AI395,0)</f>
        <v>0</v>
      </c>
      <c r="AJ440" s="229">
        <f>IFERROR('Intenzity 0'!AJ440/AJ395,0)</f>
        <v>0</v>
      </c>
      <c r="AK440" s="229">
        <f>IFERROR('Intenzity 0'!AK440/AK395,0)</f>
        <v>0</v>
      </c>
      <c r="AL440" s="229">
        <f>IFERROR('Intenzity 0'!AL440/AL395,0)</f>
        <v>0</v>
      </c>
      <c r="AM440" s="229">
        <f>IFERROR('Intenzity 0'!AM440/AM395,0)</f>
        <v>0</v>
      </c>
      <c r="AN440" s="229">
        <f>IFERROR('Intenzity 0'!AN440/AN395,0)</f>
        <v>0</v>
      </c>
      <c r="AO440" s="229">
        <f>IFERROR('Intenzity 0'!AO440/AO395,0)</f>
        <v>0</v>
      </c>
      <c r="AP440" s="229">
        <f>IFERROR('Intenzity 0'!AP440/AP395,0)</f>
        <v>0</v>
      </c>
      <c r="AQ440" s="229">
        <f>IFERROR('Intenzity 0'!AQ440/AQ395,0)</f>
        <v>0</v>
      </c>
      <c r="AR440" s="229">
        <f>IFERROR('Intenzity 0'!AR440/AR395,0)</f>
        <v>0</v>
      </c>
      <c r="AS440" s="229">
        <f>IFERROR('Intenzity 0'!AS440/AS395,0)</f>
        <v>0</v>
      </c>
      <c r="AT440" s="229">
        <f>IFERROR('Intenzity 0'!AT440/AT395,0)</f>
        <v>0</v>
      </c>
      <c r="AU440" s="229">
        <f>IFERROR('Intenzity 0'!AU440/AU395,0)</f>
        <v>0</v>
      </c>
      <c r="AV440" s="229">
        <f>IFERROR('Intenzity 0'!AV440/AV395,0)</f>
        <v>0</v>
      </c>
      <c r="AW440" s="229">
        <f>IFERROR('Intenzity 0'!AW440/AW395,0)</f>
        <v>0</v>
      </c>
      <c r="AX440" s="229">
        <f>IFERROR('Intenzity 0'!AX440/AX395,0)</f>
        <v>0</v>
      </c>
      <c r="AY440" s="229">
        <f>IFERROR('Intenzity 0'!AY440/AY395,0)</f>
        <v>0</v>
      </c>
      <c r="AZ440" s="229">
        <f>IFERROR('Intenzity 0'!AZ440/AZ395,0)</f>
        <v>0</v>
      </c>
      <c r="BA440" s="229">
        <f>IFERROR('Intenzity 0'!BA440/BA395,0)</f>
        <v>0</v>
      </c>
      <c r="BB440" s="229">
        <f>IFERROR('Intenzity 0'!BB440/BB395,0)</f>
        <v>0</v>
      </c>
    </row>
    <row r="441" spans="1:54" x14ac:dyDescent="0.3">
      <c r="A441" s="206">
        <f>IF(ISBLANK('Úseky 0'!A32),"",'Úseky 0'!A32)</f>
        <v>28</v>
      </c>
      <c r="B441" s="205" t="str">
        <f>IF(ISBLANK('Úseky 0'!B32),"",'Úseky 0'!B32)</f>
        <v/>
      </c>
      <c r="C441" s="205" t="str">
        <f>IF(ISBLANK('Úseky 0'!C32),"",'Úseky 0'!C32)</f>
        <v/>
      </c>
      <c r="D441" s="213" t="str">
        <f>IF(ISBLANK('Úseky 0'!D32),"",'Úseky 0'!D32)</f>
        <v/>
      </c>
      <c r="E441" s="229">
        <f>IFERROR('Intenzity 0'!E441/E396,0)</f>
        <v>0</v>
      </c>
      <c r="F441" s="229">
        <f>IFERROR('Intenzity 0'!F441/F396,0)</f>
        <v>0</v>
      </c>
      <c r="G441" s="229">
        <f>IFERROR('Intenzity 0'!G441/G396,0)</f>
        <v>0</v>
      </c>
      <c r="H441" s="229">
        <f>IFERROR('Intenzity 0'!H441/H396,0)</f>
        <v>0</v>
      </c>
      <c r="I441" s="229">
        <f>IFERROR('Intenzity 0'!I441/I396,0)</f>
        <v>0</v>
      </c>
      <c r="J441" s="229">
        <f>IFERROR('Intenzity 0'!J441/J396,0)</f>
        <v>0</v>
      </c>
      <c r="K441" s="229">
        <f>IFERROR('Intenzity 0'!K441/K396,0)</f>
        <v>0</v>
      </c>
      <c r="L441" s="229">
        <f>IFERROR('Intenzity 0'!L441/L396,0)</f>
        <v>0</v>
      </c>
      <c r="M441" s="229">
        <f>IFERROR('Intenzity 0'!M441/M396,0)</f>
        <v>0</v>
      </c>
      <c r="N441" s="229">
        <f>IFERROR('Intenzity 0'!N441/N396,0)</f>
        <v>0</v>
      </c>
      <c r="O441" s="229">
        <f>IFERROR('Intenzity 0'!O441/O396,0)</f>
        <v>0</v>
      </c>
      <c r="P441" s="229">
        <f>IFERROR('Intenzity 0'!P441/P396,0)</f>
        <v>0</v>
      </c>
      <c r="Q441" s="229">
        <f>IFERROR('Intenzity 0'!Q441/Q396,0)</f>
        <v>0</v>
      </c>
      <c r="R441" s="229">
        <f>IFERROR('Intenzity 0'!R441/R396,0)</f>
        <v>0</v>
      </c>
      <c r="S441" s="229">
        <f>IFERROR('Intenzity 0'!S441/S396,0)</f>
        <v>0</v>
      </c>
      <c r="T441" s="229">
        <f>IFERROR('Intenzity 0'!T441/T396,0)</f>
        <v>0</v>
      </c>
      <c r="U441" s="229">
        <f>IFERROR('Intenzity 0'!U441/U396,0)</f>
        <v>0</v>
      </c>
      <c r="V441" s="229">
        <f>IFERROR('Intenzity 0'!V441/V396,0)</f>
        <v>0</v>
      </c>
      <c r="W441" s="229">
        <f>IFERROR('Intenzity 0'!W441/W396,0)</f>
        <v>0</v>
      </c>
      <c r="X441" s="229">
        <f>IFERROR('Intenzity 0'!X441/X396,0)</f>
        <v>0</v>
      </c>
      <c r="Y441" s="229">
        <f>IFERROR('Intenzity 0'!Y441/Y396,0)</f>
        <v>0</v>
      </c>
      <c r="Z441" s="229">
        <f>IFERROR('Intenzity 0'!Z441/Z396,0)</f>
        <v>0</v>
      </c>
      <c r="AA441" s="229">
        <f>IFERROR('Intenzity 0'!AA441/AA396,0)</f>
        <v>0</v>
      </c>
      <c r="AB441" s="229">
        <f>IFERROR('Intenzity 0'!AB441/AB396,0)</f>
        <v>0</v>
      </c>
      <c r="AC441" s="229">
        <f>IFERROR('Intenzity 0'!AC441/AC396,0)</f>
        <v>0</v>
      </c>
      <c r="AD441" s="229">
        <f>IFERROR('Intenzity 0'!AD441/AD396,0)</f>
        <v>0</v>
      </c>
      <c r="AE441" s="229">
        <f>IFERROR('Intenzity 0'!AE441/AE396,0)</f>
        <v>0</v>
      </c>
      <c r="AF441" s="229">
        <f>IFERROR('Intenzity 0'!AF441/AF396,0)</f>
        <v>0</v>
      </c>
      <c r="AG441" s="229">
        <f>IFERROR('Intenzity 0'!AG441/AG396,0)</f>
        <v>0</v>
      </c>
      <c r="AH441" s="229">
        <f>IFERROR('Intenzity 0'!AH441/AH396,0)</f>
        <v>0</v>
      </c>
      <c r="AI441" s="229">
        <f>IFERROR('Intenzity 0'!AI441/AI396,0)</f>
        <v>0</v>
      </c>
      <c r="AJ441" s="229">
        <f>IFERROR('Intenzity 0'!AJ441/AJ396,0)</f>
        <v>0</v>
      </c>
      <c r="AK441" s="229">
        <f>IFERROR('Intenzity 0'!AK441/AK396,0)</f>
        <v>0</v>
      </c>
      <c r="AL441" s="229">
        <f>IFERROR('Intenzity 0'!AL441/AL396,0)</f>
        <v>0</v>
      </c>
      <c r="AM441" s="229">
        <f>IFERROR('Intenzity 0'!AM441/AM396,0)</f>
        <v>0</v>
      </c>
      <c r="AN441" s="229">
        <f>IFERROR('Intenzity 0'!AN441/AN396,0)</f>
        <v>0</v>
      </c>
      <c r="AO441" s="229">
        <f>IFERROR('Intenzity 0'!AO441/AO396,0)</f>
        <v>0</v>
      </c>
      <c r="AP441" s="229">
        <f>IFERROR('Intenzity 0'!AP441/AP396,0)</f>
        <v>0</v>
      </c>
      <c r="AQ441" s="229">
        <f>IFERROR('Intenzity 0'!AQ441/AQ396,0)</f>
        <v>0</v>
      </c>
      <c r="AR441" s="229">
        <f>IFERROR('Intenzity 0'!AR441/AR396,0)</f>
        <v>0</v>
      </c>
      <c r="AS441" s="229">
        <f>IFERROR('Intenzity 0'!AS441/AS396,0)</f>
        <v>0</v>
      </c>
      <c r="AT441" s="229">
        <f>IFERROR('Intenzity 0'!AT441/AT396,0)</f>
        <v>0</v>
      </c>
      <c r="AU441" s="229">
        <f>IFERROR('Intenzity 0'!AU441/AU396,0)</f>
        <v>0</v>
      </c>
      <c r="AV441" s="229">
        <f>IFERROR('Intenzity 0'!AV441/AV396,0)</f>
        <v>0</v>
      </c>
      <c r="AW441" s="229">
        <f>IFERROR('Intenzity 0'!AW441/AW396,0)</f>
        <v>0</v>
      </c>
      <c r="AX441" s="229">
        <f>IFERROR('Intenzity 0'!AX441/AX396,0)</f>
        <v>0</v>
      </c>
      <c r="AY441" s="229">
        <f>IFERROR('Intenzity 0'!AY441/AY396,0)</f>
        <v>0</v>
      </c>
      <c r="AZ441" s="229">
        <f>IFERROR('Intenzity 0'!AZ441/AZ396,0)</f>
        <v>0</v>
      </c>
      <c r="BA441" s="229">
        <f>IFERROR('Intenzity 0'!BA441/BA396,0)</f>
        <v>0</v>
      </c>
      <c r="BB441" s="229">
        <f>IFERROR('Intenzity 0'!BB441/BB396,0)</f>
        <v>0</v>
      </c>
    </row>
    <row r="442" spans="1:54" x14ac:dyDescent="0.3">
      <c r="A442" s="206">
        <f>IF(ISBLANK('Úseky 0'!A33),"",'Úseky 0'!A33)</f>
        <v>29</v>
      </c>
      <c r="B442" s="205" t="str">
        <f>IF(ISBLANK('Úseky 0'!B33),"",'Úseky 0'!B33)</f>
        <v/>
      </c>
      <c r="C442" s="205" t="str">
        <f>IF(ISBLANK('Úseky 0'!C33),"",'Úseky 0'!C33)</f>
        <v/>
      </c>
      <c r="D442" s="213" t="str">
        <f>IF(ISBLANK('Úseky 0'!D33),"",'Úseky 0'!D33)</f>
        <v/>
      </c>
      <c r="E442" s="229">
        <f>IFERROR('Intenzity 0'!E442/E397,0)</f>
        <v>0</v>
      </c>
      <c r="F442" s="229">
        <f>IFERROR('Intenzity 0'!F442/F397,0)</f>
        <v>0</v>
      </c>
      <c r="G442" s="229">
        <f>IFERROR('Intenzity 0'!G442/G397,0)</f>
        <v>0</v>
      </c>
      <c r="H442" s="229">
        <f>IFERROR('Intenzity 0'!H442/H397,0)</f>
        <v>0</v>
      </c>
      <c r="I442" s="229">
        <f>IFERROR('Intenzity 0'!I442/I397,0)</f>
        <v>0</v>
      </c>
      <c r="J442" s="229">
        <f>IFERROR('Intenzity 0'!J442/J397,0)</f>
        <v>0</v>
      </c>
      <c r="K442" s="229">
        <f>IFERROR('Intenzity 0'!K442/K397,0)</f>
        <v>0</v>
      </c>
      <c r="L442" s="229">
        <f>IFERROR('Intenzity 0'!L442/L397,0)</f>
        <v>0</v>
      </c>
      <c r="M442" s="229">
        <f>IFERROR('Intenzity 0'!M442/M397,0)</f>
        <v>0</v>
      </c>
      <c r="N442" s="229">
        <f>IFERROR('Intenzity 0'!N442/N397,0)</f>
        <v>0</v>
      </c>
      <c r="O442" s="229">
        <f>IFERROR('Intenzity 0'!O442/O397,0)</f>
        <v>0</v>
      </c>
      <c r="P442" s="229">
        <f>IFERROR('Intenzity 0'!P442/P397,0)</f>
        <v>0</v>
      </c>
      <c r="Q442" s="229">
        <f>IFERROR('Intenzity 0'!Q442/Q397,0)</f>
        <v>0</v>
      </c>
      <c r="R442" s="229">
        <f>IFERROR('Intenzity 0'!R442/R397,0)</f>
        <v>0</v>
      </c>
      <c r="S442" s="229">
        <f>IFERROR('Intenzity 0'!S442/S397,0)</f>
        <v>0</v>
      </c>
      <c r="T442" s="229">
        <f>IFERROR('Intenzity 0'!T442/T397,0)</f>
        <v>0</v>
      </c>
      <c r="U442" s="229">
        <f>IFERROR('Intenzity 0'!U442/U397,0)</f>
        <v>0</v>
      </c>
      <c r="V442" s="229">
        <f>IFERROR('Intenzity 0'!V442/V397,0)</f>
        <v>0</v>
      </c>
      <c r="W442" s="229">
        <f>IFERROR('Intenzity 0'!W442/W397,0)</f>
        <v>0</v>
      </c>
      <c r="X442" s="229">
        <f>IFERROR('Intenzity 0'!X442/X397,0)</f>
        <v>0</v>
      </c>
      <c r="Y442" s="229">
        <f>IFERROR('Intenzity 0'!Y442/Y397,0)</f>
        <v>0</v>
      </c>
      <c r="Z442" s="229">
        <f>IFERROR('Intenzity 0'!Z442/Z397,0)</f>
        <v>0</v>
      </c>
      <c r="AA442" s="229">
        <f>IFERROR('Intenzity 0'!AA442/AA397,0)</f>
        <v>0</v>
      </c>
      <c r="AB442" s="229">
        <f>IFERROR('Intenzity 0'!AB442/AB397,0)</f>
        <v>0</v>
      </c>
      <c r="AC442" s="229">
        <f>IFERROR('Intenzity 0'!AC442/AC397,0)</f>
        <v>0</v>
      </c>
      <c r="AD442" s="229">
        <f>IFERROR('Intenzity 0'!AD442/AD397,0)</f>
        <v>0</v>
      </c>
      <c r="AE442" s="229">
        <f>IFERROR('Intenzity 0'!AE442/AE397,0)</f>
        <v>0</v>
      </c>
      <c r="AF442" s="229">
        <f>IFERROR('Intenzity 0'!AF442/AF397,0)</f>
        <v>0</v>
      </c>
      <c r="AG442" s="229">
        <f>IFERROR('Intenzity 0'!AG442/AG397,0)</f>
        <v>0</v>
      </c>
      <c r="AH442" s="229">
        <f>IFERROR('Intenzity 0'!AH442/AH397,0)</f>
        <v>0</v>
      </c>
      <c r="AI442" s="229">
        <f>IFERROR('Intenzity 0'!AI442/AI397,0)</f>
        <v>0</v>
      </c>
      <c r="AJ442" s="229">
        <f>IFERROR('Intenzity 0'!AJ442/AJ397,0)</f>
        <v>0</v>
      </c>
      <c r="AK442" s="229">
        <f>IFERROR('Intenzity 0'!AK442/AK397,0)</f>
        <v>0</v>
      </c>
      <c r="AL442" s="229">
        <f>IFERROR('Intenzity 0'!AL442/AL397,0)</f>
        <v>0</v>
      </c>
      <c r="AM442" s="229">
        <f>IFERROR('Intenzity 0'!AM442/AM397,0)</f>
        <v>0</v>
      </c>
      <c r="AN442" s="229">
        <f>IFERROR('Intenzity 0'!AN442/AN397,0)</f>
        <v>0</v>
      </c>
      <c r="AO442" s="229">
        <f>IFERROR('Intenzity 0'!AO442/AO397,0)</f>
        <v>0</v>
      </c>
      <c r="AP442" s="229">
        <f>IFERROR('Intenzity 0'!AP442/AP397,0)</f>
        <v>0</v>
      </c>
      <c r="AQ442" s="229">
        <f>IFERROR('Intenzity 0'!AQ442/AQ397,0)</f>
        <v>0</v>
      </c>
      <c r="AR442" s="229">
        <f>IFERROR('Intenzity 0'!AR442/AR397,0)</f>
        <v>0</v>
      </c>
      <c r="AS442" s="229">
        <f>IFERROR('Intenzity 0'!AS442/AS397,0)</f>
        <v>0</v>
      </c>
      <c r="AT442" s="229">
        <f>IFERROR('Intenzity 0'!AT442/AT397,0)</f>
        <v>0</v>
      </c>
      <c r="AU442" s="229">
        <f>IFERROR('Intenzity 0'!AU442/AU397,0)</f>
        <v>0</v>
      </c>
      <c r="AV442" s="229">
        <f>IFERROR('Intenzity 0'!AV442/AV397,0)</f>
        <v>0</v>
      </c>
      <c r="AW442" s="229">
        <f>IFERROR('Intenzity 0'!AW442/AW397,0)</f>
        <v>0</v>
      </c>
      <c r="AX442" s="229">
        <f>IFERROR('Intenzity 0'!AX442/AX397,0)</f>
        <v>0</v>
      </c>
      <c r="AY442" s="229">
        <f>IFERROR('Intenzity 0'!AY442/AY397,0)</f>
        <v>0</v>
      </c>
      <c r="AZ442" s="229">
        <f>IFERROR('Intenzity 0'!AZ442/AZ397,0)</f>
        <v>0</v>
      </c>
      <c r="BA442" s="229">
        <f>IFERROR('Intenzity 0'!BA442/BA397,0)</f>
        <v>0</v>
      </c>
      <c r="BB442" s="229">
        <f>IFERROR('Intenzity 0'!BB442/BB397,0)</f>
        <v>0</v>
      </c>
    </row>
    <row r="443" spans="1:54" x14ac:dyDescent="0.3">
      <c r="A443" s="206">
        <f>IF(ISBLANK('Úseky 0'!A34),"",'Úseky 0'!A34)</f>
        <v>30</v>
      </c>
      <c r="B443" s="205" t="str">
        <f>IF(ISBLANK('Úseky 0'!B34),"",'Úseky 0'!B34)</f>
        <v/>
      </c>
      <c r="C443" s="205" t="str">
        <f>IF(ISBLANK('Úseky 0'!C34),"",'Úseky 0'!C34)</f>
        <v/>
      </c>
      <c r="D443" s="213" t="str">
        <f>IF(ISBLANK('Úseky 0'!D34),"",'Úseky 0'!D34)</f>
        <v/>
      </c>
      <c r="E443" s="229">
        <f>IFERROR('Intenzity 0'!E443/E398,0)</f>
        <v>0</v>
      </c>
      <c r="F443" s="229">
        <f>IFERROR('Intenzity 0'!F443/F398,0)</f>
        <v>0</v>
      </c>
      <c r="G443" s="229">
        <f>IFERROR('Intenzity 0'!G443/G398,0)</f>
        <v>0</v>
      </c>
      <c r="H443" s="229">
        <f>IFERROR('Intenzity 0'!H443/H398,0)</f>
        <v>0</v>
      </c>
      <c r="I443" s="229">
        <f>IFERROR('Intenzity 0'!I443/I398,0)</f>
        <v>0</v>
      </c>
      <c r="J443" s="229">
        <f>IFERROR('Intenzity 0'!J443/J398,0)</f>
        <v>0</v>
      </c>
      <c r="K443" s="229">
        <f>IFERROR('Intenzity 0'!K443/K398,0)</f>
        <v>0</v>
      </c>
      <c r="L443" s="229">
        <f>IFERROR('Intenzity 0'!L443/L398,0)</f>
        <v>0</v>
      </c>
      <c r="M443" s="229">
        <f>IFERROR('Intenzity 0'!M443/M398,0)</f>
        <v>0</v>
      </c>
      <c r="N443" s="229">
        <f>IFERROR('Intenzity 0'!N443/N398,0)</f>
        <v>0</v>
      </c>
      <c r="O443" s="229">
        <f>IFERROR('Intenzity 0'!O443/O398,0)</f>
        <v>0</v>
      </c>
      <c r="P443" s="229">
        <f>IFERROR('Intenzity 0'!P443/P398,0)</f>
        <v>0</v>
      </c>
      <c r="Q443" s="229">
        <f>IFERROR('Intenzity 0'!Q443/Q398,0)</f>
        <v>0</v>
      </c>
      <c r="R443" s="229">
        <f>IFERROR('Intenzity 0'!R443/R398,0)</f>
        <v>0</v>
      </c>
      <c r="S443" s="229">
        <f>IFERROR('Intenzity 0'!S443/S398,0)</f>
        <v>0</v>
      </c>
      <c r="T443" s="229">
        <f>IFERROR('Intenzity 0'!T443/T398,0)</f>
        <v>0</v>
      </c>
      <c r="U443" s="229">
        <f>IFERROR('Intenzity 0'!U443/U398,0)</f>
        <v>0</v>
      </c>
      <c r="V443" s="229">
        <f>IFERROR('Intenzity 0'!V443/V398,0)</f>
        <v>0</v>
      </c>
      <c r="W443" s="229">
        <f>IFERROR('Intenzity 0'!W443/W398,0)</f>
        <v>0</v>
      </c>
      <c r="X443" s="229">
        <f>IFERROR('Intenzity 0'!X443/X398,0)</f>
        <v>0</v>
      </c>
      <c r="Y443" s="229">
        <f>IFERROR('Intenzity 0'!Y443/Y398,0)</f>
        <v>0</v>
      </c>
      <c r="Z443" s="229">
        <f>IFERROR('Intenzity 0'!Z443/Z398,0)</f>
        <v>0</v>
      </c>
      <c r="AA443" s="229">
        <f>IFERROR('Intenzity 0'!AA443/AA398,0)</f>
        <v>0</v>
      </c>
      <c r="AB443" s="229">
        <f>IFERROR('Intenzity 0'!AB443/AB398,0)</f>
        <v>0</v>
      </c>
      <c r="AC443" s="229">
        <f>IFERROR('Intenzity 0'!AC443/AC398,0)</f>
        <v>0</v>
      </c>
      <c r="AD443" s="229">
        <f>IFERROR('Intenzity 0'!AD443/AD398,0)</f>
        <v>0</v>
      </c>
      <c r="AE443" s="229">
        <f>IFERROR('Intenzity 0'!AE443/AE398,0)</f>
        <v>0</v>
      </c>
      <c r="AF443" s="229">
        <f>IFERROR('Intenzity 0'!AF443/AF398,0)</f>
        <v>0</v>
      </c>
      <c r="AG443" s="229">
        <f>IFERROR('Intenzity 0'!AG443/AG398,0)</f>
        <v>0</v>
      </c>
      <c r="AH443" s="229">
        <f>IFERROR('Intenzity 0'!AH443/AH398,0)</f>
        <v>0</v>
      </c>
      <c r="AI443" s="229">
        <f>IFERROR('Intenzity 0'!AI443/AI398,0)</f>
        <v>0</v>
      </c>
      <c r="AJ443" s="229">
        <f>IFERROR('Intenzity 0'!AJ443/AJ398,0)</f>
        <v>0</v>
      </c>
      <c r="AK443" s="229">
        <f>IFERROR('Intenzity 0'!AK443/AK398,0)</f>
        <v>0</v>
      </c>
      <c r="AL443" s="229">
        <f>IFERROR('Intenzity 0'!AL443/AL398,0)</f>
        <v>0</v>
      </c>
      <c r="AM443" s="229">
        <f>IFERROR('Intenzity 0'!AM443/AM398,0)</f>
        <v>0</v>
      </c>
      <c r="AN443" s="229">
        <f>IFERROR('Intenzity 0'!AN443/AN398,0)</f>
        <v>0</v>
      </c>
      <c r="AO443" s="229">
        <f>IFERROR('Intenzity 0'!AO443/AO398,0)</f>
        <v>0</v>
      </c>
      <c r="AP443" s="229">
        <f>IFERROR('Intenzity 0'!AP443/AP398,0)</f>
        <v>0</v>
      </c>
      <c r="AQ443" s="229">
        <f>IFERROR('Intenzity 0'!AQ443/AQ398,0)</f>
        <v>0</v>
      </c>
      <c r="AR443" s="229">
        <f>IFERROR('Intenzity 0'!AR443/AR398,0)</f>
        <v>0</v>
      </c>
      <c r="AS443" s="229">
        <f>IFERROR('Intenzity 0'!AS443/AS398,0)</f>
        <v>0</v>
      </c>
      <c r="AT443" s="229">
        <f>IFERROR('Intenzity 0'!AT443/AT398,0)</f>
        <v>0</v>
      </c>
      <c r="AU443" s="229">
        <f>IFERROR('Intenzity 0'!AU443/AU398,0)</f>
        <v>0</v>
      </c>
      <c r="AV443" s="229">
        <f>IFERROR('Intenzity 0'!AV443/AV398,0)</f>
        <v>0</v>
      </c>
      <c r="AW443" s="229">
        <f>IFERROR('Intenzity 0'!AW443/AW398,0)</f>
        <v>0</v>
      </c>
      <c r="AX443" s="229">
        <f>IFERROR('Intenzity 0'!AX443/AX398,0)</f>
        <v>0</v>
      </c>
      <c r="AY443" s="229">
        <f>IFERROR('Intenzity 0'!AY443/AY398,0)</f>
        <v>0</v>
      </c>
      <c r="AZ443" s="229">
        <f>IFERROR('Intenzity 0'!AZ443/AZ398,0)</f>
        <v>0</v>
      </c>
      <c r="BA443" s="229">
        <f>IFERROR('Intenzity 0'!BA443/BA398,0)</f>
        <v>0</v>
      </c>
      <c r="BB443" s="229">
        <f>IFERROR('Intenzity 0'!BB443/BB398,0)</f>
        <v>0</v>
      </c>
    </row>
    <row r="444" spans="1:54" x14ac:dyDescent="0.3">
      <c r="A444" s="206">
        <f>IF(ISBLANK('Úseky 0'!A35),"",'Úseky 0'!A35)</f>
        <v>31</v>
      </c>
      <c r="B444" s="205" t="str">
        <f>IF(ISBLANK('Úseky 0'!B35),"",'Úseky 0'!B35)</f>
        <v/>
      </c>
      <c r="C444" s="205" t="str">
        <f>IF(ISBLANK('Úseky 0'!C35),"",'Úseky 0'!C35)</f>
        <v/>
      </c>
      <c r="D444" s="213" t="str">
        <f>IF(ISBLANK('Úseky 0'!D35),"",'Úseky 0'!D35)</f>
        <v/>
      </c>
      <c r="E444" s="229">
        <f>IFERROR('Intenzity 0'!E444/E399,0)</f>
        <v>0</v>
      </c>
      <c r="F444" s="229">
        <f>IFERROR('Intenzity 0'!F444/F399,0)</f>
        <v>0</v>
      </c>
      <c r="G444" s="229">
        <f>IFERROR('Intenzity 0'!G444/G399,0)</f>
        <v>0</v>
      </c>
      <c r="H444" s="229">
        <f>IFERROR('Intenzity 0'!H444/H399,0)</f>
        <v>0</v>
      </c>
      <c r="I444" s="229">
        <f>IFERROR('Intenzity 0'!I444/I399,0)</f>
        <v>0</v>
      </c>
      <c r="J444" s="229">
        <f>IFERROR('Intenzity 0'!J444/J399,0)</f>
        <v>0</v>
      </c>
      <c r="K444" s="229">
        <f>IFERROR('Intenzity 0'!K444/K399,0)</f>
        <v>0</v>
      </c>
      <c r="L444" s="229">
        <f>IFERROR('Intenzity 0'!L444/L399,0)</f>
        <v>0</v>
      </c>
      <c r="M444" s="229">
        <f>IFERROR('Intenzity 0'!M444/M399,0)</f>
        <v>0</v>
      </c>
      <c r="N444" s="229">
        <f>IFERROR('Intenzity 0'!N444/N399,0)</f>
        <v>0</v>
      </c>
      <c r="O444" s="229">
        <f>IFERROR('Intenzity 0'!O444/O399,0)</f>
        <v>0</v>
      </c>
      <c r="P444" s="229">
        <f>IFERROR('Intenzity 0'!P444/P399,0)</f>
        <v>0</v>
      </c>
      <c r="Q444" s="229">
        <f>IFERROR('Intenzity 0'!Q444/Q399,0)</f>
        <v>0</v>
      </c>
      <c r="R444" s="229">
        <f>IFERROR('Intenzity 0'!R444/R399,0)</f>
        <v>0</v>
      </c>
      <c r="S444" s="229">
        <f>IFERROR('Intenzity 0'!S444/S399,0)</f>
        <v>0</v>
      </c>
      <c r="T444" s="229">
        <f>IFERROR('Intenzity 0'!T444/T399,0)</f>
        <v>0</v>
      </c>
      <c r="U444" s="229">
        <f>IFERROR('Intenzity 0'!U444/U399,0)</f>
        <v>0</v>
      </c>
      <c r="V444" s="229">
        <f>IFERROR('Intenzity 0'!V444/V399,0)</f>
        <v>0</v>
      </c>
      <c r="W444" s="229">
        <f>IFERROR('Intenzity 0'!W444/W399,0)</f>
        <v>0</v>
      </c>
      <c r="X444" s="229">
        <f>IFERROR('Intenzity 0'!X444/X399,0)</f>
        <v>0</v>
      </c>
      <c r="Y444" s="229">
        <f>IFERROR('Intenzity 0'!Y444/Y399,0)</f>
        <v>0</v>
      </c>
      <c r="Z444" s="229">
        <f>IFERROR('Intenzity 0'!Z444/Z399,0)</f>
        <v>0</v>
      </c>
      <c r="AA444" s="229">
        <f>IFERROR('Intenzity 0'!AA444/AA399,0)</f>
        <v>0</v>
      </c>
      <c r="AB444" s="229">
        <f>IFERROR('Intenzity 0'!AB444/AB399,0)</f>
        <v>0</v>
      </c>
      <c r="AC444" s="229">
        <f>IFERROR('Intenzity 0'!AC444/AC399,0)</f>
        <v>0</v>
      </c>
      <c r="AD444" s="229">
        <f>IFERROR('Intenzity 0'!AD444/AD399,0)</f>
        <v>0</v>
      </c>
      <c r="AE444" s="229">
        <f>IFERROR('Intenzity 0'!AE444/AE399,0)</f>
        <v>0</v>
      </c>
      <c r="AF444" s="229">
        <f>IFERROR('Intenzity 0'!AF444/AF399,0)</f>
        <v>0</v>
      </c>
      <c r="AG444" s="229">
        <f>IFERROR('Intenzity 0'!AG444/AG399,0)</f>
        <v>0</v>
      </c>
      <c r="AH444" s="229">
        <f>IFERROR('Intenzity 0'!AH444/AH399,0)</f>
        <v>0</v>
      </c>
      <c r="AI444" s="229">
        <f>IFERROR('Intenzity 0'!AI444/AI399,0)</f>
        <v>0</v>
      </c>
      <c r="AJ444" s="229">
        <f>IFERROR('Intenzity 0'!AJ444/AJ399,0)</f>
        <v>0</v>
      </c>
      <c r="AK444" s="229">
        <f>IFERROR('Intenzity 0'!AK444/AK399,0)</f>
        <v>0</v>
      </c>
      <c r="AL444" s="229">
        <f>IFERROR('Intenzity 0'!AL444/AL399,0)</f>
        <v>0</v>
      </c>
      <c r="AM444" s="229">
        <f>IFERROR('Intenzity 0'!AM444/AM399,0)</f>
        <v>0</v>
      </c>
      <c r="AN444" s="229">
        <f>IFERROR('Intenzity 0'!AN444/AN399,0)</f>
        <v>0</v>
      </c>
      <c r="AO444" s="229">
        <f>IFERROR('Intenzity 0'!AO444/AO399,0)</f>
        <v>0</v>
      </c>
      <c r="AP444" s="229">
        <f>IFERROR('Intenzity 0'!AP444/AP399,0)</f>
        <v>0</v>
      </c>
      <c r="AQ444" s="229">
        <f>IFERROR('Intenzity 0'!AQ444/AQ399,0)</f>
        <v>0</v>
      </c>
      <c r="AR444" s="229">
        <f>IFERROR('Intenzity 0'!AR444/AR399,0)</f>
        <v>0</v>
      </c>
      <c r="AS444" s="229">
        <f>IFERROR('Intenzity 0'!AS444/AS399,0)</f>
        <v>0</v>
      </c>
      <c r="AT444" s="229">
        <f>IFERROR('Intenzity 0'!AT444/AT399,0)</f>
        <v>0</v>
      </c>
      <c r="AU444" s="229">
        <f>IFERROR('Intenzity 0'!AU444/AU399,0)</f>
        <v>0</v>
      </c>
      <c r="AV444" s="229">
        <f>IFERROR('Intenzity 0'!AV444/AV399,0)</f>
        <v>0</v>
      </c>
      <c r="AW444" s="229">
        <f>IFERROR('Intenzity 0'!AW444/AW399,0)</f>
        <v>0</v>
      </c>
      <c r="AX444" s="229">
        <f>IFERROR('Intenzity 0'!AX444/AX399,0)</f>
        <v>0</v>
      </c>
      <c r="AY444" s="229">
        <f>IFERROR('Intenzity 0'!AY444/AY399,0)</f>
        <v>0</v>
      </c>
      <c r="AZ444" s="229">
        <f>IFERROR('Intenzity 0'!AZ444/AZ399,0)</f>
        <v>0</v>
      </c>
      <c r="BA444" s="229">
        <f>IFERROR('Intenzity 0'!BA444/BA399,0)</f>
        <v>0</v>
      </c>
      <c r="BB444" s="229">
        <f>IFERROR('Intenzity 0'!BB444/BB399,0)</f>
        <v>0</v>
      </c>
    </row>
    <row r="445" spans="1:54" x14ac:dyDescent="0.3">
      <c r="A445" s="206">
        <f>IF(ISBLANK('Úseky 0'!A36),"",'Úseky 0'!A36)</f>
        <v>32</v>
      </c>
      <c r="B445" s="205" t="str">
        <f>IF(ISBLANK('Úseky 0'!B36),"",'Úseky 0'!B36)</f>
        <v/>
      </c>
      <c r="C445" s="205" t="str">
        <f>IF(ISBLANK('Úseky 0'!C36),"",'Úseky 0'!C36)</f>
        <v/>
      </c>
      <c r="D445" s="213" t="str">
        <f>IF(ISBLANK('Úseky 0'!D36),"",'Úseky 0'!D36)</f>
        <v/>
      </c>
      <c r="E445" s="229">
        <f>IFERROR('Intenzity 0'!E445/E400,0)</f>
        <v>0</v>
      </c>
      <c r="F445" s="229">
        <f>IFERROR('Intenzity 0'!F445/F400,0)</f>
        <v>0</v>
      </c>
      <c r="G445" s="229">
        <f>IFERROR('Intenzity 0'!G445/G400,0)</f>
        <v>0</v>
      </c>
      <c r="H445" s="229">
        <f>IFERROR('Intenzity 0'!H445/H400,0)</f>
        <v>0</v>
      </c>
      <c r="I445" s="229">
        <f>IFERROR('Intenzity 0'!I445/I400,0)</f>
        <v>0</v>
      </c>
      <c r="J445" s="229">
        <f>IFERROR('Intenzity 0'!J445/J400,0)</f>
        <v>0</v>
      </c>
      <c r="K445" s="229">
        <f>IFERROR('Intenzity 0'!K445/K400,0)</f>
        <v>0</v>
      </c>
      <c r="L445" s="229">
        <f>IFERROR('Intenzity 0'!L445/L400,0)</f>
        <v>0</v>
      </c>
      <c r="M445" s="229">
        <f>IFERROR('Intenzity 0'!M445/M400,0)</f>
        <v>0</v>
      </c>
      <c r="N445" s="229">
        <f>IFERROR('Intenzity 0'!N445/N400,0)</f>
        <v>0</v>
      </c>
      <c r="O445" s="229">
        <f>IFERROR('Intenzity 0'!O445/O400,0)</f>
        <v>0</v>
      </c>
      <c r="P445" s="229">
        <f>IFERROR('Intenzity 0'!P445/P400,0)</f>
        <v>0</v>
      </c>
      <c r="Q445" s="229">
        <f>IFERROR('Intenzity 0'!Q445/Q400,0)</f>
        <v>0</v>
      </c>
      <c r="R445" s="229">
        <f>IFERROR('Intenzity 0'!R445/R400,0)</f>
        <v>0</v>
      </c>
      <c r="S445" s="229">
        <f>IFERROR('Intenzity 0'!S445/S400,0)</f>
        <v>0</v>
      </c>
      <c r="T445" s="229">
        <f>IFERROR('Intenzity 0'!T445/T400,0)</f>
        <v>0</v>
      </c>
      <c r="U445" s="229">
        <f>IFERROR('Intenzity 0'!U445/U400,0)</f>
        <v>0</v>
      </c>
      <c r="V445" s="229">
        <f>IFERROR('Intenzity 0'!V445/V400,0)</f>
        <v>0</v>
      </c>
      <c r="W445" s="229">
        <f>IFERROR('Intenzity 0'!W445/W400,0)</f>
        <v>0</v>
      </c>
      <c r="X445" s="229">
        <f>IFERROR('Intenzity 0'!X445/X400,0)</f>
        <v>0</v>
      </c>
      <c r="Y445" s="229">
        <f>IFERROR('Intenzity 0'!Y445/Y400,0)</f>
        <v>0</v>
      </c>
      <c r="Z445" s="229">
        <f>IFERROR('Intenzity 0'!Z445/Z400,0)</f>
        <v>0</v>
      </c>
      <c r="AA445" s="229">
        <f>IFERROR('Intenzity 0'!AA445/AA400,0)</f>
        <v>0</v>
      </c>
      <c r="AB445" s="229">
        <f>IFERROR('Intenzity 0'!AB445/AB400,0)</f>
        <v>0</v>
      </c>
      <c r="AC445" s="229">
        <f>IFERROR('Intenzity 0'!AC445/AC400,0)</f>
        <v>0</v>
      </c>
      <c r="AD445" s="229">
        <f>IFERROR('Intenzity 0'!AD445/AD400,0)</f>
        <v>0</v>
      </c>
      <c r="AE445" s="229">
        <f>IFERROR('Intenzity 0'!AE445/AE400,0)</f>
        <v>0</v>
      </c>
      <c r="AF445" s="229">
        <f>IFERROR('Intenzity 0'!AF445/AF400,0)</f>
        <v>0</v>
      </c>
      <c r="AG445" s="229">
        <f>IFERROR('Intenzity 0'!AG445/AG400,0)</f>
        <v>0</v>
      </c>
      <c r="AH445" s="229">
        <f>IFERROR('Intenzity 0'!AH445/AH400,0)</f>
        <v>0</v>
      </c>
      <c r="AI445" s="229">
        <f>IFERROR('Intenzity 0'!AI445/AI400,0)</f>
        <v>0</v>
      </c>
      <c r="AJ445" s="229">
        <f>IFERROR('Intenzity 0'!AJ445/AJ400,0)</f>
        <v>0</v>
      </c>
      <c r="AK445" s="229">
        <f>IFERROR('Intenzity 0'!AK445/AK400,0)</f>
        <v>0</v>
      </c>
      <c r="AL445" s="229">
        <f>IFERROR('Intenzity 0'!AL445/AL400,0)</f>
        <v>0</v>
      </c>
      <c r="AM445" s="229">
        <f>IFERROR('Intenzity 0'!AM445/AM400,0)</f>
        <v>0</v>
      </c>
      <c r="AN445" s="229">
        <f>IFERROR('Intenzity 0'!AN445/AN400,0)</f>
        <v>0</v>
      </c>
      <c r="AO445" s="229">
        <f>IFERROR('Intenzity 0'!AO445/AO400,0)</f>
        <v>0</v>
      </c>
      <c r="AP445" s="229">
        <f>IFERROR('Intenzity 0'!AP445/AP400,0)</f>
        <v>0</v>
      </c>
      <c r="AQ445" s="229">
        <f>IFERROR('Intenzity 0'!AQ445/AQ400,0)</f>
        <v>0</v>
      </c>
      <c r="AR445" s="229">
        <f>IFERROR('Intenzity 0'!AR445/AR400,0)</f>
        <v>0</v>
      </c>
      <c r="AS445" s="229">
        <f>IFERROR('Intenzity 0'!AS445/AS400,0)</f>
        <v>0</v>
      </c>
      <c r="AT445" s="229">
        <f>IFERROR('Intenzity 0'!AT445/AT400,0)</f>
        <v>0</v>
      </c>
      <c r="AU445" s="229">
        <f>IFERROR('Intenzity 0'!AU445/AU400,0)</f>
        <v>0</v>
      </c>
      <c r="AV445" s="229">
        <f>IFERROR('Intenzity 0'!AV445/AV400,0)</f>
        <v>0</v>
      </c>
      <c r="AW445" s="229">
        <f>IFERROR('Intenzity 0'!AW445/AW400,0)</f>
        <v>0</v>
      </c>
      <c r="AX445" s="229">
        <f>IFERROR('Intenzity 0'!AX445/AX400,0)</f>
        <v>0</v>
      </c>
      <c r="AY445" s="229">
        <f>IFERROR('Intenzity 0'!AY445/AY400,0)</f>
        <v>0</v>
      </c>
      <c r="AZ445" s="229">
        <f>IFERROR('Intenzity 0'!AZ445/AZ400,0)</f>
        <v>0</v>
      </c>
      <c r="BA445" s="229">
        <f>IFERROR('Intenzity 0'!BA445/BA400,0)</f>
        <v>0</v>
      </c>
      <c r="BB445" s="229">
        <f>IFERROR('Intenzity 0'!BB445/BB400,0)</f>
        <v>0</v>
      </c>
    </row>
    <row r="446" spans="1:54" x14ac:dyDescent="0.3">
      <c r="A446" s="206">
        <f>IF(ISBLANK('Úseky 0'!A37),"",'Úseky 0'!A37)</f>
        <v>33</v>
      </c>
      <c r="B446" s="205" t="str">
        <f>IF(ISBLANK('Úseky 0'!B37),"",'Úseky 0'!B37)</f>
        <v/>
      </c>
      <c r="C446" s="205" t="str">
        <f>IF(ISBLANK('Úseky 0'!C37),"",'Úseky 0'!C37)</f>
        <v/>
      </c>
      <c r="D446" s="213" t="str">
        <f>IF(ISBLANK('Úseky 0'!D37),"",'Úseky 0'!D37)</f>
        <v/>
      </c>
      <c r="E446" s="229">
        <f>IFERROR('Intenzity 0'!E446/E401,0)</f>
        <v>0</v>
      </c>
      <c r="F446" s="229">
        <f>IFERROR('Intenzity 0'!F446/F401,0)</f>
        <v>0</v>
      </c>
      <c r="G446" s="229">
        <f>IFERROR('Intenzity 0'!G446/G401,0)</f>
        <v>0</v>
      </c>
      <c r="H446" s="229">
        <f>IFERROR('Intenzity 0'!H446/H401,0)</f>
        <v>0</v>
      </c>
      <c r="I446" s="229">
        <f>IFERROR('Intenzity 0'!I446/I401,0)</f>
        <v>0</v>
      </c>
      <c r="J446" s="229">
        <f>IFERROR('Intenzity 0'!J446/J401,0)</f>
        <v>0</v>
      </c>
      <c r="K446" s="229">
        <f>IFERROR('Intenzity 0'!K446/K401,0)</f>
        <v>0</v>
      </c>
      <c r="L446" s="229">
        <f>IFERROR('Intenzity 0'!L446/L401,0)</f>
        <v>0</v>
      </c>
      <c r="M446" s="229">
        <f>IFERROR('Intenzity 0'!M446/M401,0)</f>
        <v>0</v>
      </c>
      <c r="N446" s="229">
        <f>IFERROR('Intenzity 0'!N446/N401,0)</f>
        <v>0</v>
      </c>
      <c r="O446" s="229">
        <f>IFERROR('Intenzity 0'!O446/O401,0)</f>
        <v>0</v>
      </c>
      <c r="P446" s="229">
        <f>IFERROR('Intenzity 0'!P446/P401,0)</f>
        <v>0</v>
      </c>
      <c r="Q446" s="229">
        <f>IFERROR('Intenzity 0'!Q446/Q401,0)</f>
        <v>0</v>
      </c>
      <c r="R446" s="229">
        <f>IFERROR('Intenzity 0'!R446/R401,0)</f>
        <v>0</v>
      </c>
      <c r="S446" s="229">
        <f>IFERROR('Intenzity 0'!S446/S401,0)</f>
        <v>0</v>
      </c>
      <c r="T446" s="229">
        <f>IFERROR('Intenzity 0'!T446/T401,0)</f>
        <v>0</v>
      </c>
      <c r="U446" s="229">
        <f>IFERROR('Intenzity 0'!U446/U401,0)</f>
        <v>0</v>
      </c>
      <c r="V446" s="229">
        <f>IFERROR('Intenzity 0'!V446/V401,0)</f>
        <v>0</v>
      </c>
      <c r="W446" s="229">
        <f>IFERROR('Intenzity 0'!W446/W401,0)</f>
        <v>0</v>
      </c>
      <c r="X446" s="229">
        <f>IFERROR('Intenzity 0'!X446/X401,0)</f>
        <v>0</v>
      </c>
      <c r="Y446" s="229">
        <f>IFERROR('Intenzity 0'!Y446/Y401,0)</f>
        <v>0</v>
      </c>
      <c r="Z446" s="229">
        <f>IFERROR('Intenzity 0'!Z446/Z401,0)</f>
        <v>0</v>
      </c>
      <c r="AA446" s="229">
        <f>IFERROR('Intenzity 0'!AA446/AA401,0)</f>
        <v>0</v>
      </c>
      <c r="AB446" s="229">
        <f>IFERROR('Intenzity 0'!AB446/AB401,0)</f>
        <v>0</v>
      </c>
      <c r="AC446" s="229">
        <f>IFERROR('Intenzity 0'!AC446/AC401,0)</f>
        <v>0</v>
      </c>
      <c r="AD446" s="229">
        <f>IFERROR('Intenzity 0'!AD446/AD401,0)</f>
        <v>0</v>
      </c>
      <c r="AE446" s="229">
        <f>IFERROR('Intenzity 0'!AE446/AE401,0)</f>
        <v>0</v>
      </c>
      <c r="AF446" s="229">
        <f>IFERROR('Intenzity 0'!AF446/AF401,0)</f>
        <v>0</v>
      </c>
      <c r="AG446" s="229">
        <f>IFERROR('Intenzity 0'!AG446/AG401,0)</f>
        <v>0</v>
      </c>
      <c r="AH446" s="229">
        <f>IFERROR('Intenzity 0'!AH446/AH401,0)</f>
        <v>0</v>
      </c>
      <c r="AI446" s="229">
        <f>IFERROR('Intenzity 0'!AI446/AI401,0)</f>
        <v>0</v>
      </c>
      <c r="AJ446" s="229">
        <f>IFERROR('Intenzity 0'!AJ446/AJ401,0)</f>
        <v>0</v>
      </c>
      <c r="AK446" s="229">
        <f>IFERROR('Intenzity 0'!AK446/AK401,0)</f>
        <v>0</v>
      </c>
      <c r="AL446" s="229">
        <f>IFERROR('Intenzity 0'!AL446/AL401,0)</f>
        <v>0</v>
      </c>
      <c r="AM446" s="229">
        <f>IFERROR('Intenzity 0'!AM446/AM401,0)</f>
        <v>0</v>
      </c>
      <c r="AN446" s="229">
        <f>IFERROR('Intenzity 0'!AN446/AN401,0)</f>
        <v>0</v>
      </c>
      <c r="AO446" s="229">
        <f>IFERROR('Intenzity 0'!AO446/AO401,0)</f>
        <v>0</v>
      </c>
      <c r="AP446" s="229">
        <f>IFERROR('Intenzity 0'!AP446/AP401,0)</f>
        <v>0</v>
      </c>
      <c r="AQ446" s="229">
        <f>IFERROR('Intenzity 0'!AQ446/AQ401,0)</f>
        <v>0</v>
      </c>
      <c r="AR446" s="229">
        <f>IFERROR('Intenzity 0'!AR446/AR401,0)</f>
        <v>0</v>
      </c>
      <c r="AS446" s="229">
        <f>IFERROR('Intenzity 0'!AS446/AS401,0)</f>
        <v>0</v>
      </c>
      <c r="AT446" s="229">
        <f>IFERROR('Intenzity 0'!AT446/AT401,0)</f>
        <v>0</v>
      </c>
      <c r="AU446" s="229">
        <f>IFERROR('Intenzity 0'!AU446/AU401,0)</f>
        <v>0</v>
      </c>
      <c r="AV446" s="229">
        <f>IFERROR('Intenzity 0'!AV446/AV401,0)</f>
        <v>0</v>
      </c>
      <c r="AW446" s="229">
        <f>IFERROR('Intenzity 0'!AW446/AW401,0)</f>
        <v>0</v>
      </c>
      <c r="AX446" s="229">
        <f>IFERROR('Intenzity 0'!AX446/AX401,0)</f>
        <v>0</v>
      </c>
      <c r="AY446" s="229">
        <f>IFERROR('Intenzity 0'!AY446/AY401,0)</f>
        <v>0</v>
      </c>
      <c r="AZ446" s="229">
        <f>IFERROR('Intenzity 0'!AZ446/AZ401,0)</f>
        <v>0</v>
      </c>
      <c r="BA446" s="229">
        <f>IFERROR('Intenzity 0'!BA446/BA401,0)</f>
        <v>0</v>
      </c>
      <c r="BB446" s="229">
        <f>IFERROR('Intenzity 0'!BB446/BB401,0)</f>
        <v>0</v>
      </c>
    </row>
    <row r="447" spans="1:54" x14ac:dyDescent="0.3">
      <c r="A447" s="206">
        <f>IF(ISBLANK('Úseky 0'!A38),"",'Úseky 0'!A38)</f>
        <v>34</v>
      </c>
      <c r="B447" s="205" t="str">
        <f>IF(ISBLANK('Úseky 0'!B38),"",'Úseky 0'!B38)</f>
        <v/>
      </c>
      <c r="C447" s="205" t="str">
        <f>IF(ISBLANK('Úseky 0'!C38),"",'Úseky 0'!C38)</f>
        <v/>
      </c>
      <c r="D447" s="213" t="str">
        <f>IF(ISBLANK('Úseky 0'!D38),"",'Úseky 0'!D38)</f>
        <v/>
      </c>
      <c r="E447" s="229">
        <f>IFERROR('Intenzity 0'!E447/E402,0)</f>
        <v>0</v>
      </c>
      <c r="F447" s="229">
        <f>IFERROR('Intenzity 0'!F447/F402,0)</f>
        <v>0</v>
      </c>
      <c r="G447" s="229">
        <f>IFERROR('Intenzity 0'!G447/G402,0)</f>
        <v>0</v>
      </c>
      <c r="H447" s="229">
        <f>IFERROR('Intenzity 0'!H447/H402,0)</f>
        <v>0</v>
      </c>
      <c r="I447" s="229">
        <f>IFERROR('Intenzity 0'!I447/I402,0)</f>
        <v>0</v>
      </c>
      <c r="J447" s="229">
        <f>IFERROR('Intenzity 0'!J447/J402,0)</f>
        <v>0</v>
      </c>
      <c r="K447" s="229">
        <f>IFERROR('Intenzity 0'!K447/K402,0)</f>
        <v>0</v>
      </c>
      <c r="L447" s="229">
        <f>IFERROR('Intenzity 0'!L447/L402,0)</f>
        <v>0</v>
      </c>
      <c r="M447" s="229">
        <f>IFERROR('Intenzity 0'!M447/M402,0)</f>
        <v>0</v>
      </c>
      <c r="N447" s="229">
        <f>IFERROR('Intenzity 0'!N447/N402,0)</f>
        <v>0</v>
      </c>
      <c r="O447" s="229">
        <f>IFERROR('Intenzity 0'!O447/O402,0)</f>
        <v>0</v>
      </c>
      <c r="P447" s="229">
        <f>IFERROR('Intenzity 0'!P447/P402,0)</f>
        <v>0</v>
      </c>
      <c r="Q447" s="229">
        <f>IFERROR('Intenzity 0'!Q447/Q402,0)</f>
        <v>0</v>
      </c>
      <c r="R447" s="229">
        <f>IFERROR('Intenzity 0'!R447/R402,0)</f>
        <v>0</v>
      </c>
      <c r="S447" s="229">
        <f>IFERROR('Intenzity 0'!S447/S402,0)</f>
        <v>0</v>
      </c>
      <c r="T447" s="229">
        <f>IFERROR('Intenzity 0'!T447/T402,0)</f>
        <v>0</v>
      </c>
      <c r="U447" s="229">
        <f>IFERROR('Intenzity 0'!U447/U402,0)</f>
        <v>0</v>
      </c>
      <c r="V447" s="229">
        <f>IFERROR('Intenzity 0'!V447/V402,0)</f>
        <v>0</v>
      </c>
      <c r="W447" s="229">
        <f>IFERROR('Intenzity 0'!W447/W402,0)</f>
        <v>0</v>
      </c>
      <c r="X447" s="229">
        <f>IFERROR('Intenzity 0'!X447/X402,0)</f>
        <v>0</v>
      </c>
      <c r="Y447" s="229">
        <f>IFERROR('Intenzity 0'!Y447/Y402,0)</f>
        <v>0</v>
      </c>
      <c r="Z447" s="229">
        <f>IFERROR('Intenzity 0'!Z447/Z402,0)</f>
        <v>0</v>
      </c>
      <c r="AA447" s="229">
        <f>IFERROR('Intenzity 0'!AA447/AA402,0)</f>
        <v>0</v>
      </c>
      <c r="AB447" s="229">
        <f>IFERROR('Intenzity 0'!AB447/AB402,0)</f>
        <v>0</v>
      </c>
      <c r="AC447" s="229">
        <f>IFERROR('Intenzity 0'!AC447/AC402,0)</f>
        <v>0</v>
      </c>
      <c r="AD447" s="229">
        <f>IFERROR('Intenzity 0'!AD447/AD402,0)</f>
        <v>0</v>
      </c>
      <c r="AE447" s="229">
        <f>IFERROR('Intenzity 0'!AE447/AE402,0)</f>
        <v>0</v>
      </c>
      <c r="AF447" s="229">
        <f>IFERROR('Intenzity 0'!AF447/AF402,0)</f>
        <v>0</v>
      </c>
      <c r="AG447" s="229">
        <f>IFERROR('Intenzity 0'!AG447/AG402,0)</f>
        <v>0</v>
      </c>
      <c r="AH447" s="229">
        <f>IFERROR('Intenzity 0'!AH447/AH402,0)</f>
        <v>0</v>
      </c>
      <c r="AI447" s="229">
        <f>IFERROR('Intenzity 0'!AI447/AI402,0)</f>
        <v>0</v>
      </c>
      <c r="AJ447" s="229">
        <f>IFERROR('Intenzity 0'!AJ447/AJ402,0)</f>
        <v>0</v>
      </c>
      <c r="AK447" s="229">
        <f>IFERROR('Intenzity 0'!AK447/AK402,0)</f>
        <v>0</v>
      </c>
      <c r="AL447" s="229">
        <f>IFERROR('Intenzity 0'!AL447/AL402,0)</f>
        <v>0</v>
      </c>
      <c r="AM447" s="229">
        <f>IFERROR('Intenzity 0'!AM447/AM402,0)</f>
        <v>0</v>
      </c>
      <c r="AN447" s="229">
        <f>IFERROR('Intenzity 0'!AN447/AN402,0)</f>
        <v>0</v>
      </c>
      <c r="AO447" s="229">
        <f>IFERROR('Intenzity 0'!AO447/AO402,0)</f>
        <v>0</v>
      </c>
      <c r="AP447" s="229">
        <f>IFERROR('Intenzity 0'!AP447/AP402,0)</f>
        <v>0</v>
      </c>
      <c r="AQ447" s="229">
        <f>IFERROR('Intenzity 0'!AQ447/AQ402,0)</f>
        <v>0</v>
      </c>
      <c r="AR447" s="229">
        <f>IFERROR('Intenzity 0'!AR447/AR402,0)</f>
        <v>0</v>
      </c>
      <c r="AS447" s="229">
        <f>IFERROR('Intenzity 0'!AS447/AS402,0)</f>
        <v>0</v>
      </c>
      <c r="AT447" s="229">
        <f>IFERROR('Intenzity 0'!AT447/AT402,0)</f>
        <v>0</v>
      </c>
      <c r="AU447" s="229">
        <f>IFERROR('Intenzity 0'!AU447/AU402,0)</f>
        <v>0</v>
      </c>
      <c r="AV447" s="229">
        <f>IFERROR('Intenzity 0'!AV447/AV402,0)</f>
        <v>0</v>
      </c>
      <c r="AW447" s="229">
        <f>IFERROR('Intenzity 0'!AW447/AW402,0)</f>
        <v>0</v>
      </c>
      <c r="AX447" s="229">
        <f>IFERROR('Intenzity 0'!AX447/AX402,0)</f>
        <v>0</v>
      </c>
      <c r="AY447" s="229">
        <f>IFERROR('Intenzity 0'!AY447/AY402,0)</f>
        <v>0</v>
      </c>
      <c r="AZ447" s="229">
        <f>IFERROR('Intenzity 0'!AZ447/AZ402,0)</f>
        <v>0</v>
      </c>
      <c r="BA447" s="229">
        <f>IFERROR('Intenzity 0'!BA447/BA402,0)</f>
        <v>0</v>
      </c>
      <c r="BB447" s="229">
        <f>IFERROR('Intenzity 0'!BB447/BB402,0)</f>
        <v>0</v>
      </c>
    </row>
    <row r="448" spans="1:54" x14ac:dyDescent="0.3">
      <c r="A448" s="206">
        <f>IF(ISBLANK('Úseky 0'!A39),"",'Úseky 0'!A39)</f>
        <v>35</v>
      </c>
      <c r="B448" s="205" t="str">
        <f>IF(ISBLANK('Úseky 0'!B39),"",'Úseky 0'!B39)</f>
        <v/>
      </c>
      <c r="C448" s="205" t="str">
        <f>IF(ISBLANK('Úseky 0'!C39),"",'Úseky 0'!C39)</f>
        <v/>
      </c>
      <c r="D448" s="213" t="str">
        <f>IF(ISBLANK('Úseky 0'!D39),"",'Úseky 0'!D39)</f>
        <v/>
      </c>
      <c r="E448" s="229">
        <f>IFERROR('Intenzity 0'!E448/E403,0)</f>
        <v>0</v>
      </c>
      <c r="F448" s="229">
        <f>IFERROR('Intenzity 0'!F448/F403,0)</f>
        <v>0</v>
      </c>
      <c r="G448" s="229">
        <f>IFERROR('Intenzity 0'!G448/G403,0)</f>
        <v>0</v>
      </c>
      <c r="H448" s="229">
        <f>IFERROR('Intenzity 0'!H448/H403,0)</f>
        <v>0</v>
      </c>
      <c r="I448" s="229">
        <f>IFERROR('Intenzity 0'!I448/I403,0)</f>
        <v>0</v>
      </c>
      <c r="J448" s="229">
        <f>IFERROR('Intenzity 0'!J448/J403,0)</f>
        <v>0</v>
      </c>
      <c r="K448" s="229">
        <f>IFERROR('Intenzity 0'!K448/K403,0)</f>
        <v>0</v>
      </c>
      <c r="L448" s="229">
        <f>IFERROR('Intenzity 0'!L448/L403,0)</f>
        <v>0</v>
      </c>
      <c r="M448" s="229">
        <f>IFERROR('Intenzity 0'!M448/M403,0)</f>
        <v>0</v>
      </c>
      <c r="N448" s="229">
        <f>IFERROR('Intenzity 0'!N448/N403,0)</f>
        <v>0</v>
      </c>
      <c r="O448" s="229">
        <f>IFERROR('Intenzity 0'!O448/O403,0)</f>
        <v>0</v>
      </c>
      <c r="P448" s="229">
        <f>IFERROR('Intenzity 0'!P448/P403,0)</f>
        <v>0</v>
      </c>
      <c r="Q448" s="229">
        <f>IFERROR('Intenzity 0'!Q448/Q403,0)</f>
        <v>0</v>
      </c>
      <c r="R448" s="229">
        <f>IFERROR('Intenzity 0'!R448/R403,0)</f>
        <v>0</v>
      </c>
      <c r="S448" s="229">
        <f>IFERROR('Intenzity 0'!S448/S403,0)</f>
        <v>0</v>
      </c>
      <c r="T448" s="229">
        <f>IFERROR('Intenzity 0'!T448/T403,0)</f>
        <v>0</v>
      </c>
      <c r="U448" s="229">
        <f>IFERROR('Intenzity 0'!U448/U403,0)</f>
        <v>0</v>
      </c>
      <c r="V448" s="229">
        <f>IFERROR('Intenzity 0'!V448/V403,0)</f>
        <v>0</v>
      </c>
      <c r="W448" s="229">
        <f>IFERROR('Intenzity 0'!W448/W403,0)</f>
        <v>0</v>
      </c>
      <c r="X448" s="229">
        <f>IFERROR('Intenzity 0'!X448/X403,0)</f>
        <v>0</v>
      </c>
      <c r="Y448" s="229">
        <f>IFERROR('Intenzity 0'!Y448/Y403,0)</f>
        <v>0</v>
      </c>
      <c r="Z448" s="229">
        <f>IFERROR('Intenzity 0'!Z448/Z403,0)</f>
        <v>0</v>
      </c>
      <c r="AA448" s="229">
        <f>IFERROR('Intenzity 0'!AA448/AA403,0)</f>
        <v>0</v>
      </c>
      <c r="AB448" s="229">
        <f>IFERROR('Intenzity 0'!AB448/AB403,0)</f>
        <v>0</v>
      </c>
      <c r="AC448" s="229">
        <f>IFERROR('Intenzity 0'!AC448/AC403,0)</f>
        <v>0</v>
      </c>
      <c r="AD448" s="229">
        <f>IFERROR('Intenzity 0'!AD448/AD403,0)</f>
        <v>0</v>
      </c>
      <c r="AE448" s="229">
        <f>IFERROR('Intenzity 0'!AE448/AE403,0)</f>
        <v>0</v>
      </c>
      <c r="AF448" s="229">
        <f>IFERROR('Intenzity 0'!AF448/AF403,0)</f>
        <v>0</v>
      </c>
      <c r="AG448" s="229">
        <f>IFERROR('Intenzity 0'!AG448/AG403,0)</f>
        <v>0</v>
      </c>
      <c r="AH448" s="229">
        <f>IFERROR('Intenzity 0'!AH448/AH403,0)</f>
        <v>0</v>
      </c>
      <c r="AI448" s="229">
        <f>IFERROR('Intenzity 0'!AI448/AI403,0)</f>
        <v>0</v>
      </c>
      <c r="AJ448" s="229">
        <f>IFERROR('Intenzity 0'!AJ448/AJ403,0)</f>
        <v>0</v>
      </c>
      <c r="AK448" s="229">
        <f>IFERROR('Intenzity 0'!AK448/AK403,0)</f>
        <v>0</v>
      </c>
      <c r="AL448" s="229">
        <f>IFERROR('Intenzity 0'!AL448/AL403,0)</f>
        <v>0</v>
      </c>
      <c r="AM448" s="229">
        <f>IFERROR('Intenzity 0'!AM448/AM403,0)</f>
        <v>0</v>
      </c>
      <c r="AN448" s="229">
        <f>IFERROR('Intenzity 0'!AN448/AN403,0)</f>
        <v>0</v>
      </c>
      <c r="AO448" s="229">
        <f>IFERROR('Intenzity 0'!AO448/AO403,0)</f>
        <v>0</v>
      </c>
      <c r="AP448" s="229">
        <f>IFERROR('Intenzity 0'!AP448/AP403,0)</f>
        <v>0</v>
      </c>
      <c r="AQ448" s="229">
        <f>IFERROR('Intenzity 0'!AQ448/AQ403,0)</f>
        <v>0</v>
      </c>
      <c r="AR448" s="229">
        <f>IFERROR('Intenzity 0'!AR448/AR403,0)</f>
        <v>0</v>
      </c>
      <c r="AS448" s="229">
        <f>IFERROR('Intenzity 0'!AS448/AS403,0)</f>
        <v>0</v>
      </c>
      <c r="AT448" s="229">
        <f>IFERROR('Intenzity 0'!AT448/AT403,0)</f>
        <v>0</v>
      </c>
      <c r="AU448" s="229">
        <f>IFERROR('Intenzity 0'!AU448/AU403,0)</f>
        <v>0</v>
      </c>
      <c r="AV448" s="229">
        <f>IFERROR('Intenzity 0'!AV448/AV403,0)</f>
        <v>0</v>
      </c>
      <c r="AW448" s="229">
        <f>IFERROR('Intenzity 0'!AW448/AW403,0)</f>
        <v>0</v>
      </c>
      <c r="AX448" s="229">
        <f>IFERROR('Intenzity 0'!AX448/AX403,0)</f>
        <v>0</v>
      </c>
      <c r="AY448" s="229">
        <f>IFERROR('Intenzity 0'!AY448/AY403,0)</f>
        <v>0</v>
      </c>
      <c r="AZ448" s="229">
        <f>IFERROR('Intenzity 0'!AZ448/AZ403,0)</f>
        <v>0</v>
      </c>
      <c r="BA448" s="229">
        <f>IFERROR('Intenzity 0'!BA448/BA403,0)</f>
        <v>0</v>
      </c>
      <c r="BB448" s="229">
        <f>IFERROR('Intenzity 0'!BB448/BB403,0)</f>
        <v>0</v>
      </c>
    </row>
    <row r="449" spans="1:54" x14ac:dyDescent="0.3">
      <c r="A449" s="206">
        <f>IF(ISBLANK('Úseky 0'!A40),"",'Úseky 0'!A40)</f>
        <v>36</v>
      </c>
      <c r="B449" s="205" t="str">
        <f>IF(ISBLANK('Úseky 0'!B40),"",'Úseky 0'!B40)</f>
        <v/>
      </c>
      <c r="C449" s="205" t="str">
        <f>IF(ISBLANK('Úseky 0'!C40),"",'Úseky 0'!C40)</f>
        <v/>
      </c>
      <c r="D449" s="213" t="str">
        <f>IF(ISBLANK('Úseky 0'!D40),"",'Úseky 0'!D40)</f>
        <v/>
      </c>
      <c r="E449" s="229">
        <f>IFERROR('Intenzity 0'!E449/E404,0)</f>
        <v>0</v>
      </c>
      <c r="F449" s="229">
        <f>IFERROR('Intenzity 0'!F449/F404,0)</f>
        <v>0</v>
      </c>
      <c r="G449" s="229">
        <f>IFERROR('Intenzity 0'!G449/G404,0)</f>
        <v>0</v>
      </c>
      <c r="H449" s="229">
        <f>IFERROR('Intenzity 0'!H449/H404,0)</f>
        <v>0</v>
      </c>
      <c r="I449" s="229">
        <f>IFERROR('Intenzity 0'!I449/I404,0)</f>
        <v>0</v>
      </c>
      <c r="J449" s="229">
        <f>IFERROR('Intenzity 0'!J449/J404,0)</f>
        <v>0</v>
      </c>
      <c r="K449" s="229">
        <f>IFERROR('Intenzity 0'!K449/K404,0)</f>
        <v>0</v>
      </c>
      <c r="L449" s="229">
        <f>IFERROR('Intenzity 0'!L449/L404,0)</f>
        <v>0</v>
      </c>
      <c r="M449" s="229">
        <f>IFERROR('Intenzity 0'!M449/M404,0)</f>
        <v>0</v>
      </c>
      <c r="N449" s="229">
        <f>IFERROR('Intenzity 0'!N449/N404,0)</f>
        <v>0</v>
      </c>
      <c r="O449" s="229">
        <f>IFERROR('Intenzity 0'!O449/O404,0)</f>
        <v>0</v>
      </c>
      <c r="P449" s="229">
        <f>IFERROR('Intenzity 0'!P449/P404,0)</f>
        <v>0</v>
      </c>
      <c r="Q449" s="229">
        <f>IFERROR('Intenzity 0'!Q449/Q404,0)</f>
        <v>0</v>
      </c>
      <c r="R449" s="229">
        <f>IFERROR('Intenzity 0'!R449/R404,0)</f>
        <v>0</v>
      </c>
      <c r="S449" s="229">
        <f>IFERROR('Intenzity 0'!S449/S404,0)</f>
        <v>0</v>
      </c>
      <c r="T449" s="229">
        <f>IFERROR('Intenzity 0'!T449/T404,0)</f>
        <v>0</v>
      </c>
      <c r="U449" s="229">
        <f>IFERROR('Intenzity 0'!U449/U404,0)</f>
        <v>0</v>
      </c>
      <c r="V449" s="229">
        <f>IFERROR('Intenzity 0'!V449/V404,0)</f>
        <v>0</v>
      </c>
      <c r="W449" s="229">
        <f>IFERROR('Intenzity 0'!W449/W404,0)</f>
        <v>0</v>
      </c>
      <c r="X449" s="229">
        <f>IFERROR('Intenzity 0'!X449/X404,0)</f>
        <v>0</v>
      </c>
      <c r="Y449" s="229">
        <f>IFERROR('Intenzity 0'!Y449/Y404,0)</f>
        <v>0</v>
      </c>
      <c r="Z449" s="229">
        <f>IFERROR('Intenzity 0'!Z449/Z404,0)</f>
        <v>0</v>
      </c>
      <c r="AA449" s="229">
        <f>IFERROR('Intenzity 0'!AA449/AA404,0)</f>
        <v>0</v>
      </c>
      <c r="AB449" s="229">
        <f>IFERROR('Intenzity 0'!AB449/AB404,0)</f>
        <v>0</v>
      </c>
      <c r="AC449" s="229">
        <f>IFERROR('Intenzity 0'!AC449/AC404,0)</f>
        <v>0</v>
      </c>
      <c r="AD449" s="229">
        <f>IFERROR('Intenzity 0'!AD449/AD404,0)</f>
        <v>0</v>
      </c>
      <c r="AE449" s="229">
        <f>IFERROR('Intenzity 0'!AE449/AE404,0)</f>
        <v>0</v>
      </c>
      <c r="AF449" s="229">
        <f>IFERROR('Intenzity 0'!AF449/AF404,0)</f>
        <v>0</v>
      </c>
      <c r="AG449" s="229">
        <f>IFERROR('Intenzity 0'!AG449/AG404,0)</f>
        <v>0</v>
      </c>
      <c r="AH449" s="229">
        <f>IFERROR('Intenzity 0'!AH449/AH404,0)</f>
        <v>0</v>
      </c>
      <c r="AI449" s="229">
        <f>IFERROR('Intenzity 0'!AI449/AI404,0)</f>
        <v>0</v>
      </c>
      <c r="AJ449" s="229">
        <f>IFERROR('Intenzity 0'!AJ449/AJ404,0)</f>
        <v>0</v>
      </c>
      <c r="AK449" s="229">
        <f>IFERROR('Intenzity 0'!AK449/AK404,0)</f>
        <v>0</v>
      </c>
      <c r="AL449" s="229">
        <f>IFERROR('Intenzity 0'!AL449/AL404,0)</f>
        <v>0</v>
      </c>
      <c r="AM449" s="229">
        <f>IFERROR('Intenzity 0'!AM449/AM404,0)</f>
        <v>0</v>
      </c>
      <c r="AN449" s="229">
        <f>IFERROR('Intenzity 0'!AN449/AN404,0)</f>
        <v>0</v>
      </c>
      <c r="AO449" s="229">
        <f>IFERROR('Intenzity 0'!AO449/AO404,0)</f>
        <v>0</v>
      </c>
      <c r="AP449" s="229">
        <f>IFERROR('Intenzity 0'!AP449/AP404,0)</f>
        <v>0</v>
      </c>
      <c r="AQ449" s="229">
        <f>IFERROR('Intenzity 0'!AQ449/AQ404,0)</f>
        <v>0</v>
      </c>
      <c r="AR449" s="229">
        <f>IFERROR('Intenzity 0'!AR449/AR404,0)</f>
        <v>0</v>
      </c>
      <c r="AS449" s="229">
        <f>IFERROR('Intenzity 0'!AS449/AS404,0)</f>
        <v>0</v>
      </c>
      <c r="AT449" s="229">
        <f>IFERROR('Intenzity 0'!AT449/AT404,0)</f>
        <v>0</v>
      </c>
      <c r="AU449" s="229">
        <f>IFERROR('Intenzity 0'!AU449/AU404,0)</f>
        <v>0</v>
      </c>
      <c r="AV449" s="229">
        <f>IFERROR('Intenzity 0'!AV449/AV404,0)</f>
        <v>0</v>
      </c>
      <c r="AW449" s="229">
        <f>IFERROR('Intenzity 0'!AW449/AW404,0)</f>
        <v>0</v>
      </c>
      <c r="AX449" s="229">
        <f>IFERROR('Intenzity 0'!AX449/AX404,0)</f>
        <v>0</v>
      </c>
      <c r="AY449" s="229">
        <f>IFERROR('Intenzity 0'!AY449/AY404,0)</f>
        <v>0</v>
      </c>
      <c r="AZ449" s="229">
        <f>IFERROR('Intenzity 0'!AZ449/AZ404,0)</f>
        <v>0</v>
      </c>
      <c r="BA449" s="229">
        <f>IFERROR('Intenzity 0'!BA449/BA404,0)</f>
        <v>0</v>
      </c>
      <c r="BB449" s="229">
        <f>IFERROR('Intenzity 0'!BB449/BB404,0)</f>
        <v>0</v>
      </c>
    </row>
    <row r="450" spans="1:54" x14ac:dyDescent="0.3">
      <c r="A450" s="206">
        <f>IF(ISBLANK('Úseky 0'!A41),"",'Úseky 0'!A41)</f>
        <v>37</v>
      </c>
      <c r="B450" s="205" t="str">
        <f>IF(ISBLANK('Úseky 0'!B41),"",'Úseky 0'!B41)</f>
        <v/>
      </c>
      <c r="C450" s="205" t="str">
        <f>IF(ISBLANK('Úseky 0'!C41),"",'Úseky 0'!C41)</f>
        <v/>
      </c>
      <c r="D450" s="213" t="str">
        <f>IF(ISBLANK('Úseky 0'!D41),"",'Úseky 0'!D41)</f>
        <v/>
      </c>
      <c r="E450" s="229">
        <f>IFERROR('Intenzity 0'!E450/E405,0)</f>
        <v>0</v>
      </c>
      <c r="F450" s="229">
        <f>IFERROR('Intenzity 0'!F450/F405,0)</f>
        <v>0</v>
      </c>
      <c r="G450" s="229">
        <f>IFERROR('Intenzity 0'!G450/G405,0)</f>
        <v>0</v>
      </c>
      <c r="H450" s="229">
        <f>IFERROR('Intenzity 0'!H450/H405,0)</f>
        <v>0</v>
      </c>
      <c r="I450" s="229">
        <f>IFERROR('Intenzity 0'!I450/I405,0)</f>
        <v>0</v>
      </c>
      <c r="J450" s="229">
        <f>IFERROR('Intenzity 0'!J450/J405,0)</f>
        <v>0</v>
      </c>
      <c r="K450" s="229">
        <f>IFERROR('Intenzity 0'!K450/K405,0)</f>
        <v>0</v>
      </c>
      <c r="L450" s="229">
        <f>IFERROR('Intenzity 0'!L450/L405,0)</f>
        <v>0</v>
      </c>
      <c r="M450" s="229">
        <f>IFERROR('Intenzity 0'!M450/M405,0)</f>
        <v>0</v>
      </c>
      <c r="N450" s="229">
        <f>IFERROR('Intenzity 0'!N450/N405,0)</f>
        <v>0</v>
      </c>
      <c r="O450" s="229">
        <f>IFERROR('Intenzity 0'!O450/O405,0)</f>
        <v>0</v>
      </c>
      <c r="P450" s="229">
        <f>IFERROR('Intenzity 0'!P450/P405,0)</f>
        <v>0</v>
      </c>
      <c r="Q450" s="229">
        <f>IFERROR('Intenzity 0'!Q450/Q405,0)</f>
        <v>0</v>
      </c>
      <c r="R450" s="229">
        <f>IFERROR('Intenzity 0'!R450/R405,0)</f>
        <v>0</v>
      </c>
      <c r="S450" s="229">
        <f>IFERROR('Intenzity 0'!S450/S405,0)</f>
        <v>0</v>
      </c>
      <c r="T450" s="229">
        <f>IFERROR('Intenzity 0'!T450/T405,0)</f>
        <v>0</v>
      </c>
      <c r="U450" s="229">
        <f>IFERROR('Intenzity 0'!U450/U405,0)</f>
        <v>0</v>
      </c>
      <c r="V450" s="229">
        <f>IFERROR('Intenzity 0'!V450/V405,0)</f>
        <v>0</v>
      </c>
      <c r="W450" s="229">
        <f>IFERROR('Intenzity 0'!W450/W405,0)</f>
        <v>0</v>
      </c>
      <c r="X450" s="229">
        <f>IFERROR('Intenzity 0'!X450/X405,0)</f>
        <v>0</v>
      </c>
      <c r="Y450" s="229">
        <f>IFERROR('Intenzity 0'!Y450/Y405,0)</f>
        <v>0</v>
      </c>
      <c r="Z450" s="229">
        <f>IFERROR('Intenzity 0'!Z450/Z405,0)</f>
        <v>0</v>
      </c>
      <c r="AA450" s="229">
        <f>IFERROR('Intenzity 0'!AA450/AA405,0)</f>
        <v>0</v>
      </c>
      <c r="AB450" s="229">
        <f>IFERROR('Intenzity 0'!AB450/AB405,0)</f>
        <v>0</v>
      </c>
      <c r="AC450" s="229">
        <f>IFERROR('Intenzity 0'!AC450/AC405,0)</f>
        <v>0</v>
      </c>
      <c r="AD450" s="229">
        <f>IFERROR('Intenzity 0'!AD450/AD405,0)</f>
        <v>0</v>
      </c>
      <c r="AE450" s="229">
        <f>IFERROR('Intenzity 0'!AE450/AE405,0)</f>
        <v>0</v>
      </c>
      <c r="AF450" s="229">
        <f>IFERROR('Intenzity 0'!AF450/AF405,0)</f>
        <v>0</v>
      </c>
      <c r="AG450" s="229">
        <f>IFERROR('Intenzity 0'!AG450/AG405,0)</f>
        <v>0</v>
      </c>
      <c r="AH450" s="229">
        <f>IFERROR('Intenzity 0'!AH450/AH405,0)</f>
        <v>0</v>
      </c>
      <c r="AI450" s="229">
        <f>IFERROR('Intenzity 0'!AI450/AI405,0)</f>
        <v>0</v>
      </c>
      <c r="AJ450" s="229">
        <f>IFERROR('Intenzity 0'!AJ450/AJ405,0)</f>
        <v>0</v>
      </c>
      <c r="AK450" s="229">
        <f>IFERROR('Intenzity 0'!AK450/AK405,0)</f>
        <v>0</v>
      </c>
      <c r="AL450" s="229">
        <f>IFERROR('Intenzity 0'!AL450/AL405,0)</f>
        <v>0</v>
      </c>
      <c r="AM450" s="229">
        <f>IFERROR('Intenzity 0'!AM450/AM405,0)</f>
        <v>0</v>
      </c>
      <c r="AN450" s="229">
        <f>IFERROR('Intenzity 0'!AN450/AN405,0)</f>
        <v>0</v>
      </c>
      <c r="AO450" s="229">
        <f>IFERROR('Intenzity 0'!AO450/AO405,0)</f>
        <v>0</v>
      </c>
      <c r="AP450" s="229">
        <f>IFERROR('Intenzity 0'!AP450/AP405,0)</f>
        <v>0</v>
      </c>
      <c r="AQ450" s="229">
        <f>IFERROR('Intenzity 0'!AQ450/AQ405,0)</f>
        <v>0</v>
      </c>
      <c r="AR450" s="229">
        <f>IFERROR('Intenzity 0'!AR450/AR405,0)</f>
        <v>0</v>
      </c>
      <c r="AS450" s="229">
        <f>IFERROR('Intenzity 0'!AS450/AS405,0)</f>
        <v>0</v>
      </c>
      <c r="AT450" s="229">
        <f>IFERROR('Intenzity 0'!AT450/AT405,0)</f>
        <v>0</v>
      </c>
      <c r="AU450" s="229">
        <f>IFERROR('Intenzity 0'!AU450/AU405,0)</f>
        <v>0</v>
      </c>
      <c r="AV450" s="229">
        <f>IFERROR('Intenzity 0'!AV450/AV405,0)</f>
        <v>0</v>
      </c>
      <c r="AW450" s="229">
        <f>IFERROR('Intenzity 0'!AW450/AW405,0)</f>
        <v>0</v>
      </c>
      <c r="AX450" s="229">
        <f>IFERROR('Intenzity 0'!AX450/AX405,0)</f>
        <v>0</v>
      </c>
      <c r="AY450" s="229">
        <f>IFERROR('Intenzity 0'!AY450/AY405,0)</f>
        <v>0</v>
      </c>
      <c r="AZ450" s="229">
        <f>IFERROR('Intenzity 0'!AZ450/AZ405,0)</f>
        <v>0</v>
      </c>
      <c r="BA450" s="229">
        <f>IFERROR('Intenzity 0'!BA450/BA405,0)</f>
        <v>0</v>
      </c>
      <c r="BB450" s="229">
        <f>IFERROR('Intenzity 0'!BB450/BB405,0)</f>
        <v>0</v>
      </c>
    </row>
    <row r="451" spans="1:54" x14ac:dyDescent="0.3">
      <c r="A451" s="206">
        <f>IF(ISBLANK('Úseky 0'!A42),"",'Úseky 0'!A42)</f>
        <v>38</v>
      </c>
      <c r="B451" s="205" t="str">
        <f>IF(ISBLANK('Úseky 0'!B42),"",'Úseky 0'!B42)</f>
        <v/>
      </c>
      <c r="C451" s="205" t="str">
        <f>IF(ISBLANK('Úseky 0'!C42),"",'Úseky 0'!C42)</f>
        <v/>
      </c>
      <c r="D451" s="213" t="str">
        <f>IF(ISBLANK('Úseky 0'!D42),"",'Úseky 0'!D42)</f>
        <v/>
      </c>
      <c r="E451" s="229">
        <f>IFERROR('Intenzity 0'!E451/E406,0)</f>
        <v>0</v>
      </c>
      <c r="F451" s="229">
        <f>IFERROR('Intenzity 0'!F451/F406,0)</f>
        <v>0</v>
      </c>
      <c r="G451" s="229">
        <f>IFERROR('Intenzity 0'!G451/G406,0)</f>
        <v>0</v>
      </c>
      <c r="H451" s="229">
        <f>IFERROR('Intenzity 0'!H451/H406,0)</f>
        <v>0</v>
      </c>
      <c r="I451" s="229">
        <f>IFERROR('Intenzity 0'!I451/I406,0)</f>
        <v>0</v>
      </c>
      <c r="J451" s="229">
        <f>IFERROR('Intenzity 0'!J451/J406,0)</f>
        <v>0</v>
      </c>
      <c r="K451" s="229">
        <f>IFERROR('Intenzity 0'!K451/K406,0)</f>
        <v>0</v>
      </c>
      <c r="L451" s="229">
        <f>IFERROR('Intenzity 0'!L451/L406,0)</f>
        <v>0</v>
      </c>
      <c r="M451" s="229">
        <f>IFERROR('Intenzity 0'!M451/M406,0)</f>
        <v>0</v>
      </c>
      <c r="N451" s="229">
        <f>IFERROR('Intenzity 0'!N451/N406,0)</f>
        <v>0</v>
      </c>
      <c r="O451" s="229">
        <f>IFERROR('Intenzity 0'!O451/O406,0)</f>
        <v>0</v>
      </c>
      <c r="P451" s="229">
        <f>IFERROR('Intenzity 0'!P451/P406,0)</f>
        <v>0</v>
      </c>
      <c r="Q451" s="229">
        <f>IFERROR('Intenzity 0'!Q451/Q406,0)</f>
        <v>0</v>
      </c>
      <c r="R451" s="229">
        <f>IFERROR('Intenzity 0'!R451/R406,0)</f>
        <v>0</v>
      </c>
      <c r="S451" s="229">
        <f>IFERROR('Intenzity 0'!S451/S406,0)</f>
        <v>0</v>
      </c>
      <c r="T451" s="229">
        <f>IFERROR('Intenzity 0'!T451/T406,0)</f>
        <v>0</v>
      </c>
      <c r="U451" s="229">
        <f>IFERROR('Intenzity 0'!U451/U406,0)</f>
        <v>0</v>
      </c>
      <c r="V451" s="229">
        <f>IFERROR('Intenzity 0'!V451/V406,0)</f>
        <v>0</v>
      </c>
      <c r="W451" s="229">
        <f>IFERROR('Intenzity 0'!W451/W406,0)</f>
        <v>0</v>
      </c>
      <c r="X451" s="229">
        <f>IFERROR('Intenzity 0'!X451/X406,0)</f>
        <v>0</v>
      </c>
      <c r="Y451" s="229">
        <f>IFERROR('Intenzity 0'!Y451/Y406,0)</f>
        <v>0</v>
      </c>
      <c r="Z451" s="229">
        <f>IFERROR('Intenzity 0'!Z451/Z406,0)</f>
        <v>0</v>
      </c>
      <c r="AA451" s="229">
        <f>IFERROR('Intenzity 0'!AA451/AA406,0)</f>
        <v>0</v>
      </c>
      <c r="AB451" s="229">
        <f>IFERROR('Intenzity 0'!AB451/AB406,0)</f>
        <v>0</v>
      </c>
      <c r="AC451" s="229">
        <f>IFERROR('Intenzity 0'!AC451/AC406,0)</f>
        <v>0</v>
      </c>
      <c r="AD451" s="229">
        <f>IFERROR('Intenzity 0'!AD451/AD406,0)</f>
        <v>0</v>
      </c>
      <c r="AE451" s="229">
        <f>IFERROR('Intenzity 0'!AE451/AE406,0)</f>
        <v>0</v>
      </c>
      <c r="AF451" s="229">
        <f>IFERROR('Intenzity 0'!AF451/AF406,0)</f>
        <v>0</v>
      </c>
      <c r="AG451" s="229">
        <f>IFERROR('Intenzity 0'!AG451/AG406,0)</f>
        <v>0</v>
      </c>
      <c r="AH451" s="229">
        <f>IFERROR('Intenzity 0'!AH451/AH406,0)</f>
        <v>0</v>
      </c>
      <c r="AI451" s="229">
        <f>IFERROR('Intenzity 0'!AI451/AI406,0)</f>
        <v>0</v>
      </c>
      <c r="AJ451" s="229">
        <f>IFERROR('Intenzity 0'!AJ451/AJ406,0)</f>
        <v>0</v>
      </c>
      <c r="AK451" s="229">
        <f>IFERROR('Intenzity 0'!AK451/AK406,0)</f>
        <v>0</v>
      </c>
      <c r="AL451" s="229">
        <f>IFERROR('Intenzity 0'!AL451/AL406,0)</f>
        <v>0</v>
      </c>
      <c r="AM451" s="229">
        <f>IFERROR('Intenzity 0'!AM451/AM406,0)</f>
        <v>0</v>
      </c>
      <c r="AN451" s="229">
        <f>IFERROR('Intenzity 0'!AN451/AN406,0)</f>
        <v>0</v>
      </c>
      <c r="AO451" s="229">
        <f>IFERROR('Intenzity 0'!AO451/AO406,0)</f>
        <v>0</v>
      </c>
      <c r="AP451" s="229">
        <f>IFERROR('Intenzity 0'!AP451/AP406,0)</f>
        <v>0</v>
      </c>
      <c r="AQ451" s="229">
        <f>IFERROR('Intenzity 0'!AQ451/AQ406,0)</f>
        <v>0</v>
      </c>
      <c r="AR451" s="229">
        <f>IFERROR('Intenzity 0'!AR451/AR406,0)</f>
        <v>0</v>
      </c>
      <c r="AS451" s="229">
        <f>IFERROR('Intenzity 0'!AS451/AS406,0)</f>
        <v>0</v>
      </c>
      <c r="AT451" s="229">
        <f>IFERROR('Intenzity 0'!AT451/AT406,0)</f>
        <v>0</v>
      </c>
      <c r="AU451" s="229">
        <f>IFERROR('Intenzity 0'!AU451/AU406,0)</f>
        <v>0</v>
      </c>
      <c r="AV451" s="229">
        <f>IFERROR('Intenzity 0'!AV451/AV406,0)</f>
        <v>0</v>
      </c>
      <c r="AW451" s="229">
        <f>IFERROR('Intenzity 0'!AW451/AW406,0)</f>
        <v>0</v>
      </c>
      <c r="AX451" s="229">
        <f>IFERROR('Intenzity 0'!AX451/AX406,0)</f>
        <v>0</v>
      </c>
      <c r="AY451" s="229">
        <f>IFERROR('Intenzity 0'!AY451/AY406,0)</f>
        <v>0</v>
      </c>
      <c r="AZ451" s="229">
        <f>IFERROR('Intenzity 0'!AZ451/AZ406,0)</f>
        <v>0</v>
      </c>
      <c r="BA451" s="229">
        <f>IFERROR('Intenzity 0'!BA451/BA406,0)</f>
        <v>0</v>
      </c>
      <c r="BB451" s="229">
        <f>IFERROR('Intenzity 0'!BB451/BB406,0)</f>
        <v>0</v>
      </c>
    </row>
    <row r="452" spans="1:54" x14ac:dyDescent="0.3">
      <c r="A452" s="206">
        <f>IF(ISBLANK('Úseky 0'!A43),"",'Úseky 0'!A43)</f>
        <v>39</v>
      </c>
      <c r="B452" s="205" t="str">
        <f>IF(ISBLANK('Úseky 0'!B43),"",'Úseky 0'!B43)</f>
        <v/>
      </c>
      <c r="C452" s="205" t="str">
        <f>IF(ISBLANK('Úseky 0'!C43),"",'Úseky 0'!C43)</f>
        <v/>
      </c>
      <c r="D452" s="213" t="str">
        <f>IF(ISBLANK('Úseky 0'!D43),"",'Úseky 0'!D43)</f>
        <v/>
      </c>
      <c r="E452" s="229">
        <f>IFERROR('Intenzity 0'!E452/E407,0)</f>
        <v>0</v>
      </c>
      <c r="F452" s="229">
        <f>IFERROR('Intenzity 0'!F452/F407,0)</f>
        <v>0</v>
      </c>
      <c r="G452" s="229">
        <f>IFERROR('Intenzity 0'!G452/G407,0)</f>
        <v>0</v>
      </c>
      <c r="H452" s="229">
        <f>IFERROR('Intenzity 0'!H452/H407,0)</f>
        <v>0</v>
      </c>
      <c r="I452" s="229">
        <f>IFERROR('Intenzity 0'!I452/I407,0)</f>
        <v>0</v>
      </c>
      <c r="J452" s="229">
        <f>IFERROR('Intenzity 0'!J452/J407,0)</f>
        <v>0</v>
      </c>
      <c r="K452" s="229">
        <f>IFERROR('Intenzity 0'!K452/K407,0)</f>
        <v>0</v>
      </c>
      <c r="L452" s="229">
        <f>IFERROR('Intenzity 0'!L452/L407,0)</f>
        <v>0</v>
      </c>
      <c r="M452" s="229">
        <f>IFERROR('Intenzity 0'!M452/M407,0)</f>
        <v>0</v>
      </c>
      <c r="N452" s="229">
        <f>IFERROR('Intenzity 0'!N452/N407,0)</f>
        <v>0</v>
      </c>
      <c r="O452" s="229">
        <f>IFERROR('Intenzity 0'!O452/O407,0)</f>
        <v>0</v>
      </c>
      <c r="P452" s="229">
        <f>IFERROR('Intenzity 0'!P452/P407,0)</f>
        <v>0</v>
      </c>
      <c r="Q452" s="229">
        <f>IFERROR('Intenzity 0'!Q452/Q407,0)</f>
        <v>0</v>
      </c>
      <c r="R452" s="229">
        <f>IFERROR('Intenzity 0'!R452/R407,0)</f>
        <v>0</v>
      </c>
      <c r="S452" s="229">
        <f>IFERROR('Intenzity 0'!S452/S407,0)</f>
        <v>0</v>
      </c>
      <c r="T452" s="229">
        <f>IFERROR('Intenzity 0'!T452/T407,0)</f>
        <v>0</v>
      </c>
      <c r="U452" s="229">
        <f>IFERROR('Intenzity 0'!U452/U407,0)</f>
        <v>0</v>
      </c>
      <c r="V452" s="229">
        <f>IFERROR('Intenzity 0'!V452/V407,0)</f>
        <v>0</v>
      </c>
      <c r="W452" s="229">
        <f>IFERROR('Intenzity 0'!W452/W407,0)</f>
        <v>0</v>
      </c>
      <c r="X452" s="229">
        <f>IFERROR('Intenzity 0'!X452/X407,0)</f>
        <v>0</v>
      </c>
      <c r="Y452" s="229">
        <f>IFERROR('Intenzity 0'!Y452/Y407,0)</f>
        <v>0</v>
      </c>
      <c r="Z452" s="229">
        <f>IFERROR('Intenzity 0'!Z452/Z407,0)</f>
        <v>0</v>
      </c>
      <c r="AA452" s="229">
        <f>IFERROR('Intenzity 0'!AA452/AA407,0)</f>
        <v>0</v>
      </c>
      <c r="AB452" s="229">
        <f>IFERROR('Intenzity 0'!AB452/AB407,0)</f>
        <v>0</v>
      </c>
      <c r="AC452" s="229">
        <f>IFERROR('Intenzity 0'!AC452/AC407,0)</f>
        <v>0</v>
      </c>
      <c r="AD452" s="229">
        <f>IFERROR('Intenzity 0'!AD452/AD407,0)</f>
        <v>0</v>
      </c>
      <c r="AE452" s="229">
        <f>IFERROR('Intenzity 0'!AE452/AE407,0)</f>
        <v>0</v>
      </c>
      <c r="AF452" s="229">
        <f>IFERROR('Intenzity 0'!AF452/AF407,0)</f>
        <v>0</v>
      </c>
      <c r="AG452" s="229">
        <f>IFERROR('Intenzity 0'!AG452/AG407,0)</f>
        <v>0</v>
      </c>
      <c r="AH452" s="229">
        <f>IFERROR('Intenzity 0'!AH452/AH407,0)</f>
        <v>0</v>
      </c>
      <c r="AI452" s="229">
        <f>IFERROR('Intenzity 0'!AI452/AI407,0)</f>
        <v>0</v>
      </c>
      <c r="AJ452" s="229">
        <f>IFERROR('Intenzity 0'!AJ452/AJ407,0)</f>
        <v>0</v>
      </c>
      <c r="AK452" s="229">
        <f>IFERROR('Intenzity 0'!AK452/AK407,0)</f>
        <v>0</v>
      </c>
      <c r="AL452" s="229">
        <f>IFERROR('Intenzity 0'!AL452/AL407,0)</f>
        <v>0</v>
      </c>
      <c r="AM452" s="229">
        <f>IFERROR('Intenzity 0'!AM452/AM407,0)</f>
        <v>0</v>
      </c>
      <c r="AN452" s="229">
        <f>IFERROR('Intenzity 0'!AN452/AN407,0)</f>
        <v>0</v>
      </c>
      <c r="AO452" s="229">
        <f>IFERROR('Intenzity 0'!AO452/AO407,0)</f>
        <v>0</v>
      </c>
      <c r="AP452" s="229">
        <f>IFERROR('Intenzity 0'!AP452/AP407,0)</f>
        <v>0</v>
      </c>
      <c r="AQ452" s="229">
        <f>IFERROR('Intenzity 0'!AQ452/AQ407,0)</f>
        <v>0</v>
      </c>
      <c r="AR452" s="229">
        <f>IFERROR('Intenzity 0'!AR452/AR407,0)</f>
        <v>0</v>
      </c>
      <c r="AS452" s="229">
        <f>IFERROR('Intenzity 0'!AS452/AS407,0)</f>
        <v>0</v>
      </c>
      <c r="AT452" s="229">
        <f>IFERROR('Intenzity 0'!AT452/AT407,0)</f>
        <v>0</v>
      </c>
      <c r="AU452" s="229">
        <f>IFERROR('Intenzity 0'!AU452/AU407,0)</f>
        <v>0</v>
      </c>
      <c r="AV452" s="229">
        <f>IFERROR('Intenzity 0'!AV452/AV407,0)</f>
        <v>0</v>
      </c>
      <c r="AW452" s="229">
        <f>IFERROR('Intenzity 0'!AW452/AW407,0)</f>
        <v>0</v>
      </c>
      <c r="AX452" s="229">
        <f>IFERROR('Intenzity 0'!AX452/AX407,0)</f>
        <v>0</v>
      </c>
      <c r="AY452" s="229">
        <f>IFERROR('Intenzity 0'!AY452/AY407,0)</f>
        <v>0</v>
      </c>
      <c r="AZ452" s="229">
        <f>IFERROR('Intenzity 0'!AZ452/AZ407,0)</f>
        <v>0</v>
      </c>
      <c r="BA452" s="229">
        <f>IFERROR('Intenzity 0'!BA452/BA407,0)</f>
        <v>0</v>
      </c>
      <c r="BB452" s="229">
        <f>IFERROR('Intenzity 0'!BB452/BB407,0)</f>
        <v>0</v>
      </c>
    </row>
    <row r="453" spans="1:54" x14ac:dyDescent="0.3">
      <c r="A453" s="206">
        <f>IF(ISBLANK('Úseky 0'!A44),"",'Úseky 0'!A44)</f>
        <v>40</v>
      </c>
      <c r="B453" s="205" t="str">
        <f>IF(ISBLANK('Úseky 0'!B44),"",'Úseky 0'!B44)</f>
        <v/>
      </c>
      <c r="C453" s="205" t="str">
        <f>IF(ISBLANK('Úseky 0'!C44),"",'Úseky 0'!C44)</f>
        <v/>
      </c>
      <c r="D453" s="213" t="str">
        <f>IF(ISBLANK('Úseky 0'!D44),"",'Úseky 0'!D44)</f>
        <v/>
      </c>
      <c r="E453" s="354">
        <f>IFERROR('Intenzity 0'!E453/E408,0)</f>
        <v>0</v>
      </c>
      <c r="F453" s="354">
        <f>IFERROR('Intenzity 0'!F453/F408,0)</f>
        <v>0</v>
      </c>
      <c r="G453" s="354">
        <f>IFERROR('Intenzity 0'!G453/G408,0)</f>
        <v>0</v>
      </c>
      <c r="H453" s="354">
        <f>IFERROR('Intenzity 0'!H453/H408,0)</f>
        <v>0</v>
      </c>
      <c r="I453" s="354">
        <f>IFERROR('Intenzity 0'!I453/I408,0)</f>
        <v>0</v>
      </c>
      <c r="J453" s="354">
        <f>IFERROR('Intenzity 0'!J453/J408,0)</f>
        <v>0</v>
      </c>
      <c r="K453" s="354">
        <f>IFERROR('Intenzity 0'!K453/K408,0)</f>
        <v>0</v>
      </c>
      <c r="L453" s="354">
        <f>IFERROR('Intenzity 0'!L453/L408,0)</f>
        <v>0</v>
      </c>
      <c r="M453" s="354">
        <f>IFERROR('Intenzity 0'!M453/M408,0)</f>
        <v>0</v>
      </c>
      <c r="N453" s="354">
        <f>IFERROR('Intenzity 0'!N453/N408,0)</f>
        <v>0</v>
      </c>
      <c r="O453" s="354">
        <f>IFERROR('Intenzity 0'!O453/O408,0)</f>
        <v>0</v>
      </c>
      <c r="P453" s="354">
        <f>IFERROR('Intenzity 0'!P453/P408,0)</f>
        <v>0</v>
      </c>
      <c r="Q453" s="354">
        <f>IFERROR('Intenzity 0'!Q453/Q408,0)</f>
        <v>0</v>
      </c>
      <c r="R453" s="354">
        <f>IFERROR('Intenzity 0'!R453/R408,0)</f>
        <v>0</v>
      </c>
      <c r="S453" s="354">
        <f>IFERROR('Intenzity 0'!S453/S408,0)</f>
        <v>0</v>
      </c>
      <c r="T453" s="354">
        <f>IFERROR('Intenzity 0'!T453/T408,0)</f>
        <v>0</v>
      </c>
      <c r="U453" s="354">
        <f>IFERROR('Intenzity 0'!U453/U408,0)</f>
        <v>0</v>
      </c>
      <c r="V453" s="354">
        <f>IFERROR('Intenzity 0'!V453/V408,0)</f>
        <v>0</v>
      </c>
      <c r="W453" s="354">
        <f>IFERROR('Intenzity 0'!W453/W408,0)</f>
        <v>0</v>
      </c>
      <c r="X453" s="354">
        <f>IFERROR('Intenzity 0'!X453/X408,0)</f>
        <v>0</v>
      </c>
      <c r="Y453" s="354">
        <f>IFERROR('Intenzity 0'!Y453/Y408,0)</f>
        <v>0</v>
      </c>
      <c r="Z453" s="354">
        <f>IFERROR('Intenzity 0'!Z453/Z408,0)</f>
        <v>0</v>
      </c>
      <c r="AA453" s="354">
        <f>IFERROR('Intenzity 0'!AA453/AA408,0)</f>
        <v>0</v>
      </c>
      <c r="AB453" s="354">
        <f>IFERROR('Intenzity 0'!AB453/AB408,0)</f>
        <v>0</v>
      </c>
      <c r="AC453" s="354">
        <f>IFERROR('Intenzity 0'!AC453/AC408,0)</f>
        <v>0</v>
      </c>
      <c r="AD453" s="354">
        <f>IFERROR('Intenzity 0'!AD453/AD408,0)</f>
        <v>0</v>
      </c>
      <c r="AE453" s="354">
        <f>IFERROR('Intenzity 0'!AE453/AE408,0)</f>
        <v>0</v>
      </c>
      <c r="AF453" s="354">
        <f>IFERROR('Intenzity 0'!AF453/AF408,0)</f>
        <v>0</v>
      </c>
      <c r="AG453" s="354">
        <f>IFERROR('Intenzity 0'!AG453/AG408,0)</f>
        <v>0</v>
      </c>
      <c r="AH453" s="354">
        <f>IFERROR('Intenzity 0'!AH453/AH408,0)</f>
        <v>0</v>
      </c>
      <c r="AI453" s="354">
        <f>IFERROR('Intenzity 0'!AI453/AI408,0)</f>
        <v>0</v>
      </c>
      <c r="AJ453" s="354">
        <f>IFERROR('Intenzity 0'!AJ453/AJ408,0)</f>
        <v>0</v>
      </c>
      <c r="AK453" s="354">
        <f>IFERROR('Intenzity 0'!AK453/AK408,0)</f>
        <v>0</v>
      </c>
      <c r="AL453" s="354">
        <f>IFERROR('Intenzity 0'!AL453/AL408,0)</f>
        <v>0</v>
      </c>
      <c r="AM453" s="354">
        <f>IFERROR('Intenzity 0'!AM453/AM408,0)</f>
        <v>0</v>
      </c>
      <c r="AN453" s="354">
        <f>IFERROR('Intenzity 0'!AN453/AN408,0)</f>
        <v>0</v>
      </c>
      <c r="AO453" s="354">
        <f>IFERROR('Intenzity 0'!AO453/AO408,0)</f>
        <v>0</v>
      </c>
      <c r="AP453" s="354">
        <f>IFERROR('Intenzity 0'!AP453/AP408,0)</f>
        <v>0</v>
      </c>
      <c r="AQ453" s="354">
        <f>IFERROR('Intenzity 0'!AQ453/AQ408,0)</f>
        <v>0</v>
      </c>
      <c r="AR453" s="354">
        <f>IFERROR('Intenzity 0'!AR453/AR408,0)</f>
        <v>0</v>
      </c>
      <c r="AS453" s="354">
        <f>IFERROR('Intenzity 0'!AS453/AS408,0)</f>
        <v>0</v>
      </c>
      <c r="AT453" s="354">
        <f>IFERROR('Intenzity 0'!AT453/AT408,0)</f>
        <v>0</v>
      </c>
      <c r="AU453" s="354">
        <f>IFERROR('Intenzity 0'!AU453/AU408,0)</f>
        <v>0</v>
      </c>
      <c r="AV453" s="354">
        <f>IFERROR('Intenzity 0'!AV453/AV408,0)</f>
        <v>0</v>
      </c>
      <c r="AW453" s="354">
        <f>IFERROR('Intenzity 0'!AW453/AW408,0)</f>
        <v>0</v>
      </c>
      <c r="AX453" s="354">
        <f>IFERROR('Intenzity 0'!AX453/AX408,0)</f>
        <v>0</v>
      </c>
      <c r="AY453" s="354">
        <f>IFERROR('Intenzity 0'!AY453/AY408,0)</f>
        <v>0</v>
      </c>
      <c r="AZ453" s="354">
        <f>IFERROR('Intenzity 0'!AZ453/AZ408,0)</f>
        <v>0</v>
      </c>
      <c r="BA453" s="354">
        <f>IFERROR('Intenzity 0'!BA453/BA408,0)</f>
        <v>0</v>
      </c>
      <c r="BB453" s="354">
        <f>IFERROR('Intenzity 0'!BB453/BB408,0)</f>
        <v>0</v>
      </c>
    </row>
    <row r="454" spans="1:54" x14ac:dyDescent="0.3">
      <c r="E454" s="229">
        <f>SUM(E414:E453)</f>
        <v>0</v>
      </c>
      <c r="F454" s="229">
        <f t="shared" ref="F454" si="492">SUM(F414:F453)</f>
        <v>0</v>
      </c>
      <c r="G454" s="229">
        <f t="shared" ref="G454" si="493">SUM(G414:G453)</f>
        <v>0</v>
      </c>
      <c r="H454" s="229">
        <f t="shared" ref="H454" si="494">SUM(H414:H453)</f>
        <v>0</v>
      </c>
      <c r="I454" s="229">
        <f t="shared" ref="I454" si="495">SUM(I414:I453)</f>
        <v>0</v>
      </c>
      <c r="J454" s="229">
        <f t="shared" ref="J454" si="496">SUM(J414:J453)</f>
        <v>0</v>
      </c>
      <c r="K454" s="229">
        <f t="shared" ref="K454" si="497">SUM(K414:K453)</f>
        <v>0</v>
      </c>
      <c r="L454" s="229">
        <f t="shared" ref="L454" si="498">SUM(L414:L453)</f>
        <v>0</v>
      </c>
      <c r="M454" s="229">
        <f t="shared" ref="M454" si="499">SUM(M414:M453)</f>
        <v>0</v>
      </c>
      <c r="N454" s="229">
        <f t="shared" ref="N454" si="500">SUM(N414:N453)</f>
        <v>0</v>
      </c>
      <c r="O454" s="229">
        <f t="shared" ref="O454" si="501">SUM(O414:O453)</f>
        <v>0</v>
      </c>
      <c r="P454" s="229">
        <f t="shared" ref="P454" si="502">SUM(P414:P453)</f>
        <v>0</v>
      </c>
      <c r="Q454" s="229">
        <f t="shared" ref="Q454" si="503">SUM(Q414:Q453)</f>
        <v>0</v>
      </c>
      <c r="R454" s="229">
        <f t="shared" ref="R454" si="504">SUM(R414:R453)</f>
        <v>0</v>
      </c>
      <c r="S454" s="229">
        <f t="shared" ref="S454" si="505">SUM(S414:S453)</f>
        <v>0</v>
      </c>
      <c r="T454" s="229">
        <f t="shared" ref="T454" si="506">SUM(T414:T453)</f>
        <v>0</v>
      </c>
      <c r="U454" s="229">
        <f t="shared" ref="U454" si="507">SUM(U414:U453)</f>
        <v>0</v>
      </c>
      <c r="V454" s="229">
        <f t="shared" ref="V454" si="508">SUM(V414:V453)</f>
        <v>0</v>
      </c>
      <c r="W454" s="229">
        <f t="shared" ref="W454" si="509">SUM(W414:W453)</f>
        <v>0</v>
      </c>
      <c r="X454" s="229">
        <f t="shared" ref="X454" si="510">SUM(X414:X453)</f>
        <v>0</v>
      </c>
      <c r="Y454" s="229">
        <f t="shared" ref="Y454" si="511">SUM(Y414:Y453)</f>
        <v>0</v>
      </c>
      <c r="Z454" s="229">
        <f t="shared" ref="Z454" si="512">SUM(Z414:Z453)</f>
        <v>0</v>
      </c>
      <c r="AA454" s="229">
        <f t="shared" ref="AA454" si="513">SUM(AA414:AA453)</f>
        <v>0</v>
      </c>
      <c r="AB454" s="229">
        <f t="shared" ref="AB454" si="514">SUM(AB414:AB453)</f>
        <v>0</v>
      </c>
      <c r="AC454" s="229">
        <f t="shared" ref="AC454" si="515">SUM(AC414:AC453)</f>
        <v>0</v>
      </c>
      <c r="AD454" s="229">
        <f t="shared" ref="AD454" si="516">SUM(AD414:AD453)</f>
        <v>0</v>
      </c>
      <c r="AE454" s="229">
        <f t="shared" ref="AE454" si="517">SUM(AE414:AE453)</f>
        <v>0</v>
      </c>
      <c r="AF454" s="229">
        <f t="shared" ref="AF454" si="518">SUM(AF414:AF453)</f>
        <v>0</v>
      </c>
      <c r="AG454" s="229">
        <f t="shared" ref="AG454" si="519">SUM(AG414:AG453)</f>
        <v>0</v>
      </c>
      <c r="AH454" s="229">
        <f t="shared" ref="AH454" si="520">SUM(AH414:AH453)</f>
        <v>0</v>
      </c>
      <c r="AI454" s="229">
        <f t="shared" ref="AI454" si="521">SUM(AI414:AI453)</f>
        <v>0</v>
      </c>
      <c r="AJ454" s="229">
        <f t="shared" ref="AJ454" si="522">SUM(AJ414:AJ453)</f>
        <v>0</v>
      </c>
      <c r="AK454" s="229">
        <f t="shared" ref="AK454" si="523">SUM(AK414:AK453)</f>
        <v>0</v>
      </c>
      <c r="AL454" s="229">
        <f t="shared" ref="AL454" si="524">SUM(AL414:AL453)</f>
        <v>0</v>
      </c>
      <c r="AM454" s="229">
        <f t="shared" ref="AM454" si="525">SUM(AM414:AM453)</f>
        <v>0</v>
      </c>
      <c r="AN454" s="229">
        <f t="shared" ref="AN454" si="526">SUM(AN414:AN453)</f>
        <v>0</v>
      </c>
      <c r="AO454" s="229">
        <f t="shared" ref="AO454" si="527">SUM(AO414:AO453)</f>
        <v>0</v>
      </c>
      <c r="AP454" s="229">
        <f t="shared" ref="AP454" si="528">SUM(AP414:AP453)</f>
        <v>0</v>
      </c>
      <c r="AQ454" s="229">
        <f t="shared" ref="AQ454" si="529">SUM(AQ414:AQ453)</f>
        <v>0</v>
      </c>
      <c r="AR454" s="229">
        <f t="shared" ref="AR454" si="530">SUM(AR414:AR453)</f>
        <v>0</v>
      </c>
      <c r="AS454" s="229">
        <f t="shared" ref="AS454" si="531">SUM(AS414:AS453)</f>
        <v>0</v>
      </c>
      <c r="AT454" s="229">
        <f t="shared" ref="AT454" si="532">SUM(AT414:AT453)</f>
        <v>0</v>
      </c>
      <c r="AU454" s="229">
        <f t="shared" ref="AU454" si="533">SUM(AU414:AU453)</f>
        <v>0</v>
      </c>
      <c r="AV454" s="229">
        <f t="shared" ref="AV454" si="534">SUM(AV414:AV453)</f>
        <v>0</v>
      </c>
      <c r="AW454" s="229">
        <f t="shared" ref="AW454" si="535">SUM(AW414:AW453)</f>
        <v>0</v>
      </c>
      <c r="AX454" s="229">
        <f t="shared" ref="AX454" si="536">SUM(AX414:AX453)</f>
        <v>0</v>
      </c>
      <c r="AY454" s="229">
        <f t="shared" ref="AY454" si="537">SUM(AY414:AY453)</f>
        <v>0</v>
      </c>
      <c r="AZ454" s="229">
        <f t="shared" ref="AZ454" si="538">SUM(AZ414:AZ453)</f>
        <v>0</v>
      </c>
      <c r="BA454" s="229">
        <f t="shared" ref="BA454" si="539">SUM(BA414:BA453)</f>
        <v>0</v>
      </c>
      <c r="BB454" s="229">
        <f t="shared" ref="BB454" si="540">SUM(BB414:BB453)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A1:BB554"/>
  <sheetViews>
    <sheetView zoomScale="80" zoomScaleNormal="80" workbookViewId="0">
      <selection activeCell="D25" sqref="D25"/>
    </sheetView>
  </sheetViews>
  <sheetFormatPr defaultColWidth="9.1328125" defaultRowHeight="10.15" x14ac:dyDescent="0.3"/>
  <cols>
    <col min="1" max="2" width="5.796875" style="204" customWidth="1"/>
    <col min="3" max="3" width="21.86328125" style="204" customWidth="1"/>
    <col min="4" max="4" width="7.53125" style="204" customWidth="1"/>
    <col min="5" max="54" width="5.19921875" style="204" bestFit="1" customWidth="1"/>
    <col min="55" max="16384" width="9.1328125" style="204"/>
  </cols>
  <sheetData>
    <row r="1" spans="1:54" x14ac:dyDescent="0.3">
      <c r="A1" s="204" t="s">
        <v>390</v>
      </c>
    </row>
    <row r="2" spans="1:54" s="207" customFormat="1" x14ac:dyDescent="0.3">
      <c r="A2" s="355" t="s">
        <v>388</v>
      </c>
      <c r="B2" s="356"/>
      <c r="C2" s="356"/>
      <c r="D2" s="356"/>
      <c r="E2" s="225">
        <v>1</v>
      </c>
      <c r="F2" s="225">
        <v>2</v>
      </c>
      <c r="G2" s="225">
        <v>3</v>
      </c>
      <c r="H2" s="225">
        <v>4</v>
      </c>
      <c r="I2" s="225">
        <v>5</v>
      </c>
      <c r="J2" s="225">
        <v>6</v>
      </c>
      <c r="K2" s="225">
        <v>7</v>
      </c>
      <c r="L2" s="225">
        <v>8</v>
      </c>
      <c r="M2" s="225">
        <v>9</v>
      </c>
      <c r="N2" s="225">
        <v>10</v>
      </c>
      <c r="O2" s="225">
        <v>11</v>
      </c>
      <c r="P2" s="225">
        <v>12</v>
      </c>
      <c r="Q2" s="225">
        <v>13</v>
      </c>
      <c r="R2" s="225">
        <v>14</v>
      </c>
      <c r="S2" s="225">
        <v>15</v>
      </c>
      <c r="T2" s="225">
        <v>16</v>
      </c>
      <c r="U2" s="225">
        <v>17</v>
      </c>
      <c r="V2" s="225">
        <v>18</v>
      </c>
      <c r="W2" s="225">
        <v>19</v>
      </c>
      <c r="X2" s="225">
        <v>20</v>
      </c>
      <c r="Y2" s="225">
        <v>21</v>
      </c>
      <c r="Z2" s="225">
        <v>22</v>
      </c>
      <c r="AA2" s="225">
        <v>23</v>
      </c>
      <c r="AB2" s="225">
        <v>24</v>
      </c>
      <c r="AC2" s="225">
        <v>25</v>
      </c>
      <c r="AD2" s="225">
        <v>26</v>
      </c>
      <c r="AE2" s="225">
        <v>27</v>
      </c>
      <c r="AF2" s="225">
        <v>28</v>
      </c>
      <c r="AG2" s="225">
        <v>29</v>
      </c>
      <c r="AH2" s="225">
        <v>30</v>
      </c>
      <c r="AI2" s="225">
        <v>31</v>
      </c>
      <c r="AJ2" s="225">
        <v>32</v>
      </c>
      <c r="AK2" s="225">
        <v>33</v>
      </c>
      <c r="AL2" s="225">
        <v>34</v>
      </c>
      <c r="AM2" s="225">
        <v>35</v>
      </c>
      <c r="AN2" s="225">
        <v>36</v>
      </c>
      <c r="AO2" s="225">
        <v>37</v>
      </c>
      <c r="AP2" s="225">
        <v>38</v>
      </c>
      <c r="AQ2" s="225">
        <v>39</v>
      </c>
      <c r="AR2" s="225">
        <v>40</v>
      </c>
      <c r="AS2" s="225">
        <v>41</v>
      </c>
      <c r="AT2" s="225">
        <v>42</v>
      </c>
      <c r="AU2" s="225">
        <v>43</v>
      </c>
      <c r="AV2" s="225">
        <v>44</v>
      </c>
      <c r="AW2" s="225">
        <v>45</v>
      </c>
      <c r="AX2" s="225">
        <v>46</v>
      </c>
      <c r="AY2" s="225">
        <v>47</v>
      </c>
      <c r="AZ2" s="225">
        <v>48</v>
      </c>
      <c r="BA2" s="225">
        <v>49</v>
      </c>
      <c r="BB2" s="225">
        <v>50</v>
      </c>
    </row>
    <row r="3" spans="1:54" s="208" customFormat="1" ht="20.25" x14ac:dyDescent="0.35">
      <c r="A3" s="211" t="s">
        <v>101</v>
      </c>
      <c r="B3" s="211" t="s">
        <v>345</v>
      </c>
      <c r="C3" s="211" t="s">
        <v>346</v>
      </c>
      <c r="D3" s="211" t="s">
        <v>102</v>
      </c>
      <c r="E3" s="226">
        <f>Parametre!C13</f>
        <v>2024</v>
      </c>
      <c r="F3" s="226">
        <f>E3+1</f>
        <v>2025</v>
      </c>
      <c r="G3" s="226">
        <f t="shared" ref="G3:AH3" si="0">F3+1</f>
        <v>2026</v>
      </c>
      <c r="H3" s="226">
        <f t="shared" si="0"/>
        <v>2027</v>
      </c>
      <c r="I3" s="226">
        <f t="shared" si="0"/>
        <v>2028</v>
      </c>
      <c r="J3" s="226">
        <f t="shared" si="0"/>
        <v>2029</v>
      </c>
      <c r="K3" s="226">
        <f t="shared" si="0"/>
        <v>2030</v>
      </c>
      <c r="L3" s="226">
        <f t="shared" si="0"/>
        <v>2031</v>
      </c>
      <c r="M3" s="226">
        <f t="shared" si="0"/>
        <v>2032</v>
      </c>
      <c r="N3" s="226">
        <f>M3+1</f>
        <v>2033</v>
      </c>
      <c r="O3" s="226">
        <f t="shared" si="0"/>
        <v>2034</v>
      </c>
      <c r="P3" s="226">
        <f t="shared" si="0"/>
        <v>2035</v>
      </c>
      <c r="Q3" s="226">
        <f t="shared" si="0"/>
        <v>2036</v>
      </c>
      <c r="R3" s="226">
        <f t="shared" si="0"/>
        <v>2037</v>
      </c>
      <c r="S3" s="226">
        <f t="shared" si="0"/>
        <v>2038</v>
      </c>
      <c r="T3" s="226">
        <f t="shared" si="0"/>
        <v>2039</v>
      </c>
      <c r="U3" s="226">
        <f t="shared" si="0"/>
        <v>2040</v>
      </c>
      <c r="V3" s="226">
        <f t="shared" si="0"/>
        <v>2041</v>
      </c>
      <c r="W3" s="226">
        <f t="shared" si="0"/>
        <v>2042</v>
      </c>
      <c r="X3" s="226">
        <f t="shared" si="0"/>
        <v>2043</v>
      </c>
      <c r="Y3" s="226">
        <f t="shared" si="0"/>
        <v>2044</v>
      </c>
      <c r="Z3" s="226">
        <f t="shared" si="0"/>
        <v>2045</v>
      </c>
      <c r="AA3" s="226">
        <f t="shared" si="0"/>
        <v>2046</v>
      </c>
      <c r="AB3" s="226">
        <f t="shared" si="0"/>
        <v>2047</v>
      </c>
      <c r="AC3" s="226">
        <f t="shared" si="0"/>
        <v>2048</v>
      </c>
      <c r="AD3" s="226">
        <f t="shared" si="0"/>
        <v>2049</v>
      </c>
      <c r="AE3" s="226">
        <f t="shared" si="0"/>
        <v>2050</v>
      </c>
      <c r="AF3" s="226">
        <f t="shared" si="0"/>
        <v>2051</v>
      </c>
      <c r="AG3" s="226">
        <f t="shared" si="0"/>
        <v>2052</v>
      </c>
      <c r="AH3" s="226">
        <f t="shared" si="0"/>
        <v>2053</v>
      </c>
      <c r="AI3" s="226">
        <f t="shared" ref="AI3" si="1">AH3+1</f>
        <v>2054</v>
      </c>
      <c r="AJ3" s="226">
        <f t="shared" ref="AJ3" si="2">AI3+1</f>
        <v>2055</v>
      </c>
      <c r="AK3" s="226">
        <f t="shared" ref="AK3" si="3">AJ3+1</f>
        <v>2056</v>
      </c>
      <c r="AL3" s="226">
        <f t="shared" ref="AL3" si="4">AK3+1</f>
        <v>2057</v>
      </c>
      <c r="AM3" s="226">
        <f t="shared" ref="AM3" si="5">AL3+1</f>
        <v>2058</v>
      </c>
      <c r="AN3" s="226">
        <f t="shared" ref="AN3" si="6">AM3+1</f>
        <v>2059</v>
      </c>
      <c r="AO3" s="226">
        <f t="shared" ref="AO3" si="7">AN3+1</f>
        <v>2060</v>
      </c>
      <c r="AP3" s="226">
        <f t="shared" ref="AP3" si="8">AO3+1</f>
        <v>2061</v>
      </c>
      <c r="AQ3" s="226">
        <f t="shared" ref="AQ3" si="9">AP3+1</f>
        <v>2062</v>
      </c>
      <c r="AR3" s="226">
        <f t="shared" ref="AR3" si="10">AQ3+1</f>
        <v>2063</v>
      </c>
      <c r="AS3" s="226">
        <f t="shared" ref="AS3" si="11">AR3+1</f>
        <v>2064</v>
      </c>
      <c r="AT3" s="226">
        <f t="shared" ref="AT3" si="12">AS3+1</f>
        <v>2065</v>
      </c>
      <c r="AU3" s="226">
        <f t="shared" ref="AU3" si="13">AT3+1</f>
        <v>2066</v>
      </c>
      <c r="AV3" s="226">
        <f t="shared" ref="AV3" si="14">AU3+1</f>
        <v>2067</v>
      </c>
      <c r="AW3" s="226">
        <f t="shared" ref="AW3" si="15">AV3+1</f>
        <v>2068</v>
      </c>
      <c r="AX3" s="226">
        <f t="shared" ref="AX3" si="16">AW3+1</f>
        <v>2069</v>
      </c>
      <c r="AY3" s="226">
        <f t="shared" ref="AY3" si="17">AX3+1</f>
        <v>2070</v>
      </c>
      <c r="AZ3" s="226">
        <f t="shared" ref="AZ3" si="18">AY3+1</f>
        <v>2071</v>
      </c>
      <c r="BA3" s="226">
        <f t="shared" ref="BA3" si="19">AZ3+1</f>
        <v>2072</v>
      </c>
      <c r="BB3" s="226">
        <f t="shared" ref="BB3" si="20">BA3+1</f>
        <v>2073</v>
      </c>
    </row>
    <row r="4" spans="1:54" s="208" customFormat="1" ht="11.25" customHeight="1" x14ac:dyDescent="0.35">
      <c r="A4" s="223" t="s">
        <v>382</v>
      </c>
      <c r="B4" s="206"/>
      <c r="C4" s="206"/>
      <c r="D4" s="214" t="s">
        <v>348</v>
      </c>
    </row>
    <row r="5" spans="1:54" s="203" customFormat="1" x14ac:dyDescent="0.3">
      <c r="A5" s="206">
        <f>IF(ISBLANK('Úseky 1'!A5),"",'Úseky 1'!A5)</f>
        <v>1</v>
      </c>
      <c r="B5" s="205" t="str">
        <f>IF(ISBLANK('Úseky 1'!B5),"",'Úseky 1'!B5)</f>
        <v/>
      </c>
      <c r="C5" s="205" t="str">
        <f>IF(ISBLANK('Úseky 1'!C5),"",'Úseky 1'!C5)</f>
        <v/>
      </c>
      <c r="D5" s="213" t="str">
        <f>IF(ISBLANK('Úseky 1'!D5),"",'Úseky 1'!D5)</f>
        <v/>
      </c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54" s="203" customFormat="1" x14ac:dyDescent="0.3">
      <c r="A6" s="206">
        <f>IF(ISBLANK('Úseky 1'!A6),"",'Úseky 1'!A6)</f>
        <v>2</v>
      </c>
      <c r="B6" s="205" t="str">
        <f>IF(ISBLANK('Úseky 1'!B6),"",'Úseky 1'!B6)</f>
        <v/>
      </c>
      <c r="C6" s="205" t="str">
        <f>IF(ISBLANK('Úseky 1'!C6),"",'Úseky 1'!C6)</f>
        <v/>
      </c>
      <c r="D6" s="213" t="str">
        <f>IF(ISBLANK('Úseky 1'!D6),"",'Úseky 1'!D6)</f>
        <v/>
      </c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54" s="203" customFormat="1" x14ac:dyDescent="0.3">
      <c r="A7" s="206">
        <f>IF(ISBLANK('Úseky 1'!A7),"",'Úseky 1'!A7)</f>
        <v>3</v>
      </c>
      <c r="B7" s="205" t="str">
        <f>IF(ISBLANK('Úseky 1'!B7),"",'Úseky 1'!B7)</f>
        <v/>
      </c>
      <c r="C7" s="205" t="str">
        <f>IF(ISBLANK('Úseky 1'!C7),"",'Úseky 1'!C7)</f>
        <v/>
      </c>
      <c r="D7" s="213" t="str">
        <f>IF(ISBLANK('Úseky 1'!D7),"",'Úseky 1'!D7)</f>
        <v/>
      </c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54" s="203" customFormat="1" x14ac:dyDescent="0.3">
      <c r="A8" s="206">
        <f>IF(ISBLANK('Úseky 1'!A8),"",'Úseky 1'!A8)</f>
        <v>4</v>
      </c>
      <c r="B8" s="205" t="str">
        <f>IF(ISBLANK('Úseky 1'!B8),"",'Úseky 1'!B8)</f>
        <v/>
      </c>
      <c r="C8" s="205" t="str">
        <f>IF(ISBLANK('Úseky 1'!C8),"",'Úseky 1'!C8)</f>
        <v/>
      </c>
      <c r="D8" s="213" t="str">
        <f>IF(ISBLANK('Úseky 1'!D8),"",'Úseky 1'!D8)</f>
        <v/>
      </c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54" s="203" customFormat="1" x14ac:dyDescent="0.3">
      <c r="A9" s="206">
        <f>IF(ISBLANK('Úseky 1'!A9),"",'Úseky 1'!A9)</f>
        <v>5</v>
      </c>
      <c r="B9" s="205" t="str">
        <f>IF(ISBLANK('Úseky 1'!B9),"",'Úseky 1'!B9)</f>
        <v/>
      </c>
      <c r="C9" s="205" t="str">
        <f>IF(ISBLANK('Úseky 1'!C9),"",'Úseky 1'!C9)</f>
        <v/>
      </c>
      <c r="D9" s="213" t="str">
        <f>IF(ISBLANK('Úseky 1'!D9),"",'Úseky 1'!D9)</f>
        <v/>
      </c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54" s="203" customFormat="1" x14ac:dyDescent="0.3">
      <c r="A10" s="206">
        <f>IF(ISBLANK('Úseky 1'!A10),"",'Úseky 1'!A10)</f>
        <v>6</v>
      </c>
      <c r="B10" s="205" t="str">
        <f>IF(ISBLANK('Úseky 1'!B10),"",'Úseky 1'!B10)</f>
        <v/>
      </c>
      <c r="C10" s="205" t="str">
        <f>IF(ISBLANK('Úseky 1'!C10),"",'Úseky 1'!C10)</f>
        <v/>
      </c>
      <c r="D10" s="213" t="str">
        <f>IF(ISBLANK('Úseky 1'!D10),"",'Úseky 1'!D10)</f>
        <v/>
      </c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54" s="203" customFormat="1" x14ac:dyDescent="0.3">
      <c r="A11" s="206">
        <f>IF(ISBLANK('Úseky 1'!A11),"",'Úseky 1'!A11)</f>
        <v>7</v>
      </c>
      <c r="B11" s="205" t="str">
        <f>IF(ISBLANK('Úseky 1'!B11),"",'Úseky 1'!B11)</f>
        <v/>
      </c>
      <c r="C11" s="205" t="str">
        <f>IF(ISBLANK('Úseky 1'!C11),"",'Úseky 1'!C11)</f>
        <v/>
      </c>
      <c r="D11" s="213" t="str">
        <f>IF(ISBLANK('Úseky 1'!D11),"",'Úseky 1'!D11)</f>
        <v/>
      </c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</row>
    <row r="12" spans="1:54" s="203" customFormat="1" x14ac:dyDescent="0.3">
      <c r="A12" s="206">
        <f>IF(ISBLANK('Úseky 1'!A12),"",'Úseky 1'!A12)</f>
        <v>8</v>
      </c>
      <c r="B12" s="205" t="str">
        <f>IF(ISBLANK('Úseky 1'!B12),"",'Úseky 1'!B12)</f>
        <v/>
      </c>
      <c r="C12" s="205" t="str">
        <f>IF(ISBLANK('Úseky 1'!C12),"",'Úseky 1'!C12)</f>
        <v/>
      </c>
      <c r="D12" s="213" t="str">
        <f>IF(ISBLANK('Úseky 1'!D12),"",'Úseky 1'!D12)</f>
        <v/>
      </c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</row>
    <row r="13" spans="1:54" s="203" customFormat="1" x14ac:dyDescent="0.3">
      <c r="A13" s="206">
        <f>IF(ISBLANK('Úseky 1'!A13),"",'Úseky 1'!A13)</f>
        <v>9</v>
      </c>
      <c r="B13" s="205" t="str">
        <f>IF(ISBLANK('Úseky 1'!B13),"",'Úseky 1'!B13)</f>
        <v/>
      </c>
      <c r="C13" s="205" t="str">
        <f>IF(ISBLANK('Úseky 1'!C13),"",'Úseky 1'!C13)</f>
        <v/>
      </c>
      <c r="D13" s="213" t="str">
        <f>IF(ISBLANK('Úseky 1'!D13),"",'Úseky 1'!D13)</f>
        <v/>
      </c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54" s="203" customFormat="1" x14ac:dyDescent="0.3">
      <c r="A14" s="206">
        <f>IF(ISBLANK('Úseky 1'!A14),"",'Úseky 1'!A14)</f>
        <v>10</v>
      </c>
      <c r="B14" s="205" t="str">
        <f>IF(ISBLANK('Úseky 1'!B14),"",'Úseky 1'!B14)</f>
        <v/>
      </c>
      <c r="C14" s="205" t="str">
        <f>IF(ISBLANK('Úseky 1'!C14),"",'Úseky 1'!C14)</f>
        <v/>
      </c>
      <c r="D14" s="213" t="str">
        <f>IF(ISBLANK('Úseky 1'!D14),"",'Úseky 1'!D14)</f>
        <v/>
      </c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54" s="203" customFormat="1" x14ac:dyDescent="0.3">
      <c r="A15" s="206">
        <f>IF(ISBLANK('Úseky 1'!A15),"",'Úseky 1'!A15)</f>
        <v>11</v>
      </c>
      <c r="B15" s="205" t="str">
        <f>IF(ISBLANK('Úseky 1'!B15),"",'Úseky 1'!B15)</f>
        <v/>
      </c>
      <c r="C15" s="205" t="str">
        <f>IF(ISBLANK('Úseky 1'!C15),"",'Úseky 1'!C15)</f>
        <v/>
      </c>
      <c r="D15" s="213" t="str">
        <f>IF(ISBLANK('Úseky 1'!D15),"",'Úseky 1'!D15)</f>
        <v/>
      </c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</row>
    <row r="16" spans="1:54" s="203" customFormat="1" x14ac:dyDescent="0.3">
      <c r="A16" s="206">
        <f>IF(ISBLANK('Úseky 1'!A16),"",'Úseky 1'!A16)</f>
        <v>12</v>
      </c>
      <c r="B16" s="205" t="str">
        <f>IF(ISBLANK('Úseky 1'!B16),"",'Úseky 1'!B16)</f>
        <v/>
      </c>
      <c r="C16" s="205" t="str">
        <f>IF(ISBLANK('Úseky 1'!C16),"",'Úseky 1'!C16)</f>
        <v/>
      </c>
      <c r="D16" s="213" t="str">
        <f>IF(ISBLANK('Úseky 1'!D16),"",'Úseky 1'!D16)</f>
        <v/>
      </c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</row>
    <row r="17" spans="1:54" s="203" customFormat="1" x14ac:dyDescent="0.3">
      <c r="A17" s="206">
        <f>IF(ISBLANK('Úseky 1'!A17),"",'Úseky 1'!A17)</f>
        <v>13</v>
      </c>
      <c r="B17" s="205" t="str">
        <f>IF(ISBLANK('Úseky 1'!B17),"",'Úseky 1'!B17)</f>
        <v/>
      </c>
      <c r="C17" s="205" t="str">
        <f>IF(ISBLANK('Úseky 1'!C17),"",'Úseky 1'!C17)</f>
        <v/>
      </c>
      <c r="D17" s="213" t="str">
        <f>IF(ISBLANK('Úseky 1'!D17),"",'Úseky 1'!D17)</f>
        <v/>
      </c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</row>
    <row r="18" spans="1:54" s="203" customFormat="1" x14ac:dyDescent="0.3">
      <c r="A18" s="206">
        <f>IF(ISBLANK('Úseky 1'!A18),"",'Úseky 1'!A18)</f>
        <v>14</v>
      </c>
      <c r="B18" s="205" t="str">
        <f>IF(ISBLANK('Úseky 1'!B18),"",'Úseky 1'!B18)</f>
        <v/>
      </c>
      <c r="C18" s="205" t="str">
        <f>IF(ISBLANK('Úseky 1'!C18),"",'Úseky 1'!C18)</f>
        <v/>
      </c>
      <c r="D18" s="213" t="str">
        <f>IF(ISBLANK('Úseky 1'!D18),"",'Úseky 1'!D18)</f>
        <v/>
      </c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</row>
    <row r="19" spans="1:54" s="203" customFormat="1" x14ac:dyDescent="0.3">
      <c r="A19" s="206">
        <f>IF(ISBLANK('Úseky 1'!A19),"",'Úseky 1'!A19)</f>
        <v>15</v>
      </c>
      <c r="B19" s="205" t="str">
        <f>IF(ISBLANK('Úseky 1'!B19),"",'Úseky 1'!B19)</f>
        <v/>
      </c>
      <c r="C19" s="205" t="str">
        <f>IF(ISBLANK('Úseky 1'!C19),"",'Úseky 1'!C19)</f>
        <v/>
      </c>
      <c r="D19" s="213" t="str">
        <f>IF(ISBLANK('Úseky 1'!D19),"",'Úseky 1'!D19)</f>
        <v/>
      </c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</row>
    <row r="20" spans="1:54" s="203" customFormat="1" x14ac:dyDescent="0.3">
      <c r="A20" s="206">
        <f>IF(ISBLANK('Úseky 1'!A20),"",'Úseky 1'!A20)</f>
        <v>16</v>
      </c>
      <c r="B20" s="205" t="str">
        <f>IF(ISBLANK('Úseky 1'!B20),"",'Úseky 1'!B20)</f>
        <v/>
      </c>
      <c r="C20" s="205" t="str">
        <f>IF(ISBLANK('Úseky 1'!C20),"",'Úseky 1'!C20)</f>
        <v/>
      </c>
      <c r="D20" s="213" t="str">
        <f>IF(ISBLANK('Úseky 1'!D20),"",'Úseky 1'!D20)</f>
        <v/>
      </c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</row>
    <row r="21" spans="1:54" s="203" customFormat="1" x14ac:dyDescent="0.3">
      <c r="A21" s="206">
        <f>IF(ISBLANK('Úseky 1'!A21),"",'Úseky 1'!A21)</f>
        <v>17</v>
      </c>
      <c r="B21" s="205" t="str">
        <f>IF(ISBLANK('Úseky 1'!B21),"",'Úseky 1'!B21)</f>
        <v/>
      </c>
      <c r="C21" s="205" t="str">
        <f>IF(ISBLANK('Úseky 1'!C21),"",'Úseky 1'!C21)</f>
        <v/>
      </c>
      <c r="D21" s="213" t="str">
        <f>IF(ISBLANK('Úseky 1'!D21),"",'Úseky 1'!D21)</f>
        <v/>
      </c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</row>
    <row r="22" spans="1:54" s="203" customFormat="1" x14ac:dyDescent="0.3">
      <c r="A22" s="206">
        <f>IF(ISBLANK('Úseky 1'!A22),"",'Úseky 1'!A22)</f>
        <v>18</v>
      </c>
      <c r="B22" s="205" t="str">
        <f>IF(ISBLANK('Úseky 1'!B22),"",'Úseky 1'!B22)</f>
        <v/>
      </c>
      <c r="C22" s="205" t="str">
        <f>IF(ISBLANK('Úseky 1'!C22),"",'Úseky 1'!C22)</f>
        <v/>
      </c>
      <c r="D22" s="213" t="str">
        <f>IF(ISBLANK('Úseky 1'!D22),"",'Úseky 1'!D22)</f>
        <v/>
      </c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</row>
    <row r="23" spans="1:54" s="203" customFormat="1" x14ac:dyDescent="0.3">
      <c r="A23" s="206">
        <f>IF(ISBLANK('Úseky 1'!A23),"",'Úseky 1'!A23)</f>
        <v>19</v>
      </c>
      <c r="B23" s="205" t="str">
        <f>IF(ISBLANK('Úseky 1'!B23),"",'Úseky 1'!B23)</f>
        <v/>
      </c>
      <c r="C23" s="205" t="str">
        <f>IF(ISBLANK('Úseky 1'!C23),"",'Úseky 1'!C23)</f>
        <v/>
      </c>
      <c r="D23" s="213" t="str">
        <f>IF(ISBLANK('Úseky 1'!D23),"",'Úseky 1'!D23)</f>
        <v/>
      </c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</row>
    <row r="24" spans="1:54" s="203" customFormat="1" x14ac:dyDescent="0.3">
      <c r="A24" s="206">
        <f>IF(ISBLANK('Úseky 1'!A24),"",'Úseky 1'!A24)</f>
        <v>20</v>
      </c>
      <c r="B24" s="205" t="str">
        <f>IF(ISBLANK('Úseky 1'!B24),"",'Úseky 1'!B24)</f>
        <v/>
      </c>
      <c r="C24" s="205" t="str">
        <f>IF(ISBLANK('Úseky 1'!C24),"",'Úseky 1'!C24)</f>
        <v/>
      </c>
      <c r="D24" s="213" t="str">
        <f>IF(ISBLANK('Úseky 1'!D24),"",'Úseky 1'!D24)</f>
        <v/>
      </c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</row>
    <row r="25" spans="1:54" s="203" customFormat="1" x14ac:dyDescent="0.3">
      <c r="A25" s="206">
        <f>IF(ISBLANK('Úseky 1'!A25),"",'Úseky 1'!A25)</f>
        <v>21</v>
      </c>
      <c r="B25" s="205" t="str">
        <f>IF(ISBLANK('Úseky 1'!B25),"",'Úseky 1'!B25)</f>
        <v/>
      </c>
      <c r="C25" s="205" t="str">
        <f>IF(ISBLANK('Úseky 1'!C25),"",'Úseky 1'!C25)</f>
        <v/>
      </c>
      <c r="D25" s="213" t="str">
        <f>IF(ISBLANK('Úseky 1'!D25),"",'Úseky 1'!D25)</f>
        <v/>
      </c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</row>
    <row r="26" spans="1:54" s="203" customFormat="1" x14ac:dyDescent="0.3">
      <c r="A26" s="206">
        <f>IF(ISBLANK('Úseky 1'!A26),"",'Úseky 1'!A26)</f>
        <v>22</v>
      </c>
      <c r="B26" s="205" t="str">
        <f>IF(ISBLANK('Úseky 1'!B26),"",'Úseky 1'!B26)</f>
        <v/>
      </c>
      <c r="C26" s="205" t="str">
        <f>IF(ISBLANK('Úseky 1'!C26),"",'Úseky 1'!C26)</f>
        <v/>
      </c>
      <c r="D26" s="213" t="str">
        <f>IF(ISBLANK('Úseky 1'!D26),"",'Úseky 1'!D26)</f>
        <v/>
      </c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</row>
    <row r="27" spans="1:54" s="203" customFormat="1" x14ac:dyDescent="0.3">
      <c r="A27" s="206">
        <f>IF(ISBLANK('Úseky 1'!A27),"",'Úseky 1'!A27)</f>
        <v>23</v>
      </c>
      <c r="B27" s="205" t="str">
        <f>IF(ISBLANK('Úseky 1'!B27),"",'Úseky 1'!B27)</f>
        <v/>
      </c>
      <c r="C27" s="205" t="str">
        <f>IF(ISBLANK('Úseky 1'!C27),"",'Úseky 1'!C27)</f>
        <v/>
      </c>
      <c r="D27" s="213" t="str">
        <f>IF(ISBLANK('Úseky 1'!D27),"",'Úseky 1'!D27)</f>
        <v/>
      </c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</row>
    <row r="28" spans="1:54" s="203" customFormat="1" x14ac:dyDescent="0.3">
      <c r="A28" s="206">
        <f>IF(ISBLANK('Úseky 1'!A28),"",'Úseky 1'!A28)</f>
        <v>24</v>
      </c>
      <c r="B28" s="205" t="str">
        <f>IF(ISBLANK('Úseky 1'!B28),"",'Úseky 1'!B28)</f>
        <v/>
      </c>
      <c r="C28" s="205" t="str">
        <f>IF(ISBLANK('Úseky 1'!C28),"",'Úseky 1'!C28)</f>
        <v/>
      </c>
      <c r="D28" s="213" t="str">
        <f>IF(ISBLANK('Úseky 1'!D28),"",'Úseky 1'!D28)</f>
        <v/>
      </c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</row>
    <row r="29" spans="1:54" s="203" customFormat="1" x14ac:dyDescent="0.3">
      <c r="A29" s="206">
        <f>IF(ISBLANK('Úseky 1'!A29),"",'Úseky 1'!A29)</f>
        <v>25</v>
      </c>
      <c r="B29" s="205" t="str">
        <f>IF(ISBLANK('Úseky 1'!B29),"",'Úseky 1'!B29)</f>
        <v/>
      </c>
      <c r="C29" s="205" t="str">
        <f>IF(ISBLANK('Úseky 1'!C29),"",'Úseky 1'!C29)</f>
        <v/>
      </c>
      <c r="D29" s="213" t="str">
        <f>IF(ISBLANK('Úseky 1'!D29),"",'Úseky 1'!D29)</f>
        <v/>
      </c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</row>
    <row r="30" spans="1:54" s="203" customFormat="1" x14ac:dyDescent="0.3">
      <c r="A30" s="206">
        <f>IF(ISBLANK('Úseky 1'!A30),"",'Úseky 1'!A30)</f>
        <v>26</v>
      </c>
      <c r="B30" s="205" t="str">
        <f>IF(ISBLANK('Úseky 1'!B30),"",'Úseky 1'!B30)</f>
        <v/>
      </c>
      <c r="C30" s="205" t="str">
        <f>IF(ISBLANK('Úseky 1'!C30),"",'Úseky 1'!C30)</f>
        <v/>
      </c>
      <c r="D30" s="213" t="str">
        <f>IF(ISBLANK('Úseky 1'!D30),"",'Úseky 1'!D30)</f>
        <v/>
      </c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</row>
    <row r="31" spans="1:54" s="203" customFormat="1" x14ac:dyDescent="0.3">
      <c r="A31" s="206">
        <f>IF(ISBLANK('Úseky 1'!A31),"",'Úseky 1'!A31)</f>
        <v>27</v>
      </c>
      <c r="B31" s="205" t="str">
        <f>IF(ISBLANK('Úseky 1'!B31),"",'Úseky 1'!B31)</f>
        <v/>
      </c>
      <c r="C31" s="205" t="str">
        <f>IF(ISBLANK('Úseky 1'!C31),"",'Úseky 1'!C31)</f>
        <v/>
      </c>
      <c r="D31" s="213" t="str">
        <f>IF(ISBLANK('Úseky 1'!D31),"",'Úseky 1'!D31)</f>
        <v/>
      </c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</row>
    <row r="32" spans="1:54" s="203" customFormat="1" x14ac:dyDescent="0.3">
      <c r="A32" s="206">
        <f>IF(ISBLANK('Úseky 1'!A32),"",'Úseky 1'!A32)</f>
        <v>28</v>
      </c>
      <c r="B32" s="205" t="str">
        <f>IF(ISBLANK('Úseky 1'!B32),"",'Úseky 1'!B32)</f>
        <v/>
      </c>
      <c r="C32" s="205" t="str">
        <f>IF(ISBLANK('Úseky 1'!C32),"",'Úseky 1'!C32)</f>
        <v/>
      </c>
      <c r="D32" s="213" t="str">
        <f>IF(ISBLANK('Úseky 1'!D32),"",'Úseky 1'!D32)</f>
        <v/>
      </c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</row>
    <row r="33" spans="1:54" s="203" customFormat="1" x14ac:dyDescent="0.3">
      <c r="A33" s="206">
        <f>IF(ISBLANK('Úseky 1'!A33),"",'Úseky 1'!A33)</f>
        <v>29</v>
      </c>
      <c r="B33" s="205" t="str">
        <f>IF(ISBLANK('Úseky 1'!B33),"",'Úseky 1'!B33)</f>
        <v/>
      </c>
      <c r="C33" s="205" t="str">
        <f>IF(ISBLANK('Úseky 1'!C33),"",'Úseky 1'!C33)</f>
        <v/>
      </c>
      <c r="D33" s="213" t="str">
        <f>IF(ISBLANK('Úseky 1'!D33),"",'Úseky 1'!D33)</f>
        <v/>
      </c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</row>
    <row r="34" spans="1:54" s="203" customFormat="1" x14ac:dyDescent="0.3">
      <c r="A34" s="206">
        <f>IF(ISBLANK('Úseky 1'!A34),"",'Úseky 1'!A34)</f>
        <v>30</v>
      </c>
      <c r="B34" s="205" t="str">
        <f>IF(ISBLANK('Úseky 1'!B34),"",'Úseky 1'!B34)</f>
        <v/>
      </c>
      <c r="C34" s="205" t="str">
        <f>IF(ISBLANK('Úseky 1'!C34),"",'Úseky 1'!C34)</f>
        <v/>
      </c>
      <c r="D34" s="213" t="str">
        <f>IF(ISBLANK('Úseky 1'!D34),"",'Úseky 1'!D34)</f>
        <v/>
      </c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</row>
    <row r="35" spans="1:54" s="203" customFormat="1" x14ac:dyDescent="0.3">
      <c r="A35" s="206">
        <f>IF(ISBLANK('Úseky 1'!A35),"",'Úseky 1'!A35)</f>
        <v>31</v>
      </c>
      <c r="B35" s="205" t="str">
        <f>IF(ISBLANK('Úseky 1'!B35),"",'Úseky 1'!B35)</f>
        <v/>
      </c>
      <c r="C35" s="205" t="str">
        <f>IF(ISBLANK('Úseky 1'!C35),"",'Úseky 1'!C35)</f>
        <v/>
      </c>
      <c r="D35" s="213" t="str">
        <f>IF(ISBLANK('Úseky 1'!D35),"",'Úseky 1'!D35)</f>
        <v/>
      </c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</row>
    <row r="36" spans="1:54" s="203" customFormat="1" x14ac:dyDescent="0.3">
      <c r="A36" s="206">
        <f>IF(ISBLANK('Úseky 1'!A36),"",'Úseky 1'!A36)</f>
        <v>32</v>
      </c>
      <c r="B36" s="205" t="str">
        <f>IF(ISBLANK('Úseky 1'!B36),"",'Úseky 1'!B36)</f>
        <v/>
      </c>
      <c r="C36" s="205" t="str">
        <f>IF(ISBLANK('Úseky 1'!C36),"",'Úseky 1'!C36)</f>
        <v/>
      </c>
      <c r="D36" s="213" t="str">
        <f>IF(ISBLANK('Úseky 1'!D36),"",'Úseky 1'!D36)</f>
        <v/>
      </c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</row>
    <row r="37" spans="1:54" s="203" customFormat="1" x14ac:dyDescent="0.3">
      <c r="A37" s="206">
        <f>IF(ISBLANK('Úseky 1'!A37),"",'Úseky 1'!A37)</f>
        <v>33</v>
      </c>
      <c r="B37" s="205" t="str">
        <f>IF(ISBLANK('Úseky 1'!B37),"",'Úseky 1'!B37)</f>
        <v/>
      </c>
      <c r="C37" s="205" t="str">
        <f>IF(ISBLANK('Úseky 1'!C37),"",'Úseky 1'!C37)</f>
        <v/>
      </c>
      <c r="D37" s="213" t="str">
        <f>IF(ISBLANK('Úseky 1'!D37),"",'Úseky 1'!D37)</f>
        <v/>
      </c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</row>
    <row r="38" spans="1:54" s="203" customFormat="1" x14ac:dyDescent="0.3">
      <c r="A38" s="206">
        <f>IF(ISBLANK('Úseky 1'!A38),"",'Úseky 1'!A38)</f>
        <v>34</v>
      </c>
      <c r="B38" s="205" t="str">
        <f>IF(ISBLANK('Úseky 1'!B38),"",'Úseky 1'!B38)</f>
        <v/>
      </c>
      <c r="C38" s="205" t="str">
        <f>IF(ISBLANK('Úseky 1'!C38),"",'Úseky 1'!C38)</f>
        <v/>
      </c>
      <c r="D38" s="213" t="str">
        <f>IF(ISBLANK('Úseky 1'!D38),"",'Úseky 1'!D38)</f>
        <v/>
      </c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</row>
    <row r="39" spans="1:54" s="203" customFormat="1" x14ac:dyDescent="0.3">
      <c r="A39" s="206">
        <f>IF(ISBLANK('Úseky 1'!A39),"",'Úseky 1'!A39)</f>
        <v>35</v>
      </c>
      <c r="B39" s="205" t="str">
        <f>IF(ISBLANK('Úseky 1'!B39),"",'Úseky 1'!B39)</f>
        <v/>
      </c>
      <c r="C39" s="205" t="str">
        <f>IF(ISBLANK('Úseky 1'!C39),"",'Úseky 1'!C39)</f>
        <v/>
      </c>
      <c r="D39" s="213" t="str">
        <f>IF(ISBLANK('Úseky 1'!D39),"",'Úseky 1'!D39)</f>
        <v/>
      </c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</row>
    <row r="40" spans="1:54" s="203" customFormat="1" x14ac:dyDescent="0.3">
      <c r="A40" s="206">
        <f>IF(ISBLANK('Úseky 1'!A40),"",'Úseky 1'!A40)</f>
        <v>36</v>
      </c>
      <c r="B40" s="205" t="str">
        <f>IF(ISBLANK('Úseky 1'!B40),"",'Úseky 1'!B40)</f>
        <v/>
      </c>
      <c r="C40" s="205" t="str">
        <f>IF(ISBLANK('Úseky 1'!C40),"",'Úseky 1'!C40)</f>
        <v/>
      </c>
      <c r="D40" s="213" t="str">
        <f>IF(ISBLANK('Úseky 1'!D40),"",'Úseky 1'!D40)</f>
        <v/>
      </c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</row>
    <row r="41" spans="1:54" s="203" customFormat="1" x14ac:dyDescent="0.3">
      <c r="A41" s="206">
        <f>IF(ISBLANK('Úseky 1'!A41),"",'Úseky 1'!A41)</f>
        <v>37</v>
      </c>
      <c r="B41" s="205" t="str">
        <f>IF(ISBLANK('Úseky 1'!B41),"",'Úseky 1'!B41)</f>
        <v/>
      </c>
      <c r="C41" s="205" t="str">
        <f>IF(ISBLANK('Úseky 1'!C41),"",'Úseky 1'!C41)</f>
        <v/>
      </c>
      <c r="D41" s="213" t="str">
        <f>IF(ISBLANK('Úseky 1'!D41),"",'Úseky 1'!D41)</f>
        <v/>
      </c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</row>
    <row r="42" spans="1:54" s="203" customFormat="1" x14ac:dyDescent="0.3">
      <c r="A42" s="206">
        <f>IF(ISBLANK('Úseky 1'!A42),"",'Úseky 1'!A42)</f>
        <v>38</v>
      </c>
      <c r="B42" s="205" t="str">
        <f>IF(ISBLANK('Úseky 1'!B42),"",'Úseky 1'!B42)</f>
        <v/>
      </c>
      <c r="C42" s="205" t="str">
        <f>IF(ISBLANK('Úseky 1'!C42),"",'Úseky 1'!C42)</f>
        <v/>
      </c>
      <c r="D42" s="213" t="str">
        <f>IF(ISBLANK('Úseky 1'!D42),"",'Úseky 1'!D42)</f>
        <v/>
      </c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</row>
    <row r="43" spans="1:54" s="203" customFormat="1" x14ac:dyDescent="0.3">
      <c r="A43" s="206">
        <f>IF(ISBLANK('Úseky 1'!A43),"",'Úseky 1'!A43)</f>
        <v>39</v>
      </c>
      <c r="B43" s="205" t="str">
        <f>IF(ISBLANK('Úseky 1'!B43),"",'Úseky 1'!B43)</f>
        <v/>
      </c>
      <c r="C43" s="205" t="str">
        <f>IF(ISBLANK('Úseky 1'!C43),"",'Úseky 1'!C43)</f>
        <v/>
      </c>
      <c r="D43" s="213" t="str">
        <f>IF(ISBLANK('Úseky 1'!D43),"",'Úseky 1'!D43)</f>
        <v/>
      </c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</row>
    <row r="44" spans="1:54" s="203" customFormat="1" x14ac:dyDescent="0.3">
      <c r="A44" s="206">
        <f>IF(ISBLANK('Úseky 1'!A44),"",'Úseky 1'!A44)</f>
        <v>40</v>
      </c>
      <c r="B44" s="205" t="str">
        <f>IF(ISBLANK('Úseky 1'!B44),"",'Úseky 1'!B44)</f>
        <v/>
      </c>
      <c r="C44" s="205" t="str">
        <f>IF(ISBLANK('Úseky 1'!C44),"",'Úseky 1'!C44)</f>
        <v/>
      </c>
      <c r="D44" s="213" t="str">
        <f>IF(ISBLANK('Úseky 1'!D44),"",'Úseky 1'!D44)</f>
        <v/>
      </c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</row>
    <row r="45" spans="1:54" s="203" customFormat="1" x14ac:dyDescent="0.3">
      <c r="A45" s="217">
        <f>IF(ISBLANK('Úseky 1'!A45),"",'Úseky 1'!A45)</f>
        <v>41</v>
      </c>
      <c r="B45" s="218" t="str">
        <f>IF(ISBLANK('Úseky 1'!B45),"",'Úseky 1'!B45)</f>
        <v/>
      </c>
      <c r="C45" s="218" t="str">
        <f>IF(ISBLANK('Úseky 1'!C45),"",'Úseky 1'!C45)</f>
        <v/>
      </c>
      <c r="D45" s="219" t="str">
        <f>IF(ISBLANK('Úseky 1'!D45),"",'Úseky 1'!D45)</f>
        <v/>
      </c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</row>
    <row r="46" spans="1:54" s="203" customFormat="1" x14ac:dyDescent="0.3">
      <c r="A46" s="217">
        <f>IF(ISBLANK('Úseky 1'!A46),"",'Úseky 1'!A46)</f>
        <v>42</v>
      </c>
      <c r="B46" s="218" t="str">
        <f>IF(ISBLANK('Úseky 1'!B46),"",'Úseky 1'!B46)</f>
        <v/>
      </c>
      <c r="C46" s="218" t="str">
        <f>IF(ISBLANK('Úseky 1'!C46),"",'Úseky 1'!C46)</f>
        <v/>
      </c>
      <c r="D46" s="219" t="str">
        <f>IF(ISBLANK('Úseky 1'!D46),"",'Úseky 1'!D46)</f>
        <v/>
      </c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</row>
    <row r="47" spans="1:54" s="203" customFormat="1" x14ac:dyDescent="0.3">
      <c r="A47" s="217">
        <f>IF(ISBLANK('Úseky 1'!A47),"",'Úseky 1'!A47)</f>
        <v>43</v>
      </c>
      <c r="B47" s="218" t="str">
        <f>IF(ISBLANK('Úseky 1'!B47),"",'Úseky 1'!B47)</f>
        <v/>
      </c>
      <c r="C47" s="218" t="str">
        <f>IF(ISBLANK('Úseky 1'!C47),"",'Úseky 1'!C47)</f>
        <v/>
      </c>
      <c r="D47" s="219" t="str">
        <f>IF(ISBLANK('Úseky 1'!D47),"",'Úseky 1'!D47)</f>
        <v/>
      </c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68"/>
      <c r="W47" s="368"/>
      <c r="X47" s="368"/>
      <c r="Y47" s="368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  <c r="AX47" s="368"/>
      <c r="AY47" s="368"/>
      <c r="AZ47" s="368"/>
      <c r="BA47" s="368"/>
      <c r="BB47" s="368"/>
    </row>
    <row r="48" spans="1:54" s="203" customFormat="1" x14ac:dyDescent="0.3">
      <c r="A48" s="217">
        <f>IF(ISBLANK('Úseky 1'!A48),"",'Úseky 1'!A48)</f>
        <v>44</v>
      </c>
      <c r="B48" s="218" t="str">
        <f>IF(ISBLANK('Úseky 1'!B48),"",'Úseky 1'!B48)</f>
        <v/>
      </c>
      <c r="C48" s="218" t="str">
        <f>IF(ISBLANK('Úseky 1'!C48),"",'Úseky 1'!C48)</f>
        <v/>
      </c>
      <c r="D48" s="219" t="str">
        <f>IF(ISBLANK('Úseky 1'!D48),"",'Úseky 1'!D48)</f>
        <v/>
      </c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368"/>
      <c r="Y48" s="368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  <c r="AX48" s="368"/>
      <c r="AY48" s="368"/>
      <c r="AZ48" s="368"/>
      <c r="BA48" s="368"/>
      <c r="BB48" s="368"/>
    </row>
    <row r="49" spans="1:54" s="203" customFormat="1" x14ac:dyDescent="0.3">
      <c r="A49" s="217">
        <f>IF(ISBLANK('Úseky 1'!A49),"",'Úseky 1'!A49)</f>
        <v>45</v>
      </c>
      <c r="B49" s="218" t="str">
        <f>IF(ISBLANK('Úseky 1'!B49),"",'Úseky 1'!B49)</f>
        <v/>
      </c>
      <c r="C49" s="218" t="str">
        <f>IF(ISBLANK('Úseky 1'!C49),"",'Úseky 1'!C49)</f>
        <v/>
      </c>
      <c r="D49" s="219" t="str">
        <f>IF(ISBLANK('Úseky 1'!D49),"",'Úseky 1'!D49)</f>
        <v/>
      </c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</row>
    <row r="50" spans="1:54" s="203" customFormat="1" x14ac:dyDescent="0.3">
      <c r="A50" s="217">
        <f>IF(ISBLANK('Úseky 1'!A50),"",'Úseky 1'!A50)</f>
        <v>46</v>
      </c>
      <c r="B50" s="218" t="str">
        <f>IF(ISBLANK('Úseky 1'!B50),"",'Úseky 1'!B50)</f>
        <v/>
      </c>
      <c r="C50" s="218" t="str">
        <f>IF(ISBLANK('Úseky 1'!C50),"",'Úseky 1'!C50)</f>
        <v/>
      </c>
      <c r="D50" s="219" t="str">
        <f>IF(ISBLANK('Úseky 1'!D50),"",'Úseky 1'!D50)</f>
        <v/>
      </c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</row>
    <row r="51" spans="1:54" s="203" customFormat="1" x14ac:dyDescent="0.3">
      <c r="A51" s="217">
        <f>IF(ISBLANK('Úseky 1'!A51),"",'Úseky 1'!A51)</f>
        <v>47</v>
      </c>
      <c r="B51" s="218" t="str">
        <f>IF(ISBLANK('Úseky 1'!B51),"",'Úseky 1'!B51)</f>
        <v/>
      </c>
      <c r="C51" s="218" t="str">
        <f>IF(ISBLANK('Úseky 1'!C51),"",'Úseky 1'!C51)</f>
        <v/>
      </c>
      <c r="D51" s="219" t="str">
        <f>IF(ISBLANK('Úseky 1'!D51),"",'Úseky 1'!D51)</f>
        <v/>
      </c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</row>
    <row r="52" spans="1:54" s="203" customFormat="1" x14ac:dyDescent="0.3">
      <c r="A52" s="217">
        <f>IF(ISBLANK('Úseky 1'!A52),"",'Úseky 1'!A52)</f>
        <v>48</v>
      </c>
      <c r="B52" s="218" t="str">
        <f>IF(ISBLANK('Úseky 1'!B52),"",'Úseky 1'!B52)</f>
        <v/>
      </c>
      <c r="C52" s="218" t="str">
        <f>IF(ISBLANK('Úseky 1'!C52),"",'Úseky 1'!C52)</f>
        <v/>
      </c>
      <c r="D52" s="219" t="str">
        <f>IF(ISBLANK('Úseky 1'!D52),"",'Úseky 1'!D52)</f>
        <v/>
      </c>
      <c r="E52" s="368"/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68"/>
      <c r="Q52" s="368"/>
      <c r="R52" s="368"/>
      <c r="S52" s="368"/>
      <c r="T52" s="368"/>
      <c r="U52" s="368"/>
      <c r="V52" s="368"/>
      <c r="W52" s="368"/>
      <c r="X52" s="368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  <c r="AL52" s="368"/>
      <c r="AM52" s="368"/>
      <c r="AN52" s="368"/>
      <c r="AO52" s="368"/>
      <c r="AP52" s="368"/>
      <c r="AQ52" s="368"/>
      <c r="AR52" s="368"/>
      <c r="AS52" s="368"/>
      <c r="AT52" s="368"/>
      <c r="AU52" s="368"/>
      <c r="AV52" s="368"/>
      <c r="AW52" s="368"/>
      <c r="AX52" s="368"/>
      <c r="AY52" s="368"/>
      <c r="AZ52" s="368"/>
      <c r="BA52" s="368"/>
      <c r="BB52" s="368"/>
    </row>
    <row r="53" spans="1:54" s="203" customFormat="1" x14ac:dyDescent="0.3">
      <c r="A53" s="217">
        <f>IF(ISBLANK('Úseky 1'!A53),"",'Úseky 1'!A53)</f>
        <v>49</v>
      </c>
      <c r="B53" s="218" t="str">
        <f>IF(ISBLANK('Úseky 1'!B53),"",'Úseky 1'!B53)</f>
        <v/>
      </c>
      <c r="C53" s="218" t="str">
        <f>IF(ISBLANK('Úseky 1'!C53),"",'Úseky 1'!C53)</f>
        <v/>
      </c>
      <c r="D53" s="219" t="str">
        <f>IF(ISBLANK('Úseky 1'!D53),"",'Úseky 1'!D53)</f>
        <v/>
      </c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</row>
    <row r="54" spans="1:54" x14ac:dyDescent="0.3">
      <c r="A54" s="217">
        <f>IF(ISBLANK('Úseky 1'!A54),"",'Úseky 1'!A54)</f>
        <v>50</v>
      </c>
      <c r="B54" s="218" t="str">
        <f>IF(ISBLANK('Úseky 1'!B54),"",'Úseky 1'!B54)</f>
        <v/>
      </c>
      <c r="C54" s="218" t="str">
        <f>IF(ISBLANK('Úseky 1'!C54),"",'Úseky 1'!C54)</f>
        <v/>
      </c>
      <c r="D54" s="219" t="str">
        <f>IF(ISBLANK('Úseky 1'!D54),"",'Úseky 1'!D54)</f>
        <v/>
      </c>
      <c r="E54" s="369"/>
      <c r="F54" s="369"/>
      <c r="G54" s="369"/>
      <c r="H54" s="369"/>
      <c r="I54" s="369"/>
      <c r="J54" s="369"/>
      <c r="K54" s="369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  <c r="X54" s="369"/>
      <c r="Y54" s="369"/>
      <c r="Z54" s="369"/>
      <c r="AA54" s="369"/>
      <c r="AB54" s="369"/>
      <c r="AC54" s="369"/>
      <c r="AD54" s="369"/>
      <c r="AE54" s="369"/>
      <c r="AF54" s="369"/>
      <c r="AG54" s="369"/>
      <c r="AH54" s="369"/>
      <c r="AI54" s="369"/>
      <c r="AJ54" s="369"/>
      <c r="AK54" s="369"/>
      <c r="AL54" s="369"/>
      <c r="AM54" s="369"/>
      <c r="AN54" s="369"/>
      <c r="AO54" s="369"/>
      <c r="AP54" s="369"/>
      <c r="AQ54" s="369"/>
      <c r="AR54" s="369"/>
      <c r="AS54" s="369"/>
      <c r="AT54" s="369"/>
      <c r="AU54" s="369"/>
      <c r="AV54" s="369"/>
      <c r="AW54" s="369"/>
      <c r="AX54" s="369"/>
      <c r="AY54" s="369"/>
      <c r="AZ54" s="369"/>
      <c r="BA54" s="369"/>
      <c r="BB54" s="369"/>
    </row>
    <row r="57" spans="1:54" x14ac:dyDescent="0.3">
      <c r="A57" s="367" t="s">
        <v>532</v>
      </c>
      <c r="B57" s="225"/>
      <c r="C57" s="225"/>
      <c r="D57" s="225"/>
      <c r="E57" s="225">
        <v>1</v>
      </c>
      <c r="F57" s="225">
        <v>2</v>
      </c>
      <c r="G57" s="225">
        <v>3</v>
      </c>
      <c r="H57" s="225">
        <v>4</v>
      </c>
      <c r="I57" s="225">
        <v>5</v>
      </c>
      <c r="J57" s="225">
        <v>6</v>
      </c>
      <c r="K57" s="225">
        <v>7</v>
      </c>
      <c r="L57" s="225">
        <v>8</v>
      </c>
      <c r="M57" s="225">
        <v>9</v>
      </c>
      <c r="N57" s="225">
        <v>10</v>
      </c>
      <c r="O57" s="225">
        <v>11</v>
      </c>
      <c r="P57" s="225">
        <v>12</v>
      </c>
      <c r="Q57" s="225">
        <v>13</v>
      </c>
      <c r="R57" s="225">
        <v>14</v>
      </c>
      <c r="S57" s="225">
        <v>15</v>
      </c>
      <c r="T57" s="225">
        <v>16</v>
      </c>
      <c r="U57" s="225">
        <v>17</v>
      </c>
      <c r="V57" s="225">
        <v>18</v>
      </c>
      <c r="W57" s="225">
        <v>19</v>
      </c>
      <c r="X57" s="225">
        <v>20</v>
      </c>
      <c r="Y57" s="225">
        <v>21</v>
      </c>
      <c r="Z57" s="225">
        <v>22</v>
      </c>
      <c r="AA57" s="225">
        <v>23</v>
      </c>
      <c r="AB57" s="225">
        <v>24</v>
      </c>
      <c r="AC57" s="225">
        <v>25</v>
      </c>
      <c r="AD57" s="225">
        <v>26</v>
      </c>
      <c r="AE57" s="225">
        <v>27</v>
      </c>
      <c r="AF57" s="225">
        <v>28</v>
      </c>
      <c r="AG57" s="225">
        <v>29</v>
      </c>
      <c r="AH57" s="225">
        <v>30</v>
      </c>
      <c r="AI57" s="225">
        <v>31</v>
      </c>
      <c r="AJ57" s="225">
        <v>32</v>
      </c>
      <c r="AK57" s="225">
        <v>33</v>
      </c>
      <c r="AL57" s="225">
        <v>34</v>
      </c>
      <c r="AM57" s="225">
        <v>35</v>
      </c>
      <c r="AN57" s="225">
        <v>36</v>
      </c>
      <c r="AO57" s="225">
        <v>37</v>
      </c>
      <c r="AP57" s="225">
        <v>38</v>
      </c>
      <c r="AQ57" s="225">
        <v>39</v>
      </c>
      <c r="AR57" s="225">
        <v>40</v>
      </c>
      <c r="AS57" s="225">
        <v>41</v>
      </c>
      <c r="AT57" s="225">
        <v>42</v>
      </c>
      <c r="AU57" s="225">
        <v>43</v>
      </c>
      <c r="AV57" s="225">
        <v>44</v>
      </c>
      <c r="AW57" s="225">
        <v>45</v>
      </c>
      <c r="AX57" s="225">
        <v>46</v>
      </c>
      <c r="AY57" s="225">
        <v>47</v>
      </c>
      <c r="AZ57" s="225">
        <v>48</v>
      </c>
      <c r="BA57" s="225">
        <v>49</v>
      </c>
      <c r="BB57" s="225">
        <v>50</v>
      </c>
    </row>
    <row r="58" spans="1:54" ht="20.25" x14ac:dyDescent="0.3">
      <c r="A58" s="211" t="s">
        <v>101</v>
      </c>
      <c r="B58" s="211" t="s">
        <v>345</v>
      </c>
      <c r="C58" s="211" t="s">
        <v>346</v>
      </c>
      <c r="D58" s="211" t="s">
        <v>102</v>
      </c>
      <c r="E58" s="226">
        <f>E3</f>
        <v>2024</v>
      </c>
      <c r="F58" s="226">
        <f>E58+1</f>
        <v>2025</v>
      </c>
      <c r="G58" s="226">
        <f t="shared" ref="G58" si="21">F58+1</f>
        <v>2026</v>
      </c>
      <c r="H58" s="226">
        <f t="shared" ref="H58" si="22">G58+1</f>
        <v>2027</v>
      </c>
      <c r="I58" s="226">
        <f t="shared" ref="I58" si="23">H58+1</f>
        <v>2028</v>
      </c>
      <c r="J58" s="226">
        <f t="shared" ref="J58" si="24">I58+1</f>
        <v>2029</v>
      </c>
      <c r="K58" s="226">
        <f t="shared" ref="K58" si="25">J58+1</f>
        <v>2030</v>
      </c>
      <c r="L58" s="226">
        <f t="shared" ref="L58" si="26">K58+1</f>
        <v>2031</v>
      </c>
      <c r="M58" s="226">
        <f t="shared" ref="M58" si="27">L58+1</f>
        <v>2032</v>
      </c>
      <c r="N58" s="226">
        <f>M58+1</f>
        <v>2033</v>
      </c>
      <c r="O58" s="226">
        <f t="shared" ref="O58" si="28">N58+1</f>
        <v>2034</v>
      </c>
      <c r="P58" s="226">
        <f t="shared" ref="P58" si="29">O58+1</f>
        <v>2035</v>
      </c>
      <c r="Q58" s="226">
        <f t="shared" ref="Q58" si="30">P58+1</f>
        <v>2036</v>
      </c>
      <c r="R58" s="226">
        <f t="shared" ref="R58" si="31">Q58+1</f>
        <v>2037</v>
      </c>
      <c r="S58" s="226">
        <f t="shared" ref="S58" si="32">R58+1</f>
        <v>2038</v>
      </c>
      <c r="T58" s="226">
        <f t="shared" ref="T58" si="33">S58+1</f>
        <v>2039</v>
      </c>
      <c r="U58" s="226">
        <f t="shared" ref="U58" si="34">T58+1</f>
        <v>2040</v>
      </c>
      <c r="V58" s="226">
        <f t="shared" ref="V58" si="35">U58+1</f>
        <v>2041</v>
      </c>
      <c r="W58" s="226">
        <f t="shared" ref="W58" si="36">V58+1</f>
        <v>2042</v>
      </c>
      <c r="X58" s="226">
        <f t="shared" ref="X58" si="37">W58+1</f>
        <v>2043</v>
      </c>
      <c r="Y58" s="226">
        <f t="shared" ref="Y58" si="38">X58+1</f>
        <v>2044</v>
      </c>
      <c r="Z58" s="226">
        <f t="shared" ref="Z58" si="39">Y58+1</f>
        <v>2045</v>
      </c>
      <c r="AA58" s="226">
        <f t="shared" ref="AA58" si="40">Z58+1</f>
        <v>2046</v>
      </c>
      <c r="AB58" s="226">
        <f t="shared" ref="AB58" si="41">AA58+1</f>
        <v>2047</v>
      </c>
      <c r="AC58" s="226">
        <f t="shared" ref="AC58" si="42">AB58+1</f>
        <v>2048</v>
      </c>
      <c r="AD58" s="226">
        <f t="shared" ref="AD58" si="43">AC58+1</f>
        <v>2049</v>
      </c>
      <c r="AE58" s="226">
        <f t="shared" ref="AE58" si="44">AD58+1</f>
        <v>2050</v>
      </c>
      <c r="AF58" s="226">
        <f t="shared" ref="AF58" si="45">AE58+1</f>
        <v>2051</v>
      </c>
      <c r="AG58" s="226">
        <f t="shared" ref="AG58" si="46">AF58+1</f>
        <v>2052</v>
      </c>
      <c r="AH58" s="226">
        <f t="shared" ref="AH58" si="47">AG58+1</f>
        <v>2053</v>
      </c>
      <c r="AI58" s="226">
        <f t="shared" ref="AI58" si="48">AH58+1</f>
        <v>2054</v>
      </c>
      <c r="AJ58" s="226">
        <f t="shared" ref="AJ58" si="49">AI58+1</f>
        <v>2055</v>
      </c>
      <c r="AK58" s="226">
        <f t="shared" ref="AK58" si="50">AJ58+1</f>
        <v>2056</v>
      </c>
      <c r="AL58" s="226">
        <f t="shared" ref="AL58" si="51">AK58+1</f>
        <v>2057</v>
      </c>
      <c r="AM58" s="226">
        <f t="shared" ref="AM58" si="52">AL58+1</f>
        <v>2058</v>
      </c>
      <c r="AN58" s="226">
        <f t="shared" ref="AN58" si="53">AM58+1</f>
        <v>2059</v>
      </c>
      <c r="AO58" s="226">
        <f t="shared" ref="AO58" si="54">AN58+1</f>
        <v>2060</v>
      </c>
      <c r="AP58" s="226">
        <f t="shared" ref="AP58" si="55">AO58+1</f>
        <v>2061</v>
      </c>
      <c r="AQ58" s="226">
        <f t="shared" ref="AQ58" si="56">AP58+1</f>
        <v>2062</v>
      </c>
      <c r="AR58" s="226">
        <f t="shared" ref="AR58" si="57">AQ58+1</f>
        <v>2063</v>
      </c>
      <c r="AS58" s="226">
        <f t="shared" ref="AS58" si="58">AR58+1</f>
        <v>2064</v>
      </c>
      <c r="AT58" s="226">
        <f t="shared" ref="AT58" si="59">AS58+1</f>
        <v>2065</v>
      </c>
      <c r="AU58" s="226">
        <f t="shared" ref="AU58" si="60">AT58+1</f>
        <v>2066</v>
      </c>
      <c r="AV58" s="226">
        <f t="shared" ref="AV58" si="61">AU58+1</f>
        <v>2067</v>
      </c>
      <c r="AW58" s="226">
        <f t="shared" ref="AW58" si="62">AV58+1</f>
        <v>2068</v>
      </c>
      <c r="AX58" s="226">
        <f t="shared" ref="AX58" si="63">AW58+1</f>
        <v>2069</v>
      </c>
      <c r="AY58" s="226">
        <f t="shared" ref="AY58" si="64">AX58+1</f>
        <v>2070</v>
      </c>
      <c r="AZ58" s="226">
        <f t="shared" ref="AZ58" si="65">AY58+1</f>
        <v>2071</v>
      </c>
      <c r="BA58" s="226">
        <f t="shared" ref="BA58" si="66">AZ58+1</f>
        <v>2072</v>
      </c>
      <c r="BB58" s="226">
        <f t="shared" ref="BB58" si="67">BA58+1</f>
        <v>2073</v>
      </c>
    </row>
    <row r="59" spans="1:54" x14ac:dyDescent="0.3">
      <c r="A59" s="223" t="s">
        <v>382</v>
      </c>
      <c r="B59" s="206"/>
      <c r="C59" s="206"/>
      <c r="D59" s="347" t="s">
        <v>348</v>
      </c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</row>
    <row r="60" spans="1:54" x14ac:dyDescent="0.3">
      <c r="A60" s="206">
        <f>IF(ISBLANK('Úseky 1'!A5),"",'Úseky 1'!A5)</f>
        <v>1</v>
      </c>
      <c r="B60" s="205" t="str">
        <f>IF(ISBLANK('Úseky 1'!B5),"",'Úseky 1'!B5)</f>
        <v/>
      </c>
      <c r="C60" s="205" t="str">
        <f>IF(ISBLANK('Úseky 1'!C5),"",'Úseky 1'!C5)</f>
        <v/>
      </c>
      <c r="D60" s="213" t="str">
        <f>IF(ISBLANK('Úseky 1'!D5),"",'Úseky 1'!D5)</f>
        <v/>
      </c>
      <c r="E60" s="229">
        <f>IFERROR('Intenzity 1'!E60/E5,0)</f>
        <v>0</v>
      </c>
      <c r="F60" s="229">
        <f>IFERROR('Intenzity 1'!F60/F5,0)</f>
        <v>0</v>
      </c>
      <c r="G60" s="229">
        <f>IFERROR('Intenzity 1'!G60/G5,0)</f>
        <v>0</v>
      </c>
      <c r="H60" s="229">
        <f>IFERROR('Intenzity 1'!H60/H5,0)</f>
        <v>0</v>
      </c>
      <c r="I60" s="229">
        <f>IFERROR('Intenzity 1'!I60/I5,0)</f>
        <v>0</v>
      </c>
      <c r="J60" s="229">
        <f>IFERROR('Intenzity 1'!J60/J5,0)</f>
        <v>0</v>
      </c>
      <c r="K60" s="229">
        <f>IFERROR('Intenzity 1'!K60/K5,0)</f>
        <v>0</v>
      </c>
      <c r="L60" s="229">
        <f>IFERROR('Intenzity 1'!L60/L5,0)</f>
        <v>0</v>
      </c>
      <c r="M60" s="229">
        <f>IFERROR('Intenzity 1'!M60/M5,0)</f>
        <v>0</v>
      </c>
      <c r="N60" s="229">
        <f>IFERROR('Intenzity 1'!N60/N5,0)</f>
        <v>0</v>
      </c>
      <c r="O60" s="229">
        <f>IFERROR('Intenzity 1'!O60/O5,0)</f>
        <v>0</v>
      </c>
      <c r="P60" s="229">
        <f>IFERROR('Intenzity 1'!P60/P5,0)</f>
        <v>0</v>
      </c>
      <c r="Q60" s="229">
        <f>IFERROR('Intenzity 1'!Q60/Q5,0)</f>
        <v>0</v>
      </c>
      <c r="R60" s="229">
        <f>IFERROR('Intenzity 1'!R60/R5,0)</f>
        <v>0</v>
      </c>
      <c r="S60" s="229">
        <f>IFERROR('Intenzity 1'!S60/S5,0)</f>
        <v>0</v>
      </c>
      <c r="T60" s="229">
        <f>IFERROR('Intenzity 1'!T60/T5,0)</f>
        <v>0</v>
      </c>
      <c r="U60" s="229">
        <f>IFERROR('Intenzity 1'!U60/U5,0)</f>
        <v>0</v>
      </c>
      <c r="V60" s="229">
        <f>IFERROR('Intenzity 1'!V60/V5,0)</f>
        <v>0</v>
      </c>
      <c r="W60" s="229">
        <f>IFERROR('Intenzity 1'!W60/W5,0)</f>
        <v>0</v>
      </c>
      <c r="X60" s="229">
        <f>IFERROR('Intenzity 1'!X60/X5,0)</f>
        <v>0</v>
      </c>
      <c r="Y60" s="229">
        <f>IFERROR('Intenzity 1'!Y60/Y5,0)</f>
        <v>0</v>
      </c>
      <c r="Z60" s="229">
        <f>IFERROR('Intenzity 1'!Z60/Z5,0)</f>
        <v>0</v>
      </c>
      <c r="AA60" s="229">
        <f>IFERROR('Intenzity 1'!AA60/AA5,0)</f>
        <v>0</v>
      </c>
      <c r="AB60" s="229">
        <f>IFERROR('Intenzity 1'!AB60/AB5,0)</f>
        <v>0</v>
      </c>
      <c r="AC60" s="229">
        <f>IFERROR('Intenzity 1'!AC60/AC5,0)</f>
        <v>0</v>
      </c>
      <c r="AD60" s="229">
        <f>IFERROR('Intenzity 1'!AD60/AD5,0)</f>
        <v>0</v>
      </c>
      <c r="AE60" s="229">
        <f>IFERROR('Intenzity 1'!AE60/AE5,0)</f>
        <v>0</v>
      </c>
      <c r="AF60" s="229">
        <f>IFERROR('Intenzity 1'!AF60/AF5,0)</f>
        <v>0</v>
      </c>
      <c r="AG60" s="229">
        <f>IFERROR('Intenzity 1'!AG60/AG5,0)</f>
        <v>0</v>
      </c>
      <c r="AH60" s="229">
        <f>IFERROR('Intenzity 1'!AH60/AH5,0)</f>
        <v>0</v>
      </c>
      <c r="AI60" s="229">
        <f>IFERROR('Intenzity 1'!AI60/AI5,0)</f>
        <v>0</v>
      </c>
      <c r="AJ60" s="229">
        <f>IFERROR('Intenzity 1'!AJ60/AJ5,0)</f>
        <v>0</v>
      </c>
      <c r="AK60" s="229">
        <f>IFERROR('Intenzity 1'!AK60/AK5,0)</f>
        <v>0</v>
      </c>
      <c r="AL60" s="229">
        <f>IFERROR('Intenzity 1'!AL60/AL5,0)</f>
        <v>0</v>
      </c>
      <c r="AM60" s="229">
        <f>IFERROR('Intenzity 1'!AM60/AM5,0)</f>
        <v>0</v>
      </c>
      <c r="AN60" s="229">
        <f>IFERROR('Intenzity 1'!AN60/AN5,0)</f>
        <v>0</v>
      </c>
      <c r="AO60" s="229">
        <f>IFERROR('Intenzity 1'!AO60/AO5,0)</f>
        <v>0</v>
      </c>
      <c r="AP60" s="229">
        <f>IFERROR('Intenzity 1'!AP60/AP5,0)</f>
        <v>0</v>
      </c>
      <c r="AQ60" s="229">
        <f>IFERROR('Intenzity 1'!AQ60/AQ5,0)</f>
        <v>0</v>
      </c>
      <c r="AR60" s="229">
        <f>IFERROR('Intenzity 1'!AR60/AR5,0)</f>
        <v>0</v>
      </c>
      <c r="AS60" s="229">
        <f>IFERROR('Intenzity 1'!AS60/AS5,0)</f>
        <v>0</v>
      </c>
      <c r="AT60" s="229">
        <f>IFERROR('Intenzity 1'!AT60/AT5,0)</f>
        <v>0</v>
      </c>
      <c r="AU60" s="229">
        <f>IFERROR('Intenzity 1'!AU60/AU5,0)</f>
        <v>0</v>
      </c>
      <c r="AV60" s="229">
        <f>IFERROR('Intenzity 1'!AV60/AV5,0)</f>
        <v>0</v>
      </c>
      <c r="AW60" s="229">
        <f>IFERROR('Intenzity 1'!AW60/AW5,0)</f>
        <v>0</v>
      </c>
      <c r="AX60" s="229">
        <f>IFERROR('Intenzity 1'!AX60/AX5,0)</f>
        <v>0</v>
      </c>
      <c r="AY60" s="229">
        <f>IFERROR('Intenzity 1'!AY60/AY5,0)</f>
        <v>0</v>
      </c>
      <c r="AZ60" s="229">
        <f>IFERROR('Intenzity 1'!AZ60/AZ5,0)</f>
        <v>0</v>
      </c>
      <c r="BA60" s="229">
        <f>IFERROR('Intenzity 1'!BA60/BA5,0)</f>
        <v>0</v>
      </c>
      <c r="BB60" s="229">
        <f>IFERROR('Intenzity 1'!BB60/BB5,0)</f>
        <v>0</v>
      </c>
    </row>
    <row r="61" spans="1:54" x14ac:dyDescent="0.3">
      <c r="A61" s="206">
        <f>IF(ISBLANK('Úseky 1'!A6),"",'Úseky 1'!A6)</f>
        <v>2</v>
      </c>
      <c r="B61" s="205" t="str">
        <f>IF(ISBLANK('Úseky 1'!B6),"",'Úseky 1'!B6)</f>
        <v/>
      </c>
      <c r="C61" s="205" t="str">
        <f>IF(ISBLANK('Úseky 1'!C6),"",'Úseky 1'!C6)</f>
        <v/>
      </c>
      <c r="D61" s="213" t="str">
        <f>IF(ISBLANK('Úseky 1'!D6),"",'Úseky 1'!D6)</f>
        <v/>
      </c>
      <c r="E61" s="229">
        <f>IFERROR('Intenzity 1'!E61/E6,0)</f>
        <v>0</v>
      </c>
      <c r="F61" s="229">
        <f>IFERROR('Intenzity 1'!F61/F6,0)</f>
        <v>0</v>
      </c>
      <c r="G61" s="229">
        <f>IFERROR('Intenzity 1'!G61/G6,0)</f>
        <v>0</v>
      </c>
      <c r="H61" s="229">
        <f>IFERROR('Intenzity 1'!H61/H6,0)</f>
        <v>0</v>
      </c>
      <c r="I61" s="229">
        <f>IFERROR('Intenzity 1'!I61/I6,0)</f>
        <v>0</v>
      </c>
      <c r="J61" s="229">
        <f>IFERROR('Intenzity 1'!J61/J6,0)</f>
        <v>0</v>
      </c>
      <c r="K61" s="229">
        <f>IFERROR('Intenzity 1'!K61/K6,0)</f>
        <v>0</v>
      </c>
      <c r="L61" s="229">
        <f>IFERROR('Intenzity 1'!L61/L6,0)</f>
        <v>0</v>
      </c>
      <c r="M61" s="229">
        <f>IFERROR('Intenzity 1'!M61/M6,0)</f>
        <v>0</v>
      </c>
      <c r="N61" s="229">
        <f>IFERROR('Intenzity 1'!N61/N6,0)</f>
        <v>0</v>
      </c>
      <c r="O61" s="229">
        <f>IFERROR('Intenzity 1'!O61/O6,0)</f>
        <v>0</v>
      </c>
      <c r="P61" s="229">
        <f>IFERROR('Intenzity 1'!P61/P6,0)</f>
        <v>0</v>
      </c>
      <c r="Q61" s="229">
        <f>IFERROR('Intenzity 1'!Q61/Q6,0)</f>
        <v>0</v>
      </c>
      <c r="R61" s="229">
        <f>IFERROR('Intenzity 1'!R61/R6,0)</f>
        <v>0</v>
      </c>
      <c r="S61" s="229">
        <f>IFERROR('Intenzity 1'!S61/S6,0)</f>
        <v>0</v>
      </c>
      <c r="T61" s="229">
        <f>IFERROR('Intenzity 1'!T61/T6,0)</f>
        <v>0</v>
      </c>
      <c r="U61" s="229">
        <f>IFERROR('Intenzity 1'!U61/U6,0)</f>
        <v>0</v>
      </c>
      <c r="V61" s="229">
        <f>IFERROR('Intenzity 1'!V61/V6,0)</f>
        <v>0</v>
      </c>
      <c r="W61" s="229">
        <f>IFERROR('Intenzity 1'!W61/W6,0)</f>
        <v>0</v>
      </c>
      <c r="X61" s="229">
        <f>IFERROR('Intenzity 1'!X61/X6,0)</f>
        <v>0</v>
      </c>
      <c r="Y61" s="229">
        <f>IFERROR('Intenzity 1'!Y61/Y6,0)</f>
        <v>0</v>
      </c>
      <c r="Z61" s="229">
        <f>IFERROR('Intenzity 1'!Z61/Z6,0)</f>
        <v>0</v>
      </c>
      <c r="AA61" s="229">
        <f>IFERROR('Intenzity 1'!AA61/AA6,0)</f>
        <v>0</v>
      </c>
      <c r="AB61" s="229">
        <f>IFERROR('Intenzity 1'!AB61/AB6,0)</f>
        <v>0</v>
      </c>
      <c r="AC61" s="229">
        <f>IFERROR('Intenzity 1'!AC61/AC6,0)</f>
        <v>0</v>
      </c>
      <c r="AD61" s="229">
        <f>IFERROR('Intenzity 1'!AD61/AD6,0)</f>
        <v>0</v>
      </c>
      <c r="AE61" s="229">
        <f>IFERROR('Intenzity 1'!AE61/AE6,0)</f>
        <v>0</v>
      </c>
      <c r="AF61" s="229">
        <f>IFERROR('Intenzity 1'!AF61/AF6,0)</f>
        <v>0</v>
      </c>
      <c r="AG61" s="229">
        <f>IFERROR('Intenzity 1'!AG61/AG6,0)</f>
        <v>0</v>
      </c>
      <c r="AH61" s="229">
        <f>IFERROR('Intenzity 1'!AH61/AH6,0)</f>
        <v>0</v>
      </c>
      <c r="AI61" s="229">
        <f>IFERROR('Intenzity 1'!AI61/AI6,0)</f>
        <v>0</v>
      </c>
      <c r="AJ61" s="229">
        <f>IFERROR('Intenzity 1'!AJ61/AJ6,0)</f>
        <v>0</v>
      </c>
      <c r="AK61" s="229">
        <f>IFERROR('Intenzity 1'!AK61/AK6,0)</f>
        <v>0</v>
      </c>
      <c r="AL61" s="229">
        <f>IFERROR('Intenzity 1'!AL61/AL6,0)</f>
        <v>0</v>
      </c>
      <c r="AM61" s="229">
        <f>IFERROR('Intenzity 1'!AM61/AM6,0)</f>
        <v>0</v>
      </c>
      <c r="AN61" s="229">
        <f>IFERROR('Intenzity 1'!AN61/AN6,0)</f>
        <v>0</v>
      </c>
      <c r="AO61" s="229">
        <f>IFERROR('Intenzity 1'!AO61/AO6,0)</f>
        <v>0</v>
      </c>
      <c r="AP61" s="229">
        <f>IFERROR('Intenzity 1'!AP61/AP6,0)</f>
        <v>0</v>
      </c>
      <c r="AQ61" s="229">
        <f>IFERROR('Intenzity 1'!AQ61/AQ6,0)</f>
        <v>0</v>
      </c>
      <c r="AR61" s="229">
        <f>IFERROR('Intenzity 1'!AR61/AR6,0)</f>
        <v>0</v>
      </c>
      <c r="AS61" s="229">
        <f>IFERROR('Intenzity 1'!AS61/AS6,0)</f>
        <v>0</v>
      </c>
      <c r="AT61" s="229">
        <f>IFERROR('Intenzity 1'!AT61/AT6,0)</f>
        <v>0</v>
      </c>
      <c r="AU61" s="229">
        <f>IFERROR('Intenzity 1'!AU61/AU6,0)</f>
        <v>0</v>
      </c>
      <c r="AV61" s="229">
        <f>IFERROR('Intenzity 1'!AV61/AV6,0)</f>
        <v>0</v>
      </c>
      <c r="AW61" s="229">
        <f>IFERROR('Intenzity 1'!AW61/AW6,0)</f>
        <v>0</v>
      </c>
      <c r="AX61" s="229">
        <f>IFERROR('Intenzity 1'!AX61/AX6,0)</f>
        <v>0</v>
      </c>
      <c r="AY61" s="229">
        <f>IFERROR('Intenzity 1'!AY61/AY6,0)</f>
        <v>0</v>
      </c>
      <c r="AZ61" s="229">
        <f>IFERROR('Intenzity 1'!AZ61/AZ6,0)</f>
        <v>0</v>
      </c>
      <c r="BA61" s="229">
        <f>IFERROR('Intenzity 1'!BA61/BA6,0)</f>
        <v>0</v>
      </c>
      <c r="BB61" s="229">
        <f>IFERROR('Intenzity 1'!BB61/BB6,0)</f>
        <v>0</v>
      </c>
    </row>
    <row r="62" spans="1:54" x14ac:dyDescent="0.3">
      <c r="A62" s="206">
        <f>IF(ISBLANK('Úseky 1'!A7),"",'Úseky 1'!A7)</f>
        <v>3</v>
      </c>
      <c r="B62" s="205" t="str">
        <f>IF(ISBLANK('Úseky 1'!B7),"",'Úseky 1'!B7)</f>
        <v/>
      </c>
      <c r="C62" s="205" t="str">
        <f>IF(ISBLANK('Úseky 1'!C7),"",'Úseky 1'!C7)</f>
        <v/>
      </c>
      <c r="D62" s="213" t="str">
        <f>IF(ISBLANK('Úseky 1'!D7),"",'Úseky 1'!D7)</f>
        <v/>
      </c>
      <c r="E62" s="229">
        <f>IFERROR('Intenzity 1'!E62/E7,0)</f>
        <v>0</v>
      </c>
      <c r="F62" s="229">
        <f>IFERROR('Intenzity 1'!F62/F7,0)</f>
        <v>0</v>
      </c>
      <c r="G62" s="229">
        <f>IFERROR('Intenzity 1'!G62/G7,0)</f>
        <v>0</v>
      </c>
      <c r="H62" s="229">
        <f>IFERROR('Intenzity 1'!H62/H7,0)</f>
        <v>0</v>
      </c>
      <c r="I62" s="229">
        <f>IFERROR('Intenzity 1'!I62/I7,0)</f>
        <v>0</v>
      </c>
      <c r="J62" s="229">
        <f>IFERROR('Intenzity 1'!J62/J7,0)</f>
        <v>0</v>
      </c>
      <c r="K62" s="229">
        <f>IFERROR('Intenzity 1'!K62/K7,0)</f>
        <v>0</v>
      </c>
      <c r="L62" s="229">
        <f>IFERROR('Intenzity 1'!L62/L7,0)</f>
        <v>0</v>
      </c>
      <c r="M62" s="229">
        <f>IFERROR('Intenzity 1'!M62/M7,0)</f>
        <v>0</v>
      </c>
      <c r="N62" s="229">
        <f>IFERROR('Intenzity 1'!N62/N7,0)</f>
        <v>0</v>
      </c>
      <c r="O62" s="229">
        <f>IFERROR('Intenzity 1'!O62/O7,0)</f>
        <v>0</v>
      </c>
      <c r="P62" s="229">
        <f>IFERROR('Intenzity 1'!P62/P7,0)</f>
        <v>0</v>
      </c>
      <c r="Q62" s="229">
        <f>IFERROR('Intenzity 1'!Q62/Q7,0)</f>
        <v>0</v>
      </c>
      <c r="R62" s="229">
        <f>IFERROR('Intenzity 1'!R62/R7,0)</f>
        <v>0</v>
      </c>
      <c r="S62" s="229">
        <f>IFERROR('Intenzity 1'!S62/S7,0)</f>
        <v>0</v>
      </c>
      <c r="T62" s="229">
        <f>IFERROR('Intenzity 1'!T62/T7,0)</f>
        <v>0</v>
      </c>
      <c r="U62" s="229">
        <f>IFERROR('Intenzity 1'!U62/U7,0)</f>
        <v>0</v>
      </c>
      <c r="V62" s="229">
        <f>IFERROR('Intenzity 1'!V62/V7,0)</f>
        <v>0</v>
      </c>
      <c r="W62" s="229">
        <f>IFERROR('Intenzity 1'!W62/W7,0)</f>
        <v>0</v>
      </c>
      <c r="X62" s="229">
        <f>IFERROR('Intenzity 1'!X62/X7,0)</f>
        <v>0</v>
      </c>
      <c r="Y62" s="229">
        <f>IFERROR('Intenzity 1'!Y62/Y7,0)</f>
        <v>0</v>
      </c>
      <c r="Z62" s="229">
        <f>IFERROR('Intenzity 1'!Z62/Z7,0)</f>
        <v>0</v>
      </c>
      <c r="AA62" s="229">
        <f>IFERROR('Intenzity 1'!AA62/AA7,0)</f>
        <v>0</v>
      </c>
      <c r="AB62" s="229">
        <f>IFERROR('Intenzity 1'!AB62/AB7,0)</f>
        <v>0</v>
      </c>
      <c r="AC62" s="229">
        <f>IFERROR('Intenzity 1'!AC62/AC7,0)</f>
        <v>0</v>
      </c>
      <c r="AD62" s="229">
        <f>IFERROR('Intenzity 1'!AD62/AD7,0)</f>
        <v>0</v>
      </c>
      <c r="AE62" s="229">
        <f>IFERROR('Intenzity 1'!AE62/AE7,0)</f>
        <v>0</v>
      </c>
      <c r="AF62" s="229">
        <f>IFERROR('Intenzity 1'!AF62/AF7,0)</f>
        <v>0</v>
      </c>
      <c r="AG62" s="229">
        <f>IFERROR('Intenzity 1'!AG62/AG7,0)</f>
        <v>0</v>
      </c>
      <c r="AH62" s="229">
        <f>IFERROR('Intenzity 1'!AH62/AH7,0)</f>
        <v>0</v>
      </c>
      <c r="AI62" s="229">
        <f>IFERROR('Intenzity 1'!AI62/AI7,0)</f>
        <v>0</v>
      </c>
      <c r="AJ62" s="229">
        <f>IFERROR('Intenzity 1'!AJ62/AJ7,0)</f>
        <v>0</v>
      </c>
      <c r="AK62" s="229">
        <f>IFERROR('Intenzity 1'!AK62/AK7,0)</f>
        <v>0</v>
      </c>
      <c r="AL62" s="229">
        <f>IFERROR('Intenzity 1'!AL62/AL7,0)</f>
        <v>0</v>
      </c>
      <c r="AM62" s="229">
        <f>IFERROR('Intenzity 1'!AM62/AM7,0)</f>
        <v>0</v>
      </c>
      <c r="AN62" s="229">
        <f>IFERROR('Intenzity 1'!AN62/AN7,0)</f>
        <v>0</v>
      </c>
      <c r="AO62" s="229">
        <f>IFERROR('Intenzity 1'!AO62/AO7,0)</f>
        <v>0</v>
      </c>
      <c r="AP62" s="229">
        <f>IFERROR('Intenzity 1'!AP62/AP7,0)</f>
        <v>0</v>
      </c>
      <c r="AQ62" s="229">
        <f>IFERROR('Intenzity 1'!AQ62/AQ7,0)</f>
        <v>0</v>
      </c>
      <c r="AR62" s="229">
        <f>IFERROR('Intenzity 1'!AR62/AR7,0)</f>
        <v>0</v>
      </c>
      <c r="AS62" s="229">
        <f>IFERROR('Intenzity 1'!AS62/AS7,0)</f>
        <v>0</v>
      </c>
      <c r="AT62" s="229">
        <f>IFERROR('Intenzity 1'!AT62/AT7,0)</f>
        <v>0</v>
      </c>
      <c r="AU62" s="229">
        <f>IFERROR('Intenzity 1'!AU62/AU7,0)</f>
        <v>0</v>
      </c>
      <c r="AV62" s="229">
        <f>IFERROR('Intenzity 1'!AV62/AV7,0)</f>
        <v>0</v>
      </c>
      <c r="AW62" s="229">
        <f>IFERROR('Intenzity 1'!AW62/AW7,0)</f>
        <v>0</v>
      </c>
      <c r="AX62" s="229">
        <f>IFERROR('Intenzity 1'!AX62/AX7,0)</f>
        <v>0</v>
      </c>
      <c r="AY62" s="229">
        <f>IFERROR('Intenzity 1'!AY62/AY7,0)</f>
        <v>0</v>
      </c>
      <c r="AZ62" s="229">
        <f>IFERROR('Intenzity 1'!AZ62/AZ7,0)</f>
        <v>0</v>
      </c>
      <c r="BA62" s="229">
        <f>IFERROR('Intenzity 1'!BA62/BA7,0)</f>
        <v>0</v>
      </c>
      <c r="BB62" s="229">
        <f>IFERROR('Intenzity 1'!BB62/BB7,0)</f>
        <v>0</v>
      </c>
    </row>
    <row r="63" spans="1:54" x14ac:dyDescent="0.3">
      <c r="A63" s="206">
        <f>IF(ISBLANK('Úseky 1'!A8),"",'Úseky 1'!A8)</f>
        <v>4</v>
      </c>
      <c r="B63" s="205" t="str">
        <f>IF(ISBLANK('Úseky 1'!B8),"",'Úseky 1'!B8)</f>
        <v/>
      </c>
      <c r="C63" s="205" t="str">
        <f>IF(ISBLANK('Úseky 1'!C8),"",'Úseky 1'!C8)</f>
        <v/>
      </c>
      <c r="D63" s="213" t="str">
        <f>IF(ISBLANK('Úseky 1'!D8),"",'Úseky 1'!D8)</f>
        <v/>
      </c>
      <c r="E63" s="229">
        <f>IFERROR('Intenzity 1'!E63/E8,0)</f>
        <v>0</v>
      </c>
      <c r="F63" s="229">
        <f>IFERROR('Intenzity 1'!F63/F8,0)</f>
        <v>0</v>
      </c>
      <c r="G63" s="229">
        <f>IFERROR('Intenzity 1'!G63/G8,0)</f>
        <v>0</v>
      </c>
      <c r="H63" s="229">
        <f>IFERROR('Intenzity 1'!H63/H8,0)</f>
        <v>0</v>
      </c>
      <c r="I63" s="229">
        <f>IFERROR('Intenzity 1'!I63/I8,0)</f>
        <v>0</v>
      </c>
      <c r="J63" s="229">
        <f>IFERROR('Intenzity 1'!J63/J8,0)</f>
        <v>0</v>
      </c>
      <c r="K63" s="229">
        <f>IFERROR('Intenzity 1'!K63/K8,0)</f>
        <v>0</v>
      </c>
      <c r="L63" s="229">
        <f>IFERROR('Intenzity 1'!L63/L8,0)</f>
        <v>0</v>
      </c>
      <c r="M63" s="229">
        <f>IFERROR('Intenzity 1'!M63/M8,0)</f>
        <v>0</v>
      </c>
      <c r="N63" s="229">
        <f>IFERROR('Intenzity 1'!N63/N8,0)</f>
        <v>0</v>
      </c>
      <c r="O63" s="229">
        <f>IFERROR('Intenzity 1'!O63/O8,0)</f>
        <v>0</v>
      </c>
      <c r="P63" s="229">
        <f>IFERROR('Intenzity 1'!P63/P8,0)</f>
        <v>0</v>
      </c>
      <c r="Q63" s="229">
        <f>IFERROR('Intenzity 1'!Q63/Q8,0)</f>
        <v>0</v>
      </c>
      <c r="R63" s="229">
        <f>IFERROR('Intenzity 1'!R63/R8,0)</f>
        <v>0</v>
      </c>
      <c r="S63" s="229">
        <f>IFERROR('Intenzity 1'!S63/S8,0)</f>
        <v>0</v>
      </c>
      <c r="T63" s="229">
        <f>IFERROR('Intenzity 1'!T63/T8,0)</f>
        <v>0</v>
      </c>
      <c r="U63" s="229">
        <f>IFERROR('Intenzity 1'!U63/U8,0)</f>
        <v>0</v>
      </c>
      <c r="V63" s="229">
        <f>IFERROR('Intenzity 1'!V63/V8,0)</f>
        <v>0</v>
      </c>
      <c r="W63" s="229">
        <f>IFERROR('Intenzity 1'!W63/W8,0)</f>
        <v>0</v>
      </c>
      <c r="X63" s="229">
        <f>IFERROR('Intenzity 1'!X63/X8,0)</f>
        <v>0</v>
      </c>
      <c r="Y63" s="229">
        <f>IFERROR('Intenzity 1'!Y63/Y8,0)</f>
        <v>0</v>
      </c>
      <c r="Z63" s="229">
        <f>IFERROR('Intenzity 1'!Z63/Z8,0)</f>
        <v>0</v>
      </c>
      <c r="AA63" s="229">
        <f>IFERROR('Intenzity 1'!AA63/AA8,0)</f>
        <v>0</v>
      </c>
      <c r="AB63" s="229">
        <f>IFERROR('Intenzity 1'!AB63/AB8,0)</f>
        <v>0</v>
      </c>
      <c r="AC63" s="229">
        <f>IFERROR('Intenzity 1'!AC63/AC8,0)</f>
        <v>0</v>
      </c>
      <c r="AD63" s="229">
        <f>IFERROR('Intenzity 1'!AD63/AD8,0)</f>
        <v>0</v>
      </c>
      <c r="AE63" s="229">
        <f>IFERROR('Intenzity 1'!AE63/AE8,0)</f>
        <v>0</v>
      </c>
      <c r="AF63" s="229">
        <f>IFERROR('Intenzity 1'!AF63/AF8,0)</f>
        <v>0</v>
      </c>
      <c r="AG63" s="229">
        <f>IFERROR('Intenzity 1'!AG63/AG8,0)</f>
        <v>0</v>
      </c>
      <c r="AH63" s="229">
        <f>IFERROR('Intenzity 1'!AH63/AH8,0)</f>
        <v>0</v>
      </c>
      <c r="AI63" s="229">
        <f>IFERROR('Intenzity 1'!AI63/AI8,0)</f>
        <v>0</v>
      </c>
      <c r="AJ63" s="229">
        <f>IFERROR('Intenzity 1'!AJ63/AJ8,0)</f>
        <v>0</v>
      </c>
      <c r="AK63" s="229">
        <f>IFERROR('Intenzity 1'!AK63/AK8,0)</f>
        <v>0</v>
      </c>
      <c r="AL63" s="229">
        <f>IFERROR('Intenzity 1'!AL63/AL8,0)</f>
        <v>0</v>
      </c>
      <c r="AM63" s="229">
        <f>IFERROR('Intenzity 1'!AM63/AM8,0)</f>
        <v>0</v>
      </c>
      <c r="AN63" s="229">
        <f>IFERROR('Intenzity 1'!AN63/AN8,0)</f>
        <v>0</v>
      </c>
      <c r="AO63" s="229">
        <f>IFERROR('Intenzity 1'!AO63/AO8,0)</f>
        <v>0</v>
      </c>
      <c r="AP63" s="229">
        <f>IFERROR('Intenzity 1'!AP63/AP8,0)</f>
        <v>0</v>
      </c>
      <c r="AQ63" s="229">
        <f>IFERROR('Intenzity 1'!AQ63/AQ8,0)</f>
        <v>0</v>
      </c>
      <c r="AR63" s="229">
        <f>IFERROR('Intenzity 1'!AR63/AR8,0)</f>
        <v>0</v>
      </c>
      <c r="AS63" s="229">
        <f>IFERROR('Intenzity 1'!AS63/AS8,0)</f>
        <v>0</v>
      </c>
      <c r="AT63" s="229">
        <f>IFERROR('Intenzity 1'!AT63/AT8,0)</f>
        <v>0</v>
      </c>
      <c r="AU63" s="229">
        <f>IFERROR('Intenzity 1'!AU63/AU8,0)</f>
        <v>0</v>
      </c>
      <c r="AV63" s="229">
        <f>IFERROR('Intenzity 1'!AV63/AV8,0)</f>
        <v>0</v>
      </c>
      <c r="AW63" s="229">
        <f>IFERROR('Intenzity 1'!AW63/AW8,0)</f>
        <v>0</v>
      </c>
      <c r="AX63" s="229">
        <f>IFERROR('Intenzity 1'!AX63/AX8,0)</f>
        <v>0</v>
      </c>
      <c r="AY63" s="229">
        <f>IFERROR('Intenzity 1'!AY63/AY8,0)</f>
        <v>0</v>
      </c>
      <c r="AZ63" s="229">
        <f>IFERROR('Intenzity 1'!AZ63/AZ8,0)</f>
        <v>0</v>
      </c>
      <c r="BA63" s="229">
        <f>IFERROR('Intenzity 1'!BA63/BA8,0)</f>
        <v>0</v>
      </c>
      <c r="BB63" s="229">
        <f>IFERROR('Intenzity 1'!BB63/BB8,0)</f>
        <v>0</v>
      </c>
    </row>
    <row r="64" spans="1:54" x14ac:dyDescent="0.3">
      <c r="A64" s="206">
        <f>IF(ISBLANK('Úseky 1'!A9),"",'Úseky 1'!A9)</f>
        <v>5</v>
      </c>
      <c r="B64" s="205" t="str">
        <f>IF(ISBLANK('Úseky 1'!B9),"",'Úseky 1'!B9)</f>
        <v/>
      </c>
      <c r="C64" s="205" t="str">
        <f>IF(ISBLANK('Úseky 1'!C9),"",'Úseky 1'!C9)</f>
        <v/>
      </c>
      <c r="D64" s="213" t="str">
        <f>IF(ISBLANK('Úseky 1'!D9),"",'Úseky 1'!D9)</f>
        <v/>
      </c>
      <c r="E64" s="229">
        <f>IFERROR('Intenzity 1'!E64/E9,0)</f>
        <v>0</v>
      </c>
      <c r="F64" s="229">
        <f>IFERROR('Intenzity 1'!F64/F9,0)</f>
        <v>0</v>
      </c>
      <c r="G64" s="229">
        <f>IFERROR('Intenzity 1'!G64/G9,0)</f>
        <v>0</v>
      </c>
      <c r="H64" s="229">
        <f>IFERROR('Intenzity 1'!H64/H9,0)</f>
        <v>0</v>
      </c>
      <c r="I64" s="229">
        <f>IFERROR('Intenzity 1'!I64/I9,0)</f>
        <v>0</v>
      </c>
      <c r="J64" s="229">
        <f>IFERROR('Intenzity 1'!J64/J9,0)</f>
        <v>0</v>
      </c>
      <c r="K64" s="229">
        <f>IFERROR('Intenzity 1'!K64/K9,0)</f>
        <v>0</v>
      </c>
      <c r="L64" s="229">
        <f>IFERROR('Intenzity 1'!L64/L9,0)</f>
        <v>0</v>
      </c>
      <c r="M64" s="229">
        <f>IFERROR('Intenzity 1'!M64/M9,0)</f>
        <v>0</v>
      </c>
      <c r="N64" s="229">
        <f>IFERROR('Intenzity 1'!N64/N9,0)</f>
        <v>0</v>
      </c>
      <c r="O64" s="229">
        <f>IFERROR('Intenzity 1'!O64/O9,0)</f>
        <v>0</v>
      </c>
      <c r="P64" s="229">
        <f>IFERROR('Intenzity 1'!P64/P9,0)</f>
        <v>0</v>
      </c>
      <c r="Q64" s="229">
        <f>IFERROR('Intenzity 1'!Q64/Q9,0)</f>
        <v>0</v>
      </c>
      <c r="R64" s="229">
        <f>IFERROR('Intenzity 1'!R64/R9,0)</f>
        <v>0</v>
      </c>
      <c r="S64" s="229">
        <f>IFERROR('Intenzity 1'!S64/S9,0)</f>
        <v>0</v>
      </c>
      <c r="T64" s="229">
        <f>IFERROR('Intenzity 1'!T64/T9,0)</f>
        <v>0</v>
      </c>
      <c r="U64" s="229">
        <f>IFERROR('Intenzity 1'!U64/U9,0)</f>
        <v>0</v>
      </c>
      <c r="V64" s="229">
        <f>IFERROR('Intenzity 1'!V64/V9,0)</f>
        <v>0</v>
      </c>
      <c r="W64" s="229">
        <f>IFERROR('Intenzity 1'!W64/W9,0)</f>
        <v>0</v>
      </c>
      <c r="X64" s="229">
        <f>IFERROR('Intenzity 1'!X64/X9,0)</f>
        <v>0</v>
      </c>
      <c r="Y64" s="229">
        <f>IFERROR('Intenzity 1'!Y64/Y9,0)</f>
        <v>0</v>
      </c>
      <c r="Z64" s="229">
        <f>IFERROR('Intenzity 1'!Z64/Z9,0)</f>
        <v>0</v>
      </c>
      <c r="AA64" s="229">
        <f>IFERROR('Intenzity 1'!AA64/AA9,0)</f>
        <v>0</v>
      </c>
      <c r="AB64" s="229">
        <f>IFERROR('Intenzity 1'!AB64/AB9,0)</f>
        <v>0</v>
      </c>
      <c r="AC64" s="229">
        <f>IFERROR('Intenzity 1'!AC64/AC9,0)</f>
        <v>0</v>
      </c>
      <c r="AD64" s="229">
        <f>IFERROR('Intenzity 1'!AD64/AD9,0)</f>
        <v>0</v>
      </c>
      <c r="AE64" s="229">
        <f>IFERROR('Intenzity 1'!AE64/AE9,0)</f>
        <v>0</v>
      </c>
      <c r="AF64" s="229">
        <f>IFERROR('Intenzity 1'!AF64/AF9,0)</f>
        <v>0</v>
      </c>
      <c r="AG64" s="229">
        <f>IFERROR('Intenzity 1'!AG64/AG9,0)</f>
        <v>0</v>
      </c>
      <c r="AH64" s="229">
        <f>IFERROR('Intenzity 1'!AH64/AH9,0)</f>
        <v>0</v>
      </c>
      <c r="AI64" s="229">
        <f>IFERROR('Intenzity 1'!AI64/AI9,0)</f>
        <v>0</v>
      </c>
      <c r="AJ64" s="229">
        <f>IFERROR('Intenzity 1'!AJ64/AJ9,0)</f>
        <v>0</v>
      </c>
      <c r="AK64" s="229">
        <f>IFERROR('Intenzity 1'!AK64/AK9,0)</f>
        <v>0</v>
      </c>
      <c r="AL64" s="229">
        <f>IFERROR('Intenzity 1'!AL64/AL9,0)</f>
        <v>0</v>
      </c>
      <c r="AM64" s="229">
        <f>IFERROR('Intenzity 1'!AM64/AM9,0)</f>
        <v>0</v>
      </c>
      <c r="AN64" s="229">
        <f>IFERROR('Intenzity 1'!AN64/AN9,0)</f>
        <v>0</v>
      </c>
      <c r="AO64" s="229">
        <f>IFERROR('Intenzity 1'!AO64/AO9,0)</f>
        <v>0</v>
      </c>
      <c r="AP64" s="229">
        <f>IFERROR('Intenzity 1'!AP64/AP9,0)</f>
        <v>0</v>
      </c>
      <c r="AQ64" s="229">
        <f>IFERROR('Intenzity 1'!AQ64/AQ9,0)</f>
        <v>0</v>
      </c>
      <c r="AR64" s="229">
        <f>IFERROR('Intenzity 1'!AR64/AR9,0)</f>
        <v>0</v>
      </c>
      <c r="AS64" s="229">
        <f>IFERROR('Intenzity 1'!AS64/AS9,0)</f>
        <v>0</v>
      </c>
      <c r="AT64" s="229">
        <f>IFERROR('Intenzity 1'!AT64/AT9,0)</f>
        <v>0</v>
      </c>
      <c r="AU64" s="229">
        <f>IFERROR('Intenzity 1'!AU64/AU9,0)</f>
        <v>0</v>
      </c>
      <c r="AV64" s="229">
        <f>IFERROR('Intenzity 1'!AV64/AV9,0)</f>
        <v>0</v>
      </c>
      <c r="AW64" s="229">
        <f>IFERROR('Intenzity 1'!AW64/AW9,0)</f>
        <v>0</v>
      </c>
      <c r="AX64" s="229">
        <f>IFERROR('Intenzity 1'!AX64/AX9,0)</f>
        <v>0</v>
      </c>
      <c r="AY64" s="229">
        <f>IFERROR('Intenzity 1'!AY64/AY9,0)</f>
        <v>0</v>
      </c>
      <c r="AZ64" s="229">
        <f>IFERROR('Intenzity 1'!AZ64/AZ9,0)</f>
        <v>0</v>
      </c>
      <c r="BA64" s="229">
        <f>IFERROR('Intenzity 1'!BA64/BA9,0)</f>
        <v>0</v>
      </c>
      <c r="BB64" s="229">
        <f>IFERROR('Intenzity 1'!BB64/BB9,0)</f>
        <v>0</v>
      </c>
    </row>
    <row r="65" spans="1:54" x14ac:dyDescent="0.3">
      <c r="A65" s="206">
        <f>IF(ISBLANK('Úseky 1'!A10),"",'Úseky 1'!A10)</f>
        <v>6</v>
      </c>
      <c r="B65" s="205" t="str">
        <f>IF(ISBLANK('Úseky 1'!B10),"",'Úseky 1'!B10)</f>
        <v/>
      </c>
      <c r="C65" s="205" t="str">
        <f>IF(ISBLANK('Úseky 1'!C10),"",'Úseky 1'!C10)</f>
        <v/>
      </c>
      <c r="D65" s="213" t="str">
        <f>IF(ISBLANK('Úseky 1'!D10),"",'Úseky 1'!D10)</f>
        <v/>
      </c>
      <c r="E65" s="229">
        <f>IFERROR('Intenzity 1'!E65/E10,0)</f>
        <v>0</v>
      </c>
      <c r="F65" s="229">
        <f>IFERROR('Intenzity 1'!F65/F10,0)</f>
        <v>0</v>
      </c>
      <c r="G65" s="229">
        <f>IFERROR('Intenzity 1'!G65/G10,0)</f>
        <v>0</v>
      </c>
      <c r="H65" s="229">
        <f>IFERROR('Intenzity 1'!H65/H10,0)</f>
        <v>0</v>
      </c>
      <c r="I65" s="229">
        <f>IFERROR('Intenzity 1'!I65/I10,0)</f>
        <v>0</v>
      </c>
      <c r="J65" s="229">
        <f>IFERROR('Intenzity 1'!J65/J10,0)</f>
        <v>0</v>
      </c>
      <c r="K65" s="229">
        <f>IFERROR('Intenzity 1'!K65/K10,0)</f>
        <v>0</v>
      </c>
      <c r="L65" s="229">
        <f>IFERROR('Intenzity 1'!L65/L10,0)</f>
        <v>0</v>
      </c>
      <c r="M65" s="229">
        <f>IFERROR('Intenzity 1'!M65/M10,0)</f>
        <v>0</v>
      </c>
      <c r="N65" s="229">
        <f>IFERROR('Intenzity 1'!N65/N10,0)</f>
        <v>0</v>
      </c>
      <c r="O65" s="229">
        <f>IFERROR('Intenzity 1'!O65/O10,0)</f>
        <v>0</v>
      </c>
      <c r="P65" s="229">
        <f>IFERROR('Intenzity 1'!P65/P10,0)</f>
        <v>0</v>
      </c>
      <c r="Q65" s="229">
        <f>IFERROR('Intenzity 1'!Q65/Q10,0)</f>
        <v>0</v>
      </c>
      <c r="R65" s="229">
        <f>IFERROR('Intenzity 1'!R65/R10,0)</f>
        <v>0</v>
      </c>
      <c r="S65" s="229">
        <f>IFERROR('Intenzity 1'!S65/S10,0)</f>
        <v>0</v>
      </c>
      <c r="T65" s="229">
        <f>IFERROR('Intenzity 1'!T65/T10,0)</f>
        <v>0</v>
      </c>
      <c r="U65" s="229">
        <f>IFERROR('Intenzity 1'!U65/U10,0)</f>
        <v>0</v>
      </c>
      <c r="V65" s="229">
        <f>IFERROR('Intenzity 1'!V65/V10,0)</f>
        <v>0</v>
      </c>
      <c r="W65" s="229">
        <f>IFERROR('Intenzity 1'!W65/W10,0)</f>
        <v>0</v>
      </c>
      <c r="X65" s="229">
        <f>IFERROR('Intenzity 1'!X65/X10,0)</f>
        <v>0</v>
      </c>
      <c r="Y65" s="229">
        <f>IFERROR('Intenzity 1'!Y65/Y10,0)</f>
        <v>0</v>
      </c>
      <c r="Z65" s="229">
        <f>IFERROR('Intenzity 1'!Z65/Z10,0)</f>
        <v>0</v>
      </c>
      <c r="AA65" s="229">
        <f>IFERROR('Intenzity 1'!AA65/AA10,0)</f>
        <v>0</v>
      </c>
      <c r="AB65" s="229">
        <f>IFERROR('Intenzity 1'!AB65/AB10,0)</f>
        <v>0</v>
      </c>
      <c r="AC65" s="229">
        <f>IFERROR('Intenzity 1'!AC65/AC10,0)</f>
        <v>0</v>
      </c>
      <c r="AD65" s="229">
        <f>IFERROR('Intenzity 1'!AD65/AD10,0)</f>
        <v>0</v>
      </c>
      <c r="AE65" s="229">
        <f>IFERROR('Intenzity 1'!AE65/AE10,0)</f>
        <v>0</v>
      </c>
      <c r="AF65" s="229">
        <f>IFERROR('Intenzity 1'!AF65/AF10,0)</f>
        <v>0</v>
      </c>
      <c r="AG65" s="229">
        <f>IFERROR('Intenzity 1'!AG65/AG10,0)</f>
        <v>0</v>
      </c>
      <c r="AH65" s="229">
        <f>IFERROR('Intenzity 1'!AH65/AH10,0)</f>
        <v>0</v>
      </c>
      <c r="AI65" s="229">
        <f>IFERROR('Intenzity 1'!AI65/AI10,0)</f>
        <v>0</v>
      </c>
      <c r="AJ65" s="229">
        <f>IFERROR('Intenzity 1'!AJ65/AJ10,0)</f>
        <v>0</v>
      </c>
      <c r="AK65" s="229">
        <f>IFERROR('Intenzity 1'!AK65/AK10,0)</f>
        <v>0</v>
      </c>
      <c r="AL65" s="229">
        <f>IFERROR('Intenzity 1'!AL65/AL10,0)</f>
        <v>0</v>
      </c>
      <c r="AM65" s="229">
        <f>IFERROR('Intenzity 1'!AM65/AM10,0)</f>
        <v>0</v>
      </c>
      <c r="AN65" s="229">
        <f>IFERROR('Intenzity 1'!AN65/AN10,0)</f>
        <v>0</v>
      </c>
      <c r="AO65" s="229">
        <f>IFERROR('Intenzity 1'!AO65/AO10,0)</f>
        <v>0</v>
      </c>
      <c r="AP65" s="229">
        <f>IFERROR('Intenzity 1'!AP65/AP10,0)</f>
        <v>0</v>
      </c>
      <c r="AQ65" s="229">
        <f>IFERROR('Intenzity 1'!AQ65/AQ10,0)</f>
        <v>0</v>
      </c>
      <c r="AR65" s="229">
        <f>IFERROR('Intenzity 1'!AR65/AR10,0)</f>
        <v>0</v>
      </c>
      <c r="AS65" s="229">
        <f>IFERROR('Intenzity 1'!AS65/AS10,0)</f>
        <v>0</v>
      </c>
      <c r="AT65" s="229">
        <f>IFERROR('Intenzity 1'!AT65/AT10,0)</f>
        <v>0</v>
      </c>
      <c r="AU65" s="229">
        <f>IFERROR('Intenzity 1'!AU65/AU10,0)</f>
        <v>0</v>
      </c>
      <c r="AV65" s="229">
        <f>IFERROR('Intenzity 1'!AV65/AV10,0)</f>
        <v>0</v>
      </c>
      <c r="AW65" s="229">
        <f>IFERROR('Intenzity 1'!AW65/AW10,0)</f>
        <v>0</v>
      </c>
      <c r="AX65" s="229">
        <f>IFERROR('Intenzity 1'!AX65/AX10,0)</f>
        <v>0</v>
      </c>
      <c r="AY65" s="229">
        <f>IFERROR('Intenzity 1'!AY65/AY10,0)</f>
        <v>0</v>
      </c>
      <c r="AZ65" s="229">
        <f>IFERROR('Intenzity 1'!AZ65/AZ10,0)</f>
        <v>0</v>
      </c>
      <c r="BA65" s="229">
        <f>IFERROR('Intenzity 1'!BA65/BA10,0)</f>
        <v>0</v>
      </c>
      <c r="BB65" s="229">
        <f>IFERROR('Intenzity 1'!BB65/BB10,0)</f>
        <v>0</v>
      </c>
    </row>
    <row r="66" spans="1:54" x14ac:dyDescent="0.3">
      <c r="A66" s="206">
        <f>IF(ISBLANK('Úseky 1'!A11),"",'Úseky 1'!A11)</f>
        <v>7</v>
      </c>
      <c r="B66" s="205" t="str">
        <f>IF(ISBLANK('Úseky 1'!B11),"",'Úseky 1'!B11)</f>
        <v/>
      </c>
      <c r="C66" s="205" t="str">
        <f>IF(ISBLANK('Úseky 1'!C11),"",'Úseky 1'!C11)</f>
        <v/>
      </c>
      <c r="D66" s="213" t="str">
        <f>IF(ISBLANK('Úseky 1'!D11),"",'Úseky 1'!D11)</f>
        <v/>
      </c>
      <c r="E66" s="229">
        <f>IFERROR('Intenzity 1'!E66/E11,0)</f>
        <v>0</v>
      </c>
      <c r="F66" s="229">
        <f>IFERROR('Intenzity 1'!F66/F11,0)</f>
        <v>0</v>
      </c>
      <c r="G66" s="229">
        <f>IFERROR('Intenzity 1'!G66/G11,0)</f>
        <v>0</v>
      </c>
      <c r="H66" s="229">
        <f>IFERROR('Intenzity 1'!H66/H11,0)</f>
        <v>0</v>
      </c>
      <c r="I66" s="229">
        <f>IFERROR('Intenzity 1'!I66/I11,0)</f>
        <v>0</v>
      </c>
      <c r="J66" s="229">
        <f>IFERROR('Intenzity 1'!J66/J11,0)</f>
        <v>0</v>
      </c>
      <c r="K66" s="229">
        <f>IFERROR('Intenzity 1'!K66/K11,0)</f>
        <v>0</v>
      </c>
      <c r="L66" s="229">
        <f>IFERROR('Intenzity 1'!L66/L11,0)</f>
        <v>0</v>
      </c>
      <c r="M66" s="229">
        <f>IFERROR('Intenzity 1'!M66/M11,0)</f>
        <v>0</v>
      </c>
      <c r="N66" s="229">
        <f>IFERROR('Intenzity 1'!N66/N11,0)</f>
        <v>0</v>
      </c>
      <c r="O66" s="229">
        <f>IFERROR('Intenzity 1'!O66/O11,0)</f>
        <v>0</v>
      </c>
      <c r="P66" s="229">
        <f>IFERROR('Intenzity 1'!P66/P11,0)</f>
        <v>0</v>
      </c>
      <c r="Q66" s="229">
        <f>IFERROR('Intenzity 1'!Q66/Q11,0)</f>
        <v>0</v>
      </c>
      <c r="R66" s="229">
        <f>IFERROR('Intenzity 1'!R66/R11,0)</f>
        <v>0</v>
      </c>
      <c r="S66" s="229">
        <f>IFERROR('Intenzity 1'!S66/S11,0)</f>
        <v>0</v>
      </c>
      <c r="T66" s="229">
        <f>IFERROR('Intenzity 1'!T66/T11,0)</f>
        <v>0</v>
      </c>
      <c r="U66" s="229">
        <f>IFERROR('Intenzity 1'!U66/U11,0)</f>
        <v>0</v>
      </c>
      <c r="V66" s="229">
        <f>IFERROR('Intenzity 1'!V66/V11,0)</f>
        <v>0</v>
      </c>
      <c r="W66" s="229">
        <f>IFERROR('Intenzity 1'!W66/W11,0)</f>
        <v>0</v>
      </c>
      <c r="X66" s="229">
        <f>IFERROR('Intenzity 1'!X66/X11,0)</f>
        <v>0</v>
      </c>
      <c r="Y66" s="229">
        <f>IFERROR('Intenzity 1'!Y66/Y11,0)</f>
        <v>0</v>
      </c>
      <c r="Z66" s="229">
        <f>IFERROR('Intenzity 1'!Z66/Z11,0)</f>
        <v>0</v>
      </c>
      <c r="AA66" s="229">
        <f>IFERROR('Intenzity 1'!AA66/AA11,0)</f>
        <v>0</v>
      </c>
      <c r="AB66" s="229">
        <f>IFERROR('Intenzity 1'!AB66/AB11,0)</f>
        <v>0</v>
      </c>
      <c r="AC66" s="229">
        <f>IFERROR('Intenzity 1'!AC66/AC11,0)</f>
        <v>0</v>
      </c>
      <c r="AD66" s="229">
        <f>IFERROR('Intenzity 1'!AD66/AD11,0)</f>
        <v>0</v>
      </c>
      <c r="AE66" s="229">
        <f>IFERROR('Intenzity 1'!AE66/AE11,0)</f>
        <v>0</v>
      </c>
      <c r="AF66" s="229">
        <f>IFERROR('Intenzity 1'!AF66/AF11,0)</f>
        <v>0</v>
      </c>
      <c r="AG66" s="229">
        <f>IFERROR('Intenzity 1'!AG66/AG11,0)</f>
        <v>0</v>
      </c>
      <c r="AH66" s="229">
        <f>IFERROR('Intenzity 1'!AH66/AH11,0)</f>
        <v>0</v>
      </c>
      <c r="AI66" s="229">
        <f>IFERROR('Intenzity 1'!AI66/AI11,0)</f>
        <v>0</v>
      </c>
      <c r="AJ66" s="229">
        <f>IFERROR('Intenzity 1'!AJ66/AJ11,0)</f>
        <v>0</v>
      </c>
      <c r="AK66" s="229">
        <f>IFERROR('Intenzity 1'!AK66/AK11,0)</f>
        <v>0</v>
      </c>
      <c r="AL66" s="229">
        <f>IFERROR('Intenzity 1'!AL66/AL11,0)</f>
        <v>0</v>
      </c>
      <c r="AM66" s="229">
        <f>IFERROR('Intenzity 1'!AM66/AM11,0)</f>
        <v>0</v>
      </c>
      <c r="AN66" s="229">
        <f>IFERROR('Intenzity 1'!AN66/AN11,0)</f>
        <v>0</v>
      </c>
      <c r="AO66" s="229">
        <f>IFERROR('Intenzity 1'!AO66/AO11,0)</f>
        <v>0</v>
      </c>
      <c r="AP66" s="229">
        <f>IFERROR('Intenzity 1'!AP66/AP11,0)</f>
        <v>0</v>
      </c>
      <c r="AQ66" s="229">
        <f>IFERROR('Intenzity 1'!AQ66/AQ11,0)</f>
        <v>0</v>
      </c>
      <c r="AR66" s="229">
        <f>IFERROR('Intenzity 1'!AR66/AR11,0)</f>
        <v>0</v>
      </c>
      <c r="AS66" s="229">
        <f>IFERROR('Intenzity 1'!AS66/AS11,0)</f>
        <v>0</v>
      </c>
      <c r="AT66" s="229">
        <f>IFERROR('Intenzity 1'!AT66/AT11,0)</f>
        <v>0</v>
      </c>
      <c r="AU66" s="229">
        <f>IFERROR('Intenzity 1'!AU66/AU11,0)</f>
        <v>0</v>
      </c>
      <c r="AV66" s="229">
        <f>IFERROR('Intenzity 1'!AV66/AV11,0)</f>
        <v>0</v>
      </c>
      <c r="AW66" s="229">
        <f>IFERROR('Intenzity 1'!AW66/AW11,0)</f>
        <v>0</v>
      </c>
      <c r="AX66" s="229">
        <f>IFERROR('Intenzity 1'!AX66/AX11,0)</f>
        <v>0</v>
      </c>
      <c r="AY66" s="229">
        <f>IFERROR('Intenzity 1'!AY66/AY11,0)</f>
        <v>0</v>
      </c>
      <c r="AZ66" s="229">
        <f>IFERROR('Intenzity 1'!AZ66/AZ11,0)</f>
        <v>0</v>
      </c>
      <c r="BA66" s="229">
        <f>IFERROR('Intenzity 1'!BA66/BA11,0)</f>
        <v>0</v>
      </c>
      <c r="BB66" s="229">
        <f>IFERROR('Intenzity 1'!BB66/BB11,0)</f>
        <v>0</v>
      </c>
    </row>
    <row r="67" spans="1:54" x14ac:dyDescent="0.3">
      <c r="A67" s="206">
        <f>IF(ISBLANK('Úseky 1'!A12),"",'Úseky 1'!A12)</f>
        <v>8</v>
      </c>
      <c r="B67" s="205" t="str">
        <f>IF(ISBLANK('Úseky 1'!B12),"",'Úseky 1'!B12)</f>
        <v/>
      </c>
      <c r="C67" s="205" t="str">
        <f>IF(ISBLANK('Úseky 1'!C12),"",'Úseky 1'!C12)</f>
        <v/>
      </c>
      <c r="D67" s="213" t="str">
        <f>IF(ISBLANK('Úseky 1'!D12),"",'Úseky 1'!D12)</f>
        <v/>
      </c>
      <c r="E67" s="229">
        <f>IFERROR('Intenzity 1'!E67/E12,0)</f>
        <v>0</v>
      </c>
      <c r="F67" s="229">
        <f>IFERROR('Intenzity 1'!F67/F12,0)</f>
        <v>0</v>
      </c>
      <c r="G67" s="229">
        <f>IFERROR('Intenzity 1'!G67/G12,0)</f>
        <v>0</v>
      </c>
      <c r="H67" s="229">
        <f>IFERROR('Intenzity 1'!H67/H12,0)</f>
        <v>0</v>
      </c>
      <c r="I67" s="229">
        <f>IFERROR('Intenzity 1'!I67/I12,0)</f>
        <v>0</v>
      </c>
      <c r="J67" s="229">
        <f>IFERROR('Intenzity 1'!J67/J12,0)</f>
        <v>0</v>
      </c>
      <c r="K67" s="229">
        <f>IFERROR('Intenzity 1'!K67/K12,0)</f>
        <v>0</v>
      </c>
      <c r="L67" s="229">
        <f>IFERROR('Intenzity 1'!L67/L12,0)</f>
        <v>0</v>
      </c>
      <c r="M67" s="229">
        <f>IFERROR('Intenzity 1'!M67/M12,0)</f>
        <v>0</v>
      </c>
      <c r="N67" s="229">
        <f>IFERROR('Intenzity 1'!N67/N12,0)</f>
        <v>0</v>
      </c>
      <c r="O67" s="229">
        <f>IFERROR('Intenzity 1'!O67/O12,0)</f>
        <v>0</v>
      </c>
      <c r="P67" s="229">
        <f>IFERROR('Intenzity 1'!P67/P12,0)</f>
        <v>0</v>
      </c>
      <c r="Q67" s="229">
        <f>IFERROR('Intenzity 1'!Q67/Q12,0)</f>
        <v>0</v>
      </c>
      <c r="R67" s="229">
        <f>IFERROR('Intenzity 1'!R67/R12,0)</f>
        <v>0</v>
      </c>
      <c r="S67" s="229">
        <f>IFERROR('Intenzity 1'!S67/S12,0)</f>
        <v>0</v>
      </c>
      <c r="T67" s="229">
        <f>IFERROR('Intenzity 1'!T67/T12,0)</f>
        <v>0</v>
      </c>
      <c r="U67" s="229">
        <f>IFERROR('Intenzity 1'!U67/U12,0)</f>
        <v>0</v>
      </c>
      <c r="V67" s="229">
        <f>IFERROR('Intenzity 1'!V67/V12,0)</f>
        <v>0</v>
      </c>
      <c r="W67" s="229">
        <f>IFERROR('Intenzity 1'!W67/W12,0)</f>
        <v>0</v>
      </c>
      <c r="X67" s="229">
        <f>IFERROR('Intenzity 1'!X67/X12,0)</f>
        <v>0</v>
      </c>
      <c r="Y67" s="229">
        <f>IFERROR('Intenzity 1'!Y67/Y12,0)</f>
        <v>0</v>
      </c>
      <c r="Z67" s="229">
        <f>IFERROR('Intenzity 1'!Z67/Z12,0)</f>
        <v>0</v>
      </c>
      <c r="AA67" s="229">
        <f>IFERROR('Intenzity 1'!AA67/AA12,0)</f>
        <v>0</v>
      </c>
      <c r="AB67" s="229">
        <f>IFERROR('Intenzity 1'!AB67/AB12,0)</f>
        <v>0</v>
      </c>
      <c r="AC67" s="229">
        <f>IFERROR('Intenzity 1'!AC67/AC12,0)</f>
        <v>0</v>
      </c>
      <c r="AD67" s="229">
        <f>IFERROR('Intenzity 1'!AD67/AD12,0)</f>
        <v>0</v>
      </c>
      <c r="AE67" s="229">
        <f>IFERROR('Intenzity 1'!AE67/AE12,0)</f>
        <v>0</v>
      </c>
      <c r="AF67" s="229">
        <f>IFERROR('Intenzity 1'!AF67/AF12,0)</f>
        <v>0</v>
      </c>
      <c r="AG67" s="229">
        <f>IFERROR('Intenzity 1'!AG67/AG12,0)</f>
        <v>0</v>
      </c>
      <c r="AH67" s="229">
        <f>IFERROR('Intenzity 1'!AH67/AH12,0)</f>
        <v>0</v>
      </c>
      <c r="AI67" s="229">
        <f>IFERROR('Intenzity 1'!AI67/AI12,0)</f>
        <v>0</v>
      </c>
      <c r="AJ67" s="229">
        <f>IFERROR('Intenzity 1'!AJ67/AJ12,0)</f>
        <v>0</v>
      </c>
      <c r="AK67" s="229">
        <f>IFERROR('Intenzity 1'!AK67/AK12,0)</f>
        <v>0</v>
      </c>
      <c r="AL67" s="229">
        <f>IFERROR('Intenzity 1'!AL67/AL12,0)</f>
        <v>0</v>
      </c>
      <c r="AM67" s="229">
        <f>IFERROR('Intenzity 1'!AM67/AM12,0)</f>
        <v>0</v>
      </c>
      <c r="AN67" s="229">
        <f>IFERROR('Intenzity 1'!AN67/AN12,0)</f>
        <v>0</v>
      </c>
      <c r="AO67" s="229">
        <f>IFERROR('Intenzity 1'!AO67/AO12,0)</f>
        <v>0</v>
      </c>
      <c r="AP67" s="229">
        <f>IFERROR('Intenzity 1'!AP67/AP12,0)</f>
        <v>0</v>
      </c>
      <c r="AQ67" s="229">
        <f>IFERROR('Intenzity 1'!AQ67/AQ12,0)</f>
        <v>0</v>
      </c>
      <c r="AR67" s="229">
        <f>IFERROR('Intenzity 1'!AR67/AR12,0)</f>
        <v>0</v>
      </c>
      <c r="AS67" s="229">
        <f>IFERROR('Intenzity 1'!AS67/AS12,0)</f>
        <v>0</v>
      </c>
      <c r="AT67" s="229">
        <f>IFERROR('Intenzity 1'!AT67/AT12,0)</f>
        <v>0</v>
      </c>
      <c r="AU67" s="229">
        <f>IFERROR('Intenzity 1'!AU67/AU12,0)</f>
        <v>0</v>
      </c>
      <c r="AV67" s="229">
        <f>IFERROR('Intenzity 1'!AV67/AV12,0)</f>
        <v>0</v>
      </c>
      <c r="AW67" s="229">
        <f>IFERROR('Intenzity 1'!AW67/AW12,0)</f>
        <v>0</v>
      </c>
      <c r="AX67" s="229">
        <f>IFERROR('Intenzity 1'!AX67/AX12,0)</f>
        <v>0</v>
      </c>
      <c r="AY67" s="229">
        <f>IFERROR('Intenzity 1'!AY67/AY12,0)</f>
        <v>0</v>
      </c>
      <c r="AZ67" s="229">
        <f>IFERROR('Intenzity 1'!AZ67/AZ12,0)</f>
        <v>0</v>
      </c>
      <c r="BA67" s="229">
        <f>IFERROR('Intenzity 1'!BA67/BA12,0)</f>
        <v>0</v>
      </c>
      <c r="BB67" s="229">
        <f>IFERROR('Intenzity 1'!BB67/BB12,0)</f>
        <v>0</v>
      </c>
    </row>
    <row r="68" spans="1:54" x14ac:dyDescent="0.3">
      <c r="A68" s="206">
        <f>IF(ISBLANK('Úseky 1'!A13),"",'Úseky 1'!A13)</f>
        <v>9</v>
      </c>
      <c r="B68" s="205" t="str">
        <f>IF(ISBLANK('Úseky 1'!B13),"",'Úseky 1'!B13)</f>
        <v/>
      </c>
      <c r="C68" s="205" t="str">
        <f>IF(ISBLANK('Úseky 1'!C13),"",'Úseky 1'!C13)</f>
        <v/>
      </c>
      <c r="D68" s="213" t="str">
        <f>IF(ISBLANK('Úseky 1'!D13),"",'Úseky 1'!D13)</f>
        <v/>
      </c>
      <c r="E68" s="229">
        <f>IFERROR('Intenzity 1'!E68/E13,0)</f>
        <v>0</v>
      </c>
      <c r="F68" s="229">
        <f>IFERROR('Intenzity 1'!F68/F13,0)</f>
        <v>0</v>
      </c>
      <c r="G68" s="229">
        <f>IFERROR('Intenzity 1'!G68/G13,0)</f>
        <v>0</v>
      </c>
      <c r="H68" s="229">
        <f>IFERROR('Intenzity 1'!H68/H13,0)</f>
        <v>0</v>
      </c>
      <c r="I68" s="229">
        <f>IFERROR('Intenzity 1'!I68/I13,0)</f>
        <v>0</v>
      </c>
      <c r="J68" s="229">
        <f>IFERROR('Intenzity 1'!J68/J13,0)</f>
        <v>0</v>
      </c>
      <c r="K68" s="229">
        <f>IFERROR('Intenzity 1'!K68/K13,0)</f>
        <v>0</v>
      </c>
      <c r="L68" s="229">
        <f>IFERROR('Intenzity 1'!L68/L13,0)</f>
        <v>0</v>
      </c>
      <c r="M68" s="229">
        <f>IFERROR('Intenzity 1'!M68/M13,0)</f>
        <v>0</v>
      </c>
      <c r="N68" s="229">
        <f>IFERROR('Intenzity 1'!N68/N13,0)</f>
        <v>0</v>
      </c>
      <c r="O68" s="229">
        <f>IFERROR('Intenzity 1'!O68/O13,0)</f>
        <v>0</v>
      </c>
      <c r="P68" s="229">
        <f>IFERROR('Intenzity 1'!P68/P13,0)</f>
        <v>0</v>
      </c>
      <c r="Q68" s="229">
        <f>IFERROR('Intenzity 1'!Q68/Q13,0)</f>
        <v>0</v>
      </c>
      <c r="R68" s="229">
        <f>IFERROR('Intenzity 1'!R68/R13,0)</f>
        <v>0</v>
      </c>
      <c r="S68" s="229">
        <f>IFERROR('Intenzity 1'!S68/S13,0)</f>
        <v>0</v>
      </c>
      <c r="T68" s="229">
        <f>IFERROR('Intenzity 1'!T68/T13,0)</f>
        <v>0</v>
      </c>
      <c r="U68" s="229">
        <f>IFERROR('Intenzity 1'!U68/U13,0)</f>
        <v>0</v>
      </c>
      <c r="V68" s="229">
        <f>IFERROR('Intenzity 1'!V68/V13,0)</f>
        <v>0</v>
      </c>
      <c r="W68" s="229">
        <f>IFERROR('Intenzity 1'!W68/W13,0)</f>
        <v>0</v>
      </c>
      <c r="X68" s="229">
        <f>IFERROR('Intenzity 1'!X68/X13,0)</f>
        <v>0</v>
      </c>
      <c r="Y68" s="229">
        <f>IFERROR('Intenzity 1'!Y68/Y13,0)</f>
        <v>0</v>
      </c>
      <c r="Z68" s="229">
        <f>IFERROR('Intenzity 1'!Z68/Z13,0)</f>
        <v>0</v>
      </c>
      <c r="AA68" s="229">
        <f>IFERROR('Intenzity 1'!AA68/AA13,0)</f>
        <v>0</v>
      </c>
      <c r="AB68" s="229">
        <f>IFERROR('Intenzity 1'!AB68/AB13,0)</f>
        <v>0</v>
      </c>
      <c r="AC68" s="229">
        <f>IFERROR('Intenzity 1'!AC68/AC13,0)</f>
        <v>0</v>
      </c>
      <c r="AD68" s="229">
        <f>IFERROR('Intenzity 1'!AD68/AD13,0)</f>
        <v>0</v>
      </c>
      <c r="AE68" s="229">
        <f>IFERROR('Intenzity 1'!AE68/AE13,0)</f>
        <v>0</v>
      </c>
      <c r="AF68" s="229">
        <f>IFERROR('Intenzity 1'!AF68/AF13,0)</f>
        <v>0</v>
      </c>
      <c r="AG68" s="229">
        <f>IFERROR('Intenzity 1'!AG68/AG13,0)</f>
        <v>0</v>
      </c>
      <c r="AH68" s="229">
        <f>IFERROR('Intenzity 1'!AH68/AH13,0)</f>
        <v>0</v>
      </c>
      <c r="AI68" s="229">
        <f>IFERROR('Intenzity 1'!AI68/AI13,0)</f>
        <v>0</v>
      </c>
      <c r="AJ68" s="229">
        <f>IFERROR('Intenzity 1'!AJ68/AJ13,0)</f>
        <v>0</v>
      </c>
      <c r="AK68" s="229">
        <f>IFERROR('Intenzity 1'!AK68/AK13,0)</f>
        <v>0</v>
      </c>
      <c r="AL68" s="229">
        <f>IFERROR('Intenzity 1'!AL68/AL13,0)</f>
        <v>0</v>
      </c>
      <c r="AM68" s="229">
        <f>IFERROR('Intenzity 1'!AM68/AM13,0)</f>
        <v>0</v>
      </c>
      <c r="AN68" s="229">
        <f>IFERROR('Intenzity 1'!AN68/AN13,0)</f>
        <v>0</v>
      </c>
      <c r="AO68" s="229">
        <f>IFERROR('Intenzity 1'!AO68/AO13,0)</f>
        <v>0</v>
      </c>
      <c r="AP68" s="229">
        <f>IFERROR('Intenzity 1'!AP68/AP13,0)</f>
        <v>0</v>
      </c>
      <c r="AQ68" s="229">
        <f>IFERROR('Intenzity 1'!AQ68/AQ13,0)</f>
        <v>0</v>
      </c>
      <c r="AR68" s="229">
        <f>IFERROR('Intenzity 1'!AR68/AR13,0)</f>
        <v>0</v>
      </c>
      <c r="AS68" s="229">
        <f>IFERROR('Intenzity 1'!AS68/AS13,0)</f>
        <v>0</v>
      </c>
      <c r="AT68" s="229">
        <f>IFERROR('Intenzity 1'!AT68/AT13,0)</f>
        <v>0</v>
      </c>
      <c r="AU68" s="229">
        <f>IFERROR('Intenzity 1'!AU68/AU13,0)</f>
        <v>0</v>
      </c>
      <c r="AV68" s="229">
        <f>IFERROR('Intenzity 1'!AV68/AV13,0)</f>
        <v>0</v>
      </c>
      <c r="AW68" s="229">
        <f>IFERROR('Intenzity 1'!AW68/AW13,0)</f>
        <v>0</v>
      </c>
      <c r="AX68" s="229">
        <f>IFERROR('Intenzity 1'!AX68/AX13,0)</f>
        <v>0</v>
      </c>
      <c r="AY68" s="229">
        <f>IFERROR('Intenzity 1'!AY68/AY13,0)</f>
        <v>0</v>
      </c>
      <c r="AZ68" s="229">
        <f>IFERROR('Intenzity 1'!AZ68/AZ13,0)</f>
        <v>0</v>
      </c>
      <c r="BA68" s="229">
        <f>IFERROR('Intenzity 1'!BA68/BA13,0)</f>
        <v>0</v>
      </c>
      <c r="BB68" s="229">
        <f>IFERROR('Intenzity 1'!BB68/BB13,0)</f>
        <v>0</v>
      </c>
    </row>
    <row r="69" spans="1:54" x14ac:dyDescent="0.3">
      <c r="A69" s="206">
        <f>IF(ISBLANK('Úseky 1'!A14),"",'Úseky 1'!A14)</f>
        <v>10</v>
      </c>
      <c r="B69" s="205" t="str">
        <f>IF(ISBLANK('Úseky 1'!B14),"",'Úseky 1'!B14)</f>
        <v/>
      </c>
      <c r="C69" s="205" t="str">
        <f>IF(ISBLANK('Úseky 1'!C14),"",'Úseky 1'!C14)</f>
        <v/>
      </c>
      <c r="D69" s="213" t="str">
        <f>IF(ISBLANK('Úseky 1'!D14),"",'Úseky 1'!D14)</f>
        <v/>
      </c>
      <c r="E69" s="229">
        <f>IFERROR('Intenzity 1'!E69/E14,0)</f>
        <v>0</v>
      </c>
      <c r="F69" s="229">
        <f>IFERROR('Intenzity 1'!F69/F14,0)</f>
        <v>0</v>
      </c>
      <c r="G69" s="229">
        <f>IFERROR('Intenzity 1'!G69/G14,0)</f>
        <v>0</v>
      </c>
      <c r="H69" s="229">
        <f>IFERROR('Intenzity 1'!H69/H14,0)</f>
        <v>0</v>
      </c>
      <c r="I69" s="229">
        <f>IFERROR('Intenzity 1'!I69/I14,0)</f>
        <v>0</v>
      </c>
      <c r="J69" s="229">
        <f>IFERROR('Intenzity 1'!J69/J14,0)</f>
        <v>0</v>
      </c>
      <c r="K69" s="229">
        <f>IFERROR('Intenzity 1'!K69/K14,0)</f>
        <v>0</v>
      </c>
      <c r="L69" s="229">
        <f>IFERROR('Intenzity 1'!L69/L14,0)</f>
        <v>0</v>
      </c>
      <c r="M69" s="229">
        <f>IFERROR('Intenzity 1'!M69/M14,0)</f>
        <v>0</v>
      </c>
      <c r="N69" s="229">
        <f>IFERROR('Intenzity 1'!N69/N14,0)</f>
        <v>0</v>
      </c>
      <c r="O69" s="229">
        <f>IFERROR('Intenzity 1'!O69/O14,0)</f>
        <v>0</v>
      </c>
      <c r="P69" s="229">
        <f>IFERROR('Intenzity 1'!P69/P14,0)</f>
        <v>0</v>
      </c>
      <c r="Q69" s="229">
        <f>IFERROR('Intenzity 1'!Q69/Q14,0)</f>
        <v>0</v>
      </c>
      <c r="R69" s="229">
        <f>IFERROR('Intenzity 1'!R69/R14,0)</f>
        <v>0</v>
      </c>
      <c r="S69" s="229">
        <f>IFERROR('Intenzity 1'!S69/S14,0)</f>
        <v>0</v>
      </c>
      <c r="T69" s="229">
        <f>IFERROR('Intenzity 1'!T69/T14,0)</f>
        <v>0</v>
      </c>
      <c r="U69" s="229">
        <f>IFERROR('Intenzity 1'!U69/U14,0)</f>
        <v>0</v>
      </c>
      <c r="V69" s="229">
        <f>IFERROR('Intenzity 1'!V69/V14,0)</f>
        <v>0</v>
      </c>
      <c r="W69" s="229">
        <f>IFERROR('Intenzity 1'!W69/W14,0)</f>
        <v>0</v>
      </c>
      <c r="X69" s="229">
        <f>IFERROR('Intenzity 1'!X69/X14,0)</f>
        <v>0</v>
      </c>
      <c r="Y69" s="229">
        <f>IFERROR('Intenzity 1'!Y69/Y14,0)</f>
        <v>0</v>
      </c>
      <c r="Z69" s="229">
        <f>IFERROR('Intenzity 1'!Z69/Z14,0)</f>
        <v>0</v>
      </c>
      <c r="AA69" s="229">
        <f>IFERROR('Intenzity 1'!AA69/AA14,0)</f>
        <v>0</v>
      </c>
      <c r="AB69" s="229">
        <f>IFERROR('Intenzity 1'!AB69/AB14,0)</f>
        <v>0</v>
      </c>
      <c r="AC69" s="229">
        <f>IFERROR('Intenzity 1'!AC69/AC14,0)</f>
        <v>0</v>
      </c>
      <c r="AD69" s="229">
        <f>IFERROR('Intenzity 1'!AD69/AD14,0)</f>
        <v>0</v>
      </c>
      <c r="AE69" s="229">
        <f>IFERROR('Intenzity 1'!AE69/AE14,0)</f>
        <v>0</v>
      </c>
      <c r="AF69" s="229">
        <f>IFERROR('Intenzity 1'!AF69/AF14,0)</f>
        <v>0</v>
      </c>
      <c r="AG69" s="229">
        <f>IFERROR('Intenzity 1'!AG69/AG14,0)</f>
        <v>0</v>
      </c>
      <c r="AH69" s="229">
        <f>IFERROR('Intenzity 1'!AH69/AH14,0)</f>
        <v>0</v>
      </c>
      <c r="AI69" s="229">
        <f>IFERROR('Intenzity 1'!AI69/AI14,0)</f>
        <v>0</v>
      </c>
      <c r="AJ69" s="229">
        <f>IFERROR('Intenzity 1'!AJ69/AJ14,0)</f>
        <v>0</v>
      </c>
      <c r="AK69" s="229">
        <f>IFERROR('Intenzity 1'!AK69/AK14,0)</f>
        <v>0</v>
      </c>
      <c r="AL69" s="229">
        <f>IFERROR('Intenzity 1'!AL69/AL14,0)</f>
        <v>0</v>
      </c>
      <c r="AM69" s="229">
        <f>IFERROR('Intenzity 1'!AM69/AM14,0)</f>
        <v>0</v>
      </c>
      <c r="AN69" s="229">
        <f>IFERROR('Intenzity 1'!AN69/AN14,0)</f>
        <v>0</v>
      </c>
      <c r="AO69" s="229">
        <f>IFERROR('Intenzity 1'!AO69/AO14,0)</f>
        <v>0</v>
      </c>
      <c r="AP69" s="229">
        <f>IFERROR('Intenzity 1'!AP69/AP14,0)</f>
        <v>0</v>
      </c>
      <c r="AQ69" s="229">
        <f>IFERROR('Intenzity 1'!AQ69/AQ14,0)</f>
        <v>0</v>
      </c>
      <c r="AR69" s="229">
        <f>IFERROR('Intenzity 1'!AR69/AR14,0)</f>
        <v>0</v>
      </c>
      <c r="AS69" s="229">
        <f>IFERROR('Intenzity 1'!AS69/AS14,0)</f>
        <v>0</v>
      </c>
      <c r="AT69" s="229">
        <f>IFERROR('Intenzity 1'!AT69/AT14,0)</f>
        <v>0</v>
      </c>
      <c r="AU69" s="229">
        <f>IFERROR('Intenzity 1'!AU69/AU14,0)</f>
        <v>0</v>
      </c>
      <c r="AV69" s="229">
        <f>IFERROR('Intenzity 1'!AV69/AV14,0)</f>
        <v>0</v>
      </c>
      <c r="AW69" s="229">
        <f>IFERROR('Intenzity 1'!AW69/AW14,0)</f>
        <v>0</v>
      </c>
      <c r="AX69" s="229">
        <f>IFERROR('Intenzity 1'!AX69/AX14,0)</f>
        <v>0</v>
      </c>
      <c r="AY69" s="229">
        <f>IFERROR('Intenzity 1'!AY69/AY14,0)</f>
        <v>0</v>
      </c>
      <c r="AZ69" s="229">
        <f>IFERROR('Intenzity 1'!AZ69/AZ14,0)</f>
        <v>0</v>
      </c>
      <c r="BA69" s="229">
        <f>IFERROR('Intenzity 1'!BA69/BA14,0)</f>
        <v>0</v>
      </c>
      <c r="BB69" s="229">
        <f>IFERROR('Intenzity 1'!BB69/BB14,0)</f>
        <v>0</v>
      </c>
    </row>
    <row r="70" spans="1:54" x14ac:dyDescent="0.3">
      <c r="A70" s="206">
        <f>IF(ISBLANK('Úseky 1'!A15),"",'Úseky 1'!A15)</f>
        <v>11</v>
      </c>
      <c r="B70" s="205" t="str">
        <f>IF(ISBLANK('Úseky 1'!B15),"",'Úseky 1'!B15)</f>
        <v/>
      </c>
      <c r="C70" s="205" t="str">
        <f>IF(ISBLANK('Úseky 1'!C15),"",'Úseky 1'!C15)</f>
        <v/>
      </c>
      <c r="D70" s="213" t="str">
        <f>IF(ISBLANK('Úseky 1'!D15),"",'Úseky 1'!D15)</f>
        <v/>
      </c>
      <c r="E70" s="229">
        <f>IFERROR('Intenzity 1'!E70/E15,0)</f>
        <v>0</v>
      </c>
      <c r="F70" s="229">
        <f>IFERROR('Intenzity 1'!F70/F15,0)</f>
        <v>0</v>
      </c>
      <c r="G70" s="229">
        <f>IFERROR('Intenzity 1'!G70/G15,0)</f>
        <v>0</v>
      </c>
      <c r="H70" s="229">
        <f>IFERROR('Intenzity 1'!H70/H15,0)</f>
        <v>0</v>
      </c>
      <c r="I70" s="229">
        <f>IFERROR('Intenzity 1'!I70/I15,0)</f>
        <v>0</v>
      </c>
      <c r="J70" s="229">
        <f>IFERROR('Intenzity 1'!J70/J15,0)</f>
        <v>0</v>
      </c>
      <c r="K70" s="229">
        <f>IFERROR('Intenzity 1'!K70/K15,0)</f>
        <v>0</v>
      </c>
      <c r="L70" s="229">
        <f>IFERROR('Intenzity 1'!L70/L15,0)</f>
        <v>0</v>
      </c>
      <c r="M70" s="229">
        <f>IFERROR('Intenzity 1'!M70/M15,0)</f>
        <v>0</v>
      </c>
      <c r="N70" s="229">
        <f>IFERROR('Intenzity 1'!N70/N15,0)</f>
        <v>0</v>
      </c>
      <c r="O70" s="229">
        <f>IFERROR('Intenzity 1'!O70/O15,0)</f>
        <v>0</v>
      </c>
      <c r="P70" s="229">
        <f>IFERROR('Intenzity 1'!P70/P15,0)</f>
        <v>0</v>
      </c>
      <c r="Q70" s="229">
        <f>IFERROR('Intenzity 1'!Q70/Q15,0)</f>
        <v>0</v>
      </c>
      <c r="R70" s="229">
        <f>IFERROR('Intenzity 1'!R70/R15,0)</f>
        <v>0</v>
      </c>
      <c r="S70" s="229">
        <f>IFERROR('Intenzity 1'!S70/S15,0)</f>
        <v>0</v>
      </c>
      <c r="T70" s="229">
        <f>IFERROR('Intenzity 1'!T70/T15,0)</f>
        <v>0</v>
      </c>
      <c r="U70" s="229">
        <f>IFERROR('Intenzity 1'!U70/U15,0)</f>
        <v>0</v>
      </c>
      <c r="V70" s="229">
        <f>IFERROR('Intenzity 1'!V70/V15,0)</f>
        <v>0</v>
      </c>
      <c r="W70" s="229">
        <f>IFERROR('Intenzity 1'!W70/W15,0)</f>
        <v>0</v>
      </c>
      <c r="X70" s="229">
        <f>IFERROR('Intenzity 1'!X70/X15,0)</f>
        <v>0</v>
      </c>
      <c r="Y70" s="229">
        <f>IFERROR('Intenzity 1'!Y70/Y15,0)</f>
        <v>0</v>
      </c>
      <c r="Z70" s="229">
        <f>IFERROR('Intenzity 1'!Z70/Z15,0)</f>
        <v>0</v>
      </c>
      <c r="AA70" s="229">
        <f>IFERROR('Intenzity 1'!AA70/AA15,0)</f>
        <v>0</v>
      </c>
      <c r="AB70" s="229">
        <f>IFERROR('Intenzity 1'!AB70/AB15,0)</f>
        <v>0</v>
      </c>
      <c r="AC70" s="229">
        <f>IFERROR('Intenzity 1'!AC70/AC15,0)</f>
        <v>0</v>
      </c>
      <c r="AD70" s="229">
        <f>IFERROR('Intenzity 1'!AD70/AD15,0)</f>
        <v>0</v>
      </c>
      <c r="AE70" s="229">
        <f>IFERROR('Intenzity 1'!AE70/AE15,0)</f>
        <v>0</v>
      </c>
      <c r="AF70" s="229">
        <f>IFERROR('Intenzity 1'!AF70/AF15,0)</f>
        <v>0</v>
      </c>
      <c r="AG70" s="229">
        <f>IFERROR('Intenzity 1'!AG70/AG15,0)</f>
        <v>0</v>
      </c>
      <c r="AH70" s="229">
        <f>IFERROR('Intenzity 1'!AH70/AH15,0)</f>
        <v>0</v>
      </c>
      <c r="AI70" s="229">
        <f>IFERROR('Intenzity 1'!AI70/AI15,0)</f>
        <v>0</v>
      </c>
      <c r="AJ70" s="229">
        <f>IFERROR('Intenzity 1'!AJ70/AJ15,0)</f>
        <v>0</v>
      </c>
      <c r="AK70" s="229">
        <f>IFERROR('Intenzity 1'!AK70/AK15,0)</f>
        <v>0</v>
      </c>
      <c r="AL70" s="229">
        <f>IFERROR('Intenzity 1'!AL70/AL15,0)</f>
        <v>0</v>
      </c>
      <c r="AM70" s="229">
        <f>IFERROR('Intenzity 1'!AM70/AM15,0)</f>
        <v>0</v>
      </c>
      <c r="AN70" s="229">
        <f>IFERROR('Intenzity 1'!AN70/AN15,0)</f>
        <v>0</v>
      </c>
      <c r="AO70" s="229">
        <f>IFERROR('Intenzity 1'!AO70/AO15,0)</f>
        <v>0</v>
      </c>
      <c r="AP70" s="229">
        <f>IFERROR('Intenzity 1'!AP70/AP15,0)</f>
        <v>0</v>
      </c>
      <c r="AQ70" s="229">
        <f>IFERROR('Intenzity 1'!AQ70/AQ15,0)</f>
        <v>0</v>
      </c>
      <c r="AR70" s="229">
        <f>IFERROR('Intenzity 1'!AR70/AR15,0)</f>
        <v>0</v>
      </c>
      <c r="AS70" s="229">
        <f>IFERROR('Intenzity 1'!AS70/AS15,0)</f>
        <v>0</v>
      </c>
      <c r="AT70" s="229">
        <f>IFERROR('Intenzity 1'!AT70/AT15,0)</f>
        <v>0</v>
      </c>
      <c r="AU70" s="229">
        <f>IFERROR('Intenzity 1'!AU70/AU15,0)</f>
        <v>0</v>
      </c>
      <c r="AV70" s="229">
        <f>IFERROR('Intenzity 1'!AV70/AV15,0)</f>
        <v>0</v>
      </c>
      <c r="AW70" s="229">
        <f>IFERROR('Intenzity 1'!AW70/AW15,0)</f>
        <v>0</v>
      </c>
      <c r="AX70" s="229">
        <f>IFERROR('Intenzity 1'!AX70/AX15,0)</f>
        <v>0</v>
      </c>
      <c r="AY70" s="229">
        <f>IFERROR('Intenzity 1'!AY70/AY15,0)</f>
        <v>0</v>
      </c>
      <c r="AZ70" s="229">
        <f>IFERROR('Intenzity 1'!AZ70/AZ15,0)</f>
        <v>0</v>
      </c>
      <c r="BA70" s="229">
        <f>IFERROR('Intenzity 1'!BA70/BA15,0)</f>
        <v>0</v>
      </c>
      <c r="BB70" s="229">
        <f>IFERROR('Intenzity 1'!BB70/BB15,0)</f>
        <v>0</v>
      </c>
    </row>
    <row r="71" spans="1:54" x14ac:dyDescent="0.3">
      <c r="A71" s="206">
        <f>IF(ISBLANK('Úseky 1'!A16),"",'Úseky 1'!A16)</f>
        <v>12</v>
      </c>
      <c r="B71" s="205" t="str">
        <f>IF(ISBLANK('Úseky 1'!B16),"",'Úseky 1'!B16)</f>
        <v/>
      </c>
      <c r="C71" s="205" t="str">
        <f>IF(ISBLANK('Úseky 1'!C16),"",'Úseky 1'!C16)</f>
        <v/>
      </c>
      <c r="D71" s="213" t="str">
        <f>IF(ISBLANK('Úseky 1'!D16),"",'Úseky 1'!D16)</f>
        <v/>
      </c>
      <c r="E71" s="229">
        <f>IFERROR('Intenzity 1'!E71/E16,0)</f>
        <v>0</v>
      </c>
      <c r="F71" s="229">
        <f>IFERROR('Intenzity 1'!F71/F16,0)</f>
        <v>0</v>
      </c>
      <c r="G71" s="229">
        <f>IFERROR('Intenzity 1'!G71/G16,0)</f>
        <v>0</v>
      </c>
      <c r="H71" s="229">
        <f>IFERROR('Intenzity 1'!H71/H16,0)</f>
        <v>0</v>
      </c>
      <c r="I71" s="229">
        <f>IFERROR('Intenzity 1'!I71/I16,0)</f>
        <v>0</v>
      </c>
      <c r="J71" s="229">
        <f>IFERROR('Intenzity 1'!J71/J16,0)</f>
        <v>0</v>
      </c>
      <c r="K71" s="229">
        <f>IFERROR('Intenzity 1'!K71/K16,0)</f>
        <v>0</v>
      </c>
      <c r="L71" s="229">
        <f>IFERROR('Intenzity 1'!L71/L16,0)</f>
        <v>0</v>
      </c>
      <c r="M71" s="229">
        <f>IFERROR('Intenzity 1'!M71/M16,0)</f>
        <v>0</v>
      </c>
      <c r="N71" s="229">
        <f>IFERROR('Intenzity 1'!N71/N16,0)</f>
        <v>0</v>
      </c>
      <c r="O71" s="229">
        <f>IFERROR('Intenzity 1'!O71/O16,0)</f>
        <v>0</v>
      </c>
      <c r="P71" s="229">
        <f>IFERROR('Intenzity 1'!P71/P16,0)</f>
        <v>0</v>
      </c>
      <c r="Q71" s="229">
        <f>IFERROR('Intenzity 1'!Q71/Q16,0)</f>
        <v>0</v>
      </c>
      <c r="R71" s="229">
        <f>IFERROR('Intenzity 1'!R71/R16,0)</f>
        <v>0</v>
      </c>
      <c r="S71" s="229">
        <f>IFERROR('Intenzity 1'!S71/S16,0)</f>
        <v>0</v>
      </c>
      <c r="T71" s="229">
        <f>IFERROR('Intenzity 1'!T71/T16,0)</f>
        <v>0</v>
      </c>
      <c r="U71" s="229">
        <f>IFERROR('Intenzity 1'!U71/U16,0)</f>
        <v>0</v>
      </c>
      <c r="V71" s="229">
        <f>IFERROR('Intenzity 1'!V71/V16,0)</f>
        <v>0</v>
      </c>
      <c r="W71" s="229">
        <f>IFERROR('Intenzity 1'!W71/W16,0)</f>
        <v>0</v>
      </c>
      <c r="X71" s="229">
        <f>IFERROR('Intenzity 1'!X71/X16,0)</f>
        <v>0</v>
      </c>
      <c r="Y71" s="229">
        <f>IFERROR('Intenzity 1'!Y71/Y16,0)</f>
        <v>0</v>
      </c>
      <c r="Z71" s="229">
        <f>IFERROR('Intenzity 1'!Z71/Z16,0)</f>
        <v>0</v>
      </c>
      <c r="AA71" s="229">
        <f>IFERROR('Intenzity 1'!AA71/AA16,0)</f>
        <v>0</v>
      </c>
      <c r="AB71" s="229">
        <f>IFERROR('Intenzity 1'!AB71/AB16,0)</f>
        <v>0</v>
      </c>
      <c r="AC71" s="229">
        <f>IFERROR('Intenzity 1'!AC71/AC16,0)</f>
        <v>0</v>
      </c>
      <c r="AD71" s="229">
        <f>IFERROR('Intenzity 1'!AD71/AD16,0)</f>
        <v>0</v>
      </c>
      <c r="AE71" s="229">
        <f>IFERROR('Intenzity 1'!AE71/AE16,0)</f>
        <v>0</v>
      </c>
      <c r="AF71" s="229">
        <f>IFERROR('Intenzity 1'!AF71/AF16,0)</f>
        <v>0</v>
      </c>
      <c r="AG71" s="229">
        <f>IFERROR('Intenzity 1'!AG71/AG16,0)</f>
        <v>0</v>
      </c>
      <c r="AH71" s="229">
        <f>IFERROR('Intenzity 1'!AH71/AH16,0)</f>
        <v>0</v>
      </c>
      <c r="AI71" s="229">
        <f>IFERROR('Intenzity 1'!AI71/AI16,0)</f>
        <v>0</v>
      </c>
      <c r="AJ71" s="229">
        <f>IFERROR('Intenzity 1'!AJ71/AJ16,0)</f>
        <v>0</v>
      </c>
      <c r="AK71" s="229">
        <f>IFERROR('Intenzity 1'!AK71/AK16,0)</f>
        <v>0</v>
      </c>
      <c r="AL71" s="229">
        <f>IFERROR('Intenzity 1'!AL71/AL16,0)</f>
        <v>0</v>
      </c>
      <c r="AM71" s="229">
        <f>IFERROR('Intenzity 1'!AM71/AM16,0)</f>
        <v>0</v>
      </c>
      <c r="AN71" s="229">
        <f>IFERROR('Intenzity 1'!AN71/AN16,0)</f>
        <v>0</v>
      </c>
      <c r="AO71" s="229">
        <f>IFERROR('Intenzity 1'!AO71/AO16,0)</f>
        <v>0</v>
      </c>
      <c r="AP71" s="229">
        <f>IFERROR('Intenzity 1'!AP71/AP16,0)</f>
        <v>0</v>
      </c>
      <c r="AQ71" s="229">
        <f>IFERROR('Intenzity 1'!AQ71/AQ16,0)</f>
        <v>0</v>
      </c>
      <c r="AR71" s="229">
        <f>IFERROR('Intenzity 1'!AR71/AR16,0)</f>
        <v>0</v>
      </c>
      <c r="AS71" s="229">
        <f>IFERROR('Intenzity 1'!AS71/AS16,0)</f>
        <v>0</v>
      </c>
      <c r="AT71" s="229">
        <f>IFERROR('Intenzity 1'!AT71/AT16,0)</f>
        <v>0</v>
      </c>
      <c r="AU71" s="229">
        <f>IFERROR('Intenzity 1'!AU71/AU16,0)</f>
        <v>0</v>
      </c>
      <c r="AV71" s="229">
        <f>IFERROR('Intenzity 1'!AV71/AV16,0)</f>
        <v>0</v>
      </c>
      <c r="AW71" s="229">
        <f>IFERROR('Intenzity 1'!AW71/AW16,0)</f>
        <v>0</v>
      </c>
      <c r="AX71" s="229">
        <f>IFERROR('Intenzity 1'!AX71/AX16,0)</f>
        <v>0</v>
      </c>
      <c r="AY71" s="229">
        <f>IFERROR('Intenzity 1'!AY71/AY16,0)</f>
        <v>0</v>
      </c>
      <c r="AZ71" s="229">
        <f>IFERROR('Intenzity 1'!AZ71/AZ16,0)</f>
        <v>0</v>
      </c>
      <c r="BA71" s="229">
        <f>IFERROR('Intenzity 1'!BA71/BA16,0)</f>
        <v>0</v>
      </c>
      <c r="BB71" s="229">
        <f>IFERROR('Intenzity 1'!BB71/BB16,0)</f>
        <v>0</v>
      </c>
    </row>
    <row r="72" spans="1:54" x14ac:dyDescent="0.3">
      <c r="A72" s="206">
        <f>IF(ISBLANK('Úseky 1'!A17),"",'Úseky 1'!A17)</f>
        <v>13</v>
      </c>
      <c r="B72" s="205" t="str">
        <f>IF(ISBLANK('Úseky 1'!B17),"",'Úseky 1'!B17)</f>
        <v/>
      </c>
      <c r="C72" s="205" t="str">
        <f>IF(ISBLANK('Úseky 1'!C17),"",'Úseky 1'!C17)</f>
        <v/>
      </c>
      <c r="D72" s="213" t="str">
        <f>IF(ISBLANK('Úseky 1'!D17),"",'Úseky 1'!D17)</f>
        <v/>
      </c>
      <c r="E72" s="229">
        <f>IFERROR('Intenzity 1'!E72/E17,0)</f>
        <v>0</v>
      </c>
      <c r="F72" s="229">
        <f>IFERROR('Intenzity 1'!F72/F17,0)</f>
        <v>0</v>
      </c>
      <c r="G72" s="229">
        <f>IFERROR('Intenzity 1'!G72/G17,0)</f>
        <v>0</v>
      </c>
      <c r="H72" s="229">
        <f>IFERROR('Intenzity 1'!H72/H17,0)</f>
        <v>0</v>
      </c>
      <c r="I72" s="229">
        <f>IFERROR('Intenzity 1'!I72/I17,0)</f>
        <v>0</v>
      </c>
      <c r="J72" s="229">
        <f>IFERROR('Intenzity 1'!J72/J17,0)</f>
        <v>0</v>
      </c>
      <c r="K72" s="229">
        <f>IFERROR('Intenzity 1'!K72/K17,0)</f>
        <v>0</v>
      </c>
      <c r="L72" s="229">
        <f>IFERROR('Intenzity 1'!L72/L17,0)</f>
        <v>0</v>
      </c>
      <c r="M72" s="229">
        <f>IFERROR('Intenzity 1'!M72/M17,0)</f>
        <v>0</v>
      </c>
      <c r="N72" s="229">
        <f>IFERROR('Intenzity 1'!N72/N17,0)</f>
        <v>0</v>
      </c>
      <c r="O72" s="229">
        <f>IFERROR('Intenzity 1'!O72/O17,0)</f>
        <v>0</v>
      </c>
      <c r="P72" s="229">
        <f>IFERROR('Intenzity 1'!P72/P17,0)</f>
        <v>0</v>
      </c>
      <c r="Q72" s="229">
        <f>IFERROR('Intenzity 1'!Q72/Q17,0)</f>
        <v>0</v>
      </c>
      <c r="R72" s="229">
        <f>IFERROR('Intenzity 1'!R72/R17,0)</f>
        <v>0</v>
      </c>
      <c r="S72" s="229">
        <f>IFERROR('Intenzity 1'!S72/S17,0)</f>
        <v>0</v>
      </c>
      <c r="T72" s="229">
        <f>IFERROR('Intenzity 1'!T72/T17,0)</f>
        <v>0</v>
      </c>
      <c r="U72" s="229">
        <f>IFERROR('Intenzity 1'!U72/U17,0)</f>
        <v>0</v>
      </c>
      <c r="V72" s="229">
        <f>IFERROR('Intenzity 1'!V72/V17,0)</f>
        <v>0</v>
      </c>
      <c r="W72" s="229">
        <f>IFERROR('Intenzity 1'!W72/W17,0)</f>
        <v>0</v>
      </c>
      <c r="X72" s="229">
        <f>IFERROR('Intenzity 1'!X72/X17,0)</f>
        <v>0</v>
      </c>
      <c r="Y72" s="229">
        <f>IFERROR('Intenzity 1'!Y72/Y17,0)</f>
        <v>0</v>
      </c>
      <c r="Z72" s="229">
        <f>IFERROR('Intenzity 1'!Z72/Z17,0)</f>
        <v>0</v>
      </c>
      <c r="AA72" s="229">
        <f>IFERROR('Intenzity 1'!AA72/AA17,0)</f>
        <v>0</v>
      </c>
      <c r="AB72" s="229">
        <f>IFERROR('Intenzity 1'!AB72/AB17,0)</f>
        <v>0</v>
      </c>
      <c r="AC72" s="229">
        <f>IFERROR('Intenzity 1'!AC72/AC17,0)</f>
        <v>0</v>
      </c>
      <c r="AD72" s="229">
        <f>IFERROR('Intenzity 1'!AD72/AD17,0)</f>
        <v>0</v>
      </c>
      <c r="AE72" s="229">
        <f>IFERROR('Intenzity 1'!AE72/AE17,0)</f>
        <v>0</v>
      </c>
      <c r="AF72" s="229">
        <f>IFERROR('Intenzity 1'!AF72/AF17,0)</f>
        <v>0</v>
      </c>
      <c r="AG72" s="229">
        <f>IFERROR('Intenzity 1'!AG72/AG17,0)</f>
        <v>0</v>
      </c>
      <c r="AH72" s="229">
        <f>IFERROR('Intenzity 1'!AH72/AH17,0)</f>
        <v>0</v>
      </c>
      <c r="AI72" s="229">
        <f>IFERROR('Intenzity 1'!AI72/AI17,0)</f>
        <v>0</v>
      </c>
      <c r="AJ72" s="229">
        <f>IFERROR('Intenzity 1'!AJ72/AJ17,0)</f>
        <v>0</v>
      </c>
      <c r="AK72" s="229">
        <f>IFERROR('Intenzity 1'!AK72/AK17,0)</f>
        <v>0</v>
      </c>
      <c r="AL72" s="229">
        <f>IFERROR('Intenzity 1'!AL72/AL17,0)</f>
        <v>0</v>
      </c>
      <c r="AM72" s="229">
        <f>IFERROR('Intenzity 1'!AM72/AM17,0)</f>
        <v>0</v>
      </c>
      <c r="AN72" s="229">
        <f>IFERROR('Intenzity 1'!AN72/AN17,0)</f>
        <v>0</v>
      </c>
      <c r="AO72" s="229">
        <f>IFERROR('Intenzity 1'!AO72/AO17,0)</f>
        <v>0</v>
      </c>
      <c r="AP72" s="229">
        <f>IFERROR('Intenzity 1'!AP72/AP17,0)</f>
        <v>0</v>
      </c>
      <c r="AQ72" s="229">
        <f>IFERROR('Intenzity 1'!AQ72/AQ17,0)</f>
        <v>0</v>
      </c>
      <c r="AR72" s="229">
        <f>IFERROR('Intenzity 1'!AR72/AR17,0)</f>
        <v>0</v>
      </c>
      <c r="AS72" s="229">
        <f>IFERROR('Intenzity 1'!AS72/AS17,0)</f>
        <v>0</v>
      </c>
      <c r="AT72" s="229">
        <f>IFERROR('Intenzity 1'!AT72/AT17,0)</f>
        <v>0</v>
      </c>
      <c r="AU72" s="229">
        <f>IFERROR('Intenzity 1'!AU72/AU17,0)</f>
        <v>0</v>
      </c>
      <c r="AV72" s="229">
        <f>IFERROR('Intenzity 1'!AV72/AV17,0)</f>
        <v>0</v>
      </c>
      <c r="AW72" s="229">
        <f>IFERROR('Intenzity 1'!AW72/AW17,0)</f>
        <v>0</v>
      </c>
      <c r="AX72" s="229">
        <f>IFERROR('Intenzity 1'!AX72/AX17,0)</f>
        <v>0</v>
      </c>
      <c r="AY72" s="229">
        <f>IFERROR('Intenzity 1'!AY72/AY17,0)</f>
        <v>0</v>
      </c>
      <c r="AZ72" s="229">
        <f>IFERROR('Intenzity 1'!AZ72/AZ17,0)</f>
        <v>0</v>
      </c>
      <c r="BA72" s="229">
        <f>IFERROR('Intenzity 1'!BA72/BA17,0)</f>
        <v>0</v>
      </c>
      <c r="BB72" s="229">
        <f>IFERROR('Intenzity 1'!BB72/BB17,0)</f>
        <v>0</v>
      </c>
    </row>
    <row r="73" spans="1:54" x14ac:dyDescent="0.3">
      <c r="A73" s="206">
        <f>IF(ISBLANK('Úseky 1'!A18),"",'Úseky 1'!A18)</f>
        <v>14</v>
      </c>
      <c r="B73" s="205" t="str">
        <f>IF(ISBLANK('Úseky 1'!B18),"",'Úseky 1'!B18)</f>
        <v/>
      </c>
      <c r="C73" s="205" t="str">
        <f>IF(ISBLANK('Úseky 1'!C18),"",'Úseky 1'!C18)</f>
        <v/>
      </c>
      <c r="D73" s="213" t="str">
        <f>IF(ISBLANK('Úseky 1'!D18),"",'Úseky 1'!D18)</f>
        <v/>
      </c>
      <c r="E73" s="229">
        <f>IFERROR('Intenzity 1'!E73/E18,0)</f>
        <v>0</v>
      </c>
      <c r="F73" s="229">
        <f>IFERROR('Intenzity 1'!F73/F18,0)</f>
        <v>0</v>
      </c>
      <c r="G73" s="229">
        <f>IFERROR('Intenzity 1'!G73/G18,0)</f>
        <v>0</v>
      </c>
      <c r="H73" s="229">
        <f>IFERROR('Intenzity 1'!H73/H18,0)</f>
        <v>0</v>
      </c>
      <c r="I73" s="229">
        <f>IFERROR('Intenzity 1'!I73/I18,0)</f>
        <v>0</v>
      </c>
      <c r="J73" s="229">
        <f>IFERROR('Intenzity 1'!J73/J18,0)</f>
        <v>0</v>
      </c>
      <c r="K73" s="229">
        <f>IFERROR('Intenzity 1'!K73/K18,0)</f>
        <v>0</v>
      </c>
      <c r="L73" s="229">
        <f>IFERROR('Intenzity 1'!L73/L18,0)</f>
        <v>0</v>
      </c>
      <c r="M73" s="229">
        <f>IFERROR('Intenzity 1'!M73/M18,0)</f>
        <v>0</v>
      </c>
      <c r="N73" s="229">
        <f>IFERROR('Intenzity 1'!N73/N18,0)</f>
        <v>0</v>
      </c>
      <c r="O73" s="229">
        <f>IFERROR('Intenzity 1'!O73/O18,0)</f>
        <v>0</v>
      </c>
      <c r="P73" s="229">
        <f>IFERROR('Intenzity 1'!P73/P18,0)</f>
        <v>0</v>
      </c>
      <c r="Q73" s="229">
        <f>IFERROR('Intenzity 1'!Q73/Q18,0)</f>
        <v>0</v>
      </c>
      <c r="R73" s="229">
        <f>IFERROR('Intenzity 1'!R73/R18,0)</f>
        <v>0</v>
      </c>
      <c r="S73" s="229">
        <f>IFERROR('Intenzity 1'!S73/S18,0)</f>
        <v>0</v>
      </c>
      <c r="T73" s="229">
        <f>IFERROR('Intenzity 1'!T73/T18,0)</f>
        <v>0</v>
      </c>
      <c r="U73" s="229">
        <f>IFERROR('Intenzity 1'!U73/U18,0)</f>
        <v>0</v>
      </c>
      <c r="V73" s="229">
        <f>IFERROR('Intenzity 1'!V73/V18,0)</f>
        <v>0</v>
      </c>
      <c r="W73" s="229">
        <f>IFERROR('Intenzity 1'!W73/W18,0)</f>
        <v>0</v>
      </c>
      <c r="X73" s="229">
        <f>IFERROR('Intenzity 1'!X73/X18,0)</f>
        <v>0</v>
      </c>
      <c r="Y73" s="229">
        <f>IFERROR('Intenzity 1'!Y73/Y18,0)</f>
        <v>0</v>
      </c>
      <c r="Z73" s="229">
        <f>IFERROR('Intenzity 1'!Z73/Z18,0)</f>
        <v>0</v>
      </c>
      <c r="AA73" s="229">
        <f>IFERROR('Intenzity 1'!AA73/AA18,0)</f>
        <v>0</v>
      </c>
      <c r="AB73" s="229">
        <f>IFERROR('Intenzity 1'!AB73/AB18,0)</f>
        <v>0</v>
      </c>
      <c r="AC73" s="229">
        <f>IFERROR('Intenzity 1'!AC73/AC18,0)</f>
        <v>0</v>
      </c>
      <c r="AD73" s="229">
        <f>IFERROR('Intenzity 1'!AD73/AD18,0)</f>
        <v>0</v>
      </c>
      <c r="AE73" s="229">
        <f>IFERROR('Intenzity 1'!AE73/AE18,0)</f>
        <v>0</v>
      </c>
      <c r="AF73" s="229">
        <f>IFERROR('Intenzity 1'!AF73/AF18,0)</f>
        <v>0</v>
      </c>
      <c r="AG73" s="229">
        <f>IFERROR('Intenzity 1'!AG73/AG18,0)</f>
        <v>0</v>
      </c>
      <c r="AH73" s="229">
        <f>IFERROR('Intenzity 1'!AH73/AH18,0)</f>
        <v>0</v>
      </c>
      <c r="AI73" s="229">
        <f>IFERROR('Intenzity 1'!AI73/AI18,0)</f>
        <v>0</v>
      </c>
      <c r="AJ73" s="229">
        <f>IFERROR('Intenzity 1'!AJ73/AJ18,0)</f>
        <v>0</v>
      </c>
      <c r="AK73" s="229">
        <f>IFERROR('Intenzity 1'!AK73/AK18,0)</f>
        <v>0</v>
      </c>
      <c r="AL73" s="229">
        <f>IFERROR('Intenzity 1'!AL73/AL18,0)</f>
        <v>0</v>
      </c>
      <c r="AM73" s="229">
        <f>IFERROR('Intenzity 1'!AM73/AM18,0)</f>
        <v>0</v>
      </c>
      <c r="AN73" s="229">
        <f>IFERROR('Intenzity 1'!AN73/AN18,0)</f>
        <v>0</v>
      </c>
      <c r="AO73" s="229">
        <f>IFERROR('Intenzity 1'!AO73/AO18,0)</f>
        <v>0</v>
      </c>
      <c r="AP73" s="229">
        <f>IFERROR('Intenzity 1'!AP73/AP18,0)</f>
        <v>0</v>
      </c>
      <c r="AQ73" s="229">
        <f>IFERROR('Intenzity 1'!AQ73/AQ18,0)</f>
        <v>0</v>
      </c>
      <c r="AR73" s="229">
        <f>IFERROR('Intenzity 1'!AR73/AR18,0)</f>
        <v>0</v>
      </c>
      <c r="AS73" s="229">
        <f>IFERROR('Intenzity 1'!AS73/AS18,0)</f>
        <v>0</v>
      </c>
      <c r="AT73" s="229">
        <f>IFERROR('Intenzity 1'!AT73/AT18,0)</f>
        <v>0</v>
      </c>
      <c r="AU73" s="229">
        <f>IFERROR('Intenzity 1'!AU73/AU18,0)</f>
        <v>0</v>
      </c>
      <c r="AV73" s="229">
        <f>IFERROR('Intenzity 1'!AV73/AV18,0)</f>
        <v>0</v>
      </c>
      <c r="AW73" s="229">
        <f>IFERROR('Intenzity 1'!AW73/AW18,0)</f>
        <v>0</v>
      </c>
      <c r="AX73" s="229">
        <f>IFERROR('Intenzity 1'!AX73/AX18,0)</f>
        <v>0</v>
      </c>
      <c r="AY73" s="229">
        <f>IFERROR('Intenzity 1'!AY73/AY18,0)</f>
        <v>0</v>
      </c>
      <c r="AZ73" s="229">
        <f>IFERROR('Intenzity 1'!AZ73/AZ18,0)</f>
        <v>0</v>
      </c>
      <c r="BA73" s="229">
        <f>IFERROR('Intenzity 1'!BA73/BA18,0)</f>
        <v>0</v>
      </c>
      <c r="BB73" s="229">
        <f>IFERROR('Intenzity 1'!BB73/BB18,0)</f>
        <v>0</v>
      </c>
    </row>
    <row r="74" spans="1:54" x14ac:dyDescent="0.3">
      <c r="A74" s="206">
        <f>IF(ISBLANK('Úseky 1'!A19),"",'Úseky 1'!A19)</f>
        <v>15</v>
      </c>
      <c r="B74" s="205" t="str">
        <f>IF(ISBLANK('Úseky 1'!B19),"",'Úseky 1'!B19)</f>
        <v/>
      </c>
      <c r="C74" s="205" t="str">
        <f>IF(ISBLANK('Úseky 1'!C19),"",'Úseky 1'!C19)</f>
        <v/>
      </c>
      <c r="D74" s="213" t="str">
        <f>IF(ISBLANK('Úseky 1'!D19),"",'Úseky 1'!D19)</f>
        <v/>
      </c>
      <c r="E74" s="229">
        <f>IFERROR('Intenzity 1'!E74/E19,0)</f>
        <v>0</v>
      </c>
      <c r="F74" s="229">
        <f>IFERROR('Intenzity 1'!F74/F19,0)</f>
        <v>0</v>
      </c>
      <c r="G74" s="229">
        <f>IFERROR('Intenzity 1'!G74/G19,0)</f>
        <v>0</v>
      </c>
      <c r="H74" s="229">
        <f>IFERROR('Intenzity 1'!H74/H19,0)</f>
        <v>0</v>
      </c>
      <c r="I74" s="229">
        <f>IFERROR('Intenzity 1'!I74/I19,0)</f>
        <v>0</v>
      </c>
      <c r="J74" s="229">
        <f>IFERROR('Intenzity 1'!J74/J19,0)</f>
        <v>0</v>
      </c>
      <c r="K74" s="229">
        <f>IFERROR('Intenzity 1'!K74/K19,0)</f>
        <v>0</v>
      </c>
      <c r="L74" s="229">
        <f>IFERROR('Intenzity 1'!L74/L19,0)</f>
        <v>0</v>
      </c>
      <c r="M74" s="229">
        <f>IFERROR('Intenzity 1'!M74/M19,0)</f>
        <v>0</v>
      </c>
      <c r="N74" s="229">
        <f>IFERROR('Intenzity 1'!N74/N19,0)</f>
        <v>0</v>
      </c>
      <c r="O74" s="229">
        <f>IFERROR('Intenzity 1'!O74/O19,0)</f>
        <v>0</v>
      </c>
      <c r="P74" s="229">
        <f>IFERROR('Intenzity 1'!P74/P19,0)</f>
        <v>0</v>
      </c>
      <c r="Q74" s="229">
        <f>IFERROR('Intenzity 1'!Q74/Q19,0)</f>
        <v>0</v>
      </c>
      <c r="R74" s="229">
        <f>IFERROR('Intenzity 1'!R74/R19,0)</f>
        <v>0</v>
      </c>
      <c r="S74" s="229">
        <f>IFERROR('Intenzity 1'!S74/S19,0)</f>
        <v>0</v>
      </c>
      <c r="T74" s="229">
        <f>IFERROR('Intenzity 1'!T74/T19,0)</f>
        <v>0</v>
      </c>
      <c r="U74" s="229">
        <f>IFERROR('Intenzity 1'!U74/U19,0)</f>
        <v>0</v>
      </c>
      <c r="V74" s="229">
        <f>IFERROR('Intenzity 1'!V74/V19,0)</f>
        <v>0</v>
      </c>
      <c r="W74" s="229">
        <f>IFERROR('Intenzity 1'!W74/W19,0)</f>
        <v>0</v>
      </c>
      <c r="X74" s="229">
        <f>IFERROR('Intenzity 1'!X74/X19,0)</f>
        <v>0</v>
      </c>
      <c r="Y74" s="229">
        <f>IFERROR('Intenzity 1'!Y74/Y19,0)</f>
        <v>0</v>
      </c>
      <c r="Z74" s="229">
        <f>IFERROR('Intenzity 1'!Z74/Z19,0)</f>
        <v>0</v>
      </c>
      <c r="AA74" s="229">
        <f>IFERROR('Intenzity 1'!AA74/AA19,0)</f>
        <v>0</v>
      </c>
      <c r="AB74" s="229">
        <f>IFERROR('Intenzity 1'!AB74/AB19,0)</f>
        <v>0</v>
      </c>
      <c r="AC74" s="229">
        <f>IFERROR('Intenzity 1'!AC74/AC19,0)</f>
        <v>0</v>
      </c>
      <c r="AD74" s="229">
        <f>IFERROR('Intenzity 1'!AD74/AD19,0)</f>
        <v>0</v>
      </c>
      <c r="AE74" s="229">
        <f>IFERROR('Intenzity 1'!AE74/AE19,0)</f>
        <v>0</v>
      </c>
      <c r="AF74" s="229">
        <f>IFERROR('Intenzity 1'!AF74/AF19,0)</f>
        <v>0</v>
      </c>
      <c r="AG74" s="229">
        <f>IFERROR('Intenzity 1'!AG74/AG19,0)</f>
        <v>0</v>
      </c>
      <c r="AH74" s="229">
        <f>IFERROR('Intenzity 1'!AH74/AH19,0)</f>
        <v>0</v>
      </c>
      <c r="AI74" s="229">
        <f>IFERROR('Intenzity 1'!AI74/AI19,0)</f>
        <v>0</v>
      </c>
      <c r="AJ74" s="229">
        <f>IFERROR('Intenzity 1'!AJ74/AJ19,0)</f>
        <v>0</v>
      </c>
      <c r="AK74" s="229">
        <f>IFERROR('Intenzity 1'!AK74/AK19,0)</f>
        <v>0</v>
      </c>
      <c r="AL74" s="229">
        <f>IFERROR('Intenzity 1'!AL74/AL19,0)</f>
        <v>0</v>
      </c>
      <c r="AM74" s="229">
        <f>IFERROR('Intenzity 1'!AM74/AM19,0)</f>
        <v>0</v>
      </c>
      <c r="AN74" s="229">
        <f>IFERROR('Intenzity 1'!AN74/AN19,0)</f>
        <v>0</v>
      </c>
      <c r="AO74" s="229">
        <f>IFERROR('Intenzity 1'!AO74/AO19,0)</f>
        <v>0</v>
      </c>
      <c r="AP74" s="229">
        <f>IFERROR('Intenzity 1'!AP74/AP19,0)</f>
        <v>0</v>
      </c>
      <c r="AQ74" s="229">
        <f>IFERROR('Intenzity 1'!AQ74/AQ19,0)</f>
        <v>0</v>
      </c>
      <c r="AR74" s="229">
        <f>IFERROR('Intenzity 1'!AR74/AR19,0)</f>
        <v>0</v>
      </c>
      <c r="AS74" s="229">
        <f>IFERROR('Intenzity 1'!AS74/AS19,0)</f>
        <v>0</v>
      </c>
      <c r="AT74" s="229">
        <f>IFERROR('Intenzity 1'!AT74/AT19,0)</f>
        <v>0</v>
      </c>
      <c r="AU74" s="229">
        <f>IFERROR('Intenzity 1'!AU74/AU19,0)</f>
        <v>0</v>
      </c>
      <c r="AV74" s="229">
        <f>IFERROR('Intenzity 1'!AV74/AV19,0)</f>
        <v>0</v>
      </c>
      <c r="AW74" s="229">
        <f>IFERROR('Intenzity 1'!AW74/AW19,0)</f>
        <v>0</v>
      </c>
      <c r="AX74" s="229">
        <f>IFERROR('Intenzity 1'!AX74/AX19,0)</f>
        <v>0</v>
      </c>
      <c r="AY74" s="229">
        <f>IFERROR('Intenzity 1'!AY74/AY19,0)</f>
        <v>0</v>
      </c>
      <c r="AZ74" s="229">
        <f>IFERROR('Intenzity 1'!AZ74/AZ19,0)</f>
        <v>0</v>
      </c>
      <c r="BA74" s="229">
        <f>IFERROR('Intenzity 1'!BA74/BA19,0)</f>
        <v>0</v>
      </c>
      <c r="BB74" s="229">
        <f>IFERROR('Intenzity 1'!BB74/BB19,0)</f>
        <v>0</v>
      </c>
    </row>
    <row r="75" spans="1:54" x14ac:dyDescent="0.3">
      <c r="A75" s="206">
        <f>IF(ISBLANK('Úseky 1'!A20),"",'Úseky 1'!A20)</f>
        <v>16</v>
      </c>
      <c r="B75" s="205" t="str">
        <f>IF(ISBLANK('Úseky 1'!B20),"",'Úseky 1'!B20)</f>
        <v/>
      </c>
      <c r="C75" s="205" t="str">
        <f>IF(ISBLANK('Úseky 1'!C20),"",'Úseky 1'!C20)</f>
        <v/>
      </c>
      <c r="D75" s="213" t="str">
        <f>IF(ISBLANK('Úseky 1'!D20),"",'Úseky 1'!D20)</f>
        <v/>
      </c>
      <c r="E75" s="229">
        <f>IFERROR('Intenzity 1'!E75/E20,0)</f>
        <v>0</v>
      </c>
      <c r="F75" s="229">
        <f>IFERROR('Intenzity 1'!F75/F20,0)</f>
        <v>0</v>
      </c>
      <c r="G75" s="229">
        <f>IFERROR('Intenzity 1'!G75/G20,0)</f>
        <v>0</v>
      </c>
      <c r="H75" s="229">
        <f>IFERROR('Intenzity 1'!H75/H20,0)</f>
        <v>0</v>
      </c>
      <c r="I75" s="229">
        <f>IFERROR('Intenzity 1'!I75/I20,0)</f>
        <v>0</v>
      </c>
      <c r="J75" s="229">
        <f>IFERROR('Intenzity 1'!J75/J20,0)</f>
        <v>0</v>
      </c>
      <c r="K75" s="229">
        <f>IFERROR('Intenzity 1'!K75/K20,0)</f>
        <v>0</v>
      </c>
      <c r="L75" s="229">
        <f>IFERROR('Intenzity 1'!L75/L20,0)</f>
        <v>0</v>
      </c>
      <c r="M75" s="229">
        <f>IFERROR('Intenzity 1'!M75/M20,0)</f>
        <v>0</v>
      </c>
      <c r="N75" s="229">
        <f>IFERROR('Intenzity 1'!N75/N20,0)</f>
        <v>0</v>
      </c>
      <c r="O75" s="229">
        <f>IFERROR('Intenzity 1'!O75/O20,0)</f>
        <v>0</v>
      </c>
      <c r="P75" s="229">
        <f>IFERROR('Intenzity 1'!P75/P20,0)</f>
        <v>0</v>
      </c>
      <c r="Q75" s="229">
        <f>IFERROR('Intenzity 1'!Q75/Q20,0)</f>
        <v>0</v>
      </c>
      <c r="R75" s="229">
        <f>IFERROR('Intenzity 1'!R75/R20,0)</f>
        <v>0</v>
      </c>
      <c r="S75" s="229">
        <f>IFERROR('Intenzity 1'!S75/S20,0)</f>
        <v>0</v>
      </c>
      <c r="T75" s="229">
        <f>IFERROR('Intenzity 1'!T75/T20,0)</f>
        <v>0</v>
      </c>
      <c r="U75" s="229">
        <f>IFERROR('Intenzity 1'!U75/U20,0)</f>
        <v>0</v>
      </c>
      <c r="V75" s="229">
        <f>IFERROR('Intenzity 1'!V75/V20,0)</f>
        <v>0</v>
      </c>
      <c r="W75" s="229">
        <f>IFERROR('Intenzity 1'!W75/W20,0)</f>
        <v>0</v>
      </c>
      <c r="X75" s="229">
        <f>IFERROR('Intenzity 1'!X75/X20,0)</f>
        <v>0</v>
      </c>
      <c r="Y75" s="229">
        <f>IFERROR('Intenzity 1'!Y75/Y20,0)</f>
        <v>0</v>
      </c>
      <c r="Z75" s="229">
        <f>IFERROR('Intenzity 1'!Z75/Z20,0)</f>
        <v>0</v>
      </c>
      <c r="AA75" s="229">
        <f>IFERROR('Intenzity 1'!AA75/AA20,0)</f>
        <v>0</v>
      </c>
      <c r="AB75" s="229">
        <f>IFERROR('Intenzity 1'!AB75/AB20,0)</f>
        <v>0</v>
      </c>
      <c r="AC75" s="229">
        <f>IFERROR('Intenzity 1'!AC75/AC20,0)</f>
        <v>0</v>
      </c>
      <c r="AD75" s="229">
        <f>IFERROR('Intenzity 1'!AD75/AD20,0)</f>
        <v>0</v>
      </c>
      <c r="AE75" s="229">
        <f>IFERROR('Intenzity 1'!AE75/AE20,0)</f>
        <v>0</v>
      </c>
      <c r="AF75" s="229">
        <f>IFERROR('Intenzity 1'!AF75/AF20,0)</f>
        <v>0</v>
      </c>
      <c r="AG75" s="229">
        <f>IFERROR('Intenzity 1'!AG75/AG20,0)</f>
        <v>0</v>
      </c>
      <c r="AH75" s="229">
        <f>IFERROR('Intenzity 1'!AH75/AH20,0)</f>
        <v>0</v>
      </c>
      <c r="AI75" s="229">
        <f>IFERROR('Intenzity 1'!AI75/AI20,0)</f>
        <v>0</v>
      </c>
      <c r="AJ75" s="229">
        <f>IFERROR('Intenzity 1'!AJ75/AJ20,0)</f>
        <v>0</v>
      </c>
      <c r="AK75" s="229">
        <f>IFERROR('Intenzity 1'!AK75/AK20,0)</f>
        <v>0</v>
      </c>
      <c r="AL75" s="229">
        <f>IFERROR('Intenzity 1'!AL75/AL20,0)</f>
        <v>0</v>
      </c>
      <c r="AM75" s="229">
        <f>IFERROR('Intenzity 1'!AM75/AM20,0)</f>
        <v>0</v>
      </c>
      <c r="AN75" s="229">
        <f>IFERROR('Intenzity 1'!AN75/AN20,0)</f>
        <v>0</v>
      </c>
      <c r="AO75" s="229">
        <f>IFERROR('Intenzity 1'!AO75/AO20,0)</f>
        <v>0</v>
      </c>
      <c r="AP75" s="229">
        <f>IFERROR('Intenzity 1'!AP75/AP20,0)</f>
        <v>0</v>
      </c>
      <c r="AQ75" s="229">
        <f>IFERROR('Intenzity 1'!AQ75/AQ20,0)</f>
        <v>0</v>
      </c>
      <c r="AR75" s="229">
        <f>IFERROR('Intenzity 1'!AR75/AR20,0)</f>
        <v>0</v>
      </c>
      <c r="AS75" s="229">
        <f>IFERROR('Intenzity 1'!AS75/AS20,0)</f>
        <v>0</v>
      </c>
      <c r="AT75" s="229">
        <f>IFERROR('Intenzity 1'!AT75/AT20,0)</f>
        <v>0</v>
      </c>
      <c r="AU75" s="229">
        <f>IFERROR('Intenzity 1'!AU75/AU20,0)</f>
        <v>0</v>
      </c>
      <c r="AV75" s="229">
        <f>IFERROR('Intenzity 1'!AV75/AV20,0)</f>
        <v>0</v>
      </c>
      <c r="AW75" s="229">
        <f>IFERROR('Intenzity 1'!AW75/AW20,0)</f>
        <v>0</v>
      </c>
      <c r="AX75" s="229">
        <f>IFERROR('Intenzity 1'!AX75/AX20,0)</f>
        <v>0</v>
      </c>
      <c r="AY75" s="229">
        <f>IFERROR('Intenzity 1'!AY75/AY20,0)</f>
        <v>0</v>
      </c>
      <c r="AZ75" s="229">
        <f>IFERROR('Intenzity 1'!AZ75/AZ20,0)</f>
        <v>0</v>
      </c>
      <c r="BA75" s="229">
        <f>IFERROR('Intenzity 1'!BA75/BA20,0)</f>
        <v>0</v>
      </c>
      <c r="BB75" s="229">
        <f>IFERROR('Intenzity 1'!BB75/BB20,0)</f>
        <v>0</v>
      </c>
    </row>
    <row r="76" spans="1:54" x14ac:dyDescent="0.3">
      <c r="A76" s="206">
        <f>IF(ISBLANK('Úseky 1'!A21),"",'Úseky 1'!A21)</f>
        <v>17</v>
      </c>
      <c r="B76" s="205" t="str">
        <f>IF(ISBLANK('Úseky 1'!B21),"",'Úseky 1'!B21)</f>
        <v/>
      </c>
      <c r="C76" s="205" t="str">
        <f>IF(ISBLANK('Úseky 1'!C21),"",'Úseky 1'!C21)</f>
        <v/>
      </c>
      <c r="D76" s="213" t="str">
        <f>IF(ISBLANK('Úseky 1'!D21),"",'Úseky 1'!D21)</f>
        <v/>
      </c>
      <c r="E76" s="229">
        <f>IFERROR('Intenzity 1'!E76/E21,0)</f>
        <v>0</v>
      </c>
      <c r="F76" s="229">
        <f>IFERROR('Intenzity 1'!F76/F21,0)</f>
        <v>0</v>
      </c>
      <c r="G76" s="229">
        <f>IFERROR('Intenzity 1'!G76/G21,0)</f>
        <v>0</v>
      </c>
      <c r="H76" s="229">
        <f>IFERROR('Intenzity 1'!H76/H21,0)</f>
        <v>0</v>
      </c>
      <c r="I76" s="229">
        <f>IFERROR('Intenzity 1'!I76/I21,0)</f>
        <v>0</v>
      </c>
      <c r="J76" s="229">
        <f>IFERROR('Intenzity 1'!J76/J21,0)</f>
        <v>0</v>
      </c>
      <c r="K76" s="229">
        <f>IFERROR('Intenzity 1'!K76/K21,0)</f>
        <v>0</v>
      </c>
      <c r="L76" s="229">
        <f>IFERROR('Intenzity 1'!L76/L21,0)</f>
        <v>0</v>
      </c>
      <c r="M76" s="229">
        <f>IFERROR('Intenzity 1'!M76/M21,0)</f>
        <v>0</v>
      </c>
      <c r="N76" s="229">
        <f>IFERROR('Intenzity 1'!N76/N21,0)</f>
        <v>0</v>
      </c>
      <c r="O76" s="229">
        <f>IFERROR('Intenzity 1'!O76/O21,0)</f>
        <v>0</v>
      </c>
      <c r="P76" s="229">
        <f>IFERROR('Intenzity 1'!P76/P21,0)</f>
        <v>0</v>
      </c>
      <c r="Q76" s="229">
        <f>IFERROR('Intenzity 1'!Q76/Q21,0)</f>
        <v>0</v>
      </c>
      <c r="R76" s="229">
        <f>IFERROR('Intenzity 1'!R76/R21,0)</f>
        <v>0</v>
      </c>
      <c r="S76" s="229">
        <f>IFERROR('Intenzity 1'!S76/S21,0)</f>
        <v>0</v>
      </c>
      <c r="T76" s="229">
        <f>IFERROR('Intenzity 1'!T76/T21,0)</f>
        <v>0</v>
      </c>
      <c r="U76" s="229">
        <f>IFERROR('Intenzity 1'!U76/U21,0)</f>
        <v>0</v>
      </c>
      <c r="V76" s="229">
        <f>IFERROR('Intenzity 1'!V76/V21,0)</f>
        <v>0</v>
      </c>
      <c r="W76" s="229">
        <f>IFERROR('Intenzity 1'!W76/W21,0)</f>
        <v>0</v>
      </c>
      <c r="X76" s="229">
        <f>IFERROR('Intenzity 1'!X76/X21,0)</f>
        <v>0</v>
      </c>
      <c r="Y76" s="229">
        <f>IFERROR('Intenzity 1'!Y76/Y21,0)</f>
        <v>0</v>
      </c>
      <c r="Z76" s="229">
        <f>IFERROR('Intenzity 1'!Z76/Z21,0)</f>
        <v>0</v>
      </c>
      <c r="AA76" s="229">
        <f>IFERROR('Intenzity 1'!AA76/AA21,0)</f>
        <v>0</v>
      </c>
      <c r="AB76" s="229">
        <f>IFERROR('Intenzity 1'!AB76/AB21,0)</f>
        <v>0</v>
      </c>
      <c r="AC76" s="229">
        <f>IFERROR('Intenzity 1'!AC76/AC21,0)</f>
        <v>0</v>
      </c>
      <c r="AD76" s="229">
        <f>IFERROR('Intenzity 1'!AD76/AD21,0)</f>
        <v>0</v>
      </c>
      <c r="AE76" s="229">
        <f>IFERROR('Intenzity 1'!AE76/AE21,0)</f>
        <v>0</v>
      </c>
      <c r="AF76" s="229">
        <f>IFERROR('Intenzity 1'!AF76/AF21,0)</f>
        <v>0</v>
      </c>
      <c r="AG76" s="229">
        <f>IFERROR('Intenzity 1'!AG76/AG21,0)</f>
        <v>0</v>
      </c>
      <c r="AH76" s="229">
        <f>IFERROR('Intenzity 1'!AH76/AH21,0)</f>
        <v>0</v>
      </c>
      <c r="AI76" s="229">
        <f>IFERROR('Intenzity 1'!AI76/AI21,0)</f>
        <v>0</v>
      </c>
      <c r="AJ76" s="229">
        <f>IFERROR('Intenzity 1'!AJ76/AJ21,0)</f>
        <v>0</v>
      </c>
      <c r="AK76" s="229">
        <f>IFERROR('Intenzity 1'!AK76/AK21,0)</f>
        <v>0</v>
      </c>
      <c r="AL76" s="229">
        <f>IFERROR('Intenzity 1'!AL76/AL21,0)</f>
        <v>0</v>
      </c>
      <c r="AM76" s="229">
        <f>IFERROR('Intenzity 1'!AM76/AM21,0)</f>
        <v>0</v>
      </c>
      <c r="AN76" s="229">
        <f>IFERROR('Intenzity 1'!AN76/AN21,0)</f>
        <v>0</v>
      </c>
      <c r="AO76" s="229">
        <f>IFERROR('Intenzity 1'!AO76/AO21,0)</f>
        <v>0</v>
      </c>
      <c r="AP76" s="229">
        <f>IFERROR('Intenzity 1'!AP76/AP21,0)</f>
        <v>0</v>
      </c>
      <c r="AQ76" s="229">
        <f>IFERROR('Intenzity 1'!AQ76/AQ21,0)</f>
        <v>0</v>
      </c>
      <c r="AR76" s="229">
        <f>IFERROR('Intenzity 1'!AR76/AR21,0)</f>
        <v>0</v>
      </c>
      <c r="AS76" s="229">
        <f>IFERROR('Intenzity 1'!AS76/AS21,0)</f>
        <v>0</v>
      </c>
      <c r="AT76" s="229">
        <f>IFERROR('Intenzity 1'!AT76/AT21,0)</f>
        <v>0</v>
      </c>
      <c r="AU76" s="229">
        <f>IFERROR('Intenzity 1'!AU76/AU21,0)</f>
        <v>0</v>
      </c>
      <c r="AV76" s="229">
        <f>IFERROR('Intenzity 1'!AV76/AV21,0)</f>
        <v>0</v>
      </c>
      <c r="AW76" s="229">
        <f>IFERROR('Intenzity 1'!AW76/AW21,0)</f>
        <v>0</v>
      </c>
      <c r="AX76" s="229">
        <f>IFERROR('Intenzity 1'!AX76/AX21,0)</f>
        <v>0</v>
      </c>
      <c r="AY76" s="229">
        <f>IFERROR('Intenzity 1'!AY76/AY21,0)</f>
        <v>0</v>
      </c>
      <c r="AZ76" s="229">
        <f>IFERROR('Intenzity 1'!AZ76/AZ21,0)</f>
        <v>0</v>
      </c>
      <c r="BA76" s="229">
        <f>IFERROR('Intenzity 1'!BA76/BA21,0)</f>
        <v>0</v>
      </c>
      <c r="BB76" s="229">
        <f>IFERROR('Intenzity 1'!BB76/BB21,0)</f>
        <v>0</v>
      </c>
    </row>
    <row r="77" spans="1:54" x14ac:dyDescent="0.3">
      <c r="A77" s="206">
        <f>IF(ISBLANK('Úseky 1'!A22),"",'Úseky 1'!A22)</f>
        <v>18</v>
      </c>
      <c r="B77" s="205" t="str">
        <f>IF(ISBLANK('Úseky 1'!B22),"",'Úseky 1'!B22)</f>
        <v/>
      </c>
      <c r="C77" s="205" t="str">
        <f>IF(ISBLANK('Úseky 1'!C22),"",'Úseky 1'!C22)</f>
        <v/>
      </c>
      <c r="D77" s="213" t="str">
        <f>IF(ISBLANK('Úseky 1'!D22),"",'Úseky 1'!D22)</f>
        <v/>
      </c>
      <c r="E77" s="229">
        <f>IFERROR('Intenzity 1'!E77/E22,0)</f>
        <v>0</v>
      </c>
      <c r="F77" s="229">
        <f>IFERROR('Intenzity 1'!F77/F22,0)</f>
        <v>0</v>
      </c>
      <c r="G77" s="229">
        <f>IFERROR('Intenzity 1'!G77/G22,0)</f>
        <v>0</v>
      </c>
      <c r="H77" s="229">
        <f>IFERROR('Intenzity 1'!H77/H22,0)</f>
        <v>0</v>
      </c>
      <c r="I77" s="229">
        <f>IFERROR('Intenzity 1'!I77/I22,0)</f>
        <v>0</v>
      </c>
      <c r="J77" s="229">
        <f>IFERROR('Intenzity 1'!J77/J22,0)</f>
        <v>0</v>
      </c>
      <c r="K77" s="229">
        <f>IFERROR('Intenzity 1'!K77/K22,0)</f>
        <v>0</v>
      </c>
      <c r="L77" s="229">
        <f>IFERROR('Intenzity 1'!L77/L22,0)</f>
        <v>0</v>
      </c>
      <c r="M77" s="229">
        <f>IFERROR('Intenzity 1'!M77/M22,0)</f>
        <v>0</v>
      </c>
      <c r="N77" s="229">
        <f>IFERROR('Intenzity 1'!N77/N22,0)</f>
        <v>0</v>
      </c>
      <c r="O77" s="229">
        <f>IFERROR('Intenzity 1'!O77/O22,0)</f>
        <v>0</v>
      </c>
      <c r="P77" s="229">
        <f>IFERROR('Intenzity 1'!P77/P22,0)</f>
        <v>0</v>
      </c>
      <c r="Q77" s="229">
        <f>IFERROR('Intenzity 1'!Q77/Q22,0)</f>
        <v>0</v>
      </c>
      <c r="R77" s="229">
        <f>IFERROR('Intenzity 1'!R77/R22,0)</f>
        <v>0</v>
      </c>
      <c r="S77" s="229">
        <f>IFERROR('Intenzity 1'!S77/S22,0)</f>
        <v>0</v>
      </c>
      <c r="T77" s="229">
        <f>IFERROR('Intenzity 1'!T77/T22,0)</f>
        <v>0</v>
      </c>
      <c r="U77" s="229">
        <f>IFERROR('Intenzity 1'!U77/U22,0)</f>
        <v>0</v>
      </c>
      <c r="V77" s="229">
        <f>IFERROR('Intenzity 1'!V77/V22,0)</f>
        <v>0</v>
      </c>
      <c r="W77" s="229">
        <f>IFERROR('Intenzity 1'!W77/W22,0)</f>
        <v>0</v>
      </c>
      <c r="X77" s="229">
        <f>IFERROR('Intenzity 1'!X77/X22,0)</f>
        <v>0</v>
      </c>
      <c r="Y77" s="229">
        <f>IFERROR('Intenzity 1'!Y77/Y22,0)</f>
        <v>0</v>
      </c>
      <c r="Z77" s="229">
        <f>IFERROR('Intenzity 1'!Z77/Z22,0)</f>
        <v>0</v>
      </c>
      <c r="AA77" s="229">
        <f>IFERROR('Intenzity 1'!AA77/AA22,0)</f>
        <v>0</v>
      </c>
      <c r="AB77" s="229">
        <f>IFERROR('Intenzity 1'!AB77/AB22,0)</f>
        <v>0</v>
      </c>
      <c r="AC77" s="229">
        <f>IFERROR('Intenzity 1'!AC77/AC22,0)</f>
        <v>0</v>
      </c>
      <c r="AD77" s="229">
        <f>IFERROR('Intenzity 1'!AD77/AD22,0)</f>
        <v>0</v>
      </c>
      <c r="AE77" s="229">
        <f>IFERROR('Intenzity 1'!AE77/AE22,0)</f>
        <v>0</v>
      </c>
      <c r="AF77" s="229">
        <f>IFERROR('Intenzity 1'!AF77/AF22,0)</f>
        <v>0</v>
      </c>
      <c r="AG77" s="229">
        <f>IFERROR('Intenzity 1'!AG77/AG22,0)</f>
        <v>0</v>
      </c>
      <c r="AH77" s="229">
        <f>IFERROR('Intenzity 1'!AH77/AH22,0)</f>
        <v>0</v>
      </c>
      <c r="AI77" s="229">
        <f>IFERROR('Intenzity 1'!AI77/AI22,0)</f>
        <v>0</v>
      </c>
      <c r="AJ77" s="229">
        <f>IFERROR('Intenzity 1'!AJ77/AJ22,0)</f>
        <v>0</v>
      </c>
      <c r="AK77" s="229">
        <f>IFERROR('Intenzity 1'!AK77/AK22,0)</f>
        <v>0</v>
      </c>
      <c r="AL77" s="229">
        <f>IFERROR('Intenzity 1'!AL77/AL22,0)</f>
        <v>0</v>
      </c>
      <c r="AM77" s="229">
        <f>IFERROR('Intenzity 1'!AM77/AM22,0)</f>
        <v>0</v>
      </c>
      <c r="AN77" s="229">
        <f>IFERROR('Intenzity 1'!AN77/AN22,0)</f>
        <v>0</v>
      </c>
      <c r="AO77" s="229">
        <f>IFERROR('Intenzity 1'!AO77/AO22,0)</f>
        <v>0</v>
      </c>
      <c r="AP77" s="229">
        <f>IFERROR('Intenzity 1'!AP77/AP22,0)</f>
        <v>0</v>
      </c>
      <c r="AQ77" s="229">
        <f>IFERROR('Intenzity 1'!AQ77/AQ22,0)</f>
        <v>0</v>
      </c>
      <c r="AR77" s="229">
        <f>IFERROR('Intenzity 1'!AR77/AR22,0)</f>
        <v>0</v>
      </c>
      <c r="AS77" s="229">
        <f>IFERROR('Intenzity 1'!AS77/AS22,0)</f>
        <v>0</v>
      </c>
      <c r="AT77" s="229">
        <f>IFERROR('Intenzity 1'!AT77/AT22,0)</f>
        <v>0</v>
      </c>
      <c r="AU77" s="229">
        <f>IFERROR('Intenzity 1'!AU77/AU22,0)</f>
        <v>0</v>
      </c>
      <c r="AV77" s="229">
        <f>IFERROR('Intenzity 1'!AV77/AV22,0)</f>
        <v>0</v>
      </c>
      <c r="AW77" s="229">
        <f>IFERROR('Intenzity 1'!AW77/AW22,0)</f>
        <v>0</v>
      </c>
      <c r="AX77" s="229">
        <f>IFERROR('Intenzity 1'!AX77/AX22,0)</f>
        <v>0</v>
      </c>
      <c r="AY77" s="229">
        <f>IFERROR('Intenzity 1'!AY77/AY22,0)</f>
        <v>0</v>
      </c>
      <c r="AZ77" s="229">
        <f>IFERROR('Intenzity 1'!AZ77/AZ22,0)</f>
        <v>0</v>
      </c>
      <c r="BA77" s="229">
        <f>IFERROR('Intenzity 1'!BA77/BA22,0)</f>
        <v>0</v>
      </c>
      <c r="BB77" s="229">
        <f>IFERROR('Intenzity 1'!BB77/BB22,0)</f>
        <v>0</v>
      </c>
    </row>
    <row r="78" spans="1:54" x14ac:dyDescent="0.3">
      <c r="A78" s="206">
        <f>IF(ISBLANK('Úseky 1'!A23),"",'Úseky 1'!A23)</f>
        <v>19</v>
      </c>
      <c r="B78" s="205" t="str">
        <f>IF(ISBLANK('Úseky 1'!B23),"",'Úseky 1'!B23)</f>
        <v/>
      </c>
      <c r="C78" s="205" t="str">
        <f>IF(ISBLANK('Úseky 1'!C23),"",'Úseky 1'!C23)</f>
        <v/>
      </c>
      <c r="D78" s="213" t="str">
        <f>IF(ISBLANK('Úseky 1'!D23),"",'Úseky 1'!D23)</f>
        <v/>
      </c>
      <c r="E78" s="229">
        <f>IFERROR('Intenzity 1'!E78/E23,0)</f>
        <v>0</v>
      </c>
      <c r="F78" s="229">
        <f>IFERROR('Intenzity 1'!F78/F23,0)</f>
        <v>0</v>
      </c>
      <c r="G78" s="229">
        <f>IFERROR('Intenzity 1'!G78/G23,0)</f>
        <v>0</v>
      </c>
      <c r="H78" s="229">
        <f>IFERROR('Intenzity 1'!H78/H23,0)</f>
        <v>0</v>
      </c>
      <c r="I78" s="229">
        <f>IFERROR('Intenzity 1'!I78/I23,0)</f>
        <v>0</v>
      </c>
      <c r="J78" s="229">
        <f>IFERROR('Intenzity 1'!J78/J23,0)</f>
        <v>0</v>
      </c>
      <c r="K78" s="229">
        <f>IFERROR('Intenzity 1'!K78/K23,0)</f>
        <v>0</v>
      </c>
      <c r="L78" s="229">
        <f>IFERROR('Intenzity 1'!L78/L23,0)</f>
        <v>0</v>
      </c>
      <c r="M78" s="229">
        <f>IFERROR('Intenzity 1'!M78/M23,0)</f>
        <v>0</v>
      </c>
      <c r="N78" s="229">
        <f>IFERROR('Intenzity 1'!N78/N23,0)</f>
        <v>0</v>
      </c>
      <c r="O78" s="229">
        <f>IFERROR('Intenzity 1'!O78/O23,0)</f>
        <v>0</v>
      </c>
      <c r="P78" s="229">
        <f>IFERROR('Intenzity 1'!P78/P23,0)</f>
        <v>0</v>
      </c>
      <c r="Q78" s="229">
        <f>IFERROR('Intenzity 1'!Q78/Q23,0)</f>
        <v>0</v>
      </c>
      <c r="R78" s="229">
        <f>IFERROR('Intenzity 1'!R78/R23,0)</f>
        <v>0</v>
      </c>
      <c r="S78" s="229">
        <f>IFERROR('Intenzity 1'!S78/S23,0)</f>
        <v>0</v>
      </c>
      <c r="T78" s="229">
        <f>IFERROR('Intenzity 1'!T78/T23,0)</f>
        <v>0</v>
      </c>
      <c r="U78" s="229">
        <f>IFERROR('Intenzity 1'!U78/U23,0)</f>
        <v>0</v>
      </c>
      <c r="V78" s="229">
        <f>IFERROR('Intenzity 1'!V78/V23,0)</f>
        <v>0</v>
      </c>
      <c r="W78" s="229">
        <f>IFERROR('Intenzity 1'!W78/W23,0)</f>
        <v>0</v>
      </c>
      <c r="X78" s="229">
        <f>IFERROR('Intenzity 1'!X78/X23,0)</f>
        <v>0</v>
      </c>
      <c r="Y78" s="229">
        <f>IFERROR('Intenzity 1'!Y78/Y23,0)</f>
        <v>0</v>
      </c>
      <c r="Z78" s="229">
        <f>IFERROR('Intenzity 1'!Z78/Z23,0)</f>
        <v>0</v>
      </c>
      <c r="AA78" s="229">
        <f>IFERROR('Intenzity 1'!AA78/AA23,0)</f>
        <v>0</v>
      </c>
      <c r="AB78" s="229">
        <f>IFERROR('Intenzity 1'!AB78/AB23,0)</f>
        <v>0</v>
      </c>
      <c r="AC78" s="229">
        <f>IFERROR('Intenzity 1'!AC78/AC23,0)</f>
        <v>0</v>
      </c>
      <c r="AD78" s="229">
        <f>IFERROR('Intenzity 1'!AD78/AD23,0)</f>
        <v>0</v>
      </c>
      <c r="AE78" s="229">
        <f>IFERROR('Intenzity 1'!AE78/AE23,0)</f>
        <v>0</v>
      </c>
      <c r="AF78" s="229">
        <f>IFERROR('Intenzity 1'!AF78/AF23,0)</f>
        <v>0</v>
      </c>
      <c r="AG78" s="229">
        <f>IFERROR('Intenzity 1'!AG78/AG23,0)</f>
        <v>0</v>
      </c>
      <c r="AH78" s="229">
        <f>IFERROR('Intenzity 1'!AH78/AH23,0)</f>
        <v>0</v>
      </c>
      <c r="AI78" s="229">
        <f>IFERROR('Intenzity 1'!AI78/AI23,0)</f>
        <v>0</v>
      </c>
      <c r="AJ78" s="229">
        <f>IFERROR('Intenzity 1'!AJ78/AJ23,0)</f>
        <v>0</v>
      </c>
      <c r="AK78" s="229">
        <f>IFERROR('Intenzity 1'!AK78/AK23,0)</f>
        <v>0</v>
      </c>
      <c r="AL78" s="229">
        <f>IFERROR('Intenzity 1'!AL78/AL23,0)</f>
        <v>0</v>
      </c>
      <c r="AM78" s="229">
        <f>IFERROR('Intenzity 1'!AM78/AM23,0)</f>
        <v>0</v>
      </c>
      <c r="AN78" s="229">
        <f>IFERROR('Intenzity 1'!AN78/AN23,0)</f>
        <v>0</v>
      </c>
      <c r="AO78" s="229">
        <f>IFERROR('Intenzity 1'!AO78/AO23,0)</f>
        <v>0</v>
      </c>
      <c r="AP78" s="229">
        <f>IFERROR('Intenzity 1'!AP78/AP23,0)</f>
        <v>0</v>
      </c>
      <c r="AQ78" s="229">
        <f>IFERROR('Intenzity 1'!AQ78/AQ23,0)</f>
        <v>0</v>
      </c>
      <c r="AR78" s="229">
        <f>IFERROR('Intenzity 1'!AR78/AR23,0)</f>
        <v>0</v>
      </c>
      <c r="AS78" s="229">
        <f>IFERROR('Intenzity 1'!AS78/AS23,0)</f>
        <v>0</v>
      </c>
      <c r="AT78" s="229">
        <f>IFERROR('Intenzity 1'!AT78/AT23,0)</f>
        <v>0</v>
      </c>
      <c r="AU78" s="229">
        <f>IFERROR('Intenzity 1'!AU78/AU23,0)</f>
        <v>0</v>
      </c>
      <c r="AV78" s="229">
        <f>IFERROR('Intenzity 1'!AV78/AV23,0)</f>
        <v>0</v>
      </c>
      <c r="AW78" s="229">
        <f>IFERROR('Intenzity 1'!AW78/AW23,0)</f>
        <v>0</v>
      </c>
      <c r="AX78" s="229">
        <f>IFERROR('Intenzity 1'!AX78/AX23,0)</f>
        <v>0</v>
      </c>
      <c r="AY78" s="229">
        <f>IFERROR('Intenzity 1'!AY78/AY23,0)</f>
        <v>0</v>
      </c>
      <c r="AZ78" s="229">
        <f>IFERROR('Intenzity 1'!AZ78/AZ23,0)</f>
        <v>0</v>
      </c>
      <c r="BA78" s="229">
        <f>IFERROR('Intenzity 1'!BA78/BA23,0)</f>
        <v>0</v>
      </c>
      <c r="BB78" s="229">
        <f>IFERROR('Intenzity 1'!BB78/BB23,0)</f>
        <v>0</v>
      </c>
    </row>
    <row r="79" spans="1:54" x14ac:dyDescent="0.3">
      <c r="A79" s="206">
        <f>IF(ISBLANK('Úseky 1'!A24),"",'Úseky 1'!A24)</f>
        <v>20</v>
      </c>
      <c r="B79" s="205" t="str">
        <f>IF(ISBLANK('Úseky 1'!B24),"",'Úseky 1'!B24)</f>
        <v/>
      </c>
      <c r="C79" s="205" t="str">
        <f>IF(ISBLANK('Úseky 1'!C24),"",'Úseky 1'!C24)</f>
        <v/>
      </c>
      <c r="D79" s="213" t="str">
        <f>IF(ISBLANK('Úseky 1'!D24),"",'Úseky 1'!D24)</f>
        <v/>
      </c>
      <c r="E79" s="229">
        <f>IFERROR('Intenzity 1'!E79/E24,0)</f>
        <v>0</v>
      </c>
      <c r="F79" s="229">
        <f>IFERROR('Intenzity 1'!F79/F24,0)</f>
        <v>0</v>
      </c>
      <c r="G79" s="229">
        <f>IFERROR('Intenzity 1'!G79/G24,0)</f>
        <v>0</v>
      </c>
      <c r="H79" s="229">
        <f>IFERROR('Intenzity 1'!H79/H24,0)</f>
        <v>0</v>
      </c>
      <c r="I79" s="229">
        <f>IFERROR('Intenzity 1'!I79/I24,0)</f>
        <v>0</v>
      </c>
      <c r="J79" s="229">
        <f>IFERROR('Intenzity 1'!J79/J24,0)</f>
        <v>0</v>
      </c>
      <c r="K79" s="229">
        <f>IFERROR('Intenzity 1'!K79/K24,0)</f>
        <v>0</v>
      </c>
      <c r="L79" s="229">
        <f>IFERROR('Intenzity 1'!L79/L24,0)</f>
        <v>0</v>
      </c>
      <c r="M79" s="229">
        <f>IFERROR('Intenzity 1'!M79/M24,0)</f>
        <v>0</v>
      </c>
      <c r="N79" s="229">
        <f>IFERROR('Intenzity 1'!N79/N24,0)</f>
        <v>0</v>
      </c>
      <c r="O79" s="229">
        <f>IFERROR('Intenzity 1'!O79/O24,0)</f>
        <v>0</v>
      </c>
      <c r="P79" s="229">
        <f>IFERROR('Intenzity 1'!P79/P24,0)</f>
        <v>0</v>
      </c>
      <c r="Q79" s="229">
        <f>IFERROR('Intenzity 1'!Q79/Q24,0)</f>
        <v>0</v>
      </c>
      <c r="R79" s="229">
        <f>IFERROR('Intenzity 1'!R79/R24,0)</f>
        <v>0</v>
      </c>
      <c r="S79" s="229">
        <f>IFERROR('Intenzity 1'!S79/S24,0)</f>
        <v>0</v>
      </c>
      <c r="T79" s="229">
        <f>IFERROR('Intenzity 1'!T79/T24,0)</f>
        <v>0</v>
      </c>
      <c r="U79" s="229">
        <f>IFERROR('Intenzity 1'!U79/U24,0)</f>
        <v>0</v>
      </c>
      <c r="V79" s="229">
        <f>IFERROR('Intenzity 1'!V79/V24,0)</f>
        <v>0</v>
      </c>
      <c r="W79" s="229">
        <f>IFERROR('Intenzity 1'!W79/W24,0)</f>
        <v>0</v>
      </c>
      <c r="X79" s="229">
        <f>IFERROR('Intenzity 1'!X79/X24,0)</f>
        <v>0</v>
      </c>
      <c r="Y79" s="229">
        <f>IFERROR('Intenzity 1'!Y79/Y24,0)</f>
        <v>0</v>
      </c>
      <c r="Z79" s="229">
        <f>IFERROR('Intenzity 1'!Z79/Z24,0)</f>
        <v>0</v>
      </c>
      <c r="AA79" s="229">
        <f>IFERROR('Intenzity 1'!AA79/AA24,0)</f>
        <v>0</v>
      </c>
      <c r="AB79" s="229">
        <f>IFERROR('Intenzity 1'!AB79/AB24,0)</f>
        <v>0</v>
      </c>
      <c r="AC79" s="229">
        <f>IFERROR('Intenzity 1'!AC79/AC24,0)</f>
        <v>0</v>
      </c>
      <c r="AD79" s="229">
        <f>IFERROR('Intenzity 1'!AD79/AD24,0)</f>
        <v>0</v>
      </c>
      <c r="AE79" s="229">
        <f>IFERROR('Intenzity 1'!AE79/AE24,0)</f>
        <v>0</v>
      </c>
      <c r="AF79" s="229">
        <f>IFERROR('Intenzity 1'!AF79/AF24,0)</f>
        <v>0</v>
      </c>
      <c r="AG79" s="229">
        <f>IFERROR('Intenzity 1'!AG79/AG24,0)</f>
        <v>0</v>
      </c>
      <c r="AH79" s="229">
        <f>IFERROR('Intenzity 1'!AH79/AH24,0)</f>
        <v>0</v>
      </c>
      <c r="AI79" s="229">
        <f>IFERROR('Intenzity 1'!AI79/AI24,0)</f>
        <v>0</v>
      </c>
      <c r="AJ79" s="229">
        <f>IFERROR('Intenzity 1'!AJ79/AJ24,0)</f>
        <v>0</v>
      </c>
      <c r="AK79" s="229">
        <f>IFERROR('Intenzity 1'!AK79/AK24,0)</f>
        <v>0</v>
      </c>
      <c r="AL79" s="229">
        <f>IFERROR('Intenzity 1'!AL79/AL24,0)</f>
        <v>0</v>
      </c>
      <c r="AM79" s="229">
        <f>IFERROR('Intenzity 1'!AM79/AM24,0)</f>
        <v>0</v>
      </c>
      <c r="AN79" s="229">
        <f>IFERROR('Intenzity 1'!AN79/AN24,0)</f>
        <v>0</v>
      </c>
      <c r="AO79" s="229">
        <f>IFERROR('Intenzity 1'!AO79/AO24,0)</f>
        <v>0</v>
      </c>
      <c r="AP79" s="229">
        <f>IFERROR('Intenzity 1'!AP79/AP24,0)</f>
        <v>0</v>
      </c>
      <c r="AQ79" s="229">
        <f>IFERROR('Intenzity 1'!AQ79/AQ24,0)</f>
        <v>0</v>
      </c>
      <c r="AR79" s="229">
        <f>IFERROR('Intenzity 1'!AR79/AR24,0)</f>
        <v>0</v>
      </c>
      <c r="AS79" s="229">
        <f>IFERROR('Intenzity 1'!AS79/AS24,0)</f>
        <v>0</v>
      </c>
      <c r="AT79" s="229">
        <f>IFERROR('Intenzity 1'!AT79/AT24,0)</f>
        <v>0</v>
      </c>
      <c r="AU79" s="229">
        <f>IFERROR('Intenzity 1'!AU79/AU24,0)</f>
        <v>0</v>
      </c>
      <c r="AV79" s="229">
        <f>IFERROR('Intenzity 1'!AV79/AV24,0)</f>
        <v>0</v>
      </c>
      <c r="AW79" s="229">
        <f>IFERROR('Intenzity 1'!AW79/AW24,0)</f>
        <v>0</v>
      </c>
      <c r="AX79" s="229">
        <f>IFERROR('Intenzity 1'!AX79/AX24,0)</f>
        <v>0</v>
      </c>
      <c r="AY79" s="229">
        <f>IFERROR('Intenzity 1'!AY79/AY24,0)</f>
        <v>0</v>
      </c>
      <c r="AZ79" s="229">
        <f>IFERROR('Intenzity 1'!AZ79/AZ24,0)</f>
        <v>0</v>
      </c>
      <c r="BA79" s="229">
        <f>IFERROR('Intenzity 1'!BA79/BA24,0)</f>
        <v>0</v>
      </c>
      <c r="BB79" s="229">
        <f>IFERROR('Intenzity 1'!BB79/BB24,0)</f>
        <v>0</v>
      </c>
    </row>
    <row r="80" spans="1:54" x14ac:dyDescent="0.3">
      <c r="A80" s="206">
        <f>IF(ISBLANK('Úseky 1'!A25),"",'Úseky 1'!A25)</f>
        <v>21</v>
      </c>
      <c r="B80" s="205" t="str">
        <f>IF(ISBLANK('Úseky 1'!B25),"",'Úseky 1'!B25)</f>
        <v/>
      </c>
      <c r="C80" s="205" t="str">
        <f>IF(ISBLANK('Úseky 1'!C25),"",'Úseky 1'!C25)</f>
        <v/>
      </c>
      <c r="D80" s="213" t="str">
        <f>IF(ISBLANK('Úseky 1'!D25),"",'Úseky 1'!D25)</f>
        <v/>
      </c>
      <c r="E80" s="229">
        <f>IFERROR('Intenzity 1'!E80/E25,0)</f>
        <v>0</v>
      </c>
      <c r="F80" s="229">
        <f>IFERROR('Intenzity 1'!F80/F25,0)</f>
        <v>0</v>
      </c>
      <c r="G80" s="229">
        <f>IFERROR('Intenzity 1'!G80/G25,0)</f>
        <v>0</v>
      </c>
      <c r="H80" s="229">
        <f>IFERROR('Intenzity 1'!H80/H25,0)</f>
        <v>0</v>
      </c>
      <c r="I80" s="229">
        <f>IFERROR('Intenzity 1'!I80/I25,0)</f>
        <v>0</v>
      </c>
      <c r="J80" s="229">
        <f>IFERROR('Intenzity 1'!J80/J25,0)</f>
        <v>0</v>
      </c>
      <c r="K80" s="229">
        <f>IFERROR('Intenzity 1'!K80/K25,0)</f>
        <v>0</v>
      </c>
      <c r="L80" s="229">
        <f>IFERROR('Intenzity 1'!L80/L25,0)</f>
        <v>0</v>
      </c>
      <c r="M80" s="229">
        <f>IFERROR('Intenzity 1'!M80/M25,0)</f>
        <v>0</v>
      </c>
      <c r="N80" s="229">
        <f>IFERROR('Intenzity 1'!N80/N25,0)</f>
        <v>0</v>
      </c>
      <c r="O80" s="229">
        <f>IFERROR('Intenzity 1'!O80/O25,0)</f>
        <v>0</v>
      </c>
      <c r="P80" s="229">
        <f>IFERROR('Intenzity 1'!P80/P25,0)</f>
        <v>0</v>
      </c>
      <c r="Q80" s="229">
        <f>IFERROR('Intenzity 1'!Q80/Q25,0)</f>
        <v>0</v>
      </c>
      <c r="R80" s="229">
        <f>IFERROR('Intenzity 1'!R80/R25,0)</f>
        <v>0</v>
      </c>
      <c r="S80" s="229">
        <f>IFERROR('Intenzity 1'!S80/S25,0)</f>
        <v>0</v>
      </c>
      <c r="T80" s="229">
        <f>IFERROR('Intenzity 1'!T80/T25,0)</f>
        <v>0</v>
      </c>
      <c r="U80" s="229">
        <f>IFERROR('Intenzity 1'!U80/U25,0)</f>
        <v>0</v>
      </c>
      <c r="V80" s="229">
        <f>IFERROR('Intenzity 1'!V80/V25,0)</f>
        <v>0</v>
      </c>
      <c r="W80" s="229">
        <f>IFERROR('Intenzity 1'!W80/W25,0)</f>
        <v>0</v>
      </c>
      <c r="X80" s="229">
        <f>IFERROR('Intenzity 1'!X80/X25,0)</f>
        <v>0</v>
      </c>
      <c r="Y80" s="229">
        <f>IFERROR('Intenzity 1'!Y80/Y25,0)</f>
        <v>0</v>
      </c>
      <c r="Z80" s="229">
        <f>IFERROR('Intenzity 1'!Z80/Z25,0)</f>
        <v>0</v>
      </c>
      <c r="AA80" s="229">
        <f>IFERROR('Intenzity 1'!AA80/AA25,0)</f>
        <v>0</v>
      </c>
      <c r="AB80" s="229">
        <f>IFERROR('Intenzity 1'!AB80/AB25,0)</f>
        <v>0</v>
      </c>
      <c r="AC80" s="229">
        <f>IFERROR('Intenzity 1'!AC80/AC25,0)</f>
        <v>0</v>
      </c>
      <c r="AD80" s="229">
        <f>IFERROR('Intenzity 1'!AD80/AD25,0)</f>
        <v>0</v>
      </c>
      <c r="AE80" s="229">
        <f>IFERROR('Intenzity 1'!AE80/AE25,0)</f>
        <v>0</v>
      </c>
      <c r="AF80" s="229">
        <f>IFERROR('Intenzity 1'!AF80/AF25,0)</f>
        <v>0</v>
      </c>
      <c r="AG80" s="229">
        <f>IFERROR('Intenzity 1'!AG80/AG25,0)</f>
        <v>0</v>
      </c>
      <c r="AH80" s="229">
        <f>IFERROR('Intenzity 1'!AH80/AH25,0)</f>
        <v>0</v>
      </c>
      <c r="AI80" s="229">
        <f>IFERROR('Intenzity 1'!AI80/AI25,0)</f>
        <v>0</v>
      </c>
      <c r="AJ80" s="229">
        <f>IFERROR('Intenzity 1'!AJ80/AJ25,0)</f>
        <v>0</v>
      </c>
      <c r="AK80" s="229">
        <f>IFERROR('Intenzity 1'!AK80/AK25,0)</f>
        <v>0</v>
      </c>
      <c r="AL80" s="229">
        <f>IFERROR('Intenzity 1'!AL80/AL25,0)</f>
        <v>0</v>
      </c>
      <c r="AM80" s="229">
        <f>IFERROR('Intenzity 1'!AM80/AM25,0)</f>
        <v>0</v>
      </c>
      <c r="AN80" s="229">
        <f>IFERROR('Intenzity 1'!AN80/AN25,0)</f>
        <v>0</v>
      </c>
      <c r="AO80" s="229">
        <f>IFERROR('Intenzity 1'!AO80/AO25,0)</f>
        <v>0</v>
      </c>
      <c r="AP80" s="229">
        <f>IFERROR('Intenzity 1'!AP80/AP25,0)</f>
        <v>0</v>
      </c>
      <c r="AQ80" s="229">
        <f>IFERROR('Intenzity 1'!AQ80/AQ25,0)</f>
        <v>0</v>
      </c>
      <c r="AR80" s="229">
        <f>IFERROR('Intenzity 1'!AR80/AR25,0)</f>
        <v>0</v>
      </c>
      <c r="AS80" s="229">
        <f>IFERROR('Intenzity 1'!AS80/AS25,0)</f>
        <v>0</v>
      </c>
      <c r="AT80" s="229">
        <f>IFERROR('Intenzity 1'!AT80/AT25,0)</f>
        <v>0</v>
      </c>
      <c r="AU80" s="229">
        <f>IFERROR('Intenzity 1'!AU80/AU25,0)</f>
        <v>0</v>
      </c>
      <c r="AV80" s="229">
        <f>IFERROR('Intenzity 1'!AV80/AV25,0)</f>
        <v>0</v>
      </c>
      <c r="AW80" s="229">
        <f>IFERROR('Intenzity 1'!AW80/AW25,0)</f>
        <v>0</v>
      </c>
      <c r="AX80" s="229">
        <f>IFERROR('Intenzity 1'!AX80/AX25,0)</f>
        <v>0</v>
      </c>
      <c r="AY80" s="229">
        <f>IFERROR('Intenzity 1'!AY80/AY25,0)</f>
        <v>0</v>
      </c>
      <c r="AZ80" s="229">
        <f>IFERROR('Intenzity 1'!AZ80/AZ25,0)</f>
        <v>0</v>
      </c>
      <c r="BA80" s="229">
        <f>IFERROR('Intenzity 1'!BA80/BA25,0)</f>
        <v>0</v>
      </c>
      <c r="BB80" s="229">
        <f>IFERROR('Intenzity 1'!BB80/BB25,0)</f>
        <v>0</v>
      </c>
    </row>
    <row r="81" spans="1:54" x14ac:dyDescent="0.3">
      <c r="A81" s="206">
        <f>IF(ISBLANK('Úseky 1'!A26),"",'Úseky 1'!A26)</f>
        <v>22</v>
      </c>
      <c r="B81" s="205" t="str">
        <f>IF(ISBLANK('Úseky 1'!B26),"",'Úseky 1'!B26)</f>
        <v/>
      </c>
      <c r="C81" s="205" t="str">
        <f>IF(ISBLANK('Úseky 1'!C26),"",'Úseky 1'!C26)</f>
        <v/>
      </c>
      <c r="D81" s="213" t="str">
        <f>IF(ISBLANK('Úseky 1'!D26),"",'Úseky 1'!D26)</f>
        <v/>
      </c>
      <c r="E81" s="229">
        <f>IFERROR('Intenzity 1'!E81/E26,0)</f>
        <v>0</v>
      </c>
      <c r="F81" s="229">
        <f>IFERROR('Intenzity 1'!F81/F26,0)</f>
        <v>0</v>
      </c>
      <c r="G81" s="229">
        <f>IFERROR('Intenzity 1'!G81/G26,0)</f>
        <v>0</v>
      </c>
      <c r="H81" s="229">
        <f>IFERROR('Intenzity 1'!H81/H26,0)</f>
        <v>0</v>
      </c>
      <c r="I81" s="229">
        <f>IFERROR('Intenzity 1'!I81/I26,0)</f>
        <v>0</v>
      </c>
      <c r="J81" s="229">
        <f>IFERROR('Intenzity 1'!J81/J26,0)</f>
        <v>0</v>
      </c>
      <c r="K81" s="229">
        <f>IFERROR('Intenzity 1'!K81/K26,0)</f>
        <v>0</v>
      </c>
      <c r="L81" s="229">
        <f>IFERROR('Intenzity 1'!L81/L26,0)</f>
        <v>0</v>
      </c>
      <c r="M81" s="229">
        <f>IFERROR('Intenzity 1'!M81/M26,0)</f>
        <v>0</v>
      </c>
      <c r="N81" s="229">
        <f>IFERROR('Intenzity 1'!N81/N26,0)</f>
        <v>0</v>
      </c>
      <c r="O81" s="229">
        <f>IFERROR('Intenzity 1'!O81/O26,0)</f>
        <v>0</v>
      </c>
      <c r="P81" s="229">
        <f>IFERROR('Intenzity 1'!P81/P26,0)</f>
        <v>0</v>
      </c>
      <c r="Q81" s="229">
        <f>IFERROR('Intenzity 1'!Q81/Q26,0)</f>
        <v>0</v>
      </c>
      <c r="R81" s="229">
        <f>IFERROR('Intenzity 1'!R81/R26,0)</f>
        <v>0</v>
      </c>
      <c r="S81" s="229">
        <f>IFERROR('Intenzity 1'!S81/S26,0)</f>
        <v>0</v>
      </c>
      <c r="T81" s="229">
        <f>IFERROR('Intenzity 1'!T81/T26,0)</f>
        <v>0</v>
      </c>
      <c r="U81" s="229">
        <f>IFERROR('Intenzity 1'!U81/U26,0)</f>
        <v>0</v>
      </c>
      <c r="V81" s="229">
        <f>IFERROR('Intenzity 1'!V81/V26,0)</f>
        <v>0</v>
      </c>
      <c r="W81" s="229">
        <f>IFERROR('Intenzity 1'!W81/W26,0)</f>
        <v>0</v>
      </c>
      <c r="X81" s="229">
        <f>IFERROR('Intenzity 1'!X81/X26,0)</f>
        <v>0</v>
      </c>
      <c r="Y81" s="229">
        <f>IFERROR('Intenzity 1'!Y81/Y26,0)</f>
        <v>0</v>
      </c>
      <c r="Z81" s="229">
        <f>IFERROR('Intenzity 1'!Z81/Z26,0)</f>
        <v>0</v>
      </c>
      <c r="AA81" s="229">
        <f>IFERROR('Intenzity 1'!AA81/AA26,0)</f>
        <v>0</v>
      </c>
      <c r="AB81" s="229">
        <f>IFERROR('Intenzity 1'!AB81/AB26,0)</f>
        <v>0</v>
      </c>
      <c r="AC81" s="229">
        <f>IFERROR('Intenzity 1'!AC81/AC26,0)</f>
        <v>0</v>
      </c>
      <c r="AD81" s="229">
        <f>IFERROR('Intenzity 1'!AD81/AD26,0)</f>
        <v>0</v>
      </c>
      <c r="AE81" s="229">
        <f>IFERROR('Intenzity 1'!AE81/AE26,0)</f>
        <v>0</v>
      </c>
      <c r="AF81" s="229">
        <f>IFERROR('Intenzity 1'!AF81/AF26,0)</f>
        <v>0</v>
      </c>
      <c r="AG81" s="229">
        <f>IFERROR('Intenzity 1'!AG81/AG26,0)</f>
        <v>0</v>
      </c>
      <c r="AH81" s="229">
        <f>IFERROR('Intenzity 1'!AH81/AH26,0)</f>
        <v>0</v>
      </c>
      <c r="AI81" s="229">
        <f>IFERROR('Intenzity 1'!AI81/AI26,0)</f>
        <v>0</v>
      </c>
      <c r="AJ81" s="229">
        <f>IFERROR('Intenzity 1'!AJ81/AJ26,0)</f>
        <v>0</v>
      </c>
      <c r="AK81" s="229">
        <f>IFERROR('Intenzity 1'!AK81/AK26,0)</f>
        <v>0</v>
      </c>
      <c r="AL81" s="229">
        <f>IFERROR('Intenzity 1'!AL81/AL26,0)</f>
        <v>0</v>
      </c>
      <c r="AM81" s="229">
        <f>IFERROR('Intenzity 1'!AM81/AM26,0)</f>
        <v>0</v>
      </c>
      <c r="AN81" s="229">
        <f>IFERROR('Intenzity 1'!AN81/AN26,0)</f>
        <v>0</v>
      </c>
      <c r="AO81" s="229">
        <f>IFERROR('Intenzity 1'!AO81/AO26,0)</f>
        <v>0</v>
      </c>
      <c r="AP81" s="229">
        <f>IFERROR('Intenzity 1'!AP81/AP26,0)</f>
        <v>0</v>
      </c>
      <c r="AQ81" s="229">
        <f>IFERROR('Intenzity 1'!AQ81/AQ26,0)</f>
        <v>0</v>
      </c>
      <c r="AR81" s="229">
        <f>IFERROR('Intenzity 1'!AR81/AR26,0)</f>
        <v>0</v>
      </c>
      <c r="AS81" s="229">
        <f>IFERROR('Intenzity 1'!AS81/AS26,0)</f>
        <v>0</v>
      </c>
      <c r="AT81" s="229">
        <f>IFERROR('Intenzity 1'!AT81/AT26,0)</f>
        <v>0</v>
      </c>
      <c r="AU81" s="229">
        <f>IFERROR('Intenzity 1'!AU81/AU26,0)</f>
        <v>0</v>
      </c>
      <c r="AV81" s="229">
        <f>IFERROR('Intenzity 1'!AV81/AV26,0)</f>
        <v>0</v>
      </c>
      <c r="AW81" s="229">
        <f>IFERROR('Intenzity 1'!AW81/AW26,0)</f>
        <v>0</v>
      </c>
      <c r="AX81" s="229">
        <f>IFERROR('Intenzity 1'!AX81/AX26,0)</f>
        <v>0</v>
      </c>
      <c r="AY81" s="229">
        <f>IFERROR('Intenzity 1'!AY81/AY26,0)</f>
        <v>0</v>
      </c>
      <c r="AZ81" s="229">
        <f>IFERROR('Intenzity 1'!AZ81/AZ26,0)</f>
        <v>0</v>
      </c>
      <c r="BA81" s="229">
        <f>IFERROR('Intenzity 1'!BA81/BA26,0)</f>
        <v>0</v>
      </c>
      <c r="BB81" s="229">
        <f>IFERROR('Intenzity 1'!BB81/BB26,0)</f>
        <v>0</v>
      </c>
    </row>
    <row r="82" spans="1:54" x14ac:dyDescent="0.3">
      <c r="A82" s="206">
        <f>IF(ISBLANK('Úseky 1'!A27),"",'Úseky 1'!A27)</f>
        <v>23</v>
      </c>
      <c r="B82" s="205" t="str">
        <f>IF(ISBLANK('Úseky 1'!B27),"",'Úseky 1'!B27)</f>
        <v/>
      </c>
      <c r="C82" s="205" t="str">
        <f>IF(ISBLANK('Úseky 1'!C27),"",'Úseky 1'!C27)</f>
        <v/>
      </c>
      <c r="D82" s="213" t="str">
        <f>IF(ISBLANK('Úseky 1'!D27),"",'Úseky 1'!D27)</f>
        <v/>
      </c>
      <c r="E82" s="229">
        <f>IFERROR('Intenzity 1'!E82/E27,0)</f>
        <v>0</v>
      </c>
      <c r="F82" s="229">
        <f>IFERROR('Intenzity 1'!F82/F27,0)</f>
        <v>0</v>
      </c>
      <c r="G82" s="229">
        <f>IFERROR('Intenzity 1'!G82/G27,0)</f>
        <v>0</v>
      </c>
      <c r="H82" s="229">
        <f>IFERROR('Intenzity 1'!H82/H27,0)</f>
        <v>0</v>
      </c>
      <c r="I82" s="229">
        <f>IFERROR('Intenzity 1'!I82/I27,0)</f>
        <v>0</v>
      </c>
      <c r="J82" s="229">
        <f>IFERROR('Intenzity 1'!J82/J27,0)</f>
        <v>0</v>
      </c>
      <c r="K82" s="229">
        <f>IFERROR('Intenzity 1'!K82/K27,0)</f>
        <v>0</v>
      </c>
      <c r="L82" s="229">
        <f>IFERROR('Intenzity 1'!L82/L27,0)</f>
        <v>0</v>
      </c>
      <c r="M82" s="229">
        <f>IFERROR('Intenzity 1'!M82/M27,0)</f>
        <v>0</v>
      </c>
      <c r="N82" s="229">
        <f>IFERROR('Intenzity 1'!N82/N27,0)</f>
        <v>0</v>
      </c>
      <c r="O82" s="229">
        <f>IFERROR('Intenzity 1'!O82/O27,0)</f>
        <v>0</v>
      </c>
      <c r="P82" s="229">
        <f>IFERROR('Intenzity 1'!P82/P27,0)</f>
        <v>0</v>
      </c>
      <c r="Q82" s="229">
        <f>IFERROR('Intenzity 1'!Q82/Q27,0)</f>
        <v>0</v>
      </c>
      <c r="R82" s="229">
        <f>IFERROR('Intenzity 1'!R82/R27,0)</f>
        <v>0</v>
      </c>
      <c r="S82" s="229">
        <f>IFERROR('Intenzity 1'!S82/S27,0)</f>
        <v>0</v>
      </c>
      <c r="T82" s="229">
        <f>IFERROR('Intenzity 1'!T82/T27,0)</f>
        <v>0</v>
      </c>
      <c r="U82" s="229">
        <f>IFERROR('Intenzity 1'!U82/U27,0)</f>
        <v>0</v>
      </c>
      <c r="V82" s="229">
        <f>IFERROR('Intenzity 1'!V82/V27,0)</f>
        <v>0</v>
      </c>
      <c r="W82" s="229">
        <f>IFERROR('Intenzity 1'!W82/W27,0)</f>
        <v>0</v>
      </c>
      <c r="X82" s="229">
        <f>IFERROR('Intenzity 1'!X82/X27,0)</f>
        <v>0</v>
      </c>
      <c r="Y82" s="229">
        <f>IFERROR('Intenzity 1'!Y82/Y27,0)</f>
        <v>0</v>
      </c>
      <c r="Z82" s="229">
        <f>IFERROR('Intenzity 1'!Z82/Z27,0)</f>
        <v>0</v>
      </c>
      <c r="AA82" s="229">
        <f>IFERROR('Intenzity 1'!AA82/AA27,0)</f>
        <v>0</v>
      </c>
      <c r="AB82" s="229">
        <f>IFERROR('Intenzity 1'!AB82/AB27,0)</f>
        <v>0</v>
      </c>
      <c r="AC82" s="229">
        <f>IFERROR('Intenzity 1'!AC82/AC27,0)</f>
        <v>0</v>
      </c>
      <c r="AD82" s="229">
        <f>IFERROR('Intenzity 1'!AD82/AD27,0)</f>
        <v>0</v>
      </c>
      <c r="AE82" s="229">
        <f>IFERROR('Intenzity 1'!AE82/AE27,0)</f>
        <v>0</v>
      </c>
      <c r="AF82" s="229">
        <f>IFERROR('Intenzity 1'!AF82/AF27,0)</f>
        <v>0</v>
      </c>
      <c r="AG82" s="229">
        <f>IFERROR('Intenzity 1'!AG82/AG27,0)</f>
        <v>0</v>
      </c>
      <c r="AH82" s="229">
        <f>IFERROR('Intenzity 1'!AH82/AH27,0)</f>
        <v>0</v>
      </c>
      <c r="AI82" s="229">
        <f>IFERROR('Intenzity 1'!AI82/AI27,0)</f>
        <v>0</v>
      </c>
      <c r="AJ82" s="229">
        <f>IFERROR('Intenzity 1'!AJ82/AJ27,0)</f>
        <v>0</v>
      </c>
      <c r="AK82" s="229">
        <f>IFERROR('Intenzity 1'!AK82/AK27,0)</f>
        <v>0</v>
      </c>
      <c r="AL82" s="229">
        <f>IFERROR('Intenzity 1'!AL82/AL27,0)</f>
        <v>0</v>
      </c>
      <c r="AM82" s="229">
        <f>IFERROR('Intenzity 1'!AM82/AM27,0)</f>
        <v>0</v>
      </c>
      <c r="AN82" s="229">
        <f>IFERROR('Intenzity 1'!AN82/AN27,0)</f>
        <v>0</v>
      </c>
      <c r="AO82" s="229">
        <f>IFERROR('Intenzity 1'!AO82/AO27,0)</f>
        <v>0</v>
      </c>
      <c r="AP82" s="229">
        <f>IFERROR('Intenzity 1'!AP82/AP27,0)</f>
        <v>0</v>
      </c>
      <c r="AQ82" s="229">
        <f>IFERROR('Intenzity 1'!AQ82/AQ27,0)</f>
        <v>0</v>
      </c>
      <c r="AR82" s="229">
        <f>IFERROR('Intenzity 1'!AR82/AR27,0)</f>
        <v>0</v>
      </c>
      <c r="AS82" s="229">
        <f>IFERROR('Intenzity 1'!AS82/AS27,0)</f>
        <v>0</v>
      </c>
      <c r="AT82" s="229">
        <f>IFERROR('Intenzity 1'!AT82/AT27,0)</f>
        <v>0</v>
      </c>
      <c r="AU82" s="229">
        <f>IFERROR('Intenzity 1'!AU82/AU27,0)</f>
        <v>0</v>
      </c>
      <c r="AV82" s="229">
        <f>IFERROR('Intenzity 1'!AV82/AV27,0)</f>
        <v>0</v>
      </c>
      <c r="AW82" s="229">
        <f>IFERROR('Intenzity 1'!AW82/AW27,0)</f>
        <v>0</v>
      </c>
      <c r="AX82" s="229">
        <f>IFERROR('Intenzity 1'!AX82/AX27,0)</f>
        <v>0</v>
      </c>
      <c r="AY82" s="229">
        <f>IFERROR('Intenzity 1'!AY82/AY27,0)</f>
        <v>0</v>
      </c>
      <c r="AZ82" s="229">
        <f>IFERROR('Intenzity 1'!AZ82/AZ27,0)</f>
        <v>0</v>
      </c>
      <c r="BA82" s="229">
        <f>IFERROR('Intenzity 1'!BA82/BA27,0)</f>
        <v>0</v>
      </c>
      <c r="BB82" s="229">
        <f>IFERROR('Intenzity 1'!BB82/BB27,0)</f>
        <v>0</v>
      </c>
    </row>
    <row r="83" spans="1:54" x14ac:dyDescent="0.3">
      <c r="A83" s="206">
        <f>IF(ISBLANK('Úseky 1'!A28),"",'Úseky 1'!A28)</f>
        <v>24</v>
      </c>
      <c r="B83" s="205" t="str">
        <f>IF(ISBLANK('Úseky 1'!B28),"",'Úseky 1'!B28)</f>
        <v/>
      </c>
      <c r="C83" s="205" t="str">
        <f>IF(ISBLANK('Úseky 1'!C28),"",'Úseky 1'!C28)</f>
        <v/>
      </c>
      <c r="D83" s="213" t="str">
        <f>IF(ISBLANK('Úseky 1'!D28),"",'Úseky 1'!D28)</f>
        <v/>
      </c>
      <c r="E83" s="229">
        <f>IFERROR('Intenzity 1'!E83/E28,0)</f>
        <v>0</v>
      </c>
      <c r="F83" s="229">
        <f>IFERROR('Intenzity 1'!F83/F28,0)</f>
        <v>0</v>
      </c>
      <c r="G83" s="229">
        <f>IFERROR('Intenzity 1'!G83/G28,0)</f>
        <v>0</v>
      </c>
      <c r="H83" s="229">
        <f>IFERROR('Intenzity 1'!H83/H28,0)</f>
        <v>0</v>
      </c>
      <c r="I83" s="229">
        <f>IFERROR('Intenzity 1'!I83/I28,0)</f>
        <v>0</v>
      </c>
      <c r="J83" s="229">
        <f>IFERROR('Intenzity 1'!J83/J28,0)</f>
        <v>0</v>
      </c>
      <c r="K83" s="229">
        <f>IFERROR('Intenzity 1'!K83/K28,0)</f>
        <v>0</v>
      </c>
      <c r="L83" s="229">
        <f>IFERROR('Intenzity 1'!L83/L28,0)</f>
        <v>0</v>
      </c>
      <c r="M83" s="229">
        <f>IFERROR('Intenzity 1'!M83/M28,0)</f>
        <v>0</v>
      </c>
      <c r="N83" s="229">
        <f>IFERROR('Intenzity 1'!N83/N28,0)</f>
        <v>0</v>
      </c>
      <c r="O83" s="229">
        <f>IFERROR('Intenzity 1'!O83/O28,0)</f>
        <v>0</v>
      </c>
      <c r="P83" s="229">
        <f>IFERROR('Intenzity 1'!P83/P28,0)</f>
        <v>0</v>
      </c>
      <c r="Q83" s="229">
        <f>IFERROR('Intenzity 1'!Q83/Q28,0)</f>
        <v>0</v>
      </c>
      <c r="R83" s="229">
        <f>IFERROR('Intenzity 1'!R83/R28,0)</f>
        <v>0</v>
      </c>
      <c r="S83" s="229">
        <f>IFERROR('Intenzity 1'!S83/S28,0)</f>
        <v>0</v>
      </c>
      <c r="T83" s="229">
        <f>IFERROR('Intenzity 1'!T83/T28,0)</f>
        <v>0</v>
      </c>
      <c r="U83" s="229">
        <f>IFERROR('Intenzity 1'!U83/U28,0)</f>
        <v>0</v>
      </c>
      <c r="V83" s="229">
        <f>IFERROR('Intenzity 1'!V83/V28,0)</f>
        <v>0</v>
      </c>
      <c r="W83" s="229">
        <f>IFERROR('Intenzity 1'!W83/W28,0)</f>
        <v>0</v>
      </c>
      <c r="X83" s="229">
        <f>IFERROR('Intenzity 1'!X83/X28,0)</f>
        <v>0</v>
      </c>
      <c r="Y83" s="229">
        <f>IFERROR('Intenzity 1'!Y83/Y28,0)</f>
        <v>0</v>
      </c>
      <c r="Z83" s="229">
        <f>IFERROR('Intenzity 1'!Z83/Z28,0)</f>
        <v>0</v>
      </c>
      <c r="AA83" s="229">
        <f>IFERROR('Intenzity 1'!AA83/AA28,0)</f>
        <v>0</v>
      </c>
      <c r="AB83" s="229">
        <f>IFERROR('Intenzity 1'!AB83/AB28,0)</f>
        <v>0</v>
      </c>
      <c r="AC83" s="229">
        <f>IFERROR('Intenzity 1'!AC83/AC28,0)</f>
        <v>0</v>
      </c>
      <c r="AD83" s="229">
        <f>IFERROR('Intenzity 1'!AD83/AD28,0)</f>
        <v>0</v>
      </c>
      <c r="AE83" s="229">
        <f>IFERROR('Intenzity 1'!AE83/AE28,0)</f>
        <v>0</v>
      </c>
      <c r="AF83" s="229">
        <f>IFERROR('Intenzity 1'!AF83/AF28,0)</f>
        <v>0</v>
      </c>
      <c r="AG83" s="229">
        <f>IFERROR('Intenzity 1'!AG83/AG28,0)</f>
        <v>0</v>
      </c>
      <c r="AH83" s="229">
        <f>IFERROR('Intenzity 1'!AH83/AH28,0)</f>
        <v>0</v>
      </c>
      <c r="AI83" s="229">
        <f>IFERROR('Intenzity 1'!AI83/AI28,0)</f>
        <v>0</v>
      </c>
      <c r="AJ83" s="229">
        <f>IFERROR('Intenzity 1'!AJ83/AJ28,0)</f>
        <v>0</v>
      </c>
      <c r="AK83" s="229">
        <f>IFERROR('Intenzity 1'!AK83/AK28,0)</f>
        <v>0</v>
      </c>
      <c r="AL83" s="229">
        <f>IFERROR('Intenzity 1'!AL83/AL28,0)</f>
        <v>0</v>
      </c>
      <c r="AM83" s="229">
        <f>IFERROR('Intenzity 1'!AM83/AM28,0)</f>
        <v>0</v>
      </c>
      <c r="AN83" s="229">
        <f>IFERROR('Intenzity 1'!AN83/AN28,0)</f>
        <v>0</v>
      </c>
      <c r="AO83" s="229">
        <f>IFERROR('Intenzity 1'!AO83/AO28,0)</f>
        <v>0</v>
      </c>
      <c r="AP83" s="229">
        <f>IFERROR('Intenzity 1'!AP83/AP28,0)</f>
        <v>0</v>
      </c>
      <c r="AQ83" s="229">
        <f>IFERROR('Intenzity 1'!AQ83/AQ28,0)</f>
        <v>0</v>
      </c>
      <c r="AR83" s="229">
        <f>IFERROR('Intenzity 1'!AR83/AR28,0)</f>
        <v>0</v>
      </c>
      <c r="AS83" s="229">
        <f>IFERROR('Intenzity 1'!AS83/AS28,0)</f>
        <v>0</v>
      </c>
      <c r="AT83" s="229">
        <f>IFERROR('Intenzity 1'!AT83/AT28,0)</f>
        <v>0</v>
      </c>
      <c r="AU83" s="229">
        <f>IFERROR('Intenzity 1'!AU83/AU28,0)</f>
        <v>0</v>
      </c>
      <c r="AV83" s="229">
        <f>IFERROR('Intenzity 1'!AV83/AV28,0)</f>
        <v>0</v>
      </c>
      <c r="AW83" s="229">
        <f>IFERROR('Intenzity 1'!AW83/AW28,0)</f>
        <v>0</v>
      </c>
      <c r="AX83" s="229">
        <f>IFERROR('Intenzity 1'!AX83/AX28,0)</f>
        <v>0</v>
      </c>
      <c r="AY83" s="229">
        <f>IFERROR('Intenzity 1'!AY83/AY28,0)</f>
        <v>0</v>
      </c>
      <c r="AZ83" s="229">
        <f>IFERROR('Intenzity 1'!AZ83/AZ28,0)</f>
        <v>0</v>
      </c>
      <c r="BA83" s="229">
        <f>IFERROR('Intenzity 1'!BA83/BA28,0)</f>
        <v>0</v>
      </c>
      <c r="BB83" s="229">
        <f>IFERROR('Intenzity 1'!BB83/BB28,0)</f>
        <v>0</v>
      </c>
    </row>
    <row r="84" spans="1:54" x14ac:dyDescent="0.3">
      <c r="A84" s="206">
        <f>IF(ISBLANK('Úseky 1'!A29),"",'Úseky 1'!A29)</f>
        <v>25</v>
      </c>
      <c r="B84" s="205" t="str">
        <f>IF(ISBLANK('Úseky 1'!B29),"",'Úseky 1'!B29)</f>
        <v/>
      </c>
      <c r="C84" s="205" t="str">
        <f>IF(ISBLANK('Úseky 1'!C29),"",'Úseky 1'!C29)</f>
        <v/>
      </c>
      <c r="D84" s="213" t="str">
        <f>IF(ISBLANK('Úseky 1'!D29),"",'Úseky 1'!D29)</f>
        <v/>
      </c>
      <c r="E84" s="229">
        <f>IFERROR('Intenzity 1'!E84/E29,0)</f>
        <v>0</v>
      </c>
      <c r="F84" s="229">
        <f>IFERROR('Intenzity 1'!F84/F29,0)</f>
        <v>0</v>
      </c>
      <c r="G84" s="229">
        <f>IFERROR('Intenzity 1'!G84/G29,0)</f>
        <v>0</v>
      </c>
      <c r="H84" s="229">
        <f>IFERROR('Intenzity 1'!H84/H29,0)</f>
        <v>0</v>
      </c>
      <c r="I84" s="229">
        <f>IFERROR('Intenzity 1'!I84/I29,0)</f>
        <v>0</v>
      </c>
      <c r="J84" s="229">
        <f>IFERROR('Intenzity 1'!J84/J29,0)</f>
        <v>0</v>
      </c>
      <c r="K84" s="229">
        <f>IFERROR('Intenzity 1'!K84/K29,0)</f>
        <v>0</v>
      </c>
      <c r="L84" s="229">
        <f>IFERROR('Intenzity 1'!L84/L29,0)</f>
        <v>0</v>
      </c>
      <c r="M84" s="229">
        <f>IFERROR('Intenzity 1'!M84/M29,0)</f>
        <v>0</v>
      </c>
      <c r="N84" s="229">
        <f>IFERROR('Intenzity 1'!N84/N29,0)</f>
        <v>0</v>
      </c>
      <c r="O84" s="229">
        <f>IFERROR('Intenzity 1'!O84/O29,0)</f>
        <v>0</v>
      </c>
      <c r="P84" s="229">
        <f>IFERROR('Intenzity 1'!P84/P29,0)</f>
        <v>0</v>
      </c>
      <c r="Q84" s="229">
        <f>IFERROR('Intenzity 1'!Q84/Q29,0)</f>
        <v>0</v>
      </c>
      <c r="R84" s="229">
        <f>IFERROR('Intenzity 1'!R84/R29,0)</f>
        <v>0</v>
      </c>
      <c r="S84" s="229">
        <f>IFERROR('Intenzity 1'!S84/S29,0)</f>
        <v>0</v>
      </c>
      <c r="T84" s="229">
        <f>IFERROR('Intenzity 1'!T84/T29,0)</f>
        <v>0</v>
      </c>
      <c r="U84" s="229">
        <f>IFERROR('Intenzity 1'!U84/U29,0)</f>
        <v>0</v>
      </c>
      <c r="V84" s="229">
        <f>IFERROR('Intenzity 1'!V84/V29,0)</f>
        <v>0</v>
      </c>
      <c r="W84" s="229">
        <f>IFERROR('Intenzity 1'!W84/W29,0)</f>
        <v>0</v>
      </c>
      <c r="X84" s="229">
        <f>IFERROR('Intenzity 1'!X84/X29,0)</f>
        <v>0</v>
      </c>
      <c r="Y84" s="229">
        <f>IFERROR('Intenzity 1'!Y84/Y29,0)</f>
        <v>0</v>
      </c>
      <c r="Z84" s="229">
        <f>IFERROR('Intenzity 1'!Z84/Z29,0)</f>
        <v>0</v>
      </c>
      <c r="AA84" s="229">
        <f>IFERROR('Intenzity 1'!AA84/AA29,0)</f>
        <v>0</v>
      </c>
      <c r="AB84" s="229">
        <f>IFERROR('Intenzity 1'!AB84/AB29,0)</f>
        <v>0</v>
      </c>
      <c r="AC84" s="229">
        <f>IFERROR('Intenzity 1'!AC84/AC29,0)</f>
        <v>0</v>
      </c>
      <c r="AD84" s="229">
        <f>IFERROR('Intenzity 1'!AD84/AD29,0)</f>
        <v>0</v>
      </c>
      <c r="AE84" s="229">
        <f>IFERROR('Intenzity 1'!AE84/AE29,0)</f>
        <v>0</v>
      </c>
      <c r="AF84" s="229">
        <f>IFERROR('Intenzity 1'!AF84/AF29,0)</f>
        <v>0</v>
      </c>
      <c r="AG84" s="229">
        <f>IFERROR('Intenzity 1'!AG84/AG29,0)</f>
        <v>0</v>
      </c>
      <c r="AH84" s="229">
        <f>IFERROR('Intenzity 1'!AH84/AH29,0)</f>
        <v>0</v>
      </c>
      <c r="AI84" s="229">
        <f>IFERROR('Intenzity 1'!AI84/AI29,0)</f>
        <v>0</v>
      </c>
      <c r="AJ84" s="229">
        <f>IFERROR('Intenzity 1'!AJ84/AJ29,0)</f>
        <v>0</v>
      </c>
      <c r="AK84" s="229">
        <f>IFERROR('Intenzity 1'!AK84/AK29,0)</f>
        <v>0</v>
      </c>
      <c r="AL84" s="229">
        <f>IFERROR('Intenzity 1'!AL84/AL29,0)</f>
        <v>0</v>
      </c>
      <c r="AM84" s="229">
        <f>IFERROR('Intenzity 1'!AM84/AM29,0)</f>
        <v>0</v>
      </c>
      <c r="AN84" s="229">
        <f>IFERROR('Intenzity 1'!AN84/AN29,0)</f>
        <v>0</v>
      </c>
      <c r="AO84" s="229">
        <f>IFERROR('Intenzity 1'!AO84/AO29,0)</f>
        <v>0</v>
      </c>
      <c r="AP84" s="229">
        <f>IFERROR('Intenzity 1'!AP84/AP29,0)</f>
        <v>0</v>
      </c>
      <c r="AQ84" s="229">
        <f>IFERROR('Intenzity 1'!AQ84/AQ29,0)</f>
        <v>0</v>
      </c>
      <c r="AR84" s="229">
        <f>IFERROR('Intenzity 1'!AR84/AR29,0)</f>
        <v>0</v>
      </c>
      <c r="AS84" s="229">
        <f>IFERROR('Intenzity 1'!AS84/AS29,0)</f>
        <v>0</v>
      </c>
      <c r="AT84" s="229">
        <f>IFERROR('Intenzity 1'!AT84/AT29,0)</f>
        <v>0</v>
      </c>
      <c r="AU84" s="229">
        <f>IFERROR('Intenzity 1'!AU84/AU29,0)</f>
        <v>0</v>
      </c>
      <c r="AV84" s="229">
        <f>IFERROR('Intenzity 1'!AV84/AV29,0)</f>
        <v>0</v>
      </c>
      <c r="AW84" s="229">
        <f>IFERROR('Intenzity 1'!AW84/AW29,0)</f>
        <v>0</v>
      </c>
      <c r="AX84" s="229">
        <f>IFERROR('Intenzity 1'!AX84/AX29,0)</f>
        <v>0</v>
      </c>
      <c r="AY84" s="229">
        <f>IFERROR('Intenzity 1'!AY84/AY29,0)</f>
        <v>0</v>
      </c>
      <c r="AZ84" s="229">
        <f>IFERROR('Intenzity 1'!AZ84/AZ29,0)</f>
        <v>0</v>
      </c>
      <c r="BA84" s="229">
        <f>IFERROR('Intenzity 1'!BA84/BA29,0)</f>
        <v>0</v>
      </c>
      <c r="BB84" s="229">
        <f>IFERROR('Intenzity 1'!BB84/BB29,0)</f>
        <v>0</v>
      </c>
    </row>
    <row r="85" spans="1:54" x14ac:dyDescent="0.3">
      <c r="A85" s="206">
        <f>IF(ISBLANK('Úseky 1'!A30),"",'Úseky 1'!A30)</f>
        <v>26</v>
      </c>
      <c r="B85" s="205" t="str">
        <f>IF(ISBLANK('Úseky 1'!B30),"",'Úseky 1'!B30)</f>
        <v/>
      </c>
      <c r="C85" s="205" t="str">
        <f>IF(ISBLANK('Úseky 1'!C30),"",'Úseky 1'!C30)</f>
        <v/>
      </c>
      <c r="D85" s="213" t="str">
        <f>IF(ISBLANK('Úseky 1'!D30),"",'Úseky 1'!D30)</f>
        <v/>
      </c>
      <c r="E85" s="229">
        <f>IFERROR('Intenzity 1'!E85/E30,0)</f>
        <v>0</v>
      </c>
      <c r="F85" s="229">
        <f>IFERROR('Intenzity 1'!F85/F30,0)</f>
        <v>0</v>
      </c>
      <c r="G85" s="229">
        <f>IFERROR('Intenzity 1'!G85/G30,0)</f>
        <v>0</v>
      </c>
      <c r="H85" s="229">
        <f>IFERROR('Intenzity 1'!H85/H30,0)</f>
        <v>0</v>
      </c>
      <c r="I85" s="229">
        <f>IFERROR('Intenzity 1'!I85/I30,0)</f>
        <v>0</v>
      </c>
      <c r="J85" s="229">
        <f>IFERROR('Intenzity 1'!J85/J30,0)</f>
        <v>0</v>
      </c>
      <c r="K85" s="229">
        <f>IFERROR('Intenzity 1'!K85/K30,0)</f>
        <v>0</v>
      </c>
      <c r="L85" s="229">
        <f>IFERROR('Intenzity 1'!L85/L30,0)</f>
        <v>0</v>
      </c>
      <c r="M85" s="229">
        <f>IFERROR('Intenzity 1'!M85/M30,0)</f>
        <v>0</v>
      </c>
      <c r="N85" s="229">
        <f>IFERROR('Intenzity 1'!N85/N30,0)</f>
        <v>0</v>
      </c>
      <c r="O85" s="229">
        <f>IFERROR('Intenzity 1'!O85/O30,0)</f>
        <v>0</v>
      </c>
      <c r="P85" s="229">
        <f>IFERROR('Intenzity 1'!P85/P30,0)</f>
        <v>0</v>
      </c>
      <c r="Q85" s="229">
        <f>IFERROR('Intenzity 1'!Q85/Q30,0)</f>
        <v>0</v>
      </c>
      <c r="R85" s="229">
        <f>IFERROR('Intenzity 1'!R85/R30,0)</f>
        <v>0</v>
      </c>
      <c r="S85" s="229">
        <f>IFERROR('Intenzity 1'!S85/S30,0)</f>
        <v>0</v>
      </c>
      <c r="T85" s="229">
        <f>IFERROR('Intenzity 1'!T85/T30,0)</f>
        <v>0</v>
      </c>
      <c r="U85" s="229">
        <f>IFERROR('Intenzity 1'!U85/U30,0)</f>
        <v>0</v>
      </c>
      <c r="V85" s="229">
        <f>IFERROR('Intenzity 1'!V85/V30,0)</f>
        <v>0</v>
      </c>
      <c r="W85" s="229">
        <f>IFERROR('Intenzity 1'!W85/W30,0)</f>
        <v>0</v>
      </c>
      <c r="X85" s="229">
        <f>IFERROR('Intenzity 1'!X85/X30,0)</f>
        <v>0</v>
      </c>
      <c r="Y85" s="229">
        <f>IFERROR('Intenzity 1'!Y85/Y30,0)</f>
        <v>0</v>
      </c>
      <c r="Z85" s="229">
        <f>IFERROR('Intenzity 1'!Z85/Z30,0)</f>
        <v>0</v>
      </c>
      <c r="AA85" s="229">
        <f>IFERROR('Intenzity 1'!AA85/AA30,0)</f>
        <v>0</v>
      </c>
      <c r="AB85" s="229">
        <f>IFERROR('Intenzity 1'!AB85/AB30,0)</f>
        <v>0</v>
      </c>
      <c r="AC85" s="229">
        <f>IFERROR('Intenzity 1'!AC85/AC30,0)</f>
        <v>0</v>
      </c>
      <c r="AD85" s="229">
        <f>IFERROR('Intenzity 1'!AD85/AD30,0)</f>
        <v>0</v>
      </c>
      <c r="AE85" s="229">
        <f>IFERROR('Intenzity 1'!AE85/AE30,0)</f>
        <v>0</v>
      </c>
      <c r="AF85" s="229">
        <f>IFERROR('Intenzity 1'!AF85/AF30,0)</f>
        <v>0</v>
      </c>
      <c r="AG85" s="229">
        <f>IFERROR('Intenzity 1'!AG85/AG30,0)</f>
        <v>0</v>
      </c>
      <c r="AH85" s="229">
        <f>IFERROR('Intenzity 1'!AH85/AH30,0)</f>
        <v>0</v>
      </c>
      <c r="AI85" s="229">
        <f>IFERROR('Intenzity 1'!AI85/AI30,0)</f>
        <v>0</v>
      </c>
      <c r="AJ85" s="229">
        <f>IFERROR('Intenzity 1'!AJ85/AJ30,0)</f>
        <v>0</v>
      </c>
      <c r="AK85" s="229">
        <f>IFERROR('Intenzity 1'!AK85/AK30,0)</f>
        <v>0</v>
      </c>
      <c r="AL85" s="229">
        <f>IFERROR('Intenzity 1'!AL85/AL30,0)</f>
        <v>0</v>
      </c>
      <c r="AM85" s="229">
        <f>IFERROR('Intenzity 1'!AM85/AM30,0)</f>
        <v>0</v>
      </c>
      <c r="AN85" s="229">
        <f>IFERROR('Intenzity 1'!AN85/AN30,0)</f>
        <v>0</v>
      </c>
      <c r="AO85" s="229">
        <f>IFERROR('Intenzity 1'!AO85/AO30,0)</f>
        <v>0</v>
      </c>
      <c r="AP85" s="229">
        <f>IFERROR('Intenzity 1'!AP85/AP30,0)</f>
        <v>0</v>
      </c>
      <c r="AQ85" s="229">
        <f>IFERROR('Intenzity 1'!AQ85/AQ30,0)</f>
        <v>0</v>
      </c>
      <c r="AR85" s="229">
        <f>IFERROR('Intenzity 1'!AR85/AR30,0)</f>
        <v>0</v>
      </c>
      <c r="AS85" s="229">
        <f>IFERROR('Intenzity 1'!AS85/AS30,0)</f>
        <v>0</v>
      </c>
      <c r="AT85" s="229">
        <f>IFERROR('Intenzity 1'!AT85/AT30,0)</f>
        <v>0</v>
      </c>
      <c r="AU85" s="229">
        <f>IFERROR('Intenzity 1'!AU85/AU30,0)</f>
        <v>0</v>
      </c>
      <c r="AV85" s="229">
        <f>IFERROR('Intenzity 1'!AV85/AV30,0)</f>
        <v>0</v>
      </c>
      <c r="AW85" s="229">
        <f>IFERROR('Intenzity 1'!AW85/AW30,0)</f>
        <v>0</v>
      </c>
      <c r="AX85" s="229">
        <f>IFERROR('Intenzity 1'!AX85/AX30,0)</f>
        <v>0</v>
      </c>
      <c r="AY85" s="229">
        <f>IFERROR('Intenzity 1'!AY85/AY30,0)</f>
        <v>0</v>
      </c>
      <c r="AZ85" s="229">
        <f>IFERROR('Intenzity 1'!AZ85/AZ30,0)</f>
        <v>0</v>
      </c>
      <c r="BA85" s="229">
        <f>IFERROR('Intenzity 1'!BA85/BA30,0)</f>
        <v>0</v>
      </c>
      <c r="BB85" s="229">
        <f>IFERROR('Intenzity 1'!BB85/BB30,0)</f>
        <v>0</v>
      </c>
    </row>
    <row r="86" spans="1:54" x14ac:dyDescent="0.3">
      <c r="A86" s="206">
        <f>IF(ISBLANK('Úseky 1'!A31),"",'Úseky 1'!A31)</f>
        <v>27</v>
      </c>
      <c r="B86" s="205" t="str">
        <f>IF(ISBLANK('Úseky 1'!B31),"",'Úseky 1'!B31)</f>
        <v/>
      </c>
      <c r="C86" s="205" t="str">
        <f>IF(ISBLANK('Úseky 1'!C31),"",'Úseky 1'!C31)</f>
        <v/>
      </c>
      <c r="D86" s="213" t="str">
        <f>IF(ISBLANK('Úseky 1'!D31),"",'Úseky 1'!D31)</f>
        <v/>
      </c>
      <c r="E86" s="229">
        <f>IFERROR('Intenzity 1'!E86/E31,0)</f>
        <v>0</v>
      </c>
      <c r="F86" s="229">
        <f>IFERROR('Intenzity 1'!F86/F31,0)</f>
        <v>0</v>
      </c>
      <c r="G86" s="229">
        <f>IFERROR('Intenzity 1'!G86/G31,0)</f>
        <v>0</v>
      </c>
      <c r="H86" s="229">
        <f>IFERROR('Intenzity 1'!H86/H31,0)</f>
        <v>0</v>
      </c>
      <c r="I86" s="229">
        <f>IFERROR('Intenzity 1'!I86/I31,0)</f>
        <v>0</v>
      </c>
      <c r="J86" s="229">
        <f>IFERROR('Intenzity 1'!J86/J31,0)</f>
        <v>0</v>
      </c>
      <c r="K86" s="229">
        <f>IFERROR('Intenzity 1'!K86/K31,0)</f>
        <v>0</v>
      </c>
      <c r="L86" s="229">
        <f>IFERROR('Intenzity 1'!L86/L31,0)</f>
        <v>0</v>
      </c>
      <c r="M86" s="229">
        <f>IFERROR('Intenzity 1'!M86/M31,0)</f>
        <v>0</v>
      </c>
      <c r="N86" s="229">
        <f>IFERROR('Intenzity 1'!N86/N31,0)</f>
        <v>0</v>
      </c>
      <c r="O86" s="229">
        <f>IFERROR('Intenzity 1'!O86/O31,0)</f>
        <v>0</v>
      </c>
      <c r="P86" s="229">
        <f>IFERROR('Intenzity 1'!P86/P31,0)</f>
        <v>0</v>
      </c>
      <c r="Q86" s="229">
        <f>IFERROR('Intenzity 1'!Q86/Q31,0)</f>
        <v>0</v>
      </c>
      <c r="R86" s="229">
        <f>IFERROR('Intenzity 1'!R86/R31,0)</f>
        <v>0</v>
      </c>
      <c r="S86" s="229">
        <f>IFERROR('Intenzity 1'!S86/S31,0)</f>
        <v>0</v>
      </c>
      <c r="T86" s="229">
        <f>IFERROR('Intenzity 1'!T86/T31,0)</f>
        <v>0</v>
      </c>
      <c r="U86" s="229">
        <f>IFERROR('Intenzity 1'!U86/U31,0)</f>
        <v>0</v>
      </c>
      <c r="V86" s="229">
        <f>IFERROR('Intenzity 1'!V86/V31,0)</f>
        <v>0</v>
      </c>
      <c r="W86" s="229">
        <f>IFERROR('Intenzity 1'!W86/W31,0)</f>
        <v>0</v>
      </c>
      <c r="X86" s="229">
        <f>IFERROR('Intenzity 1'!X86/X31,0)</f>
        <v>0</v>
      </c>
      <c r="Y86" s="229">
        <f>IFERROR('Intenzity 1'!Y86/Y31,0)</f>
        <v>0</v>
      </c>
      <c r="Z86" s="229">
        <f>IFERROR('Intenzity 1'!Z86/Z31,0)</f>
        <v>0</v>
      </c>
      <c r="AA86" s="229">
        <f>IFERROR('Intenzity 1'!AA86/AA31,0)</f>
        <v>0</v>
      </c>
      <c r="AB86" s="229">
        <f>IFERROR('Intenzity 1'!AB86/AB31,0)</f>
        <v>0</v>
      </c>
      <c r="AC86" s="229">
        <f>IFERROR('Intenzity 1'!AC86/AC31,0)</f>
        <v>0</v>
      </c>
      <c r="AD86" s="229">
        <f>IFERROR('Intenzity 1'!AD86/AD31,0)</f>
        <v>0</v>
      </c>
      <c r="AE86" s="229">
        <f>IFERROR('Intenzity 1'!AE86/AE31,0)</f>
        <v>0</v>
      </c>
      <c r="AF86" s="229">
        <f>IFERROR('Intenzity 1'!AF86/AF31,0)</f>
        <v>0</v>
      </c>
      <c r="AG86" s="229">
        <f>IFERROR('Intenzity 1'!AG86/AG31,0)</f>
        <v>0</v>
      </c>
      <c r="AH86" s="229">
        <f>IFERROR('Intenzity 1'!AH86/AH31,0)</f>
        <v>0</v>
      </c>
      <c r="AI86" s="229">
        <f>IFERROR('Intenzity 1'!AI86/AI31,0)</f>
        <v>0</v>
      </c>
      <c r="AJ86" s="229">
        <f>IFERROR('Intenzity 1'!AJ86/AJ31,0)</f>
        <v>0</v>
      </c>
      <c r="AK86" s="229">
        <f>IFERROR('Intenzity 1'!AK86/AK31,0)</f>
        <v>0</v>
      </c>
      <c r="AL86" s="229">
        <f>IFERROR('Intenzity 1'!AL86/AL31,0)</f>
        <v>0</v>
      </c>
      <c r="AM86" s="229">
        <f>IFERROR('Intenzity 1'!AM86/AM31,0)</f>
        <v>0</v>
      </c>
      <c r="AN86" s="229">
        <f>IFERROR('Intenzity 1'!AN86/AN31,0)</f>
        <v>0</v>
      </c>
      <c r="AO86" s="229">
        <f>IFERROR('Intenzity 1'!AO86/AO31,0)</f>
        <v>0</v>
      </c>
      <c r="AP86" s="229">
        <f>IFERROR('Intenzity 1'!AP86/AP31,0)</f>
        <v>0</v>
      </c>
      <c r="AQ86" s="229">
        <f>IFERROR('Intenzity 1'!AQ86/AQ31,0)</f>
        <v>0</v>
      </c>
      <c r="AR86" s="229">
        <f>IFERROR('Intenzity 1'!AR86/AR31,0)</f>
        <v>0</v>
      </c>
      <c r="AS86" s="229">
        <f>IFERROR('Intenzity 1'!AS86/AS31,0)</f>
        <v>0</v>
      </c>
      <c r="AT86" s="229">
        <f>IFERROR('Intenzity 1'!AT86/AT31,0)</f>
        <v>0</v>
      </c>
      <c r="AU86" s="229">
        <f>IFERROR('Intenzity 1'!AU86/AU31,0)</f>
        <v>0</v>
      </c>
      <c r="AV86" s="229">
        <f>IFERROR('Intenzity 1'!AV86/AV31,0)</f>
        <v>0</v>
      </c>
      <c r="AW86" s="229">
        <f>IFERROR('Intenzity 1'!AW86/AW31,0)</f>
        <v>0</v>
      </c>
      <c r="AX86" s="229">
        <f>IFERROR('Intenzity 1'!AX86/AX31,0)</f>
        <v>0</v>
      </c>
      <c r="AY86" s="229">
        <f>IFERROR('Intenzity 1'!AY86/AY31,0)</f>
        <v>0</v>
      </c>
      <c r="AZ86" s="229">
        <f>IFERROR('Intenzity 1'!AZ86/AZ31,0)</f>
        <v>0</v>
      </c>
      <c r="BA86" s="229">
        <f>IFERROR('Intenzity 1'!BA86/BA31,0)</f>
        <v>0</v>
      </c>
      <c r="BB86" s="229">
        <f>IFERROR('Intenzity 1'!BB86/BB31,0)</f>
        <v>0</v>
      </c>
    </row>
    <row r="87" spans="1:54" x14ac:dyDescent="0.3">
      <c r="A87" s="206">
        <f>IF(ISBLANK('Úseky 1'!A32),"",'Úseky 1'!A32)</f>
        <v>28</v>
      </c>
      <c r="B87" s="205" t="str">
        <f>IF(ISBLANK('Úseky 1'!B32),"",'Úseky 1'!B32)</f>
        <v/>
      </c>
      <c r="C87" s="205" t="str">
        <f>IF(ISBLANK('Úseky 1'!C32),"",'Úseky 1'!C32)</f>
        <v/>
      </c>
      <c r="D87" s="213" t="str">
        <f>IF(ISBLANK('Úseky 1'!D32),"",'Úseky 1'!D32)</f>
        <v/>
      </c>
      <c r="E87" s="229">
        <f>IFERROR('Intenzity 1'!E87/E32,0)</f>
        <v>0</v>
      </c>
      <c r="F87" s="229">
        <f>IFERROR('Intenzity 1'!F87/F32,0)</f>
        <v>0</v>
      </c>
      <c r="G87" s="229">
        <f>IFERROR('Intenzity 1'!G87/G32,0)</f>
        <v>0</v>
      </c>
      <c r="H87" s="229">
        <f>IFERROR('Intenzity 1'!H87/H32,0)</f>
        <v>0</v>
      </c>
      <c r="I87" s="229">
        <f>IFERROR('Intenzity 1'!I87/I32,0)</f>
        <v>0</v>
      </c>
      <c r="J87" s="229">
        <f>IFERROR('Intenzity 1'!J87/J32,0)</f>
        <v>0</v>
      </c>
      <c r="K87" s="229">
        <f>IFERROR('Intenzity 1'!K87/K32,0)</f>
        <v>0</v>
      </c>
      <c r="L87" s="229">
        <f>IFERROR('Intenzity 1'!L87/L32,0)</f>
        <v>0</v>
      </c>
      <c r="M87" s="229">
        <f>IFERROR('Intenzity 1'!M87/M32,0)</f>
        <v>0</v>
      </c>
      <c r="N87" s="229">
        <f>IFERROR('Intenzity 1'!N87/N32,0)</f>
        <v>0</v>
      </c>
      <c r="O87" s="229">
        <f>IFERROR('Intenzity 1'!O87/O32,0)</f>
        <v>0</v>
      </c>
      <c r="P87" s="229">
        <f>IFERROR('Intenzity 1'!P87/P32,0)</f>
        <v>0</v>
      </c>
      <c r="Q87" s="229">
        <f>IFERROR('Intenzity 1'!Q87/Q32,0)</f>
        <v>0</v>
      </c>
      <c r="R87" s="229">
        <f>IFERROR('Intenzity 1'!R87/R32,0)</f>
        <v>0</v>
      </c>
      <c r="S87" s="229">
        <f>IFERROR('Intenzity 1'!S87/S32,0)</f>
        <v>0</v>
      </c>
      <c r="T87" s="229">
        <f>IFERROR('Intenzity 1'!T87/T32,0)</f>
        <v>0</v>
      </c>
      <c r="U87" s="229">
        <f>IFERROR('Intenzity 1'!U87/U32,0)</f>
        <v>0</v>
      </c>
      <c r="V87" s="229">
        <f>IFERROR('Intenzity 1'!V87/V32,0)</f>
        <v>0</v>
      </c>
      <c r="W87" s="229">
        <f>IFERROR('Intenzity 1'!W87/W32,0)</f>
        <v>0</v>
      </c>
      <c r="X87" s="229">
        <f>IFERROR('Intenzity 1'!X87/X32,0)</f>
        <v>0</v>
      </c>
      <c r="Y87" s="229">
        <f>IFERROR('Intenzity 1'!Y87/Y32,0)</f>
        <v>0</v>
      </c>
      <c r="Z87" s="229">
        <f>IFERROR('Intenzity 1'!Z87/Z32,0)</f>
        <v>0</v>
      </c>
      <c r="AA87" s="229">
        <f>IFERROR('Intenzity 1'!AA87/AA32,0)</f>
        <v>0</v>
      </c>
      <c r="AB87" s="229">
        <f>IFERROR('Intenzity 1'!AB87/AB32,0)</f>
        <v>0</v>
      </c>
      <c r="AC87" s="229">
        <f>IFERROR('Intenzity 1'!AC87/AC32,0)</f>
        <v>0</v>
      </c>
      <c r="AD87" s="229">
        <f>IFERROR('Intenzity 1'!AD87/AD32,0)</f>
        <v>0</v>
      </c>
      <c r="AE87" s="229">
        <f>IFERROR('Intenzity 1'!AE87/AE32,0)</f>
        <v>0</v>
      </c>
      <c r="AF87" s="229">
        <f>IFERROR('Intenzity 1'!AF87/AF32,0)</f>
        <v>0</v>
      </c>
      <c r="AG87" s="229">
        <f>IFERROR('Intenzity 1'!AG87/AG32,0)</f>
        <v>0</v>
      </c>
      <c r="AH87" s="229">
        <f>IFERROR('Intenzity 1'!AH87/AH32,0)</f>
        <v>0</v>
      </c>
      <c r="AI87" s="229">
        <f>IFERROR('Intenzity 1'!AI87/AI32,0)</f>
        <v>0</v>
      </c>
      <c r="AJ87" s="229">
        <f>IFERROR('Intenzity 1'!AJ87/AJ32,0)</f>
        <v>0</v>
      </c>
      <c r="AK87" s="229">
        <f>IFERROR('Intenzity 1'!AK87/AK32,0)</f>
        <v>0</v>
      </c>
      <c r="AL87" s="229">
        <f>IFERROR('Intenzity 1'!AL87/AL32,0)</f>
        <v>0</v>
      </c>
      <c r="AM87" s="229">
        <f>IFERROR('Intenzity 1'!AM87/AM32,0)</f>
        <v>0</v>
      </c>
      <c r="AN87" s="229">
        <f>IFERROR('Intenzity 1'!AN87/AN32,0)</f>
        <v>0</v>
      </c>
      <c r="AO87" s="229">
        <f>IFERROR('Intenzity 1'!AO87/AO32,0)</f>
        <v>0</v>
      </c>
      <c r="AP87" s="229">
        <f>IFERROR('Intenzity 1'!AP87/AP32,0)</f>
        <v>0</v>
      </c>
      <c r="AQ87" s="229">
        <f>IFERROR('Intenzity 1'!AQ87/AQ32,0)</f>
        <v>0</v>
      </c>
      <c r="AR87" s="229">
        <f>IFERROR('Intenzity 1'!AR87/AR32,0)</f>
        <v>0</v>
      </c>
      <c r="AS87" s="229">
        <f>IFERROR('Intenzity 1'!AS87/AS32,0)</f>
        <v>0</v>
      </c>
      <c r="AT87" s="229">
        <f>IFERROR('Intenzity 1'!AT87/AT32,0)</f>
        <v>0</v>
      </c>
      <c r="AU87" s="229">
        <f>IFERROR('Intenzity 1'!AU87/AU32,0)</f>
        <v>0</v>
      </c>
      <c r="AV87" s="229">
        <f>IFERROR('Intenzity 1'!AV87/AV32,0)</f>
        <v>0</v>
      </c>
      <c r="AW87" s="229">
        <f>IFERROR('Intenzity 1'!AW87/AW32,0)</f>
        <v>0</v>
      </c>
      <c r="AX87" s="229">
        <f>IFERROR('Intenzity 1'!AX87/AX32,0)</f>
        <v>0</v>
      </c>
      <c r="AY87" s="229">
        <f>IFERROR('Intenzity 1'!AY87/AY32,0)</f>
        <v>0</v>
      </c>
      <c r="AZ87" s="229">
        <f>IFERROR('Intenzity 1'!AZ87/AZ32,0)</f>
        <v>0</v>
      </c>
      <c r="BA87" s="229">
        <f>IFERROR('Intenzity 1'!BA87/BA32,0)</f>
        <v>0</v>
      </c>
      <c r="BB87" s="229">
        <f>IFERROR('Intenzity 1'!BB87/BB32,0)</f>
        <v>0</v>
      </c>
    </row>
    <row r="88" spans="1:54" x14ac:dyDescent="0.3">
      <c r="A88" s="206">
        <f>IF(ISBLANK('Úseky 1'!A33),"",'Úseky 1'!A33)</f>
        <v>29</v>
      </c>
      <c r="B88" s="205" t="str">
        <f>IF(ISBLANK('Úseky 1'!B33),"",'Úseky 1'!B33)</f>
        <v/>
      </c>
      <c r="C88" s="205" t="str">
        <f>IF(ISBLANK('Úseky 1'!C33),"",'Úseky 1'!C33)</f>
        <v/>
      </c>
      <c r="D88" s="213" t="str">
        <f>IF(ISBLANK('Úseky 1'!D33),"",'Úseky 1'!D33)</f>
        <v/>
      </c>
      <c r="E88" s="229">
        <f>IFERROR('Intenzity 1'!E88/E33,0)</f>
        <v>0</v>
      </c>
      <c r="F88" s="229">
        <f>IFERROR('Intenzity 1'!F88/F33,0)</f>
        <v>0</v>
      </c>
      <c r="G88" s="229">
        <f>IFERROR('Intenzity 1'!G88/G33,0)</f>
        <v>0</v>
      </c>
      <c r="H88" s="229">
        <f>IFERROR('Intenzity 1'!H88/H33,0)</f>
        <v>0</v>
      </c>
      <c r="I88" s="229">
        <f>IFERROR('Intenzity 1'!I88/I33,0)</f>
        <v>0</v>
      </c>
      <c r="J88" s="229">
        <f>IFERROR('Intenzity 1'!J88/J33,0)</f>
        <v>0</v>
      </c>
      <c r="K88" s="229">
        <f>IFERROR('Intenzity 1'!K88/K33,0)</f>
        <v>0</v>
      </c>
      <c r="L88" s="229">
        <f>IFERROR('Intenzity 1'!L88/L33,0)</f>
        <v>0</v>
      </c>
      <c r="M88" s="229">
        <f>IFERROR('Intenzity 1'!M88/M33,0)</f>
        <v>0</v>
      </c>
      <c r="N88" s="229">
        <f>IFERROR('Intenzity 1'!N88/N33,0)</f>
        <v>0</v>
      </c>
      <c r="O88" s="229">
        <f>IFERROR('Intenzity 1'!O88/O33,0)</f>
        <v>0</v>
      </c>
      <c r="P88" s="229">
        <f>IFERROR('Intenzity 1'!P88/P33,0)</f>
        <v>0</v>
      </c>
      <c r="Q88" s="229">
        <f>IFERROR('Intenzity 1'!Q88/Q33,0)</f>
        <v>0</v>
      </c>
      <c r="R88" s="229">
        <f>IFERROR('Intenzity 1'!R88/R33,0)</f>
        <v>0</v>
      </c>
      <c r="S88" s="229">
        <f>IFERROR('Intenzity 1'!S88/S33,0)</f>
        <v>0</v>
      </c>
      <c r="T88" s="229">
        <f>IFERROR('Intenzity 1'!T88/T33,0)</f>
        <v>0</v>
      </c>
      <c r="U88" s="229">
        <f>IFERROR('Intenzity 1'!U88/U33,0)</f>
        <v>0</v>
      </c>
      <c r="V88" s="229">
        <f>IFERROR('Intenzity 1'!V88/V33,0)</f>
        <v>0</v>
      </c>
      <c r="W88" s="229">
        <f>IFERROR('Intenzity 1'!W88/W33,0)</f>
        <v>0</v>
      </c>
      <c r="X88" s="229">
        <f>IFERROR('Intenzity 1'!X88/X33,0)</f>
        <v>0</v>
      </c>
      <c r="Y88" s="229">
        <f>IFERROR('Intenzity 1'!Y88/Y33,0)</f>
        <v>0</v>
      </c>
      <c r="Z88" s="229">
        <f>IFERROR('Intenzity 1'!Z88/Z33,0)</f>
        <v>0</v>
      </c>
      <c r="AA88" s="229">
        <f>IFERROR('Intenzity 1'!AA88/AA33,0)</f>
        <v>0</v>
      </c>
      <c r="AB88" s="229">
        <f>IFERROR('Intenzity 1'!AB88/AB33,0)</f>
        <v>0</v>
      </c>
      <c r="AC88" s="229">
        <f>IFERROR('Intenzity 1'!AC88/AC33,0)</f>
        <v>0</v>
      </c>
      <c r="AD88" s="229">
        <f>IFERROR('Intenzity 1'!AD88/AD33,0)</f>
        <v>0</v>
      </c>
      <c r="AE88" s="229">
        <f>IFERROR('Intenzity 1'!AE88/AE33,0)</f>
        <v>0</v>
      </c>
      <c r="AF88" s="229">
        <f>IFERROR('Intenzity 1'!AF88/AF33,0)</f>
        <v>0</v>
      </c>
      <c r="AG88" s="229">
        <f>IFERROR('Intenzity 1'!AG88/AG33,0)</f>
        <v>0</v>
      </c>
      <c r="AH88" s="229">
        <f>IFERROR('Intenzity 1'!AH88/AH33,0)</f>
        <v>0</v>
      </c>
      <c r="AI88" s="229">
        <f>IFERROR('Intenzity 1'!AI88/AI33,0)</f>
        <v>0</v>
      </c>
      <c r="AJ88" s="229">
        <f>IFERROR('Intenzity 1'!AJ88/AJ33,0)</f>
        <v>0</v>
      </c>
      <c r="AK88" s="229">
        <f>IFERROR('Intenzity 1'!AK88/AK33,0)</f>
        <v>0</v>
      </c>
      <c r="AL88" s="229">
        <f>IFERROR('Intenzity 1'!AL88/AL33,0)</f>
        <v>0</v>
      </c>
      <c r="AM88" s="229">
        <f>IFERROR('Intenzity 1'!AM88/AM33,0)</f>
        <v>0</v>
      </c>
      <c r="AN88" s="229">
        <f>IFERROR('Intenzity 1'!AN88/AN33,0)</f>
        <v>0</v>
      </c>
      <c r="AO88" s="229">
        <f>IFERROR('Intenzity 1'!AO88/AO33,0)</f>
        <v>0</v>
      </c>
      <c r="AP88" s="229">
        <f>IFERROR('Intenzity 1'!AP88/AP33,0)</f>
        <v>0</v>
      </c>
      <c r="AQ88" s="229">
        <f>IFERROR('Intenzity 1'!AQ88/AQ33,0)</f>
        <v>0</v>
      </c>
      <c r="AR88" s="229">
        <f>IFERROR('Intenzity 1'!AR88/AR33,0)</f>
        <v>0</v>
      </c>
      <c r="AS88" s="229">
        <f>IFERROR('Intenzity 1'!AS88/AS33,0)</f>
        <v>0</v>
      </c>
      <c r="AT88" s="229">
        <f>IFERROR('Intenzity 1'!AT88/AT33,0)</f>
        <v>0</v>
      </c>
      <c r="AU88" s="229">
        <f>IFERROR('Intenzity 1'!AU88/AU33,0)</f>
        <v>0</v>
      </c>
      <c r="AV88" s="229">
        <f>IFERROR('Intenzity 1'!AV88/AV33,0)</f>
        <v>0</v>
      </c>
      <c r="AW88" s="229">
        <f>IFERROR('Intenzity 1'!AW88/AW33,0)</f>
        <v>0</v>
      </c>
      <c r="AX88" s="229">
        <f>IFERROR('Intenzity 1'!AX88/AX33,0)</f>
        <v>0</v>
      </c>
      <c r="AY88" s="229">
        <f>IFERROR('Intenzity 1'!AY88/AY33,0)</f>
        <v>0</v>
      </c>
      <c r="AZ88" s="229">
        <f>IFERROR('Intenzity 1'!AZ88/AZ33,0)</f>
        <v>0</v>
      </c>
      <c r="BA88" s="229">
        <f>IFERROR('Intenzity 1'!BA88/BA33,0)</f>
        <v>0</v>
      </c>
      <c r="BB88" s="229">
        <f>IFERROR('Intenzity 1'!BB88/BB33,0)</f>
        <v>0</v>
      </c>
    </row>
    <row r="89" spans="1:54" x14ac:dyDescent="0.3">
      <c r="A89" s="206">
        <f>IF(ISBLANK('Úseky 1'!A34),"",'Úseky 1'!A34)</f>
        <v>30</v>
      </c>
      <c r="B89" s="205" t="str">
        <f>IF(ISBLANK('Úseky 1'!B34),"",'Úseky 1'!B34)</f>
        <v/>
      </c>
      <c r="C89" s="205" t="str">
        <f>IF(ISBLANK('Úseky 1'!C34),"",'Úseky 1'!C34)</f>
        <v/>
      </c>
      <c r="D89" s="213" t="str">
        <f>IF(ISBLANK('Úseky 1'!D34),"",'Úseky 1'!D34)</f>
        <v/>
      </c>
      <c r="E89" s="229">
        <f>IFERROR('Intenzity 1'!E89/E34,0)</f>
        <v>0</v>
      </c>
      <c r="F89" s="229">
        <f>IFERROR('Intenzity 1'!F89/F34,0)</f>
        <v>0</v>
      </c>
      <c r="G89" s="229">
        <f>IFERROR('Intenzity 1'!G89/G34,0)</f>
        <v>0</v>
      </c>
      <c r="H89" s="229">
        <f>IFERROR('Intenzity 1'!H89/H34,0)</f>
        <v>0</v>
      </c>
      <c r="I89" s="229">
        <f>IFERROR('Intenzity 1'!I89/I34,0)</f>
        <v>0</v>
      </c>
      <c r="J89" s="229">
        <f>IFERROR('Intenzity 1'!J89/J34,0)</f>
        <v>0</v>
      </c>
      <c r="K89" s="229">
        <f>IFERROR('Intenzity 1'!K89/K34,0)</f>
        <v>0</v>
      </c>
      <c r="L89" s="229">
        <f>IFERROR('Intenzity 1'!L89/L34,0)</f>
        <v>0</v>
      </c>
      <c r="M89" s="229">
        <f>IFERROR('Intenzity 1'!M89/M34,0)</f>
        <v>0</v>
      </c>
      <c r="N89" s="229">
        <f>IFERROR('Intenzity 1'!N89/N34,0)</f>
        <v>0</v>
      </c>
      <c r="O89" s="229">
        <f>IFERROR('Intenzity 1'!O89/O34,0)</f>
        <v>0</v>
      </c>
      <c r="P89" s="229">
        <f>IFERROR('Intenzity 1'!P89/P34,0)</f>
        <v>0</v>
      </c>
      <c r="Q89" s="229">
        <f>IFERROR('Intenzity 1'!Q89/Q34,0)</f>
        <v>0</v>
      </c>
      <c r="R89" s="229">
        <f>IFERROR('Intenzity 1'!R89/R34,0)</f>
        <v>0</v>
      </c>
      <c r="S89" s="229">
        <f>IFERROR('Intenzity 1'!S89/S34,0)</f>
        <v>0</v>
      </c>
      <c r="T89" s="229">
        <f>IFERROR('Intenzity 1'!T89/T34,0)</f>
        <v>0</v>
      </c>
      <c r="U89" s="229">
        <f>IFERROR('Intenzity 1'!U89/U34,0)</f>
        <v>0</v>
      </c>
      <c r="V89" s="229">
        <f>IFERROR('Intenzity 1'!V89/V34,0)</f>
        <v>0</v>
      </c>
      <c r="W89" s="229">
        <f>IFERROR('Intenzity 1'!W89/W34,0)</f>
        <v>0</v>
      </c>
      <c r="X89" s="229">
        <f>IFERROR('Intenzity 1'!X89/X34,0)</f>
        <v>0</v>
      </c>
      <c r="Y89" s="229">
        <f>IFERROR('Intenzity 1'!Y89/Y34,0)</f>
        <v>0</v>
      </c>
      <c r="Z89" s="229">
        <f>IFERROR('Intenzity 1'!Z89/Z34,0)</f>
        <v>0</v>
      </c>
      <c r="AA89" s="229">
        <f>IFERROR('Intenzity 1'!AA89/AA34,0)</f>
        <v>0</v>
      </c>
      <c r="AB89" s="229">
        <f>IFERROR('Intenzity 1'!AB89/AB34,0)</f>
        <v>0</v>
      </c>
      <c r="AC89" s="229">
        <f>IFERROR('Intenzity 1'!AC89/AC34,0)</f>
        <v>0</v>
      </c>
      <c r="AD89" s="229">
        <f>IFERROR('Intenzity 1'!AD89/AD34,0)</f>
        <v>0</v>
      </c>
      <c r="AE89" s="229">
        <f>IFERROR('Intenzity 1'!AE89/AE34,0)</f>
        <v>0</v>
      </c>
      <c r="AF89" s="229">
        <f>IFERROR('Intenzity 1'!AF89/AF34,0)</f>
        <v>0</v>
      </c>
      <c r="AG89" s="229">
        <f>IFERROR('Intenzity 1'!AG89/AG34,0)</f>
        <v>0</v>
      </c>
      <c r="AH89" s="229">
        <f>IFERROR('Intenzity 1'!AH89/AH34,0)</f>
        <v>0</v>
      </c>
      <c r="AI89" s="229">
        <f>IFERROR('Intenzity 1'!AI89/AI34,0)</f>
        <v>0</v>
      </c>
      <c r="AJ89" s="229">
        <f>IFERROR('Intenzity 1'!AJ89/AJ34,0)</f>
        <v>0</v>
      </c>
      <c r="AK89" s="229">
        <f>IFERROR('Intenzity 1'!AK89/AK34,0)</f>
        <v>0</v>
      </c>
      <c r="AL89" s="229">
        <f>IFERROR('Intenzity 1'!AL89/AL34,0)</f>
        <v>0</v>
      </c>
      <c r="AM89" s="229">
        <f>IFERROR('Intenzity 1'!AM89/AM34,0)</f>
        <v>0</v>
      </c>
      <c r="AN89" s="229">
        <f>IFERROR('Intenzity 1'!AN89/AN34,0)</f>
        <v>0</v>
      </c>
      <c r="AO89" s="229">
        <f>IFERROR('Intenzity 1'!AO89/AO34,0)</f>
        <v>0</v>
      </c>
      <c r="AP89" s="229">
        <f>IFERROR('Intenzity 1'!AP89/AP34,0)</f>
        <v>0</v>
      </c>
      <c r="AQ89" s="229">
        <f>IFERROR('Intenzity 1'!AQ89/AQ34,0)</f>
        <v>0</v>
      </c>
      <c r="AR89" s="229">
        <f>IFERROR('Intenzity 1'!AR89/AR34,0)</f>
        <v>0</v>
      </c>
      <c r="AS89" s="229">
        <f>IFERROR('Intenzity 1'!AS89/AS34,0)</f>
        <v>0</v>
      </c>
      <c r="AT89" s="229">
        <f>IFERROR('Intenzity 1'!AT89/AT34,0)</f>
        <v>0</v>
      </c>
      <c r="AU89" s="229">
        <f>IFERROR('Intenzity 1'!AU89/AU34,0)</f>
        <v>0</v>
      </c>
      <c r="AV89" s="229">
        <f>IFERROR('Intenzity 1'!AV89/AV34,0)</f>
        <v>0</v>
      </c>
      <c r="AW89" s="229">
        <f>IFERROR('Intenzity 1'!AW89/AW34,0)</f>
        <v>0</v>
      </c>
      <c r="AX89" s="229">
        <f>IFERROR('Intenzity 1'!AX89/AX34,0)</f>
        <v>0</v>
      </c>
      <c r="AY89" s="229">
        <f>IFERROR('Intenzity 1'!AY89/AY34,0)</f>
        <v>0</v>
      </c>
      <c r="AZ89" s="229">
        <f>IFERROR('Intenzity 1'!AZ89/AZ34,0)</f>
        <v>0</v>
      </c>
      <c r="BA89" s="229">
        <f>IFERROR('Intenzity 1'!BA89/BA34,0)</f>
        <v>0</v>
      </c>
      <c r="BB89" s="229">
        <f>IFERROR('Intenzity 1'!BB89/BB34,0)</f>
        <v>0</v>
      </c>
    </row>
    <row r="90" spans="1:54" x14ac:dyDescent="0.3">
      <c r="A90" s="206">
        <f>IF(ISBLANK('Úseky 1'!A35),"",'Úseky 1'!A35)</f>
        <v>31</v>
      </c>
      <c r="B90" s="205" t="str">
        <f>IF(ISBLANK('Úseky 1'!B35),"",'Úseky 1'!B35)</f>
        <v/>
      </c>
      <c r="C90" s="205" t="str">
        <f>IF(ISBLANK('Úseky 1'!C35),"",'Úseky 1'!C35)</f>
        <v/>
      </c>
      <c r="D90" s="213" t="str">
        <f>IF(ISBLANK('Úseky 1'!D35),"",'Úseky 1'!D35)</f>
        <v/>
      </c>
      <c r="E90" s="229">
        <f>IFERROR('Intenzity 1'!E90/E35,0)</f>
        <v>0</v>
      </c>
      <c r="F90" s="229">
        <f>IFERROR('Intenzity 1'!F90/F35,0)</f>
        <v>0</v>
      </c>
      <c r="G90" s="229">
        <f>IFERROR('Intenzity 1'!G90/G35,0)</f>
        <v>0</v>
      </c>
      <c r="H90" s="229">
        <f>IFERROR('Intenzity 1'!H90/H35,0)</f>
        <v>0</v>
      </c>
      <c r="I90" s="229">
        <f>IFERROR('Intenzity 1'!I90/I35,0)</f>
        <v>0</v>
      </c>
      <c r="J90" s="229">
        <f>IFERROR('Intenzity 1'!J90/J35,0)</f>
        <v>0</v>
      </c>
      <c r="K90" s="229">
        <f>IFERROR('Intenzity 1'!K90/K35,0)</f>
        <v>0</v>
      </c>
      <c r="L90" s="229">
        <f>IFERROR('Intenzity 1'!L90/L35,0)</f>
        <v>0</v>
      </c>
      <c r="M90" s="229">
        <f>IFERROR('Intenzity 1'!M90/M35,0)</f>
        <v>0</v>
      </c>
      <c r="N90" s="229">
        <f>IFERROR('Intenzity 1'!N90/N35,0)</f>
        <v>0</v>
      </c>
      <c r="O90" s="229">
        <f>IFERROR('Intenzity 1'!O90/O35,0)</f>
        <v>0</v>
      </c>
      <c r="P90" s="229">
        <f>IFERROR('Intenzity 1'!P90/P35,0)</f>
        <v>0</v>
      </c>
      <c r="Q90" s="229">
        <f>IFERROR('Intenzity 1'!Q90/Q35,0)</f>
        <v>0</v>
      </c>
      <c r="R90" s="229">
        <f>IFERROR('Intenzity 1'!R90/R35,0)</f>
        <v>0</v>
      </c>
      <c r="S90" s="229">
        <f>IFERROR('Intenzity 1'!S90/S35,0)</f>
        <v>0</v>
      </c>
      <c r="T90" s="229">
        <f>IFERROR('Intenzity 1'!T90/T35,0)</f>
        <v>0</v>
      </c>
      <c r="U90" s="229">
        <f>IFERROR('Intenzity 1'!U90/U35,0)</f>
        <v>0</v>
      </c>
      <c r="V90" s="229">
        <f>IFERROR('Intenzity 1'!V90/V35,0)</f>
        <v>0</v>
      </c>
      <c r="W90" s="229">
        <f>IFERROR('Intenzity 1'!W90/W35,0)</f>
        <v>0</v>
      </c>
      <c r="X90" s="229">
        <f>IFERROR('Intenzity 1'!X90/X35,0)</f>
        <v>0</v>
      </c>
      <c r="Y90" s="229">
        <f>IFERROR('Intenzity 1'!Y90/Y35,0)</f>
        <v>0</v>
      </c>
      <c r="Z90" s="229">
        <f>IFERROR('Intenzity 1'!Z90/Z35,0)</f>
        <v>0</v>
      </c>
      <c r="AA90" s="229">
        <f>IFERROR('Intenzity 1'!AA90/AA35,0)</f>
        <v>0</v>
      </c>
      <c r="AB90" s="229">
        <f>IFERROR('Intenzity 1'!AB90/AB35,0)</f>
        <v>0</v>
      </c>
      <c r="AC90" s="229">
        <f>IFERROR('Intenzity 1'!AC90/AC35,0)</f>
        <v>0</v>
      </c>
      <c r="AD90" s="229">
        <f>IFERROR('Intenzity 1'!AD90/AD35,0)</f>
        <v>0</v>
      </c>
      <c r="AE90" s="229">
        <f>IFERROR('Intenzity 1'!AE90/AE35,0)</f>
        <v>0</v>
      </c>
      <c r="AF90" s="229">
        <f>IFERROR('Intenzity 1'!AF90/AF35,0)</f>
        <v>0</v>
      </c>
      <c r="AG90" s="229">
        <f>IFERROR('Intenzity 1'!AG90/AG35,0)</f>
        <v>0</v>
      </c>
      <c r="AH90" s="229">
        <f>IFERROR('Intenzity 1'!AH90/AH35,0)</f>
        <v>0</v>
      </c>
      <c r="AI90" s="229">
        <f>IFERROR('Intenzity 1'!AI90/AI35,0)</f>
        <v>0</v>
      </c>
      <c r="AJ90" s="229">
        <f>IFERROR('Intenzity 1'!AJ90/AJ35,0)</f>
        <v>0</v>
      </c>
      <c r="AK90" s="229">
        <f>IFERROR('Intenzity 1'!AK90/AK35,0)</f>
        <v>0</v>
      </c>
      <c r="AL90" s="229">
        <f>IFERROR('Intenzity 1'!AL90/AL35,0)</f>
        <v>0</v>
      </c>
      <c r="AM90" s="229">
        <f>IFERROR('Intenzity 1'!AM90/AM35,0)</f>
        <v>0</v>
      </c>
      <c r="AN90" s="229">
        <f>IFERROR('Intenzity 1'!AN90/AN35,0)</f>
        <v>0</v>
      </c>
      <c r="AO90" s="229">
        <f>IFERROR('Intenzity 1'!AO90/AO35,0)</f>
        <v>0</v>
      </c>
      <c r="AP90" s="229">
        <f>IFERROR('Intenzity 1'!AP90/AP35,0)</f>
        <v>0</v>
      </c>
      <c r="AQ90" s="229">
        <f>IFERROR('Intenzity 1'!AQ90/AQ35,0)</f>
        <v>0</v>
      </c>
      <c r="AR90" s="229">
        <f>IFERROR('Intenzity 1'!AR90/AR35,0)</f>
        <v>0</v>
      </c>
      <c r="AS90" s="229">
        <f>IFERROR('Intenzity 1'!AS90/AS35,0)</f>
        <v>0</v>
      </c>
      <c r="AT90" s="229">
        <f>IFERROR('Intenzity 1'!AT90/AT35,0)</f>
        <v>0</v>
      </c>
      <c r="AU90" s="229">
        <f>IFERROR('Intenzity 1'!AU90/AU35,0)</f>
        <v>0</v>
      </c>
      <c r="AV90" s="229">
        <f>IFERROR('Intenzity 1'!AV90/AV35,0)</f>
        <v>0</v>
      </c>
      <c r="AW90" s="229">
        <f>IFERROR('Intenzity 1'!AW90/AW35,0)</f>
        <v>0</v>
      </c>
      <c r="AX90" s="229">
        <f>IFERROR('Intenzity 1'!AX90/AX35,0)</f>
        <v>0</v>
      </c>
      <c r="AY90" s="229">
        <f>IFERROR('Intenzity 1'!AY90/AY35,0)</f>
        <v>0</v>
      </c>
      <c r="AZ90" s="229">
        <f>IFERROR('Intenzity 1'!AZ90/AZ35,0)</f>
        <v>0</v>
      </c>
      <c r="BA90" s="229">
        <f>IFERROR('Intenzity 1'!BA90/BA35,0)</f>
        <v>0</v>
      </c>
      <c r="BB90" s="229">
        <f>IFERROR('Intenzity 1'!BB90/BB35,0)</f>
        <v>0</v>
      </c>
    </row>
    <row r="91" spans="1:54" x14ac:dyDescent="0.3">
      <c r="A91" s="206">
        <f>IF(ISBLANK('Úseky 1'!A36),"",'Úseky 1'!A36)</f>
        <v>32</v>
      </c>
      <c r="B91" s="205" t="str">
        <f>IF(ISBLANK('Úseky 1'!B36),"",'Úseky 1'!B36)</f>
        <v/>
      </c>
      <c r="C91" s="205" t="str">
        <f>IF(ISBLANK('Úseky 1'!C36),"",'Úseky 1'!C36)</f>
        <v/>
      </c>
      <c r="D91" s="213" t="str">
        <f>IF(ISBLANK('Úseky 1'!D36),"",'Úseky 1'!D36)</f>
        <v/>
      </c>
      <c r="E91" s="229">
        <f>IFERROR('Intenzity 1'!E91/E36,0)</f>
        <v>0</v>
      </c>
      <c r="F91" s="229">
        <f>IFERROR('Intenzity 1'!F91/F36,0)</f>
        <v>0</v>
      </c>
      <c r="G91" s="229">
        <f>IFERROR('Intenzity 1'!G91/G36,0)</f>
        <v>0</v>
      </c>
      <c r="H91" s="229">
        <f>IFERROR('Intenzity 1'!H91/H36,0)</f>
        <v>0</v>
      </c>
      <c r="I91" s="229">
        <f>IFERROR('Intenzity 1'!I91/I36,0)</f>
        <v>0</v>
      </c>
      <c r="J91" s="229">
        <f>IFERROR('Intenzity 1'!J91/J36,0)</f>
        <v>0</v>
      </c>
      <c r="K91" s="229">
        <f>IFERROR('Intenzity 1'!K91/K36,0)</f>
        <v>0</v>
      </c>
      <c r="L91" s="229">
        <f>IFERROR('Intenzity 1'!L91/L36,0)</f>
        <v>0</v>
      </c>
      <c r="M91" s="229">
        <f>IFERROR('Intenzity 1'!M91/M36,0)</f>
        <v>0</v>
      </c>
      <c r="N91" s="229">
        <f>IFERROR('Intenzity 1'!N91/N36,0)</f>
        <v>0</v>
      </c>
      <c r="O91" s="229">
        <f>IFERROR('Intenzity 1'!O91/O36,0)</f>
        <v>0</v>
      </c>
      <c r="P91" s="229">
        <f>IFERROR('Intenzity 1'!P91/P36,0)</f>
        <v>0</v>
      </c>
      <c r="Q91" s="229">
        <f>IFERROR('Intenzity 1'!Q91/Q36,0)</f>
        <v>0</v>
      </c>
      <c r="R91" s="229">
        <f>IFERROR('Intenzity 1'!R91/R36,0)</f>
        <v>0</v>
      </c>
      <c r="S91" s="229">
        <f>IFERROR('Intenzity 1'!S91/S36,0)</f>
        <v>0</v>
      </c>
      <c r="T91" s="229">
        <f>IFERROR('Intenzity 1'!T91/T36,0)</f>
        <v>0</v>
      </c>
      <c r="U91" s="229">
        <f>IFERROR('Intenzity 1'!U91/U36,0)</f>
        <v>0</v>
      </c>
      <c r="V91" s="229">
        <f>IFERROR('Intenzity 1'!V91/V36,0)</f>
        <v>0</v>
      </c>
      <c r="W91" s="229">
        <f>IFERROR('Intenzity 1'!W91/W36,0)</f>
        <v>0</v>
      </c>
      <c r="X91" s="229">
        <f>IFERROR('Intenzity 1'!X91/X36,0)</f>
        <v>0</v>
      </c>
      <c r="Y91" s="229">
        <f>IFERROR('Intenzity 1'!Y91/Y36,0)</f>
        <v>0</v>
      </c>
      <c r="Z91" s="229">
        <f>IFERROR('Intenzity 1'!Z91/Z36,0)</f>
        <v>0</v>
      </c>
      <c r="AA91" s="229">
        <f>IFERROR('Intenzity 1'!AA91/AA36,0)</f>
        <v>0</v>
      </c>
      <c r="AB91" s="229">
        <f>IFERROR('Intenzity 1'!AB91/AB36,0)</f>
        <v>0</v>
      </c>
      <c r="AC91" s="229">
        <f>IFERROR('Intenzity 1'!AC91/AC36,0)</f>
        <v>0</v>
      </c>
      <c r="AD91" s="229">
        <f>IFERROR('Intenzity 1'!AD91/AD36,0)</f>
        <v>0</v>
      </c>
      <c r="AE91" s="229">
        <f>IFERROR('Intenzity 1'!AE91/AE36,0)</f>
        <v>0</v>
      </c>
      <c r="AF91" s="229">
        <f>IFERROR('Intenzity 1'!AF91/AF36,0)</f>
        <v>0</v>
      </c>
      <c r="AG91" s="229">
        <f>IFERROR('Intenzity 1'!AG91/AG36,0)</f>
        <v>0</v>
      </c>
      <c r="AH91" s="229">
        <f>IFERROR('Intenzity 1'!AH91/AH36,0)</f>
        <v>0</v>
      </c>
      <c r="AI91" s="229">
        <f>IFERROR('Intenzity 1'!AI91/AI36,0)</f>
        <v>0</v>
      </c>
      <c r="AJ91" s="229">
        <f>IFERROR('Intenzity 1'!AJ91/AJ36,0)</f>
        <v>0</v>
      </c>
      <c r="AK91" s="229">
        <f>IFERROR('Intenzity 1'!AK91/AK36,0)</f>
        <v>0</v>
      </c>
      <c r="AL91" s="229">
        <f>IFERROR('Intenzity 1'!AL91/AL36,0)</f>
        <v>0</v>
      </c>
      <c r="AM91" s="229">
        <f>IFERROR('Intenzity 1'!AM91/AM36,0)</f>
        <v>0</v>
      </c>
      <c r="AN91" s="229">
        <f>IFERROR('Intenzity 1'!AN91/AN36,0)</f>
        <v>0</v>
      </c>
      <c r="AO91" s="229">
        <f>IFERROR('Intenzity 1'!AO91/AO36,0)</f>
        <v>0</v>
      </c>
      <c r="AP91" s="229">
        <f>IFERROR('Intenzity 1'!AP91/AP36,0)</f>
        <v>0</v>
      </c>
      <c r="AQ91" s="229">
        <f>IFERROR('Intenzity 1'!AQ91/AQ36,0)</f>
        <v>0</v>
      </c>
      <c r="AR91" s="229">
        <f>IFERROR('Intenzity 1'!AR91/AR36,0)</f>
        <v>0</v>
      </c>
      <c r="AS91" s="229">
        <f>IFERROR('Intenzity 1'!AS91/AS36,0)</f>
        <v>0</v>
      </c>
      <c r="AT91" s="229">
        <f>IFERROR('Intenzity 1'!AT91/AT36,0)</f>
        <v>0</v>
      </c>
      <c r="AU91" s="229">
        <f>IFERROR('Intenzity 1'!AU91/AU36,0)</f>
        <v>0</v>
      </c>
      <c r="AV91" s="229">
        <f>IFERROR('Intenzity 1'!AV91/AV36,0)</f>
        <v>0</v>
      </c>
      <c r="AW91" s="229">
        <f>IFERROR('Intenzity 1'!AW91/AW36,0)</f>
        <v>0</v>
      </c>
      <c r="AX91" s="229">
        <f>IFERROR('Intenzity 1'!AX91/AX36,0)</f>
        <v>0</v>
      </c>
      <c r="AY91" s="229">
        <f>IFERROR('Intenzity 1'!AY91/AY36,0)</f>
        <v>0</v>
      </c>
      <c r="AZ91" s="229">
        <f>IFERROR('Intenzity 1'!AZ91/AZ36,0)</f>
        <v>0</v>
      </c>
      <c r="BA91" s="229">
        <f>IFERROR('Intenzity 1'!BA91/BA36,0)</f>
        <v>0</v>
      </c>
      <c r="BB91" s="229">
        <f>IFERROR('Intenzity 1'!BB91/BB36,0)</f>
        <v>0</v>
      </c>
    </row>
    <row r="92" spans="1:54" x14ac:dyDescent="0.3">
      <c r="A92" s="206">
        <f>IF(ISBLANK('Úseky 1'!A37),"",'Úseky 1'!A37)</f>
        <v>33</v>
      </c>
      <c r="B92" s="205" t="str">
        <f>IF(ISBLANK('Úseky 1'!B37),"",'Úseky 1'!B37)</f>
        <v/>
      </c>
      <c r="C92" s="205" t="str">
        <f>IF(ISBLANK('Úseky 1'!C37),"",'Úseky 1'!C37)</f>
        <v/>
      </c>
      <c r="D92" s="213" t="str">
        <f>IF(ISBLANK('Úseky 1'!D37),"",'Úseky 1'!D37)</f>
        <v/>
      </c>
      <c r="E92" s="229">
        <f>IFERROR('Intenzity 1'!E92/E37,0)</f>
        <v>0</v>
      </c>
      <c r="F92" s="229">
        <f>IFERROR('Intenzity 1'!F92/F37,0)</f>
        <v>0</v>
      </c>
      <c r="G92" s="229">
        <f>IFERROR('Intenzity 1'!G92/G37,0)</f>
        <v>0</v>
      </c>
      <c r="H92" s="229">
        <f>IFERROR('Intenzity 1'!H92/H37,0)</f>
        <v>0</v>
      </c>
      <c r="I92" s="229">
        <f>IFERROR('Intenzity 1'!I92/I37,0)</f>
        <v>0</v>
      </c>
      <c r="J92" s="229">
        <f>IFERROR('Intenzity 1'!J92/J37,0)</f>
        <v>0</v>
      </c>
      <c r="K92" s="229">
        <f>IFERROR('Intenzity 1'!K92/K37,0)</f>
        <v>0</v>
      </c>
      <c r="L92" s="229">
        <f>IFERROR('Intenzity 1'!L92/L37,0)</f>
        <v>0</v>
      </c>
      <c r="M92" s="229">
        <f>IFERROR('Intenzity 1'!M92/M37,0)</f>
        <v>0</v>
      </c>
      <c r="N92" s="229">
        <f>IFERROR('Intenzity 1'!N92/N37,0)</f>
        <v>0</v>
      </c>
      <c r="O92" s="229">
        <f>IFERROR('Intenzity 1'!O92/O37,0)</f>
        <v>0</v>
      </c>
      <c r="P92" s="229">
        <f>IFERROR('Intenzity 1'!P92/P37,0)</f>
        <v>0</v>
      </c>
      <c r="Q92" s="229">
        <f>IFERROR('Intenzity 1'!Q92/Q37,0)</f>
        <v>0</v>
      </c>
      <c r="R92" s="229">
        <f>IFERROR('Intenzity 1'!R92/R37,0)</f>
        <v>0</v>
      </c>
      <c r="S92" s="229">
        <f>IFERROR('Intenzity 1'!S92/S37,0)</f>
        <v>0</v>
      </c>
      <c r="T92" s="229">
        <f>IFERROR('Intenzity 1'!T92/T37,0)</f>
        <v>0</v>
      </c>
      <c r="U92" s="229">
        <f>IFERROR('Intenzity 1'!U92/U37,0)</f>
        <v>0</v>
      </c>
      <c r="V92" s="229">
        <f>IFERROR('Intenzity 1'!V92/V37,0)</f>
        <v>0</v>
      </c>
      <c r="W92" s="229">
        <f>IFERROR('Intenzity 1'!W92/W37,0)</f>
        <v>0</v>
      </c>
      <c r="X92" s="229">
        <f>IFERROR('Intenzity 1'!X92/X37,0)</f>
        <v>0</v>
      </c>
      <c r="Y92" s="229">
        <f>IFERROR('Intenzity 1'!Y92/Y37,0)</f>
        <v>0</v>
      </c>
      <c r="Z92" s="229">
        <f>IFERROR('Intenzity 1'!Z92/Z37,0)</f>
        <v>0</v>
      </c>
      <c r="AA92" s="229">
        <f>IFERROR('Intenzity 1'!AA92/AA37,0)</f>
        <v>0</v>
      </c>
      <c r="AB92" s="229">
        <f>IFERROR('Intenzity 1'!AB92/AB37,0)</f>
        <v>0</v>
      </c>
      <c r="AC92" s="229">
        <f>IFERROR('Intenzity 1'!AC92/AC37,0)</f>
        <v>0</v>
      </c>
      <c r="AD92" s="229">
        <f>IFERROR('Intenzity 1'!AD92/AD37,0)</f>
        <v>0</v>
      </c>
      <c r="AE92" s="229">
        <f>IFERROR('Intenzity 1'!AE92/AE37,0)</f>
        <v>0</v>
      </c>
      <c r="AF92" s="229">
        <f>IFERROR('Intenzity 1'!AF92/AF37,0)</f>
        <v>0</v>
      </c>
      <c r="AG92" s="229">
        <f>IFERROR('Intenzity 1'!AG92/AG37,0)</f>
        <v>0</v>
      </c>
      <c r="AH92" s="229">
        <f>IFERROR('Intenzity 1'!AH92/AH37,0)</f>
        <v>0</v>
      </c>
      <c r="AI92" s="229">
        <f>IFERROR('Intenzity 1'!AI92/AI37,0)</f>
        <v>0</v>
      </c>
      <c r="AJ92" s="229">
        <f>IFERROR('Intenzity 1'!AJ92/AJ37,0)</f>
        <v>0</v>
      </c>
      <c r="AK92" s="229">
        <f>IFERROR('Intenzity 1'!AK92/AK37,0)</f>
        <v>0</v>
      </c>
      <c r="AL92" s="229">
        <f>IFERROR('Intenzity 1'!AL92/AL37,0)</f>
        <v>0</v>
      </c>
      <c r="AM92" s="229">
        <f>IFERROR('Intenzity 1'!AM92/AM37,0)</f>
        <v>0</v>
      </c>
      <c r="AN92" s="229">
        <f>IFERROR('Intenzity 1'!AN92/AN37,0)</f>
        <v>0</v>
      </c>
      <c r="AO92" s="229">
        <f>IFERROR('Intenzity 1'!AO92/AO37,0)</f>
        <v>0</v>
      </c>
      <c r="AP92" s="229">
        <f>IFERROR('Intenzity 1'!AP92/AP37,0)</f>
        <v>0</v>
      </c>
      <c r="AQ92" s="229">
        <f>IFERROR('Intenzity 1'!AQ92/AQ37,0)</f>
        <v>0</v>
      </c>
      <c r="AR92" s="229">
        <f>IFERROR('Intenzity 1'!AR92/AR37,0)</f>
        <v>0</v>
      </c>
      <c r="AS92" s="229">
        <f>IFERROR('Intenzity 1'!AS92/AS37,0)</f>
        <v>0</v>
      </c>
      <c r="AT92" s="229">
        <f>IFERROR('Intenzity 1'!AT92/AT37,0)</f>
        <v>0</v>
      </c>
      <c r="AU92" s="229">
        <f>IFERROR('Intenzity 1'!AU92/AU37,0)</f>
        <v>0</v>
      </c>
      <c r="AV92" s="229">
        <f>IFERROR('Intenzity 1'!AV92/AV37,0)</f>
        <v>0</v>
      </c>
      <c r="AW92" s="229">
        <f>IFERROR('Intenzity 1'!AW92/AW37,0)</f>
        <v>0</v>
      </c>
      <c r="AX92" s="229">
        <f>IFERROR('Intenzity 1'!AX92/AX37,0)</f>
        <v>0</v>
      </c>
      <c r="AY92" s="229">
        <f>IFERROR('Intenzity 1'!AY92/AY37,0)</f>
        <v>0</v>
      </c>
      <c r="AZ92" s="229">
        <f>IFERROR('Intenzity 1'!AZ92/AZ37,0)</f>
        <v>0</v>
      </c>
      <c r="BA92" s="229">
        <f>IFERROR('Intenzity 1'!BA92/BA37,0)</f>
        <v>0</v>
      </c>
      <c r="BB92" s="229">
        <f>IFERROR('Intenzity 1'!BB92/BB37,0)</f>
        <v>0</v>
      </c>
    </row>
    <row r="93" spans="1:54" x14ac:dyDescent="0.3">
      <c r="A93" s="206">
        <f>IF(ISBLANK('Úseky 1'!A38),"",'Úseky 1'!A38)</f>
        <v>34</v>
      </c>
      <c r="B93" s="205" t="str">
        <f>IF(ISBLANK('Úseky 1'!B38),"",'Úseky 1'!B38)</f>
        <v/>
      </c>
      <c r="C93" s="205" t="str">
        <f>IF(ISBLANK('Úseky 1'!C38),"",'Úseky 1'!C38)</f>
        <v/>
      </c>
      <c r="D93" s="213" t="str">
        <f>IF(ISBLANK('Úseky 1'!D38),"",'Úseky 1'!D38)</f>
        <v/>
      </c>
      <c r="E93" s="229">
        <f>IFERROR('Intenzity 1'!E93/E38,0)</f>
        <v>0</v>
      </c>
      <c r="F93" s="229">
        <f>IFERROR('Intenzity 1'!F93/F38,0)</f>
        <v>0</v>
      </c>
      <c r="G93" s="229">
        <f>IFERROR('Intenzity 1'!G93/G38,0)</f>
        <v>0</v>
      </c>
      <c r="H93" s="229">
        <f>IFERROR('Intenzity 1'!H93/H38,0)</f>
        <v>0</v>
      </c>
      <c r="I93" s="229">
        <f>IFERROR('Intenzity 1'!I93/I38,0)</f>
        <v>0</v>
      </c>
      <c r="J93" s="229">
        <f>IFERROR('Intenzity 1'!J93/J38,0)</f>
        <v>0</v>
      </c>
      <c r="K93" s="229">
        <f>IFERROR('Intenzity 1'!K93/K38,0)</f>
        <v>0</v>
      </c>
      <c r="L93" s="229">
        <f>IFERROR('Intenzity 1'!L93/L38,0)</f>
        <v>0</v>
      </c>
      <c r="M93" s="229">
        <f>IFERROR('Intenzity 1'!M93/M38,0)</f>
        <v>0</v>
      </c>
      <c r="N93" s="229">
        <f>IFERROR('Intenzity 1'!N93/N38,0)</f>
        <v>0</v>
      </c>
      <c r="O93" s="229">
        <f>IFERROR('Intenzity 1'!O93/O38,0)</f>
        <v>0</v>
      </c>
      <c r="P93" s="229">
        <f>IFERROR('Intenzity 1'!P93/P38,0)</f>
        <v>0</v>
      </c>
      <c r="Q93" s="229">
        <f>IFERROR('Intenzity 1'!Q93/Q38,0)</f>
        <v>0</v>
      </c>
      <c r="R93" s="229">
        <f>IFERROR('Intenzity 1'!R93/R38,0)</f>
        <v>0</v>
      </c>
      <c r="S93" s="229">
        <f>IFERROR('Intenzity 1'!S93/S38,0)</f>
        <v>0</v>
      </c>
      <c r="T93" s="229">
        <f>IFERROR('Intenzity 1'!T93/T38,0)</f>
        <v>0</v>
      </c>
      <c r="U93" s="229">
        <f>IFERROR('Intenzity 1'!U93/U38,0)</f>
        <v>0</v>
      </c>
      <c r="V93" s="229">
        <f>IFERROR('Intenzity 1'!V93/V38,0)</f>
        <v>0</v>
      </c>
      <c r="W93" s="229">
        <f>IFERROR('Intenzity 1'!W93/W38,0)</f>
        <v>0</v>
      </c>
      <c r="X93" s="229">
        <f>IFERROR('Intenzity 1'!X93/X38,0)</f>
        <v>0</v>
      </c>
      <c r="Y93" s="229">
        <f>IFERROR('Intenzity 1'!Y93/Y38,0)</f>
        <v>0</v>
      </c>
      <c r="Z93" s="229">
        <f>IFERROR('Intenzity 1'!Z93/Z38,0)</f>
        <v>0</v>
      </c>
      <c r="AA93" s="229">
        <f>IFERROR('Intenzity 1'!AA93/AA38,0)</f>
        <v>0</v>
      </c>
      <c r="AB93" s="229">
        <f>IFERROR('Intenzity 1'!AB93/AB38,0)</f>
        <v>0</v>
      </c>
      <c r="AC93" s="229">
        <f>IFERROR('Intenzity 1'!AC93/AC38,0)</f>
        <v>0</v>
      </c>
      <c r="AD93" s="229">
        <f>IFERROR('Intenzity 1'!AD93/AD38,0)</f>
        <v>0</v>
      </c>
      <c r="AE93" s="229">
        <f>IFERROR('Intenzity 1'!AE93/AE38,0)</f>
        <v>0</v>
      </c>
      <c r="AF93" s="229">
        <f>IFERROR('Intenzity 1'!AF93/AF38,0)</f>
        <v>0</v>
      </c>
      <c r="AG93" s="229">
        <f>IFERROR('Intenzity 1'!AG93/AG38,0)</f>
        <v>0</v>
      </c>
      <c r="AH93" s="229">
        <f>IFERROR('Intenzity 1'!AH93/AH38,0)</f>
        <v>0</v>
      </c>
      <c r="AI93" s="229">
        <f>IFERROR('Intenzity 1'!AI93/AI38,0)</f>
        <v>0</v>
      </c>
      <c r="AJ93" s="229">
        <f>IFERROR('Intenzity 1'!AJ93/AJ38,0)</f>
        <v>0</v>
      </c>
      <c r="AK93" s="229">
        <f>IFERROR('Intenzity 1'!AK93/AK38,0)</f>
        <v>0</v>
      </c>
      <c r="AL93" s="229">
        <f>IFERROR('Intenzity 1'!AL93/AL38,0)</f>
        <v>0</v>
      </c>
      <c r="AM93" s="229">
        <f>IFERROR('Intenzity 1'!AM93/AM38,0)</f>
        <v>0</v>
      </c>
      <c r="AN93" s="229">
        <f>IFERROR('Intenzity 1'!AN93/AN38,0)</f>
        <v>0</v>
      </c>
      <c r="AO93" s="229">
        <f>IFERROR('Intenzity 1'!AO93/AO38,0)</f>
        <v>0</v>
      </c>
      <c r="AP93" s="229">
        <f>IFERROR('Intenzity 1'!AP93/AP38,0)</f>
        <v>0</v>
      </c>
      <c r="AQ93" s="229">
        <f>IFERROR('Intenzity 1'!AQ93/AQ38,0)</f>
        <v>0</v>
      </c>
      <c r="AR93" s="229">
        <f>IFERROR('Intenzity 1'!AR93/AR38,0)</f>
        <v>0</v>
      </c>
      <c r="AS93" s="229">
        <f>IFERROR('Intenzity 1'!AS93/AS38,0)</f>
        <v>0</v>
      </c>
      <c r="AT93" s="229">
        <f>IFERROR('Intenzity 1'!AT93/AT38,0)</f>
        <v>0</v>
      </c>
      <c r="AU93" s="229">
        <f>IFERROR('Intenzity 1'!AU93/AU38,0)</f>
        <v>0</v>
      </c>
      <c r="AV93" s="229">
        <f>IFERROR('Intenzity 1'!AV93/AV38,0)</f>
        <v>0</v>
      </c>
      <c r="AW93" s="229">
        <f>IFERROR('Intenzity 1'!AW93/AW38,0)</f>
        <v>0</v>
      </c>
      <c r="AX93" s="229">
        <f>IFERROR('Intenzity 1'!AX93/AX38,0)</f>
        <v>0</v>
      </c>
      <c r="AY93" s="229">
        <f>IFERROR('Intenzity 1'!AY93/AY38,0)</f>
        <v>0</v>
      </c>
      <c r="AZ93" s="229">
        <f>IFERROR('Intenzity 1'!AZ93/AZ38,0)</f>
        <v>0</v>
      </c>
      <c r="BA93" s="229">
        <f>IFERROR('Intenzity 1'!BA93/BA38,0)</f>
        <v>0</v>
      </c>
      <c r="BB93" s="229">
        <f>IFERROR('Intenzity 1'!BB93/BB38,0)</f>
        <v>0</v>
      </c>
    </row>
    <row r="94" spans="1:54" x14ac:dyDescent="0.3">
      <c r="A94" s="206">
        <f>IF(ISBLANK('Úseky 1'!A39),"",'Úseky 1'!A39)</f>
        <v>35</v>
      </c>
      <c r="B94" s="205" t="str">
        <f>IF(ISBLANK('Úseky 1'!B39),"",'Úseky 1'!B39)</f>
        <v/>
      </c>
      <c r="C94" s="205" t="str">
        <f>IF(ISBLANK('Úseky 1'!C39),"",'Úseky 1'!C39)</f>
        <v/>
      </c>
      <c r="D94" s="213" t="str">
        <f>IF(ISBLANK('Úseky 1'!D39),"",'Úseky 1'!D39)</f>
        <v/>
      </c>
      <c r="E94" s="229">
        <f>IFERROR('Intenzity 1'!E94/E39,0)</f>
        <v>0</v>
      </c>
      <c r="F94" s="229">
        <f>IFERROR('Intenzity 1'!F94/F39,0)</f>
        <v>0</v>
      </c>
      <c r="G94" s="229">
        <f>IFERROR('Intenzity 1'!G94/G39,0)</f>
        <v>0</v>
      </c>
      <c r="H94" s="229">
        <f>IFERROR('Intenzity 1'!H94/H39,0)</f>
        <v>0</v>
      </c>
      <c r="I94" s="229">
        <f>IFERROR('Intenzity 1'!I94/I39,0)</f>
        <v>0</v>
      </c>
      <c r="J94" s="229">
        <f>IFERROR('Intenzity 1'!J94/J39,0)</f>
        <v>0</v>
      </c>
      <c r="K94" s="229">
        <f>IFERROR('Intenzity 1'!K94/K39,0)</f>
        <v>0</v>
      </c>
      <c r="L94" s="229">
        <f>IFERROR('Intenzity 1'!L94/L39,0)</f>
        <v>0</v>
      </c>
      <c r="M94" s="229">
        <f>IFERROR('Intenzity 1'!M94/M39,0)</f>
        <v>0</v>
      </c>
      <c r="N94" s="229">
        <f>IFERROR('Intenzity 1'!N94/N39,0)</f>
        <v>0</v>
      </c>
      <c r="O94" s="229">
        <f>IFERROR('Intenzity 1'!O94/O39,0)</f>
        <v>0</v>
      </c>
      <c r="P94" s="229">
        <f>IFERROR('Intenzity 1'!P94/P39,0)</f>
        <v>0</v>
      </c>
      <c r="Q94" s="229">
        <f>IFERROR('Intenzity 1'!Q94/Q39,0)</f>
        <v>0</v>
      </c>
      <c r="R94" s="229">
        <f>IFERROR('Intenzity 1'!R94/R39,0)</f>
        <v>0</v>
      </c>
      <c r="S94" s="229">
        <f>IFERROR('Intenzity 1'!S94/S39,0)</f>
        <v>0</v>
      </c>
      <c r="T94" s="229">
        <f>IFERROR('Intenzity 1'!T94/T39,0)</f>
        <v>0</v>
      </c>
      <c r="U94" s="229">
        <f>IFERROR('Intenzity 1'!U94/U39,0)</f>
        <v>0</v>
      </c>
      <c r="V94" s="229">
        <f>IFERROR('Intenzity 1'!V94/V39,0)</f>
        <v>0</v>
      </c>
      <c r="W94" s="229">
        <f>IFERROR('Intenzity 1'!W94/W39,0)</f>
        <v>0</v>
      </c>
      <c r="X94" s="229">
        <f>IFERROR('Intenzity 1'!X94/X39,0)</f>
        <v>0</v>
      </c>
      <c r="Y94" s="229">
        <f>IFERROR('Intenzity 1'!Y94/Y39,0)</f>
        <v>0</v>
      </c>
      <c r="Z94" s="229">
        <f>IFERROR('Intenzity 1'!Z94/Z39,0)</f>
        <v>0</v>
      </c>
      <c r="AA94" s="229">
        <f>IFERROR('Intenzity 1'!AA94/AA39,0)</f>
        <v>0</v>
      </c>
      <c r="AB94" s="229">
        <f>IFERROR('Intenzity 1'!AB94/AB39,0)</f>
        <v>0</v>
      </c>
      <c r="AC94" s="229">
        <f>IFERROR('Intenzity 1'!AC94/AC39,0)</f>
        <v>0</v>
      </c>
      <c r="AD94" s="229">
        <f>IFERROR('Intenzity 1'!AD94/AD39,0)</f>
        <v>0</v>
      </c>
      <c r="AE94" s="229">
        <f>IFERROR('Intenzity 1'!AE94/AE39,0)</f>
        <v>0</v>
      </c>
      <c r="AF94" s="229">
        <f>IFERROR('Intenzity 1'!AF94/AF39,0)</f>
        <v>0</v>
      </c>
      <c r="AG94" s="229">
        <f>IFERROR('Intenzity 1'!AG94/AG39,0)</f>
        <v>0</v>
      </c>
      <c r="AH94" s="229">
        <f>IFERROR('Intenzity 1'!AH94/AH39,0)</f>
        <v>0</v>
      </c>
      <c r="AI94" s="229">
        <f>IFERROR('Intenzity 1'!AI94/AI39,0)</f>
        <v>0</v>
      </c>
      <c r="AJ94" s="229">
        <f>IFERROR('Intenzity 1'!AJ94/AJ39,0)</f>
        <v>0</v>
      </c>
      <c r="AK94" s="229">
        <f>IFERROR('Intenzity 1'!AK94/AK39,0)</f>
        <v>0</v>
      </c>
      <c r="AL94" s="229">
        <f>IFERROR('Intenzity 1'!AL94/AL39,0)</f>
        <v>0</v>
      </c>
      <c r="AM94" s="229">
        <f>IFERROR('Intenzity 1'!AM94/AM39,0)</f>
        <v>0</v>
      </c>
      <c r="AN94" s="229">
        <f>IFERROR('Intenzity 1'!AN94/AN39,0)</f>
        <v>0</v>
      </c>
      <c r="AO94" s="229">
        <f>IFERROR('Intenzity 1'!AO94/AO39,0)</f>
        <v>0</v>
      </c>
      <c r="AP94" s="229">
        <f>IFERROR('Intenzity 1'!AP94/AP39,0)</f>
        <v>0</v>
      </c>
      <c r="AQ94" s="229">
        <f>IFERROR('Intenzity 1'!AQ94/AQ39,0)</f>
        <v>0</v>
      </c>
      <c r="AR94" s="229">
        <f>IFERROR('Intenzity 1'!AR94/AR39,0)</f>
        <v>0</v>
      </c>
      <c r="AS94" s="229">
        <f>IFERROR('Intenzity 1'!AS94/AS39,0)</f>
        <v>0</v>
      </c>
      <c r="AT94" s="229">
        <f>IFERROR('Intenzity 1'!AT94/AT39,0)</f>
        <v>0</v>
      </c>
      <c r="AU94" s="229">
        <f>IFERROR('Intenzity 1'!AU94/AU39,0)</f>
        <v>0</v>
      </c>
      <c r="AV94" s="229">
        <f>IFERROR('Intenzity 1'!AV94/AV39,0)</f>
        <v>0</v>
      </c>
      <c r="AW94" s="229">
        <f>IFERROR('Intenzity 1'!AW94/AW39,0)</f>
        <v>0</v>
      </c>
      <c r="AX94" s="229">
        <f>IFERROR('Intenzity 1'!AX94/AX39,0)</f>
        <v>0</v>
      </c>
      <c r="AY94" s="229">
        <f>IFERROR('Intenzity 1'!AY94/AY39,0)</f>
        <v>0</v>
      </c>
      <c r="AZ94" s="229">
        <f>IFERROR('Intenzity 1'!AZ94/AZ39,0)</f>
        <v>0</v>
      </c>
      <c r="BA94" s="229">
        <f>IFERROR('Intenzity 1'!BA94/BA39,0)</f>
        <v>0</v>
      </c>
      <c r="BB94" s="229">
        <f>IFERROR('Intenzity 1'!BB94/BB39,0)</f>
        <v>0</v>
      </c>
    </row>
    <row r="95" spans="1:54" x14ac:dyDescent="0.3">
      <c r="A95" s="206">
        <f>IF(ISBLANK('Úseky 1'!A40),"",'Úseky 1'!A40)</f>
        <v>36</v>
      </c>
      <c r="B95" s="205" t="str">
        <f>IF(ISBLANK('Úseky 1'!B40),"",'Úseky 1'!B40)</f>
        <v/>
      </c>
      <c r="C95" s="205" t="str">
        <f>IF(ISBLANK('Úseky 1'!C40),"",'Úseky 1'!C40)</f>
        <v/>
      </c>
      <c r="D95" s="213" t="str">
        <f>IF(ISBLANK('Úseky 1'!D40),"",'Úseky 1'!D40)</f>
        <v/>
      </c>
      <c r="E95" s="229">
        <f>IFERROR('Intenzity 1'!E95/E40,0)</f>
        <v>0</v>
      </c>
      <c r="F95" s="229">
        <f>IFERROR('Intenzity 1'!F95/F40,0)</f>
        <v>0</v>
      </c>
      <c r="G95" s="229">
        <f>IFERROR('Intenzity 1'!G95/G40,0)</f>
        <v>0</v>
      </c>
      <c r="H95" s="229">
        <f>IFERROR('Intenzity 1'!H95/H40,0)</f>
        <v>0</v>
      </c>
      <c r="I95" s="229">
        <f>IFERROR('Intenzity 1'!I95/I40,0)</f>
        <v>0</v>
      </c>
      <c r="J95" s="229">
        <f>IFERROR('Intenzity 1'!J95/J40,0)</f>
        <v>0</v>
      </c>
      <c r="K95" s="229">
        <f>IFERROR('Intenzity 1'!K95/K40,0)</f>
        <v>0</v>
      </c>
      <c r="L95" s="229">
        <f>IFERROR('Intenzity 1'!L95/L40,0)</f>
        <v>0</v>
      </c>
      <c r="M95" s="229">
        <f>IFERROR('Intenzity 1'!M95/M40,0)</f>
        <v>0</v>
      </c>
      <c r="N95" s="229">
        <f>IFERROR('Intenzity 1'!N95/N40,0)</f>
        <v>0</v>
      </c>
      <c r="O95" s="229">
        <f>IFERROR('Intenzity 1'!O95/O40,0)</f>
        <v>0</v>
      </c>
      <c r="P95" s="229">
        <f>IFERROR('Intenzity 1'!P95/P40,0)</f>
        <v>0</v>
      </c>
      <c r="Q95" s="229">
        <f>IFERROR('Intenzity 1'!Q95/Q40,0)</f>
        <v>0</v>
      </c>
      <c r="R95" s="229">
        <f>IFERROR('Intenzity 1'!R95/R40,0)</f>
        <v>0</v>
      </c>
      <c r="S95" s="229">
        <f>IFERROR('Intenzity 1'!S95/S40,0)</f>
        <v>0</v>
      </c>
      <c r="T95" s="229">
        <f>IFERROR('Intenzity 1'!T95/T40,0)</f>
        <v>0</v>
      </c>
      <c r="U95" s="229">
        <f>IFERROR('Intenzity 1'!U95/U40,0)</f>
        <v>0</v>
      </c>
      <c r="V95" s="229">
        <f>IFERROR('Intenzity 1'!V95/V40,0)</f>
        <v>0</v>
      </c>
      <c r="W95" s="229">
        <f>IFERROR('Intenzity 1'!W95/W40,0)</f>
        <v>0</v>
      </c>
      <c r="X95" s="229">
        <f>IFERROR('Intenzity 1'!X95/X40,0)</f>
        <v>0</v>
      </c>
      <c r="Y95" s="229">
        <f>IFERROR('Intenzity 1'!Y95/Y40,0)</f>
        <v>0</v>
      </c>
      <c r="Z95" s="229">
        <f>IFERROR('Intenzity 1'!Z95/Z40,0)</f>
        <v>0</v>
      </c>
      <c r="AA95" s="229">
        <f>IFERROR('Intenzity 1'!AA95/AA40,0)</f>
        <v>0</v>
      </c>
      <c r="AB95" s="229">
        <f>IFERROR('Intenzity 1'!AB95/AB40,0)</f>
        <v>0</v>
      </c>
      <c r="AC95" s="229">
        <f>IFERROR('Intenzity 1'!AC95/AC40,0)</f>
        <v>0</v>
      </c>
      <c r="AD95" s="229">
        <f>IFERROR('Intenzity 1'!AD95/AD40,0)</f>
        <v>0</v>
      </c>
      <c r="AE95" s="229">
        <f>IFERROR('Intenzity 1'!AE95/AE40,0)</f>
        <v>0</v>
      </c>
      <c r="AF95" s="229">
        <f>IFERROR('Intenzity 1'!AF95/AF40,0)</f>
        <v>0</v>
      </c>
      <c r="AG95" s="229">
        <f>IFERROR('Intenzity 1'!AG95/AG40,0)</f>
        <v>0</v>
      </c>
      <c r="AH95" s="229">
        <f>IFERROR('Intenzity 1'!AH95/AH40,0)</f>
        <v>0</v>
      </c>
      <c r="AI95" s="229">
        <f>IFERROR('Intenzity 1'!AI95/AI40,0)</f>
        <v>0</v>
      </c>
      <c r="AJ95" s="229">
        <f>IFERROR('Intenzity 1'!AJ95/AJ40,0)</f>
        <v>0</v>
      </c>
      <c r="AK95" s="229">
        <f>IFERROR('Intenzity 1'!AK95/AK40,0)</f>
        <v>0</v>
      </c>
      <c r="AL95" s="229">
        <f>IFERROR('Intenzity 1'!AL95/AL40,0)</f>
        <v>0</v>
      </c>
      <c r="AM95" s="229">
        <f>IFERROR('Intenzity 1'!AM95/AM40,0)</f>
        <v>0</v>
      </c>
      <c r="AN95" s="229">
        <f>IFERROR('Intenzity 1'!AN95/AN40,0)</f>
        <v>0</v>
      </c>
      <c r="AO95" s="229">
        <f>IFERROR('Intenzity 1'!AO95/AO40,0)</f>
        <v>0</v>
      </c>
      <c r="AP95" s="229">
        <f>IFERROR('Intenzity 1'!AP95/AP40,0)</f>
        <v>0</v>
      </c>
      <c r="AQ95" s="229">
        <f>IFERROR('Intenzity 1'!AQ95/AQ40,0)</f>
        <v>0</v>
      </c>
      <c r="AR95" s="229">
        <f>IFERROR('Intenzity 1'!AR95/AR40,0)</f>
        <v>0</v>
      </c>
      <c r="AS95" s="229">
        <f>IFERROR('Intenzity 1'!AS95/AS40,0)</f>
        <v>0</v>
      </c>
      <c r="AT95" s="229">
        <f>IFERROR('Intenzity 1'!AT95/AT40,0)</f>
        <v>0</v>
      </c>
      <c r="AU95" s="229">
        <f>IFERROR('Intenzity 1'!AU95/AU40,0)</f>
        <v>0</v>
      </c>
      <c r="AV95" s="229">
        <f>IFERROR('Intenzity 1'!AV95/AV40,0)</f>
        <v>0</v>
      </c>
      <c r="AW95" s="229">
        <f>IFERROR('Intenzity 1'!AW95/AW40,0)</f>
        <v>0</v>
      </c>
      <c r="AX95" s="229">
        <f>IFERROR('Intenzity 1'!AX95/AX40,0)</f>
        <v>0</v>
      </c>
      <c r="AY95" s="229">
        <f>IFERROR('Intenzity 1'!AY95/AY40,0)</f>
        <v>0</v>
      </c>
      <c r="AZ95" s="229">
        <f>IFERROR('Intenzity 1'!AZ95/AZ40,0)</f>
        <v>0</v>
      </c>
      <c r="BA95" s="229">
        <f>IFERROR('Intenzity 1'!BA95/BA40,0)</f>
        <v>0</v>
      </c>
      <c r="BB95" s="229">
        <f>IFERROR('Intenzity 1'!BB95/BB40,0)</f>
        <v>0</v>
      </c>
    </row>
    <row r="96" spans="1:54" x14ac:dyDescent="0.3">
      <c r="A96" s="206">
        <f>IF(ISBLANK('Úseky 1'!A41),"",'Úseky 1'!A41)</f>
        <v>37</v>
      </c>
      <c r="B96" s="205" t="str">
        <f>IF(ISBLANK('Úseky 1'!B41),"",'Úseky 1'!B41)</f>
        <v/>
      </c>
      <c r="C96" s="205" t="str">
        <f>IF(ISBLANK('Úseky 1'!C41),"",'Úseky 1'!C41)</f>
        <v/>
      </c>
      <c r="D96" s="213" t="str">
        <f>IF(ISBLANK('Úseky 1'!D41),"",'Úseky 1'!D41)</f>
        <v/>
      </c>
      <c r="E96" s="229">
        <f>IFERROR('Intenzity 1'!E96/E41,0)</f>
        <v>0</v>
      </c>
      <c r="F96" s="229">
        <f>IFERROR('Intenzity 1'!F96/F41,0)</f>
        <v>0</v>
      </c>
      <c r="G96" s="229">
        <f>IFERROR('Intenzity 1'!G96/G41,0)</f>
        <v>0</v>
      </c>
      <c r="H96" s="229">
        <f>IFERROR('Intenzity 1'!H96/H41,0)</f>
        <v>0</v>
      </c>
      <c r="I96" s="229">
        <f>IFERROR('Intenzity 1'!I96/I41,0)</f>
        <v>0</v>
      </c>
      <c r="J96" s="229">
        <f>IFERROR('Intenzity 1'!J96/J41,0)</f>
        <v>0</v>
      </c>
      <c r="K96" s="229">
        <f>IFERROR('Intenzity 1'!K96/K41,0)</f>
        <v>0</v>
      </c>
      <c r="L96" s="229">
        <f>IFERROR('Intenzity 1'!L96/L41,0)</f>
        <v>0</v>
      </c>
      <c r="M96" s="229">
        <f>IFERROR('Intenzity 1'!M96/M41,0)</f>
        <v>0</v>
      </c>
      <c r="N96" s="229">
        <f>IFERROR('Intenzity 1'!N96/N41,0)</f>
        <v>0</v>
      </c>
      <c r="O96" s="229">
        <f>IFERROR('Intenzity 1'!O96/O41,0)</f>
        <v>0</v>
      </c>
      <c r="P96" s="229">
        <f>IFERROR('Intenzity 1'!P96/P41,0)</f>
        <v>0</v>
      </c>
      <c r="Q96" s="229">
        <f>IFERROR('Intenzity 1'!Q96/Q41,0)</f>
        <v>0</v>
      </c>
      <c r="R96" s="229">
        <f>IFERROR('Intenzity 1'!R96/R41,0)</f>
        <v>0</v>
      </c>
      <c r="S96" s="229">
        <f>IFERROR('Intenzity 1'!S96/S41,0)</f>
        <v>0</v>
      </c>
      <c r="T96" s="229">
        <f>IFERROR('Intenzity 1'!T96/T41,0)</f>
        <v>0</v>
      </c>
      <c r="U96" s="229">
        <f>IFERROR('Intenzity 1'!U96/U41,0)</f>
        <v>0</v>
      </c>
      <c r="V96" s="229">
        <f>IFERROR('Intenzity 1'!V96/V41,0)</f>
        <v>0</v>
      </c>
      <c r="W96" s="229">
        <f>IFERROR('Intenzity 1'!W96/W41,0)</f>
        <v>0</v>
      </c>
      <c r="X96" s="229">
        <f>IFERROR('Intenzity 1'!X96/X41,0)</f>
        <v>0</v>
      </c>
      <c r="Y96" s="229">
        <f>IFERROR('Intenzity 1'!Y96/Y41,0)</f>
        <v>0</v>
      </c>
      <c r="Z96" s="229">
        <f>IFERROR('Intenzity 1'!Z96/Z41,0)</f>
        <v>0</v>
      </c>
      <c r="AA96" s="229">
        <f>IFERROR('Intenzity 1'!AA96/AA41,0)</f>
        <v>0</v>
      </c>
      <c r="AB96" s="229">
        <f>IFERROR('Intenzity 1'!AB96/AB41,0)</f>
        <v>0</v>
      </c>
      <c r="AC96" s="229">
        <f>IFERROR('Intenzity 1'!AC96/AC41,0)</f>
        <v>0</v>
      </c>
      <c r="AD96" s="229">
        <f>IFERROR('Intenzity 1'!AD96/AD41,0)</f>
        <v>0</v>
      </c>
      <c r="AE96" s="229">
        <f>IFERROR('Intenzity 1'!AE96/AE41,0)</f>
        <v>0</v>
      </c>
      <c r="AF96" s="229">
        <f>IFERROR('Intenzity 1'!AF96/AF41,0)</f>
        <v>0</v>
      </c>
      <c r="AG96" s="229">
        <f>IFERROR('Intenzity 1'!AG96/AG41,0)</f>
        <v>0</v>
      </c>
      <c r="AH96" s="229">
        <f>IFERROR('Intenzity 1'!AH96/AH41,0)</f>
        <v>0</v>
      </c>
      <c r="AI96" s="229">
        <f>IFERROR('Intenzity 1'!AI96/AI41,0)</f>
        <v>0</v>
      </c>
      <c r="AJ96" s="229">
        <f>IFERROR('Intenzity 1'!AJ96/AJ41,0)</f>
        <v>0</v>
      </c>
      <c r="AK96" s="229">
        <f>IFERROR('Intenzity 1'!AK96/AK41,0)</f>
        <v>0</v>
      </c>
      <c r="AL96" s="229">
        <f>IFERROR('Intenzity 1'!AL96/AL41,0)</f>
        <v>0</v>
      </c>
      <c r="AM96" s="229">
        <f>IFERROR('Intenzity 1'!AM96/AM41,0)</f>
        <v>0</v>
      </c>
      <c r="AN96" s="229">
        <f>IFERROR('Intenzity 1'!AN96/AN41,0)</f>
        <v>0</v>
      </c>
      <c r="AO96" s="229">
        <f>IFERROR('Intenzity 1'!AO96/AO41,0)</f>
        <v>0</v>
      </c>
      <c r="AP96" s="229">
        <f>IFERROR('Intenzity 1'!AP96/AP41,0)</f>
        <v>0</v>
      </c>
      <c r="AQ96" s="229">
        <f>IFERROR('Intenzity 1'!AQ96/AQ41,0)</f>
        <v>0</v>
      </c>
      <c r="AR96" s="229">
        <f>IFERROR('Intenzity 1'!AR96/AR41,0)</f>
        <v>0</v>
      </c>
      <c r="AS96" s="229">
        <f>IFERROR('Intenzity 1'!AS96/AS41,0)</f>
        <v>0</v>
      </c>
      <c r="AT96" s="229">
        <f>IFERROR('Intenzity 1'!AT96/AT41,0)</f>
        <v>0</v>
      </c>
      <c r="AU96" s="229">
        <f>IFERROR('Intenzity 1'!AU96/AU41,0)</f>
        <v>0</v>
      </c>
      <c r="AV96" s="229">
        <f>IFERROR('Intenzity 1'!AV96/AV41,0)</f>
        <v>0</v>
      </c>
      <c r="AW96" s="229">
        <f>IFERROR('Intenzity 1'!AW96/AW41,0)</f>
        <v>0</v>
      </c>
      <c r="AX96" s="229">
        <f>IFERROR('Intenzity 1'!AX96/AX41,0)</f>
        <v>0</v>
      </c>
      <c r="AY96" s="229">
        <f>IFERROR('Intenzity 1'!AY96/AY41,0)</f>
        <v>0</v>
      </c>
      <c r="AZ96" s="229">
        <f>IFERROR('Intenzity 1'!AZ96/AZ41,0)</f>
        <v>0</v>
      </c>
      <c r="BA96" s="229">
        <f>IFERROR('Intenzity 1'!BA96/BA41,0)</f>
        <v>0</v>
      </c>
      <c r="BB96" s="229">
        <f>IFERROR('Intenzity 1'!BB96/BB41,0)</f>
        <v>0</v>
      </c>
    </row>
    <row r="97" spans="1:54" x14ac:dyDescent="0.3">
      <c r="A97" s="206">
        <f>IF(ISBLANK('Úseky 1'!A42),"",'Úseky 1'!A42)</f>
        <v>38</v>
      </c>
      <c r="B97" s="205" t="str">
        <f>IF(ISBLANK('Úseky 1'!B42),"",'Úseky 1'!B42)</f>
        <v/>
      </c>
      <c r="C97" s="205" t="str">
        <f>IF(ISBLANK('Úseky 1'!C42),"",'Úseky 1'!C42)</f>
        <v/>
      </c>
      <c r="D97" s="213" t="str">
        <f>IF(ISBLANK('Úseky 1'!D42),"",'Úseky 1'!D42)</f>
        <v/>
      </c>
      <c r="E97" s="229">
        <f>IFERROR('Intenzity 1'!E97/E42,0)</f>
        <v>0</v>
      </c>
      <c r="F97" s="229">
        <f>IFERROR('Intenzity 1'!F97/F42,0)</f>
        <v>0</v>
      </c>
      <c r="G97" s="229">
        <f>IFERROR('Intenzity 1'!G97/G42,0)</f>
        <v>0</v>
      </c>
      <c r="H97" s="229">
        <f>IFERROR('Intenzity 1'!H97/H42,0)</f>
        <v>0</v>
      </c>
      <c r="I97" s="229">
        <f>IFERROR('Intenzity 1'!I97/I42,0)</f>
        <v>0</v>
      </c>
      <c r="J97" s="229">
        <f>IFERROR('Intenzity 1'!J97/J42,0)</f>
        <v>0</v>
      </c>
      <c r="K97" s="229">
        <f>IFERROR('Intenzity 1'!K97/K42,0)</f>
        <v>0</v>
      </c>
      <c r="L97" s="229">
        <f>IFERROR('Intenzity 1'!L97/L42,0)</f>
        <v>0</v>
      </c>
      <c r="M97" s="229">
        <f>IFERROR('Intenzity 1'!M97/M42,0)</f>
        <v>0</v>
      </c>
      <c r="N97" s="229">
        <f>IFERROR('Intenzity 1'!N97/N42,0)</f>
        <v>0</v>
      </c>
      <c r="O97" s="229">
        <f>IFERROR('Intenzity 1'!O97/O42,0)</f>
        <v>0</v>
      </c>
      <c r="P97" s="229">
        <f>IFERROR('Intenzity 1'!P97/P42,0)</f>
        <v>0</v>
      </c>
      <c r="Q97" s="229">
        <f>IFERROR('Intenzity 1'!Q97/Q42,0)</f>
        <v>0</v>
      </c>
      <c r="R97" s="229">
        <f>IFERROR('Intenzity 1'!R97/R42,0)</f>
        <v>0</v>
      </c>
      <c r="S97" s="229">
        <f>IFERROR('Intenzity 1'!S97/S42,0)</f>
        <v>0</v>
      </c>
      <c r="T97" s="229">
        <f>IFERROR('Intenzity 1'!T97/T42,0)</f>
        <v>0</v>
      </c>
      <c r="U97" s="229">
        <f>IFERROR('Intenzity 1'!U97/U42,0)</f>
        <v>0</v>
      </c>
      <c r="V97" s="229">
        <f>IFERROR('Intenzity 1'!V97/V42,0)</f>
        <v>0</v>
      </c>
      <c r="W97" s="229">
        <f>IFERROR('Intenzity 1'!W97/W42,0)</f>
        <v>0</v>
      </c>
      <c r="X97" s="229">
        <f>IFERROR('Intenzity 1'!X97/X42,0)</f>
        <v>0</v>
      </c>
      <c r="Y97" s="229">
        <f>IFERROR('Intenzity 1'!Y97/Y42,0)</f>
        <v>0</v>
      </c>
      <c r="Z97" s="229">
        <f>IFERROR('Intenzity 1'!Z97/Z42,0)</f>
        <v>0</v>
      </c>
      <c r="AA97" s="229">
        <f>IFERROR('Intenzity 1'!AA97/AA42,0)</f>
        <v>0</v>
      </c>
      <c r="AB97" s="229">
        <f>IFERROR('Intenzity 1'!AB97/AB42,0)</f>
        <v>0</v>
      </c>
      <c r="AC97" s="229">
        <f>IFERROR('Intenzity 1'!AC97/AC42,0)</f>
        <v>0</v>
      </c>
      <c r="AD97" s="229">
        <f>IFERROR('Intenzity 1'!AD97/AD42,0)</f>
        <v>0</v>
      </c>
      <c r="AE97" s="229">
        <f>IFERROR('Intenzity 1'!AE97/AE42,0)</f>
        <v>0</v>
      </c>
      <c r="AF97" s="229">
        <f>IFERROR('Intenzity 1'!AF97/AF42,0)</f>
        <v>0</v>
      </c>
      <c r="AG97" s="229">
        <f>IFERROR('Intenzity 1'!AG97/AG42,0)</f>
        <v>0</v>
      </c>
      <c r="AH97" s="229">
        <f>IFERROR('Intenzity 1'!AH97/AH42,0)</f>
        <v>0</v>
      </c>
      <c r="AI97" s="229">
        <f>IFERROR('Intenzity 1'!AI97/AI42,0)</f>
        <v>0</v>
      </c>
      <c r="AJ97" s="229">
        <f>IFERROR('Intenzity 1'!AJ97/AJ42,0)</f>
        <v>0</v>
      </c>
      <c r="AK97" s="229">
        <f>IFERROR('Intenzity 1'!AK97/AK42,0)</f>
        <v>0</v>
      </c>
      <c r="AL97" s="229">
        <f>IFERROR('Intenzity 1'!AL97/AL42,0)</f>
        <v>0</v>
      </c>
      <c r="AM97" s="229">
        <f>IFERROR('Intenzity 1'!AM97/AM42,0)</f>
        <v>0</v>
      </c>
      <c r="AN97" s="229">
        <f>IFERROR('Intenzity 1'!AN97/AN42,0)</f>
        <v>0</v>
      </c>
      <c r="AO97" s="229">
        <f>IFERROR('Intenzity 1'!AO97/AO42,0)</f>
        <v>0</v>
      </c>
      <c r="AP97" s="229">
        <f>IFERROR('Intenzity 1'!AP97/AP42,0)</f>
        <v>0</v>
      </c>
      <c r="AQ97" s="229">
        <f>IFERROR('Intenzity 1'!AQ97/AQ42,0)</f>
        <v>0</v>
      </c>
      <c r="AR97" s="229">
        <f>IFERROR('Intenzity 1'!AR97/AR42,0)</f>
        <v>0</v>
      </c>
      <c r="AS97" s="229">
        <f>IFERROR('Intenzity 1'!AS97/AS42,0)</f>
        <v>0</v>
      </c>
      <c r="AT97" s="229">
        <f>IFERROR('Intenzity 1'!AT97/AT42,0)</f>
        <v>0</v>
      </c>
      <c r="AU97" s="229">
        <f>IFERROR('Intenzity 1'!AU97/AU42,0)</f>
        <v>0</v>
      </c>
      <c r="AV97" s="229">
        <f>IFERROR('Intenzity 1'!AV97/AV42,0)</f>
        <v>0</v>
      </c>
      <c r="AW97" s="229">
        <f>IFERROR('Intenzity 1'!AW97/AW42,0)</f>
        <v>0</v>
      </c>
      <c r="AX97" s="229">
        <f>IFERROR('Intenzity 1'!AX97/AX42,0)</f>
        <v>0</v>
      </c>
      <c r="AY97" s="229">
        <f>IFERROR('Intenzity 1'!AY97/AY42,0)</f>
        <v>0</v>
      </c>
      <c r="AZ97" s="229">
        <f>IFERROR('Intenzity 1'!AZ97/AZ42,0)</f>
        <v>0</v>
      </c>
      <c r="BA97" s="229">
        <f>IFERROR('Intenzity 1'!BA97/BA42,0)</f>
        <v>0</v>
      </c>
      <c r="BB97" s="229">
        <f>IFERROR('Intenzity 1'!BB97/BB42,0)</f>
        <v>0</v>
      </c>
    </row>
    <row r="98" spans="1:54" x14ac:dyDescent="0.3">
      <c r="A98" s="206">
        <f>IF(ISBLANK('Úseky 1'!A43),"",'Úseky 1'!A43)</f>
        <v>39</v>
      </c>
      <c r="B98" s="205" t="str">
        <f>IF(ISBLANK('Úseky 1'!B43),"",'Úseky 1'!B43)</f>
        <v/>
      </c>
      <c r="C98" s="205" t="str">
        <f>IF(ISBLANK('Úseky 1'!C43),"",'Úseky 1'!C43)</f>
        <v/>
      </c>
      <c r="D98" s="213" t="str">
        <f>IF(ISBLANK('Úseky 1'!D43),"",'Úseky 1'!D43)</f>
        <v/>
      </c>
      <c r="E98" s="229">
        <f>IFERROR('Intenzity 1'!E98/E43,0)</f>
        <v>0</v>
      </c>
      <c r="F98" s="229">
        <f>IFERROR('Intenzity 1'!F98/F43,0)</f>
        <v>0</v>
      </c>
      <c r="G98" s="229">
        <f>IFERROR('Intenzity 1'!G98/G43,0)</f>
        <v>0</v>
      </c>
      <c r="H98" s="229">
        <f>IFERROR('Intenzity 1'!H98/H43,0)</f>
        <v>0</v>
      </c>
      <c r="I98" s="229">
        <f>IFERROR('Intenzity 1'!I98/I43,0)</f>
        <v>0</v>
      </c>
      <c r="J98" s="229">
        <f>IFERROR('Intenzity 1'!J98/J43,0)</f>
        <v>0</v>
      </c>
      <c r="K98" s="229">
        <f>IFERROR('Intenzity 1'!K98/K43,0)</f>
        <v>0</v>
      </c>
      <c r="L98" s="229">
        <f>IFERROR('Intenzity 1'!L98/L43,0)</f>
        <v>0</v>
      </c>
      <c r="M98" s="229">
        <f>IFERROR('Intenzity 1'!M98/M43,0)</f>
        <v>0</v>
      </c>
      <c r="N98" s="229">
        <f>IFERROR('Intenzity 1'!N98/N43,0)</f>
        <v>0</v>
      </c>
      <c r="O98" s="229">
        <f>IFERROR('Intenzity 1'!O98/O43,0)</f>
        <v>0</v>
      </c>
      <c r="P98" s="229">
        <f>IFERROR('Intenzity 1'!P98/P43,0)</f>
        <v>0</v>
      </c>
      <c r="Q98" s="229">
        <f>IFERROR('Intenzity 1'!Q98/Q43,0)</f>
        <v>0</v>
      </c>
      <c r="R98" s="229">
        <f>IFERROR('Intenzity 1'!R98/R43,0)</f>
        <v>0</v>
      </c>
      <c r="S98" s="229">
        <f>IFERROR('Intenzity 1'!S98/S43,0)</f>
        <v>0</v>
      </c>
      <c r="T98" s="229">
        <f>IFERROR('Intenzity 1'!T98/T43,0)</f>
        <v>0</v>
      </c>
      <c r="U98" s="229">
        <f>IFERROR('Intenzity 1'!U98/U43,0)</f>
        <v>0</v>
      </c>
      <c r="V98" s="229">
        <f>IFERROR('Intenzity 1'!V98/V43,0)</f>
        <v>0</v>
      </c>
      <c r="W98" s="229">
        <f>IFERROR('Intenzity 1'!W98/W43,0)</f>
        <v>0</v>
      </c>
      <c r="X98" s="229">
        <f>IFERROR('Intenzity 1'!X98/X43,0)</f>
        <v>0</v>
      </c>
      <c r="Y98" s="229">
        <f>IFERROR('Intenzity 1'!Y98/Y43,0)</f>
        <v>0</v>
      </c>
      <c r="Z98" s="229">
        <f>IFERROR('Intenzity 1'!Z98/Z43,0)</f>
        <v>0</v>
      </c>
      <c r="AA98" s="229">
        <f>IFERROR('Intenzity 1'!AA98/AA43,0)</f>
        <v>0</v>
      </c>
      <c r="AB98" s="229">
        <f>IFERROR('Intenzity 1'!AB98/AB43,0)</f>
        <v>0</v>
      </c>
      <c r="AC98" s="229">
        <f>IFERROR('Intenzity 1'!AC98/AC43,0)</f>
        <v>0</v>
      </c>
      <c r="AD98" s="229">
        <f>IFERROR('Intenzity 1'!AD98/AD43,0)</f>
        <v>0</v>
      </c>
      <c r="AE98" s="229">
        <f>IFERROR('Intenzity 1'!AE98/AE43,0)</f>
        <v>0</v>
      </c>
      <c r="AF98" s="229">
        <f>IFERROR('Intenzity 1'!AF98/AF43,0)</f>
        <v>0</v>
      </c>
      <c r="AG98" s="229">
        <f>IFERROR('Intenzity 1'!AG98/AG43,0)</f>
        <v>0</v>
      </c>
      <c r="AH98" s="229">
        <f>IFERROR('Intenzity 1'!AH98/AH43,0)</f>
        <v>0</v>
      </c>
      <c r="AI98" s="229">
        <f>IFERROR('Intenzity 1'!AI98/AI43,0)</f>
        <v>0</v>
      </c>
      <c r="AJ98" s="229">
        <f>IFERROR('Intenzity 1'!AJ98/AJ43,0)</f>
        <v>0</v>
      </c>
      <c r="AK98" s="229">
        <f>IFERROR('Intenzity 1'!AK98/AK43,0)</f>
        <v>0</v>
      </c>
      <c r="AL98" s="229">
        <f>IFERROR('Intenzity 1'!AL98/AL43,0)</f>
        <v>0</v>
      </c>
      <c r="AM98" s="229">
        <f>IFERROR('Intenzity 1'!AM98/AM43,0)</f>
        <v>0</v>
      </c>
      <c r="AN98" s="229">
        <f>IFERROR('Intenzity 1'!AN98/AN43,0)</f>
        <v>0</v>
      </c>
      <c r="AO98" s="229">
        <f>IFERROR('Intenzity 1'!AO98/AO43,0)</f>
        <v>0</v>
      </c>
      <c r="AP98" s="229">
        <f>IFERROR('Intenzity 1'!AP98/AP43,0)</f>
        <v>0</v>
      </c>
      <c r="AQ98" s="229">
        <f>IFERROR('Intenzity 1'!AQ98/AQ43,0)</f>
        <v>0</v>
      </c>
      <c r="AR98" s="229">
        <f>IFERROR('Intenzity 1'!AR98/AR43,0)</f>
        <v>0</v>
      </c>
      <c r="AS98" s="229">
        <f>IFERROR('Intenzity 1'!AS98/AS43,0)</f>
        <v>0</v>
      </c>
      <c r="AT98" s="229">
        <f>IFERROR('Intenzity 1'!AT98/AT43,0)</f>
        <v>0</v>
      </c>
      <c r="AU98" s="229">
        <f>IFERROR('Intenzity 1'!AU98/AU43,0)</f>
        <v>0</v>
      </c>
      <c r="AV98" s="229">
        <f>IFERROR('Intenzity 1'!AV98/AV43,0)</f>
        <v>0</v>
      </c>
      <c r="AW98" s="229">
        <f>IFERROR('Intenzity 1'!AW98/AW43,0)</f>
        <v>0</v>
      </c>
      <c r="AX98" s="229">
        <f>IFERROR('Intenzity 1'!AX98/AX43,0)</f>
        <v>0</v>
      </c>
      <c r="AY98" s="229">
        <f>IFERROR('Intenzity 1'!AY98/AY43,0)</f>
        <v>0</v>
      </c>
      <c r="AZ98" s="229">
        <f>IFERROR('Intenzity 1'!AZ98/AZ43,0)</f>
        <v>0</v>
      </c>
      <c r="BA98" s="229">
        <f>IFERROR('Intenzity 1'!BA98/BA43,0)</f>
        <v>0</v>
      </c>
      <c r="BB98" s="229">
        <f>IFERROR('Intenzity 1'!BB98/BB43,0)</f>
        <v>0</v>
      </c>
    </row>
    <row r="99" spans="1:54" x14ac:dyDescent="0.3">
      <c r="A99" s="206">
        <f>IF(ISBLANK('Úseky 1'!A44),"",'Úseky 1'!A44)</f>
        <v>40</v>
      </c>
      <c r="B99" s="205" t="str">
        <f>IF(ISBLANK('Úseky 1'!B44),"",'Úseky 1'!B44)</f>
        <v/>
      </c>
      <c r="C99" s="205" t="str">
        <f>IF(ISBLANK('Úseky 1'!C44),"",'Úseky 1'!C44)</f>
        <v/>
      </c>
      <c r="D99" s="213" t="str">
        <f>IF(ISBLANK('Úseky 1'!D44),"",'Úseky 1'!D44)</f>
        <v/>
      </c>
      <c r="E99" s="229">
        <f>IFERROR('Intenzity 1'!E99/E44,0)</f>
        <v>0</v>
      </c>
      <c r="F99" s="229">
        <f>IFERROR('Intenzity 1'!F99/F44,0)</f>
        <v>0</v>
      </c>
      <c r="G99" s="229">
        <f>IFERROR('Intenzity 1'!G99/G44,0)</f>
        <v>0</v>
      </c>
      <c r="H99" s="229">
        <f>IFERROR('Intenzity 1'!H99/H44,0)</f>
        <v>0</v>
      </c>
      <c r="I99" s="229">
        <f>IFERROR('Intenzity 1'!I99/I44,0)</f>
        <v>0</v>
      </c>
      <c r="J99" s="229">
        <f>IFERROR('Intenzity 1'!J99/J44,0)</f>
        <v>0</v>
      </c>
      <c r="K99" s="229">
        <f>IFERROR('Intenzity 1'!K99/K44,0)</f>
        <v>0</v>
      </c>
      <c r="L99" s="229">
        <f>IFERROR('Intenzity 1'!L99/L44,0)</f>
        <v>0</v>
      </c>
      <c r="M99" s="229">
        <f>IFERROR('Intenzity 1'!M99/M44,0)</f>
        <v>0</v>
      </c>
      <c r="N99" s="229">
        <f>IFERROR('Intenzity 1'!N99/N44,0)</f>
        <v>0</v>
      </c>
      <c r="O99" s="229">
        <f>IFERROR('Intenzity 1'!O99/O44,0)</f>
        <v>0</v>
      </c>
      <c r="P99" s="229">
        <f>IFERROR('Intenzity 1'!P99/P44,0)</f>
        <v>0</v>
      </c>
      <c r="Q99" s="229">
        <f>IFERROR('Intenzity 1'!Q99/Q44,0)</f>
        <v>0</v>
      </c>
      <c r="R99" s="229">
        <f>IFERROR('Intenzity 1'!R99/R44,0)</f>
        <v>0</v>
      </c>
      <c r="S99" s="229">
        <f>IFERROR('Intenzity 1'!S99/S44,0)</f>
        <v>0</v>
      </c>
      <c r="T99" s="229">
        <f>IFERROR('Intenzity 1'!T99/T44,0)</f>
        <v>0</v>
      </c>
      <c r="U99" s="229">
        <f>IFERROR('Intenzity 1'!U99/U44,0)</f>
        <v>0</v>
      </c>
      <c r="V99" s="229">
        <f>IFERROR('Intenzity 1'!V99/V44,0)</f>
        <v>0</v>
      </c>
      <c r="W99" s="229">
        <f>IFERROR('Intenzity 1'!W99/W44,0)</f>
        <v>0</v>
      </c>
      <c r="X99" s="229">
        <f>IFERROR('Intenzity 1'!X99/X44,0)</f>
        <v>0</v>
      </c>
      <c r="Y99" s="229">
        <f>IFERROR('Intenzity 1'!Y99/Y44,0)</f>
        <v>0</v>
      </c>
      <c r="Z99" s="229">
        <f>IFERROR('Intenzity 1'!Z99/Z44,0)</f>
        <v>0</v>
      </c>
      <c r="AA99" s="229">
        <f>IFERROR('Intenzity 1'!AA99/AA44,0)</f>
        <v>0</v>
      </c>
      <c r="AB99" s="229">
        <f>IFERROR('Intenzity 1'!AB99/AB44,0)</f>
        <v>0</v>
      </c>
      <c r="AC99" s="229">
        <f>IFERROR('Intenzity 1'!AC99/AC44,0)</f>
        <v>0</v>
      </c>
      <c r="AD99" s="229">
        <f>IFERROR('Intenzity 1'!AD99/AD44,0)</f>
        <v>0</v>
      </c>
      <c r="AE99" s="229">
        <f>IFERROR('Intenzity 1'!AE99/AE44,0)</f>
        <v>0</v>
      </c>
      <c r="AF99" s="229">
        <f>IFERROR('Intenzity 1'!AF99/AF44,0)</f>
        <v>0</v>
      </c>
      <c r="AG99" s="229">
        <f>IFERROR('Intenzity 1'!AG99/AG44,0)</f>
        <v>0</v>
      </c>
      <c r="AH99" s="229">
        <f>IFERROR('Intenzity 1'!AH99/AH44,0)</f>
        <v>0</v>
      </c>
      <c r="AI99" s="229">
        <f>IFERROR('Intenzity 1'!AI99/AI44,0)</f>
        <v>0</v>
      </c>
      <c r="AJ99" s="229">
        <f>IFERROR('Intenzity 1'!AJ99/AJ44,0)</f>
        <v>0</v>
      </c>
      <c r="AK99" s="229">
        <f>IFERROR('Intenzity 1'!AK99/AK44,0)</f>
        <v>0</v>
      </c>
      <c r="AL99" s="229">
        <f>IFERROR('Intenzity 1'!AL99/AL44,0)</f>
        <v>0</v>
      </c>
      <c r="AM99" s="229">
        <f>IFERROR('Intenzity 1'!AM99/AM44,0)</f>
        <v>0</v>
      </c>
      <c r="AN99" s="229">
        <f>IFERROR('Intenzity 1'!AN99/AN44,0)</f>
        <v>0</v>
      </c>
      <c r="AO99" s="229">
        <f>IFERROR('Intenzity 1'!AO99/AO44,0)</f>
        <v>0</v>
      </c>
      <c r="AP99" s="229">
        <f>IFERROR('Intenzity 1'!AP99/AP44,0)</f>
        <v>0</v>
      </c>
      <c r="AQ99" s="229">
        <f>IFERROR('Intenzity 1'!AQ99/AQ44,0)</f>
        <v>0</v>
      </c>
      <c r="AR99" s="229">
        <f>IFERROR('Intenzity 1'!AR99/AR44,0)</f>
        <v>0</v>
      </c>
      <c r="AS99" s="229">
        <f>IFERROR('Intenzity 1'!AS99/AS44,0)</f>
        <v>0</v>
      </c>
      <c r="AT99" s="229">
        <f>IFERROR('Intenzity 1'!AT99/AT44,0)</f>
        <v>0</v>
      </c>
      <c r="AU99" s="229">
        <f>IFERROR('Intenzity 1'!AU99/AU44,0)</f>
        <v>0</v>
      </c>
      <c r="AV99" s="229">
        <f>IFERROR('Intenzity 1'!AV99/AV44,0)</f>
        <v>0</v>
      </c>
      <c r="AW99" s="229">
        <f>IFERROR('Intenzity 1'!AW99/AW44,0)</f>
        <v>0</v>
      </c>
      <c r="AX99" s="229">
        <f>IFERROR('Intenzity 1'!AX99/AX44,0)</f>
        <v>0</v>
      </c>
      <c r="AY99" s="229">
        <f>IFERROR('Intenzity 1'!AY99/AY44,0)</f>
        <v>0</v>
      </c>
      <c r="AZ99" s="229">
        <f>IFERROR('Intenzity 1'!AZ99/AZ44,0)</f>
        <v>0</v>
      </c>
      <c r="BA99" s="229">
        <f>IFERROR('Intenzity 1'!BA99/BA44,0)</f>
        <v>0</v>
      </c>
      <c r="BB99" s="229">
        <f>IFERROR('Intenzity 1'!BB99/BB44,0)</f>
        <v>0</v>
      </c>
    </row>
    <row r="100" spans="1:54" x14ac:dyDescent="0.3">
      <c r="A100" s="217">
        <f>IF(ISBLANK('Úseky 1'!A45),"",'Úseky 1'!A45)</f>
        <v>41</v>
      </c>
      <c r="B100" s="218" t="str">
        <f>IF(ISBLANK('Úseky 1'!B45),"",'Úseky 1'!B45)</f>
        <v/>
      </c>
      <c r="C100" s="218" t="str">
        <f>IF(ISBLANK('Úseky 1'!C45),"",'Úseky 1'!C45)</f>
        <v/>
      </c>
      <c r="D100" s="219" t="str">
        <f>IF(ISBLANK('Úseky 1'!D45),"",'Úseky 1'!D45)</f>
        <v/>
      </c>
      <c r="E100" s="364">
        <f>IFERROR('Intenzity 1'!E100/E45,0)</f>
        <v>0</v>
      </c>
      <c r="F100" s="364">
        <f>IFERROR('Intenzity 1'!F100/F45,0)</f>
        <v>0</v>
      </c>
      <c r="G100" s="364">
        <f>IFERROR('Intenzity 1'!G100/G45,0)</f>
        <v>0</v>
      </c>
      <c r="H100" s="364">
        <f>IFERROR('Intenzity 1'!H100/H45,0)</f>
        <v>0</v>
      </c>
      <c r="I100" s="364">
        <f>IFERROR('Intenzity 1'!I100/I45,0)</f>
        <v>0</v>
      </c>
      <c r="J100" s="364">
        <f>IFERROR('Intenzity 1'!J100/J45,0)</f>
        <v>0</v>
      </c>
      <c r="K100" s="364">
        <f>IFERROR('Intenzity 1'!K100/K45,0)</f>
        <v>0</v>
      </c>
      <c r="L100" s="364">
        <f>IFERROR('Intenzity 1'!L100/L45,0)</f>
        <v>0</v>
      </c>
      <c r="M100" s="364">
        <f>IFERROR('Intenzity 1'!M100/M45,0)</f>
        <v>0</v>
      </c>
      <c r="N100" s="364">
        <f>IFERROR('Intenzity 1'!N100/N45,0)</f>
        <v>0</v>
      </c>
      <c r="O100" s="364">
        <f>IFERROR('Intenzity 1'!O100/O45,0)</f>
        <v>0</v>
      </c>
      <c r="P100" s="364">
        <f>IFERROR('Intenzity 1'!P100/P45,0)</f>
        <v>0</v>
      </c>
      <c r="Q100" s="364">
        <f>IFERROR('Intenzity 1'!Q100/Q45,0)</f>
        <v>0</v>
      </c>
      <c r="R100" s="364">
        <f>IFERROR('Intenzity 1'!R100/R45,0)</f>
        <v>0</v>
      </c>
      <c r="S100" s="364">
        <f>IFERROR('Intenzity 1'!S100/S45,0)</f>
        <v>0</v>
      </c>
      <c r="T100" s="364">
        <f>IFERROR('Intenzity 1'!T100/T45,0)</f>
        <v>0</v>
      </c>
      <c r="U100" s="364">
        <f>IFERROR('Intenzity 1'!U100/U45,0)</f>
        <v>0</v>
      </c>
      <c r="V100" s="364">
        <f>IFERROR('Intenzity 1'!V100/V45,0)</f>
        <v>0</v>
      </c>
      <c r="W100" s="364">
        <f>IFERROR('Intenzity 1'!W100/W45,0)</f>
        <v>0</v>
      </c>
      <c r="X100" s="364">
        <f>IFERROR('Intenzity 1'!X100/X45,0)</f>
        <v>0</v>
      </c>
      <c r="Y100" s="364">
        <f>IFERROR('Intenzity 1'!Y100/Y45,0)</f>
        <v>0</v>
      </c>
      <c r="Z100" s="364">
        <f>IFERROR('Intenzity 1'!Z100/Z45,0)</f>
        <v>0</v>
      </c>
      <c r="AA100" s="364">
        <f>IFERROR('Intenzity 1'!AA100/AA45,0)</f>
        <v>0</v>
      </c>
      <c r="AB100" s="364">
        <f>IFERROR('Intenzity 1'!AB100/AB45,0)</f>
        <v>0</v>
      </c>
      <c r="AC100" s="364">
        <f>IFERROR('Intenzity 1'!AC100/AC45,0)</f>
        <v>0</v>
      </c>
      <c r="AD100" s="364">
        <f>IFERROR('Intenzity 1'!AD100/AD45,0)</f>
        <v>0</v>
      </c>
      <c r="AE100" s="364">
        <f>IFERROR('Intenzity 1'!AE100/AE45,0)</f>
        <v>0</v>
      </c>
      <c r="AF100" s="364">
        <f>IFERROR('Intenzity 1'!AF100/AF45,0)</f>
        <v>0</v>
      </c>
      <c r="AG100" s="364">
        <f>IFERROR('Intenzity 1'!AG100/AG45,0)</f>
        <v>0</v>
      </c>
      <c r="AH100" s="364">
        <f>IFERROR('Intenzity 1'!AH100/AH45,0)</f>
        <v>0</v>
      </c>
      <c r="AI100" s="364">
        <f>IFERROR('Intenzity 1'!AI100/AI45,0)</f>
        <v>0</v>
      </c>
      <c r="AJ100" s="364">
        <f>IFERROR('Intenzity 1'!AJ100/AJ45,0)</f>
        <v>0</v>
      </c>
      <c r="AK100" s="364">
        <f>IFERROR('Intenzity 1'!AK100/AK45,0)</f>
        <v>0</v>
      </c>
      <c r="AL100" s="364">
        <f>IFERROR('Intenzity 1'!AL100/AL45,0)</f>
        <v>0</v>
      </c>
      <c r="AM100" s="364">
        <f>IFERROR('Intenzity 1'!AM100/AM45,0)</f>
        <v>0</v>
      </c>
      <c r="AN100" s="364">
        <f>IFERROR('Intenzity 1'!AN100/AN45,0)</f>
        <v>0</v>
      </c>
      <c r="AO100" s="364">
        <f>IFERROR('Intenzity 1'!AO100/AO45,0)</f>
        <v>0</v>
      </c>
      <c r="AP100" s="364">
        <f>IFERROR('Intenzity 1'!AP100/AP45,0)</f>
        <v>0</v>
      </c>
      <c r="AQ100" s="364">
        <f>IFERROR('Intenzity 1'!AQ100/AQ45,0)</f>
        <v>0</v>
      </c>
      <c r="AR100" s="364">
        <f>IFERROR('Intenzity 1'!AR100/AR45,0)</f>
        <v>0</v>
      </c>
      <c r="AS100" s="364">
        <f>IFERROR('Intenzity 1'!AS100/AS45,0)</f>
        <v>0</v>
      </c>
      <c r="AT100" s="364">
        <f>IFERROR('Intenzity 1'!AT100/AT45,0)</f>
        <v>0</v>
      </c>
      <c r="AU100" s="364">
        <f>IFERROR('Intenzity 1'!AU100/AU45,0)</f>
        <v>0</v>
      </c>
      <c r="AV100" s="364">
        <f>IFERROR('Intenzity 1'!AV100/AV45,0)</f>
        <v>0</v>
      </c>
      <c r="AW100" s="364">
        <f>IFERROR('Intenzity 1'!AW100/AW45,0)</f>
        <v>0</v>
      </c>
      <c r="AX100" s="364">
        <f>IFERROR('Intenzity 1'!AX100/AX45,0)</f>
        <v>0</v>
      </c>
      <c r="AY100" s="364">
        <f>IFERROR('Intenzity 1'!AY100/AY45,0)</f>
        <v>0</v>
      </c>
      <c r="AZ100" s="364">
        <f>IFERROR('Intenzity 1'!AZ100/AZ45,0)</f>
        <v>0</v>
      </c>
      <c r="BA100" s="364">
        <f>IFERROR('Intenzity 1'!BA100/BA45,0)</f>
        <v>0</v>
      </c>
      <c r="BB100" s="364">
        <f>IFERROR('Intenzity 1'!BB100/BB45,0)</f>
        <v>0</v>
      </c>
    </row>
    <row r="101" spans="1:54" x14ac:dyDescent="0.3">
      <c r="A101" s="217">
        <f>IF(ISBLANK('Úseky 1'!A46),"",'Úseky 1'!A46)</f>
        <v>42</v>
      </c>
      <c r="B101" s="218" t="str">
        <f>IF(ISBLANK('Úseky 1'!B46),"",'Úseky 1'!B46)</f>
        <v/>
      </c>
      <c r="C101" s="218" t="str">
        <f>IF(ISBLANK('Úseky 1'!C46),"",'Úseky 1'!C46)</f>
        <v/>
      </c>
      <c r="D101" s="219" t="str">
        <f>IF(ISBLANK('Úseky 1'!D46),"",'Úseky 1'!D46)</f>
        <v/>
      </c>
      <c r="E101" s="364">
        <f>IFERROR('Intenzity 1'!E101/E46,0)</f>
        <v>0</v>
      </c>
      <c r="F101" s="364">
        <f>IFERROR('Intenzity 1'!F101/F46,0)</f>
        <v>0</v>
      </c>
      <c r="G101" s="364">
        <f>IFERROR('Intenzity 1'!G101/G46,0)</f>
        <v>0</v>
      </c>
      <c r="H101" s="364">
        <f>IFERROR('Intenzity 1'!H101/H46,0)</f>
        <v>0</v>
      </c>
      <c r="I101" s="364">
        <f>IFERROR('Intenzity 1'!I101/I46,0)</f>
        <v>0</v>
      </c>
      <c r="J101" s="364">
        <f>IFERROR('Intenzity 1'!J101/J46,0)</f>
        <v>0</v>
      </c>
      <c r="K101" s="364">
        <f>IFERROR('Intenzity 1'!K101/K46,0)</f>
        <v>0</v>
      </c>
      <c r="L101" s="364">
        <f>IFERROR('Intenzity 1'!L101/L46,0)</f>
        <v>0</v>
      </c>
      <c r="M101" s="364">
        <f>IFERROR('Intenzity 1'!M101/M46,0)</f>
        <v>0</v>
      </c>
      <c r="N101" s="364">
        <f>IFERROR('Intenzity 1'!N101/N46,0)</f>
        <v>0</v>
      </c>
      <c r="O101" s="364">
        <f>IFERROR('Intenzity 1'!O101/O46,0)</f>
        <v>0</v>
      </c>
      <c r="P101" s="364">
        <f>IFERROR('Intenzity 1'!P101/P46,0)</f>
        <v>0</v>
      </c>
      <c r="Q101" s="364">
        <f>IFERROR('Intenzity 1'!Q101/Q46,0)</f>
        <v>0</v>
      </c>
      <c r="R101" s="364">
        <f>IFERROR('Intenzity 1'!R101/R46,0)</f>
        <v>0</v>
      </c>
      <c r="S101" s="364">
        <f>IFERROR('Intenzity 1'!S101/S46,0)</f>
        <v>0</v>
      </c>
      <c r="T101" s="364">
        <f>IFERROR('Intenzity 1'!T101/T46,0)</f>
        <v>0</v>
      </c>
      <c r="U101" s="364">
        <f>IFERROR('Intenzity 1'!U101/U46,0)</f>
        <v>0</v>
      </c>
      <c r="V101" s="364">
        <f>IFERROR('Intenzity 1'!V101/V46,0)</f>
        <v>0</v>
      </c>
      <c r="W101" s="364">
        <f>IFERROR('Intenzity 1'!W101/W46,0)</f>
        <v>0</v>
      </c>
      <c r="X101" s="364">
        <f>IFERROR('Intenzity 1'!X101/X46,0)</f>
        <v>0</v>
      </c>
      <c r="Y101" s="364">
        <f>IFERROR('Intenzity 1'!Y101/Y46,0)</f>
        <v>0</v>
      </c>
      <c r="Z101" s="364">
        <f>IFERROR('Intenzity 1'!Z101/Z46,0)</f>
        <v>0</v>
      </c>
      <c r="AA101" s="364">
        <f>IFERROR('Intenzity 1'!AA101/AA46,0)</f>
        <v>0</v>
      </c>
      <c r="AB101" s="364">
        <f>IFERROR('Intenzity 1'!AB101/AB46,0)</f>
        <v>0</v>
      </c>
      <c r="AC101" s="364">
        <f>IFERROR('Intenzity 1'!AC101/AC46,0)</f>
        <v>0</v>
      </c>
      <c r="AD101" s="364">
        <f>IFERROR('Intenzity 1'!AD101/AD46,0)</f>
        <v>0</v>
      </c>
      <c r="AE101" s="364">
        <f>IFERROR('Intenzity 1'!AE101/AE46,0)</f>
        <v>0</v>
      </c>
      <c r="AF101" s="364">
        <f>IFERROR('Intenzity 1'!AF101/AF46,0)</f>
        <v>0</v>
      </c>
      <c r="AG101" s="364">
        <f>IFERROR('Intenzity 1'!AG101/AG46,0)</f>
        <v>0</v>
      </c>
      <c r="AH101" s="364">
        <f>IFERROR('Intenzity 1'!AH101/AH46,0)</f>
        <v>0</v>
      </c>
      <c r="AI101" s="364">
        <f>IFERROR('Intenzity 1'!AI101/AI46,0)</f>
        <v>0</v>
      </c>
      <c r="AJ101" s="364">
        <f>IFERROR('Intenzity 1'!AJ101/AJ46,0)</f>
        <v>0</v>
      </c>
      <c r="AK101" s="364">
        <f>IFERROR('Intenzity 1'!AK101/AK46,0)</f>
        <v>0</v>
      </c>
      <c r="AL101" s="364">
        <f>IFERROR('Intenzity 1'!AL101/AL46,0)</f>
        <v>0</v>
      </c>
      <c r="AM101" s="364">
        <f>IFERROR('Intenzity 1'!AM101/AM46,0)</f>
        <v>0</v>
      </c>
      <c r="AN101" s="364">
        <f>IFERROR('Intenzity 1'!AN101/AN46,0)</f>
        <v>0</v>
      </c>
      <c r="AO101" s="364">
        <f>IFERROR('Intenzity 1'!AO101/AO46,0)</f>
        <v>0</v>
      </c>
      <c r="AP101" s="364">
        <f>IFERROR('Intenzity 1'!AP101/AP46,0)</f>
        <v>0</v>
      </c>
      <c r="AQ101" s="364">
        <f>IFERROR('Intenzity 1'!AQ101/AQ46,0)</f>
        <v>0</v>
      </c>
      <c r="AR101" s="364">
        <f>IFERROR('Intenzity 1'!AR101/AR46,0)</f>
        <v>0</v>
      </c>
      <c r="AS101" s="364">
        <f>IFERROR('Intenzity 1'!AS101/AS46,0)</f>
        <v>0</v>
      </c>
      <c r="AT101" s="364">
        <f>IFERROR('Intenzity 1'!AT101/AT46,0)</f>
        <v>0</v>
      </c>
      <c r="AU101" s="364">
        <f>IFERROR('Intenzity 1'!AU101/AU46,0)</f>
        <v>0</v>
      </c>
      <c r="AV101" s="364">
        <f>IFERROR('Intenzity 1'!AV101/AV46,0)</f>
        <v>0</v>
      </c>
      <c r="AW101" s="364">
        <f>IFERROR('Intenzity 1'!AW101/AW46,0)</f>
        <v>0</v>
      </c>
      <c r="AX101" s="364">
        <f>IFERROR('Intenzity 1'!AX101/AX46,0)</f>
        <v>0</v>
      </c>
      <c r="AY101" s="364">
        <f>IFERROR('Intenzity 1'!AY101/AY46,0)</f>
        <v>0</v>
      </c>
      <c r="AZ101" s="364">
        <f>IFERROR('Intenzity 1'!AZ101/AZ46,0)</f>
        <v>0</v>
      </c>
      <c r="BA101" s="364">
        <f>IFERROR('Intenzity 1'!BA101/BA46,0)</f>
        <v>0</v>
      </c>
      <c r="BB101" s="364">
        <f>IFERROR('Intenzity 1'!BB101/BB46,0)</f>
        <v>0</v>
      </c>
    </row>
    <row r="102" spans="1:54" x14ac:dyDescent="0.3">
      <c r="A102" s="217">
        <f>IF(ISBLANK('Úseky 1'!A47),"",'Úseky 1'!A47)</f>
        <v>43</v>
      </c>
      <c r="B102" s="218" t="str">
        <f>IF(ISBLANK('Úseky 1'!B47),"",'Úseky 1'!B47)</f>
        <v/>
      </c>
      <c r="C102" s="218" t="str">
        <f>IF(ISBLANK('Úseky 1'!C47),"",'Úseky 1'!C47)</f>
        <v/>
      </c>
      <c r="D102" s="219" t="str">
        <f>IF(ISBLANK('Úseky 1'!D47),"",'Úseky 1'!D47)</f>
        <v/>
      </c>
      <c r="E102" s="364">
        <f>IFERROR('Intenzity 1'!E102/E47,0)</f>
        <v>0</v>
      </c>
      <c r="F102" s="364">
        <f>IFERROR('Intenzity 1'!F102/F47,0)</f>
        <v>0</v>
      </c>
      <c r="G102" s="364">
        <f>IFERROR('Intenzity 1'!G102/G47,0)</f>
        <v>0</v>
      </c>
      <c r="H102" s="364">
        <f>IFERROR('Intenzity 1'!H102/H47,0)</f>
        <v>0</v>
      </c>
      <c r="I102" s="364">
        <f>IFERROR('Intenzity 1'!I102/I47,0)</f>
        <v>0</v>
      </c>
      <c r="J102" s="364">
        <f>IFERROR('Intenzity 1'!J102/J47,0)</f>
        <v>0</v>
      </c>
      <c r="K102" s="364">
        <f>IFERROR('Intenzity 1'!K102/K47,0)</f>
        <v>0</v>
      </c>
      <c r="L102" s="364">
        <f>IFERROR('Intenzity 1'!L102/L47,0)</f>
        <v>0</v>
      </c>
      <c r="M102" s="364">
        <f>IFERROR('Intenzity 1'!M102/M47,0)</f>
        <v>0</v>
      </c>
      <c r="N102" s="364">
        <f>IFERROR('Intenzity 1'!N102/N47,0)</f>
        <v>0</v>
      </c>
      <c r="O102" s="364">
        <f>IFERROR('Intenzity 1'!O102/O47,0)</f>
        <v>0</v>
      </c>
      <c r="P102" s="364">
        <f>IFERROR('Intenzity 1'!P102/P47,0)</f>
        <v>0</v>
      </c>
      <c r="Q102" s="364">
        <f>IFERROR('Intenzity 1'!Q102/Q47,0)</f>
        <v>0</v>
      </c>
      <c r="R102" s="364">
        <f>IFERROR('Intenzity 1'!R102/R47,0)</f>
        <v>0</v>
      </c>
      <c r="S102" s="364">
        <f>IFERROR('Intenzity 1'!S102/S47,0)</f>
        <v>0</v>
      </c>
      <c r="T102" s="364">
        <f>IFERROR('Intenzity 1'!T102/T47,0)</f>
        <v>0</v>
      </c>
      <c r="U102" s="364">
        <f>IFERROR('Intenzity 1'!U102/U47,0)</f>
        <v>0</v>
      </c>
      <c r="V102" s="364">
        <f>IFERROR('Intenzity 1'!V102/V47,0)</f>
        <v>0</v>
      </c>
      <c r="W102" s="364">
        <f>IFERROR('Intenzity 1'!W102/W47,0)</f>
        <v>0</v>
      </c>
      <c r="X102" s="364">
        <f>IFERROR('Intenzity 1'!X102/X47,0)</f>
        <v>0</v>
      </c>
      <c r="Y102" s="364">
        <f>IFERROR('Intenzity 1'!Y102/Y47,0)</f>
        <v>0</v>
      </c>
      <c r="Z102" s="364">
        <f>IFERROR('Intenzity 1'!Z102/Z47,0)</f>
        <v>0</v>
      </c>
      <c r="AA102" s="364">
        <f>IFERROR('Intenzity 1'!AA102/AA47,0)</f>
        <v>0</v>
      </c>
      <c r="AB102" s="364">
        <f>IFERROR('Intenzity 1'!AB102/AB47,0)</f>
        <v>0</v>
      </c>
      <c r="AC102" s="364">
        <f>IFERROR('Intenzity 1'!AC102/AC47,0)</f>
        <v>0</v>
      </c>
      <c r="AD102" s="364">
        <f>IFERROR('Intenzity 1'!AD102/AD47,0)</f>
        <v>0</v>
      </c>
      <c r="AE102" s="364">
        <f>IFERROR('Intenzity 1'!AE102/AE47,0)</f>
        <v>0</v>
      </c>
      <c r="AF102" s="364">
        <f>IFERROR('Intenzity 1'!AF102/AF47,0)</f>
        <v>0</v>
      </c>
      <c r="AG102" s="364">
        <f>IFERROR('Intenzity 1'!AG102/AG47,0)</f>
        <v>0</v>
      </c>
      <c r="AH102" s="364">
        <f>IFERROR('Intenzity 1'!AH102/AH47,0)</f>
        <v>0</v>
      </c>
      <c r="AI102" s="364">
        <f>IFERROR('Intenzity 1'!AI102/AI47,0)</f>
        <v>0</v>
      </c>
      <c r="AJ102" s="364">
        <f>IFERROR('Intenzity 1'!AJ102/AJ47,0)</f>
        <v>0</v>
      </c>
      <c r="AK102" s="364">
        <f>IFERROR('Intenzity 1'!AK102/AK47,0)</f>
        <v>0</v>
      </c>
      <c r="AL102" s="364">
        <f>IFERROR('Intenzity 1'!AL102/AL47,0)</f>
        <v>0</v>
      </c>
      <c r="AM102" s="364">
        <f>IFERROR('Intenzity 1'!AM102/AM47,0)</f>
        <v>0</v>
      </c>
      <c r="AN102" s="364">
        <f>IFERROR('Intenzity 1'!AN102/AN47,0)</f>
        <v>0</v>
      </c>
      <c r="AO102" s="364">
        <f>IFERROR('Intenzity 1'!AO102/AO47,0)</f>
        <v>0</v>
      </c>
      <c r="AP102" s="364">
        <f>IFERROR('Intenzity 1'!AP102/AP47,0)</f>
        <v>0</v>
      </c>
      <c r="AQ102" s="364">
        <f>IFERROR('Intenzity 1'!AQ102/AQ47,0)</f>
        <v>0</v>
      </c>
      <c r="AR102" s="364">
        <f>IFERROR('Intenzity 1'!AR102/AR47,0)</f>
        <v>0</v>
      </c>
      <c r="AS102" s="364">
        <f>IFERROR('Intenzity 1'!AS102/AS47,0)</f>
        <v>0</v>
      </c>
      <c r="AT102" s="364">
        <f>IFERROR('Intenzity 1'!AT102/AT47,0)</f>
        <v>0</v>
      </c>
      <c r="AU102" s="364">
        <f>IFERROR('Intenzity 1'!AU102/AU47,0)</f>
        <v>0</v>
      </c>
      <c r="AV102" s="364">
        <f>IFERROR('Intenzity 1'!AV102/AV47,0)</f>
        <v>0</v>
      </c>
      <c r="AW102" s="364">
        <f>IFERROR('Intenzity 1'!AW102/AW47,0)</f>
        <v>0</v>
      </c>
      <c r="AX102" s="364">
        <f>IFERROR('Intenzity 1'!AX102/AX47,0)</f>
        <v>0</v>
      </c>
      <c r="AY102" s="364">
        <f>IFERROR('Intenzity 1'!AY102/AY47,0)</f>
        <v>0</v>
      </c>
      <c r="AZ102" s="364">
        <f>IFERROR('Intenzity 1'!AZ102/AZ47,0)</f>
        <v>0</v>
      </c>
      <c r="BA102" s="364">
        <f>IFERROR('Intenzity 1'!BA102/BA47,0)</f>
        <v>0</v>
      </c>
      <c r="BB102" s="364">
        <f>IFERROR('Intenzity 1'!BB102/BB47,0)</f>
        <v>0</v>
      </c>
    </row>
    <row r="103" spans="1:54" x14ac:dyDescent="0.3">
      <c r="A103" s="217">
        <f>IF(ISBLANK('Úseky 1'!A48),"",'Úseky 1'!A48)</f>
        <v>44</v>
      </c>
      <c r="B103" s="218" t="str">
        <f>IF(ISBLANK('Úseky 1'!B48),"",'Úseky 1'!B48)</f>
        <v/>
      </c>
      <c r="C103" s="218" t="str">
        <f>IF(ISBLANK('Úseky 1'!C48),"",'Úseky 1'!C48)</f>
        <v/>
      </c>
      <c r="D103" s="219" t="str">
        <f>IF(ISBLANK('Úseky 1'!D48),"",'Úseky 1'!D48)</f>
        <v/>
      </c>
      <c r="E103" s="364">
        <f>IFERROR('Intenzity 1'!E103/E48,0)</f>
        <v>0</v>
      </c>
      <c r="F103" s="364">
        <f>IFERROR('Intenzity 1'!F103/F48,0)</f>
        <v>0</v>
      </c>
      <c r="G103" s="364">
        <f>IFERROR('Intenzity 1'!G103/G48,0)</f>
        <v>0</v>
      </c>
      <c r="H103" s="364">
        <f>IFERROR('Intenzity 1'!H103/H48,0)</f>
        <v>0</v>
      </c>
      <c r="I103" s="364">
        <f>IFERROR('Intenzity 1'!I103/I48,0)</f>
        <v>0</v>
      </c>
      <c r="J103" s="364">
        <f>IFERROR('Intenzity 1'!J103/J48,0)</f>
        <v>0</v>
      </c>
      <c r="K103" s="364">
        <f>IFERROR('Intenzity 1'!K103/K48,0)</f>
        <v>0</v>
      </c>
      <c r="L103" s="364">
        <f>IFERROR('Intenzity 1'!L103/L48,0)</f>
        <v>0</v>
      </c>
      <c r="M103" s="364">
        <f>IFERROR('Intenzity 1'!M103/M48,0)</f>
        <v>0</v>
      </c>
      <c r="N103" s="364">
        <f>IFERROR('Intenzity 1'!N103/N48,0)</f>
        <v>0</v>
      </c>
      <c r="O103" s="364">
        <f>IFERROR('Intenzity 1'!O103/O48,0)</f>
        <v>0</v>
      </c>
      <c r="P103" s="364">
        <f>IFERROR('Intenzity 1'!P103/P48,0)</f>
        <v>0</v>
      </c>
      <c r="Q103" s="364">
        <f>IFERROR('Intenzity 1'!Q103/Q48,0)</f>
        <v>0</v>
      </c>
      <c r="R103" s="364">
        <f>IFERROR('Intenzity 1'!R103/R48,0)</f>
        <v>0</v>
      </c>
      <c r="S103" s="364">
        <f>IFERROR('Intenzity 1'!S103/S48,0)</f>
        <v>0</v>
      </c>
      <c r="T103" s="364">
        <f>IFERROR('Intenzity 1'!T103/T48,0)</f>
        <v>0</v>
      </c>
      <c r="U103" s="364">
        <f>IFERROR('Intenzity 1'!U103/U48,0)</f>
        <v>0</v>
      </c>
      <c r="V103" s="364">
        <f>IFERROR('Intenzity 1'!V103/V48,0)</f>
        <v>0</v>
      </c>
      <c r="W103" s="364">
        <f>IFERROR('Intenzity 1'!W103/W48,0)</f>
        <v>0</v>
      </c>
      <c r="X103" s="364">
        <f>IFERROR('Intenzity 1'!X103/X48,0)</f>
        <v>0</v>
      </c>
      <c r="Y103" s="364">
        <f>IFERROR('Intenzity 1'!Y103/Y48,0)</f>
        <v>0</v>
      </c>
      <c r="Z103" s="364">
        <f>IFERROR('Intenzity 1'!Z103/Z48,0)</f>
        <v>0</v>
      </c>
      <c r="AA103" s="364">
        <f>IFERROR('Intenzity 1'!AA103/AA48,0)</f>
        <v>0</v>
      </c>
      <c r="AB103" s="364">
        <f>IFERROR('Intenzity 1'!AB103/AB48,0)</f>
        <v>0</v>
      </c>
      <c r="AC103" s="364">
        <f>IFERROR('Intenzity 1'!AC103/AC48,0)</f>
        <v>0</v>
      </c>
      <c r="AD103" s="364">
        <f>IFERROR('Intenzity 1'!AD103/AD48,0)</f>
        <v>0</v>
      </c>
      <c r="AE103" s="364">
        <f>IFERROR('Intenzity 1'!AE103/AE48,0)</f>
        <v>0</v>
      </c>
      <c r="AF103" s="364">
        <f>IFERROR('Intenzity 1'!AF103/AF48,0)</f>
        <v>0</v>
      </c>
      <c r="AG103" s="364">
        <f>IFERROR('Intenzity 1'!AG103/AG48,0)</f>
        <v>0</v>
      </c>
      <c r="AH103" s="364">
        <f>IFERROR('Intenzity 1'!AH103/AH48,0)</f>
        <v>0</v>
      </c>
      <c r="AI103" s="364">
        <f>IFERROR('Intenzity 1'!AI103/AI48,0)</f>
        <v>0</v>
      </c>
      <c r="AJ103" s="364">
        <f>IFERROR('Intenzity 1'!AJ103/AJ48,0)</f>
        <v>0</v>
      </c>
      <c r="AK103" s="364">
        <f>IFERROR('Intenzity 1'!AK103/AK48,0)</f>
        <v>0</v>
      </c>
      <c r="AL103" s="364">
        <f>IFERROR('Intenzity 1'!AL103/AL48,0)</f>
        <v>0</v>
      </c>
      <c r="AM103" s="364">
        <f>IFERROR('Intenzity 1'!AM103/AM48,0)</f>
        <v>0</v>
      </c>
      <c r="AN103" s="364">
        <f>IFERROR('Intenzity 1'!AN103/AN48,0)</f>
        <v>0</v>
      </c>
      <c r="AO103" s="364">
        <f>IFERROR('Intenzity 1'!AO103/AO48,0)</f>
        <v>0</v>
      </c>
      <c r="AP103" s="364">
        <f>IFERROR('Intenzity 1'!AP103/AP48,0)</f>
        <v>0</v>
      </c>
      <c r="AQ103" s="364">
        <f>IFERROR('Intenzity 1'!AQ103/AQ48,0)</f>
        <v>0</v>
      </c>
      <c r="AR103" s="364">
        <f>IFERROR('Intenzity 1'!AR103/AR48,0)</f>
        <v>0</v>
      </c>
      <c r="AS103" s="364">
        <f>IFERROR('Intenzity 1'!AS103/AS48,0)</f>
        <v>0</v>
      </c>
      <c r="AT103" s="364">
        <f>IFERROR('Intenzity 1'!AT103/AT48,0)</f>
        <v>0</v>
      </c>
      <c r="AU103" s="364">
        <f>IFERROR('Intenzity 1'!AU103/AU48,0)</f>
        <v>0</v>
      </c>
      <c r="AV103" s="364">
        <f>IFERROR('Intenzity 1'!AV103/AV48,0)</f>
        <v>0</v>
      </c>
      <c r="AW103" s="364">
        <f>IFERROR('Intenzity 1'!AW103/AW48,0)</f>
        <v>0</v>
      </c>
      <c r="AX103" s="364">
        <f>IFERROR('Intenzity 1'!AX103/AX48,0)</f>
        <v>0</v>
      </c>
      <c r="AY103" s="364">
        <f>IFERROR('Intenzity 1'!AY103/AY48,0)</f>
        <v>0</v>
      </c>
      <c r="AZ103" s="364">
        <f>IFERROR('Intenzity 1'!AZ103/AZ48,0)</f>
        <v>0</v>
      </c>
      <c r="BA103" s="364">
        <f>IFERROR('Intenzity 1'!BA103/BA48,0)</f>
        <v>0</v>
      </c>
      <c r="BB103" s="364">
        <f>IFERROR('Intenzity 1'!BB103/BB48,0)</f>
        <v>0</v>
      </c>
    </row>
    <row r="104" spans="1:54" x14ac:dyDescent="0.3">
      <c r="A104" s="217">
        <f>IF(ISBLANK('Úseky 1'!A49),"",'Úseky 1'!A49)</f>
        <v>45</v>
      </c>
      <c r="B104" s="218" t="str">
        <f>IF(ISBLANK('Úseky 1'!B49),"",'Úseky 1'!B49)</f>
        <v/>
      </c>
      <c r="C104" s="218" t="str">
        <f>IF(ISBLANK('Úseky 1'!C49),"",'Úseky 1'!C49)</f>
        <v/>
      </c>
      <c r="D104" s="219" t="str">
        <f>IF(ISBLANK('Úseky 1'!D49),"",'Úseky 1'!D49)</f>
        <v/>
      </c>
      <c r="E104" s="364">
        <f>IFERROR('Intenzity 1'!E104/E49,0)</f>
        <v>0</v>
      </c>
      <c r="F104" s="364">
        <f>IFERROR('Intenzity 1'!F104/F49,0)</f>
        <v>0</v>
      </c>
      <c r="G104" s="364">
        <f>IFERROR('Intenzity 1'!G104/G49,0)</f>
        <v>0</v>
      </c>
      <c r="H104" s="364">
        <f>IFERROR('Intenzity 1'!H104/H49,0)</f>
        <v>0</v>
      </c>
      <c r="I104" s="364">
        <f>IFERROR('Intenzity 1'!I104/I49,0)</f>
        <v>0</v>
      </c>
      <c r="J104" s="364">
        <f>IFERROR('Intenzity 1'!J104/J49,0)</f>
        <v>0</v>
      </c>
      <c r="K104" s="364">
        <f>IFERROR('Intenzity 1'!K104/K49,0)</f>
        <v>0</v>
      </c>
      <c r="L104" s="364">
        <f>IFERROR('Intenzity 1'!L104/L49,0)</f>
        <v>0</v>
      </c>
      <c r="M104" s="364">
        <f>IFERROR('Intenzity 1'!M104/M49,0)</f>
        <v>0</v>
      </c>
      <c r="N104" s="364">
        <f>IFERROR('Intenzity 1'!N104/N49,0)</f>
        <v>0</v>
      </c>
      <c r="O104" s="364">
        <f>IFERROR('Intenzity 1'!O104/O49,0)</f>
        <v>0</v>
      </c>
      <c r="P104" s="364">
        <f>IFERROR('Intenzity 1'!P104/P49,0)</f>
        <v>0</v>
      </c>
      <c r="Q104" s="364">
        <f>IFERROR('Intenzity 1'!Q104/Q49,0)</f>
        <v>0</v>
      </c>
      <c r="R104" s="364">
        <f>IFERROR('Intenzity 1'!R104/R49,0)</f>
        <v>0</v>
      </c>
      <c r="S104" s="364">
        <f>IFERROR('Intenzity 1'!S104/S49,0)</f>
        <v>0</v>
      </c>
      <c r="T104" s="364">
        <f>IFERROR('Intenzity 1'!T104/T49,0)</f>
        <v>0</v>
      </c>
      <c r="U104" s="364">
        <f>IFERROR('Intenzity 1'!U104/U49,0)</f>
        <v>0</v>
      </c>
      <c r="V104" s="364">
        <f>IFERROR('Intenzity 1'!V104/V49,0)</f>
        <v>0</v>
      </c>
      <c r="W104" s="364">
        <f>IFERROR('Intenzity 1'!W104/W49,0)</f>
        <v>0</v>
      </c>
      <c r="X104" s="364">
        <f>IFERROR('Intenzity 1'!X104/X49,0)</f>
        <v>0</v>
      </c>
      <c r="Y104" s="364">
        <f>IFERROR('Intenzity 1'!Y104/Y49,0)</f>
        <v>0</v>
      </c>
      <c r="Z104" s="364">
        <f>IFERROR('Intenzity 1'!Z104/Z49,0)</f>
        <v>0</v>
      </c>
      <c r="AA104" s="364">
        <f>IFERROR('Intenzity 1'!AA104/AA49,0)</f>
        <v>0</v>
      </c>
      <c r="AB104" s="364">
        <f>IFERROR('Intenzity 1'!AB104/AB49,0)</f>
        <v>0</v>
      </c>
      <c r="AC104" s="364">
        <f>IFERROR('Intenzity 1'!AC104/AC49,0)</f>
        <v>0</v>
      </c>
      <c r="AD104" s="364">
        <f>IFERROR('Intenzity 1'!AD104/AD49,0)</f>
        <v>0</v>
      </c>
      <c r="AE104" s="364">
        <f>IFERROR('Intenzity 1'!AE104/AE49,0)</f>
        <v>0</v>
      </c>
      <c r="AF104" s="364">
        <f>IFERROR('Intenzity 1'!AF104/AF49,0)</f>
        <v>0</v>
      </c>
      <c r="AG104" s="364">
        <f>IFERROR('Intenzity 1'!AG104/AG49,0)</f>
        <v>0</v>
      </c>
      <c r="AH104" s="364">
        <f>IFERROR('Intenzity 1'!AH104/AH49,0)</f>
        <v>0</v>
      </c>
      <c r="AI104" s="364">
        <f>IFERROR('Intenzity 1'!AI104/AI49,0)</f>
        <v>0</v>
      </c>
      <c r="AJ104" s="364">
        <f>IFERROR('Intenzity 1'!AJ104/AJ49,0)</f>
        <v>0</v>
      </c>
      <c r="AK104" s="364">
        <f>IFERROR('Intenzity 1'!AK104/AK49,0)</f>
        <v>0</v>
      </c>
      <c r="AL104" s="364">
        <f>IFERROR('Intenzity 1'!AL104/AL49,0)</f>
        <v>0</v>
      </c>
      <c r="AM104" s="364">
        <f>IFERROR('Intenzity 1'!AM104/AM49,0)</f>
        <v>0</v>
      </c>
      <c r="AN104" s="364">
        <f>IFERROR('Intenzity 1'!AN104/AN49,0)</f>
        <v>0</v>
      </c>
      <c r="AO104" s="364">
        <f>IFERROR('Intenzity 1'!AO104/AO49,0)</f>
        <v>0</v>
      </c>
      <c r="AP104" s="364">
        <f>IFERROR('Intenzity 1'!AP104/AP49,0)</f>
        <v>0</v>
      </c>
      <c r="AQ104" s="364">
        <f>IFERROR('Intenzity 1'!AQ104/AQ49,0)</f>
        <v>0</v>
      </c>
      <c r="AR104" s="364">
        <f>IFERROR('Intenzity 1'!AR104/AR49,0)</f>
        <v>0</v>
      </c>
      <c r="AS104" s="364">
        <f>IFERROR('Intenzity 1'!AS104/AS49,0)</f>
        <v>0</v>
      </c>
      <c r="AT104" s="364">
        <f>IFERROR('Intenzity 1'!AT104/AT49,0)</f>
        <v>0</v>
      </c>
      <c r="AU104" s="364">
        <f>IFERROR('Intenzity 1'!AU104/AU49,0)</f>
        <v>0</v>
      </c>
      <c r="AV104" s="364">
        <f>IFERROR('Intenzity 1'!AV104/AV49,0)</f>
        <v>0</v>
      </c>
      <c r="AW104" s="364">
        <f>IFERROR('Intenzity 1'!AW104/AW49,0)</f>
        <v>0</v>
      </c>
      <c r="AX104" s="364">
        <f>IFERROR('Intenzity 1'!AX104/AX49,0)</f>
        <v>0</v>
      </c>
      <c r="AY104" s="364">
        <f>IFERROR('Intenzity 1'!AY104/AY49,0)</f>
        <v>0</v>
      </c>
      <c r="AZ104" s="364">
        <f>IFERROR('Intenzity 1'!AZ104/AZ49,0)</f>
        <v>0</v>
      </c>
      <c r="BA104" s="364">
        <f>IFERROR('Intenzity 1'!BA104/BA49,0)</f>
        <v>0</v>
      </c>
      <c r="BB104" s="364">
        <f>IFERROR('Intenzity 1'!BB104/BB49,0)</f>
        <v>0</v>
      </c>
    </row>
    <row r="105" spans="1:54" x14ac:dyDescent="0.3">
      <c r="A105" s="217">
        <f>IF(ISBLANK('Úseky 1'!A50),"",'Úseky 1'!A50)</f>
        <v>46</v>
      </c>
      <c r="B105" s="218" t="str">
        <f>IF(ISBLANK('Úseky 1'!B50),"",'Úseky 1'!B50)</f>
        <v/>
      </c>
      <c r="C105" s="218" t="str">
        <f>IF(ISBLANK('Úseky 1'!C50),"",'Úseky 1'!C50)</f>
        <v/>
      </c>
      <c r="D105" s="219" t="str">
        <f>IF(ISBLANK('Úseky 1'!D50),"",'Úseky 1'!D50)</f>
        <v/>
      </c>
      <c r="E105" s="364">
        <f>IFERROR('Intenzity 1'!E105/E50,0)</f>
        <v>0</v>
      </c>
      <c r="F105" s="364">
        <f>IFERROR('Intenzity 1'!F105/F50,0)</f>
        <v>0</v>
      </c>
      <c r="G105" s="364">
        <f>IFERROR('Intenzity 1'!G105/G50,0)</f>
        <v>0</v>
      </c>
      <c r="H105" s="364">
        <f>IFERROR('Intenzity 1'!H105/H50,0)</f>
        <v>0</v>
      </c>
      <c r="I105" s="364">
        <f>IFERROR('Intenzity 1'!I105/I50,0)</f>
        <v>0</v>
      </c>
      <c r="J105" s="364">
        <f>IFERROR('Intenzity 1'!J105/J50,0)</f>
        <v>0</v>
      </c>
      <c r="K105" s="364">
        <f>IFERROR('Intenzity 1'!K105/K50,0)</f>
        <v>0</v>
      </c>
      <c r="L105" s="364">
        <f>IFERROR('Intenzity 1'!L105/L50,0)</f>
        <v>0</v>
      </c>
      <c r="M105" s="364">
        <f>IFERROR('Intenzity 1'!M105/M50,0)</f>
        <v>0</v>
      </c>
      <c r="N105" s="364">
        <f>IFERROR('Intenzity 1'!N105/N50,0)</f>
        <v>0</v>
      </c>
      <c r="O105" s="364">
        <f>IFERROR('Intenzity 1'!O105/O50,0)</f>
        <v>0</v>
      </c>
      <c r="P105" s="364">
        <f>IFERROR('Intenzity 1'!P105/P50,0)</f>
        <v>0</v>
      </c>
      <c r="Q105" s="364">
        <f>IFERROR('Intenzity 1'!Q105/Q50,0)</f>
        <v>0</v>
      </c>
      <c r="R105" s="364">
        <f>IFERROR('Intenzity 1'!R105/R50,0)</f>
        <v>0</v>
      </c>
      <c r="S105" s="364">
        <f>IFERROR('Intenzity 1'!S105/S50,0)</f>
        <v>0</v>
      </c>
      <c r="T105" s="364">
        <f>IFERROR('Intenzity 1'!T105/T50,0)</f>
        <v>0</v>
      </c>
      <c r="U105" s="364">
        <f>IFERROR('Intenzity 1'!U105/U50,0)</f>
        <v>0</v>
      </c>
      <c r="V105" s="364">
        <f>IFERROR('Intenzity 1'!V105/V50,0)</f>
        <v>0</v>
      </c>
      <c r="W105" s="364">
        <f>IFERROR('Intenzity 1'!W105/W50,0)</f>
        <v>0</v>
      </c>
      <c r="X105" s="364">
        <f>IFERROR('Intenzity 1'!X105/X50,0)</f>
        <v>0</v>
      </c>
      <c r="Y105" s="364">
        <f>IFERROR('Intenzity 1'!Y105/Y50,0)</f>
        <v>0</v>
      </c>
      <c r="Z105" s="364">
        <f>IFERROR('Intenzity 1'!Z105/Z50,0)</f>
        <v>0</v>
      </c>
      <c r="AA105" s="364">
        <f>IFERROR('Intenzity 1'!AA105/AA50,0)</f>
        <v>0</v>
      </c>
      <c r="AB105" s="364">
        <f>IFERROR('Intenzity 1'!AB105/AB50,0)</f>
        <v>0</v>
      </c>
      <c r="AC105" s="364">
        <f>IFERROR('Intenzity 1'!AC105/AC50,0)</f>
        <v>0</v>
      </c>
      <c r="AD105" s="364">
        <f>IFERROR('Intenzity 1'!AD105/AD50,0)</f>
        <v>0</v>
      </c>
      <c r="AE105" s="364">
        <f>IFERROR('Intenzity 1'!AE105/AE50,0)</f>
        <v>0</v>
      </c>
      <c r="AF105" s="364">
        <f>IFERROR('Intenzity 1'!AF105/AF50,0)</f>
        <v>0</v>
      </c>
      <c r="AG105" s="364">
        <f>IFERROR('Intenzity 1'!AG105/AG50,0)</f>
        <v>0</v>
      </c>
      <c r="AH105" s="364">
        <f>IFERROR('Intenzity 1'!AH105/AH50,0)</f>
        <v>0</v>
      </c>
      <c r="AI105" s="364">
        <f>IFERROR('Intenzity 1'!AI105/AI50,0)</f>
        <v>0</v>
      </c>
      <c r="AJ105" s="364">
        <f>IFERROR('Intenzity 1'!AJ105/AJ50,0)</f>
        <v>0</v>
      </c>
      <c r="AK105" s="364">
        <f>IFERROR('Intenzity 1'!AK105/AK50,0)</f>
        <v>0</v>
      </c>
      <c r="AL105" s="364">
        <f>IFERROR('Intenzity 1'!AL105/AL50,0)</f>
        <v>0</v>
      </c>
      <c r="AM105" s="364">
        <f>IFERROR('Intenzity 1'!AM105/AM50,0)</f>
        <v>0</v>
      </c>
      <c r="AN105" s="364">
        <f>IFERROR('Intenzity 1'!AN105/AN50,0)</f>
        <v>0</v>
      </c>
      <c r="AO105" s="364">
        <f>IFERROR('Intenzity 1'!AO105/AO50,0)</f>
        <v>0</v>
      </c>
      <c r="AP105" s="364">
        <f>IFERROR('Intenzity 1'!AP105/AP50,0)</f>
        <v>0</v>
      </c>
      <c r="AQ105" s="364">
        <f>IFERROR('Intenzity 1'!AQ105/AQ50,0)</f>
        <v>0</v>
      </c>
      <c r="AR105" s="364">
        <f>IFERROR('Intenzity 1'!AR105/AR50,0)</f>
        <v>0</v>
      </c>
      <c r="AS105" s="364">
        <f>IFERROR('Intenzity 1'!AS105/AS50,0)</f>
        <v>0</v>
      </c>
      <c r="AT105" s="364">
        <f>IFERROR('Intenzity 1'!AT105/AT50,0)</f>
        <v>0</v>
      </c>
      <c r="AU105" s="364">
        <f>IFERROR('Intenzity 1'!AU105/AU50,0)</f>
        <v>0</v>
      </c>
      <c r="AV105" s="364">
        <f>IFERROR('Intenzity 1'!AV105/AV50,0)</f>
        <v>0</v>
      </c>
      <c r="AW105" s="364">
        <f>IFERROR('Intenzity 1'!AW105/AW50,0)</f>
        <v>0</v>
      </c>
      <c r="AX105" s="364">
        <f>IFERROR('Intenzity 1'!AX105/AX50,0)</f>
        <v>0</v>
      </c>
      <c r="AY105" s="364">
        <f>IFERROR('Intenzity 1'!AY105/AY50,0)</f>
        <v>0</v>
      </c>
      <c r="AZ105" s="364">
        <f>IFERROR('Intenzity 1'!AZ105/AZ50,0)</f>
        <v>0</v>
      </c>
      <c r="BA105" s="364">
        <f>IFERROR('Intenzity 1'!BA105/BA50,0)</f>
        <v>0</v>
      </c>
      <c r="BB105" s="364">
        <f>IFERROR('Intenzity 1'!BB105/BB50,0)</f>
        <v>0</v>
      </c>
    </row>
    <row r="106" spans="1:54" x14ac:dyDescent="0.3">
      <c r="A106" s="217">
        <f>IF(ISBLANK('Úseky 1'!A51),"",'Úseky 1'!A51)</f>
        <v>47</v>
      </c>
      <c r="B106" s="218" t="str">
        <f>IF(ISBLANK('Úseky 1'!B51),"",'Úseky 1'!B51)</f>
        <v/>
      </c>
      <c r="C106" s="218" t="str">
        <f>IF(ISBLANK('Úseky 1'!C51),"",'Úseky 1'!C51)</f>
        <v/>
      </c>
      <c r="D106" s="219" t="str">
        <f>IF(ISBLANK('Úseky 1'!D51),"",'Úseky 1'!D51)</f>
        <v/>
      </c>
      <c r="E106" s="364">
        <f>IFERROR('Intenzity 1'!E106/E51,0)</f>
        <v>0</v>
      </c>
      <c r="F106" s="364">
        <f>IFERROR('Intenzity 1'!F106/F51,0)</f>
        <v>0</v>
      </c>
      <c r="G106" s="364">
        <f>IFERROR('Intenzity 1'!G106/G51,0)</f>
        <v>0</v>
      </c>
      <c r="H106" s="364">
        <f>IFERROR('Intenzity 1'!H106/H51,0)</f>
        <v>0</v>
      </c>
      <c r="I106" s="364">
        <f>IFERROR('Intenzity 1'!I106/I51,0)</f>
        <v>0</v>
      </c>
      <c r="J106" s="364">
        <f>IFERROR('Intenzity 1'!J106/J51,0)</f>
        <v>0</v>
      </c>
      <c r="K106" s="364">
        <f>IFERROR('Intenzity 1'!K106/K51,0)</f>
        <v>0</v>
      </c>
      <c r="L106" s="364">
        <f>IFERROR('Intenzity 1'!L106/L51,0)</f>
        <v>0</v>
      </c>
      <c r="M106" s="364">
        <f>IFERROR('Intenzity 1'!M106/M51,0)</f>
        <v>0</v>
      </c>
      <c r="N106" s="364">
        <f>IFERROR('Intenzity 1'!N106/N51,0)</f>
        <v>0</v>
      </c>
      <c r="O106" s="364">
        <f>IFERROR('Intenzity 1'!O106/O51,0)</f>
        <v>0</v>
      </c>
      <c r="P106" s="364">
        <f>IFERROR('Intenzity 1'!P106/P51,0)</f>
        <v>0</v>
      </c>
      <c r="Q106" s="364">
        <f>IFERROR('Intenzity 1'!Q106/Q51,0)</f>
        <v>0</v>
      </c>
      <c r="R106" s="364">
        <f>IFERROR('Intenzity 1'!R106/R51,0)</f>
        <v>0</v>
      </c>
      <c r="S106" s="364">
        <f>IFERROR('Intenzity 1'!S106/S51,0)</f>
        <v>0</v>
      </c>
      <c r="T106" s="364">
        <f>IFERROR('Intenzity 1'!T106/T51,0)</f>
        <v>0</v>
      </c>
      <c r="U106" s="364">
        <f>IFERROR('Intenzity 1'!U106/U51,0)</f>
        <v>0</v>
      </c>
      <c r="V106" s="364">
        <f>IFERROR('Intenzity 1'!V106/V51,0)</f>
        <v>0</v>
      </c>
      <c r="W106" s="364">
        <f>IFERROR('Intenzity 1'!W106/W51,0)</f>
        <v>0</v>
      </c>
      <c r="X106" s="364">
        <f>IFERROR('Intenzity 1'!X106/X51,0)</f>
        <v>0</v>
      </c>
      <c r="Y106" s="364">
        <f>IFERROR('Intenzity 1'!Y106/Y51,0)</f>
        <v>0</v>
      </c>
      <c r="Z106" s="364">
        <f>IFERROR('Intenzity 1'!Z106/Z51,0)</f>
        <v>0</v>
      </c>
      <c r="AA106" s="364">
        <f>IFERROR('Intenzity 1'!AA106/AA51,0)</f>
        <v>0</v>
      </c>
      <c r="AB106" s="364">
        <f>IFERROR('Intenzity 1'!AB106/AB51,0)</f>
        <v>0</v>
      </c>
      <c r="AC106" s="364">
        <f>IFERROR('Intenzity 1'!AC106/AC51,0)</f>
        <v>0</v>
      </c>
      <c r="AD106" s="364">
        <f>IFERROR('Intenzity 1'!AD106/AD51,0)</f>
        <v>0</v>
      </c>
      <c r="AE106" s="364">
        <f>IFERROR('Intenzity 1'!AE106/AE51,0)</f>
        <v>0</v>
      </c>
      <c r="AF106" s="364">
        <f>IFERROR('Intenzity 1'!AF106/AF51,0)</f>
        <v>0</v>
      </c>
      <c r="AG106" s="364">
        <f>IFERROR('Intenzity 1'!AG106/AG51,0)</f>
        <v>0</v>
      </c>
      <c r="AH106" s="364">
        <f>IFERROR('Intenzity 1'!AH106/AH51,0)</f>
        <v>0</v>
      </c>
      <c r="AI106" s="364">
        <f>IFERROR('Intenzity 1'!AI106/AI51,0)</f>
        <v>0</v>
      </c>
      <c r="AJ106" s="364">
        <f>IFERROR('Intenzity 1'!AJ106/AJ51,0)</f>
        <v>0</v>
      </c>
      <c r="AK106" s="364">
        <f>IFERROR('Intenzity 1'!AK106/AK51,0)</f>
        <v>0</v>
      </c>
      <c r="AL106" s="364">
        <f>IFERROR('Intenzity 1'!AL106/AL51,0)</f>
        <v>0</v>
      </c>
      <c r="AM106" s="364">
        <f>IFERROR('Intenzity 1'!AM106/AM51,0)</f>
        <v>0</v>
      </c>
      <c r="AN106" s="364">
        <f>IFERROR('Intenzity 1'!AN106/AN51,0)</f>
        <v>0</v>
      </c>
      <c r="AO106" s="364">
        <f>IFERROR('Intenzity 1'!AO106/AO51,0)</f>
        <v>0</v>
      </c>
      <c r="AP106" s="364">
        <f>IFERROR('Intenzity 1'!AP106/AP51,0)</f>
        <v>0</v>
      </c>
      <c r="AQ106" s="364">
        <f>IFERROR('Intenzity 1'!AQ106/AQ51,0)</f>
        <v>0</v>
      </c>
      <c r="AR106" s="364">
        <f>IFERROR('Intenzity 1'!AR106/AR51,0)</f>
        <v>0</v>
      </c>
      <c r="AS106" s="364">
        <f>IFERROR('Intenzity 1'!AS106/AS51,0)</f>
        <v>0</v>
      </c>
      <c r="AT106" s="364">
        <f>IFERROR('Intenzity 1'!AT106/AT51,0)</f>
        <v>0</v>
      </c>
      <c r="AU106" s="364">
        <f>IFERROR('Intenzity 1'!AU106/AU51,0)</f>
        <v>0</v>
      </c>
      <c r="AV106" s="364">
        <f>IFERROR('Intenzity 1'!AV106/AV51,0)</f>
        <v>0</v>
      </c>
      <c r="AW106" s="364">
        <f>IFERROR('Intenzity 1'!AW106/AW51,0)</f>
        <v>0</v>
      </c>
      <c r="AX106" s="364">
        <f>IFERROR('Intenzity 1'!AX106/AX51,0)</f>
        <v>0</v>
      </c>
      <c r="AY106" s="364">
        <f>IFERROR('Intenzity 1'!AY106/AY51,0)</f>
        <v>0</v>
      </c>
      <c r="AZ106" s="364">
        <f>IFERROR('Intenzity 1'!AZ106/AZ51,0)</f>
        <v>0</v>
      </c>
      <c r="BA106" s="364">
        <f>IFERROR('Intenzity 1'!BA106/BA51,0)</f>
        <v>0</v>
      </c>
      <c r="BB106" s="364">
        <f>IFERROR('Intenzity 1'!BB106/BB51,0)</f>
        <v>0</v>
      </c>
    </row>
    <row r="107" spans="1:54" x14ac:dyDescent="0.3">
      <c r="A107" s="217">
        <f>IF(ISBLANK('Úseky 1'!A52),"",'Úseky 1'!A52)</f>
        <v>48</v>
      </c>
      <c r="B107" s="218" t="str">
        <f>IF(ISBLANK('Úseky 1'!B52),"",'Úseky 1'!B52)</f>
        <v/>
      </c>
      <c r="C107" s="218" t="str">
        <f>IF(ISBLANK('Úseky 1'!C52),"",'Úseky 1'!C52)</f>
        <v/>
      </c>
      <c r="D107" s="219" t="str">
        <f>IF(ISBLANK('Úseky 1'!D52),"",'Úseky 1'!D52)</f>
        <v/>
      </c>
      <c r="E107" s="364">
        <f>IFERROR('Intenzity 1'!E107/E52,0)</f>
        <v>0</v>
      </c>
      <c r="F107" s="364">
        <f>IFERROR('Intenzity 1'!F107/F52,0)</f>
        <v>0</v>
      </c>
      <c r="G107" s="364">
        <f>IFERROR('Intenzity 1'!G107/G52,0)</f>
        <v>0</v>
      </c>
      <c r="H107" s="364">
        <f>IFERROR('Intenzity 1'!H107/H52,0)</f>
        <v>0</v>
      </c>
      <c r="I107" s="364">
        <f>IFERROR('Intenzity 1'!I107/I52,0)</f>
        <v>0</v>
      </c>
      <c r="J107" s="364">
        <f>IFERROR('Intenzity 1'!J107/J52,0)</f>
        <v>0</v>
      </c>
      <c r="K107" s="364">
        <f>IFERROR('Intenzity 1'!K107/K52,0)</f>
        <v>0</v>
      </c>
      <c r="L107" s="364">
        <f>IFERROR('Intenzity 1'!L107/L52,0)</f>
        <v>0</v>
      </c>
      <c r="M107" s="364">
        <f>IFERROR('Intenzity 1'!M107/M52,0)</f>
        <v>0</v>
      </c>
      <c r="N107" s="364">
        <f>IFERROR('Intenzity 1'!N107/N52,0)</f>
        <v>0</v>
      </c>
      <c r="O107" s="364">
        <f>IFERROR('Intenzity 1'!O107/O52,0)</f>
        <v>0</v>
      </c>
      <c r="P107" s="364">
        <f>IFERROR('Intenzity 1'!P107/P52,0)</f>
        <v>0</v>
      </c>
      <c r="Q107" s="364">
        <f>IFERROR('Intenzity 1'!Q107/Q52,0)</f>
        <v>0</v>
      </c>
      <c r="R107" s="364">
        <f>IFERROR('Intenzity 1'!R107/R52,0)</f>
        <v>0</v>
      </c>
      <c r="S107" s="364">
        <f>IFERROR('Intenzity 1'!S107/S52,0)</f>
        <v>0</v>
      </c>
      <c r="T107" s="364">
        <f>IFERROR('Intenzity 1'!T107/T52,0)</f>
        <v>0</v>
      </c>
      <c r="U107" s="364">
        <f>IFERROR('Intenzity 1'!U107/U52,0)</f>
        <v>0</v>
      </c>
      <c r="V107" s="364">
        <f>IFERROR('Intenzity 1'!V107/V52,0)</f>
        <v>0</v>
      </c>
      <c r="W107" s="364">
        <f>IFERROR('Intenzity 1'!W107/W52,0)</f>
        <v>0</v>
      </c>
      <c r="X107" s="364">
        <f>IFERROR('Intenzity 1'!X107/X52,0)</f>
        <v>0</v>
      </c>
      <c r="Y107" s="364">
        <f>IFERROR('Intenzity 1'!Y107/Y52,0)</f>
        <v>0</v>
      </c>
      <c r="Z107" s="364">
        <f>IFERROR('Intenzity 1'!Z107/Z52,0)</f>
        <v>0</v>
      </c>
      <c r="AA107" s="364">
        <f>IFERROR('Intenzity 1'!AA107/AA52,0)</f>
        <v>0</v>
      </c>
      <c r="AB107" s="364">
        <f>IFERROR('Intenzity 1'!AB107/AB52,0)</f>
        <v>0</v>
      </c>
      <c r="AC107" s="364">
        <f>IFERROR('Intenzity 1'!AC107/AC52,0)</f>
        <v>0</v>
      </c>
      <c r="AD107" s="364">
        <f>IFERROR('Intenzity 1'!AD107/AD52,0)</f>
        <v>0</v>
      </c>
      <c r="AE107" s="364">
        <f>IFERROR('Intenzity 1'!AE107/AE52,0)</f>
        <v>0</v>
      </c>
      <c r="AF107" s="364">
        <f>IFERROR('Intenzity 1'!AF107/AF52,0)</f>
        <v>0</v>
      </c>
      <c r="AG107" s="364">
        <f>IFERROR('Intenzity 1'!AG107/AG52,0)</f>
        <v>0</v>
      </c>
      <c r="AH107" s="364">
        <f>IFERROR('Intenzity 1'!AH107/AH52,0)</f>
        <v>0</v>
      </c>
      <c r="AI107" s="364">
        <f>IFERROR('Intenzity 1'!AI107/AI52,0)</f>
        <v>0</v>
      </c>
      <c r="AJ107" s="364">
        <f>IFERROR('Intenzity 1'!AJ107/AJ52,0)</f>
        <v>0</v>
      </c>
      <c r="AK107" s="364">
        <f>IFERROR('Intenzity 1'!AK107/AK52,0)</f>
        <v>0</v>
      </c>
      <c r="AL107" s="364">
        <f>IFERROR('Intenzity 1'!AL107/AL52,0)</f>
        <v>0</v>
      </c>
      <c r="AM107" s="364">
        <f>IFERROR('Intenzity 1'!AM107/AM52,0)</f>
        <v>0</v>
      </c>
      <c r="AN107" s="364">
        <f>IFERROR('Intenzity 1'!AN107/AN52,0)</f>
        <v>0</v>
      </c>
      <c r="AO107" s="364">
        <f>IFERROR('Intenzity 1'!AO107/AO52,0)</f>
        <v>0</v>
      </c>
      <c r="AP107" s="364">
        <f>IFERROR('Intenzity 1'!AP107/AP52,0)</f>
        <v>0</v>
      </c>
      <c r="AQ107" s="364">
        <f>IFERROR('Intenzity 1'!AQ107/AQ52,0)</f>
        <v>0</v>
      </c>
      <c r="AR107" s="364">
        <f>IFERROR('Intenzity 1'!AR107/AR52,0)</f>
        <v>0</v>
      </c>
      <c r="AS107" s="364">
        <f>IFERROR('Intenzity 1'!AS107/AS52,0)</f>
        <v>0</v>
      </c>
      <c r="AT107" s="364">
        <f>IFERROR('Intenzity 1'!AT107/AT52,0)</f>
        <v>0</v>
      </c>
      <c r="AU107" s="364">
        <f>IFERROR('Intenzity 1'!AU107/AU52,0)</f>
        <v>0</v>
      </c>
      <c r="AV107" s="364">
        <f>IFERROR('Intenzity 1'!AV107/AV52,0)</f>
        <v>0</v>
      </c>
      <c r="AW107" s="364">
        <f>IFERROR('Intenzity 1'!AW107/AW52,0)</f>
        <v>0</v>
      </c>
      <c r="AX107" s="364">
        <f>IFERROR('Intenzity 1'!AX107/AX52,0)</f>
        <v>0</v>
      </c>
      <c r="AY107" s="364">
        <f>IFERROR('Intenzity 1'!AY107/AY52,0)</f>
        <v>0</v>
      </c>
      <c r="AZ107" s="364">
        <f>IFERROR('Intenzity 1'!AZ107/AZ52,0)</f>
        <v>0</v>
      </c>
      <c r="BA107" s="364">
        <f>IFERROR('Intenzity 1'!BA107/BA52,0)</f>
        <v>0</v>
      </c>
      <c r="BB107" s="364">
        <f>IFERROR('Intenzity 1'!BB107/BB52,0)</f>
        <v>0</v>
      </c>
    </row>
    <row r="108" spans="1:54" x14ac:dyDescent="0.3">
      <c r="A108" s="217">
        <f>IF(ISBLANK('Úseky 1'!A53),"",'Úseky 1'!A53)</f>
        <v>49</v>
      </c>
      <c r="B108" s="218" t="str">
        <f>IF(ISBLANK('Úseky 1'!B53),"",'Úseky 1'!B53)</f>
        <v/>
      </c>
      <c r="C108" s="218" t="str">
        <f>IF(ISBLANK('Úseky 1'!C53),"",'Úseky 1'!C53)</f>
        <v/>
      </c>
      <c r="D108" s="219" t="str">
        <f>IF(ISBLANK('Úseky 1'!D53),"",'Úseky 1'!D53)</f>
        <v/>
      </c>
      <c r="E108" s="364">
        <f>IFERROR('Intenzity 1'!E108/E53,0)</f>
        <v>0</v>
      </c>
      <c r="F108" s="364">
        <f>IFERROR('Intenzity 1'!F108/F53,0)</f>
        <v>0</v>
      </c>
      <c r="G108" s="364">
        <f>IFERROR('Intenzity 1'!G108/G53,0)</f>
        <v>0</v>
      </c>
      <c r="H108" s="364">
        <f>IFERROR('Intenzity 1'!H108/H53,0)</f>
        <v>0</v>
      </c>
      <c r="I108" s="364">
        <f>IFERROR('Intenzity 1'!I108/I53,0)</f>
        <v>0</v>
      </c>
      <c r="J108" s="364">
        <f>IFERROR('Intenzity 1'!J108/J53,0)</f>
        <v>0</v>
      </c>
      <c r="K108" s="364">
        <f>IFERROR('Intenzity 1'!K108/K53,0)</f>
        <v>0</v>
      </c>
      <c r="L108" s="364">
        <f>IFERROR('Intenzity 1'!L108/L53,0)</f>
        <v>0</v>
      </c>
      <c r="M108" s="364">
        <f>IFERROR('Intenzity 1'!M108/M53,0)</f>
        <v>0</v>
      </c>
      <c r="N108" s="364">
        <f>IFERROR('Intenzity 1'!N108/N53,0)</f>
        <v>0</v>
      </c>
      <c r="O108" s="364">
        <f>IFERROR('Intenzity 1'!O108/O53,0)</f>
        <v>0</v>
      </c>
      <c r="P108" s="364">
        <f>IFERROR('Intenzity 1'!P108/P53,0)</f>
        <v>0</v>
      </c>
      <c r="Q108" s="364">
        <f>IFERROR('Intenzity 1'!Q108/Q53,0)</f>
        <v>0</v>
      </c>
      <c r="R108" s="364">
        <f>IFERROR('Intenzity 1'!R108/R53,0)</f>
        <v>0</v>
      </c>
      <c r="S108" s="364">
        <f>IFERROR('Intenzity 1'!S108/S53,0)</f>
        <v>0</v>
      </c>
      <c r="T108" s="364">
        <f>IFERROR('Intenzity 1'!T108/T53,0)</f>
        <v>0</v>
      </c>
      <c r="U108" s="364">
        <f>IFERROR('Intenzity 1'!U108/U53,0)</f>
        <v>0</v>
      </c>
      <c r="V108" s="364">
        <f>IFERROR('Intenzity 1'!V108/V53,0)</f>
        <v>0</v>
      </c>
      <c r="W108" s="364">
        <f>IFERROR('Intenzity 1'!W108/W53,0)</f>
        <v>0</v>
      </c>
      <c r="X108" s="364">
        <f>IFERROR('Intenzity 1'!X108/X53,0)</f>
        <v>0</v>
      </c>
      <c r="Y108" s="364">
        <f>IFERROR('Intenzity 1'!Y108/Y53,0)</f>
        <v>0</v>
      </c>
      <c r="Z108" s="364">
        <f>IFERROR('Intenzity 1'!Z108/Z53,0)</f>
        <v>0</v>
      </c>
      <c r="AA108" s="364">
        <f>IFERROR('Intenzity 1'!AA108/AA53,0)</f>
        <v>0</v>
      </c>
      <c r="AB108" s="364">
        <f>IFERROR('Intenzity 1'!AB108/AB53,0)</f>
        <v>0</v>
      </c>
      <c r="AC108" s="364">
        <f>IFERROR('Intenzity 1'!AC108/AC53,0)</f>
        <v>0</v>
      </c>
      <c r="AD108" s="364">
        <f>IFERROR('Intenzity 1'!AD108/AD53,0)</f>
        <v>0</v>
      </c>
      <c r="AE108" s="364">
        <f>IFERROR('Intenzity 1'!AE108/AE53,0)</f>
        <v>0</v>
      </c>
      <c r="AF108" s="364">
        <f>IFERROR('Intenzity 1'!AF108/AF53,0)</f>
        <v>0</v>
      </c>
      <c r="AG108" s="364">
        <f>IFERROR('Intenzity 1'!AG108/AG53,0)</f>
        <v>0</v>
      </c>
      <c r="AH108" s="364">
        <f>IFERROR('Intenzity 1'!AH108/AH53,0)</f>
        <v>0</v>
      </c>
      <c r="AI108" s="364">
        <f>IFERROR('Intenzity 1'!AI108/AI53,0)</f>
        <v>0</v>
      </c>
      <c r="AJ108" s="364">
        <f>IFERROR('Intenzity 1'!AJ108/AJ53,0)</f>
        <v>0</v>
      </c>
      <c r="AK108" s="364">
        <f>IFERROR('Intenzity 1'!AK108/AK53,0)</f>
        <v>0</v>
      </c>
      <c r="AL108" s="364">
        <f>IFERROR('Intenzity 1'!AL108/AL53,0)</f>
        <v>0</v>
      </c>
      <c r="AM108" s="364">
        <f>IFERROR('Intenzity 1'!AM108/AM53,0)</f>
        <v>0</v>
      </c>
      <c r="AN108" s="364">
        <f>IFERROR('Intenzity 1'!AN108/AN53,0)</f>
        <v>0</v>
      </c>
      <c r="AO108" s="364">
        <f>IFERROR('Intenzity 1'!AO108/AO53,0)</f>
        <v>0</v>
      </c>
      <c r="AP108" s="364">
        <f>IFERROR('Intenzity 1'!AP108/AP53,0)</f>
        <v>0</v>
      </c>
      <c r="AQ108" s="364">
        <f>IFERROR('Intenzity 1'!AQ108/AQ53,0)</f>
        <v>0</v>
      </c>
      <c r="AR108" s="364">
        <f>IFERROR('Intenzity 1'!AR108/AR53,0)</f>
        <v>0</v>
      </c>
      <c r="AS108" s="364">
        <f>IFERROR('Intenzity 1'!AS108/AS53,0)</f>
        <v>0</v>
      </c>
      <c r="AT108" s="364">
        <f>IFERROR('Intenzity 1'!AT108/AT53,0)</f>
        <v>0</v>
      </c>
      <c r="AU108" s="364">
        <f>IFERROR('Intenzity 1'!AU108/AU53,0)</f>
        <v>0</v>
      </c>
      <c r="AV108" s="364">
        <f>IFERROR('Intenzity 1'!AV108/AV53,0)</f>
        <v>0</v>
      </c>
      <c r="AW108" s="364">
        <f>IFERROR('Intenzity 1'!AW108/AW53,0)</f>
        <v>0</v>
      </c>
      <c r="AX108" s="364">
        <f>IFERROR('Intenzity 1'!AX108/AX53,0)</f>
        <v>0</v>
      </c>
      <c r="AY108" s="364">
        <f>IFERROR('Intenzity 1'!AY108/AY53,0)</f>
        <v>0</v>
      </c>
      <c r="AZ108" s="364">
        <f>IFERROR('Intenzity 1'!AZ108/AZ53,0)</f>
        <v>0</v>
      </c>
      <c r="BA108" s="364">
        <f>IFERROR('Intenzity 1'!BA108/BA53,0)</f>
        <v>0</v>
      </c>
      <c r="BB108" s="364">
        <f>IFERROR('Intenzity 1'!BB108/BB53,0)</f>
        <v>0</v>
      </c>
    </row>
    <row r="109" spans="1:54" x14ac:dyDescent="0.3">
      <c r="A109" s="217">
        <f>IF(ISBLANK('Úseky 1'!A54),"",'Úseky 1'!A54)</f>
        <v>50</v>
      </c>
      <c r="B109" s="218" t="str">
        <f>IF(ISBLANK('Úseky 1'!B54),"",'Úseky 1'!B54)</f>
        <v/>
      </c>
      <c r="C109" s="218" t="str">
        <f>IF(ISBLANK('Úseky 1'!C54),"",'Úseky 1'!C54)</f>
        <v/>
      </c>
      <c r="D109" s="219" t="str">
        <f>IF(ISBLANK('Úseky 1'!D54),"",'Úseky 1'!D54)</f>
        <v/>
      </c>
      <c r="E109" s="365">
        <f>IFERROR('Intenzity 1'!E109/E54,0)</f>
        <v>0</v>
      </c>
      <c r="F109" s="365">
        <f>IFERROR('Intenzity 1'!F109/F54,0)</f>
        <v>0</v>
      </c>
      <c r="G109" s="365">
        <f>IFERROR('Intenzity 1'!G109/G54,0)</f>
        <v>0</v>
      </c>
      <c r="H109" s="365">
        <f>IFERROR('Intenzity 1'!H109/H54,0)</f>
        <v>0</v>
      </c>
      <c r="I109" s="365">
        <f>IFERROR('Intenzity 1'!I109/I54,0)</f>
        <v>0</v>
      </c>
      <c r="J109" s="365">
        <f>IFERROR('Intenzity 1'!J109/J54,0)</f>
        <v>0</v>
      </c>
      <c r="K109" s="365">
        <f>IFERROR('Intenzity 1'!K109/K54,0)</f>
        <v>0</v>
      </c>
      <c r="L109" s="365">
        <f>IFERROR('Intenzity 1'!L109/L54,0)</f>
        <v>0</v>
      </c>
      <c r="M109" s="365">
        <f>IFERROR('Intenzity 1'!M109/M54,0)</f>
        <v>0</v>
      </c>
      <c r="N109" s="365">
        <f>IFERROR('Intenzity 1'!N109/N54,0)</f>
        <v>0</v>
      </c>
      <c r="O109" s="365">
        <f>IFERROR('Intenzity 1'!O109/O54,0)</f>
        <v>0</v>
      </c>
      <c r="P109" s="365">
        <f>IFERROR('Intenzity 1'!P109/P54,0)</f>
        <v>0</v>
      </c>
      <c r="Q109" s="365">
        <f>IFERROR('Intenzity 1'!Q109/Q54,0)</f>
        <v>0</v>
      </c>
      <c r="R109" s="365">
        <f>IFERROR('Intenzity 1'!R109/R54,0)</f>
        <v>0</v>
      </c>
      <c r="S109" s="365">
        <f>IFERROR('Intenzity 1'!S109/S54,0)</f>
        <v>0</v>
      </c>
      <c r="T109" s="365">
        <f>IFERROR('Intenzity 1'!T109/T54,0)</f>
        <v>0</v>
      </c>
      <c r="U109" s="365">
        <f>IFERROR('Intenzity 1'!U109/U54,0)</f>
        <v>0</v>
      </c>
      <c r="V109" s="365">
        <f>IFERROR('Intenzity 1'!V109/V54,0)</f>
        <v>0</v>
      </c>
      <c r="W109" s="365">
        <f>IFERROR('Intenzity 1'!W109/W54,0)</f>
        <v>0</v>
      </c>
      <c r="X109" s="365">
        <f>IFERROR('Intenzity 1'!X109/X54,0)</f>
        <v>0</v>
      </c>
      <c r="Y109" s="365">
        <f>IFERROR('Intenzity 1'!Y109/Y54,0)</f>
        <v>0</v>
      </c>
      <c r="Z109" s="365">
        <f>IFERROR('Intenzity 1'!Z109/Z54,0)</f>
        <v>0</v>
      </c>
      <c r="AA109" s="365">
        <f>IFERROR('Intenzity 1'!AA109/AA54,0)</f>
        <v>0</v>
      </c>
      <c r="AB109" s="365">
        <f>IFERROR('Intenzity 1'!AB109/AB54,0)</f>
        <v>0</v>
      </c>
      <c r="AC109" s="365">
        <f>IFERROR('Intenzity 1'!AC109/AC54,0)</f>
        <v>0</v>
      </c>
      <c r="AD109" s="365">
        <f>IFERROR('Intenzity 1'!AD109/AD54,0)</f>
        <v>0</v>
      </c>
      <c r="AE109" s="365">
        <f>IFERROR('Intenzity 1'!AE109/AE54,0)</f>
        <v>0</v>
      </c>
      <c r="AF109" s="365">
        <f>IFERROR('Intenzity 1'!AF109/AF54,0)</f>
        <v>0</v>
      </c>
      <c r="AG109" s="365">
        <f>IFERROR('Intenzity 1'!AG109/AG54,0)</f>
        <v>0</v>
      </c>
      <c r="AH109" s="365">
        <f>IFERROR('Intenzity 1'!AH109/AH54,0)</f>
        <v>0</v>
      </c>
      <c r="AI109" s="365">
        <f>IFERROR('Intenzity 1'!AI109/AI54,0)</f>
        <v>0</v>
      </c>
      <c r="AJ109" s="365">
        <f>IFERROR('Intenzity 1'!AJ109/AJ54,0)</f>
        <v>0</v>
      </c>
      <c r="AK109" s="365">
        <f>IFERROR('Intenzity 1'!AK109/AK54,0)</f>
        <v>0</v>
      </c>
      <c r="AL109" s="365">
        <f>IFERROR('Intenzity 1'!AL109/AL54,0)</f>
        <v>0</v>
      </c>
      <c r="AM109" s="365">
        <f>IFERROR('Intenzity 1'!AM109/AM54,0)</f>
        <v>0</v>
      </c>
      <c r="AN109" s="365">
        <f>IFERROR('Intenzity 1'!AN109/AN54,0)</f>
        <v>0</v>
      </c>
      <c r="AO109" s="365">
        <f>IFERROR('Intenzity 1'!AO109/AO54,0)</f>
        <v>0</v>
      </c>
      <c r="AP109" s="365">
        <f>IFERROR('Intenzity 1'!AP109/AP54,0)</f>
        <v>0</v>
      </c>
      <c r="AQ109" s="365">
        <f>IFERROR('Intenzity 1'!AQ109/AQ54,0)</f>
        <v>0</v>
      </c>
      <c r="AR109" s="365">
        <f>IFERROR('Intenzity 1'!AR109/AR54,0)</f>
        <v>0</v>
      </c>
      <c r="AS109" s="365">
        <f>IFERROR('Intenzity 1'!AS109/AS54,0)</f>
        <v>0</v>
      </c>
      <c r="AT109" s="365">
        <f>IFERROR('Intenzity 1'!AT109/AT54,0)</f>
        <v>0</v>
      </c>
      <c r="AU109" s="365">
        <f>IFERROR('Intenzity 1'!AU109/AU54,0)</f>
        <v>0</v>
      </c>
      <c r="AV109" s="365">
        <f>IFERROR('Intenzity 1'!AV109/AV54,0)</f>
        <v>0</v>
      </c>
      <c r="AW109" s="365">
        <f>IFERROR('Intenzity 1'!AW109/AW54,0)</f>
        <v>0</v>
      </c>
      <c r="AX109" s="365">
        <f>IFERROR('Intenzity 1'!AX109/AX54,0)</f>
        <v>0</v>
      </c>
      <c r="AY109" s="365">
        <f>IFERROR('Intenzity 1'!AY109/AY54,0)</f>
        <v>0</v>
      </c>
      <c r="AZ109" s="365">
        <f>IFERROR('Intenzity 1'!AZ109/AZ54,0)</f>
        <v>0</v>
      </c>
      <c r="BA109" s="365">
        <f>IFERROR('Intenzity 1'!BA109/BA54,0)</f>
        <v>0</v>
      </c>
      <c r="BB109" s="365">
        <f>IFERROR('Intenzity 1'!BB109/BB54,0)</f>
        <v>0</v>
      </c>
    </row>
    <row r="110" spans="1:54" x14ac:dyDescent="0.3">
      <c r="E110" s="229">
        <f>SUM(E60:E109)</f>
        <v>0</v>
      </c>
      <c r="F110" s="229">
        <f t="shared" ref="F110:BB110" si="68">SUM(F60:F109)</f>
        <v>0</v>
      </c>
      <c r="G110" s="229">
        <f t="shared" si="68"/>
        <v>0</v>
      </c>
      <c r="H110" s="229">
        <f t="shared" si="68"/>
        <v>0</v>
      </c>
      <c r="I110" s="229">
        <f t="shared" si="68"/>
        <v>0</v>
      </c>
      <c r="J110" s="229">
        <f t="shared" si="68"/>
        <v>0</v>
      </c>
      <c r="K110" s="229">
        <f t="shared" si="68"/>
        <v>0</v>
      </c>
      <c r="L110" s="229">
        <f t="shared" si="68"/>
        <v>0</v>
      </c>
      <c r="M110" s="229">
        <f t="shared" si="68"/>
        <v>0</v>
      </c>
      <c r="N110" s="229">
        <f t="shared" si="68"/>
        <v>0</v>
      </c>
      <c r="O110" s="229">
        <f t="shared" si="68"/>
        <v>0</v>
      </c>
      <c r="P110" s="229">
        <f t="shared" si="68"/>
        <v>0</v>
      </c>
      <c r="Q110" s="229">
        <f t="shared" si="68"/>
        <v>0</v>
      </c>
      <c r="R110" s="229">
        <f t="shared" si="68"/>
        <v>0</v>
      </c>
      <c r="S110" s="229">
        <f t="shared" si="68"/>
        <v>0</v>
      </c>
      <c r="T110" s="229">
        <f t="shared" si="68"/>
        <v>0</v>
      </c>
      <c r="U110" s="229">
        <f t="shared" si="68"/>
        <v>0</v>
      </c>
      <c r="V110" s="229">
        <f t="shared" si="68"/>
        <v>0</v>
      </c>
      <c r="W110" s="229">
        <f t="shared" si="68"/>
        <v>0</v>
      </c>
      <c r="X110" s="229">
        <f t="shared" si="68"/>
        <v>0</v>
      </c>
      <c r="Y110" s="229">
        <f t="shared" si="68"/>
        <v>0</v>
      </c>
      <c r="Z110" s="229">
        <f t="shared" si="68"/>
        <v>0</v>
      </c>
      <c r="AA110" s="229">
        <f t="shared" si="68"/>
        <v>0</v>
      </c>
      <c r="AB110" s="229">
        <f t="shared" si="68"/>
        <v>0</v>
      </c>
      <c r="AC110" s="229">
        <f t="shared" si="68"/>
        <v>0</v>
      </c>
      <c r="AD110" s="229">
        <f t="shared" si="68"/>
        <v>0</v>
      </c>
      <c r="AE110" s="229">
        <f t="shared" si="68"/>
        <v>0</v>
      </c>
      <c r="AF110" s="229">
        <f t="shared" si="68"/>
        <v>0</v>
      </c>
      <c r="AG110" s="229">
        <f t="shared" si="68"/>
        <v>0</v>
      </c>
      <c r="AH110" s="229">
        <f t="shared" si="68"/>
        <v>0</v>
      </c>
      <c r="AI110" s="229">
        <f t="shared" si="68"/>
        <v>0</v>
      </c>
      <c r="AJ110" s="229">
        <f t="shared" si="68"/>
        <v>0</v>
      </c>
      <c r="AK110" s="229">
        <f t="shared" si="68"/>
        <v>0</v>
      </c>
      <c r="AL110" s="229">
        <f t="shared" si="68"/>
        <v>0</v>
      </c>
      <c r="AM110" s="229">
        <f t="shared" si="68"/>
        <v>0</v>
      </c>
      <c r="AN110" s="229">
        <f t="shared" si="68"/>
        <v>0</v>
      </c>
      <c r="AO110" s="229">
        <f t="shared" si="68"/>
        <v>0</v>
      </c>
      <c r="AP110" s="229">
        <f t="shared" si="68"/>
        <v>0</v>
      </c>
      <c r="AQ110" s="229">
        <f t="shared" si="68"/>
        <v>0</v>
      </c>
      <c r="AR110" s="229">
        <f t="shared" si="68"/>
        <v>0</v>
      </c>
      <c r="AS110" s="229">
        <f t="shared" si="68"/>
        <v>0</v>
      </c>
      <c r="AT110" s="229">
        <f t="shared" si="68"/>
        <v>0</v>
      </c>
      <c r="AU110" s="229">
        <f t="shared" si="68"/>
        <v>0</v>
      </c>
      <c r="AV110" s="229">
        <f t="shared" si="68"/>
        <v>0</v>
      </c>
      <c r="AW110" s="229">
        <f t="shared" si="68"/>
        <v>0</v>
      </c>
      <c r="AX110" s="229">
        <f t="shared" si="68"/>
        <v>0</v>
      </c>
      <c r="AY110" s="229">
        <f t="shared" si="68"/>
        <v>0</v>
      </c>
      <c r="AZ110" s="229">
        <f t="shared" si="68"/>
        <v>0</v>
      </c>
      <c r="BA110" s="229">
        <f t="shared" si="68"/>
        <v>0</v>
      </c>
      <c r="BB110" s="229">
        <f t="shared" si="68"/>
        <v>0</v>
      </c>
    </row>
    <row r="113" spans="1:54" s="207" customFormat="1" x14ac:dyDescent="0.3">
      <c r="A113" s="355" t="s">
        <v>388</v>
      </c>
      <c r="B113" s="356"/>
      <c r="C113" s="356"/>
      <c r="D113" s="356"/>
      <c r="E113" s="225">
        <v>1</v>
      </c>
      <c r="F113" s="225">
        <v>2</v>
      </c>
      <c r="G113" s="225">
        <v>3</v>
      </c>
      <c r="H113" s="225">
        <v>4</v>
      </c>
      <c r="I113" s="225">
        <v>5</v>
      </c>
      <c r="J113" s="225">
        <v>6</v>
      </c>
      <c r="K113" s="225">
        <v>7</v>
      </c>
      <c r="L113" s="225">
        <v>8</v>
      </c>
      <c r="M113" s="225">
        <v>9</v>
      </c>
      <c r="N113" s="225">
        <v>10</v>
      </c>
      <c r="O113" s="225">
        <v>11</v>
      </c>
      <c r="P113" s="225">
        <v>12</v>
      </c>
      <c r="Q113" s="225">
        <v>13</v>
      </c>
      <c r="R113" s="225">
        <v>14</v>
      </c>
      <c r="S113" s="225">
        <v>15</v>
      </c>
      <c r="T113" s="225">
        <v>16</v>
      </c>
      <c r="U113" s="225">
        <v>17</v>
      </c>
      <c r="V113" s="225">
        <v>18</v>
      </c>
      <c r="W113" s="225">
        <v>19</v>
      </c>
      <c r="X113" s="225">
        <v>20</v>
      </c>
      <c r="Y113" s="225">
        <v>21</v>
      </c>
      <c r="Z113" s="225">
        <v>22</v>
      </c>
      <c r="AA113" s="225">
        <v>23</v>
      </c>
      <c r="AB113" s="225">
        <v>24</v>
      </c>
      <c r="AC113" s="225">
        <v>25</v>
      </c>
      <c r="AD113" s="225">
        <v>26</v>
      </c>
      <c r="AE113" s="225">
        <v>27</v>
      </c>
      <c r="AF113" s="225">
        <v>28</v>
      </c>
      <c r="AG113" s="225">
        <v>29</v>
      </c>
      <c r="AH113" s="225">
        <v>30</v>
      </c>
      <c r="AI113" s="225">
        <v>31</v>
      </c>
      <c r="AJ113" s="225">
        <v>32</v>
      </c>
      <c r="AK113" s="225">
        <v>33</v>
      </c>
      <c r="AL113" s="225">
        <v>34</v>
      </c>
      <c r="AM113" s="225">
        <v>35</v>
      </c>
      <c r="AN113" s="225">
        <v>36</v>
      </c>
      <c r="AO113" s="225">
        <v>37</v>
      </c>
      <c r="AP113" s="225">
        <v>38</v>
      </c>
      <c r="AQ113" s="225">
        <v>39</v>
      </c>
      <c r="AR113" s="225">
        <v>40</v>
      </c>
      <c r="AS113" s="225">
        <v>41</v>
      </c>
      <c r="AT113" s="225">
        <v>42</v>
      </c>
      <c r="AU113" s="225">
        <v>43</v>
      </c>
      <c r="AV113" s="225">
        <v>44</v>
      </c>
      <c r="AW113" s="225">
        <v>45</v>
      </c>
      <c r="AX113" s="225">
        <v>46</v>
      </c>
      <c r="AY113" s="225">
        <v>47</v>
      </c>
      <c r="AZ113" s="225">
        <v>48</v>
      </c>
      <c r="BA113" s="225">
        <v>49</v>
      </c>
      <c r="BB113" s="225">
        <v>50</v>
      </c>
    </row>
    <row r="114" spans="1:54" s="208" customFormat="1" ht="20.25" x14ac:dyDescent="0.35">
      <c r="A114" s="211" t="s">
        <v>101</v>
      </c>
      <c r="B114" s="211" t="s">
        <v>345</v>
      </c>
      <c r="C114" s="211" t="s">
        <v>346</v>
      </c>
      <c r="D114" s="211" t="s">
        <v>102</v>
      </c>
      <c r="E114" s="226">
        <f>E3</f>
        <v>2024</v>
      </c>
      <c r="F114" s="226">
        <f>E114+1</f>
        <v>2025</v>
      </c>
      <c r="G114" s="226">
        <f t="shared" ref="G114:M114" si="69">F114+1</f>
        <v>2026</v>
      </c>
      <c r="H114" s="226">
        <f t="shared" si="69"/>
        <v>2027</v>
      </c>
      <c r="I114" s="226">
        <f t="shared" si="69"/>
        <v>2028</v>
      </c>
      <c r="J114" s="226">
        <f t="shared" si="69"/>
        <v>2029</v>
      </c>
      <c r="K114" s="226">
        <f t="shared" si="69"/>
        <v>2030</v>
      </c>
      <c r="L114" s="226">
        <f t="shared" si="69"/>
        <v>2031</v>
      </c>
      <c r="M114" s="226">
        <f t="shared" si="69"/>
        <v>2032</v>
      </c>
      <c r="N114" s="226">
        <f>M114+1</f>
        <v>2033</v>
      </c>
      <c r="O114" s="226">
        <f t="shared" ref="O114:AH114" si="70">N114+1</f>
        <v>2034</v>
      </c>
      <c r="P114" s="226">
        <f t="shared" si="70"/>
        <v>2035</v>
      </c>
      <c r="Q114" s="226">
        <f t="shared" si="70"/>
        <v>2036</v>
      </c>
      <c r="R114" s="226">
        <f t="shared" si="70"/>
        <v>2037</v>
      </c>
      <c r="S114" s="226">
        <f t="shared" si="70"/>
        <v>2038</v>
      </c>
      <c r="T114" s="226">
        <f t="shared" si="70"/>
        <v>2039</v>
      </c>
      <c r="U114" s="226">
        <f t="shared" si="70"/>
        <v>2040</v>
      </c>
      <c r="V114" s="226">
        <f t="shared" si="70"/>
        <v>2041</v>
      </c>
      <c r="W114" s="226">
        <f t="shared" si="70"/>
        <v>2042</v>
      </c>
      <c r="X114" s="226">
        <f t="shared" si="70"/>
        <v>2043</v>
      </c>
      <c r="Y114" s="226">
        <f t="shared" si="70"/>
        <v>2044</v>
      </c>
      <c r="Z114" s="226">
        <f t="shared" si="70"/>
        <v>2045</v>
      </c>
      <c r="AA114" s="226">
        <f t="shared" si="70"/>
        <v>2046</v>
      </c>
      <c r="AB114" s="226">
        <f t="shared" si="70"/>
        <v>2047</v>
      </c>
      <c r="AC114" s="226">
        <f t="shared" si="70"/>
        <v>2048</v>
      </c>
      <c r="AD114" s="226">
        <f t="shared" si="70"/>
        <v>2049</v>
      </c>
      <c r="AE114" s="226">
        <f t="shared" si="70"/>
        <v>2050</v>
      </c>
      <c r="AF114" s="226">
        <f t="shared" si="70"/>
        <v>2051</v>
      </c>
      <c r="AG114" s="226">
        <f t="shared" si="70"/>
        <v>2052</v>
      </c>
      <c r="AH114" s="226">
        <f t="shared" si="70"/>
        <v>2053</v>
      </c>
      <c r="AI114" s="226">
        <f t="shared" ref="AI114" si="71">AH114+1</f>
        <v>2054</v>
      </c>
      <c r="AJ114" s="226">
        <f t="shared" ref="AJ114" si="72">AI114+1</f>
        <v>2055</v>
      </c>
      <c r="AK114" s="226">
        <f t="shared" ref="AK114" si="73">AJ114+1</f>
        <v>2056</v>
      </c>
      <c r="AL114" s="226">
        <f t="shared" ref="AL114" si="74">AK114+1</f>
        <v>2057</v>
      </c>
      <c r="AM114" s="226">
        <f t="shared" ref="AM114" si="75">AL114+1</f>
        <v>2058</v>
      </c>
      <c r="AN114" s="226">
        <f t="shared" ref="AN114" si="76">AM114+1</f>
        <v>2059</v>
      </c>
      <c r="AO114" s="226">
        <f t="shared" ref="AO114" si="77">AN114+1</f>
        <v>2060</v>
      </c>
      <c r="AP114" s="226">
        <f t="shared" ref="AP114" si="78">AO114+1</f>
        <v>2061</v>
      </c>
      <c r="AQ114" s="226">
        <f t="shared" ref="AQ114" si="79">AP114+1</f>
        <v>2062</v>
      </c>
      <c r="AR114" s="226">
        <f t="shared" ref="AR114" si="80">AQ114+1</f>
        <v>2063</v>
      </c>
      <c r="AS114" s="226">
        <f t="shared" ref="AS114" si="81">AR114+1</f>
        <v>2064</v>
      </c>
      <c r="AT114" s="226">
        <f t="shared" ref="AT114" si="82">AS114+1</f>
        <v>2065</v>
      </c>
      <c r="AU114" s="226">
        <f t="shared" ref="AU114" si="83">AT114+1</f>
        <v>2066</v>
      </c>
      <c r="AV114" s="226">
        <f t="shared" ref="AV114" si="84">AU114+1</f>
        <v>2067</v>
      </c>
      <c r="AW114" s="226">
        <f t="shared" ref="AW114" si="85">AV114+1</f>
        <v>2068</v>
      </c>
      <c r="AX114" s="226">
        <f t="shared" ref="AX114" si="86">AW114+1</f>
        <v>2069</v>
      </c>
      <c r="AY114" s="226">
        <f t="shared" ref="AY114" si="87">AX114+1</f>
        <v>2070</v>
      </c>
      <c r="AZ114" s="226">
        <f t="shared" ref="AZ114" si="88">AY114+1</f>
        <v>2071</v>
      </c>
      <c r="BA114" s="226">
        <f t="shared" ref="BA114" si="89">AZ114+1</f>
        <v>2072</v>
      </c>
      <c r="BB114" s="226">
        <f t="shared" ref="BB114" si="90">BA114+1</f>
        <v>2073</v>
      </c>
    </row>
    <row r="115" spans="1:54" s="208" customFormat="1" ht="11.25" customHeight="1" x14ac:dyDescent="0.35">
      <c r="A115" s="223" t="s">
        <v>384</v>
      </c>
      <c r="B115" s="206"/>
      <c r="C115" s="206"/>
      <c r="D115" s="214" t="s">
        <v>348</v>
      </c>
    </row>
    <row r="116" spans="1:54" s="203" customFormat="1" x14ac:dyDescent="0.3">
      <c r="A116" s="206">
        <f>IF(ISBLANK('Úseky 1'!A5),"",'Úseky 1'!A5)</f>
        <v>1</v>
      </c>
      <c r="B116" s="205" t="str">
        <f>IF(ISBLANK('Úseky 1'!B5),"",'Úseky 1'!B5)</f>
        <v/>
      </c>
      <c r="C116" s="205" t="str">
        <f>IF(ISBLANK('Úseky 1'!C5),"",'Úseky 1'!C5)</f>
        <v/>
      </c>
      <c r="D116" s="213" t="str">
        <f>IF(ISBLANK('Úseky 1'!D5),"",'Úseky 1'!D5)</f>
        <v/>
      </c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  <c r="AX116" s="228"/>
      <c r="AY116" s="228"/>
      <c r="AZ116" s="228"/>
      <c r="BA116" s="228"/>
      <c r="BB116" s="228"/>
    </row>
    <row r="117" spans="1:54" s="203" customFormat="1" x14ac:dyDescent="0.3">
      <c r="A117" s="206">
        <f>IF(ISBLANK('Úseky 1'!A6),"",'Úseky 1'!A6)</f>
        <v>2</v>
      </c>
      <c r="B117" s="205" t="str">
        <f>IF(ISBLANK('Úseky 1'!B6),"",'Úseky 1'!B6)</f>
        <v/>
      </c>
      <c r="C117" s="205" t="str">
        <f>IF(ISBLANK('Úseky 1'!C6),"",'Úseky 1'!C6)</f>
        <v/>
      </c>
      <c r="D117" s="213" t="str">
        <f>IF(ISBLANK('Úseky 1'!D6),"",'Úseky 1'!D6)</f>
        <v/>
      </c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8"/>
      <c r="AY117" s="228"/>
      <c r="AZ117" s="228"/>
      <c r="BA117" s="228"/>
      <c r="BB117" s="228"/>
    </row>
    <row r="118" spans="1:54" s="203" customFormat="1" x14ac:dyDescent="0.3">
      <c r="A118" s="206">
        <f>IF(ISBLANK('Úseky 1'!A7),"",'Úseky 1'!A7)</f>
        <v>3</v>
      </c>
      <c r="B118" s="205" t="str">
        <f>IF(ISBLANK('Úseky 1'!B7),"",'Úseky 1'!B7)</f>
        <v/>
      </c>
      <c r="C118" s="205" t="str">
        <f>IF(ISBLANK('Úseky 1'!C7),"",'Úseky 1'!C7)</f>
        <v/>
      </c>
      <c r="D118" s="213" t="str">
        <f>IF(ISBLANK('Úseky 1'!D7),"",'Úseky 1'!D7)</f>
        <v/>
      </c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</row>
    <row r="119" spans="1:54" s="203" customFormat="1" x14ac:dyDescent="0.3">
      <c r="A119" s="206">
        <f>IF(ISBLANK('Úseky 1'!A8),"",'Úseky 1'!A8)</f>
        <v>4</v>
      </c>
      <c r="B119" s="205" t="str">
        <f>IF(ISBLANK('Úseky 1'!B8),"",'Úseky 1'!B8)</f>
        <v/>
      </c>
      <c r="C119" s="205" t="str">
        <f>IF(ISBLANK('Úseky 1'!C8),"",'Úseky 1'!C8)</f>
        <v/>
      </c>
      <c r="D119" s="213" t="str">
        <f>IF(ISBLANK('Úseky 1'!D8),"",'Úseky 1'!D8)</f>
        <v/>
      </c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</row>
    <row r="120" spans="1:54" s="203" customFormat="1" x14ac:dyDescent="0.3">
      <c r="A120" s="206">
        <f>IF(ISBLANK('Úseky 1'!A9),"",'Úseky 1'!A9)</f>
        <v>5</v>
      </c>
      <c r="B120" s="205" t="str">
        <f>IF(ISBLANK('Úseky 1'!B9),"",'Úseky 1'!B9)</f>
        <v/>
      </c>
      <c r="C120" s="205" t="str">
        <f>IF(ISBLANK('Úseky 1'!C9),"",'Úseky 1'!C9)</f>
        <v/>
      </c>
      <c r="D120" s="213" t="str">
        <f>IF(ISBLANK('Úseky 1'!D9),"",'Úseky 1'!D9)</f>
        <v/>
      </c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</row>
    <row r="121" spans="1:54" s="203" customFormat="1" x14ac:dyDescent="0.3">
      <c r="A121" s="206">
        <f>IF(ISBLANK('Úseky 1'!A10),"",'Úseky 1'!A10)</f>
        <v>6</v>
      </c>
      <c r="B121" s="205" t="str">
        <f>IF(ISBLANK('Úseky 1'!B10),"",'Úseky 1'!B10)</f>
        <v/>
      </c>
      <c r="C121" s="205" t="str">
        <f>IF(ISBLANK('Úseky 1'!C10),"",'Úseky 1'!C10)</f>
        <v/>
      </c>
      <c r="D121" s="213" t="str">
        <f>IF(ISBLANK('Úseky 1'!D10),"",'Úseky 1'!D10)</f>
        <v/>
      </c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  <c r="AZ121" s="228"/>
      <c r="BA121" s="228"/>
      <c r="BB121" s="228"/>
    </row>
    <row r="122" spans="1:54" s="203" customFormat="1" x14ac:dyDescent="0.3">
      <c r="A122" s="206">
        <f>IF(ISBLANK('Úseky 1'!A11),"",'Úseky 1'!A11)</f>
        <v>7</v>
      </c>
      <c r="B122" s="205" t="str">
        <f>IF(ISBLANK('Úseky 1'!B11),"",'Úseky 1'!B11)</f>
        <v/>
      </c>
      <c r="C122" s="205" t="str">
        <f>IF(ISBLANK('Úseky 1'!C11),"",'Úseky 1'!C11)</f>
        <v/>
      </c>
      <c r="D122" s="213" t="str">
        <f>IF(ISBLANK('Úseky 1'!D11),"",'Úseky 1'!D11)</f>
        <v/>
      </c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</row>
    <row r="123" spans="1:54" s="203" customFormat="1" x14ac:dyDescent="0.3">
      <c r="A123" s="206">
        <f>IF(ISBLANK('Úseky 1'!A12),"",'Úseky 1'!A12)</f>
        <v>8</v>
      </c>
      <c r="B123" s="205" t="str">
        <f>IF(ISBLANK('Úseky 1'!B12),"",'Úseky 1'!B12)</f>
        <v/>
      </c>
      <c r="C123" s="205" t="str">
        <f>IF(ISBLANK('Úseky 1'!C12),"",'Úseky 1'!C12)</f>
        <v/>
      </c>
      <c r="D123" s="213" t="str">
        <f>IF(ISBLANK('Úseky 1'!D12),"",'Úseky 1'!D12)</f>
        <v/>
      </c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</row>
    <row r="124" spans="1:54" s="203" customFormat="1" x14ac:dyDescent="0.3">
      <c r="A124" s="206">
        <f>IF(ISBLANK('Úseky 1'!A13),"",'Úseky 1'!A13)</f>
        <v>9</v>
      </c>
      <c r="B124" s="205" t="str">
        <f>IF(ISBLANK('Úseky 1'!B13),"",'Úseky 1'!B13)</f>
        <v/>
      </c>
      <c r="C124" s="205" t="str">
        <f>IF(ISBLANK('Úseky 1'!C13),"",'Úseky 1'!C13)</f>
        <v/>
      </c>
      <c r="D124" s="213" t="str">
        <f>IF(ISBLANK('Úseky 1'!D13),"",'Úseky 1'!D13)</f>
        <v/>
      </c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</row>
    <row r="125" spans="1:54" s="203" customFormat="1" x14ac:dyDescent="0.3">
      <c r="A125" s="206">
        <f>IF(ISBLANK('Úseky 1'!A14),"",'Úseky 1'!A14)</f>
        <v>10</v>
      </c>
      <c r="B125" s="205" t="str">
        <f>IF(ISBLANK('Úseky 1'!B14),"",'Úseky 1'!B14)</f>
        <v/>
      </c>
      <c r="C125" s="205" t="str">
        <f>IF(ISBLANK('Úseky 1'!C14),"",'Úseky 1'!C14)</f>
        <v/>
      </c>
      <c r="D125" s="213" t="str">
        <f>IF(ISBLANK('Úseky 1'!D14),"",'Úseky 1'!D14)</f>
        <v/>
      </c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  <c r="AL125" s="228"/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</row>
    <row r="126" spans="1:54" s="203" customFormat="1" x14ac:dyDescent="0.3">
      <c r="A126" s="206">
        <f>IF(ISBLANK('Úseky 1'!A15),"",'Úseky 1'!A15)</f>
        <v>11</v>
      </c>
      <c r="B126" s="205" t="str">
        <f>IF(ISBLANK('Úseky 1'!B15),"",'Úseky 1'!B15)</f>
        <v/>
      </c>
      <c r="C126" s="205" t="str">
        <f>IF(ISBLANK('Úseky 1'!C15),"",'Úseky 1'!C15)</f>
        <v/>
      </c>
      <c r="D126" s="213" t="str">
        <f>IF(ISBLANK('Úseky 1'!D15),"",'Úseky 1'!D15)</f>
        <v/>
      </c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  <c r="AX126" s="228"/>
      <c r="AY126" s="228"/>
      <c r="AZ126" s="228"/>
      <c r="BA126" s="228"/>
      <c r="BB126" s="228"/>
    </row>
    <row r="127" spans="1:54" s="203" customFormat="1" x14ac:dyDescent="0.3">
      <c r="A127" s="206">
        <f>IF(ISBLANK('Úseky 1'!A16),"",'Úseky 1'!A16)</f>
        <v>12</v>
      </c>
      <c r="B127" s="205" t="str">
        <f>IF(ISBLANK('Úseky 1'!B16),"",'Úseky 1'!B16)</f>
        <v/>
      </c>
      <c r="C127" s="205" t="str">
        <f>IF(ISBLANK('Úseky 1'!C16),"",'Úseky 1'!C16)</f>
        <v/>
      </c>
      <c r="D127" s="213" t="str">
        <f>IF(ISBLANK('Úseky 1'!D16),"",'Úseky 1'!D16)</f>
        <v/>
      </c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  <c r="AX127" s="228"/>
      <c r="AY127" s="228"/>
      <c r="AZ127" s="228"/>
      <c r="BA127" s="228"/>
      <c r="BB127" s="228"/>
    </row>
    <row r="128" spans="1:54" s="203" customFormat="1" x14ac:dyDescent="0.3">
      <c r="A128" s="206">
        <f>IF(ISBLANK('Úseky 1'!A17),"",'Úseky 1'!A17)</f>
        <v>13</v>
      </c>
      <c r="B128" s="205" t="str">
        <f>IF(ISBLANK('Úseky 1'!B17),"",'Úseky 1'!B17)</f>
        <v/>
      </c>
      <c r="C128" s="205" t="str">
        <f>IF(ISBLANK('Úseky 1'!C17),"",'Úseky 1'!C17)</f>
        <v/>
      </c>
      <c r="D128" s="213" t="str">
        <f>IF(ISBLANK('Úseky 1'!D17),"",'Úseky 1'!D17)</f>
        <v/>
      </c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  <c r="AX128" s="228"/>
      <c r="AY128" s="228"/>
      <c r="AZ128" s="228"/>
      <c r="BA128" s="228"/>
      <c r="BB128" s="228"/>
    </row>
    <row r="129" spans="1:54" s="203" customFormat="1" x14ac:dyDescent="0.3">
      <c r="A129" s="206">
        <f>IF(ISBLANK('Úseky 1'!A18),"",'Úseky 1'!A18)</f>
        <v>14</v>
      </c>
      <c r="B129" s="205" t="str">
        <f>IF(ISBLANK('Úseky 1'!B18),"",'Úseky 1'!B18)</f>
        <v/>
      </c>
      <c r="C129" s="205" t="str">
        <f>IF(ISBLANK('Úseky 1'!C18),"",'Úseky 1'!C18)</f>
        <v/>
      </c>
      <c r="D129" s="213" t="str">
        <f>IF(ISBLANK('Úseky 1'!D18),"",'Úseky 1'!D18)</f>
        <v/>
      </c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  <c r="AL129" s="228"/>
      <c r="AM129" s="228"/>
      <c r="AN129" s="228"/>
      <c r="AO129" s="228"/>
      <c r="AP129" s="228"/>
      <c r="AQ129" s="228"/>
      <c r="AR129" s="228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</row>
    <row r="130" spans="1:54" s="203" customFormat="1" x14ac:dyDescent="0.3">
      <c r="A130" s="206">
        <f>IF(ISBLANK('Úseky 1'!A19),"",'Úseky 1'!A19)</f>
        <v>15</v>
      </c>
      <c r="B130" s="205" t="str">
        <f>IF(ISBLANK('Úseky 1'!B19),"",'Úseky 1'!B19)</f>
        <v/>
      </c>
      <c r="C130" s="205" t="str">
        <f>IF(ISBLANK('Úseky 1'!C19),"",'Úseky 1'!C19)</f>
        <v/>
      </c>
      <c r="D130" s="213" t="str">
        <f>IF(ISBLANK('Úseky 1'!D19),"",'Úseky 1'!D19)</f>
        <v/>
      </c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  <c r="AL130" s="228"/>
      <c r="AM130" s="228"/>
      <c r="AN130" s="228"/>
      <c r="AO130" s="228"/>
      <c r="AP130" s="228"/>
      <c r="AQ130" s="228"/>
      <c r="AR130" s="228"/>
      <c r="AS130" s="228"/>
      <c r="AT130" s="228"/>
      <c r="AU130" s="228"/>
      <c r="AV130" s="228"/>
      <c r="AW130" s="228"/>
      <c r="AX130" s="228"/>
      <c r="AY130" s="228"/>
      <c r="AZ130" s="228"/>
      <c r="BA130" s="228"/>
      <c r="BB130" s="228"/>
    </row>
    <row r="131" spans="1:54" s="203" customFormat="1" x14ac:dyDescent="0.3">
      <c r="A131" s="206">
        <f>IF(ISBLANK('Úseky 1'!A20),"",'Úseky 1'!A20)</f>
        <v>16</v>
      </c>
      <c r="B131" s="205" t="str">
        <f>IF(ISBLANK('Úseky 1'!B20),"",'Úseky 1'!B20)</f>
        <v/>
      </c>
      <c r="C131" s="205" t="str">
        <f>IF(ISBLANK('Úseky 1'!C20),"",'Úseky 1'!C20)</f>
        <v/>
      </c>
      <c r="D131" s="213" t="str">
        <f>IF(ISBLANK('Úseky 1'!D20),"",'Úseky 1'!D20)</f>
        <v/>
      </c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8"/>
      <c r="AQ131" s="228"/>
      <c r="AR131" s="228"/>
      <c r="AS131" s="228"/>
      <c r="AT131" s="228"/>
      <c r="AU131" s="228"/>
      <c r="AV131" s="228"/>
      <c r="AW131" s="228"/>
      <c r="AX131" s="228"/>
      <c r="AY131" s="228"/>
      <c r="AZ131" s="228"/>
      <c r="BA131" s="228"/>
      <c r="BB131" s="228"/>
    </row>
    <row r="132" spans="1:54" s="203" customFormat="1" x14ac:dyDescent="0.3">
      <c r="A132" s="206">
        <f>IF(ISBLANK('Úseky 1'!A21),"",'Úseky 1'!A21)</f>
        <v>17</v>
      </c>
      <c r="B132" s="205" t="str">
        <f>IF(ISBLANK('Úseky 1'!B21),"",'Úseky 1'!B21)</f>
        <v/>
      </c>
      <c r="C132" s="205" t="str">
        <f>IF(ISBLANK('Úseky 1'!C21),"",'Úseky 1'!C21)</f>
        <v/>
      </c>
      <c r="D132" s="213" t="str">
        <f>IF(ISBLANK('Úseky 1'!D21),"",'Úseky 1'!D21)</f>
        <v/>
      </c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  <c r="AX132" s="228"/>
      <c r="AY132" s="228"/>
      <c r="AZ132" s="228"/>
      <c r="BA132" s="228"/>
      <c r="BB132" s="228"/>
    </row>
    <row r="133" spans="1:54" s="203" customFormat="1" x14ac:dyDescent="0.3">
      <c r="A133" s="206">
        <f>IF(ISBLANK('Úseky 1'!A22),"",'Úseky 1'!A22)</f>
        <v>18</v>
      </c>
      <c r="B133" s="205" t="str">
        <f>IF(ISBLANK('Úseky 1'!B22),"",'Úseky 1'!B22)</f>
        <v/>
      </c>
      <c r="C133" s="205" t="str">
        <f>IF(ISBLANK('Úseky 1'!C22),"",'Úseky 1'!C22)</f>
        <v/>
      </c>
      <c r="D133" s="213" t="str">
        <f>IF(ISBLANK('Úseky 1'!D22),"",'Úseky 1'!D22)</f>
        <v/>
      </c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  <c r="AX133" s="228"/>
      <c r="AY133" s="228"/>
      <c r="AZ133" s="228"/>
      <c r="BA133" s="228"/>
      <c r="BB133" s="228"/>
    </row>
    <row r="134" spans="1:54" s="203" customFormat="1" x14ac:dyDescent="0.3">
      <c r="A134" s="206">
        <f>IF(ISBLANK('Úseky 1'!A23),"",'Úseky 1'!A23)</f>
        <v>19</v>
      </c>
      <c r="B134" s="205" t="str">
        <f>IF(ISBLANK('Úseky 1'!B23),"",'Úseky 1'!B23)</f>
        <v/>
      </c>
      <c r="C134" s="205" t="str">
        <f>IF(ISBLANK('Úseky 1'!C23),"",'Úseky 1'!C23)</f>
        <v/>
      </c>
      <c r="D134" s="213" t="str">
        <f>IF(ISBLANK('Úseky 1'!D23),"",'Úseky 1'!D23)</f>
        <v/>
      </c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  <c r="AX134" s="228"/>
      <c r="AY134" s="228"/>
      <c r="AZ134" s="228"/>
      <c r="BA134" s="228"/>
      <c r="BB134" s="228"/>
    </row>
    <row r="135" spans="1:54" s="203" customFormat="1" x14ac:dyDescent="0.3">
      <c r="A135" s="206">
        <f>IF(ISBLANK('Úseky 1'!A24),"",'Úseky 1'!A24)</f>
        <v>20</v>
      </c>
      <c r="B135" s="205" t="str">
        <f>IF(ISBLANK('Úseky 1'!B24),"",'Úseky 1'!B24)</f>
        <v/>
      </c>
      <c r="C135" s="205" t="str">
        <f>IF(ISBLANK('Úseky 1'!C24),"",'Úseky 1'!C24)</f>
        <v/>
      </c>
      <c r="D135" s="213" t="str">
        <f>IF(ISBLANK('Úseky 1'!D24),"",'Úseky 1'!D24)</f>
        <v/>
      </c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28"/>
      <c r="AW135" s="228"/>
      <c r="AX135" s="228"/>
      <c r="AY135" s="228"/>
      <c r="AZ135" s="228"/>
      <c r="BA135" s="228"/>
      <c r="BB135" s="228"/>
    </row>
    <row r="136" spans="1:54" s="203" customFormat="1" x14ac:dyDescent="0.3">
      <c r="A136" s="206">
        <f>IF(ISBLANK('Úseky 1'!A25),"",'Úseky 1'!A25)</f>
        <v>21</v>
      </c>
      <c r="B136" s="205" t="str">
        <f>IF(ISBLANK('Úseky 1'!B25),"",'Úseky 1'!B25)</f>
        <v/>
      </c>
      <c r="C136" s="205" t="str">
        <f>IF(ISBLANK('Úseky 1'!C25),"",'Úseky 1'!C25)</f>
        <v/>
      </c>
      <c r="D136" s="213" t="str">
        <f>IF(ISBLANK('Úseky 1'!D25),"",'Úseky 1'!D25)</f>
        <v/>
      </c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28"/>
      <c r="AW136" s="228"/>
      <c r="AX136" s="228"/>
      <c r="AY136" s="228"/>
      <c r="AZ136" s="228"/>
      <c r="BA136" s="228"/>
      <c r="BB136" s="228"/>
    </row>
    <row r="137" spans="1:54" s="203" customFormat="1" x14ac:dyDescent="0.3">
      <c r="A137" s="206">
        <f>IF(ISBLANK('Úseky 1'!A26),"",'Úseky 1'!A26)</f>
        <v>22</v>
      </c>
      <c r="B137" s="205" t="str">
        <f>IF(ISBLANK('Úseky 1'!B26),"",'Úseky 1'!B26)</f>
        <v/>
      </c>
      <c r="C137" s="205" t="str">
        <f>IF(ISBLANK('Úseky 1'!C26),"",'Úseky 1'!C26)</f>
        <v/>
      </c>
      <c r="D137" s="213" t="str">
        <f>IF(ISBLANK('Úseky 1'!D26),"",'Úseky 1'!D26)</f>
        <v/>
      </c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  <c r="AX137" s="228"/>
      <c r="AY137" s="228"/>
      <c r="AZ137" s="228"/>
      <c r="BA137" s="228"/>
      <c r="BB137" s="228"/>
    </row>
    <row r="138" spans="1:54" s="203" customFormat="1" x14ac:dyDescent="0.3">
      <c r="A138" s="206">
        <f>IF(ISBLANK('Úseky 1'!A27),"",'Úseky 1'!A27)</f>
        <v>23</v>
      </c>
      <c r="B138" s="205" t="str">
        <f>IF(ISBLANK('Úseky 1'!B27),"",'Úseky 1'!B27)</f>
        <v/>
      </c>
      <c r="C138" s="205" t="str">
        <f>IF(ISBLANK('Úseky 1'!C27),"",'Úseky 1'!C27)</f>
        <v/>
      </c>
      <c r="D138" s="213" t="str">
        <f>IF(ISBLANK('Úseky 1'!D27),"",'Úseky 1'!D27)</f>
        <v/>
      </c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  <c r="AX138" s="228"/>
      <c r="AY138" s="228"/>
      <c r="AZ138" s="228"/>
      <c r="BA138" s="228"/>
      <c r="BB138" s="228"/>
    </row>
    <row r="139" spans="1:54" s="203" customFormat="1" x14ac:dyDescent="0.3">
      <c r="A139" s="206">
        <f>IF(ISBLANK('Úseky 1'!A28),"",'Úseky 1'!A28)</f>
        <v>24</v>
      </c>
      <c r="B139" s="205" t="str">
        <f>IF(ISBLANK('Úseky 1'!B28),"",'Úseky 1'!B28)</f>
        <v/>
      </c>
      <c r="C139" s="205" t="str">
        <f>IF(ISBLANK('Úseky 1'!C28),"",'Úseky 1'!C28)</f>
        <v/>
      </c>
      <c r="D139" s="213" t="str">
        <f>IF(ISBLANK('Úseky 1'!D28),"",'Úseky 1'!D28)</f>
        <v/>
      </c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28"/>
      <c r="AW139" s="228"/>
      <c r="AX139" s="228"/>
      <c r="AY139" s="228"/>
      <c r="AZ139" s="228"/>
      <c r="BA139" s="228"/>
      <c r="BB139" s="228"/>
    </row>
    <row r="140" spans="1:54" s="203" customFormat="1" x14ac:dyDescent="0.3">
      <c r="A140" s="206">
        <f>IF(ISBLANK('Úseky 1'!A29),"",'Úseky 1'!A29)</f>
        <v>25</v>
      </c>
      <c r="B140" s="205" t="str">
        <f>IF(ISBLANK('Úseky 1'!B29),"",'Úseky 1'!B29)</f>
        <v/>
      </c>
      <c r="C140" s="205" t="str">
        <f>IF(ISBLANK('Úseky 1'!C29),"",'Úseky 1'!C29)</f>
        <v/>
      </c>
      <c r="D140" s="213" t="str">
        <f>IF(ISBLANK('Úseky 1'!D29),"",'Úseky 1'!D29)</f>
        <v/>
      </c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8"/>
      <c r="AQ140" s="228"/>
      <c r="AR140" s="228"/>
      <c r="AS140" s="228"/>
      <c r="AT140" s="228"/>
      <c r="AU140" s="228"/>
      <c r="AV140" s="228"/>
      <c r="AW140" s="228"/>
      <c r="AX140" s="228"/>
      <c r="AY140" s="228"/>
      <c r="AZ140" s="228"/>
      <c r="BA140" s="228"/>
      <c r="BB140" s="228"/>
    </row>
    <row r="141" spans="1:54" s="203" customFormat="1" x14ac:dyDescent="0.3">
      <c r="A141" s="206">
        <f>IF(ISBLANK('Úseky 1'!A30),"",'Úseky 1'!A30)</f>
        <v>26</v>
      </c>
      <c r="B141" s="205" t="str">
        <f>IF(ISBLANK('Úseky 1'!B30),"",'Úseky 1'!B30)</f>
        <v/>
      </c>
      <c r="C141" s="205" t="str">
        <f>IF(ISBLANK('Úseky 1'!C30),"",'Úseky 1'!C30)</f>
        <v/>
      </c>
      <c r="D141" s="213" t="str">
        <f>IF(ISBLANK('Úseky 1'!D30),"",'Úseky 1'!D30)</f>
        <v/>
      </c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8"/>
      <c r="AL141" s="228"/>
      <c r="AM141" s="228"/>
      <c r="AN141" s="228"/>
      <c r="AO141" s="228"/>
      <c r="AP141" s="228"/>
      <c r="AQ141" s="228"/>
      <c r="AR141" s="228"/>
      <c r="AS141" s="228"/>
      <c r="AT141" s="228"/>
      <c r="AU141" s="228"/>
      <c r="AV141" s="228"/>
      <c r="AW141" s="228"/>
      <c r="AX141" s="228"/>
      <c r="AY141" s="228"/>
      <c r="AZ141" s="228"/>
      <c r="BA141" s="228"/>
      <c r="BB141" s="228"/>
    </row>
    <row r="142" spans="1:54" s="203" customFormat="1" x14ac:dyDescent="0.3">
      <c r="A142" s="206">
        <f>IF(ISBLANK('Úseky 1'!A31),"",'Úseky 1'!A31)</f>
        <v>27</v>
      </c>
      <c r="B142" s="205" t="str">
        <f>IF(ISBLANK('Úseky 1'!B31),"",'Úseky 1'!B31)</f>
        <v/>
      </c>
      <c r="C142" s="205" t="str">
        <f>IF(ISBLANK('Úseky 1'!C31),"",'Úseky 1'!C31)</f>
        <v/>
      </c>
      <c r="D142" s="213" t="str">
        <f>IF(ISBLANK('Úseky 1'!D31),"",'Úseky 1'!D31)</f>
        <v/>
      </c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  <c r="AY142" s="228"/>
      <c r="AZ142" s="228"/>
      <c r="BA142" s="228"/>
      <c r="BB142" s="228"/>
    </row>
    <row r="143" spans="1:54" s="203" customFormat="1" x14ac:dyDescent="0.3">
      <c r="A143" s="206">
        <f>IF(ISBLANK('Úseky 1'!A32),"",'Úseky 1'!A32)</f>
        <v>28</v>
      </c>
      <c r="B143" s="205" t="str">
        <f>IF(ISBLANK('Úseky 1'!B32),"",'Úseky 1'!B32)</f>
        <v/>
      </c>
      <c r="C143" s="205" t="str">
        <f>IF(ISBLANK('Úseky 1'!C32),"",'Úseky 1'!C32)</f>
        <v/>
      </c>
      <c r="D143" s="213" t="str">
        <f>IF(ISBLANK('Úseky 1'!D32),"",'Úseky 1'!D32)</f>
        <v/>
      </c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228"/>
      <c r="AM143" s="228"/>
      <c r="AN143" s="228"/>
      <c r="AO143" s="228"/>
      <c r="AP143" s="228"/>
      <c r="AQ143" s="228"/>
      <c r="AR143" s="228"/>
      <c r="AS143" s="228"/>
      <c r="AT143" s="228"/>
      <c r="AU143" s="228"/>
      <c r="AV143" s="228"/>
      <c r="AW143" s="228"/>
      <c r="AX143" s="228"/>
      <c r="AY143" s="228"/>
      <c r="AZ143" s="228"/>
      <c r="BA143" s="228"/>
      <c r="BB143" s="228"/>
    </row>
    <row r="144" spans="1:54" s="203" customFormat="1" x14ac:dyDescent="0.3">
      <c r="A144" s="206">
        <f>IF(ISBLANK('Úseky 1'!A33),"",'Úseky 1'!A33)</f>
        <v>29</v>
      </c>
      <c r="B144" s="205" t="str">
        <f>IF(ISBLANK('Úseky 1'!B33),"",'Úseky 1'!B33)</f>
        <v/>
      </c>
      <c r="C144" s="205" t="str">
        <f>IF(ISBLANK('Úseky 1'!C33),"",'Úseky 1'!C33)</f>
        <v/>
      </c>
      <c r="D144" s="213" t="str">
        <f>IF(ISBLANK('Úseky 1'!D33),"",'Úseky 1'!D33)</f>
        <v/>
      </c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28"/>
      <c r="AP144" s="228"/>
      <c r="AQ144" s="228"/>
      <c r="AR144" s="228"/>
      <c r="AS144" s="228"/>
      <c r="AT144" s="228"/>
      <c r="AU144" s="228"/>
      <c r="AV144" s="228"/>
      <c r="AW144" s="228"/>
      <c r="AX144" s="228"/>
      <c r="AY144" s="228"/>
      <c r="AZ144" s="228"/>
      <c r="BA144" s="228"/>
      <c r="BB144" s="228"/>
    </row>
    <row r="145" spans="1:54" s="203" customFormat="1" x14ac:dyDescent="0.3">
      <c r="A145" s="206">
        <f>IF(ISBLANK('Úseky 1'!A34),"",'Úseky 1'!A34)</f>
        <v>30</v>
      </c>
      <c r="B145" s="205" t="str">
        <f>IF(ISBLANK('Úseky 1'!B34),"",'Úseky 1'!B34)</f>
        <v/>
      </c>
      <c r="C145" s="205" t="str">
        <f>IF(ISBLANK('Úseky 1'!C34),"",'Úseky 1'!C34)</f>
        <v/>
      </c>
      <c r="D145" s="213" t="str">
        <f>IF(ISBLANK('Úseky 1'!D34),"",'Úseky 1'!D34)</f>
        <v/>
      </c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8"/>
      <c r="AL145" s="228"/>
      <c r="AM145" s="228"/>
      <c r="AN145" s="228"/>
      <c r="AO145" s="228"/>
      <c r="AP145" s="228"/>
      <c r="AQ145" s="228"/>
      <c r="AR145" s="228"/>
      <c r="AS145" s="228"/>
      <c r="AT145" s="228"/>
      <c r="AU145" s="228"/>
      <c r="AV145" s="228"/>
      <c r="AW145" s="228"/>
      <c r="AX145" s="228"/>
      <c r="AY145" s="228"/>
      <c r="AZ145" s="228"/>
      <c r="BA145" s="228"/>
      <c r="BB145" s="228"/>
    </row>
    <row r="146" spans="1:54" s="203" customFormat="1" x14ac:dyDescent="0.3">
      <c r="A146" s="206">
        <f>IF(ISBLANK('Úseky 1'!A35),"",'Úseky 1'!A35)</f>
        <v>31</v>
      </c>
      <c r="B146" s="205" t="str">
        <f>IF(ISBLANK('Úseky 1'!B35),"",'Úseky 1'!B35)</f>
        <v/>
      </c>
      <c r="C146" s="205" t="str">
        <f>IF(ISBLANK('Úseky 1'!C35),"",'Úseky 1'!C35)</f>
        <v/>
      </c>
      <c r="D146" s="213" t="str">
        <f>IF(ISBLANK('Úseky 1'!D35),"",'Úseky 1'!D35)</f>
        <v/>
      </c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28"/>
      <c r="AP146" s="228"/>
      <c r="AQ146" s="228"/>
      <c r="AR146" s="228"/>
      <c r="AS146" s="228"/>
      <c r="AT146" s="228"/>
      <c r="AU146" s="228"/>
      <c r="AV146" s="228"/>
      <c r="AW146" s="228"/>
      <c r="AX146" s="228"/>
      <c r="AY146" s="228"/>
      <c r="AZ146" s="228"/>
      <c r="BA146" s="228"/>
      <c r="BB146" s="228"/>
    </row>
    <row r="147" spans="1:54" s="203" customFormat="1" x14ac:dyDescent="0.3">
      <c r="A147" s="206">
        <f>IF(ISBLANK('Úseky 1'!A36),"",'Úseky 1'!A36)</f>
        <v>32</v>
      </c>
      <c r="B147" s="205" t="str">
        <f>IF(ISBLANK('Úseky 1'!B36),"",'Úseky 1'!B36)</f>
        <v/>
      </c>
      <c r="C147" s="205" t="str">
        <f>IF(ISBLANK('Úseky 1'!C36),"",'Úseky 1'!C36)</f>
        <v/>
      </c>
      <c r="D147" s="213" t="str">
        <f>IF(ISBLANK('Úseky 1'!D36),"",'Úseky 1'!D36)</f>
        <v/>
      </c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  <c r="AL147" s="228"/>
      <c r="AM147" s="228"/>
      <c r="AN147" s="228"/>
      <c r="AO147" s="228"/>
      <c r="AP147" s="228"/>
      <c r="AQ147" s="228"/>
      <c r="AR147" s="228"/>
      <c r="AS147" s="228"/>
      <c r="AT147" s="228"/>
      <c r="AU147" s="228"/>
      <c r="AV147" s="228"/>
      <c r="AW147" s="228"/>
      <c r="AX147" s="228"/>
      <c r="AY147" s="228"/>
      <c r="AZ147" s="228"/>
      <c r="BA147" s="228"/>
      <c r="BB147" s="228"/>
    </row>
    <row r="148" spans="1:54" s="203" customFormat="1" x14ac:dyDescent="0.3">
      <c r="A148" s="206">
        <f>IF(ISBLANK('Úseky 1'!A37),"",'Úseky 1'!A37)</f>
        <v>33</v>
      </c>
      <c r="B148" s="205" t="str">
        <f>IF(ISBLANK('Úseky 1'!B37),"",'Úseky 1'!B37)</f>
        <v/>
      </c>
      <c r="C148" s="205" t="str">
        <f>IF(ISBLANK('Úseky 1'!C37),"",'Úseky 1'!C37)</f>
        <v/>
      </c>
      <c r="D148" s="213" t="str">
        <f>IF(ISBLANK('Úseky 1'!D37),"",'Úseky 1'!D37)</f>
        <v/>
      </c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28"/>
      <c r="AU148" s="228"/>
      <c r="AV148" s="228"/>
      <c r="AW148" s="228"/>
      <c r="AX148" s="228"/>
      <c r="AY148" s="228"/>
      <c r="AZ148" s="228"/>
      <c r="BA148" s="228"/>
      <c r="BB148" s="228"/>
    </row>
    <row r="149" spans="1:54" s="203" customFormat="1" x14ac:dyDescent="0.3">
      <c r="A149" s="206">
        <f>IF(ISBLANK('Úseky 1'!A38),"",'Úseky 1'!A38)</f>
        <v>34</v>
      </c>
      <c r="B149" s="205" t="str">
        <f>IF(ISBLANK('Úseky 1'!B38),"",'Úseky 1'!B38)</f>
        <v/>
      </c>
      <c r="C149" s="205" t="str">
        <f>IF(ISBLANK('Úseky 1'!C38),"",'Úseky 1'!C38)</f>
        <v/>
      </c>
      <c r="D149" s="213" t="str">
        <f>IF(ISBLANK('Úseky 1'!D38),"",'Úseky 1'!D38)</f>
        <v/>
      </c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228"/>
      <c r="AV149" s="228"/>
      <c r="AW149" s="228"/>
      <c r="AX149" s="228"/>
      <c r="AY149" s="228"/>
      <c r="AZ149" s="228"/>
      <c r="BA149" s="228"/>
      <c r="BB149" s="228"/>
    </row>
    <row r="150" spans="1:54" s="203" customFormat="1" x14ac:dyDescent="0.3">
      <c r="A150" s="206">
        <f>IF(ISBLANK('Úseky 1'!A39),"",'Úseky 1'!A39)</f>
        <v>35</v>
      </c>
      <c r="B150" s="205" t="str">
        <f>IF(ISBLANK('Úseky 1'!B39),"",'Úseky 1'!B39)</f>
        <v/>
      </c>
      <c r="C150" s="205" t="str">
        <f>IF(ISBLANK('Úseky 1'!C39),"",'Úseky 1'!C39)</f>
        <v/>
      </c>
      <c r="D150" s="213" t="str">
        <f>IF(ISBLANK('Úseky 1'!D39),"",'Úseky 1'!D39)</f>
        <v/>
      </c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/>
      <c r="AT150" s="228"/>
      <c r="AU150" s="228"/>
      <c r="AV150" s="228"/>
      <c r="AW150" s="228"/>
      <c r="AX150" s="228"/>
      <c r="AY150" s="228"/>
      <c r="AZ150" s="228"/>
      <c r="BA150" s="228"/>
      <c r="BB150" s="228"/>
    </row>
    <row r="151" spans="1:54" s="203" customFormat="1" x14ac:dyDescent="0.3">
      <c r="A151" s="206">
        <f>IF(ISBLANK('Úseky 1'!A40),"",'Úseky 1'!A40)</f>
        <v>36</v>
      </c>
      <c r="B151" s="205" t="str">
        <f>IF(ISBLANK('Úseky 1'!B40),"",'Úseky 1'!B40)</f>
        <v/>
      </c>
      <c r="C151" s="205" t="str">
        <f>IF(ISBLANK('Úseky 1'!C40),"",'Úseky 1'!C40)</f>
        <v/>
      </c>
      <c r="D151" s="213" t="str">
        <f>IF(ISBLANK('Úseky 1'!D40),"",'Úseky 1'!D40)</f>
        <v/>
      </c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/>
      <c r="AT151" s="228"/>
      <c r="AU151" s="228"/>
      <c r="AV151" s="228"/>
      <c r="AW151" s="228"/>
      <c r="AX151" s="228"/>
      <c r="AY151" s="228"/>
      <c r="AZ151" s="228"/>
      <c r="BA151" s="228"/>
      <c r="BB151" s="228"/>
    </row>
    <row r="152" spans="1:54" s="203" customFormat="1" x14ac:dyDescent="0.3">
      <c r="A152" s="206">
        <f>IF(ISBLANK('Úseky 1'!A41),"",'Úseky 1'!A41)</f>
        <v>37</v>
      </c>
      <c r="B152" s="205" t="str">
        <f>IF(ISBLANK('Úseky 1'!B41),"",'Úseky 1'!B41)</f>
        <v/>
      </c>
      <c r="C152" s="205" t="str">
        <f>IF(ISBLANK('Úseky 1'!C41),"",'Úseky 1'!C41)</f>
        <v/>
      </c>
      <c r="D152" s="213" t="str">
        <f>IF(ISBLANK('Úseky 1'!D41),"",'Úseky 1'!D41)</f>
        <v/>
      </c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  <c r="AX152" s="228"/>
      <c r="AY152" s="228"/>
      <c r="AZ152" s="228"/>
      <c r="BA152" s="228"/>
      <c r="BB152" s="228"/>
    </row>
    <row r="153" spans="1:54" s="203" customFormat="1" x14ac:dyDescent="0.3">
      <c r="A153" s="206">
        <f>IF(ISBLANK('Úseky 1'!A42),"",'Úseky 1'!A42)</f>
        <v>38</v>
      </c>
      <c r="B153" s="205" t="str">
        <f>IF(ISBLANK('Úseky 1'!B42),"",'Úseky 1'!B42)</f>
        <v/>
      </c>
      <c r="C153" s="205" t="str">
        <f>IF(ISBLANK('Úseky 1'!C42),"",'Úseky 1'!C42)</f>
        <v/>
      </c>
      <c r="D153" s="213" t="str">
        <f>IF(ISBLANK('Úseky 1'!D42),"",'Úseky 1'!D42)</f>
        <v/>
      </c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  <c r="AX153" s="228"/>
      <c r="AY153" s="228"/>
      <c r="AZ153" s="228"/>
      <c r="BA153" s="228"/>
      <c r="BB153" s="228"/>
    </row>
    <row r="154" spans="1:54" s="203" customFormat="1" x14ac:dyDescent="0.3">
      <c r="A154" s="206">
        <f>IF(ISBLANK('Úseky 1'!A43),"",'Úseky 1'!A43)</f>
        <v>39</v>
      </c>
      <c r="B154" s="205" t="str">
        <f>IF(ISBLANK('Úseky 1'!B43),"",'Úseky 1'!B43)</f>
        <v/>
      </c>
      <c r="C154" s="205" t="str">
        <f>IF(ISBLANK('Úseky 1'!C43),"",'Úseky 1'!C43)</f>
        <v/>
      </c>
      <c r="D154" s="213" t="str">
        <f>IF(ISBLANK('Úseky 1'!D43),"",'Úseky 1'!D43)</f>
        <v/>
      </c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  <c r="AX154" s="228"/>
      <c r="AY154" s="228"/>
      <c r="AZ154" s="228"/>
      <c r="BA154" s="228"/>
      <c r="BB154" s="228"/>
    </row>
    <row r="155" spans="1:54" s="203" customFormat="1" x14ac:dyDescent="0.3">
      <c r="A155" s="206">
        <f>IF(ISBLANK('Úseky 1'!A44),"",'Úseky 1'!A44)</f>
        <v>40</v>
      </c>
      <c r="B155" s="205" t="str">
        <f>IF(ISBLANK('Úseky 1'!B44),"",'Úseky 1'!B44)</f>
        <v/>
      </c>
      <c r="C155" s="205" t="str">
        <f>IF(ISBLANK('Úseky 1'!C44),"",'Úseky 1'!C44)</f>
        <v/>
      </c>
      <c r="D155" s="213" t="str">
        <f>IF(ISBLANK('Úseky 1'!D44),"",'Úseky 1'!D44)</f>
        <v/>
      </c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Y155" s="228"/>
      <c r="AZ155" s="228"/>
      <c r="BA155" s="228"/>
      <c r="BB155" s="228"/>
    </row>
    <row r="156" spans="1:54" s="203" customFormat="1" x14ac:dyDescent="0.3">
      <c r="A156" s="217">
        <f>IF(ISBLANK('Úseky 1'!A45),"",'Úseky 1'!A45)</f>
        <v>41</v>
      </c>
      <c r="B156" s="218" t="str">
        <f>IF(ISBLANK('Úseky 1'!B45),"",'Úseky 1'!B45)</f>
        <v/>
      </c>
      <c r="C156" s="218" t="str">
        <f>IF(ISBLANK('Úseky 1'!C45),"",'Úseky 1'!C45)</f>
        <v/>
      </c>
      <c r="D156" s="219" t="str">
        <f>IF(ISBLANK('Úseky 1'!D45),"",'Úseky 1'!D45)</f>
        <v/>
      </c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8"/>
      <c r="AK156" s="368"/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AY156" s="368"/>
      <c r="AZ156" s="368"/>
      <c r="BA156" s="368"/>
      <c r="BB156" s="368"/>
    </row>
    <row r="157" spans="1:54" s="203" customFormat="1" x14ac:dyDescent="0.3">
      <c r="A157" s="217">
        <f>IF(ISBLANK('Úseky 1'!A46),"",'Úseky 1'!A46)</f>
        <v>42</v>
      </c>
      <c r="B157" s="218" t="str">
        <f>IF(ISBLANK('Úseky 1'!B46),"",'Úseky 1'!B46)</f>
        <v/>
      </c>
      <c r="C157" s="218" t="str">
        <f>IF(ISBLANK('Úseky 1'!C46),"",'Úseky 1'!C46)</f>
        <v/>
      </c>
      <c r="D157" s="219" t="str">
        <f>IF(ISBLANK('Úseky 1'!D46),"",'Úseky 1'!D46)</f>
        <v/>
      </c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8"/>
      <c r="AK157" s="368"/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AY157" s="368"/>
      <c r="AZ157" s="368"/>
      <c r="BA157" s="368"/>
      <c r="BB157" s="368"/>
    </row>
    <row r="158" spans="1:54" s="203" customFormat="1" x14ac:dyDescent="0.3">
      <c r="A158" s="217">
        <f>IF(ISBLANK('Úseky 1'!A47),"",'Úseky 1'!A47)</f>
        <v>43</v>
      </c>
      <c r="B158" s="218" t="str">
        <f>IF(ISBLANK('Úseky 1'!B47),"",'Úseky 1'!B47)</f>
        <v/>
      </c>
      <c r="C158" s="218" t="str">
        <f>IF(ISBLANK('Úseky 1'!C47),"",'Úseky 1'!C47)</f>
        <v/>
      </c>
      <c r="D158" s="219" t="str">
        <f>IF(ISBLANK('Úseky 1'!D47),"",'Úseky 1'!D47)</f>
        <v/>
      </c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8"/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8"/>
      <c r="AK158" s="368"/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8"/>
      <c r="AV158" s="368"/>
      <c r="AW158" s="368"/>
      <c r="AX158" s="368"/>
      <c r="AY158" s="368"/>
      <c r="AZ158" s="368"/>
      <c r="BA158" s="368"/>
      <c r="BB158" s="368"/>
    </row>
    <row r="159" spans="1:54" s="203" customFormat="1" x14ac:dyDescent="0.3">
      <c r="A159" s="217">
        <f>IF(ISBLANK('Úseky 1'!A48),"",'Úseky 1'!A48)</f>
        <v>44</v>
      </c>
      <c r="B159" s="218" t="str">
        <f>IF(ISBLANK('Úseky 1'!B48),"",'Úseky 1'!B48)</f>
        <v/>
      </c>
      <c r="C159" s="218" t="str">
        <f>IF(ISBLANK('Úseky 1'!C48),"",'Úseky 1'!C48)</f>
        <v/>
      </c>
      <c r="D159" s="219" t="str">
        <f>IF(ISBLANK('Úseky 1'!D48),"",'Úseky 1'!D48)</f>
        <v/>
      </c>
      <c r="E159" s="368"/>
      <c r="F159" s="368"/>
      <c r="G159" s="368"/>
      <c r="H159" s="368"/>
      <c r="I159" s="36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8"/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68"/>
      <c r="AI159" s="368"/>
      <c r="AJ159" s="368"/>
      <c r="AK159" s="368"/>
      <c r="AL159" s="368"/>
      <c r="AM159" s="368"/>
      <c r="AN159" s="368"/>
      <c r="AO159" s="368"/>
      <c r="AP159" s="368"/>
      <c r="AQ159" s="368"/>
      <c r="AR159" s="368"/>
      <c r="AS159" s="368"/>
      <c r="AT159" s="368"/>
      <c r="AU159" s="368"/>
      <c r="AV159" s="368"/>
      <c r="AW159" s="368"/>
      <c r="AX159" s="368"/>
      <c r="AY159" s="368"/>
      <c r="AZ159" s="368"/>
      <c r="BA159" s="368"/>
      <c r="BB159" s="368"/>
    </row>
    <row r="160" spans="1:54" s="203" customFormat="1" x14ac:dyDescent="0.3">
      <c r="A160" s="217">
        <f>IF(ISBLANK('Úseky 1'!A49),"",'Úseky 1'!A49)</f>
        <v>45</v>
      </c>
      <c r="B160" s="218" t="str">
        <f>IF(ISBLANK('Úseky 1'!B49),"",'Úseky 1'!B49)</f>
        <v/>
      </c>
      <c r="C160" s="218" t="str">
        <f>IF(ISBLANK('Úseky 1'!C49),"",'Úseky 1'!C49)</f>
        <v/>
      </c>
      <c r="D160" s="219" t="str">
        <f>IF(ISBLANK('Úseky 1'!D49),"",'Úseky 1'!D49)</f>
        <v/>
      </c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8"/>
      <c r="AK160" s="368"/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AY160" s="368"/>
      <c r="AZ160" s="368"/>
      <c r="BA160" s="368"/>
      <c r="BB160" s="368"/>
    </row>
    <row r="161" spans="1:54" s="203" customFormat="1" x14ac:dyDescent="0.3">
      <c r="A161" s="217">
        <f>IF(ISBLANK('Úseky 1'!A50),"",'Úseky 1'!A50)</f>
        <v>46</v>
      </c>
      <c r="B161" s="218" t="str">
        <f>IF(ISBLANK('Úseky 1'!B50),"",'Úseky 1'!B50)</f>
        <v/>
      </c>
      <c r="C161" s="218" t="str">
        <f>IF(ISBLANK('Úseky 1'!C50),"",'Úseky 1'!C50)</f>
        <v/>
      </c>
      <c r="D161" s="219" t="str">
        <f>IF(ISBLANK('Úseky 1'!D50),"",'Úseky 1'!D50)</f>
        <v/>
      </c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8"/>
      <c r="AK161" s="368"/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8"/>
      <c r="AV161" s="368"/>
      <c r="AW161" s="368"/>
      <c r="AX161" s="368"/>
      <c r="AY161" s="368"/>
      <c r="AZ161" s="368"/>
      <c r="BA161" s="368"/>
      <c r="BB161" s="368"/>
    </row>
    <row r="162" spans="1:54" s="203" customFormat="1" x14ac:dyDescent="0.3">
      <c r="A162" s="217">
        <f>IF(ISBLANK('Úseky 1'!A51),"",'Úseky 1'!A51)</f>
        <v>47</v>
      </c>
      <c r="B162" s="218" t="str">
        <f>IF(ISBLANK('Úseky 1'!B51),"",'Úseky 1'!B51)</f>
        <v/>
      </c>
      <c r="C162" s="218" t="str">
        <f>IF(ISBLANK('Úseky 1'!C51),"",'Úseky 1'!C51)</f>
        <v/>
      </c>
      <c r="D162" s="219" t="str">
        <f>IF(ISBLANK('Úseky 1'!D51),"",'Úseky 1'!D51)</f>
        <v/>
      </c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368"/>
      <c r="BB162" s="368"/>
    </row>
    <row r="163" spans="1:54" s="203" customFormat="1" x14ac:dyDescent="0.3">
      <c r="A163" s="217">
        <f>IF(ISBLANK('Úseky 1'!A52),"",'Úseky 1'!A52)</f>
        <v>48</v>
      </c>
      <c r="B163" s="218" t="str">
        <f>IF(ISBLANK('Úseky 1'!B52),"",'Úseky 1'!B52)</f>
        <v/>
      </c>
      <c r="C163" s="218" t="str">
        <f>IF(ISBLANK('Úseky 1'!C52),"",'Úseky 1'!C52)</f>
        <v/>
      </c>
      <c r="D163" s="219" t="str">
        <f>IF(ISBLANK('Úseky 1'!D52),"",'Úseky 1'!D52)</f>
        <v/>
      </c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8"/>
      <c r="AK163" s="368"/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368"/>
      <c r="BB163" s="368"/>
    </row>
    <row r="164" spans="1:54" s="203" customFormat="1" x14ac:dyDescent="0.3">
      <c r="A164" s="217">
        <f>IF(ISBLANK('Úseky 1'!A53),"",'Úseky 1'!A53)</f>
        <v>49</v>
      </c>
      <c r="B164" s="218" t="str">
        <f>IF(ISBLANK('Úseky 1'!B53),"",'Úseky 1'!B53)</f>
        <v/>
      </c>
      <c r="C164" s="218" t="str">
        <f>IF(ISBLANK('Úseky 1'!C53),"",'Úseky 1'!C53)</f>
        <v/>
      </c>
      <c r="D164" s="219" t="str">
        <f>IF(ISBLANK('Úseky 1'!D53),"",'Úseky 1'!D53)</f>
        <v/>
      </c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8"/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8"/>
      <c r="AK164" s="368"/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8"/>
      <c r="AV164" s="368"/>
      <c r="AW164" s="368"/>
      <c r="AX164" s="368"/>
      <c r="AY164" s="368"/>
      <c r="AZ164" s="368"/>
      <c r="BA164" s="368"/>
      <c r="BB164" s="368"/>
    </row>
    <row r="165" spans="1:54" x14ac:dyDescent="0.3">
      <c r="A165" s="217">
        <f>IF(ISBLANK('Úseky 1'!A54),"",'Úseky 1'!A54)</f>
        <v>50</v>
      </c>
      <c r="B165" s="218" t="str">
        <f>IF(ISBLANK('Úseky 1'!B54),"",'Úseky 1'!B54)</f>
        <v/>
      </c>
      <c r="C165" s="218" t="str">
        <f>IF(ISBLANK('Úseky 1'!C54),"",'Úseky 1'!C54)</f>
        <v/>
      </c>
      <c r="D165" s="219" t="str">
        <f>IF(ISBLANK('Úseky 1'!D54),"",'Úseky 1'!D54)</f>
        <v/>
      </c>
      <c r="E165" s="369"/>
      <c r="F165" s="369"/>
      <c r="G165" s="369"/>
      <c r="H165" s="369"/>
      <c r="I165" s="369"/>
      <c r="J165" s="369"/>
      <c r="K165" s="369"/>
      <c r="L165" s="369"/>
      <c r="M165" s="369"/>
      <c r="N165" s="369"/>
      <c r="O165" s="369"/>
      <c r="P165" s="369"/>
      <c r="Q165" s="369"/>
      <c r="R165" s="369"/>
      <c r="S165" s="369"/>
      <c r="T165" s="369"/>
      <c r="U165" s="369"/>
      <c r="V165" s="369"/>
      <c r="W165" s="369"/>
      <c r="X165" s="369"/>
      <c r="Y165" s="369"/>
      <c r="Z165" s="369"/>
      <c r="AA165" s="369"/>
      <c r="AB165" s="369"/>
      <c r="AC165" s="369"/>
      <c r="AD165" s="369"/>
      <c r="AE165" s="369"/>
      <c r="AF165" s="369"/>
      <c r="AG165" s="369"/>
      <c r="AH165" s="369"/>
      <c r="AI165" s="369"/>
      <c r="AJ165" s="369"/>
      <c r="AK165" s="369"/>
      <c r="AL165" s="369"/>
      <c r="AM165" s="369"/>
      <c r="AN165" s="369"/>
      <c r="AO165" s="369"/>
      <c r="AP165" s="369"/>
      <c r="AQ165" s="369"/>
      <c r="AR165" s="369"/>
      <c r="AS165" s="369"/>
      <c r="AT165" s="369"/>
      <c r="AU165" s="369"/>
      <c r="AV165" s="369"/>
      <c r="AW165" s="369"/>
      <c r="AX165" s="369"/>
      <c r="AY165" s="369"/>
      <c r="AZ165" s="369"/>
      <c r="BA165" s="369"/>
      <c r="BB165" s="369"/>
    </row>
    <row r="168" spans="1:54" x14ac:dyDescent="0.3">
      <c r="A168" s="367" t="s">
        <v>532</v>
      </c>
      <c r="B168" s="225"/>
      <c r="C168" s="225"/>
      <c r="D168" s="225"/>
      <c r="E168" s="225">
        <v>1</v>
      </c>
      <c r="F168" s="225">
        <v>2</v>
      </c>
      <c r="G168" s="225">
        <v>3</v>
      </c>
      <c r="H168" s="225">
        <v>4</v>
      </c>
      <c r="I168" s="225">
        <v>5</v>
      </c>
      <c r="J168" s="225">
        <v>6</v>
      </c>
      <c r="K168" s="225">
        <v>7</v>
      </c>
      <c r="L168" s="225">
        <v>8</v>
      </c>
      <c r="M168" s="225">
        <v>9</v>
      </c>
      <c r="N168" s="225">
        <v>10</v>
      </c>
      <c r="O168" s="225">
        <v>11</v>
      </c>
      <c r="P168" s="225">
        <v>12</v>
      </c>
      <c r="Q168" s="225">
        <v>13</v>
      </c>
      <c r="R168" s="225">
        <v>14</v>
      </c>
      <c r="S168" s="225">
        <v>15</v>
      </c>
      <c r="T168" s="225">
        <v>16</v>
      </c>
      <c r="U168" s="225">
        <v>17</v>
      </c>
      <c r="V168" s="225">
        <v>18</v>
      </c>
      <c r="W168" s="225">
        <v>19</v>
      </c>
      <c r="X168" s="225">
        <v>20</v>
      </c>
      <c r="Y168" s="225">
        <v>21</v>
      </c>
      <c r="Z168" s="225">
        <v>22</v>
      </c>
      <c r="AA168" s="225">
        <v>23</v>
      </c>
      <c r="AB168" s="225">
        <v>24</v>
      </c>
      <c r="AC168" s="225">
        <v>25</v>
      </c>
      <c r="AD168" s="225">
        <v>26</v>
      </c>
      <c r="AE168" s="225">
        <v>27</v>
      </c>
      <c r="AF168" s="225">
        <v>28</v>
      </c>
      <c r="AG168" s="225">
        <v>29</v>
      </c>
      <c r="AH168" s="225">
        <v>30</v>
      </c>
      <c r="AI168" s="225">
        <v>31</v>
      </c>
      <c r="AJ168" s="225">
        <v>32</v>
      </c>
      <c r="AK168" s="225">
        <v>33</v>
      </c>
      <c r="AL168" s="225">
        <v>34</v>
      </c>
      <c r="AM168" s="225">
        <v>35</v>
      </c>
      <c r="AN168" s="225">
        <v>36</v>
      </c>
      <c r="AO168" s="225">
        <v>37</v>
      </c>
      <c r="AP168" s="225">
        <v>38</v>
      </c>
      <c r="AQ168" s="225">
        <v>39</v>
      </c>
      <c r="AR168" s="225">
        <v>40</v>
      </c>
      <c r="AS168" s="225">
        <v>41</v>
      </c>
      <c r="AT168" s="225">
        <v>42</v>
      </c>
      <c r="AU168" s="225">
        <v>43</v>
      </c>
      <c r="AV168" s="225">
        <v>44</v>
      </c>
      <c r="AW168" s="225">
        <v>45</v>
      </c>
      <c r="AX168" s="225">
        <v>46</v>
      </c>
      <c r="AY168" s="225">
        <v>47</v>
      </c>
      <c r="AZ168" s="225">
        <v>48</v>
      </c>
      <c r="BA168" s="225">
        <v>49</v>
      </c>
      <c r="BB168" s="225">
        <v>50</v>
      </c>
    </row>
    <row r="169" spans="1:54" ht="20.25" x14ac:dyDescent="0.3">
      <c r="A169" s="211" t="s">
        <v>101</v>
      </c>
      <c r="B169" s="211" t="s">
        <v>345</v>
      </c>
      <c r="C169" s="211" t="s">
        <v>346</v>
      </c>
      <c r="D169" s="211" t="s">
        <v>102</v>
      </c>
      <c r="E169" s="226">
        <f>E3</f>
        <v>2024</v>
      </c>
      <c r="F169" s="226">
        <f>E169+1</f>
        <v>2025</v>
      </c>
      <c r="G169" s="226">
        <f t="shared" ref="G169" si="91">F169+1</f>
        <v>2026</v>
      </c>
      <c r="H169" s="226">
        <f t="shared" ref="H169" si="92">G169+1</f>
        <v>2027</v>
      </c>
      <c r="I169" s="226">
        <f t="shared" ref="I169" si="93">H169+1</f>
        <v>2028</v>
      </c>
      <c r="J169" s="226">
        <f t="shared" ref="J169" si="94">I169+1</f>
        <v>2029</v>
      </c>
      <c r="K169" s="226">
        <f t="shared" ref="K169" si="95">J169+1</f>
        <v>2030</v>
      </c>
      <c r="L169" s="226">
        <f t="shared" ref="L169" si="96">K169+1</f>
        <v>2031</v>
      </c>
      <c r="M169" s="226">
        <f t="shared" ref="M169" si="97">L169+1</f>
        <v>2032</v>
      </c>
      <c r="N169" s="226">
        <f>M169+1</f>
        <v>2033</v>
      </c>
      <c r="O169" s="226">
        <f t="shared" ref="O169" si="98">N169+1</f>
        <v>2034</v>
      </c>
      <c r="P169" s="226">
        <f t="shared" ref="P169" si="99">O169+1</f>
        <v>2035</v>
      </c>
      <c r="Q169" s="226">
        <f t="shared" ref="Q169" si="100">P169+1</f>
        <v>2036</v>
      </c>
      <c r="R169" s="226">
        <f t="shared" ref="R169" si="101">Q169+1</f>
        <v>2037</v>
      </c>
      <c r="S169" s="226">
        <f t="shared" ref="S169" si="102">R169+1</f>
        <v>2038</v>
      </c>
      <c r="T169" s="226">
        <f t="shared" ref="T169" si="103">S169+1</f>
        <v>2039</v>
      </c>
      <c r="U169" s="226">
        <f t="shared" ref="U169" si="104">T169+1</f>
        <v>2040</v>
      </c>
      <c r="V169" s="226">
        <f t="shared" ref="V169" si="105">U169+1</f>
        <v>2041</v>
      </c>
      <c r="W169" s="226">
        <f t="shared" ref="W169" si="106">V169+1</f>
        <v>2042</v>
      </c>
      <c r="X169" s="226">
        <f t="shared" ref="X169" si="107">W169+1</f>
        <v>2043</v>
      </c>
      <c r="Y169" s="226">
        <f t="shared" ref="Y169" si="108">X169+1</f>
        <v>2044</v>
      </c>
      <c r="Z169" s="226">
        <f t="shared" ref="Z169" si="109">Y169+1</f>
        <v>2045</v>
      </c>
      <c r="AA169" s="226">
        <f t="shared" ref="AA169" si="110">Z169+1</f>
        <v>2046</v>
      </c>
      <c r="AB169" s="226">
        <f t="shared" ref="AB169" si="111">AA169+1</f>
        <v>2047</v>
      </c>
      <c r="AC169" s="226">
        <f t="shared" ref="AC169" si="112">AB169+1</f>
        <v>2048</v>
      </c>
      <c r="AD169" s="226">
        <f t="shared" ref="AD169" si="113">AC169+1</f>
        <v>2049</v>
      </c>
      <c r="AE169" s="226">
        <f t="shared" ref="AE169" si="114">AD169+1</f>
        <v>2050</v>
      </c>
      <c r="AF169" s="226">
        <f t="shared" ref="AF169" si="115">AE169+1</f>
        <v>2051</v>
      </c>
      <c r="AG169" s="226">
        <f t="shared" ref="AG169" si="116">AF169+1</f>
        <v>2052</v>
      </c>
      <c r="AH169" s="226">
        <f t="shared" ref="AH169" si="117">AG169+1</f>
        <v>2053</v>
      </c>
      <c r="AI169" s="226">
        <f t="shared" ref="AI169" si="118">AH169+1</f>
        <v>2054</v>
      </c>
      <c r="AJ169" s="226">
        <f t="shared" ref="AJ169" si="119">AI169+1</f>
        <v>2055</v>
      </c>
      <c r="AK169" s="226">
        <f t="shared" ref="AK169" si="120">AJ169+1</f>
        <v>2056</v>
      </c>
      <c r="AL169" s="226">
        <f t="shared" ref="AL169" si="121">AK169+1</f>
        <v>2057</v>
      </c>
      <c r="AM169" s="226">
        <f t="shared" ref="AM169" si="122">AL169+1</f>
        <v>2058</v>
      </c>
      <c r="AN169" s="226">
        <f t="shared" ref="AN169" si="123">AM169+1</f>
        <v>2059</v>
      </c>
      <c r="AO169" s="226">
        <f t="shared" ref="AO169" si="124">AN169+1</f>
        <v>2060</v>
      </c>
      <c r="AP169" s="226">
        <f t="shared" ref="AP169" si="125">AO169+1</f>
        <v>2061</v>
      </c>
      <c r="AQ169" s="226">
        <f t="shared" ref="AQ169" si="126">AP169+1</f>
        <v>2062</v>
      </c>
      <c r="AR169" s="226">
        <f t="shared" ref="AR169" si="127">AQ169+1</f>
        <v>2063</v>
      </c>
      <c r="AS169" s="226">
        <f t="shared" ref="AS169" si="128">AR169+1</f>
        <v>2064</v>
      </c>
      <c r="AT169" s="226">
        <f t="shared" ref="AT169" si="129">AS169+1</f>
        <v>2065</v>
      </c>
      <c r="AU169" s="226">
        <f t="shared" ref="AU169" si="130">AT169+1</f>
        <v>2066</v>
      </c>
      <c r="AV169" s="226">
        <f t="shared" ref="AV169" si="131">AU169+1</f>
        <v>2067</v>
      </c>
      <c r="AW169" s="226">
        <f t="shared" ref="AW169" si="132">AV169+1</f>
        <v>2068</v>
      </c>
      <c r="AX169" s="226">
        <f t="shared" ref="AX169" si="133">AW169+1</f>
        <v>2069</v>
      </c>
      <c r="AY169" s="226">
        <f t="shared" ref="AY169" si="134">AX169+1</f>
        <v>2070</v>
      </c>
      <c r="AZ169" s="226">
        <f t="shared" ref="AZ169" si="135">AY169+1</f>
        <v>2071</v>
      </c>
      <c r="BA169" s="226">
        <f t="shared" ref="BA169" si="136">AZ169+1</f>
        <v>2072</v>
      </c>
      <c r="BB169" s="226">
        <f t="shared" ref="BB169" si="137">BA169+1</f>
        <v>2073</v>
      </c>
    </row>
    <row r="170" spans="1:54" x14ac:dyDescent="0.3">
      <c r="A170" s="223" t="s">
        <v>384</v>
      </c>
      <c r="B170" s="206"/>
      <c r="C170" s="206"/>
      <c r="D170" s="347" t="s">
        <v>348</v>
      </c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</row>
    <row r="171" spans="1:54" x14ac:dyDescent="0.3">
      <c r="A171" s="206">
        <f>IF(ISBLANK('Úseky 1'!A5),"",'Úseky 1'!A5)</f>
        <v>1</v>
      </c>
      <c r="B171" s="205" t="str">
        <f>IF(ISBLANK('Úseky 1'!B5),"",'Úseky 1'!B5)</f>
        <v/>
      </c>
      <c r="C171" s="205" t="str">
        <f>IF(ISBLANK('Úseky 1'!C5),"",'Úseky 1'!C5)</f>
        <v/>
      </c>
      <c r="D171" s="213" t="str">
        <f>IF(ISBLANK('Úseky 1'!D5),"",'Úseky 1'!D5)</f>
        <v/>
      </c>
      <c r="E171" s="229">
        <f>IFERROR('Intenzity 1'!E171/E116,0)</f>
        <v>0</v>
      </c>
      <c r="F171" s="229">
        <f>IFERROR('Intenzity 1'!F171/F116,0)</f>
        <v>0</v>
      </c>
      <c r="G171" s="229">
        <f>IFERROR('Intenzity 1'!G171/G116,0)</f>
        <v>0</v>
      </c>
      <c r="H171" s="229">
        <f>IFERROR('Intenzity 1'!H171/H116,0)</f>
        <v>0</v>
      </c>
      <c r="I171" s="229">
        <f>IFERROR('Intenzity 1'!I171/I116,0)</f>
        <v>0</v>
      </c>
      <c r="J171" s="229">
        <f>IFERROR('Intenzity 1'!J171/J116,0)</f>
        <v>0</v>
      </c>
      <c r="K171" s="229">
        <f>IFERROR('Intenzity 1'!K171/K116,0)</f>
        <v>0</v>
      </c>
      <c r="L171" s="229">
        <f>IFERROR('Intenzity 1'!L171/L116,0)</f>
        <v>0</v>
      </c>
      <c r="M171" s="229">
        <f>IFERROR('Intenzity 1'!M171/M116,0)</f>
        <v>0</v>
      </c>
      <c r="N171" s="229">
        <f>IFERROR('Intenzity 1'!N171/N116,0)</f>
        <v>0</v>
      </c>
      <c r="O171" s="229">
        <f>IFERROR('Intenzity 1'!O171/O116,0)</f>
        <v>0</v>
      </c>
      <c r="P171" s="229">
        <f>IFERROR('Intenzity 1'!P171/P116,0)</f>
        <v>0</v>
      </c>
      <c r="Q171" s="229">
        <f>IFERROR('Intenzity 1'!Q171/Q116,0)</f>
        <v>0</v>
      </c>
      <c r="R171" s="229">
        <f>IFERROR('Intenzity 1'!R171/R116,0)</f>
        <v>0</v>
      </c>
      <c r="S171" s="229">
        <f>IFERROR('Intenzity 1'!S171/S116,0)</f>
        <v>0</v>
      </c>
      <c r="T171" s="229">
        <f>IFERROR('Intenzity 1'!T171/T116,0)</f>
        <v>0</v>
      </c>
      <c r="U171" s="229">
        <f>IFERROR('Intenzity 1'!U171/U116,0)</f>
        <v>0</v>
      </c>
      <c r="V171" s="229">
        <f>IFERROR('Intenzity 1'!V171/V116,0)</f>
        <v>0</v>
      </c>
      <c r="W171" s="229">
        <f>IFERROR('Intenzity 1'!W171/W116,0)</f>
        <v>0</v>
      </c>
      <c r="X171" s="229">
        <f>IFERROR('Intenzity 1'!X171/X116,0)</f>
        <v>0</v>
      </c>
      <c r="Y171" s="229">
        <f>IFERROR('Intenzity 1'!Y171/Y116,0)</f>
        <v>0</v>
      </c>
      <c r="Z171" s="229">
        <f>IFERROR('Intenzity 1'!Z171/Z116,0)</f>
        <v>0</v>
      </c>
      <c r="AA171" s="229">
        <f>IFERROR('Intenzity 1'!AA171/AA116,0)</f>
        <v>0</v>
      </c>
      <c r="AB171" s="229">
        <f>IFERROR('Intenzity 1'!AB171/AB116,0)</f>
        <v>0</v>
      </c>
      <c r="AC171" s="229">
        <f>IFERROR('Intenzity 1'!AC171/AC116,0)</f>
        <v>0</v>
      </c>
      <c r="AD171" s="229">
        <f>IFERROR('Intenzity 1'!AD171/AD116,0)</f>
        <v>0</v>
      </c>
      <c r="AE171" s="229">
        <f>IFERROR('Intenzity 1'!AE171/AE116,0)</f>
        <v>0</v>
      </c>
      <c r="AF171" s="229">
        <f>IFERROR('Intenzity 1'!AF171/AF116,0)</f>
        <v>0</v>
      </c>
      <c r="AG171" s="229">
        <f>IFERROR('Intenzity 1'!AG171/AG116,0)</f>
        <v>0</v>
      </c>
      <c r="AH171" s="229">
        <f>IFERROR('Intenzity 1'!AH171/AH116,0)</f>
        <v>0</v>
      </c>
      <c r="AI171" s="229">
        <f>IFERROR('Intenzity 1'!AI171/AI116,0)</f>
        <v>0</v>
      </c>
      <c r="AJ171" s="229">
        <f>IFERROR('Intenzity 1'!AJ171/AJ116,0)</f>
        <v>0</v>
      </c>
      <c r="AK171" s="229">
        <f>IFERROR('Intenzity 1'!AK171/AK116,0)</f>
        <v>0</v>
      </c>
      <c r="AL171" s="229">
        <f>IFERROR('Intenzity 1'!AL171/AL116,0)</f>
        <v>0</v>
      </c>
      <c r="AM171" s="229">
        <f>IFERROR('Intenzity 1'!AM171/AM116,0)</f>
        <v>0</v>
      </c>
      <c r="AN171" s="229">
        <f>IFERROR('Intenzity 1'!AN171/AN116,0)</f>
        <v>0</v>
      </c>
      <c r="AO171" s="229">
        <f>IFERROR('Intenzity 1'!AO171/AO116,0)</f>
        <v>0</v>
      </c>
      <c r="AP171" s="229">
        <f>IFERROR('Intenzity 1'!AP171/AP116,0)</f>
        <v>0</v>
      </c>
      <c r="AQ171" s="229">
        <f>IFERROR('Intenzity 1'!AQ171/AQ116,0)</f>
        <v>0</v>
      </c>
      <c r="AR171" s="229">
        <f>IFERROR('Intenzity 1'!AR171/AR116,0)</f>
        <v>0</v>
      </c>
      <c r="AS171" s="229">
        <f>IFERROR('Intenzity 1'!AS171/AS116,0)</f>
        <v>0</v>
      </c>
      <c r="AT171" s="229">
        <f>IFERROR('Intenzity 1'!AT171/AT116,0)</f>
        <v>0</v>
      </c>
      <c r="AU171" s="229">
        <f>IFERROR('Intenzity 1'!AU171/AU116,0)</f>
        <v>0</v>
      </c>
      <c r="AV171" s="229">
        <f>IFERROR('Intenzity 1'!AV171/AV116,0)</f>
        <v>0</v>
      </c>
      <c r="AW171" s="229">
        <f>IFERROR('Intenzity 1'!AW171/AW116,0)</f>
        <v>0</v>
      </c>
      <c r="AX171" s="229">
        <f>IFERROR('Intenzity 1'!AX171/AX116,0)</f>
        <v>0</v>
      </c>
      <c r="AY171" s="229">
        <f>IFERROR('Intenzity 1'!AY171/AY116,0)</f>
        <v>0</v>
      </c>
      <c r="AZ171" s="229">
        <f>IFERROR('Intenzity 1'!AZ171/AZ116,0)</f>
        <v>0</v>
      </c>
      <c r="BA171" s="229">
        <f>IFERROR('Intenzity 1'!BA171/BA116,0)</f>
        <v>0</v>
      </c>
      <c r="BB171" s="229">
        <f>IFERROR('Intenzity 1'!BB171/BB116,0)</f>
        <v>0</v>
      </c>
    </row>
    <row r="172" spans="1:54" x14ac:dyDescent="0.3">
      <c r="A172" s="206">
        <f>IF(ISBLANK('Úseky 1'!A6),"",'Úseky 1'!A6)</f>
        <v>2</v>
      </c>
      <c r="B172" s="205" t="str">
        <f>IF(ISBLANK('Úseky 1'!B6),"",'Úseky 1'!B6)</f>
        <v/>
      </c>
      <c r="C172" s="205" t="str">
        <f>IF(ISBLANK('Úseky 1'!C6),"",'Úseky 1'!C6)</f>
        <v/>
      </c>
      <c r="D172" s="213" t="str">
        <f>IF(ISBLANK('Úseky 1'!D6),"",'Úseky 1'!D6)</f>
        <v/>
      </c>
      <c r="E172" s="229">
        <f>IFERROR('Intenzity 1'!E172/E117,0)</f>
        <v>0</v>
      </c>
      <c r="F172" s="229">
        <f>IFERROR('Intenzity 1'!F172/F117,0)</f>
        <v>0</v>
      </c>
      <c r="G172" s="229">
        <f>IFERROR('Intenzity 1'!G172/G117,0)</f>
        <v>0</v>
      </c>
      <c r="H172" s="229">
        <f>IFERROR('Intenzity 1'!H172/H117,0)</f>
        <v>0</v>
      </c>
      <c r="I172" s="229">
        <f>IFERROR('Intenzity 1'!I172/I117,0)</f>
        <v>0</v>
      </c>
      <c r="J172" s="229">
        <f>IFERROR('Intenzity 1'!J172/J117,0)</f>
        <v>0</v>
      </c>
      <c r="K172" s="229">
        <f>IFERROR('Intenzity 1'!K172/K117,0)</f>
        <v>0</v>
      </c>
      <c r="L172" s="229">
        <f>IFERROR('Intenzity 1'!L172/L117,0)</f>
        <v>0</v>
      </c>
      <c r="M172" s="229">
        <f>IFERROR('Intenzity 1'!M172/M117,0)</f>
        <v>0</v>
      </c>
      <c r="N172" s="229">
        <f>IFERROR('Intenzity 1'!N172/N117,0)</f>
        <v>0</v>
      </c>
      <c r="O172" s="229">
        <f>IFERROR('Intenzity 1'!O172/O117,0)</f>
        <v>0</v>
      </c>
      <c r="P172" s="229">
        <f>IFERROR('Intenzity 1'!P172/P117,0)</f>
        <v>0</v>
      </c>
      <c r="Q172" s="229">
        <f>IFERROR('Intenzity 1'!Q172/Q117,0)</f>
        <v>0</v>
      </c>
      <c r="R172" s="229">
        <f>IFERROR('Intenzity 1'!R172/R117,0)</f>
        <v>0</v>
      </c>
      <c r="S172" s="229">
        <f>IFERROR('Intenzity 1'!S172/S117,0)</f>
        <v>0</v>
      </c>
      <c r="T172" s="229">
        <f>IFERROR('Intenzity 1'!T172/T117,0)</f>
        <v>0</v>
      </c>
      <c r="U172" s="229">
        <f>IFERROR('Intenzity 1'!U172/U117,0)</f>
        <v>0</v>
      </c>
      <c r="V172" s="229">
        <f>IFERROR('Intenzity 1'!V172/V117,0)</f>
        <v>0</v>
      </c>
      <c r="W172" s="229">
        <f>IFERROR('Intenzity 1'!W172/W117,0)</f>
        <v>0</v>
      </c>
      <c r="X172" s="229">
        <f>IFERROR('Intenzity 1'!X172/X117,0)</f>
        <v>0</v>
      </c>
      <c r="Y172" s="229">
        <f>IFERROR('Intenzity 1'!Y172/Y117,0)</f>
        <v>0</v>
      </c>
      <c r="Z172" s="229">
        <f>IFERROR('Intenzity 1'!Z172/Z117,0)</f>
        <v>0</v>
      </c>
      <c r="AA172" s="229">
        <f>IFERROR('Intenzity 1'!AA172/AA117,0)</f>
        <v>0</v>
      </c>
      <c r="AB172" s="229">
        <f>IFERROR('Intenzity 1'!AB172/AB117,0)</f>
        <v>0</v>
      </c>
      <c r="AC172" s="229">
        <f>IFERROR('Intenzity 1'!AC172/AC117,0)</f>
        <v>0</v>
      </c>
      <c r="AD172" s="229">
        <f>IFERROR('Intenzity 1'!AD172/AD117,0)</f>
        <v>0</v>
      </c>
      <c r="AE172" s="229">
        <f>IFERROR('Intenzity 1'!AE172/AE117,0)</f>
        <v>0</v>
      </c>
      <c r="AF172" s="229">
        <f>IFERROR('Intenzity 1'!AF172/AF117,0)</f>
        <v>0</v>
      </c>
      <c r="AG172" s="229">
        <f>IFERROR('Intenzity 1'!AG172/AG117,0)</f>
        <v>0</v>
      </c>
      <c r="AH172" s="229">
        <f>IFERROR('Intenzity 1'!AH172/AH117,0)</f>
        <v>0</v>
      </c>
      <c r="AI172" s="229">
        <f>IFERROR('Intenzity 1'!AI172/AI117,0)</f>
        <v>0</v>
      </c>
      <c r="AJ172" s="229">
        <f>IFERROR('Intenzity 1'!AJ172/AJ117,0)</f>
        <v>0</v>
      </c>
      <c r="AK172" s="229">
        <f>IFERROR('Intenzity 1'!AK172/AK117,0)</f>
        <v>0</v>
      </c>
      <c r="AL172" s="229">
        <f>IFERROR('Intenzity 1'!AL172/AL117,0)</f>
        <v>0</v>
      </c>
      <c r="AM172" s="229">
        <f>IFERROR('Intenzity 1'!AM172/AM117,0)</f>
        <v>0</v>
      </c>
      <c r="AN172" s="229">
        <f>IFERROR('Intenzity 1'!AN172/AN117,0)</f>
        <v>0</v>
      </c>
      <c r="AO172" s="229">
        <f>IFERROR('Intenzity 1'!AO172/AO117,0)</f>
        <v>0</v>
      </c>
      <c r="AP172" s="229">
        <f>IFERROR('Intenzity 1'!AP172/AP117,0)</f>
        <v>0</v>
      </c>
      <c r="AQ172" s="229">
        <f>IFERROR('Intenzity 1'!AQ172/AQ117,0)</f>
        <v>0</v>
      </c>
      <c r="AR172" s="229">
        <f>IFERROR('Intenzity 1'!AR172/AR117,0)</f>
        <v>0</v>
      </c>
      <c r="AS172" s="229">
        <f>IFERROR('Intenzity 1'!AS172/AS117,0)</f>
        <v>0</v>
      </c>
      <c r="AT172" s="229">
        <f>IFERROR('Intenzity 1'!AT172/AT117,0)</f>
        <v>0</v>
      </c>
      <c r="AU172" s="229">
        <f>IFERROR('Intenzity 1'!AU172/AU117,0)</f>
        <v>0</v>
      </c>
      <c r="AV172" s="229">
        <f>IFERROR('Intenzity 1'!AV172/AV117,0)</f>
        <v>0</v>
      </c>
      <c r="AW172" s="229">
        <f>IFERROR('Intenzity 1'!AW172/AW117,0)</f>
        <v>0</v>
      </c>
      <c r="AX172" s="229">
        <f>IFERROR('Intenzity 1'!AX172/AX117,0)</f>
        <v>0</v>
      </c>
      <c r="AY172" s="229">
        <f>IFERROR('Intenzity 1'!AY172/AY117,0)</f>
        <v>0</v>
      </c>
      <c r="AZ172" s="229">
        <f>IFERROR('Intenzity 1'!AZ172/AZ117,0)</f>
        <v>0</v>
      </c>
      <c r="BA172" s="229">
        <f>IFERROR('Intenzity 1'!BA172/BA117,0)</f>
        <v>0</v>
      </c>
      <c r="BB172" s="229">
        <f>IFERROR('Intenzity 1'!BB172/BB117,0)</f>
        <v>0</v>
      </c>
    </row>
    <row r="173" spans="1:54" x14ac:dyDescent="0.3">
      <c r="A173" s="206">
        <f>IF(ISBLANK('Úseky 1'!A7),"",'Úseky 1'!A7)</f>
        <v>3</v>
      </c>
      <c r="B173" s="205" t="str">
        <f>IF(ISBLANK('Úseky 1'!B7),"",'Úseky 1'!B7)</f>
        <v/>
      </c>
      <c r="C173" s="205" t="str">
        <f>IF(ISBLANK('Úseky 1'!C7),"",'Úseky 1'!C7)</f>
        <v/>
      </c>
      <c r="D173" s="213" t="str">
        <f>IF(ISBLANK('Úseky 1'!D7),"",'Úseky 1'!D7)</f>
        <v/>
      </c>
      <c r="E173" s="229">
        <f>IFERROR('Intenzity 1'!E173/E118,0)</f>
        <v>0</v>
      </c>
      <c r="F173" s="229">
        <f>IFERROR('Intenzity 1'!F173/F118,0)</f>
        <v>0</v>
      </c>
      <c r="G173" s="229">
        <f>IFERROR('Intenzity 1'!G173/G118,0)</f>
        <v>0</v>
      </c>
      <c r="H173" s="229">
        <f>IFERROR('Intenzity 1'!H173/H118,0)</f>
        <v>0</v>
      </c>
      <c r="I173" s="229">
        <f>IFERROR('Intenzity 1'!I173/I118,0)</f>
        <v>0</v>
      </c>
      <c r="J173" s="229">
        <f>IFERROR('Intenzity 1'!J173/J118,0)</f>
        <v>0</v>
      </c>
      <c r="K173" s="229">
        <f>IFERROR('Intenzity 1'!K173/K118,0)</f>
        <v>0</v>
      </c>
      <c r="L173" s="229">
        <f>IFERROR('Intenzity 1'!L173/L118,0)</f>
        <v>0</v>
      </c>
      <c r="M173" s="229">
        <f>IFERROR('Intenzity 1'!M173/M118,0)</f>
        <v>0</v>
      </c>
      <c r="N173" s="229">
        <f>IFERROR('Intenzity 1'!N173/N118,0)</f>
        <v>0</v>
      </c>
      <c r="O173" s="229">
        <f>IFERROR('Intenzity 1'!O173/O118,0)</f>
        <v>0</v>
      </c>
      <c r="P173" s="229">
        <f>IFERROR('Intenzity 1'!P173/P118,0)</f>
        <v>0</v>
      </c>
      <c r="Q173" s="229">
        <f>IFERROR('Intenzity 1'!Q173/Q118,0)</f>
        <v>0</v>
      </c>
      <c r="R173" s="229">
        <f>IFERROR('Intenzity 1'!R173/R118,0)</f>
        <v>0</v>
      </c>
      <c r="S173" s="229">
        <f>IFERROR('Intenzity 1'!S173/S118,0)</f>
        <v>0</v>
      </c>
      <c r="T173" s="229">
        <f>IFERROR('Intenzity 1'!T173/T118,0)</f>
        <v>0</v>
      </c>
      <c r="U173" s="229">
        <f>IFERROR('Intenzity 1'!U173/U118,0)</f>
        <v>0</v>
      </c>
      <c r="V173" s="229">
        <f>IFERROR('Intenzity 1'!V173/V118,0)</f>
        <v>0</v>
      </c>
      <c r="W173" s="229">
        <f>IFERROR('Intenzity 1'!W173/W118,0)</f>
        <v>0</v>
      </c>
      <c r="X173" s="229">
        <f>IFERROR('Intenzity 1'!X173/X118,0)</f>
        <v>0</v>
      </c>
      <c r="Y173" s="229">
        <f>IFERROR('Intenzity 1'!Y173/Y118,0)</f>
        <v>0</v>
      </c>
      <c r="Z173" s="229">
        <f>IFERROR('Intenzity 1'!Z173/Z118,0)</f>
        <v>0</v>
      </c>
      <c r="AA173" s="229">
        <f>IFERROR('Intenzity 1'!AA173/AA118,0)</f>
        <v>0</v>
      </c>
      <c r="AB173" s="229">
        <f>IFERROR('Intenzity 1'!AB173/AB118,0)</f>
        <v>0</v>
      </c>
      <c r="AC173" s="229">
        <f>IFERROR('Intenzity 1'!AC173/AC118,0)</f>
        <v>0</v>
      </c>
      <c r="AD173" s="229">
        <f>IFERROR('Intenzity 1'!AD173/AD118,0)</f>
        <v>0</v>
      </c>
      <c r="AE173" s="229">
        <f>IFERROR('Intenzity 1'!AE173/AE118,0)</f>
        <v>0</v>
      </c>
      <c r="AF173" s="229">
        <f>IFERROR('Intenzity 1'!AF173/AF118,0)</f>
        <v>0</v>
      </c>
      <c r="AG173" s="229">
        <f>IFERROR('Intenzity 1'!AG173/AG118,0)</f>
        <v>0</v>
      </c>
      <c r="AH173" s="229">
        <f>IFERROR('Intenzity 1'!AH173/AH118,0)</f>
        <v>0</v>
      </c>
      <c r="AI173" s="229">
        <f>IFERROR('Intenzity 1'!AI173/AI118,0)</f>
        <v>0</v>
      </c>
      <c r="AJ173" s="229">
        <f>IFERROR('Intenzity 1'!AJ173/AJ118,0)</f>
        <v>0</v>
      </c>
      <c r="AK173" s="229">
        <f>IFERROR('Intenzity 1'!AK173/AK118,0)</f>
        <v>0</v>
      </c>
      <c r="AL173" s="229">
        <f>IFERROR('Intenzity 1'!AL173/AL118,0)</f>
        <v>0</v>
      </c>
      <c r="AM173" s="229">
        <f>IFERROR('Intenzity 1'!AM173/AM118,0)</f>
        <v>0</v>
      </c>
      <c r="AN173" s="229">
        <f>IFERROR('Intenzity 1'!AN173/AN118,0)</f>
        <v>0</v>
      </c>
      <c r="AO173" s="229">
        <f>IFERROR('Intenzity 1'!AO173/AO118,0)</f>
        <v>0</v>
      </c>
      <c r="AP173" s="229">
        <f>IFERROR('Intenzity 1'!AP173/AP118,0)</f>
        <v>0</v>
      </c>
      <c r="AQ173" s="229">
        <f>IFERROR('Intenzity 1'!AQ173/AQ118,0)</f>
        <v>0</v>
      </c>
      <c r="AR173" s="229">
        <f>IFERROR('Intenzity 1'!AR173/AR118,0)</f>
        <v>0</v>
      </c>
      <c r="AS173" s="229">
        <f>IFERROR('Intenzity 1'!AS173/AS118,0)</f>
        <v>0</v>
      </c>
      <c r="AT173" s="229">
        <f>IFERROR('Intenzity 1'!AT173/AT118,0)</f>
        <v>0</v>
      </c>
      <c r="AU173" s="229">
        <f>IFERROR('Intenzity 1'!AU173/AU118,0)</f>
        <v>0</v>
      </c>
      <c r="AV173" s="229">
        <f>IFERROR('Intenzity 1'!AV173/AV118,0)</f>
        <v>0</v>
      </c>
      <c r="AW173" s="229">
        <f>IFERROR('Intenzity 1'!AW173/AW118,0)</f>
        <v>0</v>
      </c>
      <c r="AX173" s="229">
        <f>IFERROR('Intenzity 1'!AX173/AX118,0)</f>
        <v>0</v>
      </c>
      <c r="AY173" s="229">
        <f>IFERROR('Intenzity 1'!AY173/AY118,0)</f>
        <v>0</v>
      </c>
      <c r="AZ173" s="229">
        <f>IFERROR('Intenzity 1'!AZ173/AZ118,0)</f>
        <v>0</v>
      </c>
      <c r="BA173" s="229">
        <f>IFERROR('Intenzity 1'!BA173/BA118,0)</f>
        <v>0</v>
      </c>
      <c r="BB173" s="229">
        <f>IFERROR('Intenzity 1'!BB173/BB118,0)</f>
        <v>0</v>
      </c>
    </row>
    <row r="174" spans="1:54" x14ac:dyDescent="0.3">
      <c r="A174" s="206">
        <f>IF(ISBLANK('Úseky 1'!A8),"",'Úseky 1'!A8)</f>
        <v>4</v>
      </c>
      <c r="B174" s="205" t="str">
        <f>IF(ISBLANK('Úseky 1'!B8),"",'Úseky 1'!B8)</f>
        <v/>
      </c>
      <c r="C174" s="205" t="str">
        <f>IF(ISBLANK('Úseky 1'!C8),"",'Úseky 1'!C8)</f>
        <v/>
      </c>
      <c r="D174" s="213" t="str">
        <f>IF(ISBLANK('Úseky 1'!D8),"",'Úseky 1'!D8)</f>
        <v/>
      </c>
      <c r="E174" s="229">
        <f>IFERROR('Intenzity 1'!E174/E119,0)</f>
        <v>0</v>
      </c>
      <c r="F174" s="229">
        <f>IFERROR('Intenzity 1'!F174/F119,0)</f>
        <v>0</v>
      </c>
      <c r="G174" s="229">
        <f>IFERROR('Intenzity 1'!G174/G119,0)</f>
        <v>0</v>
      </c>
      <c r="H174" s="229">
        <f>IFERROR('Intenzity 1'!H174/H119,0)</f>
        <v>0</v>
      </c>
      <c r="I174" s="229">
        <f>IFERROR('Intenzity 1'!I174/I119,0)</f>
        <v>0</v>
      </c>
      <c r="J174" s="229">
        <f>IFERROR('Intenzity 1'!J174/J119,0)</f>
        <v>0</v>
      </c>
      <c r="K174" s="229">
        <f>IFERROR('Intenzity 1'!K174/K119,0)</f>
        <v>0</v>
      </c>
      <c r="L174" s="229">
        <f>IFERROR('Intenzity 1'!L174/L119,0)</f>
        <v>0</v>
      </c>
      <c r="M174" s="229">
        <f>IFERROR('Intenzity 1'!M174/M119,0)</f>
        <v>0</v>
      </c>
      <c r="N174" s="229">
        <f>IFERROR('Intenzity 1'!N174/N119,0)</f>
        <v>0</v>
      </c>
      <c r="O174" s="229">
        <f>IFERROR('Intenzity 1'!O174/O119,0)</f>
        <v>0</v>
      </c>
      <c r="P174" s="229">
        <f>IFERROR('Intenzity 1'!P174/P119,0)</f>
        <v>0</v>
      </c>
      <c r="Q174" s="229">
        <f>IFERROR('Intenzity 1'!Q174/Q119,0)</f>
        <v>0</v>
      </c>
      <c r="R174" s="229">
        <f>IFERROR('Intenzity 1'!R174/R119,0)</f>
        <v>0</v>
      </c>
      <c r="S174" s="229">
        <f>IFERROR('Intenzity 1'!S174/S119,0)</f>
        <v>0</v>
      </c>
      <c r="T174" s="229">
        <f>IFERROR('Intenzity 1'!T174/T119,0)</f>
        <v>0</v>
      </c>
      <c r="U174" s="229">
        <f>IFERROR('Intenzity 1'!U174/U119,0)</f>
        <v>0</v>
      </c>
      <c r="V174" s="229">
        <f>IFERROR('Intenzity 1'!V174/V119,0)</f>
        <v>0</v>
      </c>
      <c r="W174" s="229">
        <f>IFERROR('Intenzity 1'!W174/W119,0)</f>
        <v>0</v>
      </c>
      <c r="X174" s="229">
        <f>IFERROR('Intenzity 1'!X174/X119,0)</f>
        <v>0</v>
      </c>
      <c r="Y174" s="229">
        <f>IFERROR('Intenzity 1'!Y174/Y119,0)</f>
        <v>0</v>
      </c>
      <c r="Z174" s="229">
        <f>IFERROR('Intenzity 1'!Z174/Z119,0)</f>
        <v>0</v>
      </c>
      <c r="AA174" s="229">
        <f>IFERROR('Intenzity 1'!AA174/AA119,0)</f>
        <v>0</v>
      </c>
      <c r="AB174" s="229">
        <f>IFERROR('Intenzity 1'!AB174/AB119,0)</f>
        <v>0</v>
      </c>
      <c r="AC174" s="229">
        <f>IFERROR('Intenzity 1'!AC174/AC119,0)</f>
        <v>0</v>
      </c>
      <c r="AD174" s="229">
        <f>IFERROR('Intenzity 1'!AD174/AD119,0)</f>
        <v>0</v>
      </c>
      <c r="AE174" s="229">
        <f>IFERROR('Intenzity 1'!AE174/AE119,0)</f>
        <v>0</v>
      </c>
      <c r="AF174" s="229">
        <f>IFERROR('Intenzity 1'!AF174/AF119,0)</f>
        <v>0</v>
      </c>
      <c r="AG174" s="229">
        <f>IFERROR('Intenzity 1'!AG174/AG119,0)</f>
        <v>0</v>
      </c>
      <c r="AH174" s="229">
        <f>IFERROR('Intenzity 1'!AH174/AH119,0)</f>
        <v>0</v>
      </c>
      <c r="AI174" s="229">
        <f>IFERROR('Intenzity 1'!AI174/AI119,0)</f>
        <v>0</v>
      </c>
      <c r="AJ174" s="229">
        <f>IFERROR('Intenzity 1'!AJ174/AJ119,0)</f>
        <v>0</v>
      </c>
      <c r="AK174" s="229">
        <f>IFERROR('Intenzity 1'!AK174/AK119,0)</f>
        <v>0</v>
      </c>
      <c r="AL174" s="229">
        <f>IFERROR('Intenzity 1'!AL174/AL119,0)</f>
        <v>0</v>
      </c>
      <c r="AM174" s="229">
        <f>IFERROR('Intenzity 1'!AM174/AM119,0)</f>
        <v>0</v>
      </c>
      <c r="AN174" s="229">
        <f>IFERROR('Intenzity 1'!AN174/AN119,0)</f>
        <v>0</v>
      </c>
      <c r="AO174" s="229">
        <f>IFERROR('Intenzity 1'!AO174/AO119,0)</f>
        <v>0</v>
      </c>
      <c r="AP174" s="229">
        <f>IFERROR('Intenzity 1'!AP174/AP119,0)</f>
        <v>0</v>
      </c>
      <c r="AQ174" s="229">
        <f>IFERROR('Intenzity 1'!AQ174/AQ119,0)</f>
        <v>0</v>
      </c>
      <c r="AR174" s="229">
        <f>IFERROR('Intenzity 1'!AR174/AR119,0)</f>
        <v>0</v>
      </c>
      <c r="AS174" s="229">
        <f>IFERROR('Intenzity 1'!AS174/AS119,0)</f>
        <v>0</v>
      </c>
      <c r="AT174" s="229">
        <f>IFERROR('Intenzity 1'!AT174/AT119,0)</f>
        <v>0</v>
      </c>
      <c r="AU174" s="229">
        <f>IFERROR('Intenzity 1'!AU174/AU119,0)</f>
        <v>0</v>
      </c>
      <c r="AV174" s="229">
        <f>IFERROR('Intenzity 1'!AV174/AV119,0)</f>
        <v>0</v>
      </c>
      <c r="AW174" s="229">
        <f>IFERROR('Intenzity 1'!AW174/AW119,0)</f>
        <v>0</v>
      </c>
      <c r="AX174" s="229">
        <f>IFERROR('Intenzity 1'!AX174/AX119,0)</f>
        <v>0</v>
      </c>
      <c r="AY174" s="229">
        <f>IFERROR('Intenzity 1'!AY174/AY119,0)</f>
        <v>0</v>
      </c>
      <c r="AZ174" s="229">
        <f>IFERROR('Intenzity 1'!AZ174/AZ119,0)</f>
        <v>0</v>
      </c>
      <c r="BA174" s="229">
        <f>IFERROR('Intenzity 1'!BA174/BA119,0)</f>
        <v>0</v>
      </c>
      <c r="BB174" s="229">
        <f>IFERROR('Intenzity 1'!BB174/BB119,0)</f>
        <v>0</v>
      </c>
    </row>
    <row r="175" spans="1:54" x14ac:dyDescent="0.3">
      <c r="A175" s="206">
        <f>IF(ISBLANK('Úseky 1'!A9),"",'Úseky 1'!A9)</f>
        <v>5</v>
      </c>
      <c r="B175" s="205" t="str">
        <f>IF(ISBLANK('Úseky 1'!B9),"",'Úseky 1'!B9)</f>
        <v/>
      </c>
      <c r="C175" s="205" t="str">
        <f>IF(ISBLANK('Úseky 1'!C9),"",'Úseky 1'!C9)</f>
        <v/>
      </c>
      <c r="D175" s="213" t="str">
        <f>IF(ISBLANK('Úseky 1'!D9),"",'Úseky 1'!D9)</f>
        <v/>
      </c>
      <c r="E175" s="229">
        <f>IFERROR('Intenzity 1'!E175/E120,0)</f>
        <v>0</v>
      </c>
      <c r="F175" s="229">
        <f>IFERROR('Intenzity 1'!F175/F120,0)</f>
        <v>0</v>
      </c>
      <c r="G175" s="229">
        <f>IFERROR('Intenzity 1'!G175/G120,0)</f>
        <v>0</v>
      </c>
      <c r="H175" s="229">
        <f>IFERROR('Intenzity 1'!H175/H120,0)</f>
        <v>0</v>
      </c>
      <c r="I175" s="229">
        <f>IFERROR('Intenzity 1'!I175/I120,0)</f>
        <v>0</v>
      </c>
      <c r="J175" s="229">
        <f>IFERROR('Intenzity 1'!J175/J120,0)</f>
        <v>0</v>
      </c>
      <c r="K175" s="229">
        <f>IFERROR('Intenzity 1'!K175/K120,0)</f>
        <v>0</v>
      </c>
      <c r="L175" s="229">
        <f>IFERROR('Intenzity 1'!L175/L120,0)</f>
        <v>0</v>
      </c>
      <c r="M175" s="229">
        <f>IFERROR('Intenzity 1'!M175/M120,0)</f>
        <v>0</v>
      </c>
      <c r="N175" s="229">
        <f>IFERROR('Intenzity 1'!N175/N120,0)</f>
        <v>0</v>
      </c>
      <c r="O175" s="229">
        <f>IFERROR('Intenzity 1'!O175/O120,0)</f>
        <v>0</v>
      </c>
      <c r="P175" s="229">
        <f>IFERROR('Intenzity 1'!P175/P120,0)</f>
        <v>0</v>
      </c>
      <c r="Q175" s="229">
        <f>IFERROR('Intenzity 1'!Q175/Q120,0)</f>
        <v>0</v>
      </c>
      <c r="R175" s="229">
        <f>IFERROR('Intenzity 1'!R175/R120,0)</f>
        <v>0</v>
      </c>
      <c r="S175" s="229">
        <f>IFERROR('Intenzity 1'!S175/S120,0)</f>
        <v>0</v>
      </c>
      <c r="T175" s="229">
        <f>IFERROR('Intenzity 1'!T175/T120,0)</f>
        <v>0</v>
      </c>
      <c r="U175" s="229">
        <f>IFERROR('Intenzity 1'!U175/U120,0)</f>
        <v>0</v>
      </c>
      <c r="V175" s="229">
        <f>IFERROR('Intenzity 1'!V175/V120,0)</f>
        <v>0</v>
      </c>
      <c r="W175" s="229">
        <f>IFERROR('Intenzity 1'!W175/W120,0)</f>
        <v>0</v>
      </c>
      <c r="X175" s="229">
        <f>IFERROR('Intenzity 1'!X175/X120,0)</f>
        <v>0</v>
      </c>
      <c r="Y175" s="229">
        <f>IFERROR('Intenzity 1'!Y175/Y120,0)</f>
        <v>0</v>
      </c>
      <c r="Z175" s="229">
        <f>IFERROR('Intenzity 1'!Z175/Z120,0)</f>
        <v>0</v>
      </c>
      <c r="AA175" s="229">
        <f>IFERROR('Intenzity 1'!AA175/AA120,0)</f>
        <v>0</v>
      </c>
      <c r="AB175" s="229">
        <f>IFERROR('Intenzity 1'!AB175/AB120,0)</f>
        <v>0</v>
      </c>
      <c r="AC175" s="229">
        <f>IFERROR('Intenzity 1'!AC175/AC120,0)</f>
        <v>0</v>
      </c>
      <c r="AD175" s="229">
        <f>IFERROR('Intenzity 1'!AD175/AD120,0)</f>
        <v>0</v>
      </c>
      <c r="AE175" s="229">
        <f>IFERROR('Intenzity 1'!AE175/AE120,0)</f>
        <v>0</v>
      </c>
      <c r="AF175" s="229">
        <f>IFERROR('Intenzity 1'!AF175/AF120,0)</f>
        <v>0</v>
      </c>
      <c r="AG175" s="229">
        <f>IFERROR('Intenzity 1'!AG175/AG120,0)</f>
        <v>0</v>
      </c>
      <c r="AH175" s="229">
        <f>IFERROR('Intenzity 1'!AH175/AH120,0)</f>
        <v>0</v>
      </c>
      <c r="AI175" s="229">
        <f>IFERROR('Intenzity 1'!AI175/AI120,0)</f>
        <v>0</v>
      </c>
      <c r="AJ175" s="229">
        <f>IFERROR('Intenzity 1'!AJ175/AJ120,0)</f>
        <v>0</v>
      </c>
      <c r="AK175" s="229">
        <f>IFERROR('Intenzity 1'!AK175/AK120,0)</f>
        <v>0</v>
      </c>
      <c r="AL175" s="229">
        <f>IFERROR('Intenzity 1'!AL175/AL120,0)</f>
        <v>0</v>
      </c>
      <c r="AM175" s="229">
        <f>IFERROR('Intenzity 1'!AM175/AM120,0)</f>
        <v>0</v>
      </c>
      <c r="AN175" s="229">
        <f>IFERROR('Intenzity 1'!AN175/AN120,0)</f>
        <v>0</v>
      </c>
      <c r="AO175" s="229">
        <f>IFERROR('Intenzity 1'!AO175/AO120,0)</f>
        <v>0</v>
      </c>
      <c r="AP175" s="229">
        <f>IFERROR('Intenzity 1'!AP175/AP120,0)</f>
        <v>0</v>
      </c>
      <c r="AQ175" s="229">
        <f>IFERROR('Intenzity 1'!AQ175/AQ120,0)</f>
        <v>0</v>
      </c>
      <c r="AR175" s="229">
        <f>IFERROR('Intenzity 1'!AR175/AR120,0)</f>
        <v>0</v>
      </c>
      <c r="AS175" s="229">
        <f>IFERROR('Intenzity 1'!AS175/AS120,0)</f>
        <v>0</v>
      </c>
      <c r="AT175" s="229">
        <f>IFERROR('Intenzity 1'!AT175/AT120,0)</f>
        <v>0</v>
      </c>
      <c r="AU175" s="229">
        <f>IFERROR('Intenzity 1'!AU175/AU120,0)</f>
        <v>0</v>
      </c>
      <c r="AV175" s="229">
        <f>IFERROR('Intenzity 1'!AV175/AV120,0)</f>
        <v>0</v>
      </c>
      <c r="AW175" s="229">
        <f>IFERROR('Intenzity 1'!AW175/AW120,0)</f>
        <v>0</v>
      </c>
      <c r="AX175" s="229">
        <f>IFERROR('Intenzity 1'!AX175/AX120,0)</f>
        <v>0</v>
      </c>
      <c r="AY175" s="229">
        <f>IFERROR('Intenzity 1'!AY175/AY120,0)</f>
        <v>0</v>
      </c>
      <c r="AZ175" s="229">
        <f>IFERROR('Intenzity 1'!AZ175/AZ120,0)</f>
        <v>0</v>
      </c>
      <c r="BA175" s="229">
        <f>IFERROR('Intenzity 1'!BA175/BA120,0)</f>
        <v>0</v>
      </c>
      <c r="BB175" s="229">
        <f>IFERROR('Intenzity 1'!BB175/BB120,0)</f>
        <v>0</v>
      </c>
    </row>
    <row r="176" spans="1:54" x14ac:dyDescent="0.3">
      <c r="A176" s="206">
        <f>IF(ISBLANK('Úseky 1'!A10),"",'Úseky 1'!A10)</f>
        <v>6</v>
      </c>
      <c r="B176" s="205" t="str">
        <f>IF(ISBLANK('Úseky 1'!B10),"",'Úseky 1'!B10)</f>
        <v/>
      </c>
      <c r="C176" s="205" t="str">
        <f>IF(ISBLANK('Úseky 1'!C10),"",'Úseky 1'!C10)</f>
        <v/>
      </c>
      <c r="D176" s="213" t="str">
        <f>IF(ISBLANK('Úseky 1'!D10),"",'Úseky 1'!D10)</f>
        <v/>
      </c>
      <c r="E176" s="229">
        <f>IFERROR('Intenzity 1'!E176/E121,0)</f>
        <v>0</v>
      </c>
      <c r="F176" s="229">
        <f>IFERROR('Intenzity 1'!F176/F121,0)</f>
        <v>0</v>
      </c>
      <c r="G176" s="229">
        <f>IFERROR('Intenzity 1'!G176/G121,0)</f>
        <v>0</v>
      </c>
      <c r="H176" s="229">
        <f>IFERROR('Intenzity 1'!H176/H121,0)</f>
        <v>0</v>
      </c>
      <c r="I176" s="229">
        <f>IFERROR('Intenzity 1'!I176/I121,0)</f>
        <v>0</v>
      </c>
      <c r="J176" s="229">
        <f>IFERROR('Intenzity 1'!J176/J121,0)</f>
        <v>0</v>
      </c>
      <c r="K176" s="229">
        <f>IFERROR('Intenzity 1'!K176/K121,0)</f>
        <v>0</v>
      </c>
      <c r="L176" s="229">
        <f>IFERROR('Intenzity 1'!L176/L121,0)</f>
        <v>0</v>
      </c>
      <c r="M176" s="229">
        <f>IFERROR('Intenzity 1'!M176/M121,0)</f>
        <v>0</v>
      </c>
      <c r="N176" s="229">
        <f>IFERROR('Intenzity 1'!N176/N121,0)</f>
        <v>0</v>
      </c>
      <c r="O176" s="229">
        <f>IFERROR('Intenzity 1'!O176/O121,0)</f>
        <v>0</v>
      </c>
      <c r="P176" s="229">
        <f>IFERROR('Intenzity 1'!P176/P121,0)</f>
        <v>0</v>
      </c>
      <c r="Q176" s="229">
        <f>IFERROR('Intenzity 1'!Q176/Q121,0)</f>
        <v>0</v>
      </c>
      <c r="R176" s="229">
        <f>IFERROR('Intenzity 1'!R176/R121,0)</f>
        <v>0</v>
      </c>
      <c r="S176" s="229">
        <f>IFERROR('Intenzity 1'!S176/S121,0)</f>
        <v>0</v>
      </c>
      <c r="T176" s="229">
        <f>IFERROR('Intenzity 1'!T176/T121,0)</f>
        <v>0</v>
      </c>
      <c r="U176" s="229">
        <f>IFERROR('Intenzity 1'!U176/U121,0)</f>
        <v>0</v>
      </c>
      <c r="V176" s="229">
        <f>IFERROR('Intenzity 1'!V176/V121,0)</f>
        <v>0</v>
      </c>
      <c r="W176" s="229">
        <f>IFERROR('Intenzity 1'!W176/W121,0)</f>
        <v>0</v>
      </c>
      <c r="X176" s="229">
        <f>IFERROR('Intenzity 1'!X176/X121,0)</f>
        <v>0</v>
      </c>
      <c r="Y176" s="229">
        <f>IFERROR('Intenzity 1'!Y176/Y121,0)</f>
        <v>0</v>
      </c>
      <c r="Z176" s="229">
        <f>IFERROR('Intenzity 1'!Z176/Z121,0)</f>
        <v>0</v>
      </c>
      <c r="AA176" s="229">
        <f>IFERROR('Intenzity 1'!AA176/AA121,0)</f>
        <v>0</v>
      </c>
      <c r="AB176" s="229">
        <f>IFERROR('Intenzity 1'!AB176/AB121,0)</f>
        <v>0</v>
      </c>
      <c r="AC176" s="229">
        <f>IFERROR('Intenzity 1'!AC176/AC121,0)</f>
        <v>0</v>
      </c>
      <c r="AD176" s="229">
        <f>IFERROR('Intenzity 1'!AD176/AD121,0)</f>
        <v>0</v>
      </c>
      <c r="AE176" s="229">
        <f>IFERROR('Intenzity 1'!AE176/AE121,0)</f>
        <v>0</v>
      </c>
      <c r="AF176" s="229">
        <f>IFERROR('Intenzity 1'!AF176/AF121,0)</f>
        <v>0</v>
      </c>
      <c r="AG176" s="229">
        <f>IFERROR('Intenzity 1'!AG176/AG121,0)</f>
        <v>0</v>
      </c>
      <c r="AH176" s="229">
        <f>IFERROR('Intenzity 1'!AH176/AH121,0)</f>
        <v>0</v>
      </c>
      <c r="AI176" s="229">
        <f>IFERROR('Intenzity 1'!AI176/AI121,0)</f>
        <v>0</v>
      </c>
      <c r="AJ176" s="229">
        <f>IFERROR('Intenzity 1'!AJ176/AJ121,0)</f>
        <v>0</v>
      </c>
      <c r="AK176" s="229">
        <f>IFERROR('Intenzity 1'!AK176/AK121,0)</f>
        <v>0</v>
      </c>
      <c r="AL176" s="229">
        <f>IFERROR('Intenzity 1'!AL176/AL121,0)</f>
        <v>0</v>
      </c>
      <c r="AM176" s="229">
        <f>IFERROR('Intenzity 1'!AM176/AM121,0)</f>
        <v>0</v>
      </c>
      <c r="AN176" s="229">
        <f>IFERROR('Intenzity 1'!AN176/AN121,0)</f>
        <v>0</v>
      </c>
      <c r="AO176" s="229">
        <f>IFERROR('Intenzity 1'!AO176/AO121,0)</f>
        <v>0</v>
      </c>
      <c r="AP176" s="229">
        <f>IFERROR('Intenzity 1'!AP176/AP121,0)</f>
        <v>0</v>
      </c>
      <c r="AQ176" s="229">
        <f>IFERROR('Intenzity 1'!AQ176/AQ121,0)</f>
        <v>0</v>
      </c>
      <c r="AR176" s="229">
        <f>IFERROR('Intenzity 1'!AR176/AR121,0)</f>
        <v>0</v>
      </c>
      <c r="AS176" s="229">
        <f>IFERROR('Intenzity 1'!AS176/AS121,0)</f>
        <v>0</v>
      </c>
      <c r="AT176" s="229">
        <f>IFERROR('Intenzity 1'!AT176/AT121,0)</f>
        <v>0</v>
      </c>
      <c r="AU176" s="229">
        <f>IFERROR('Intenzity 1'!AU176/AU121,0)</f>
        <v>0</v>
      </c>
      <c r="AV176" s="229">
        <f>IFERROR('Intenzity 1'!AV176/AV121,0)</f>
        <v>0</v>
      </c>
      <c r="AW176" s="229">
        <f>IFERROR('Intenzity 1'!AW176/AW121,0)</f>
        <v>0</v>
      </c>
      <c r="AX176" s="229">
        <f>IFERROR('Intenzity 1'!AX176/AX121,0)</f>
        <v>0</v>
      </c>
      <c r="AY176" s="229">
        <f>IFERROR('Intenzity 1'!AY176/AY121,0)</f>
        <v>0</v>
      </c>
      <c r="AZ176" s="229">
        <f>IFERROR('Intenzity 1'!AZ176/AZ121,0)</f>
        <v>0</v>
      </c>
      <c r="BA176" s="229">
        <f>IFERROR('Intenzity 1'!BA176/BA121,0)</f>
        <v>0</v>
      </c>
      <c r="BB176" s="229">
        <f>IFERROR('Intenzity 1'!BB176/BB121,0)</f>
        <v>0</v>
      </c>
    </row>
    <row r="177" spans="1:54" x14ac:dyDescent="0.3">
      <c r="A177" s="206">
        <f>IF(ISBLANK('Úseky 1'!A11),"",'Úseky 1'!A11)</f>
        <v>7</v>
      </c>
      <c r="B177" s="205" t="str">
        <f>IF(ISBLANK('Úseky 1'!B11),"",'Úseky 1'!B11)</f>
        <v/>
      </c>
      <c r="C177" s="205" t="str">
        <f>IF(ISBLANK('Úseky 1'!C11),"",'Úseky 1'!C11)</f>
        <v/>
      </c>
      <c r="D177" s="213" t="str">
        <f>IF(ISBLANK('Úseky 1'!D11),"",'Úseky 1'!D11)</f>
        <v/>
      </c>
      <c r="E177" s="229">
        <f>IFERROR('Intenzity 1'!E177/E122,0)</f>
        <v>0</v>
      </c>
      <c r="F177" s="229">
        <f>IFERROR('Intenzity 1'!F177/F122,0)</f>
        <v>0</v>
      </c>
      <c r="G177" s="229">
        <f>IFERROR('Intenzity 1'!G177/G122,0)</f>
        <v>0</v>
      </c>
      <c r="H177" s="229">
        <f>IFERROR('Intenzity 1'!H177/H122,0)</f>
        <v>0</v>
      </c>
      <c r="I177" s="229">
        <f>IFERROR('Intenzity 1'!I177/I122,0)</f>
        <v>0</v>
      </c>
      <c r="J177" s="229">
        <f>IFERROR('Intenzity 1'!J177/J122,0)</f>
        <v>0</v>
      </c>
      <c r="K177" s="229">
        <f>IFERROR('Intenzity 1'!K177/K122,0)</f>
        <v>0</v>
      </c>
      <c r="L177" s="229">
        <f>IFERROR('Intenzity 1'!L177/L122,0)</f>
        <v>0</v>
      </c>
      <c r="M177" s="229">
        <f>IFERROR('Intenzity 1'!M177/M122,0)</f>
        <v>0</v>
      </c>
      <c r="N177" s="229">
        <f>IFERROR('Intenzity 1'!N177/N122,0)</f>
        <v>0</v>
      </c>
      <c r="O177" s="229">
        <f>IFERROR('Intenzity 1'!O177/O122,0)</f>
        <v>0</v>
      </c>
      <c r="P177" s="229">
        <f>IFERROR('Intenzity 1'!P177/P122,0)</f>
        <v>0</v>
      </c>
      <c r="Q177" s="229">
        <f>IFERROR('Intenzity 1'!Q177/Q122,0)</f>
        <v>0</v>
      </c>
      <c r="R177" s="229">
        <f>IFERROR('Intenzity 1'!R177/R122,0)</f>
        <v>0</v>
      </c>
      <c r="S177" s="229">
        <f>IFERROR('Intenzity 1'!S177/S122,0)</f>
        <v>0</v>
      </c>
      <c r="T177" s="229">
        <f>IFERROR('Intenzity 1'!T177/T122,0)</f>
        <v>0</v>
      </c>
      <c r="U177" s="229">
        <f>IFERROR('Intenzity 1'!U177/U122,0)</f>
        <v>0</v>
      </c>
      <c r="V177" s="229">
        <f>IFERROR('Intenzity 1'!V177/V122,0)</f>
        <v>0</v>
      </c>
      <c r="W177" s="229">
        <f>IFERROR('Intenzity 1'!W177/W122,0)</f>
        <v>0</v>
      </c>
      <c r="X177" s="229">
        <f>IFERROR('Intenzity 1'!X177/X122,0)</f>
        <v>0</v>
      </c>
      <c r="Y177" s="229">
        <f>IFERROR('Intenzity 1'!Y177/Y122,0)</f>
        <v>0</v>
      </c>
      <c r="Z177" s="229">
        <f>IFERROR('Intenzity 1'!Z177/Z122,0)</f>
        <v>0</v>
      </c>
      <c r="AA177" s="229">
        <f>IFERROR('Intenzity 1'!AA177/AA122,0)</f>
        <v>0</v>
      </c>
      <c r="AB177" s="229">
        <f>IFERROR('Intenzity 1'!AB177/AB122,0)</f>
        <v>0</v>
      </c>
      <c r="AC177" s="229">
        <f>IFERROR('Intenzity 1'!AC177/AC122,0)</f>
        <v>0</v>
      </c>
      <c r="AD177" s="229">
        <f>IFERROR('Intenzity 1'!AD177/AD122,0)</f>
        <v>0</v>
      </c>
      <c r="AE177" s="229">
        <f>IFERROR('Intenzity 1'!AE177/AE122,0)</f>
        <v>0</v>
      </c>
      <c r="AF177" s="229">
        <f>IFERROR('Intenzity 1'!AF177/AF122,0)</f>
        <v>0</v>
      </c>
      <c r="AG177" s="229">
        <f>IFERROR('Intenzity 1'!AG177/AG122,0)</f>
        <v>0</v>
      </c>
      <c r="AH177" s="229">
        <f>IFERROR('Intenzity 1'!AH177/AH122,0)</f>
        <v>0</v>
      </c>
      <c r="AI177" s="229">
        <f>IFERROR('Intenzity 1'!AI177/AI122,0)</f>
        <v>0</v>
      </c>
      <c r="AJ177" s="229">
        <f>IFERROR('Intenzity 1'!AJ177/AJ122,0)</f>
        <v>0</v>
      </c>
      <c r="AK177" s="229">
        <f>IFERROR('Intenzity 1'!AK177/AK122,0)</f>
        <v>0</v>
      </c>
      <c r="AL177" s="229">
        <f>IFERROR('Intenzity 1'!AL177/AL122,0)</f>
        <v>0</v>
      </c>
      <c r="AM177" s="229">
        <f>IFERROR('Intenzity 1'!AM177/AM122,0)</f>
        <v>0</v>
      </c>
      <c r="AN177" s="229">
        <f>IFERROR('Intenzity 1'!AN177/AN122,0)</f>
        <v>0</v>
      </c>
      <c r="AO177" s="229">
        <f>IFERROR('Intenzity 1'!AO177/AO122,0)</f>
        <v>0</v>
      </c>
      <c r="AP177" s="229">
        <f>IFERROR('Intenzity 1'!AP177/AP122,0)</f>
        <v>0</v>
      </c>
      <c r="AQ177" s="229">
        <f>IFERROR('Intenzity 1'!AQ177/AQ122,0)</f>
        <v>0</v>
      </c>
      <c r="AR177" s="229">
        <f>IFERROR('Intenzity 1'!AR177/AR122,0)</f>
        <v>0</v>
      </c>
      <c r="AS177" s="229">
        <f>IFERROR('Intenzity 1'!AS177/AS122,0)</f>
        <v>0</v>
      </c>
      <c r="AT177" s="229">
        <f>IFERROR('Intenzity 1'!AT177/AT122,0)</f>
        <v>0</v>
      </c>
      <c r="AU177" s="229">
        <f>IFERROR('Intenzity 1'!AU177/AU122,0)</f>
        <v>0</v>
      </c>
      <c r="AV177" s="229">
        <f>IFERROR('Intenzity 1'!AV177/AV122,0)</f>
        <v>0</v>
      </c>
      <c r="AW177" s="229">
        <f>IFERROR('Intenzity 1'!AW177/AW122,0)</f>
        <v>0</v>
      </c>
      <c r="AX177" s="229">
        <f>IFERROR('Intenzity 1'!AX177/AX122,0)</f>
        <v>0</v>
      </c>
      <c r="AY177" s="229">
        <f>IFERROR('Intenzity 1'!AY177/AY122,0)</f>
        <v>0</v>
      </c>
      <c r="AZ177" s="229">
        <f>IFERROR('Intenzity 1'!AZ177/AZ122,0)</f>
        <v>0</v>
      </c>
      <c r="BA177" s="229">
        <f>IFERROR('Intenzity 1'!BA177/BA122,0)</f>
        <v>0</v>
      </c>
      <c r="BB177" s="229">
        <f>IFERROR('Intenzity 1'!BB177/BB122,0)</f>
        <v>0</v>
      </c>
    </row>
    <row r="178" spans="1:54" x14ac:dyDescent="0.3">
      <c r="A178" s="206">
        <f>IF(ISBLANK('Úseky 1'!A12),"",'Úseky 1'!A12)</f>
        <v>8</v>
      </c>
      <c r="B178" s="205" t="str">
        <f>IF(ISBLANK('Úseky 1'!B12),"",'Úseky 1'!B12)</f>
        <v/>
      </c>
      <c r="C178" s="205" t="str">
        <f>IF(ISBLANK('Úseky 1'!C12),"",'Úseky 1'!C12)</f>
        <v/>
      </c>
      <c r="D178" s="213" t="str">
        <f>IF(ISBLANK('Úseky 1'!D12),"",'Úseky 1'!D12)</f>
        <v/>
      </c>
      <c r="E178" s="229">
        <f>IFERROR('Intenzity 1'!E178/E123,0)</f>
        <v>0</v>
      </c>
      <c r="F178" s="229">
        <f>IFERROR('Intenzity 1'!F178/F123,0)</f>
        <v>0</v>
      </c>
      <c r="G178" s="229">
        <f>IFERROR('Intenzity 1'!G178/G123,0)</f>
        <v>0</v>
      </c>
      <c r="H178" s="229">
        <f>IFERROR('Intenzity 1'!H178/H123,0)</f>
        <v>0</v>
      </c>
      <c r="I178" s="229">
        <f>IFERROR('Intenzity 1'!I178/I123,0)</f>
        <v>0</v>
      </c>
      <c r="J178" s="229">
        <f>IFERROR('Intenzity 1'!J178/J123,0)</f>
        <v>0</v>
      </c>
      <c r="K178" s="229">
        <f>IFERROR('Intenzity 1'!K178/K123,0)</f>
        <v>0</v>
      </c>
      <c r="L178" s="229">
        <f>IFERROR('Intenzity 1'!L178/L123,0)</f>
        <v>0</v>
      </c>
      <c r="M178" s="229">
        <f>IFERROR('Intenzity 1'!M178/M123,0)</f>
        <v>0</v>
      </c>
      <c r="N178" s="229">
        <f>IFERROR('Intenzity 1'!N178/N123,0)</f>
        <v>0</v>
      </c>
      <c r="O178" s="229">
        <f>IFERROR('Intenzity 1'!O178/O123,0)</f>
        <v>0</v>
      </c>
      <c r="P178" s="229">
        <f>IFERROR('Intenzity 1'!P178/P123,0)</f>
        <v>0</v>
      </c>
      <c r="Q178" s="229">
        <f>IFERROR('Intenzity 1'!Q178/Q123,0)</f>
        <v>0</v>
      </c>
      <c r="R178" s="229">
        <f>IFERROR('Intenzity 1'!R178/R123,0)</f>
        <v>0</v>
      </c>
      <c r="S178" s="229">
        <f>IFERROR('Intenzity 1'!S178/S123,0)</f>
        <v>0</v>
      </c>
      <c r="T178" s="229">
        <f>IFERROR('Intenzity 1'!T178/T123,0)</f>
        <v>0</v>
      </c>
      <c r="U178" s="229">
        <f>IFERROR('Intenzity 1'!U178/U123,0)</f>
        <v>0</v>
      </c>
      <c r="V178" s="229">
        <f>IFERROR('Intenzity 1'!V178/V123,0)</f>
        <v>0</v>
      </c>
      <c r="W178" s="229">
        <f>IFERROR('Intenzity 1'!W178/W123,0)</f>
        <v>0</v>
      </c>
      <c r="X178" s="229">
        <f>IFERROR('Intenzity 1'!X178/X123,0)</f>
        <v>0</v>
      </c>
      <c r="Y178" s="229">
        <f>IFERROR('Intenzity 1'!Y178/Y123,0)</f>
        <v>0</v>
      </c>
      <c r="Z178" s="229">
        <f>IFERROR('Intenzity 1'!Z178/Z123,0)</f>
        <v>0</v>
      </c>
      <c r="AA178" s="229">
        <f>IFERROR('Intenzity 1'!AA178/AA123,0)</f>
        <v>0</v>
      </c>
      <c r="AB178" s="229">
        <f>IFERROR('Intenzity 1'!AB178/AB123,0)</f>
        <v>0</v>
      </c>
      <c r="AC178" s="229">
        <f>IFERROR('Intenzity 1'!AC178/AC123,0)</f>
        <v>0</v>
      </c>
      <c r="AD178" s="229">
        <f>IFERROR('Intenzity 1'!AD178/AD123,0)</f>
        <v>0</v>
      </c>
      <c r="AE178" s="229">
        <f>IFERROR('Intenzity 1'!AE178/AE123,0)</f>
        <v>0</v>
      </c>
      <c r="AF178" s="229">
        <f>IFERROR('Intenzity 1'!AF178/AF123,0)</f>
        <v>0</v>
      </c>
      <c r="AG178" s="229">
        <f>IFERROR('Intenzity 1'!AG178/AG123,0)</f>
        <v>0</v>
      </c>
      <c r="AH178" s="229">
        <f>IFERROR('Intenzity 1'!AH178/AH123,0)</f>
        <v>0</v>
      </c>
      <c r="AI178" s="229">
        <f>IFERROR('Intenzity 1'!AI178/AI123,0)</f>
        <v>0</v>
      </c>
      <c r="AJ178" s="229">
        <f>IFERROR('Intenzity 1'!AJ178/AJ123,0)</f>
        <v>0</v>
      </c>
      <c r="AK178" s="229">
        <f>IFERROR('Intenzity 1'!AK178/AK123,0)</f>
        <v>0</v>
      </c>
      <c r="AL178" s="229">
        <f>IFERROR('Intenzity 1'!AL178/AL123,0)</f>
        <v>0</v>
      </c>
      <c r="AM178" s="229">
        <f>IFERROR('Intenzity 1'!AM178/AM123,0)</f>
        <v>0</v>
      </c>
      <c r="AN178" s="229">
        <f>IFERROR('Intenzity 1'!AN178/AN123,0)</f>
        <v>0</v>
      </c>
      <c r="AO178" s="229">
        <f>IFERROR('Intenzity 1'!AO178/AO123,0)</f>
        <v>0</v>
      </c>
      <c r="AP178" s="229">
        <f>IFERROR('Intenzity 1'!AP178/AP123,0)</f>
        <v>0</v>
      </c>
      <c r="AQ178" s="229">
        <f>IFERROR('Intenzity 1'!AQ178/AQ123,0)</f>
        <v>0</v>
      </c>
      <c r="AR178" s="229">
        <f>IFERROR('Intenzity 1'!AR178/AR123,0)</f>
        <v>0</v>
      </c>
      <c r="AS178" s="229">
        <f>IFERROR('Intenzity 1'!AS178/AS123,0)</f>
        <v>0</v>
      </c>
      <c r="AT178" s="229">
        <f>IFERROR('Intenzity 1'!AT178/AT123,0)</f>
        <v>0</v>
      </c>
      <c r="AU178" s="229">
        <f>IFERROR('Intenzity 1'!AU178/AU123,0)</f>
        <v>0</v>
      </c>
      <c r="AV178" s="229">
        <f>IFERROR('Intenzity 1'!AV178/AV123,0)</f>
        <v>0</v>
      </c>
      <c r="AW178" s="229">
        <f>IFERROR('Intenzity 1'!AW178/AW123,0)</f>
        <v>0</v>
      </c>
      <c r="AX178" s="229">
        <f>IFERROR('Intenzity 1'!AX178/AX123,0)</f>
        <v>0</v>
      </c>
      <c r="AY178" s="229">
        <f>IFERROR('Intenzity 1'!AY178/AY123,0)</f>
        <v>0</v>
      </c>
      <c r="AZ178" s="229">
        <f>IFERROR('Intenzity 1'!AZ178/AZ123,0)</f>
        <v>0</v>
      </c>
      <c r="BA178" s="229">
        <f>IFERROR('Intenzity 1'!BA178/BA123,0)</f>
        <v>0</v>
      </c>
      <c r="BB178" s="229">
        <f>IFERROR('Intenzity 1'!BB178/BB123,0)</f>
        <v>0</v>
      </c>
    </row>
    <row r="179" spans="1:54" x14ac:dyDescent="0.3">
      <c r="A179" s="206">
        <f>IF(ISBLANK('Úseky 1'!A13),"",'Úseky 1'!A13)</f>
        <v>9</v>
      </c>
      <c r="B179" s="205" t="str">
        <f>IF(ISBLANK('Úseky 1'!B13),"",'Úseky 1'!B13)</f>
        <v/>
      </c>
      <c r="C179" s="205" t="str">
        <f>IF(ISBLANK('Úseky 1'!C13),"",'Úseky 1'!C13)</f>
        <v/>
      </c>
      <c r="D179" s="213" t="str">
        <f>IF(ISBLANK('Úseky 1'!D13),"",'Úseky 1'!D13)</f>
        <v/>
      </c>
      <c r="E179" s="229">
        <f>IFERROR('Intenzity 1'!E179/E124,0)</f>
        <v>0</v>
      </c>
      <c r="F179" s="229">
        <f>IFERROR('Intenzity 1'!F179/F124,0)</f>
        <v>0</v>
      </c>
      <c r="G179" s="229">
        <f>IFERROR('Intenzity 1'!G179/G124,0)</f>
        <v>0</v>
      </c>
      <c r="H179" s="229">
        <f>IFERROR('Intenzity 1'!H179/H124,0)</f>
        <v>0</v>
      </c>
      <c r="I179" s="229">
        <f>IFERROR('Intenzity 1'!I179/I124,0)</f>
        <v>0</v>
      </c>
      <c r="J179" s="229">
        <f>IFERROR('Intenzity 1'!J179/J124,0)</f>
        <v>0</v>
      </c>
      <c r="K179" s="229">
        <f>IFERROR('Intenzity 1'!K179/K124,0)</f>
        <v>0</v>
      </c>
      <c r="L179" s="229">
        <f>IFERROR('Intenzity 1'!L179/L124,0)</f>
        <v>0</v>
      </c>
      <c r="M179" s="229">
        <f>IFERROR('Intenzity 1'!M179/M124,0)</f>
        <v>0</v>
      </c>
      <c r="N179" s="229">
        <f>IFERROR('Intenzity 1'!N179/N124,0)</f>
        <v>0</v>
      </c>
      <c r="O179" s="229">
        <f>IFERROR('Intenzity 1'!O179/O124,0)</f>
        <v>0</v>
      </c>
      <c r="P179" s="229">
        <f>IFERROR('Intenzity 1'!P179/P124,0)</f>
        <v>0</v>
      </c>
      <c r="Q179" s="229">
        <f>IFERROR('Intenzity 1'!Q179/Q124,0)</f>
        <v>0</v>
      </c>
      <c r="R179" s="229">
        <f>IFERROR('Intenzity 1'!R179/R124,0)</f>
        <v>0</v>
      </c>
      <c r="S179" s="229">
        <f>IFERROR('Intenzity 1'!S179/S124,0)</f>
        <v>0</v>
      </c>
      <c r="T179" s="229">
        <f>IFERROR('Intenzity 1'!T179/T124,0)</f>
        <v>0</v>
      </c>
      <c r="U179" s="229">
        <f>IFERROR('Intenzity 1'!U179/U124,0)</f>
        <v>0</v>
      </c>
      <c r="V179" s="229">
        <f>IFERROR('Intenzity 1'!V179/V124,0)</f>
        <v>0</v>
      </c>
      <c r="W179" s="229">
        <f>IFERROR('Intenzity 1'!W179/W124,0)</f>
        <v>0</v>
      </c>
      <c r="X179" s="229">
        <f>IFERROR('Intenzity 1'!X179/X124,0)</f>
        <v>0</v>
      </c>
      <c r="Y179" s="229">
        <f>IFERROR('Intenzity 1'!Y179/Y124,0)</f>
        <v>0</v>
      </c>
      <c r="Z179" s="229">
        <f>IFERROR('Intenzity 1'!Z179/Z124,0)</f>
        <v>0</v>
      </c>
      <c r="AA179" s="229">
        <f>IFERROR('Intenzity 1'!AA179/AA124,0)</f>
        <v>0</v>
      </c>
      <c r="AB179" s="229">
        <f>IFERROR('Intenzity 1'!AB179/AB124,0)</f>
        <v>0</v>
      </c>
      <c r="AC179" s="229">
        <f>IFERROR('Intenzity 1'!AC179/AC124,0)</f>
        <v>0</v>
      </c>
      <c r="AD179" s="229">
        <f>IFERROR('Intenzity 1'!AD179/AD124,0)</f>
        <v>0</v>
      </c>
      <c r="AE179" s="229">
        <f>IFERROR('Intenzity 1'!AE179/AE124,0)</f>
        <v>0</v>
      </c>
      <c r="AF179" s="229">
        <f>IFERROR('Intenzity 1'!AF179/AF124,0)</f>
        <v>0</v>
      </c>
      <c r="AG179" s="229">
        <f>IFERROR('Intenzity 1'!AG179/AG124,0)</f>
        <v>0</v>
      </c>
      <c r="AH179" s="229">
        <f>IFERROR('Intenzity 1'!AH179/AH124,0)</f>
        <v>0</v>
      </c>
      <c r="AI179" s="229">
        <f>IFERROR('Intenzity 1'!AI179/AI124,0)</f>
        <v>0</v>
      </c>
      <c r="AJ179" s="229">
        <f>IFERROR('Intenzity 1'!AJ179/AJ124,0)</f>
        <v>0</v>
      </c>
      <c r="AK179" s="229">
        <f>IFERROR('Intenzity 1'!AK179/AK124,0)</f>
        <v>0</v>
      </c>
      <c r="AL179" s="229">
        <f>IFERROR('Intenzity 1'!AL179/AL124,0)</f>
        <v>0</v>
      </c>
      <c r="AM179" s="229">
        <f>IFERROR('Intenzity 1'!AM179/AM124,0)</f>
        <v>0</v>
      </c>
      <c r="AN179" s="229">
        <f>IFERROR('Intenzity 1'!AN179/AN124,0)</f>
        <v>0</v>
      </c>
      <c r="AO179" s="229">
        <f>IFERROR('Intenzity 1'!AO179/AO124,0)</f>
        <v>0</v>
      </c>
      <c r="AP179" s="229">
        <f>IFERROR('Intenzity 1'!AP179/AP124,0)</f>
        <v>0</v>
      </c>
      <c r="AQ179" s="229">
        <f>IFERROR('Intenzity 1'!AQ179/AQ124,0)</f>
        <v>0</v>
      </c>
      <c r="AR179" s="229">
        <f>IFERROR('Intenzity 1'!AR179/AR124,0)</f>
        <v>0</v>
      </c>
      <c r="AS179" s="229">
        <f>IFERROR('Intenzity 1'!AS179/AS124,0)</f>
        <v>0</v>
      </c>
      <c r="AT179" s="229">
        <f>IFERROR('Intenzity 1'!AT179/AT124,0)</f>
        <v>0</v>
      </c>
      <c r="AU179" s="229">
        <f>IFERROR('Intenzity 1'!AU179/AU124,0)</f>
        <v>0</v>
      </c>
      <c r="AV179" s="229">
        <f>IFERROR('Intenzity 1'!AV179/AV124,0)</f>
        <v>0</v>
      </c>
      <c r="AW179" s="229">
        <f>IFERROR('Intenzity 1'!AW179/AW124,0)</f>
        <v>0</v>
      </c>
      <c r="AX179" s="229">
        <f>IFERROR('Intenzity 1'!AX179/AX124,0)</f>
        <v>0</v>
      </c>
      <c r="AY179" s="229">
        <f>IFERROR('Intenzity 1'!AY179/AY124,0)</f>
        <v>0</v>
      </c>
      <c r="AZ179" s="229">
        <f>IFERROR('Intenzity 1'!AZ179/AZ124,0)</f>
        <v>0</v>
      </c>
      <c r="BA179" s="229">
        <f>IFERROR('Intenzity 1'!BA179/BA124,0)</f>
        <v>0</v>
      </c>
      <c r="BB179" s="229">
        <f>IFERROR('Intenzity 1'!BB179/BB124,0)</f>
        <v>0</v>
      </c>
    </row>
    <row r="180" spans="1:54" x14ac:dyDescent="0.3">
      <c r="A180" s="206">
        <f>IF(ISBLANK('Úseky 1'!A14),"",'Úseky 1'!A14)</f>
        <v>10</v>
      </c>
      <c r="B180" s="205" t="str">
        <f>IF(ISBLANK('Úseky 1'!B14),"",'Úseky 1'!B14)</f>
        <v/>
      </c>
      <c r="C180" s="205" t="str">
        <f>IF(ISBLANK('Úseky 1'!C14),"",'Úseky 1'!C14)</f>
        <v/>
      </c>
      <c r="D180" s="213" t="str">
        <f>IF(ISBLANK('Úseky 1'!D14),"",'Úseky 1'!D14)</f>
        <v/>
      </c>
      <c r="E180" s="229">
        <f>IFERROR('Intenzity 1'!E180/E125,0)</f>
        <v>0</v>
      </c>
      <c r="F180" s="229">
        <f>IFERROR('Intenzity 1'!F180/F125,0)</f>
        <v>0</v>
      </c>
      <c r="G180" s="229">
        <f>IFERROR('Intenzity 1'!G180/G125,0)</f>
        <v>0</v>
      </c>
      <c r="H180" s="229">
        <f>IFERROR('Intenzity 1'!H180/H125,0)</f>
        <v>0</v>
      </c>
      <c r="I180" s="229">
        <f>IFERROR('Intenzity 1'!I180/I125,0)</f>
        <v>0</v>
      </c>
      <c r="J180" s="229">
        <f>IFERROR('Intenzity 1'!J180/J125,0)</f>
        <v>0</v>
      </c>
      <c r="K180" s="229">
        <f>IFERROR('Intenzity 1'!K180/K125,0)</f>
        <v>0</v>
      </c>
      <c r="L180" s="229">
        <f>IFERROR('Intenzity 1'!L180/L125,0)</f>
        <v>0</v>
      </c>
      <c r="M180" s="229">
        <f>IFERROR('Intenzity 1'!M180/M125,0)</f>
        <v>0</v>
      </c>
      <c r="N180" s="229">
        <f>IFERROR('Intenzity 1'!N180/N125,0)</f>
        <v>0</v>
      </c>
      <c r="O180" s="229">
        <f>IFERROR('Intenzity 1'!O180/O125,0)</f>
        <v>0</v>
      </c>
      <c r="P180" s="229">
        <f>IFERROR('Intenzity 1'!P180/P125,0)</f>
        <v>0</v>
      </c>
      <c r="Q180" s="229">
        <f>IFERROR('Intenzity 1'!Q180/Q125,0)</f>
        <v>0</v>
      </c>
      <c r="R180" s="229">
        <f>IFERROR('Intenzity 1'!R180/R125,0)</f>
        <v>0</v>
      </c>
      <c r="S180" s="229">
        <f>IFERROR('Intenzity 1'!S180/S125,0)</f>
        <v>0</v>
      </c>
      <c r="T180" s="229">
        <f>IFERROR('Intenzity 1'!T180/T125,0)</f>
        <v>0</v>
      </c>
      <c r="U180" s="229">
        <f>IFERROR('Intenzity 1'!U180/U125,0)</f>
        <v>0</v>
      </c>
      <c r="V180" s="229">
        <f>IFERROR('Intenzity 1'!V180/V125,0)</f>
        <v>0</v>
      </c>
      <c r="W180" s="229">
        <f>IFERROR('Intenzity 1'!W180/W125,0)</f>
        <v>0</v>
      </c>
      <c r="X180" s="229">
        <f>IFERROR('Intenzity 1'!X180/X125,0)</f>
        <v>0</v>
      </c>
      <c r="Y180" s="229">
        <f>IFERROR('Intenzity 1'!Y180/Y125,0)</f>
        <v>0</v>
      </c>
      <c r="Z180" s="229">
        <f>IFERROR('Intenzity 1'!Z180/Z125,0)</f>
        <v>0</v>
      </c>
      <c r="AA180" s="229">
        <f>IFERROR('Intenzity 1'!AA180/AA125,0)</f>
        <v>0</v>
      </c>
      <c r="AB180" s="229">
        <f>IFERROR('Intenzity 1'!AB180/AB125,0)</f>
        <v>0</v>
      </c>
      <c r="AC180" s="229">
        <f>IFERROR('Intenzity 1'!AC180/AC125,0)</f>
        <v>0</v>
      </c>
      <c r="AD180" s="229">
        <f>IFERROR('Intenzity 1'!AD180/AD125,0)</f>
        <v>0</v>
      </c>
      <c r="AE180" s="229">
        <f>IFERROR('Intenzity 1'!AE180/AE125,0)</f>
        <v>0</v>
      </c>
      <c r="AF180" s="229">
        <f>IFERROR('Intenzity 1'!AF180/AF125,0)</f>
        <v>0</v>
      </c>
      <c r="AG180" s="229">
        <f>IFERROR('Intenzity 1'!AG180/AG125,0)</f>
        <v>0</v>
      </c>
      <c r="AH180" s="229">
        <f>IFERROR('Intenzity 1'!AH180/AH125,0)</f>
        <v>0</v>
      </c>
      <c r="AI180" s="229">
        <f>IFERROR('Intenzity 1'!AI180/AI125,0)</f>
        <v>0</v>
      </c>
      <c r="AJ180" s="229">
        <f>IFERROR('Intenzity 1'!AJ180/AJ125,0)</f>
        <v>0</v>
      </c>
      <c r="AK180" s="229">
        <f>IFERROR('Intenzity 1'!AK180/AK125,0)</f>
        <v>0</v>
      </c>
      <c r="AL180" s="229">
        <f>IFERROR('Intenzity 1'!AL180/AL125,0)</f>
        <v>0</v>
      </c>
      <c r="AM180" s="229">
        <f>IFERROR('Intenzity 1'!AM180/AM125,0)</f>
        <v>0</v>
      </c>
      <c r="AN180" s="229">
        <f>IFERROR('Intenzity 1'!AN180/AN125,0)</f>
        <v>0</v>
      </c>
      <c r="AO180" s="229">
        <f>IFERROR('Intenzity 1'!AO180/AO125,0)</f>
        <v>0</v>
      </c>
      <c r="AP180" s="229">
        <f>IFERROR('Intenzity 1'!AP180/AP125,0)</f>
        <v>0</v>
      </c>
      <c r="AQ180" s="229">
        <f>IFERROR('Intenzity 1'!AQ180/AQ125,0)</f>
        <v>0</v>
      </c>
      <c r="AR180" s="229">
        <f>IFERROR('Intenzity 1'!AR180/AR125,0)</f>
        <v>0</v>
      </c>
      <c r="AS180" s="229">
        <f>IFERROR('Intenzity 1'!AS180/AS125,0)</f>
        <v>0</v>
      </c>
      <c r="AT180" s="229">
        <f>IFERROR('Intenzity 1'!AT180/AT125,0)</f>
        <v>0</v>
      </c>
      <c r="AU180" s="229">
        <f>IFERROR('Intenzity 1'!AU180/AU125,0)</f>
        <v>0</v>
      </c>
      <c r="AV180" s="229">
        <f>IFERROR('Intenzity 1'!AV180/AV125,0)</f>
        <v>0</v>
      </c>
      <c r="AW180" s="229">
        <f>IFERROR('Intenzity 1'!AW180/AW125,0)</f>
        <v>0</v>
      </c>
      <c r="AX180" s="229">
        <f>IFERROR('Intenzity 1'!AX180/AX125,0)</f>
        <v>0</v>
      </c>
      <c r="AY180" s="229">
        <f>IFERROR('Intenzity 1'!AY180/AY125,0)</f>
        <v>0</v>
      </c>
      <c r="AZ180" s="229">
        <f>IFERROR('Intenzity 1'!AZ180/AZ125,0)</f>
        <v>0</v>
      </c>
      <c r="BA180" s="229">
        <f>IFERROR('Intenzity 1'!BA180/BA125,0)</f>
        <v>0</v>
      </c>
      <c r="BB180" s="229">
        <f>IFERROR('Intenzity 1'!BB180/BB125,0)</f>
        <v>0</v>
      </c>
    </row>
    <row r="181" spans="1:54" x14ac:dyDescent="0.3">
      <c r="A181" s="206">
        <f>IF(ISBLANK('Úseky 1'!A15),"",'Úseky 1'!A15)</f>
        <v>11</v>
      </c>
      <c r="B181" s="205" t="str">
        <f>IF(ISBLANK('Úseky 1'!B15),"",'Úseky 1'!B15)</f>
        <v/>
      </c>
      <c r="C181" s="205" t="str">
        <f>IF(ISBLANK('Úseky 1'!C15),"",'Úseky 1'!C15)</f>
        <v/>
      </c>
      <c r="D181" s="213" t="str">
        <f>IF(ISBLANK('Úseky 1'!D15),"",'Úseky 1'!D15)</f>
        <v/>
      </c>
      <c r="E181" s="229">
        <f>IFERROR('Intenzity 1'!E181/E126,0)</f>
        <v>0</v>
      </c>
      <c r="F181" s="229">
        <f>IFERROR('Intenzity 1'!F181/F126,0)</f>
        <v>0</v>
      </c>
      <c r="G181" s="229">
        <f>IFERROR('Intenzity 1'!G181/G126,0)</f>
        <v>0</v>
      </c>
      <c r="H181" s="229">
        <f>IFERROR('Intenzity 1'!H181/H126,0)</f>
        <v>0</v>
      </c>
      <c r="I181" s="229">
        <f>IFERROR('Intenzity 1'!I181/I126,0)</f>
        <v>0</v>
      </c>
      <c r="J181" s="229">
        <f>IFERROR('Intenzity 1'!J181/J126,0)</f>
        <v>0</v>
      </c>
      <c r="K181" s="229">
        <f>IFERROR('Intenzity 1'!K181/K126,0)</f>
        <v>0</v>
      </c>
      <c r="L181" s="229">
        <f>IFERROR('Intenzity 1'!L181/L126,0)</f>
        <v>0</v>
      </c>
      <c r="M181" s="229">
        <f>IFERROR('Intenzity 1'!M181/M126,0)</f>
        <v>0</v>
      </c>
      <c r="N181" s="229">
        <f>IFERROR('Intenzity 1'!N181/N126,0)</f>
        <v>0</v>
      </c>
      <c r="O181" s="229">
        <f>IFERROR('Intenzity 1'!O181/O126,0)</f>
        <v>0</v>
      </c>
      <c r="P181" s="229">
        <f>IFERROR('Intenzity 1'!P181/P126,0)</f>
        <v>0</v>
      </c>
      <c r="Q181" s="229">
        <f>IFERROR('Intenzity 1'!Q181/Q126,0)</f>
        <v>0</v>
      </c>
      <c r="R181" s="229">
        <f>IFERROR('Intenzity 1'!R181/R126,0)</f>
        <v>0</v>
      </c>
      <c r="S181" s="229">
        <f>IFERROR('Intenzity 1'!S181/S126,0)</f>
        <v>0</v>
      </c>
      <c r="T181" s="229">
        <f>IFERROR('Intenzity 1'!T181/T126,0)</f>
        <v>0</v>
      </c>
      <c r="U181" s="229">
        <f>IFERROR('Intenzity 1'!U181/U126,0)</f>
        <v>0</v>
      </c>
      <c r="V181" s="229">
        <f>IFERROR('Intenzity 1'!V181/V126,0)</f>
        <v>0</v>
      </c>
      <c r="W181" s="229">
        <f>IFERROR('Intenzity 1'!W181/W126,0)</f>
        <v>0</v>
      </c>
      <c r="X181" s="229">
        <f>IFERROR('Intenzity 1'!X181/X126,0)</f>
        <v>0</v>
      </c>
      <c r="Y181" s="229">
        <f>IFERROR('Intenzity 1'!Y181/Y126,0)</f>
        <v>0</v>
      </c>
      <c r="Z181" s="229">
        <f>IFERROR('Intenzity 1'!Z181/Z126,0)</f>
        <v>0</v>
      </c>
      <c r="AA181" s="229">
        <f>IFERROR('Intenzity 1'!AA181/AA126,0)</f>
        <v>0</v>
      </c>
      <c r="AB181" s="229">
        <f>IFERROR('Intenzity 1'!AB181/AB126,0)</f>
        <v>0</v>
      </c>
      <c r="AC181" s="229">
        <f>IFERROR('Intenzity 1'!AC181/AC126,0)</f>
        <v>0</v>
      </c>
      <c r="AD181" s="229">
        <f>IFERROR('Intenzity 1'!AD181/AD126,0)</f>
        <v>0</v>
      </c>
      <c r="AE181" s="229">
        <f>IFERROR('Intenzity 1'!AE181/AE126,0)</f>
        <v>0</v>
      </c>
      <c r="AF181" s="229">
        <f>IFERROR('Intenzity 1'!AF181/AF126,0)</f>
        <v>0</v>
      </c>
      <c r="AG181" s="229">
        <f>IFERROR('Intenzity 1'!AG181/AG126,0)</f>
        <v>0</v>
      </c>
      <c r="AH181" s="229">
        <f>IFERROR('Intenzity 1'!AH181/AH126,0)</f>
        <v>0</v>
      </c>
      <c r="AI181" s="229">
        <f>IFERROR('Intenzity 1'!AI181/AI126,0)</f>
        <v>0</v>
      </c>
      <c r="AJ181" s="229">
        <f>IFERROR('Intenzity 1'!AJ181/AJ126,0)</f>
        <v>0</v>
      </c>
      <c r="AK181" s="229">
        <f>IFERROR('Intenzity 1'!AK181/AK126,0)</f>
        <v>0</v>
      </c>
      <c r="AL181" s="229">
        <f>IFERROR('Intenzity 1'!AL181/AL126,0)</f>
        <v>0</v>
      </c>
      <c r="AM181" s="229">
        <f>IFERROR('Intenzity 1'!AM181/AM126,0)</f>
        <v>0</v>
      </c>
      <c r="AN181" s="229">
        <f>IFERROR('Intenzity 1'!AN181/AN126,0)</f>
        <v>0</v>
      </c>
      <c r="AO181" s="229">
        <f>IFERROR('Intenzity 1'!AO181/AO126,0)</f>
        <v>0</v>
      </c>
      <c r="AP181" s="229">
        <f>IFERROR('Intenzity 1'!AP181/AP126,0)</f>
        <v>0</v>
      </c>
      <c r="AQ181" s="229">
        <f>IFERROR('Intenzity 1'!AQ181/AQ126,0)</f>
        <v>0</v>
      </c>
      <c r="AR181" s="229">
        <f>IFERROR('Intenzity 1'!AR181/AR126,0)</f>
        <v>0</v>
      </c>
      <c r="AS181" s="229">
        <f>IFERROR('Intenzity 1'!AS181/AS126,0)</f>
        <v>0</v>
      </c>
      <c r="AT181" s="229">
        <f>IFERROR('Intenzity 1'!AT181/AT126,0)</f>
        <v>0</v>
      </c>
      <c r="AU181" s="229">
        <f>IFERROR('Intenzity 1'!AU181/AU126,0)</f>
        <v>0</v>
      </c>
      <c r="AV181" s="229">
        <f>IFERROR('Intenzity 1'!AV181/AV126,0)</f>
        <v>0</v>
      </c>
      <c r="AW181" s="229">
        <f>IFERROR('Intenzity 1'!AW181/AW126,0)</f>
        <v>0</v>
      </c>
      <c r="AX181" s="229">
        <f>IFERROR('Intenzity 1'!AX181/AX126,0)</f>
        <v>0</v>
      </c>
      <c r="AY181" s="229">
        <f>IFERROR('Intenzity 1'!AY181/AY126,0)</f>
        <v>0</v>
      </c>
      <c r="AZ181" s="229">
        <f>IFERROR('Intenzity 1'!AZ181/AZ126,0)</f>
        <v>0</v>
      </c>
      <c r="BA181" s="229">
        <f>IFERROR('Intenzity 1'!BA181/BA126,0)</f>
        <v>0</v>
      </c>
      <c r="BB181" s="229">
        <f>IFERROR('Intenzity 1'!BB181/BB126,0)</f>
        <v>0</v>
      </c>
    </row>
    <row r="182" spans="1:54" x14ac:dyDescent="0.3">
      <c r="A182" s="206">
        <f>IF(ISBLANK('Úseky 1'!A16),"",'Úseky 1'!A16)</f>
        <v>12</v>
      </c>
      <c r="B182" s="205" t="str">
        <f>IF(ISBLANK('Úseky 1'!B16),"",'Úseky 1'!B16)</f>
        <v/>
      </c>
      <c r="C182" s="205" t="str">
        <f>IF(ISBLANK('Úseky 1'!C16),"",'Úseky 1'!C16)</f>
        <v/>
      </c>
      <c r="D182" s="213" t="str">
        <f>IF(ISBLANK('Úseky 1'!D16),"",'Úseky 1'!D16)</f>
        <v/>
      </c>
      <c r="E182" s="229">
        <f>IFERROR('Intenzity 1'!E182/E127,0)</f>
        <v>0</v>
      </c>
      <c r="F182" s="229">
        <f>IFERROR('Intenzity 1'!F182/F127,0)</f>
        <v>0</v>
      </c>
      <c r="G182" s="229">
        <f>IFERROR('Intenzity 1'!G182/G127,0)</f>
        <v>0</v>
      </c>
      <c r="H182" s="229">
        <f>IFERROR('Intenzity 1'!H182/H127,0)</f>
        <v>0</v>
      </c>
      <c r="I182" s="229">
        <f>IFERROR('Intenzity 1'!I182/I127,0)</f>
        <v>0</v>
      </c>
      <c r="J182" s="229">
        <f>IFERROR('Intenzity 1'!J182/J127,0)</f>
        <v>0</v>
      </c>
      <c r="K182" s="229">
        <f>IFERROR('Intenzity 1'!K182/K127,0)</f>
        <v>0</v>
      </c>
      <c r="L182" s="229">
        <f>IFERROR('Intenzity 1'!L182/L127,0)</f>
        <v>0</v>
      </c>
      <c r="M182" s="229">
        <f>IFERROR('Intenzity 1'!M182/M127,0)</f>
        <v>0</v>
      </c>
      <c r="N182" s="229">
        <f>IFERROR('Intenzity 1'!N182/N127,0)</f>
        <v>0</v>
      </c>
      <c r="O182" s="229">
        <f>IFERROR('Intenzity 1'!O182/O127,0)</f>
        <v>0</v>
      </c>
      <c r="P182" s="229">
        <f>IFERROR('Intenzity 1'!P182/P127,0)</f>
        <v>0</v>
      </c>
      <c r="Q182" s="229">
        <f>IFERROR('Intenzity 1'!Q182/Q127,0)</f>
        <v>0</v>
      </c>
      <c r="R182" s="229">
        <f>IFERROR('Intenzity 1'!R182/R127,0)</f>
        <v>0</v>
      </c>
      <c r="S182" s="229">
        <f>IFERROR('Intenzity 1'!S182/S127,0)</f>
        <v>0</v>
      </c>
      <c r="T182" s="229">
        <f>IFERROR('Intenzity 1'!T182/T127,0)</f>
        <v>0</v>
      </c>
      <c r="U182" s="229">
        <f>IFERROR('Intenzity 1'!U182/U127,0)</f>
        <v>0</v>
      </c>
      <c r="V182" s="229">
        <f>IFERROR('Intenzity 1'!V182/V127,0)</f>
        <v>0</v>
      </c>
      <c r="W182" s="229">
        <f>IFERROR('Intenzity 1'!W182/W127,0)</f>
        <v>0</v>
      </c>
      <c r="X182" s="229">
        <f>IFERROR('Intenzity 1'!X182/X127,0)</f>
        <v>0</v>
      </c>
      <c r="Y182" s="229">
        <f>IFERROR('Intenzity 1'!Y182/Y127,0)</f>
        <v>0</v>
      </c>
      <c r="Z182" s="229">
        <f>IFERROR('Intenzity 1'!Z182/Z127,0)</f>
        <v>0</v>
      </c>
      <c r="AA182" s="229">
        <f>IFERROR('Intenzity 1'!AA182/AA127,0)</f>
        <v>0</v>
      </c>
      <c r="AB182" s="229">
        <f>IFERROR('Intenzity 1'!AB182/AB127,0)</f>
        <v>0</v>
      </c>
      <c r="AC182" s="229">
        <f>IFERROR('Intenzity 1'!AC182/AC127,0)</f>
        <v>0</v>
      </c>
      <c r="AD182" s="229">
        <f>IFERROR('Intenzity 1'!AD182/AD127,0)</f>
        <v>0</v>
      </c>
      <c r="AE182" s="229">
        <f>IFERROR('Intenzity 1'!AE182/AE127,0)</f>
        <v>0</v>
      </c>
      <c r="AF182" s="229">
        <f>IFERROR('Intenzity 1'!AF182/AF127,0)</f>
        <v>0</v>
      </c>
      <c r="AG182" s="229">
        <f>IFERROR('Intenzity 1'!AG182/AG127,0)</f>
        <v>0</v>
      </c>
      <c r="AH182" s="229">
        <f>IFERROR('Intenzity 1'!AH182/AH127,0)</f>
        <v>0</v>
      </c>
      <c r="AI182" s="229">
        <f>IFERROR('Intenzity 1'!AI182/AI127,0)</f>
        <v>0</v>
      </c>
      <c r="AJ182" s="229">
        <f>IFERROR('Intenzity 1'!AJ182/AJ127,0)</f>
        <v>0</v>
      </c>
      <c r="AK182" s="229">
        <f>IFERROR('Intenzity 1'!AK182/AK127,0)</f>
        <v>0</v>
      </c>
      <c r="AL182" s="229">
        <f>IFERROR('Intenzity 1'!AL182/AL127,0)</f>
        <v>0</v>
      </c>
      <c r="AM182" s="229">
        <f>IFERROR('Intenzity 1'!AM182/AM127,0)</f>
        <v>0</v>
      </c>
      <c r="AN182" s="229">
        <f>IFERROR('Intenzity 1'!AN182/AN127,0)</f>
        <v>0</v>
      </c>
      <c r="AO182" s="229">
        <f>IFERROR('Intenzity 1'!AO182/AO127,0)</f>
        <v>0</v>
      </c>
      <c r="AP182" s="229">
        <f>IFERROR('Intenzity 1'!AP182/AP127,0)</f>
        <v>0</v>
      </c>
      <c r="AQ182" s="229">
        <f>IFERROR('Intenzity 1'!AQ182/AQ127,0)</f>
        <v>0</v>
      </c>
      <c r="AR182" s="229">
        <f>IFERROR('Intenzity 1'!AR182/AR127,0)</f>
        <v>0</v>
      </c>
      <c r="AS182" s="229">
        <f>IFERROR('Intenzity 1'!AS182/AS127,0)</f>
        <v>0</v>
      </c>
      <c r="AT182" s="229">
        <f>IFERROR('Intenzity 1'!AT182/AT127,0)</f>
        <v>0</v>
      </c>
      <c r="AU182" s="229">
        <f>IFERROR('Intenzity 1'!AU182/AU127,0)</f>
        <v>0</v>
      </c>
      <c r="AV182" s="229">
        <f>IFERROR('Intenzity 1'!AV182/AV127,0)</f>
        <v>0</v>
      </c>
      <c r="AW182" s="229">
        <f>IFERROR('Intenzity 1'!AW182/AW127,0)</f>
        <v>0</v>
      </c>
      <c r="AX182" s="229">
        <f>IFERROR('Intenzity 1'!AX182/AX127,0)</f>
        <v>0</v>
      </c>
      <c r="AY182" s="229">
        <f>IFERROR('Intenzity 1'!AY182/AY127,0)</f>
        <v>0</v>
      </c>
      <c r="AZ182" s="229">
        <f>IFERROR('Intenzity 1'!AZ182/AZ127,0)</f>
        <v>0</v>
      </c>
      <c r="BA182" s="229">
        <f>IFERROR('Intenzity 1'!BA182/BA127,0)</f>
        <v>0</v>
      </c>
      <c r="BB182" s="229">
        <f>IFERROR('Intenzity 1'!BB182/BB127,0)</f>
        <v>0</v>
      </c>
    </row>
    <row r="183" spans="1:54" x14ac:dyDescent="0.3">
      <c r="A183" s="206">
        <f>IF(ISBLANK('Úseky 1'!A17),"",'Úseky 1'!A17)</f>
        <v>13</v>
      </c>
      <c r="B183" s="205" t="str">
        <f>IF(ISBLANK('Úseky 1'!B17),"",'Úseky 1'!B17)</f>
        <v/>
      </c>
      <c r="C183" s="205" t="str">
        <f>IF(ISBLANK('Úseky 1'!C17),"",'Úseky 1'!C17)</f>
        <v/>
      </c>
      <c r="D183" s="213" t="str">
        <f>IF(ISBLANK('Úseky 1'!D17),"",'Úseky 1'!D17)</f>
        <v/>
      </c>
      <c r="E183" s="229">
        <f>IFERROR('Intenzity 1'!E183/E128,0)</f>
        <v>0</v>
      </c>
      <c r="F183" s="229">
        <f>IFERROR('Intenzity 1'!F183/F128,0)</f>
        <v>0</v>
      </c>
      <c r="G183" s="229">
        <f>IFERROR('Intenzity 1'!G183/G128,0)</f>
        <v>0</v>
      </c>
      <c r="H183" s="229">
        <f>IFERROR('Intenzity 1'!H183/H128,0)</f>
        <v>0</v>
      </c>
      <c r="I183" s="229">
        <f>IFERROR('Intenzity 1'!I183/I128,0)</f>
        <v>0</v>
      </c>
      <c r="J183" s="229">
        <f>IFERROR('Intenzity 1'!J183/J128,0)</f>
        <v>0</v>
      </c>
      <c r="K183" s="229">
        <f>IFERROR('Intenzity 1'!K183/K128,0)</f>
        <v>0</v>
      </c>
      <c r="L183" s="229">
        <f>IFERROR('Intenzity 1'!L183/L128,0)</f>
        <v>0</v>
      </c>
      <c r="M183" s="229">
        <f>IFERROR('Intenzity 1'!M183/M128,0)</f>
        <v>0</v>
      </c>
      <c r="N183" s="229">
        <f>IFERROR('Intenzity 1'!N183/N128,0)</f>
        <v>0</v>
      </c>
      <c r="O183" s="229">
        <f>IFERROR('Intenzity 1'!O183/O128,0)</f>
        <v>0</v>
      </c>
      <c r="P183" s="229">
        <f>IFERROR('Intenzity 1'!P183/P128,0)</f>
        <v>0</v>
      </c>
      <c r="Q183" s="229">
        <f>IFERROR('Intenzity 1'!Q183/Q128,0)</f>
        <v>0</v>
      </c>
      <c r="R183" s="229">
        <f>IFERROR('Intenzity 1'!R183/R128,0)</f>
        <v>0</v>
      </c>
      <c r="S183" s="229">
        <f>IFERROR('Intenzity 1'!S183/S128,0)</f>
        <v>0</v>
      </c>
      <c r="T183" s="229">
        <f>IFERROR('Intenzity 1'!T183/T128,0)</f>
        <v>0</v>
      </c>
      <c r="U183" s="229">
        <f>IFERROR('Intenzity 1'!U183/U128,0)</f>
        <v>0</v>
      </c>
      <c r="V183" s="229">
        <f>IFERROR('Intenzity 1'!V183/V128,0)</f>
        <v>0</v>
      </c>
      <c r="W183" s="229">
        <f>IFERROR('Intenzity 1'!W183/W128,0)</f>
        <v>0</v>
      </c>
      <c r="X183" s="229">
        <f>IFERROR('Intenzity 1'!X183/X128,0)</f>
        <v>0</v>
      </c>
      <c r="Y183" s="229">
        <f>IFERROR('Intenzity 1'!Y183/Y128,0)</f>
        <v>0</v>
      </c>
      <c r="Z183" s="229">
        <f>IFERROR('Intenzity 1'!Z183/Z128,0)</f>
        <v>0</v>
      </c>
      <c r="AA183" s="229">
        <f>IFERROR('Intenzity 1'!AA183/AA128,0)</f>
        <v>0</v>
      </c>
      <c r="AB183" s="229">
        <f>IFERROR('Intenzity 1'!AB183/AB128,0)</f>
        <v>0</v>
      </c>
      <c r="AC183" s="229">
        <f>IFERROR('Intenzity 1'!AC183/AC128,0)</f>
        <v>0</v>
      </c>
      <c r="AD183" s="229">
        <f>IFERROR('Intenzity 1'!AD183/AD128,0)</f>
        <v>0</v>
      </c>
      <c r="AE183" s="229">
        <f>IFERROR('Intenzity 1'!AE183/AE128,0)</f>
        <v>0</v>
      </c>
      <c r="AF183" s="229">
        <f>IFERROR('Intenzity 1'!AF183/AF128,0)</f>
        <v>0</v>
      </c>
      <c r="AG183" s="229">
        <f>IFERROR('Intenzity 1'!AG183/AG128,0)</f>
        <v>0</v>
      </c>
      <c r="AH183" s="229">
        <f>IFERROR('Intenzity 1'!AH183/AH128,0)</f>
        <v>0</v>
      </c>
      <c r="AI183" s="229">
        <f>IFERROR('Intenzity 1'!AI183/AI128,0)</f>
        <v>0</v>
      </c>
      <c r="AJ183" s="229">
        <f>IFERROR('Intenzity 1'!AJ183/AJ128,0)</f>
        <v>0</v>
      </c>
      <c r="AK183" s="229">
        <f>IFERROR('Intenzity 1'!AK183/AK128,0)</f>
        <v>0</v>
      </c>
      <c r="AL183" s="229">
        <f>IFERROR('Intenzity 1'!AL183/AL128,0)</f>
        <v>0</v>
      </c>
      <c r="AM183" s="229">
        <f>IFERROR('Intenzity 1'!AM183/AM128,0)</f>
        <v>0</v>
      </c>
      <c r="AN183" s="229">
        <f>IFERROR('Intenzity 1'!AN183/AN128,0)</f>
        <v>0</v>
      </c>
      <c r="AO183" s="229">
        <f>IFERROR('Intenzity 1'!AO183/AO128,0)</f>
        <v>0</v>
      </c>
      <c r="AP183" s="229">
        <f>IFERROR('Intenzity 1'!AP183/AP128,0)</f>
        <v>0</v>
      </c>
      <c r="AQ183" s="229">
        <f>IFERROR('Intenzity 1'!AQ183/AQ128,0)</f>
        <v>0</v>
      </c>
      <c r="AR183" s="229">
        <f>IFERROR('Intenzity 1'!AR183/AR128,0)</f>
        <v>0</v>
      </c>
      <c r="AS183" s="229">
        <f>IFERROR('Intenzity 1'!AS183/AS128,0)</f>
        <v>0</v>
      </c>
      <c r="AT183" s="229">
        <f>IFERROR('Intenzity 1'!AT183/AT128,0)</f>
        <v>0</v>
      </c>
      <c r="AU183" s="229">
        <f>IFERROR('Intenzity 1'!AU183/AU128,0)</f>
        <v>0</v>
      </c>
      <c r="AV183" s="229">
        <f>IFERROR('Intenzity 1'!AV183/AV128,0)</f>
        <v>0</v>
      </c>
      <c r="AW183" s="229">
        <f>IFERROR('Intenzity 1'!AW183/AW128,0)</f>
        <v>0</v>
      </c>
      <c r="AX183" s="229">
        <f>IFERROR('Intenzity 1'!AX183/AX128,0)</f>
        <v>0</v>
      </c>
      <c r="AY183" s="229">
        <f>IFERROR('Intenzity 1'!AY183/AY128,0)</f>
        <v>0</v>
      </c>
      <c r="AZ183" s="229">
        <f>IFERROR('Intenzity 1'!AZ183/AZ128,0)</f>
        <v>0</v>
      </c>
      <c r="BA183" s="229">
        <f>IFERROR('Intenzity 1'!BA183/BA128,0)</f>
        <v>0</v>
      </c>
      <c r="BB183" s="229">
        <f>IFERROR('Intenzity 1'!BB183/BB128,0)</f>
        <v>0</v>
      </c>
    </row>
    <row r="184" spans="1:54" x14ac:dyDescent="0.3">
      <c r="A184" s="206">
        <f>IF(ISBLANK('Úseky 1'!A18),"",'Úseky 1'!A18)</f>
        <v>14</v>
      </c>
      <c r="B184" s="205" t="str">
        <f>IF(ISBLANK('Úseky 1'!B18),"",'Úseky 1'!B18)</f>
        <v/>
      </c>
      <c r="C184" s="205" t="str">
        <f>IF(ISBLANK('Úseky 1'!C18),"",'Úseky 1'!C18)</f>
        <v/>
      </c>
      <c r="D184" s="213" t="str">
        <f>IF(ISBLANK('Úseky 1'!D18),"",'Úseky 1'!D18)</f>
        <v/>
      </c>
      <c r="E184" s="229">
        <f>IFERROR('Intenzity 1'!E184/E129,0)</f>
        <v>0</v>
      </c>
      <c r="F184" s="229">
        <f>IFERROR('Intenzity 1'!F184/F129,0)</f>
        <v>0</v>
      </c>
      <c r="G184" s="229">
        <f>IFERROR('Intenzity 1'!G184/G129,0)</f>
        <v>0</v>
      </c>
      <c r="H184" s="229">
        <f>IFERROR('Intenzity 1'!H184/H129,0)</f>
        <v>0</v>
      </c>
      <c r="I184" s="229">
        <f>IFERROR('Intenzity 1'!I184/I129,0)</f>
        <v>0</v>
      </c>
      <c r="J184" s="229">
        <f>IFERROR('Intenzity 1'!J184/J129,0)</f>
        <v>0</v>
      </c>
      <c r="K184" s="229">
        <f>IFERROR('Intenzity 1'!K184/K129,0)</f>
        <v>0</v>
      </c>
      <c r="L184" s="229">
        <f>IFERROR('Intenzity 1'!L184/L129,0)</f>
        <v>0</v>
      </c>
      <c r="M184" s="229">
        <f>IFERROR('Intenzity 1'!M184/M129,0)</f>
        <v>0</v>
      </c>
      <c r="N184" s="229">
        <f>IFERROR('Intenzity 1'!N184/N129,0)</f>
        <v>0</v>
      </c>
      <c r="O184" s="229">
        <f>IFERROR('Intenzity 1'!O184/O129,0)</f>
        <v>0</v>
      </c>
      <c r="P184" s="229">
        <f>IFERROR('Intenzity 1'!P184/P129,0)</f>
        <v>0</v>
      </c>
      <c r="Q184" s="229">
        <f>IFERROR('Intenzity 1'!Q184/Q129,0)</f>
        <v>0</v>
      </c>
      <c r="R184" s="229">
        <f>IFERROR('Intenzity 1'!R184/R129,0)</f>
        <v>0</v>
      </c>
      <c r="S184" s="229">
        <f>IFERROR('Intenzity 1'!S184/S129,0)</f>
        <v>0</v>
      </c>
      <c r="T184" s="229">
        <f>IFERROR('Intenzity 1'!T184/T129,0)</f>
        <v>0</v>
      </c>
      <c r="U184" s="229">
        <f>IFERROR('Intenzity 1'!U184/U129,0)</f>
        <v>0</v>
      </c>
      <c r="V184" s="229">
        <f>IFERROR('Intenzity 1'!V184/V129,0)</f>
        <v>0</v>
      </c>
      <c r="W184" s="229">
        <f>IFERROR('Intenzity 1'!W184/W129,0)</f>
        <v>0</v>
      </c>
      <c r="X184" s="229">
        <f>IFERROR('Intenzity 1'!X184/X129,0)</f>
        <v>0</v>
      </c>
      <c r="Y184" s="229">
        <f>IFERROR('Intenzity 1'!Y184/Y129,0)</f>
        <v>0</v>
      </c>
      <c r="Z184" s="229">
        <f>IFERROR('Intenzity 1'!Z184/Z129,0)</f>
        <v>0</v>
      </c>
      <c r="AA184" s="229">
        <f>IFERROR('Intenzity 1'!AA184/AA129,0)</f>
        <v>0</v>
      </c>
      <c r="AB184" s="229">
        <f>IFERROR('Intenzity 1'!AB184/AB129,0)</f>
        <v>0</v>
      </c>
      <c r="AC184" s="229">
        <f>IFERROR('Intenzity 1'!AC184/AC129,0)</f>
        <v>0</v>
      </c>
      <c r="AD184" s="229">
        <f>IFERROR('Intenzity 1'!AD184/AD129,0)</f>
        <v>0</v>
      </c>
      <c r="AE184" s="229">
        <f>IFERROR('Intenzity 1'!AE184/AE129,0)</f>
        <v>0</v>
      </c>
      <c r="AF184" s="229">
        <f>IFERROR('Intenzity 1'!AF184/AF129,0)</f>
        <v>0</v>
      </c>
      <c r="AG184" s="229">
        <f>IFERROR('Intenzity 1'!AG184/AG129,0)</f>
        <v>0</v>
      </c>
      <c r="AH184" s="229">
        <f>IFERROR('Intenzity 1'!AH184/AH129,0)</f>
        <v>0</v>
      </c>
      <c r="AI184" s="229">
        <f>IFERROR('Intenzity 1'!AI184/AI129,0)</f>
        <v>0</v>
      </c>
      <c r="AJ184" s="229">
        <f>IFERROR('Intenzity 1'!AJ184/AJ129,0)</f>
        <v>0</v>
      </c>
      <c r="AK184" s="229">
        <f>IFERROR('Intenzity 1'!AK184/AK129,0)</f>
        <v>0</v>
      </c>
      <c r="AL184" s="229">
        <f>IFERROR('Intenzity 1'!AL184/AL129,0)</f>
        <v>0</v>
      </c>
      <c r="AM184" s="229">
        <f>IFERROR('Intenzity 1'!AM184/AM129,0)</f>
        <v>0</v>
      </c>
      <c r="AN184" s="229">
        <f>IFERROR('Intenzity 1'!AN184/AN129,0)</f>
        <v>0</v>
      </c>
      <c r="AO184" s="229">
        <f>IFERROR('Intenzity 1'!AO184/AO129,0)</f>
        <v>0</v>
      </c>
      <c r="AP184" s="229">
        <f>IFERROR('Intenzity 1'!AP184/AP129,0)</f>
        <v>0</v>
      </c>
      <c r="AQ184" s="229">
        <f>IFERROR('Intenzity 1'!AQ184/AQ129,0)</f>
        <v>0</v>
      </c>
      <c r="AR184" s="229">
        <f>IFERROR('Intenzity 1'!AR184/AR129,0)</f>
        <v>0</v>
      </c>
      <c r="AS184" s="229">
        <f>IFERROR('Intenzity 1'!AS184/AS129,0)</f>
        <v>0</v>
      </c>
      <c r="AT184" s="229">
        <f>IFERROR('Intenzity 1'!AT184/AT129,0)</f>
        <v>0</v>
      </c>
      <c r="AU184" s="229">
        <f>IFERROR('Intenzity 1'!AU184/AU129,0)</f>
        <v>0</v>
      </c>
      <c r="AV184" s="229">
        <f>IFERROR('Intenzity 1'!AV184/AV129,0)</f>
        <v>0</v>
      </c>
      <c r="AW184" s="229">
        <f>IFERROR('Intenzity 1'!AW184/AW129,0)</f>
        <v>0</v>
      </c>
      <c r="AX184" s="229">
        <f>IFERROR('Intenzity 1'!AX184/AX129,0)</f>
        <v>0</v>
      </c>
      <c r="AY184" s="229">
        <f>IFERROR('Intenzity 1'!AY184/AY129,0)</f>
        <v>0</v>
      </c>
      <c r="AZ184" s="229">
        <f>IFERROR('Intenzity 1'!AZ184/AZ129,0)</f>
        <v>0</v>
      </c>
      <c r="BA184" s="229">
        <f>IFERROR('Intenzity 1'!BA184/BA129,0)</f>
        <v>0</v>
      </c>
      <c r="BB184" s="229">
        <f>IFERROR('Intenzity 1'!BB184/BB129,0)</f>
        <v>0</v>
      </c>
    </row>
    <row r="185" spans="1:54" x14ac:dyDescent="0.3">
      <c r="A185" s="206">
        <f>IF(ISBLANK('Úseky 1'!A19),"",'Úseky 1'!A19)</f>
        <v>15</v>
      </c>
      <c r="B185" s="205" t="str">
        <f>IF(ISBLANK('Úseky 1'!B19),"",'Úseky 1'!B19)</f>
        <v/>
      </c>
      <c r="C185" s="205" t="str">
        <f>IF(ISBLANK('Úseky 1'!C19),"",'Úseky 1'!C19)</f>
        <v/>
      </c>
      <c r="D185" s="213" t="str">
        <f>IF(ISBLANK('Úseky 1'!D19),"",'Úseky 1'!D19)</f>
        <v/>
      </c>
      <c r="E185" s="229">
        <f>IFERROR('Intenzity 1'!E185/E130,0)</f>
        <v>0</v>
      </c>
      <c r="F185" s="229">
        <f>IFERROR('Intenzity 1'!F185/F130,0)</f>
        <v>0</v>
      </c>
      <c r="G185" s="229">
        <f>IFERROR('Intenzity 1'!G185/G130,0)</f>
        <v>0</v>
      </c>
      <c r="H185" s="229">
        <f>IFERROR('Intenzity 1'!H185/H130,0)</f>
        <v>0</v>
      </c>
      <c r="I185" s="229">
        <f>IFERROR('Intenzity 1'!I185/I130,0)</f>
        <v>0</v>
      </c>
      <c r="J185" s="229">
        <f>IFERROR('Intenzity 1'!J185/J130,0)</f>
        <v>0</v>
      </c>
      <c r="K185" s="229">
        <f>IFERROR('Intenzity 1'!K185/K130,0)</f>
        <v>0</v>
      </c>
      <c r="L185" s="229">
        <f>IFERROR('Intenzity 1'!L185/L130,0)</f>
        <v>0</v>
      </c>
      <c r="M185" s="229">
        <f>IFERROR('Intenzity 1'!M185/M130,0)</f>
        <v>0</v>
      </c>
      <c r="N185" s="229">
        <f>IFERROR('Intenzity 1'!N185/N130,0)</f>
        <v>0</v>
      </c>
      <c r="O185" s="229">
        <f>IFERROR('Intenzity 1'!O185/O130,0)</f>
        <v>0</v>
      </c>
      <c r="P185" s="229">
        <f>IFERROR('Intenzity 1'!P185/P130,0)</f>
        <v>0</v>
      </c>
      <c r="Q185" s="229">
        <f>IFERROR('Intenzity 1'!Q185/Q130,0)</f>
        <v>0</v>
      </c>
      <c r="R185" s="229">
        <f>IFERROR('Intenzity 1'!R185/R130,0)</f>
        <v>0</v>
      </c>
      <c r="S185" s="229">
        <f>IFERROR('Intenzity 1'!S185/S130,0)</f>
        <v>0</v>
      </c>
      <c r="T185" s="229">
        <f>IFERROR('Intenzity 1'!T185/T130,0)</f>
        <v>0</v>
      </c>
      <c r="U185" s="229">
        <f>IFERROR('Intenzity 1'!U185/U130,0)</f>
        <v>0</v>
      </c>
      <c r="V185" s="229">
        <f>IFERROR('Intenzity 1'!V185/V130,0)</f>
        <v>0</v>
      </c>
      <c r="W185" s="229">
        <f>IFERROR('Intenzity 1'!W185/W130,0)</f>
        <v>0</v>
      </c>
      <c r="X185" s="229">
        <f>IFERROR('Intenzity 1'!X185/X130,0)</f>
        <v>0</v>
      </c>
      <c r="Y185" s="229">
        <f>IFERROR('Intenzity 1'!Y185/Y130,0)</f>
        <v>0</v>
      </c>
      <c r="Z185" s="229">
        <f>IFERROR('Intenzity 1'!Z185/Z130,0)</f>
        <v>0</v>
      </c>
      <c r="AA185" s="229">
        <f>IFERROR('Intenzity 1'!AA185/AA130,0)</f>
        <v>0</v>
      </c>
      <c r="AB185" s="229">
        <f>IFERROR('Intenzity 1'!AB185/AB130,0)</f>
        <v>0</v>
      </c>
      <c r="AC185" s="229">
        <f>IFERROR('Intenzity 1'!AC185/AC130,0)</f>
        <v>0</v>
      </c>
      <c r="AD185" s="229">
        <f>IFERROR('Intenzity 1'!AD185/AD130,0)</f>
        <v>0</v>
      </c>
      <c r="AE185" s="229">
        <f>IFERROR('Intenzity 1'!AE185/AE130,0)</f>
        <v>0</v>
      </c>
      <c r="AF185" s="229">
        <f>IFERROR('Intenzity 1'!AF185/AF130,0)</f>
        <v>0</v>
      </c>
      <c r="AG185" s="229">
        <f>IFERROR('Intenzity 1'!AG185/AG130,0)</f>
        <v>0</v>
      </c>
      <c r="AH185" s="229">
        <f>IFERROR('Intenzity 1'!AH185/AH130,0)</f>
        <v>0</v>
      </c>
      <c r="AI185" s="229">
        <f>IFERROR('Intenzity 1'!AI185/AI130,0)</f>
        <v>0</v>
      </c>
      <c r="AJ185" s="229">
        <f>IFERROR('Intenzity 1'!AJ185/AJ130,0)</f>
        <v>0</v>
      </c>
      <c r="AK185" s="229">
        <f>IFERROR('Intenzity 1'!AK185/AK130,0)</f>
        <v>0</v>
      </c>
      <c r="AL185" s="229">
        <f>IFERROR('Intenzity 1'!AL185/AL130,0)</f>
        <v>0</v>
      </c>
      <c r="AM185" s="229">
        <f>IFERROR('Intenzity 1'!AM185/AM130,0)</f>
        <v>0</v>
      </c>
      <c r="AN185" s="229">
        <f>IFERROR('Intenzity 1'!AN185/AN130,0)</f>
        <v>0</v>
      </c>
      <c r="AO185" s="229">
        <f>IFERROR('Intenzity 1'!AO185/AO130,0)</f>
        <v>0</v>
      </c>
      <c r="AP185" s="229">
        <f>IFERROR('Intenzity 1'!AP185/AP130,0)</f>
        <v>0</v>
      </c>
      <c r="AQ185" s="229">
        <f>IFERROR('Intenzity 1'!AQ185/AQ130,0)</f>
        <v>0</v>
      </c>
      <c r="AR185" s="229">
        <f>IFERROR('Intenzity 1'!AR185/AR130,0)</f>
        <v>0</v>
      </c>
      <c r="AS185" s="229">
        <f>IFERROR('Intenzity 1'!AS185/AS130,0)</f>
        <v>0</v>
      </c>
      <c r="AT185" s="229">
        <f>IFERROR('Intenzity 1'!AT185/AT130,0)</f>
        <v>0</v>
      </c>
      <c r="AU185" s="229">
        <f>IFERROR('Intenzity 1'!AU185/AU130,0)</f>
        <v>0</v>
      </c>
      <c r="AV185" s="229">
        <f>IFERROR('Intenzity 1'!AV185/AV130,0)</f>
        <v>0</v>
      </c>
      <c r="AW185" s="229">
        <f>IFERROR('Intenzity 1'!AW185/AW130,0)</f>
        <v>0</v>
      </c>
      <c r="AX185" s="229">
        <f>IFERROR('Intenzity 1'!AX185/AX130,0)</f>
        <v>0</v>
      </c>
      <c r="AY185" s="229">
        <f>IFERROR('Intenzity 1'!AY185/AY130,0)</f>
        <v>0</v>
      </c>
      <c r="AZ185" s="229">
        <f>IFERROR('Intenzity 1'!AZ185/AZ130,0)</f>
        <v>0</v>
      </c>
      <c r="BA185" s="229">
        <f>IFERROR('Intenzity 1'!BA185/BA130,0)</f>
        <v>0</v>
      </c>
      <c r="BB185" s="229">
        <f>IFERROR('Intenzity 1'!BB185/BB130,0)</f>
        <v>0</v>
      </c>
    </row>
    <row r="186" spans="1:54" x14ac:dyDescent="0.3">
      <c r="A186" s="206">
        <f>IF(ISBLANK('Úseky 1'!A20),"",'Úseky 1'!A20)</f>
        <v>16</v>
      </c>
      <c r="B186" s="205" t="str">
        <f>IF(ISBLANK('Úseky 1'!B20),"",'Úseky 1'!B20)</f>
        <v/>
      </c>
      <c r="C186" s="205" t="str">
        <f>IF(ISBLANK('Úseky 1'!C20),"",'Úseky 1'!C20)</f>
        <v/>
      </c>
      <c r="D186" s="213" t="str">
        <f>IF(ISBLANK('Úseky 1'!D20),"",'Úseky 1'!D20)</f>
        <v/>
      </c>
      <c r="E186" s="229">
        <f>IFERROR('Intenzity 1'!E186/E131,0)</f>
        <v>0</v>
      </c>
      <c r="F186" s="229">
        <f>IFERROR('Intenzity 1'!F186/F131,0)</f>
        <v>0</v>
      </c>
      <c r="G186" s="229">
        <f>IFERROR('Intenzity 1'!G186/G131,0)</f>
        <v>0</v>
      </c>
      <c r="H186" s="229">
        <f>IFERROR('Intenzity 1'!H186/H131,0)</f>
        <v>0</v>
      </c>
      <c r="I186" s="229">
        <f>IFERROR('Intenzity 1'!I186/I131,0)</f>
        <v>0</v>
      </c>
      <c r="J186" s="229">
        <f>IFERROR('Intenzity 1'!J186/J131,0)</f>
        <v>0</v>
      </c>
      <c r="K186" s="229">
        <f>IFERROR('Intenzity 1'!K186/K131,0)</f>
        <v>0</v>
      </c>
      <c r="L186" s="229">
        <f>IFERROR('Intenzity 1'!L186/L131,0)</f>
        <v>0</v>
      </c>
      <c r="M186" s="229">
        <f>IFERROR('Intenzity 1'!M186/M131,0)</f>
        <v>0</v>
      </c>
      <c r="N186" s="229">
        <f>IFERROR('Intenzity 1'!N186/N131,0)</f>
        <v>0</v>
      </c>
      <c r="O186" s="229">
        <f>IFERROR('Intenzity 1'!O186/O131,0)</f>
        <v>0</v>
      </c>
      <c r="P186" s="229">
        <f>IFERROR('Intenzity 1'!P186/P131,0)</f>
        <v>0</v>
      </c>
      <c r="Q186" s="229">
        <f>IFERROR('Intenzity 1'!Q186/Q131,0)</f>
        <v>0</v>
      </c>
      <c r="R186" s="229">
        <f>IFERROR('Intenzity 1'!R186/R131,0)</f>
        <v>0</v>
      </c>
      <c r="S186" s="229">
        <f>IFERROR('Intenzity 1'!S186/S131,0)</f>
        <v>0</v>
      </c>
      <c r="T186" s="229">
        <f>IFERROR('Intenzity 1'!T186/T131,0)</f>
        <v>0</v>
      </c>
      <c r="U186" s="229">
        <f>IFERROR('Intenzity 1'!U186/U131,0)</f>
        <v>0</v>
      </c>
      <c r="V186" s="229">
        <f>IFERROR('Intenzity 1'!V186/V131,0)</f>
        <v>0</v>
      </c>
      <c r="W186" s="229">
        <f>IFERROR('Intenzity 1'!W186/W131,0)</f>
        <v>0</v>
      </c>
      <c r="X186" s="229">
        <f>IFERROR('Intenzity 1'!X186/X131,0)</f>
        <v>0</v>
      </c>
      <c r="Y186" s="229">
        <f>IFERROR('Intenzity 1'!Y186/Y131,0)</f>
        <v>0</v>
      </c>
      <c r="Z186" s="229">
        <f>IFERROR('Intenzity 1'!Z186/Z131,0)</f>
        <v>0</v>
      </c>
      <c r="AA186" s="229">
        <f>IFERROR('Intenzity 1'!AA186/AA131,0)</f>
        <v>0</v>
      </c>
      <c r="AB186" s="229">
        <f>IFERROR('Intenzity 1'!AB186/AB131,0)</f>
        <v>0</v>
      </c>
      <c r="AC186" s="229">
        <f>IFERROR('Intenzity 1'!AC186/AC131,0)</f>
        <v>0</v>
      </c>
      <c r="AD186" s="229">
        <f>IFERROR('Intenzity 1'!AD186/AD131,0)</f>
        <v>0</v>
      </c>
      <c r="AE186" s="229">
        <f>IFERROR('Intenzity 1'!AE186/AE131,0)</f>
        <v>0</v>
      </c>
      <c r="AF186" s="229">
        <f>IFERROR('Intenzity 1'!AF186/AF131,0)</f>
        <v>0</v>
      </c>
      <c r="AG186" s="229">
        <f>IFERROR('Intenzity 1'!AG186/AG131,0)</f>
        <v>0</v>
      </c>
      <c r="AH186" s="229">
        <f>IFERROR('Intenzity 1'!AH186/AH131,0)</f>
        <v>0</v>
      </c>
      <c r="AI186" s="229">
        <f>IFERROR('Intenzity 1'!AI186/AI131,0)</f>
        <v>0</v>
      </c>
      <c r="AJ186" s="229">
        <f>IFERROR('Intenzity 1'!AJ186/AJ131,0)</f>
        <v>0</v>
      </c>
      <c r="AK186" s="229">
        <f>IFERROR('Intenzity 1'!AK186/AK131,0)</f>
        <v>0</v>
      </c>
      <c r="AL186" s="229">
        <f>IFERROR('Intenzity 1'!AL186/AL131,0)</f>
        <v>0</v>
      </c>
      <c r="AM186" s="229">
        <f>IFERROR('Intenzity 1'!AM186/AM131,0)</f>
        <v>0</v>
      </c>
      <c r="AN186" s="229">
        <f>IFERROR('Intenzity 1'!AN186/AN131,0)</f>
        <v>0</v>
      </c>
      <c r="AO186" s="229">
        <f>IFERROR('Intenzity 1'!AO186/AO131,0)</f>
        <v>0</v>
      </c>
      <c r="AP186" s="229">
        <f>IFERROR('Intenzity 1'!AP186/AP131,0)</f>
        <v>0</v>
      </c>
      <c r="AQ186" s="229">
        <f>IFERROR('Intenzity 1'!AQ186/AQ131,0)</f>
        <v>0</v>
      </c>
      <c r="AR186" s="229">
        <f>IFERROR('Intenzity 1'!AR186/AR131,0)</f>
        <v>0</v>
      </c>
      <c r="AS186" s="229">
        <f>IFERROR('Intenzity 1'!AS186/AS131,0)</f>
        <v>0</v>
      </c>
      <c r="AT186" s="229">
        <f>IFERROR('Intenzity 1'!AT186/AT131,0)</f>
        <v>0</v>
      </c>
      <c r="AU186" s="229">
        <f>IFERROR('Intenzity 1'!AU186/AU131,0)</f>
        <v>0</v>
      </c>
      <c r="AV186" s="229">
        <f>IFERROR('Intenzity 1'!AV186/AV131,0)</f>
        <v>0</v>
      </c>
      <c r="AW186" s="229">
        <f>IFERROR('Intenzity 1'!AW186/AW131,0)</f>
        <v>0</v>
      </c>
      <c r="AX186" s="229">
        <f>IFERROR('Intenzity 1'!AX186/AX131,0)</f>
        <v>0</v>
      </c>
      <c r="AY186" s="229">
        <f>IFERROR('Intenzity 1'!AY186/AY131,0)</f>
        <v>0</v>
      </c>
      <c r="AZ186" s="229">
        <f>IFERROR('Intenzity 1'!AZ186/AZ131,0)</f>
        <v>0</v>
      </c>
      <c r="BA186" s="229">
        <f>IFERROR('Intenzity 1'!BA186/BA131,0)</f>
        <v>0</v>
      </c>
      <c r="BB186" s="229">
        <f>IFERROR('Intenzity 1'!BB186/BB131,0)</f>
        <v>0</v>
      </c>
    </row>
    <row r="187" spans="1:54" x14ac:dyDescent="0.3">
      <c r="A187" s="206">
        <f>IF(ISBLANK('Úseky 1'!A21),"",'Úseky 1'!A21)</f>
        <v>17</v>
      </c>
      <c r="B187" s="205" t="str">
        <f>IF(ISBLANK('Úseky 1'!B21),"",'Úseky 1'!B21)</f>
        <v/>
      </c>
      <c r="C187" s="205" t="str">
        <f>IF(ISBLANK('Úseky 1'!C21),"",'Úseky 1'!C21)</f>
        <v/>
      </c>
      <c r="D187" s="213" t="str">
        <f>IF(ISBLANK('Úseky 1'!D21),"",'Úseky 1'!D21)</f>
        <v/>
      </c>
      <c r="E187" s="229">
        <f>IFERROR('Intenzity 1'!E187/E132,0)</f>
        <v>0</v>
      </c>
      <c r="F187" s="229">
        <f>IFERROR('Intenzity 1'!F187/F132,0)</f>
        <v>0</v>
      </c>
      <c r="G187" s="229">
        <f>IFERROR('Intenzity 1'!G187/G132,0)</f>
        <v>0</v>
      </c>
      <c r="H187" s="229">
        <f>IFERROR('Intenzity 1'!H187/H132,0)</f>
        <v>0</v>
      </c>
      <c r="I187" s="229">
        <f>IFERROR('Intenzity 1'!I187/I132,0)</f>
        <v>0</v>
      </c>
      <c r="J187" s="229">
        <f>IFERROR('Intenzity 1'!J187/J132,0)</f>
        <v>0</v>
      </c>
      <c r="K187" s="229">
        <f>IFERROR('Intenzity 1'!K187/K132,0)</f>
        <v>0</v>
      </c>
      <c r="L187" s="229">
        <f>IFERROR('Intenzity 1'!L187/L132,0)</f>
        <v>0</v>
      </c>
      <c r="M187" s="229">
        <f>IFERROR('Intenzity 1'!M187/M132,0)</f>
        <v>0</v>
      </c>
      <c r="N187" s="229">
        <f>IFERROR('Intenzity 1'!N187/N132,0)</f>
        <v>0</v>
      </c>
      <c r="O187" s="229">
        <f>IFERROR('Intenzity 1'!O187/O132,0)</f>
        <v>0</v>
      </c>
      <c r="P187" s="229">
        <f>IFERROR('Intenzity 1'!P187/P132,0)</f>
        <v>0</v>
      </c>
      <c r="Q187" s="229">
        <f>IFERROR('Intenzity 1'!Q187/Q132,0)</f>
        <v>0</v>
      </c>
      <c r="R187" s="229">
        <f>IFERROR('Intenzity 1'!R187/R132,0)</f>
        <v>0</v>
      </c>
      <c r="S187" s="229">
        <f>IFERROR('Intenzity 1'!S187/S132,0)</f>
        <v>0</v>
      </c>
      <c r="T187" s="229">
        <f>IFERROR('Intenzity 1'!T187/T132,0)</f>
        <v>0</v>
      </c>
      <c r="U187" s="229">
        <f>IFERROR('Intenzity 1'!U187/U132,0)</f>
        <v>0</v>
      </c>
      <c r="V187" s="229">
        <f>IFERROR('Intenzity 1'!V187/V132,0)</f>
        <v>0</v>
      </c>
      <c r="W187" s="229">
        <f>IFERROR('Intenzity 1'!W187/W132,0)</f>
        <v>0</v>
      </c>
      <c r="X187" s="229">
        <f>IFERROR('Intenzity 1'!X187/X132,0)</f>
        <v>0</v>
      </c>
      <c r="Y187" s="229">
        <f>IFERROR('Intenzity 1'!Y187/Y132,0)</f>
        <v>0</v>
      </c>
      <c r="Z187" s="229">
        <f>IFERROR('Intenzity 1'!Z187/Z132,0)</f>
        <v>0</v>
      </c>
      <c r="AA187" s="229">
        <f>IFERROR('Intenzity 1'!AA187/AA132,0)</f>
        <v>0</v>
      </c>
      <c r="AB187" s="229">
        <f>IFERROR('Intenzity 1'!AB187/AB132,0)</f>
        <v>0</v>
      </c>
      <c r="AC187" s="229">
        <f>IFERROR('Intenzity 1'!AC187/AC132,0)</f>
        <v>0</v>
      </c>
      <c r="AD187" s="229">
        <f>IFERROR('Intenzity 1'!AD187/AD132,0)</f>
        <v>0</v>
      </c>
      <c r="AE187" s="229">
        <f>IFERROR('Intenzity 1'!AE187/AE132,0)</f>
        <v>0</v>
      </c>
      <c r="AF187" s="229">
        <f>IFERROR('Intenzity 1'!AF187/AF132,0)</f>
        <v>0</v>
      </c>
      <c r="AG187" s="229">
        <f>IFERROR('Intenzity 1'!AG187/AG132,0)</f>
        <v>0</v>
      </c>
      <c r="AH187" s="229">
        <f>IFERROR('Intenzity 1'!AH187/AH132,0)</f>
        <v>0</v>
      </c>
      <c r="AI187" s="229">
        <f>IFERROR('Intenzity 1'!AI187/AI132,0)</f>
        <v>0</v>
      </c>
      <c r="AJ187" s="229">
        <f>IFERROR('Intenzity 1'!AJ187/AJ132,0)</f>
        <v>0</v>
      </c>
      <c r="AK187" s="229">
        <f>IFERROR('Intenzity 1'!AK187/AK132,0)</f>
        <v>0</v>
      </c>
      <c r="AL187" s="229">
        <f>IFERROR('Intenzity 1'!AL187/AL132,0)</f>
        <v>0</v>
      </c>
      <c r="AM187" s="229">
        <f>IFERROR('Intenzity 1'!AM187/AM132,0)</f>
        <v>0</v>
      </c>
      <c r="AN187" s="229">
        <f>IFERROR('Intenzity 1'!AN187/AN132,0)</f>
        <v>0</v>
      </c>
      <c r="AO187" s="229">
        <f>IFERROR('Intenzity 1'!AO187/AO132,0)</f>
        <v>0</v>
      </c>
      <c r="AP187" s="229">
        <f>IFERROR('Intenzity 1'!AP187/AP132,0)</f>
        <v>0</v>
      </c>
      <c r="AQ187" s="229">
        <f>IFERROR('Intenzity 1'!AQ187/AQ132,0)</f>
        <v>0</v>
      </c>
      <c r="AR187" s="229">
        <f>IFERROR('Intenzity 1'!AR187/AR132,0)</f>
        <v>0</v>
      </c>
      <c r="AS187" s="229">
        <f>IFERROR('Intenzity 1'!AS187/AS132,0)</f>
        <v>0</v>
      </c>
      <c r="AT187" s="229">
        <f>IFERROR('Intenzity 1'!AT187/AT132,0)</f>
        <v>0</v>
      </c>
      <c r="AU187" s="229">
        <f>IFERROR('Intenzity 1'!AU187/AU132,0)</f>
        <v>0</v>
      </c>
      <c r="AV187" s="229">
        <f>IFERROR('Intenzity 1'!AV187/AV132,0)</f>
        <v>0</v>
      </c>
      <c r="AW187" s="229">
        <f>IFERROR('Intenzity 1'!AW187/AW132,0)</f>
        <v>0</v>
      </c>
      <c r="AX187" s="229">
        <f>IFERROR('Intenzity 1'!AX187/AX132,0)</f>
        <v>0</v>
      </c>
      <c r="AY187" s="229">
        <f>IFERROR('Intenzity 1'!AY187/AY132,0)</f>
        <v>0</v>
      </c>
      <c r="AZ187" s="229">
        <f>IFERROR('Intenzity 1'!AZ187/AZ132,0)</f>
        <v>0</v>
      </c>
      <c r="BA187" s="229">
        <f>IFERROR('Intenzity 1'!BA187/BA132,0)</f>
        <v>0</v>
      </c>
      <c r="BB187" s="229">
        <f>IFERROR('Intenzity 1'!BB187/BB132,0)</f>
        <v>0</v>
      </c>
    </row>
    <row r="188" spans="1:54" x14ac:dyDescent="0.3">
      <c r="A188" s="206">
        <f>IF(ISBLANK('Úseky 1'!A22),"",'Úseky 1'!A22)</f>
        <v>18</v>
      </c>
      <c r="B188" s="205" t="str">
        <f>IF(ISBLANK('Úseky 1'!B22),"",'Úseky 1'!B22)</f>
        <v/>
      </c>
      <c r="C188" s="205" t="str">
        <f>IF(ISBLANK('Úseky 1'!C22),"",'Úseky 1'!C22)</f>
        <v/>
      </c>
      <c r="D188" s="213" t="str">
        <f>IF(ISBLANK('Úseky 1'!D22),"",'Úseky 1'!D22)</f>
        <v/>
      </c>
      <c r="E188" s="229">
        <f>IFERROR('Intenzity 1'!E188/E133,0)</f>
        <v>0</v>
      </c>
      <c r="F188" s="229">
        <f>IFERROR('Intenzity 1'!F188/F133,0)</f>
        <v>0</v>
      </c>
      <c r="G188" s="229">
        <f>IFERROR('Intenzity 1'!G188/G133,0)</f>
        <v>0</v>
      </c>
      <c r="H188" s="229">
        <f>IFERROR('Intenzity 1'!H188/H133,0)</f>
        <v>0</v>
      </c>
      <c r="I188" s="229">
        <f>IFERROR('Intenzity 1'!I188/I133,0)</f>
        <v>0</v>
      </c>
      <c r="J188" s="229">
        <f>IFERROR('Intenzity 1'!J188/J133,0)</f>
        <v>0</v>
      </c>
      <c r="K188" s="229">
        <f>IFERROR('Intenzity 1'!K188/K133,0)</f>
        <v>0</v>
      </c>
      <c r="L188" s="229">
        <f>IFERROR('Intenzity 1'!L188/L133,0)</f>
        <v>0</v>
      </c>
      <c r="M188" s="229">
        <f>IFERROR('Intenzity 1'!M188/M133,0)</f>
        <v>0</v>
      </c>
      <c r="N188" s="229">
        <f>IFERROR('Intenzity 1'!N188/N133,0)</f>
        <v>0</v>
      </c>
      <c r="O188" s="229">
        <f>IFERROR('Intenzity 1'!O188/O133,0)</f>
        <v>0</v>
      </c>
      <c r="P188" s="229">
        <f>IFERROR('Intenzity 1'!P188/P133,0)</f>
        <v>0</v>
      </c>
      <c r="Q188" s="229">
        <f>IFERROR('Intenzity 1'!Q188/Q133,0)</f>
        <v>0</v>
      </c>
      <c r="R188" s="229">
        <f>IFERROR('Intenzity 1'!R188/R133,0)</f>
        <v>0</v>
      </c>
      <c r="S188" s="229">
        <f>IFERROR('Intenzity 1'!S188/S133,0)</f>
        <v>0</v>
      </c>
      <c r="T188" s="229">
        <f>IFERROR('Intenzity 1'!T188/T133,0)</f>
        <v>0</v>
      </c>
      <c r="U188" s="229">
        <f>IFERROR('Intenzity 1'!U188/U133,0)</f>
        <v>0</v>
      </c>
      <c r="V188" s="229">
        <f>IFERROR('Intenzity 1'!V188/V133,0)</f>
        <v>0</v>
      </c>
      <c r="W188" s="229">
        <f>IFERROR('Intenzity 1'!W188/W133,0)</f>
        <v>0</v>
      </c>
      <c r="X188" s="229">
        <f>IFERROR('Intenzity 1'!X188/X133,0)</f>
        <v>0</v>
      </c>
      <c r="Y188" s="229">
        <f>IFERROR('Intenzity 1'!Y188/Y133,0)</f>
        <v>0</v>
      </c>
      <c r="Z188" s="229">
        <f>IFERROR('Intenzity 1'!Z188/Z133,0)</f>
        <v>0</v>
      </c>
      <c r="AA188" s="229">
        <f>IFERROR('Intenzity 1'!AA188/AA133,0)</f>
        <v>0</v>
      </c>
      <c r="AB188" s="229">
        <f>IFERROR('Intenzity 1'!AB188/AB133,0)</f>
        <v>0</v>
      </c>
      <c r="AC188" s="229">
        <f>IFERROR('Intenzity 1'!AC188/AC133,0)</f>
        <v>0</v>
      </c>
      <c r="AD188" s="229">
        <f>IFERROR('Intenzity 1'!AD188/AD133,0)</f>
        <v>0</v>
      </c>
      <c r="AE188" s="229">
        <f>IFERROR('Intenzity 1'!AE188/AE133,0)</f>
        <v>0</v>
      </c>
      <c r="AF188" s="229">
        <f>IFERROR('Intenzity 1'!AF188/AF133,0)</f>
        <v>0</v>
      </c>
      <c r="AG188" s="229">
        <f>IFERROR('Intenzity 1'!AG188/AG133,0)</f>
        <v>0</v>
      </c>
      <c r="AH188" s="229">
        <f>IFERROR('Intenzity 1'!AH188/AH133,0)</f>
        <v>0</v>
      </c>
      <c r="AI188" s="229">
        <f>IFERROR('Intenzity 1'!AI188/AI133,0)</f>
        <v>0</v>
      </c>
      <c r="AJ188" s="229">
        <f>IFERROR('Intenzity 1'!AJ188/AJ133,0)</f>
        <v>0</v>
      </c>
      <c r="AK188" s="229">
        <f>IFERROR('Intenzity 1'!AK188/AK133,0)</f>
        <v>0</v>
      </c>
      <c r="AL188" s="229">
        <f>IFERROR('Intenzity 1'!AL188/AL133,0)</f>
        <v>0</v>
      </c>
      <c r="AM188" s="229">
        <f>IFERROR('Intenzity 1'!AM188/AM133,0)</f>
        <v>0</v>
      </c>
      <c r="AN188" s="229">
        <f>IFERROR('Intenzity 1'!AN188/AN133,0)</f>
        <v>0</v>
      </c>
      <c r="AO188" s="229">
        <f>IFERROR('Intenzity 1'!AO188/AO133,0)</f>
        <v>0</v>
      </c>
      <c r="AP188" s="229">
        <f>IFERROR('Intenzity 1'!AP188/AP133,0)</f>
        <v>0</v>
      </c>
      <c r="AQ188" s="229">
        <f>IFERROR('Intenzity 1'!AQ188/AQ133,0)</f>
        <v>0</v>
      </c>
      <c r="AR188" s="229">
        <f>IFERROR('Intenzity 1'!AR188/AR133,0)</f>
        <v>0</v>
      </c>
      <c r="AS188" s="229">
        <f>IFERROR('Intenzity 1'!AS188/AS133,0)</f>
        <v>0</v>
      </c>
      <c r="AT188" s="229">
        <f>IFERROR('Intenzity 1'!AT188/AT133,0)</f>
        <v>0</v>
      </c>
      <c r="AU188" s="229">
        <f>IFERROR('Intenzity 1'!AU188/AU133,0)</f>
        <v>0</v>
      </c>
      <c r="AV188" s="229">
        <f>IFERROR('Intenzity 1'!AV188/AV133,0)</f>
        <v>0</v>
      </c>
      <c r="AW188" s="229">
        <f>IFERROR('Intenzity 1'!AW188/AW133,0)</f>
        <v>0</v>
      </c>
      <c r="AX188" s="229">
        <f>IFERROR('Intenzity 1'!AX188/AX133,0)</f>
        <v>0</v>
      </c>
      <c r="AY188" s="229">
        <f>IFERROR('Intenzity 1'!AY188/AY133,0)</f>
        <v>0</v>
      </c>
      <c r="AZ188" s="229">
        <f>IFERROR('Intenzity 1'!AZ188/AZ133,0)</f>
        <v>0</v>
      </c>
      <c r="BA188" s="229">
        <f>IFERROR('Intenzity 1'!BA188/BA133,0)</f>
        <v>0</v>
      </c>
      <c r="BB188" s="229">
        <f>IFERROR('Intenzity 1'!BB188/BB133,0)</f>
        <v>0</v>
      </c>
    </row>
    <row r="189" spans="1:54" x14ac:dyDescent="0.3">
      <c r="A189" s="206">
        <f>IF(ISBLANK('Úseky 1'!A23),"",'Úseky 1'!A23)</f>
        <v>19</v>
      </c>
      <c r="B189" s="205" t="str">
        <f>IF(ISBLANK('Úseky 1'!B23),"",'Úseky 1'!B23)</f>
        <v/>
      </c>
      <c r="C189" s="205" t="str">
        <f>IF(ISBLANK('Úseky 1'!C23),"",'Úseky 1'!C23)</f>
        <v/>
      </c>
      <c r="D189" s="213" t="str">
        <f>IF(ISBLANK('Úseky 1'!D23),"",'Úseky 1'!D23)</f>
        <v/>
      </c>
      <c r="E189" s="229">
        <f>IFERROR('Intenzity 1'!E189/E134,0)</f>
        <v>0</v>
      </c>
      <c r="F189" s="229">
        <f>IFERROR('Intenzity 1'!F189/F134,0)</f>
        <v>0</v>
      </c>
      <c r="G189" s="229">
        <f>IFERROR('Intenzity 1'!G189/G134,0)</f>
        <v>0</v>
      </c>
      <c r="H189" s="229">
        <f>IFERROR('Intenzity 1'!H189/H134,0)</f>
        <v>0</v>
      </c>
      <c r="I189" s="229">
        <f>IFERROR('Intenzity 1'!I189/I134,0)</f>
        <v>0</v>
      </c>
      <c r="J189" s="229">
        <f>IFERROR('Intenzity 1'!J189/J134,0)</f>
        <v>0</v>
      </c>
      <c r="K189" s="229">
        <f>IFERROR('Intenzity 1'!K189/K134,0)</f>
        <v>0</v>
      </c>
      <c r="L189" s="229">
        <f>IFERROR('Intenzity 1'!L189/L134,0)</f>
        <v>0</v>
      </c>
      <c r="M189" s="229">
        <f>IFERROR('Intenzity 1'!M189/M134,0)</f>
        <v>0</v>
      </c>
      <c r="N189" s="229">
        <f>IFERROR('Intenzity 1'!N189/N134,0)</f>
        <v>0</v>
      </c>
      <c r="O189" s="229">
        <f>IFERROR('Intenzity 1'!O189/O134,0)</f>
        <v>0</v>
      </c>
      <c r="P189" s="229">
        <f>IFERROR('Intenzity 1'!P189/P134,0)</f>
        <v>0</v>
      </c>
      <c r="Q189" s="229">
        <f>IFERROR('Intenzity 1'!Q189/Q134,0)</f>
        <v>0</v>
      </c>
      <c r="R189" s="229">
        <f>IFERROR('Intenzity 1'!R189/R134,0)</f>
        <v>0</v>
      </c>
      <c r="S189" s="229">
        <f>IFERROR('Intenzity 1'!S189/S134,0)</f>
        <v>0</v>
      </c>
      <c r="T189" s="229">
        <f>IFERROR('Intenzity 1'!T189/T134,0)</f>
        <v>0</v>
      </c>
      <c r="U189" s="229">
        <f>IFERROR('Intenzity 1'!U189/U134,0)</f>
        <v>0</v>
      </c>
      <c r="V189" s="229">
        <f>IFERROR('Intenzity 1'!V189/V134,0)</f>
        <v>0</v>
      </c>
      <c r="W189" s="229">
        <f>IFERROR('Intenzity 1'!W189/W134,0)</f>
        <v>0</v>
      </c>
      <c r="X189" s="229">
        <f>IFERROR('Intenzity 1'!X189/X134,0)</f>
        <v>0</v>
      </c>
      <c r="Y189" s="229">
        <f>IFERROR('Intenzity 1'!Y189/Y134,0)</f>
        <v>0</v>
      </c>
      <c r="Z189" s="229">
        <f>IFERROR('Intenzity 1'!Z189/Z134,0)</f>
        <v>0</v>
      </c>
      <c r="AA189" s="229">
        <f>IFERROR('Intenzity 1'!AA189/AA134,0)</f>
        <v>0</v>
      </c>
      <c r="AB189" s="229">
        <f>IFERROR('Intenzity 1'!AB189/AB134,0)</f>
        <v>0</v>
      </c>
      <c r="AC189" s="229">
        <f>IFERROR('Intenzity 1'!AC189/AC134,0)</f>
        <v>0</v>
      </c>
      <c r="AD189" s="229">
        <f>IFERROR('Intenzity 1'!AD189/AD134,0)</f>
        <v>0</v>
      </c>
      <c r="AE189" s="229">
        <f>IFERROR('Intenzity 1'!AE189/AE134,0)</f>
        <v>0</v>
      </c>
      <c r="AF189" s="229">
        <f>IFERROR('Intenzity 1'!AF189/AF134,0)</f>
        <v>0</v>
      </c>
      <c r="AG189" s="229">
        <f>IFERROR('Intenzity 1'!AG189/AG134,0)</f>
        <v>0</v>
      </c>
      <c r="AH189" s="229">
        <f>IFERROR('Intenzity 1'!AH189/AH134,0)</f>
        <v>0</v>
      </c>
      <c r="AI189" s="229">
        <f>IFERROR('Intenzity 1'!AI189/AI134,0)</f>
        <v>0</v>
      </c>
      <c r="AJ189" s="229">
        <f>IFERROR('Intenzity 1'!AJ189/AJ134,0)</f>
        <v>0</v>
      </c>
      <c r="AK189" s="229">
        <f>IFERROR('Intenzity 1'!AK189/AK134,0)</f>
        <v>0</v>
      </c>
      <c r="AL189" s="229">
        <f>IFERROR('Intenzity 1'!AL189/AL134,0)</f>
        <v>0</v>
      </c>
      <c r="AM189" s="229">
        <f>IFERROR('Intenzity 1'!AM189/AM134,0)</f>
        <v>0</v>
      </c>
      <c r="AN189" s="229">
        <f>IFERROR('Intenzity 1'!AN189/AN134,0)</f>
        <v>0</v>
      </c>
      <c r="AO189" s="229">
        <f>IFERROR('Intenzity 1'!AO189/AO134,0)</f>
        <v>0</v>
      </c>
      <c r="AP189" s="229">
        <f>IFERROR('Intenzity 1'!AP189/AP134,0)</f>
        <v>0</v>
      </c>
      <c r="AQ189" s="229">
        <f>IFERROR('Intenzity 1'!AQ189/AQ134,0)</f>
        <v>0</v>
      </c>
      <c r="AR189" s="229">
        <f>IFERROR('Intenzity 1'!AR189/AR134,0)</f>
        <v>0</v>
      </c>
      <c r="AS189" s="229">
        <f>IFERROR('Intenzity 1'!AS189/AS134,0)</f>
        <v>0</v>
      </c>
      <c r="AT189" s="229">
        <f>IFERROR('Intenzity 1'!AT189/AT134,0)</f>
        <v>0</v>
      </c>
      <c r="AU189" s="229">
        <f>IFERROR('Intenzity 1'!AU189/AU134,0)</f>
        <v>0</v>
      </c>
      <c r="AV189" s="229">
        <f>IFERROR('Intenzity 1'!AV189/AV134,0)</f>
        <v>0</v>
      </c>
      <c r="AW189" s="229">
        <f>IFERROR('Intenzity 1'!AW189/AW134,0)</f>
        <v>0</v>
      </c>
      <c r="AX189" s="229">
        <f>IFERROR('Intenzity 1'!AX189/AX134,0)</f>
        <v>0</v>
      </c>
      <c r="AY189" s="229">
        <f>IFERROR('Intenzity 1'!AY189/AY134,0)</f>
        <v>0</v>
      </c>
      <c r="AZ189" s="229">
        <f>IFERROR('Intenzity 1'!AZ189/AZ134,0)</f>
        <v>0</v>
      </c>
      <c r="BA189" s="229">
        <f>IFERROR('Intenzity 1'!BA189/BA134,0)</f>
        <v>0</v>
      </c>
      <c r="BB189" s="229">
        <f>IFERROR('Intenzity 1'!BB189/BB134,0)</f>
        <v>0</v>
      </c>
    </row>
    <row r="190" spans="1:54" x14ac:dyDescent="0.3">
      <c r="A190" s="206">
        <f>IF(ISBLANK('Úseky 1'!A24),"",'Úseky 1'!A24)</f>
        <v>20</v>
      </c>
      <c r="B190" s="205" t="str">
        <f>IF(ISBLANK('Úseky 1'!B24),"",'Úseky 1'!B24)</f>
        <v/>
      </c>
      <c r="C190" s="205" t="str">
        <f>IF(ISBLANK('Úseky 1'!C24),"",'Úseky 1'!C24)</f>
        <v/>
      </c>
      <c r="D190" s="213" t="str">
        <f>IF(ISBLANK('Úseky 1'!D24),"",'Úseky 1'!D24)</f>
        <v/>
      </c>
      <c r="E190" s="229">
        <f>IFERROR('Intenzity 1'!E190/E135,0)</f>
        <v>0</v>
      </c>
      <c r="F190" s="229">
        <f>IFERROR('Intenzity 1'!F190/F135,0)</f>
        <v>0</v>
      </c>
      <c r="G190" s="229">
        <f>IFERROR('Intenzity 1'!G190/G135,0)</f>
        <v>0</v>
      </c>
      <c r="H190" s="229">
        <f>IFERROR('Intenzity 1'!H190/H135,0)</f>
        <v>0</v>
      </c>
      <c r="I190" s="229">
        <f>IFERROR('Intenzity 1'!I190/I135,0)</f>
        <v>0</v>
      </c>
      <c r="J190" s="229">
        <f>IFERROR('Intenzity 1'!J190/J135,0)</f>
        <v>0</v>
      </c>
      <c r="K190" s="229">
        <f>IFERROR('Intenzity 1'!K190/K135,0)</f>
        <v>0</v>
      </c>
      <c r="L190" s="229">
        <f>IFERROR('Intenzity 1'!L190/L135,0)</f>
        <v>0</v>
      </c>
      <c r="M190" s="229">
        <f>IFERROR('Intenzity 1'!M190/M135,0)</f>
        <v>0</v>
      </c>
      <c r="N190" s="229">
        <f>IFERROR('Intenzity 1'!N190/N135,0)</f>
        <v>0</v>
      </c>
      <c r="O190" s="229">
        <f>IFERROR('Intenzity 1'!O190/O135,0)</f>
        <v>0</v>
      </c>
      <c r="P190" s="229">
        <f>IFERROR('Intenzity 1'!P190/P135,0)</f>
        <v>0</v>
      </c>
      <c r="Q190" s="229">
        <f>IFERROR('Intenzity 1'!Q190/Q135,0)</f>
        <v>0</v>
      </c>
      <c r="R190" s="229">
        <f>IFERROR('Intenzity 1'!R190/R135,0)</f>
        <v>0</v>
      </c>
      <c r="S190" s="229">
        <f>IFERROR('Intenzity 1'!S190/S135,0)</f>
        <v>0</v>
      </c>
      <c r="T190" s="229">
        <f>IFERROR('Intenzity 1'!T190/T135,0)</f>
        <v>0</v>
      </c>
      <c r="U190" s="229">
        <f>IFERROR('Intenzity 1'!U190/U135,0)</f>
        <v>0</v>
      </c>
      <c r="V190" s="229">
        <f>IFERROR('Intenzity 1'!V190/V135,0)</f>
        <v>0</v>
      </c>
      <c r="W190" s="229">
        <f>IFERROR('Intenzity 1'!W190/W135,0)</f>
        <v>0</v>
      </c>
      <c r="X190" s="229">
        <f>IFERROR('Intenzity 1'!X190/X135,0)</f>
        <v>0</v>
      </c>
      <c r="Y190" s="229">
        <f>IFERROR('Intenzity 1'!Y190/Y135,0)</f>
        <v>0</v>
      </c>
      <c r="Z190" s="229">
        <f>IFERROR('Intenzity 1'!Z190/Z135,0)</f>
        <v>0</v>
      </c>
      <c r="AA190" s="229">
        <f>IFERROR('Intenzity 1'!AA190/AA135,0)</f>
        <v>0</v>
      </c>
      <c r="AB190" s="229">
        <f>IFERROR('Intenzity 1'!AB190/AB135,0)</f>
        <v>0</v>
      </c>
      <c r="AC190" s="229">
        <f>IFERROR('Intenzity 1'!AC190/AC135,0)</f>
        <v>0</v>
      </c>
      <c r="AD190" s="229">
        <f>IFERROR('Intenzity 1'!AD190/AD135,0)</f>
        <v>0</v>
      </c>
      <c r="AE190" s="229">
        <f>IFERROR('Intenzity 1'!AE190/AE135,0)</f>
        <v>0</v>
      </c>
      <c r="AF190" s="229">
        <f>IFERROR('Intenzity 1'!AF190/AF135,0)</f>
        <v>0</v>
      </c>
      <c r="AG190" s="229">
        <f>IFERROR('Intenzity 1'!AG190/AG135,0)</f>
        <v>0</v>
      </c>
      <c r="AH190" s="229">
        <f>IFERROR('Intenzity 1'!AH190/AH135,0)</f>
        <v>0</v>
      </c>
      <c r="AI190" s="229">
        <f>IFERROR('Intenzity 1'!AI190/AI135,0)</f>
        <v>0</v>
      </c>
      <c r="AJ190" s="229">
        <f>IFERROR('Intenzity 1'!AJ190/AJ135,0)</f>
        <v>0</v>
      </c>
      <c r="AK190" s="229">
        <f>IFERROR('Intenzity 1'!AK190/AK135,0)</f>
        <v>0</v>
      </c>
      <c r="AL190" s="229">
        <f>IFERROR('Intenzity 1'!AL190/AL135,0)</f>
        <v>0</v>
      </c>
      <c r="AM190" s="229">
        <f>IFERROR('Intenzity 1'!AM190/AM135,0)</f>
        <v>0</v>
      </c>
      <c r="AN190" s="229">
        <f>IFERROR('Intenzity 1'!AN190/AN135,0)</f>
        <v>0</v>
      </c>
      <c r="AO190" s="229">
        <f>IFERROR('Intenzity 1'!AO190/AO135,0)</f>
        <v>0</v>
      </c>
      <c r="AP190" s="229">
        <f>IFERROR('Intenzity 1'!AP190/AP135,0)</f>
        <v>0</v>
      </c>
      <c r="AQ190" s="229">
        <f>IFERROR('Intenzity 1'!AQ190/AQ135,0)</f>
        <v>0</v>
      </c>
      <c r="AR190" s="229">
        <f>IFERROR('Intenzity 1'!AR190/AR135,0)</f>
        <v>0</v>
      </c>
      <c r="AS190" s="229">
        <f>IFERROR('Intenzity 1'!AS190/AS135,0)</f>
        <v>0</v>
      </c>
      <c r="AT190" s="229">
        <f>IFERROR('Intenzity 1'!AT190/AT135,0)</f>
        <v>0</v>
      </c>
      <c r="AU190" s="229">
        <f>IFERROR('Intenzity 1'!AU190/AU135,0)</f>
        <v>0</v>
      </c>
      <c r="AV190" s="229">
        <f>IFERROR('Intenzity 1'!AV190/AV135,0)</f>
        <v>0</v>
      </c>
      <c r="AW190" s="229">
        <f>IFERROR('Intenzity 1'!AW190/AW135,0)</f>
        <v>0</v>
      </c>
      <c r="AX190" s="229">
        <f>IFERROR('Intenzity 1'!AX190/AX135,0)</f>
        <v>0</v>
      </c>
      <c r="AY190" s="229">
        <f>IFERROR('Intenzity 1'!AY190/AY135,0)</f>
        <v>0</v>
      </c>
      <c r="AZ190" s="229">
        <f>IFERROR('Intenzity 1'!AZ190/AZ135,0)</f>
        <v>0</v>
      </c>
      <c r="BA190" s="229">
        <f>IFERROR('Intenzity 1'!BA190/BA135,0)</f>
        <v>0</v>
      </c>
      <c r="BB190" s="229">
        <f>IFERROR('Intenzity 1'!BB190/BB135,0)</f>
        <v>0</v>
      </c>
    </row>
    <row r="191" spans="1:54" x14ac:dyDescent="0.3">
      <c r="A191" s="206">
        <f>IF(ISBLANK('Úseky 1'!A25),"",'Úseky 1'!A25)</f>
        <v>21</v>
      </c>
      <c r="B191" s="205" t="str">
        <f>IF(ISBLANK('Úseky 1'!B25),"",'Úseky 1'!B25)</f>
        <v/>
      </c>
      <c r="C191" s="205" t="str">
        <f>IF(ISBLANK('Úseky 1'!C25),"",'Úseky 1'!C25)</f>
        <v/>
      </c>
      <c r="D191" s="213" t="str">
        <f>IF(ISBLANK('Úseky 1'!D25),"",'Úseky 1'!D25)</f>
        <v/>
      </c>
      <c r="E191" s="229">
        <f>IFERROR('Intenzity 1'!E191/E136,0)</f>
        <v>0</v>
      </c>
      <c r="F191" s="229">
        <f>IFERROR('Intenzity 1'!F191/F136,0)</f>
        <v>0</v>
      </c>
      <c r="G191" s="229">
        <f>IFERROR('Intenzity 1'!G191/G136,0)</f>
        <v>0</v>
      </c>
      <c r="H191" s="229">
        <f>IFERROR('Intenzity 1'!H191/H136,0)</f>
        <v>0</v>
      </c>
      <c r="I191" s="229">
        <f>IFERROR('Intenzity 1'!I191/I136,0)</f>
        <v>0</v>
      </c>
      <c r="J191" s="229">
        <f>IFERROR('Intenzity 1'!J191/J136,0)</f>
        <v>0</v>
      </c>
      <c r="K191" s="229">
        <f>IFERROR('Intenzity 1'!K191/K136,0)</f>
        <v>0</v>
      </c>
      <c r="L191" s="229">
        <f>IFERROR('Intenzity 1'!L191/L136,0)</f>
        <v>0</v>
      </c>
      <c r="M191" s="229">
        <f>IFERROR('Intenzity 1'!M191/M136,0)</f>
        <v>0</v>
      </c>
      <c r="N191" s="229">
        <f>IFERROR('Intenzity 1'!N191/N136,0)</f>
        <v>0</v>
      </c>
      <c r="O191" s="229">
        <f>IFERROR('Intenzity 1'!O191/O136,0)</f>
        <v>0</v>
      </c>
      <c r="P191" s="229">
        <f>IFERROR('Intenzity 1'!P191/P136,0)</f>
        <v>0</v>
      </c>
      <c r="Q191" s="229">
        <f>IFERROR('Intenzity 1'!Q191/Q136,0)</f>
        <v>0</v>
      </c>
      <c r="R191" s="229">
        <f>IFERROR('Intenzity 1'!R191/R136,0)</f>
        <v>0</v>
      </c>
      <c r="S191" s="229">
        <f>IFERROR('Intenzity 1'!S191/S136,0)</f>
        <v>0</v>
      </c>
      <c r="T191" s="229">
        <f>IFERROR('Intenzity 1'!T191/T136,0)</f>
        <v>0</v>
      </c>
      <c r="U191" s="229">
        <f>IFERROR('Intenzity 1'!U191/U136,0)</f>
        <v>0</v>
      </c>
      <c r="V191" s="229">
        <f>IFERROR('Intenzity 1'!V191/V136,0)</f>
        <v>0</v>
      </c>
      <c r="W191" s="229">
        <f>IFERROR('Intenzity 1'!W191/W136,0)</f>
        <v>0</v>
      </c>
      <c r="X191" s="229">
        <f>IFERROR('Intenzity 1'!X191/X136,0)</f>
        <v>0</v>
      </c>
      <c r="Y191" s="229">
        <f>IFERROR('Intenzity 1'!Y191/Y136,0)</f>
        <v>0</v>
      </c>
      <c r="Z191" s="229">
        <f>IFERROR('Intenzity 1'!Z191/Z136,0)</f>
        <v>0</v>
      </c>
      <c r="AA191" s="229">
        <f>IFERROR('Intenzity 1'!AA191/AA136,0)</f>
        <v>0</v>
      </c>
      <c r="AB191" s="229">
        <f>IFERROR('Intenzity 1'!AB191/AB136,0)</f>
        <v>0</v>
      </c>
      <c r="AC191" s="229">
        <f>IFERROR('Intenzity 1'!AC191/AC136,0)</f>
        <v>0</v>
      </c>
      <c r="AD191" s="229">
        <f>IFERROR('Intenzity 1'!AD191/AD136,0)</f>
        <v>0</v>
      </c>
      <c r="AE191" s="229">
        <f>IFERROR('Intenzity 1'!AE191/AE136,0)</f>
        <v>0</v>
      </c>
      <c r="AF191" s="229">
        <f>IFERROR('Intenzity 1'!AF191/AF136,0)</f>
        <v>0</v>
      </c>
      <c r="AG191" s="229">
        <f>IFERROR('Intenzity 1'!AG191/AG136,0)</f>
        <v>0</v>
      </c>
      <c r="AH191" s="229">
        <f>IFERROR('Intenzity 1'!AH191/AH136,0)</f>
        <v>0</v>
      </c>
      <c r="AI191" s="229">
        <f>IFERROR('Intenzity 1'!AI191/AI136,0)</f>
        <v>0</v>
      </c>
      <c r="AJ191" s="229">
        <f>IFERROR('Intenzity 1'!AJ191/AJ136,0)</f>
        <v>0</v>
      </c>
      <c r="AK191" s="229">
        <f>IFERROR('Intenzity 1'!AK191/AK136,0)</f>
        <v>0</v>
      </c>
      <c r="AL191" s="229">
        <f>IFERROR('Intenzity 1'!AL191/AL136,0)</f>
        <v>0</v>
      </c>
      <c r="AM191" s="229">
        <f>IFERROR('Intenzity 1'!AM191/AM136,0)</f>
        <v>0</v>
      </c>
      <c r="AN191" s="229">
        <f>IFERROR('Intenzity 1'!AN191/AN136,0)</f>
        <v>0</v>
      </c>
      <c r="AO191" s="229">
        <f>IFERROR('Intenzity 1'!AO191/AO136,0)</f>
        <v>0</v>
      </c>
      <c r="AP191" s="229">
        <f>IFERROR('Intenzity 1'!AP191/AP136,0)</f>
        <v>0</v>
      </c>
      <c r="AQ191" s="229">
        <f>IFERROR('Intenzity 1'!AQ191/AQ136,0)</f>
        <v>0</v>
      </c>
      <c r="AR191" s="229">
        <f>IFERROR('Intenzity 1'!AR191/AR136,0)</f>
        <v>0</v>
      </c>
      <c r="AS191" s="229">
        <f>IFERROR('Intenzity 1'!AS191/AS136,0)</f>
        <v>0</v>
      </c>
      <c r="AT191" s="229">
        <f>IFERROR('Intenzity 1'!AT191/AT136,0)</f>
        <v>0</v>
      </c>
      <c r="AU191" s="229">
        <f>IFERROR('Intenzity 1'!AU191/AU136,0)</f>
        <v>0</v>
      </c>
      <c r="AV191" s="229">
        <f>IFERROR('Intenzity 1'!AV191/AV136,0)</f>
        <v>0</v>
      </c>
      <c r="AW191" s="229">
        <f>IFERROR('Intenzity 1'!AW191/AW136,0)</f>
        <v>0</v>
      </c>
      <c r="AX191" s="229">
        <f>IFERROR('Intenzity 1'!AX191/AX136,0)</f>
        <v>0</v>
      </c>
      <c r="AY191" s="229">
        <f>IFERROR('Intenzity 1'!AY191/AY136,0)</f>
        <v>0</v>
      </c>
      <c r="AZ191" s="229">
        <f>IFERROR('Intenzity 1'!AZ191/AZ136,0)</f>
        <v>0</v>
      </c>
      <c r="BA191" s="229">
        <f>IFERROR('Intenzity 1'!BA191/BA136,0)</f>
        <v>0</v>
      </c>
      <c r="BB191" s="229">
        <f>IFERROR('Intenzity 1'!BB191/BB136,0)</f>
        <v>0</v>
      </c>
    </row>
    <row r="192" spans="1:54" x14ac:dyDescent="0.3">
      <c r="A192" s="206">
        <f>IF(ISBLANK('Úseky 1'!A26),"",'Úseky 1'!A26)</f>
        <v>22</v>
      </c>
      <c r="B192" s="205" t="str">
        <f>IF(ISBLANK('Úseky 1'!B26),"",'Úseky 1'!B26)</f>
        <v/>
      </c>
      <c r="C192" s="205" t="str">
        <f>IF(ISBLANK('Úseky 1'!C26),"",'Úseky 1'!C26)</f>
        <v/>
      </c>
      <c r="D192" s="213" t="str">
        <f>IF(ISBLANK('Úseky 1'!D26),"",'Úseky 1'!D26)</f>
        <v/>
      </c>
      <c r="E192" s="229">
        <f>IFERROR('Intenzity 1'!E192/E137,0)</f>
        <v>0</v>
      </c>
      <c r="F192" s="229">
        <f>IFERROR('Intenzity 1'!F192/F137,0)</f>
        <v>0</v>
      </c>
      <c r="G192" s="229">
        <f>IFERROR('Intenzity 1'!G192/G137,0)</f>
        <v>0</v>
      </c>
      <c r="H192" s="229">
        <f>IFERROR('Intenzity 1'!H192/H137,0)</f>
        <v>0</v>
      </c>
      <c r="I192" s="229">
        <f>IFERROR('Intenzity 1'!I192/I137,0)</f>
        <v>0</v>
      </c>
      <c r="J192" s="229">
        <f>IFERROR('Intenzity 1'!J192/J137,0)</f>
        <v>0</v>
      </c>
      <c r="K192" s="229">
        <f>IFERROR('Intenzity 1'!K192/K137,0)</f>
        <v>0</v>
      </c>
      <c r="L192" s="229">
        <f>IFERROR('Intenzity 1'!L192/L137,0)</f>
        <v>0</v>
      </c>
      <c r="M192" s="229">
        <f>IFERROR('Intenzity 1'!M192/M137,0)</f>
        <v>0</v>
      </c>
      <c r="N192" s="229">
        <f>IFERROR('Intenzity 1'!N192/N137,0)</f>
        <v>0</v>
      </c>
      <c r="O192" s="229">
        <f>IFERROR('Intenzity 1'!O192/O137,0)</f>
        <v>0</v>
      </c>
      <c r="P192" s="229">
        <f>IFERROR('Intenzity 1'!P192/P137,0)</f>
        <v>0</v>
      </c>
      <c r="Q192" s="229">
        <f>IFERROR('Intenzity 1'!Q192/Q137,0)</f>
        <v>0</v>
      </c>
      <c r="R192" s="229">
        <f>IFERROR('Intenzity 1'!R192/R137,0)</f>
        <v>0</v>
      </c>
      <c r="S192" s="229">
        <f>IFERROR('Intenzity 1'!S192/S137,0)</f>
        <v>0</v>
      </c>
      <c r="T192" s="229">
        <f>IFERROR('Intenzity 1'!T192/T137,0)</f>
        <v>0</v>
      </c>
      <c r="U192" s="229">
        <f>IFERROR('Intenzity 1'!U192/U137,0)</f>
        <v>0</v>
      </c>
      <c r="V192" s="229">
        <f>IFERROR('Intenzity 1'!V192/V137,0)</f>
        <v>0</v>
      </c>
      <c r="W192" s="229">
        <f>IFERROR('Intenzity 1'!W192/W137,0)</f>
        <v>0</v>
      </c>
      <c r="X192" s="229">
        <f>IFERROR('Intenzity 1'!X192/X137,0)</f>
        <v>0</v>
      </c>
      <c r="Y192" s="229">
        <f>IFERROR('Intenzity 1'!Y192/Y137,0)</f>
        <v>0</v>
      </c>
      <c r="Z192" s="229">
        <f>IFERROR('Intenzity 1'!Z192/Z137,0)</f>
        <v>0</v>
      </c>
      <c r="AA192" s="229">
        <f>IFERROR('Intenzity 1'!AA192/AA137,0)</f>
        <v>0</v>
      </c>
      <c r="AB192" s="229">
        <f>IFERROR('Intenzity 1'!AB192/AB137,0)</f>
        <v>0</v>
      </c>
      <c r="AC192" s="229">
        <f>IFERROR('Intenzity 1'!AC192/AC137,0)</f>
        <v>0</v>
      </c>
      <c r="AD192" s="229">
        <f>IFERROR('Intenzity 1'!AD192/AD137,0)</f>
        <v>0</v>
      </c>
      <c r="AE192" s="229">
        <f>IFERROR('Intenzity 1'!AE192/AE137,0)</f>
        <v>0</v>
      </c>
      <c r="AF192" s="229">
        <f>IFERROR('Intenzity 1'!AF192/AF137,0)</f>
        <v>0</v>
      </c>
      <c r="AG192" s="229">
        <f>IFERROR('Intenzity 1'!AG192/AG137,0)</f>
        <v>0</v>
      </c>
      <c r="AH192" s="229">
        <f>IFERROR('Intenzity 1'!AH192/AH137,0)</f>
        <v>0</v>
      </c>
      <c r="AI192" s="229">
        <f>IFERROR('Intenzity 1'!AI192/AI137,0)</f>
        <v>0</v>
      </c>
      <c r="AJ192" s="229">
        <f>IFERROR('Intenzity 1'!AJ192/AJ137,0)</f>
        <v>0</v>
      </c>
      <c r="AK192" s="229">
        <f>IFERROR('Intenzity 1'!AK192/AK137,0)</f>
        <v>0</v>
      </c>
      <c r="AL192" s="229">
        <f>IFERROR('Intenzity 1'!AL192/AL137,0)</f>
        <v>0</v>
      </c>
      <c r="AM192" s="229">
        <f>IFERROR('Intenzity 1'!AM192/AM137,0)</f>
        <v>0</v>
      </c>
      <c r="AN192" s="229">
        <f>IFERROR('Intenzity 1'!AN192/AN137,0)</f>
        <v>0</v>
      </c>
      <c r="AO192" s="229">
        <f>IFERROR('Intenzity 1'!AO192/AO137,0)</f>
        <v>0</v>
      </c>
      <c r="AP192" s="229">
        <f>IFERROR('Intenzity 1'!AP192/AP137,0)</f>
        <v>0</v>
      </c>
      <c r="AQ192" s="229">
        <f>IFERROR('Intenzity 1'!AQ192/AQ137,0)</f>
        <v>0</v>
      </c>
      <c r="AR192" s="229">
        <f>IFERROR('Intenzity 1'!AR192/AR137,0)</f>
        <v>0</v>
      </c>
      <c r="AS192" s="229">
        <f>IFERROR('Intenzity 1'!AS192/AS137,0)</f>
        <v>0</v>
      </c>
      <c r="AT192" s="229">
        <f>IFERROR('Intenzity 1'!AT192/AT137,0)</f>
        <v>0</v>
      </c>
      <c r="AU192" s="229">
        <f>IFERROR('Intenzity 1'!AU192/AU137,0)</f>
        <v>0</v>
      </c>
      <c r="AV192" s="229">
        <f>IFERROR('Intenzity 1'!AV192/AV137,0)</f>
        <v>0</v>
      </c>
      <c r="AW192" s="229">
        <f>IFERROR('Intenzity 1'!AW192/AW137,0)</f>
        <v>0</v>
      </c>
      <c r="AX192" s="229">
        <f>IFERROR('Intenzity 1'!AX192/AX137,0)</f>
        <v>0</v>
      </c>
      <c r="AY192" s="229">
        <f>IFERROR('Intenzity 1'!AY192/AY137,0)</f>
        <v>0</v>
      </c>
      <c r="AZ192" s="229">
        <f>IFERROR('Intenzity 1'!AZ192/AZ137,0)</f>
        <v>0</v>
      </c>
      <c r="BA192" s="229">
        <f>IFERROR('Intenzity 1'!BA192/BA137,0)</f>
        <v>0</v>
      </c>
      <c r="BB192" s="229">
        <f>IFERROR('Intenzity 1'!BB192/BB137,0)</f>
        <v>0</v>
      </c>
    </row>
    <row r="193" spans="1:54" x14ac:dyDescent="0.3">
      <c r="A193" s="206">
        <f>IF(ISBLANK('Úseky 1'!A27),"",'Úseky 1'!A27)</f>
        <v>23</v>
      </c>
      <c r="B193" s="205" t="str">
        <f>IF(ISBLANK('Úseky 1'!B27),"",'Úseky 1'!B27)</f>
        <v/>
      </c>
      <c r="C193" s="205" t="str">
        <f>IF(ISBLANK('Úseky 1'!C27),"",'Úseky 1'!C27)</f>
        <v/>
      </c>
      <c r="D193" s="213" t="str">
        <f>IF(ISBLANK('Úseky 1'!D27),"",'Úseky 1'!D27)</f>
        <v/>
      </c>
      <c r="E193" s="229">
        <f>IFERROR('Intenzity 1'!E193/E138,0)</f>
        <v>0</v>
      </c>
      <c r="F193" s="229">
        <f>IFERROR('Intenzity 1'!F193/F138,0)</f>
        <v>0</v>
      </c>
      <c r="G193" s="229">
        <f>IFERROR('Intenzity 1'!G193/G138,0)</f>
        <v>0</v>
      </c>
      <c r="H193" s="229">
        <f>IFERROR('Intenzity 1'!H193/H138,0)</f>
        <v>0</v>
      </c>
      <c r="I193" s="229">
        <f>IFERROR('Intenzity 1'!I193/I138,0)</f>
        <v>0</v>
      </c>
      <c r="J193" s="229">
        <f>IFERROR('Intenzity 1'!J193/J138,0)</f>
        <v>0</v>
      </c>
      <c r="K193" s="229">
        <f>IFERROR('Intenzity 1'!K193/K138,0)</f>
        <v>0</v>
      </c>
      <c r="L193" s="229">
        <f>IFERROR('Intenzity 1'!L193/L138,0)</f>
        <v>0</v>
      </c>
      <c r="M193" s="229">
        <f>IFERROR('Intenzity 1'!M193/M138,0)</f>
        <v>0</v>
      </c>
      <c r="N193" s="229">
        <f>IFERROR('Intenzity 1'!N193/N138,0)</f>
        <v>0</v>
      </c>
      <c r="O193" s="229">
        <f>IFERROR('Intenzity 1'!O193/O138,0)</f>
        <v>0</v>
      </c>
      <c r="P193" s="229">
        <f>IFERROR('Intenzity 1'!P193/P138,0)</f>
        <v>0</v>
      </c>
      <c r="Q193" s="229">
        <f>IFERROR('Intenzity 1'!Q193/Q138,0)</f>
        <v>0</v>
      </c>
      <c r="R193" s="229">
        <f>IFERROR('Intenzity 1'!R193/R138,0)</f>
        <v>0</v>
      </c>
      <c r="S193" s="229">
        <f>IFERROR('Intenzity 1'!S193/S138,0)</f>
        <v>0</v>
      </c>
      <c r="T193" s="229">
        <f>IFERROR('Intenzity 1'!T193/T138,0)</f>
        <v>0</v>
      </c>
      <c r="U193" s="229">
        <f>IFERROR('Intenzity 1'!U193/U138,0)</f>
        <v>0</v>
      </c>
      <c r="V193" s="229">
        <f>IFERROR('Intenzity 1'!V193/V138,0)</f>
        <v>0</v>
      </c>
      <c r="W193" s="229">
        <f>IFERROR('Intenzity 1'!W193/W138,0)</f>
        <v>0</v>
      </c>
      <c r="X193" s="229">
        <f>IFERROR('Intenzity 1'!X193/X138,0)</f>
        <v>0</v>
      </c>
      <c r="Y193" s="229">
        <f>IFERROR('Intenzity 1'!Y193/Y138,0)</f>
        <v>0</v>
      </c>
      <c r="Z193" s="229">
        <f>IFERROR('Intenzity 1'!Z193/Z138,0)</f>
        <v>0</v>
      </c>
      <c r="AA193" s="229">
        <f>IFERROR('Intenzity 1'!AA193/AA138,0)</f>
        <v>0</v>
      </c>
      <c r="AB193" s="229">
        <f>IFERROR('Intenzity 1'!AB193/AB138,0)</f>
        <v>0</v>
      </c>
      <c r="AC193" s="229">
        <f>IFERROR('Intenzity 1'!AC193/AC138,0)</f>
        <v>0</v>
      </c>
      <c r="AD193" s="229">
        <f>IFERROR('Intenzity 1'!AD193/AD138,0)</f>
        <v>0</v>
      </c>
      <c r="AE193" s="229">
        <f>IFERROR('Intenzity 1'!AE193/AE138,0)</f>
        <v>0</v>
      </c>
      <c r="AF193" s="229">
        <f>IFERROR('Intenzity 1'!AF193/AF138,0)</f>
        <v>0</v>
      </c>
      <c r="AG193" s="229">
        <f>IFERROR('Intenzity 1'!AG193/AG138,0)</f>
        <v>0</v>
      </c>
      <c r="AH193" s="229">
        <f>IFERROR('Intenzity 1'!AH193/AH138,0)</f>
        <v>0</v>
      </c>
      <c r="AI193" s="229">
        <f>IFERROR('Intenzity 1'!AI193/AI138,0)</f>
        <v>0</v>
      </c>
      <c r="AJ193" s="229">
        <f>IFERROR('Intenzity 1'!AJ193/AJ138,0)</f>
        <v>0</v>
      </c>
      <c r="AK193" s="229">
        <f>IFERROR('Intenzity 1'!AK193/AK138,0)</f>
        <v>0</v>
      </c>
      <c r="AL193" s="229">
        <f>IFERROR('Intenzity 1'!AL193/AL138,0)</f>
        <v>0</v>
      </c>
      <c r="AM193" s="229">
        <f>IFERROR('Intenzity 1'!AM193/AM138,0)</f>
        <v>0</v>
      </c>
      <c r="AN193" s="229">
        <f>IFERROR('Intenzity 1'!AN193/AN138,0)</f>
        <v>0</v>
      </c>
      <c r="AO193" s="229">
        <f>IFERROR('Intenzity 1'!AO193/AO138,0)</f>
        <v>0</v>
      </c>
      <c r="AP193" s="229">
        <f>IFERROR('Intenzity 1'!AP193/AP138,0)</f>
        <v>0</v>
      </c>
      <c r="AQ193" s="229">
        <f>IFERROR('Intenzity 1'!AQ193/AQ138,0)</f>
        <v>0</v>
      </c>
      <c r="AR193" s="229">
        <f>IFERROR('Intenzity 1'!AR193/AR138,0)</f>
        <v>0</v>
      </c>
      <c r="AS193" s="229">
        <f>IFERROR('Intenzity 1'!AS193/AS138,0)</f>
        <v>0</v>
      </c>
      <c r="AT193" s="229">
        <f>IFERROR('Intenzity 1'!AT193/AT138,0)</f>
        <v>0</v>
      </c>
      <c r="AU193" s="229">
        <f>IFERROR('Intenzity 1'!AU193/AU138,0)</f>
        <v>0</v>
      </c>
      <c r="AV193" s="229">
        <f>IFERROR('Intenzity 1'!AV193/AV138,0)</f>
        <v>0</v>
      </c>
      <c r="AW193" s="229">
        <f>IFERROR('Intenzity 1'!AW193/AW138,0)</f>
        <v>0</v>
      </c>
      <c r="AX193" s="229">
        <f>IFERROR('Intenzity 1'!AX193/AX138,0)</f>
        <v>0</v>
      </c>
      <c r="AY193" s="229">
        <f>IFERROR('Intenzity 1'!AY193/AY138,0)</f>
        <v>0</v>
      </c>
      <c r="AZ193" s="229">
        <f>IFERROR('Intenzity 1'!AZ193/AZ138,0)</f>
        <v>0</v>
      </c>
      <c r="BA193" s="229">
        <f>IFERROR('Intenzity 1'!BA193/BA138,0)</f>
        <v>0</v>
      </c>
      <c r="BB193" s="229">
        <f>IFERROR('Intenzity 1'!BB193/BB138,0)</f>
        <v>0</v>
      </c>
    </row>
    <row r="194" spans="1:54" x14ac:dyDescent="0.3">
      <c r="A194" s="206">
        <f>IF(ISBLANK('Úseky 1'!A28),"",'Úseky 1'!A28)</f>
        <v>24</v>
      </c>
      <c r="B194" s="205" t="str">
        <f>IF(ISBLANK('Úseky 1'!B28),"",'Úseky 1'!B28)</f>
        <v/>
      </c>
      <c r="C194" s="205" t="str">
        <f>IF(ISBLANK('Úseky 1'!C28),"",'Úseky 1'!C28)</f>
        <v/>
      </c>
      <c r="D194" s="213" t="str">
        <f>IF(ISBLANK('Úseky 1'!D28),"",'Úseky 1'!D28)</f>
        <v/>
      </c>
      <c r="E194" s="229">
        <f>IFERROR('Intenzity 1'!E194/E139,0)</f>
        <v>0</v>
      </c>
      <c r="F194" s="229">
        <f>IFERROR('Intenzity 1'!F194/F139,0)</f>
        <v>0</v>
      </c>
      <c r="G194" s="229">
        <f>IFERROR('Intenzity 1'!G194/G139,0)</f>
        <v>0</v>
      </c>
      <c r="H194" s="229">
        <f>IFERROR('Intenzity 1'!H194/H139,0)</f>
        <v>0</v>
      </c>
      <c r="I194" s="229">
        <f>IFERROR('Intenzity 1'!I194/I139,0)</f>
        <v>0</v>
      </c>
      <c r="J194" s="229">
        <f>IFERROR('Intenzity 1'!J194/J139,0)</f>
        <v>0</v>
      </c>
      <c r="K194" s="229">
        <f>IFERROR('Intenzity 1'!K194/K139,0)</f>
        <v>0</v>
      </c>
      <c r="L194" s="229">
        <f>IFERROR('Intenzity 1'!L194/L139,0)</f>
        <v>0</v>
      </c>
      <c r="M194" s="229">
        <f>IFERROR('Intenzity 1'!M194/M139,0)</f>
        <v>0</v>
      </c>
      <c r="N194" s="229">
        <f>IFERROR('Intenzity 1'!N194/N139,0)</f>
        <v>0</v>
      </c>
      <c r="O194" s="229">
        <f>IFERROR('Intenzity 1'!O194/O139,0)</f>
        <v>0</v>
      </c>
      <c r="P194" s="229">
        <f>IFERROR('Intenzity 1'!P194/P139,0)</f>
        <v>0</v>
      </c>
      <c r="Q194" s="229">
        <f>IFERROR('Intenzity 1'!Q194/Q139,0)</f>
        <v>0</v>
      </c>
      <c r="R194" s="229">
        <f>IFERROR('Intenzity 1'!R194/R139,0)</f>
        <v>0</v>
      </c>
      <c r="S194" s="229">
        <f>IFERROR('Intenzity 1'!S194/S139,0)</f>
        <v>0</v>
      </c>
      <c r="T194" s="229">
        <f>IFERROR('Intenzity 1'!T194/T139,0)</f>
        <v>0</v>
      </c>
      <c r="U194" s="229">
        <f>IFERROR('Intenzity 1'!U194/U139,0)</f>
        <v>0</v>
      </c>
      <c r="V194" s="229">
        <f>IFERROR('Intenzity 1'!V194/V139,0)</f>
        <v>0</v>
      </c>
      <c r="W194" s="229">
        <f>IFERROR('Intenzity 1'!W194/W139,0)</f>
        <v>0</v>
      </c>
      <c r="X194" s="229">
        <f>IFERROR('Intenzity 1'!X194/X139,0)</f>
        <v>0</v>
      </c>
      <c r="Y194" s="229">
        <f>IFERROR('Intenzity 1'!Y194/Y139,0)</f>
        <v>0</v>
      </c>
      <c r="Z194" s="229">
        <f>IFERROR('Intenzity 1'!Z194/Z139,0)</f>
        <v>0</v>
      </c>
      <c r="AA194" s="229">
        <f>IFERROR('Intenzity 1'!AA194/AA139,0)</f>
        <v>0</v>
      </c>
      <c r="AB194" s="229">
        <f>IFERROR('Intenzity 1'!AB194/AB139,0)</f>
        <v>0</v>
      </c>
      <c r="AC194" s="229">
        <f>IFERROR('Intenzity 1'!AC194/AC139,0)</f>
        <v>0</v>
      </c>
      <c r="AD194" s="229">
        <f>IFERROR('Intenzity 1'!AD194/AD139,0)</f>
        <v>0</v>
      </c>
      <c r="AE194" s="229">
        <f>IFERROR('Intenzity 1'!AE194/AE139,0)</f>
        <v>0</v>
      </c>
      <c r="AF194" s="229">
        <f>IFERROR('Intenzity 1'!AF194/AF139,0)</f>
        <v>0</v>
      </c>
      <c r="AG194" s="229">
        <f>IFERROR('Intenzity 1'!AG194/AG139,0)</f>
        <v>0</v>
      </c>
      <c r="AH194" s="229">
        <f>IFERROR('Intenzity 1'!AH194/AH139,0)</f>
        <v>0</v>
      </c>
      <c r="AI194" s="229">
        <f>IFERROR('Intenzity 1'!AI194/AI139,0)</f>
        <v>0</v>
      </c>
      <c r="AJ194" s="229">
        <f>IFERROR('Intenzity 1'!AJ194/AJ139,0)</f>
        <v>0</v>
      </c>
      <c r="AK194" s="229">
        <f>IFERROR('Intenzity 1'!AK194/AK139,0)</f>
        <v>0</v>
      </c>
      <c r="AL194" s="229">
        <f>IFERROR('Intenzity 1'!AL194/AL139,0)</f>
        <v>0</v>
      </c>
      <c r="AM194" s="229">
        <f>IFERROR('Intenzity 1'!AM194/AM139,0)</f>
        <v>0</v>
      </c>
      <c r="AN194" s="229">
        <f>IFERROR('Intenzity 1'!AN194/AN139,0)</f>
        <v>0</v>
      </c>
      <c r="AO194" s="229">
        <f>IFERROR('Intenzity 1'!AO194/AO139,0)</f>
        <v>0</v>
      </c>
      <c r="AP194" s="229">
        <f>IFERROR('Intenzity 1'!AP194/AP139,0)</f>
        <v>0</v>
      </c>
      <c r="AQ194" s="229">
        <f>IFERROR('Intenzity 1'!AQ194/AQ139,0)</f>
        <v>0</v>
      </c>
      <c r="AR194" s="229">
        <f>IFERROR('Intenzity 1'!AR194/AR139,0)</f>
        <v>0</v>
      </c>
      <c r="AS194" s="229">
        <f>IFERROR('Intenzity 1'!AS194/AS139,0)</f>
        <v>0</v>
      </c>
      <c r="AT194" s="229">
        <f>IFERROR('Intenzity 1'!AT194/AT139,0)</f>
        <v>0</v>
      </c>
      <c r="AU194" s="229">
        <f>IFERROR('Intenzity 1'!AU194/AU139,0)</f>
        <v>0</v>
      </c>
      <c r="AV194" s="229">
        <f>IFERROR('Intenzity 1'!AV194/AV139,0)</f>
        <v>0</v>
      </c>
      <c r="AW194" s="229">
        <f>IFERROR('Intenzity 1'!AW194/AW139,0)</f>
        <v>0</v>
      </c>
      <c r="AX194" s="229">
        <f>IFERROR('Intenzity 1'!AX194/AX139,0)</f>
        <v>0</v>
      </c>
      <c r="AY194" s="229">
        <f>IFERROR('Intenzity 1'!AY194/AY139,0)</f>
        <v>0</v>
      </c>
      <c r="AZ194" s="229">
        <f>IFERROR('Intenzity 1'!AZ194/AZ139,0)</f>
        <v>0</v>
      </c>
      <c r="BA194" s="229">
        <f>IFERROR('Intenzity 1'!BA194/BA139,0)</f>
        <v>0</v>
      </c>
      <c r="BB194" s="229">
        <f>IFERROR('Intenzity 1'!BB194/BB139,0)</f>
        <v>0</v>
      </c>
    </row>
    <row r="195" spans="1:54" x14ac:dyDescent="0.3">
      <c r="A195" s="206">
        <f>IF(ISBLANK('Úseky 1'!A29),"",'Úseky 1'!A29)</f>
        <v>25</v>
      </c>
      <c r="B195" s="205" t="str">
        <f>IF(ISBLANK('Úseky 1'!B29),"",'Úseky 1'!B29)</f>
        <v/>
      </c>
      <c r="C195" s="205" t="str">
        <f>IF(ISBLANK('Úseky 1'!C29),"",'Úseky 1'!C29)</f>
        <v/>
      </c>
      <c r="D195" s="213" t="str">
        <f>IF(ISBLANK('Úseky 1'!D29),"",'Úseky 1'!D29)</f>
        <v/>
      </c>
      <c r="E195" s="229">
        <f>IFERROR('Intenzity 1'!E195/E140,0)</f>
        <v>0</v>
      </c>
      <c r="F195" s="229">
        <f>IFERROR('Intenzity 1'!F195/F140,0)</f>
        <v>0</v>
      </c>
      <c r="G195" s="229">
        <f>IFERROR('Intenzity 1'!G195/G140,0)</f>
        <v>0</v>
      </c>
      <c r="H195" s="229">
        <f>IFERROR('Intenzity 1'!H195/H140,0)</f>
        <v>0</v>
      </c>
      <c r="I195" s="229">
        <f>IFERROR('Intenzity 1'!I195/I140,0)</f>
        <v>0</v>
      </c>
      <c r="J195" s="229">
        <f>IFERROR('Intenzity 1'!J195/J140,0)</f>
        <v>0</v>
      </c>
      <c r="K195" s="229">
        <f>IFERROR('Intenzity 1'!K195/K140,0)</f>
        <v>0</v>
      </c>
      <c r="L195" s="229">
        <f>IFERROR('Intenzity 1'!L195/L140,0)</f>
        <v>0</v>
      </c>
      <c r="M195" s="229">
        <f>IFERROR('Intenzity 1'!M195/M140,0)</f>
        <v>0</v>
      </c>
      <c r="N195" s="229">
        <f>IFERROR('Intenzity 1'!N195/N140,0)</f>
        <v>0</v>
      </c>
      <c r="O195" s="229">
        <f>IFERROR('Intenzity 1'!O195/O140,0)</f>
        <v>0</v>
      </c>
      <c r="P195" s="229">
        <f>IFERROR('Intenzity 1'!P195/P140,0)</f>
        <v>0</v>
      </c>
      <c r="Q195" s="229">
        <f>IFERROR('Intenzity 1'!Q195/Q140,0)</f>
        <v>0</v>
      </c>
      <c r="R195" s="229">
        <f>IFERROR('Intenzity 1'!R195/R140,0)</f>
        <v>0</v>
      </c>
      <c r="S195" s="229">
        <f>IFERROR('Intenzity 1'!S195/S140,0)</f>
        <v>0</v>
      </c>
      <c r="T195" s="229">
        <f>IFERROR('Intenzity 1'!T195/T140,0)</f>
        <v>0</v>
      </c>
      <c r="U195" s="229">
        <f>IFERROR('Intenzity 1'!U195/U140,0)</f>
        <v>0</v>
      </c>
      <c r="V195" s="229">
        <f>IFERROR('Intenzity 1'!V195/V140,0)</f>
        <v>0</v>
      </c>
      <c r="W195" s="229">
        <f>IFERROR('Intenzity 1'!W195/W140,0)</f>
        <v>0</v>
      </c>
      <c r="X195" s="229">
        <f>IFERROR('Intenzity 1'!X195/X140,0)</f>
        <v>0</v>
      </c>
      <c r="Y195" s="229">
        <f>IFERROR('Intenzity 1'!Y195/Y140,0)</f>
        <v>0</v>
      </c>
      <c r="Z195" s="229">
        <f>IFERROR('Intenzity 1'!Z195/Z140,0)</f>
        <v>0</v>
      </c>
      <c r="AA195" s="229">
        <f>IFERROR('Intenzity 1'!AA195/AA140,0)</f>
        <v>0</v>
      </c>
      <c r="AB195" s="229">
        <f>IFERROR('Intenzity 1'!AB195/AB140,0)</f>
        <v>0</v>
      </c>
      <c r="AC195" s="229">
        <f>IFERROR('Intenzity 1'!AC195/AC140,0)</f>
        <v>0</v>
      </c>
      <c r="AD195" s="229">
        <f>IFERROR('Intenzity 1'!AD195/AD140,0)</f>
        <v>0</v>
      </c>
      <c r="AE195" s="229">
        <f>IFERROR('Intenzity 1'!AE195/AE140,0)</f>
        <v>0</v>
      </c>
      <c r="AF195" s="229">
        <f>IFERROR('Intenzity 1'!AF195/AF140,0)</f>
        <v>0</v>
      </c>
      <c r="AG195" s="229">
        <f>IFERROR('Intenzity 1'!AG195/AG140,0)</f>
        <v>0</v>
      </c>
      <c r="AH195" s="229">
        <f>IFERROR('Intenzity 1'!AH195/AH140,0)</f>
        <v>0</v>
      </c>
      <c r="AI195" s="229">
        <f>IFERROR('Intenzity 1'!AI195/AI140,0)</f>
        <v>0</v>
      </c>
      <c r="AJ195" s="229">
        <f>IFERROR('Intenzity 1'!AJ195/AJ140,0)</f>
        <v>0</v>
      </c>
      <c r="AK195" s="229">
        <f>IFERROR('Intenzity 1'!AK195/AK140,0)</f>
        <v>0</v>
      </c>
      <c r="AL195" s="229">
        <f>IFERROR('Intenzity 1'!AL195/AL140,0)</f>
        <v>0</v>
      </c>
      <c r="AM195" s="229">
        <f>IFERROR('Intenzity 1'!AM195/AM140,0)</f>
        <v>0</v>
      </c>
      <c r="AN195" s="229">
        <f>IFERROR('Intenzity 1'!AN195/AN140,0)</f>
        <v>0</v>
      </c>
      <c r="AO195" s="229">
        <f>IFERROR('Intenzity 1'!AO195/AO140,0)</f>
        <v>0</v>
      </c>
      <c r="AP195" s="229">
        <f>IFERROR('Intenzity 1'!AP195/AP140,0)</f>
        <v>0</v>
      </c>
      <c r="AQ195" s="229">
        <f>IFERROR('Intenzity 1'!AQ195/AQ140,0)</f>
        <v>0</v>
      </c>
      <c r="AR195" s="229">
        <f>IFERROR('Intenzity 1'!AR195/AR140,0)</f>
        <v>0</v>
      </c>
      <c r="AS195" s="229">
        <f>IFERROR('Intenzity 1'!AS195/AS140,0)</f>
        <v>0</v>
      </c>
      <c r="AT195" s="229">
        <f>IFERROR('Intenzity 1'!AT195/AT140,0)</f>
        <v>0</v>
      </c>
      <c r="AU195" s="229">
        <f>IFERROR('Intenzity 1'!AU195/AU140,0)</f>
        <v>0</v>
      </c>
      <c r="AV195" s="229">
        <f>IFERROR('Intenzity 1'!AV195/AV140,0)</f>
        <v>0</v>
      </c>
      <c r="AW195" s="229">
        <f>IFERROR('Intenzity 1'!AW195/AW140,0)</f>
        <v>0</v>
      </c>
      <c r="AX195" s="229">
        <f>IFERROR('Intenzity 1'!AX195/AX140,0)</f>
        <v>0</v>
      </c>
      <c r="AY195" s="229">
        <f>IFERROR('Intenzity 1'!AY195/AY140,0)</f>
        <v>0</v>
      </c>
      <c r="AZ195" s="229">
        <f>IFERROR('Intenzity 1'!AZ195/AZ140,0)</f>
        <v>0</v>
      </c>
      <c r="BA195" s="229">
        <f>IFERROR('Intenzity 1'!BA195/BA140,0)</f>
        <v>0</v>
      </c>
      <c r="BB195" s="229">
        <f>IFERROR('Intenzity 1'!BB195/BB140,0)</f>
        <v>0</v>
      </c>
    </row>
    <row r="196" spans="1:54" x14ac:dyDescent="0.3">
      <c r="A196" s="206">
        <f>IF(ISBLANK('Úseky 1'!A30),"",'Úseky 1'!A30)</f>
        <v>26</v>
      </c>
      <c r="B196" s="205" t="str">
        <f>IF(ISBLANK('Úseky 1'!B30),"",'Úseky 1'!B30)</f>
        <v/>
      </c>
      <c r="C196" s="205" t="str">
        <f>IF(ISBLANK('Úseky 1'!C30),"",'Úseky 1'!C30)</f>
        <v/>
      </c>
      <c r="D196" s="213" t="str">
        <f>IF(ISBLANK('Úseky 1'!D30),"",'Úseky 1'!D30)</f>
        <v/>
      </c>
      <c r="E196" s="229">
        <f>IFERROR('Intenzity 1'!E196/E141,0)</f>
        <v>0</v>
      </c>
      <c r="F196" s="229">
        <f>IFERROR('Intenzity 1'!F196/F141,0)</f>
        <v>0</v>
      </c>
      <c r="G196" s="229">
        <f>IFERROR('Intenzity 1'!G196/G141,0)</f>
        <v>0</v>
      </c>
      <c r="H196" s="229">
        <f>IFERROR('Intenzity 1'!H196/H141,0)</f>
        <v>0</v>
      </c>
      <c r="I196" s="229">
        <f>IFERROR('Intenzity 1'!I196/I141,0)</f>
        <v>0</v>
      </c>
      <c r="J196" s="229">
        <f>IFERROR('Intenzity 1'!J196/J141,0)</f>
        <v>0</v>
      </c>
      <c r="K196" s="229">
        <f>IFERROR('Intenzity 1'!K196/K141,0)</f>
        <v>0</v>
      </c>
      <c r="L196" s="229">
        <f>IFERROR('Intenzity 1'!L196/L141,0)</f>
        <v>0</v>
      </c>
      <c r="M196" s="229">
        <f>IFERROR('Intenzity 1'!M196/M141,0)</f>
        <v>0</v>
      </c>
      <c r="N196" s="229">
        <f>IFERROR('Intenzity 1'!N196/N141,0)</f>
        <v>0</v>
      </c>
      <c r="O196" s="229">
        <f>IFERROR('Intenzity 1'!O196/O141,0)</f>
        <v>0</v>
      </c>
      <c r="P196" s="229">
        <f>IFERROR('Intenzity 1'!P196/P141,0)</f>
        <v>0</v>
      </c>
      <c r="Q196" s="229">
        <f>IFERROR('Intenzity 1'!Q196/Q141,0)</f>
        <v>0</v>
      </c>
      <c r="R196" s="229">
        <f>IFERROR('Intenzity 1'!R196/R141,0)</f>
        <v>0</v>
      </c>
      <c r="S196" s="229">
        <f>IFERROR('Intenzity 1'!S196/S141,0)</f>
        <v>0</v>
      </c>
      <c r="T196" s="229">
        <f>IFERROR('Intenzity 1'!T196/T141,0)</f>
        <v>0</v>
      </c>
      <c r="U196" s="229">
        <f>IFERROR('Intenzity 1'!U196/U141,0)</f>
        <v>0</v>
      </c>
      <c r="V196" s="229">
        <f>IFERROR('Intenzity 1'!V196/V141,0)</f>
        <v>0</v>
      </c>
      <c r="W196" s="229">
        <f>IFERROR('Intenzity 1'!W196/W141,0)</f>
        <v>0</v>
      </c>
      <c r="X196" s="229">
        <f>IFERROR('Intenzity 1'!X196/X141,0)</f>
        <v>0</v>
      </c>
      <c r="Y196" s="229">
        <f>IFERROR('Intenzity 1'!Y196/Y141,0)</f>
        <v>0</v>
      </c>
      <c r="Z196" s="229">
        <f>IFERROR('Intenzity 1'!Z196/Z141,0)</f>
        <v>0</v>
      </c>
      <c r="AA196" s="229">
        <f>IFERROR('Intenzity 1'!AA196/AA141,0)</f>
        <v>0</v>
      </c>
      <c r="AB196" s="229">
        <f>IFERROR('Intenzity 1'!AB196/AB141,0)</f>
        <v>0</v>
      </c>
      <c r="AC196" s="229">
        <f>IFERROR('Intenzity 1'!AC196/AC141,0)</f>
        <v>0</v>
      </c>
      <c r="AD196" s="229">
        <f>IFERROR('Intenzity 1'!AD196/AD141,0)</f>
        <v>0</v>
      </c>
      <c r="AE196" s="229">
        <f>IFERROR('Intenzity 1'!AE196/AE141,0)</f>
        <v>0</v>
      </c>
      <c r="AF196" s="229">
        <f>IFERROR('Intenzity 1'!AF196/AF141,0)</f>
        <v>0</v>
      </c>
      <c r="AG196" s="229">
        <f>IFERROR('Intenzity 1'!AG196/AG141,0)</f>
        <v>0</v>
      </c>
      <c r="AH196" s="229">
        <f>IFERROR('Intenzity 1'!AH196/AH141,0)</f>
        <v>0</v>
      </c>
      <c r="AI196" s="229">
        <f>IFERROR('Intenzity 1'!AI196/AI141,0)</f>
        <v>0</v>
      </c>
      <c r="AJ196" s="229">
        <f>IFERROR('Intenzity 1'!AJ196/AJ141,0)</f>
        <v>0</v>
      </c>
      <c r="AK196" s="229">
        <f>IFERROR('Intenzity 1'!AK196/AK141,0)</f>
        <v>0</v>
      </c>
      <c r="AL196" s="229">
        <f>IFERROR('Intenzity 1'!AL196/AL141,0)</f>
        <v>0</v>
      </c>
      <c r="AM196" s="229">
        <f>IFERROR('Intenzity 1'!AM196/AM141,0)</f>
        <v>0</v>
      </c>
      <c r="AN196" s="229">
        <f>IFERROR('Intenzity 1'!AN196/AN141,0)</f>
        <v>0</v>
      </c>
      <c r="AO196" s="229">
        <f>IFERROR('Intenzity 1'!AO196/AO141,0)</f>
        <v>0</v>
      </c>
      <c r="AP196" s="229">
        <f>IFERROR('Intenzity 1'!AP196/AP141,0)</f>
        <v>0</v>
      </c>
      <c r="AQ196" s="229">
        <f>IFERROR('Intenzity 1'!AQ196/AQ141,0)</f>
        <v>0</v>
      </c>
      <c r="AR196" s="229">
        <f>IFERROR('Intenzity 1'!AR196/AR141,0)</f>
        <v>0</v>
      </c>
      <c r="AS196" s="229">
        <f>IFERROR('Intenzity 1'!AS196/AS141,0)</f>
        <v>0</v>
      </c>
      <c r="AT196" s="229">
        <f>IFERROR('Intenzity 1'!AT196/AT141,0)</f>
        <v>0</v>
      </c>
      <c r="AU196" s="229">
        <f>IFERROR('Intenzity 1'!AU196/AU141,0)</f>
        <v>0</v>
      </c>
      <c r="AV196" s="229">
        <f>IFERROR('Intenzity 1'!AV196/AV141,0)</f>
        <v>0</v>
      </c>
      <c r="AW196" s="229">
        <f>IFERROR('Intenzity 1'!AW196/AW141,0)</f>
        <v>0</v>
      </c>
      <c r="AX196" s="229">
        <f>IFERROR('Intenzity 1'!AX196/AX141,0)</f>
        <v>0</v>
      </c>
      <c r="AY196" s="229">
        <f>IFERROR('Intenzity 1'!AY196/AY141,0)</f>
        <v>0</v>
      </c>
      <c r="AZ196" s="229">
        <f>IFERROR('Intenzity 1'!AZ196/AZ141,0)</f>
        <v>0</v>
      </c>
      <c r="BA196" s="229">
        <f>IFERROR('Intenzity 1'!BA196/BA141,0)</f>
        <v>0</v>
      </c>
      <c r="BB196" s="229">
        <f>IFERROR('Intenzity 1'!BB196/BB141,0)</f>
        <v>0</v>
      </c>
    </row>
    <row r="197" spans="1:54" x14ac:dyDescent="0.3">
      <c r="A197" s="206">
        <f>IF(ISBLANK('Úseky 1'!A31),"",'Úseky 1'!A31)</f>
        <v>27</v>
      </c>
      <c r="B197" s="205" t="str">
        <f>IF(ISBLANK('Úseky 1'!B31),"",'Úseky 1'!B31)</f>
        <v/>
      </c>
      <c r="C197" s="205" t="str">
        <f>IF(ISBLANK('Úseky 1'!C31),"",'Úseky 1'!C31)</f>
        <v/>
      </c>
      <c r="D197" s="213" t="str">
        <f>IF(ISBLANK('Úseky 1'!D31),"",'Úseky 1'!D31)</f>
        <v/>
      </c>
      <c r="E197" s="229">
        <f>IFERROR('Intenzity 1'!E197/E142,0)</f>
        <v>0</v>
      </c>
      <c r="F197" s="229">
        <f>IFERROR('Intenzity 1'!F197/F142,0)</f>
        <v>0</v>
      </c>
      <c r="G197" s="229">
        <f>IFERROR('Intenzity 1'!G197/G142,0)</f>
        <v>0</v>
      </c>
      <c r="H197" s="229">
        <f>IFERROR('Intenzity 1'!H197/H142,0)</f>
        <v>0</v>
      </c>
      <c r="I197" s="229">
        <f>IFERROR('Intenzity 1'!I197/I142,0)</f>
        <v>0</v>
      </c>
      <c r="J197" s="229">
        <f>IFERROR('Intenzity 1'!J197/J142,0)</f>
        <v>0</v>
      </c>
      <c r="K197" s="229">
        <f>IFERROR('Intenzity 1'!K197/K142,0)</f>
        <v>0</v>
      </c>
      <c r="L197" s="229">
        <f>IFERROR('Intenzity 1'!L197/L142,0)</f>
        <v>0</v>
      </c>
      <c r="M197" s="229">
        <f>IFERROR('Intenzity 1'!M197/M142,0)</f>
        <v>0</v>
      </c>
      <c r="N197" s="229">
        <f>IFERROR('Intenzity 1'!N197/N142,0)</f>
        <v>0</v>
      </c>
      <c r="O197" s="229">
        <f>IFERROR('Intenzity 1'!O197/O142,0)</f>
        <v>0</v>
      </c>
      <c r="P197" s="229">
        <f>IFERROR('Intenzity 1'!P197/P142,0)</f>
        <v>0</v>
      </c>
      <c r="Q197" s="229">
        <f>IFERROR('Intenzity 1'!Q197/Q142,0)</f>
        <v>0</v>
      </c>
      <c r="R197" s="229">
        <f>IFERROR('Intenzity 1'!R197/R142,0)</f>
        <v>0</v>
      </c>
      <c r="S197" s="229">
        <f>IFERROR('Intenzity 1'!S197/S142,0)</f>
        <v>0</v>
      </c>
      <c r="T197" s="229">
        <f>IFERROR('Intenzity 1'!T197/T142,0)</f>
        <v>0</v>
      </c>
      <c r="U197" s="229">
        <f>IFERROR('Intenzity 1'!U197/U142,0)</f>
        <v>0</v>
      </c>
      <c r="V197" s="229">
        <f>IFERROR('Intenzity 1'!V197/V142,0)</f>
        <v>0</v>
      </c>
      <c r="W197" s="229">
        <f>IFERROR('Intenzity 1'!W197/W142,0)</f>
        <v>0</v>
      </c>
      <c r="X197" s="229">
        <f>IFERROR('Intenzity 1'!X197/X142,0)</f>
        <v>0</v>
      </c>
      <c r="Y197" s="229">
        <f>IFERROR('Intenzity 1'!Y197/Y142,0)</f>
        <v>0</v>
      </c>
      <c r="Z197" s="229">
        <f>IFERROR('Intenzity 1'!Z197/Z142,0)</f>
        <v>0</v>
      </c>
      <c r="AA197" s="229">
        <f>IFERROR('Intenzity 1'!AA197/AA142,0)</f>
        <v>0</v>
      </c>
      <c r="AB197" s="229">
        <f>IFERROR('Intenzity 1'!AB197/AB142,0)</f>
        <v>0</v>
      </c>
      <c r="AC197" s="229">
        <f>IFERROR('Intenzity 1'!AC197/AC142,0)</f>
        <v>0</v>
      </c>
      <c r="AD197" s="229">
        <f>IFERROR('Intenzity 1'!AD197/AD142,0)</f>
        <v>0</v>
      </c>
      <c r="AE197" s="229">
        <f>IFERROR('Intenzity 1'!AE197/AE142,0)</f>
        <v>0</v>
      </c>
      <c r="AF197" s="229">
        <f>IFERROR('Intenzity 1'!AF197/AF142,0)</f>
        <v>0</v>
      </c>
      <c r="AG197" s="229">
        <f>IFERROR('Intenzity 1'!AG197/AG142,0)</f>
        <v>0</v>
      </c>
      <c r="AH197" s="229">
        <f>IFERROR('Intenzity 1'!AH197/AH142,0)</f>
        <v>0</v>
      </c>
      <c r="AI197" s="229">
        <f>IFERROR('Intenzity 1'!AI197/AI142,0)</f>
        <v>0</v>
      </c>
      <c r="AJ197" s="229">
        <f>IFERROR('Intenzity 1'!AJ197/AJ142,0)</f>
        <v>0</v>
      </c>
      <c r="AK197" s="229">
        <f>IFERROR('Intenzity 1'!AK197/AK142,0)</f>
        <v>0</v>
      </c>
      <c r="AL197" s="229">
        <f>IFERROR('Intenzity 1'!AL197/AL142,0)</f>
        <v>0</v>
      </c>
      <c r="AM197" s="229">
        <f>IFERROR('Intenzity 1'!AM197/AM142,0)</f>
        <v>0</v>
      </c>
      <c r="AN197" s="229">
        <f>IFERROR('Intenzity 1'!AN197/AN142,0)</f>
        <v>0</v>
      </c>
      <c r="AO197" s="229">
        <f>IFERROR('Intenzity 1'!AO197/AO142,0)</f>
        <v>0</v>
      </c>
      <c r="AP197" s="229">
        <f>IFERROR('Intenzity 1'!AP197/AP142,0)</f>
        <v>0</v>
      </c>
      <c r="AQ197" s="229">
        <f>IFERROR('Intenzity 1'!AQ197/AQ142,0)</f>
        <v>0</v>
      </c>
      <c r="AR197" s="229">
        <f>IFERROR('Intenzity 1'!AR197/AR142,0)</f>
        <v>0</v>
      </c>
      <c r="AS197" s="229">
        <f>IFERROR('Intenzity 1'!AS197/AS142,0)</f>
        <v>0</v>
      </c>
      <c r="AT197" s="229">
        <f>IFERROR('Intenzity 1'!AT197/AT142,0)</f>
        <v>0</v>
      </c>
      <c r="AU197" s="229">
        <f>IFERROR('Intenzity 1'!AU197/AU142,0)</f>
        <v>0</v>
      </c>
      <c r="AV197" s="229">
        <f>IFERROR('Intenzity 1'!AV197/AV142,0)</f>
        <v>0</v>
      </c>
      <c r="AW197" s="229">
        <f>IFERROR('Intenzity 1'!AW197/AW142,0)</f>
        <v>0</v>
      </c>
      <c r="AX197" s="229">
        <f>IFERROR('Intenzity 1'!AX197/AX142,0)</f>
        <v>0</v>
      </c>
      <c r="AY197" s="229">
        <f>IFERROR('Intenzity 1'!AY197/AY142,0)</f>
        <v>0</v>
      </c>
      <c r="AZ197" s="229">
        <f>IFERROR('Intenzity 1'!AZ197/AZ142,0)</f>
        <v>0</v>
      </c>
      <c r="BA197" s="229">
        <f>IFERROR('Intenzity 1'!BA197/BA142,0)</f>
        <v>0</v>
      </c>
      <c r="BB197" s="229">
        <f>IFERROR('Intenzity 1'!BB197/BB142,0)</f>
        <v>0</v>
      </c>
    </row>
    <row r="198" spans="1:54" x14ac:dyDescent="0.3">
      <c r="A198" s="206">
        <f>IF(ISBLANK('Úseky 1'!A32),"",'Úseky 1'!A32)</f>
        <v>28</v>
      </c>
      <c r="B198" s="205" t="str">
        <f>IF(ISBLANK('Úseky 1'!B32),"",'Úseky 1'!B32)</f>
        <v/>
      </c>
      <c r="C198" s="205" t="str">
        <f>IF(ISBLANK('Úseky 1'!C32),"",'Úseky 1'!C32)</f>
        <v/>
      </c>
      <c r="D198" s="213" t="str">
        <f>IF(ISBLANK('Úseky 1'!D32),"",'Úseky 1'!D32)</f>
        <v/>
      </c>
      <c r="E198" s="229">
        <f>IFERROR('Intenzity 1'!E198/E143,0)</f>
        <v>0</v>
      </c>
      <c r="F198" s="229">
        <f>IFERROR('Intenzity 1'!F198/F143,0)</f>
        <v>0</v>
      </c>
      <c r="G198" s="229">
        <f>IFERROR('Intenzity 1'!G198/G143,0)</f>
        <v>0</v>
      </c>
      <c r="H198" s="229">
        <f>IFERROR('Intenzity 1'!H198/H143,0)</f>
        <v>0</v>
      </c>
      <c r="I198" s="229">
        <f>IFERROR('Intenzity 1'!I198/I143,0)</f>
        <v>0</v>
      </c>
      <c r="J198" s="229">
        <f>IFERROR('Intenzity 1'!J198/J143,0)</f>
        <v>0</v>
      </c>
      <c r="K198" s="229">
        <f>IFERROR('Intenzity 1'!K198/K143,0)</f>
        <v>0</v>
      </c>
      <c r="L198" s="229">
        <f>IFERROR('Intenzity 1'!L198/L143,0)</f>
        <v>0</v>
      </c>
      <c r="M198" s="229">
        <f>IFERROR('Intenzity 1'!M198/M143,0)</f>
        <v>0</v>
      </c>
      <c r="N198" s="229">
        <f>IFERROR('Intenzity 1'!N198/N143,0)</f>
        <v>0</v>
      </c>
      <c r="O198" s="229">
        <f>IFERROR('Intenzity 1'!O198/O143,0)</f>
        <v>0</v>
      </c>
      <c r="P198" s="229">
        <f>IFERROR('Intenzity 1'!P198/P143,0)</f>
        <v>0</v>
      </c>
      <c r="Q198" s="229">
        <f>IFERROR('Intenzity 1'!Q198/Q143,0)</f>
        <v>0</v>
      </c>
      <c r="R198" s="229">
        <f>IFERROR('Intenzity 1'!R198/R143,0)</f>
        <v>0</v>
      </c>
      <c r="S198" s="229">
        <f>IFERROR('Intenzity 1'!S198/S143,0)</f>
        <v>0</v>
      </c>
      <c r="T198" s="229">
        <f>IFERROR('Intenzity 1'!T198/T143,0)</f>
        <v>0</v>
      </c>
      <c r="U198" s="229">
        <f>IFERROR('Intenzity 1'!U198/U143,0)</f>
        <v>0</v>
      </c>
      <c r="V198" s="229">
        <f>IFERROR('Intenzity 1'!V198/V143,0)</f>
        <v>0</v>
      </c>
      <c r="W198" s="229">
        <f>IFERROR('Intenzity 1'!W198/W143,0)</f>
        <v>0</v>
      </c>
      <c r="X198" s="229">
        <f>IFERROR('Intenzity 1'!X198/X143,0)</f>
        <v>0</v>
      </c>
      <c r="Y198" s="229">
        <f>IFERROR('Intenzity 1'!Y198/Y143,0)</f>
        <v>0</v>
      </c>
      <c r="Z198" s="229">
        <f>IFERROR('Intenzity 1'!Z198/Z143,0)</f>
        <v>0</v>
      </c>
      <c r="AA198" s="229">
        <f>IFERROR('Intenzity 1'!AA198/AA143,0)</f>
        <v>0</v>
      </c>
      <c r="AB198" s="229">
        <f>IFERROR('Intenzity 1'!AB198/AB143,0)</f>
        <v>0</v>
      </c>
      <c r="AC198" s="229">
        <f>IFERROR('Intenzity 1'!AC198/AC143,0)</f>
        <v>0</v>
      </c>
      <c r="AD198" s="229">
        <f>IFERROR('Intenzity 1'!AD198/AD143,0)</f>
        <v>0</v>
      </c>
      <c r="AE198" s="229">
        <f>IFERROR('Intenzity 1'!AE198/AE143,0)</f>
        <v>0</v>
      </c>
      <c r="AF198" s="229">
        <f>IFERROR('Intenzity 1'!AF198/AF143,0)</f>
        <v>0</v>
      </c>
      <c r="AG198" s="229">
        <f>IFERROR('Intenzity 1'!AG198/AG143,0)</f>
        <v>0</v>
      </c>
      <c r="AH198" s="229">
        <f>IFERROR('Intenzity 1'!AH198/AH143,0)</f>
        <v>0</v>
      </c>
      <c r="AI198" s="229">
        <f>IFERROR('Intenzity 1'!AI198/AI143,0)</f>
        <v>0</v>
      </c>
      <c r="AJ198" s="229">
        <f>IFERROR('Intenzity 1'!AJ198/AJ143,0)</f>
        <v>0</v>
      </c>
      <c r="AK198" s="229">
        <f>IFERROR('Intenzity 1'!AK198/AK143,0)</f>
        <v>0</v>
      </c>
      <c r="AL198" s="229">
        <f>IFERROR('Intenzity 1'!AL198/AL143,0)</f>
        <v>0</v>
      </c>
      <c r="AM198" s="229">
        <f>IFERROR('Intenzity 1'!AM198/AM143,0)</f>
        <v>0</v>
      </c>
      <c r="AN198" s="229">
        <f>IFERROR('Intenzity 1'!AN198/AN143,0)</f>
        <v>0</v>
      </c>
      <c r="AO198" s="229">
        <f>IFERROR('Intenzity 1'!AO198/AO143,0)</f>
        <v>0</v>
      </c>
      <c r="AP198" s="229">
        <f>IFERROR('Intenzity 1'!AP198/AP143,0)</f>
        <v>0</v>
      </c>
      <c r="AQ198" s="229">
        <f>IFERROR('Intenzity 1'!AQ198/AQ143,0)</f>
        <v>0</v>
      </c>
      <c r="AR198" s="229">
        <f>IFERROR('Intenzity 1'!AR198/AR143,0)</f>
        <v>0</v>
      </c>
      <c r="AS198" s="229">
        <f>IFERROR('Intenzity 1'!AS198/AS143,0)</f>
        <v>0</v>
      </c>
      <c r="AT198" s="229">
        <f>IFERROR('Intenzity 1'!AT198/AT143,0)</f>
        <v>0</v>
      </c>
      <c r="AU198" s="229">
        <f>IFERROR('Intenzity 1'!AU198/AU143,0)</f>
        <v>0</v>
      </c>
      <c r="AV198" s="229">
        <f>IFERROR('Intenzity 1'!AV198/AV143,0)</f>
        <v>0</v>
      </c>
      <c r="AW198" s="229">
        <f>IFERROR('Intenzity 1'!AW198/AW143,0)</f>
        <v>0</v>
      </c>
      <c r="AX198" s="229">
        <f>IFERROR('Intenzity 1'!AX198/AX143,0)</f>
        <v>0</v>
      </c>
      <c r="AY198" s="229">
        <f>IFERROR('Intenzity 1'!AY198/AY143,0)</f>
        <v>0</v>
      </c>
      <c r="AZ198" s="229">
        <f>IFERROR('Intenzity 1'!AZ198/AZ143,0)</f>
        <v>0</v>
      </c>
      <c r="BA198" s="229">
        <f>IFERROR('Intenzity 1'!BA198/BA143,0)</f>
        <v>0</v>
      </c>
      <c r="BB198" s="229">
        <f>IFERROR('Intenzity 1'!BB198/BB143,0)</f>
        <v>0</v>
      </c>
    </row>
    <row r="199" spans="1:54" x14ac:dyDescent="0.3">
      <c r="A199" s="206">
        <f>IF(ISBLANK('Úseky 1'!A33),"",'Úseky 1'!A33)</f>
        <v>29</v>
      </c>
      <c r="B199" s="205" t="str">
        <f>IF(ISBLANK('Úseky 1'!B33),"",'Úseky 1'!B33)</f>
        <v/>
      </c>
      <c r="C199" s="205" t="str">
        <f>IF(ISBLANK('Úseky 1'!C33),"",'Úseky 1'!C33)</f>
        <v/>
      </c>
      <c r="D199" s="213" t="str">
        <f>IF(ISBLANK('Úseky 1'!D33),"",'Úseky 1'!D33)</f>
        <v/>
      </c>
      <c r="E199" s="229">
        <f>IFERROR('Intenzity 1'!E199/E144,0)</f>
        <v>0</v>
      </c>
      <c r="F199" s="229">
        <f>IFERROR('Intenzity 1'!F199/F144,0)</f>
        <v>0</v>
      </c>
      <c r="G199" s="229">
        <f>IFERROR('Intenzity 1'!G199/G144,0)</f>
        <v>0</v>
      </c>
      <c r="H199" s="229">
        <f>IFERROR('Intenzity 1'!H199/H144,0)</f>
        <v>0</v>
      </c>
      <c r="I199" s="229">
        <f>IFERROR('Intenzity 1'!I199/I144,0)</f>
        <v>0</v>
      </c>
      <c r="J199" s="229">
        <f>IFERROR('Intenzity 1'!J199/J144,0)</f>
        <v>0</v>
      </c>
      <c r="K199" s="229">
        <f>IFERROR('Intenzity 1'!K199/K144,0)</f>
        <v>0</v>
      </c>
      <c r="L199" s="229">
        <f>IFERROR('Intenzity 1'!L199/L144,0)</f>
        <v>0</v>
      </c>
      <c r="M199" s="229">
        <f>IFERROR('Intenzity 1'!M199/M144,0)</f>
        <v>0</v>
      </c>
      <c r="N199" s="229">
        <f>IFERROR('Intenzity 1'!N199/N144,0)</f>
        <v>0</v>
      </c>
      <c r="O199" s="229">
        <f>IFERROR('Intenzity 1'!O199/O144,0)</f>
        <v>0</v>
      </c>
      <c r="P199" s="229">
        <f>IFERROR('Intenzity 1'!P199/P144,0)</f>
        <v>0</v>
      </c>
      <c r="Q199" s="229">
        <f>IFERROR('Intenzity 1'!Q199/Q144,0)</f>
        <v>0</v>
      </c>
      <c r="R199" s="229">
        <f>IFERROR('Intenzity 1'!R199/R144,0)</f>
        <v>0</v>
      </c>
      <c r="S199" s="229">
        <f>IFERROR('Intenzity 1'!S199/S144,0)</f>
        <v>0</v>
      </c>
      <c r="T199" s="229">
        <f>IFERROR('Intenzity 1'!T199/T144,0)</f>
        <v>0</v>
      </c>
      <c r="U199" s="229">
        <f>IFERROR('Intenzity 1'!U199/U144,0)</f>
        <v>0</v>
      </c>
      <c r="V199" s="229">
        <f>IFERROR('Intenzity 1'!V199/V144,0)</f>
        <v>0</v>
      </c>
      <c r="W199" s="229">
        <f>IFERROR('Intenzity 1'!W199/W144,0)</f>
        <v>0</v>
      </c>
      <c r="X199" s="229">
        <f>IFERROR('Intenzity 1'!X199/X144,0)</f>
        <v>0</v>
      </c>
      <c r="Y199" s="229">
        <f>IFERROR('Intenzity 1'!Y199/Y144,0)</f>
        <v>0</v>
      </c>
      <c r="Z199" s="229">
        <f>IFERROR('Intenzity 1'!Z199/Z144,0)</f>
        <v>0</v>
      </c>
      <c r="AA199" s="229">
        <f>IFERROR('Intenzity 1'!AA199/AA144,0)</f>
        <v>0</v>
      </c>
      <c r="AB199" s="229">
        <f>IFERROR('Intenzity 1'!AB199/AB144,0)</f>
        <v>0</v>
      </c>
      <c r="AC199" s="229">
        <f>IFERROR('Intenzity 1'!AC199/AC144,0)</f>
        <v>0</v>
      </c>
      <c r="AD199" s="229">
        <f>IFERROR('Intenzity 1'!AD199/AD144,0)</f>
        <v>0</v>
      </c>
      <c r="AE199" s="229">
        <f>IFERROR('Intenzity 1'!AE199/AE144,0)</f>
        <v>0</v>
      </c>
      <c r="AF199" s="229">
        <f>IFERROR('Intenzity 1'!AF199/AF144,0)</f>
        <v>0</v>
      </c>
      <c r="AG199" s="229">
        <f>IFERROR('Intenzity 1'!AG199/AG144,0)</f>
        <v>0</v>
      </c>
      <c r="AH199" s="229">
        <f>IFERROR('Intenzity 1'!AH199/AH144,0)</f>
        <v>0</v>
      </c>
      <c r="AI199" s="229">
        <f>IFERROR('Intenzity 1'!AI199/AI144,0)</f>
        <v>0</v>
      </c>
      <c r="AJ199" s="229">
        <f>IFERROR('Intenzity 1'!AJ199/AJ144,0)</f>
        <v>0</v>
      </c>
      <c r="AK199" s="229">
        <f>IFERROR('Intenzity 1'!AK199/AK144,0)</f>
        <v>0</v>
      </c>
      <c r="AL199" s="229">
        <f>IFERROR('Intenzity 1'!AL199/AL144,0)</f>
        <v>0</v>
      </c>
      <c r="AM199" s="229">
        <f>IFERROR('Intenzity 1'!AM199/AM144,0)</f>
        <v>0</v>
      </c>
      <c r="AN199" s="229">
        <f>IFERROR('Intenzity 1'!AN199/AN144,0)</f>
        <v>0</v>
      </c>
      <c r="AO199" s="229">
        <f>IFERROR('Intenzity 1'!AO199/AO144,0)</f>
        <v>0</v>
      </c>
      <c r="AP199" s="229">
        <f>IFERROR('Intenzity 1'!AP199/AP144,0)</f>
        <v>0</v>
      </c>
      <c r="AQ199" s="229">
        <f>IFERROR('Intenzity 1'!AQ199/AQ144,0)</f>
        <v>0</v>
      </c>
      <c r="AR199" s="229">
        <f>IFERROR('Intenzity 1'!AR199/AR144,0)</f>
        <v>0</v>
      </c>
      <c r="AS199" s="229">
        <f>IFERROR('Intenzity 1'!AS199/AS144,0)</f>
        <v>0</v>
      </c>
      <c r="AT199" s="229">
        <f>IFERROR('Intenzity 1'!AT199/AT144,0)</f>
        <v>0</v>
      </c>
      <c r="AU199" s="229">
        <f>IFERROR('Intenzity 1'!AU199/AU144,0)</f>
        <v>0</v>
      </c>
      <c r="AV199" s="229">
        <f>IFERROR('Intenzity 1'!AV199/AV144,0)</f>
        <v>0</v>
      </c>
      <c r="AW199" s="229">
        <f>IFERROR('Intenzity 1'!AW199/AW144,0)</f>
        <v>0</v>
      </c>
      <c r="AX199" s="229">
        <f>IFERROR('Intenzity 1'!AX199/AX144,0)</f>
        <v>0</v>
      </c>
      <c r="AY199" s="229">
        <f>IFERROR('Intenzity 1'!AY199/AY144,0)</f>
        <v>0</v>
      </c>
      <c r="AZ199" s="229">
        <f>IFERROR('Intenzity 1'!AZ199/AZ144,0)</f>
        <v>0</v>
      </c>
      <c r="BA199" s="229">
        <f>IFERROR('Intenzity 1'!BA199/BA144,0)</f>
        <v>0</v>
      </c>
      <c r="BB199" s="229">
        <f>IFERROR('Intenzity 1'!BB199/BB144,0)</f>
        <v>0</v>
      </c>
    </row>
    <row r="200" spans="1:54" x14ac:dyDescent="0.3">
      <c r="A200" s="206">
        <f>IF(ISBLANK('Úseky 1'!A34),"",'Úseky 1'!A34)</f>
        <v>30</v>
      </c>
      <c r="B200" s="205" t="str">
        <f>IF(ISBLANK('Úseky 1'!B34),"",'Úseky 1'!B34)</f>
        <v/>
      </c>
      <c r="C200" s="205" t="str">
        <f>IF(ISBLANK('Úseky 1'!C34),"",'Úseky 1'!C34)</f>
        <v/>
      </c>
      <c r="D200" s="213" t="str">
        <f>IF(ISBLANK('Úseky 1'!D34),"",'Úseky 1'!D34)</f>
        <v/>
      </c>
      <c r="E200" s="229">
        <f>IFERROR('Intenzity 1'!E200/E145,0)</f>
        <v>0</v>
      </c>
      <c r="F200" s="229">
        <f>IFERROR('Intenzity 1'!F200/F145,0)</f>
        <v>0</v>
      </c>
      <c r="G200" s="229">
        <f>IFERROR('Intenzity 1'!G200/G145,0)</f>
        <v>0</v>
      </c>
      <c r="H200" s="229">
        <f>IFERROR('Intenzity 1'!H200/H145,0)</f>
        <v>0</v>
      </c>
      <c r="I200" s="229">
        <f>IFERROR('Intenzity 1'!I200/I145,0)</f>
        <v>0</v>
      </c>
      <c r="J200" s="229">
        <f>IFERROR('Intenzity 1'!J200/J145,0)</f>
        <v>0</v>
      </c>
      <c r="K200" s="229">
        <f>IFERROR('Intenzity 1'!K200/K145,0)</f>
        <v>0</v>
      </c>
      <c r="L200" s="229">
        <f>IFERROR('Intenzity 1'!L200/L145,0)</f>
        <v>0</v>
      </c>
      <c r="M200" s="229">
        <f>IFERROR('Intenzity 1'!M200/M145,0)</f>
        <v>0</v>
      </c>
      <c r="N200" s="229">
        <f>IFERROR('Intenzity 1'!N200/N145,0)</f>
        <v>0</v>
      </c>
      <c r="O200" s="229">
        <f>IFERROR('Intenzity 1'!O200/O145,0)</f>
        <v>0</v>
      </c>
      <c r="P200" s="229">
        <f>IFERROR('Intenzity 1'!P200/P145,0)</f>
        <v>0</v>
      </c>
      <c r="Q200" s="229">
        <f>IFERROR('Intenzity 1'!Q200/Q145,0)</f>
        <v>0</v>
      </c>
      <c r="R200" s="229">
        <f>IFERROR('Intenzity 1'!R200/R145,0)</f>
        <v>0</v>
      </c>
      <c r="S200" s="229">
        <f>IFERROR('Intenzity 1'!S200/S145,0)</f>
        <v>0</v>
      </c>
      <c r="T200" s="229">
        <f>IFERROR('Intenzity 1'!T200/T145,0)</f>
        <v>0</v>
      </c>
      <c r="U200" s="229">
        <f>IFERROR('Intenzity 1'!U200/U145,0)</f>
        <v>0</v>
      </c>
      <c r="V200" s="229">
        <f>IFERROR('Intenzity 1'!V200/V145,0)</f>
        <v>0</v>
      </c>
      <c r="W200" s="229">
        <f>IFERROR('Intenzity 1'!W200/W145,0)</f>
        <v>0</v>
      </c>
      <c r="X200" s="229">
        <f>IFERROR('Intenzity 1'!X200/X145,0)</f>
        <v>0</v>
      </c>
      <c r="Y200" s="229">
        <f>IFERROR('Intenzity 1'!Y200/Y145,0)</f>
        <v>0</v>
      </c>
      <c r="Z200" s="229">
        <f>IFERROR('Intenzity 1'!Z200/Z145,0)</f>
        <v>0</v>
      </c>
      <c r="AA200" s="229">
        <f>IFERROR('Intenzity 1'!AA200/AA145,0)</f>
        <v>0</v>
      </c>
      <c r="AB200" s="229">
        <f>IFERROR('Intenzity 1'!AB200/AB145,0)</f>
        <v>0</v>
      </c>
      <c r="AC200" s="229">
        <f>IFERROR('Intenzity 1'!AC200/AC145,0)</f>
        <v>0</v>
      </c>
      <c r="AD200" s="229">
        <f>IFERROR('Intenzity 1'!AD200/AD145,0)</f>
        <v>0</v>
      </c>
      <c r="AE200" s="229">
        <f>IFERROR('Intenzity 1'!AE200/AE145,0)</f>
        <v>0</v>
      </c>
      <c r="AF200" s="229">
        <f>IFERROR('Intenzity 1'!AF200/AF145,0)</f>
        <v>0</v>
      </c>
      <c r="AG200" s="229">
        <f>IFERROR('Intenzity 1'!AG200/AG145,0)</f>
        <v>0</v>
      </c>
      <c r="AH200" s="229">
        <f>IFERROR('Intenzity 1'!AH200/AH145,0)</f>
        <v>0</v>
      </c>
      <c r="AI200" s="229">
        <f>IFERROR('Intenzity 1'!AI200/AI145,0)</f>
        <v>0</v>
      </c>
      <c r="AJ200" s="229">
        <f>IFERROR('Intenzity 1'!AJ200/AJ145,0)</f>
        <v>0</v>
      </c>
      <c r="AK200" s="229">
        <f>IFERROR('Intenzity 1'!AK200/AK145,0)</f>
        <v>0</v>
      </c>
      <c r="AL200" s="229">
        <f>IFERROR('Intenzity 1'!AL200/AL145,0)</f>
        <v>0</v>
      </c>
      <c r="AM200" s="229">
        <f>IFERROR('Intenzity 1'!AM200/AM145,0)</f>
        <v>0</v>
      </c>
      <c r="AN200" s="229">
        <f>IFERROR('Intenzity 1'!AN200/AN145,0)</f>
        <v>0</v>
      </c>
      <c r="AO200" s="229">
        <f>IFERROR('Intenzity 1'!AO200/AO145,0)</f>
        <v>0</v>
      </c>
      <c r="AP200" s="229">
        <f>IFERROR('Intenzity 1'!AP200/AP145,0)</f>
        <v>0</v>
      </c>
      <c r="AQ200" s="229">
        <f>IFERROR('Intenzity 1'!AQ200/AQ145,0)</f>
        <v>0</v>
      </c>
      <c r="AR200" s="229">
        <f>IFERROR('Intenzity 1'!AR200/AR145,0)</f>
        <v>0</v>
      </c>
      <c r="AS200" s="229">
        <f>IFERROR('Intenzity 1'!AS200/AS145,0)</f>
        <v>0</v>
      </c>
      <c r="AT200" s="229">
        <f>IFERROR('Intenzity 1'!AT200/AT145,0)</f>
        <v>0</v>
      </c>
      <c r="AU200" s="229">
        <f>IFERROR('Intenzity 1'!AU200/AU145,0)</f>
        <v>0</v>
      </c>
      <c r="AV200" s="229">
        <f>IFERROR('Intenzity 1'!AV200/AV145,0)</f>
        <v>0</v>
      </c>
      <c r="AW200" s="229">
        <f>IFERROR('Intenzity 1'!AW200/AW145,0)</f>
        <v>0</v>
      </c>
      <c r="AX200" s="229">
        <f>IFERROR('Intenzity 1'!AX200/AX145,0)</f>
        <v>0</v>
      </c>
      <c r="AY200" s="229">
        <f>IFERROR('Intenzity 1'!AY200/AY145,0)</f>
        <v>0</v>
      </c>
      <c r="AZ200" s="229">
        <f>IFERROR('Intenzity 1'!AZ200/AZ145,0)</f>
        <v>0</v>
      </c>
      <c r="BA200" s="229">
        <f>IFERROR('Intenzity 1'!BA200/BA145,0)</f>
        <v>0</v>
      </c>
      <c r="BB200" s="229">
        <f>IFERROR('Intenzity 1'!BB200/BB145,0)</f>
        <v>0</v>
      </c>
    </row>
    <row r="201" spans="1:54" x14ac:dyDescent="0.3">
      <c r="A201" s="206">
        <f>IF(ISBLANK('Úseky 1'!A35),"",'Úseky 1'!A35)</f>
        <v>31</v>
      </c>
      <c r="B201" s="205" t="str">
        <f>IF(ISBLANK('Úseky 1'!B35),"",'Úseky 1'!B35)</f>
        <v/>
      </c>
      <c r="C201" s="205" t="str">
        <f>IF(ISBLANK('Úseky 1'!C35),"",'Úseky 1'!C35)</f>
        <v/>
      </c>
      <c r="D201" s="213" t="str">
        <f>IF(ISBLANK('Úseky 1'!D35),"",'Úseky 1'!D35)</f>
        <v/>
      </c>
      <c r="E201" s="229">
        <f>IFERROR('Intenzity 1'!E201/E146,0)</f>
        <v>0</v>
      </c>
      <c r="F201" s="229">
        <f>IFERROR('Intenzity 1'!F201/F146,0)</f>
        <v>0</v>
      </c>
      <c r="G201" s="229">
        <f>IFERROR('Intenzity 1'!G201/G146,0)</f>
        <v>0</v>
      </c>
      <c r="H201" s="229">
        <f>IFERROR('Intenzity 1'!H201/H146,0)</f>
        <v>0</v>
      </c>
      <c r="I201" s="229">
        <f>IFERROR('Intenzity 1'!I201/I146,0)</f>
        <v>0</v>
      </c>
      <c r="J201" s="229">
        <f>IFERROR('Intenzity 1'!J201/J146,0)</f>
        <v>0</v>
      </c>
      <c r="K201" s="229">
        <f>IFERROR('Intenzity 1'!K201/K146,0)</f>
        <v>0</v>
      </c>
      <c r="L201" s="229">
        <f>IFERROR('Intenzity 1'!L201/L146,0)</f>
        <v>0</v>
      </c>
      <c r="M201" s="229">
        <f>IFERROR('Intenzity 1'!M201/M146,0)</f>
        <v>0</v>
      </c>
      <c r="N201" s="229">
        <f>IFERROR('Intenzity 1'!N201/N146,0)</f>
        <v>0</v>
      </c>
      <c r="O201" s="229">
        <f>IFERROR('Intenzity 1'!O201/O146,0)</f>
        <v>0</v>
      </c>
      <c r="P201" s="229">
        <f>IFERROR('Intenzity 1'!P201/P146,0)</f>
        <v>0</v>
      </c>
      <c r="Q201" s="229">
        <f>IFERROR('Intenzity 1'!Q201/Q146,0)</f>
        <v>0</v>
      </c>
      <c r="R201" s="229">
        <f>IFERROR('Intenzity 1'!R201/R146,0)</f>
        <v>0</v>
      </c>
      <c r="S201" s="229">
        <f>IFERROR('Intenzity 1'!S201/S146,0)</f>
        <v>0</v>
      </c>
      <c r="T201" s="229">
        <f>IFERROR('Intenzity 1'!T201/T146,0)</f>
        <v>0</v>
      </c>
      <c r="U201" s="229">
        <f>IFERROR('Intenzity 1'!U201/U146,0)</f>
        <v>0</v>
      </c>
      <c r="V201" s="229">
        <f>IFERROR('Intenzity 1'!V201/V146,0)</f>
        <v>0</v>
      </c>
      <c r="W201" s="229">
        <f>IFERROR('Intenzity 1'!W201/W146,0)</f>
        <v>0</v>
      </c>
      <c r="X201" s="229">
        <f>IFERROR('Intenzity 1'!X201/X146,0)</f>
        <v>0</v>
      </c>
      <c r="Y201" s="229">
        <f>IFERROR('Intenzity 1'!Y201/Y146,0)</f>
        <v>0</v>
      </c>
      <c r="Z201" s="229">
        <f>IFERROR('Intenzity 1'!Z201/Z146,0)</f>
        <v>0</v>
      </c>
      <c r="AA201" s="229">
        <f>IFERROR('Intenzity 1'!AA201/AA146,0)</f>
        <v>0</v>
      </c>
      <c r="AB201" s="229">
        <f>IFERROR('Intenzity 1'!AB201/AB146,0)</f>
        <v>0</v>
      </c>
      <c r="AC201" s="229">
        <f>IFERROR('Intenzity 1'!AC201/AC146,0)</f>
        <v>0</v>
      </c>
      <c r="AD201" s="229">
        <f>IFERROR('Intenzity 1'!AD201/AD146,0)</f>
        <v>0</v>
      </c>
      <c r="AE201" s="229">
        <f>IFERROR('Intenzity 1'!AE201/AE146,0)</f>
        <v>0</v>
      </c>
      <c r="AF201" s="229">
        <f>IFERROR('Intenzity 1'!AF201/AF146,0)</f>
        <v>0</v>
      </c>
      <c r="AG201" s="229">
        <f>IFERROR('Intenzity 1'!AG201/AG146,0)</f>
        <v>0</v>
      </c>
      <c r="AH201" s="229">
        <f>IFERROR('Intenzity 1'!AH201/AH146,0)</f>
        <v>0</v>
      </c>
      <c r="AI201" s="229">
        <f>IFERROR('Intenzity 1'!AI201/AI146,0)</f>
        <v>0</v>
      </c>
      <c r="AJ201" s="229">
        <f>IFERROR('Intenzity 1'!AJ201/AJ146,0)</f>
        <v>0</v>
      </c>
      <c r="AK201" s="229">
        <f>IFERROR('Intenzity 1'!AK201/AK146,0)</f>
        <v>0</v>
      </c>
      <c r="AL201" s="229">
        <f>IFERROR('Intenzity 1'!AL201/AL146,0)</f>
        <v>0</v>
      </c>
      <c r="AM201" s="229">
        <f>IFERROR('Intenzity 1'!AM201/AM146,0)</f>
        <v>0</v>
      </c>
      <c r="AN201" s="229">
        <f>IFERROR('Intenzity 1'!AN201/AN146,0)</f>
        <v>0</v>
      </c>
      <c r="AO201" s="229">
        <f>IFERROR('Intenzity 1'!AO201/AO146,0)</f>
        <v>0</v>
      </c>
      <c r="AP201" s="229">
        <f>IFERROR('Intenzity 1'!AP201/AP146,0)</f>
        <v>0</v>
      </c>
      <c r="AQ201" s="229">
        <f>IFERROR('Intenzity 1'!AQ201/AQ146,0)</f>
        <v>0</v>
      </c>
      <c r="AR201" s="229">
        <f>IFERROR('Intenzity 1'!AR201/AR146,0)</f>
        <v>0</v>
      </c>
      <c r="AS201" s="229">
        <f>IFERROR('Intenzity 1'!AS201/AS146,0)</f>
        <v>0</v>
      </c>
      <c r="AT201" s="229">
        <f>IFERROR('Intenzity 1'!AT201/AT146,0)</f>
        <v>0</v>
      </c>
      <c r="AU201" s="229">
        <f>IFERROR('Intenzity 1'!AU201/AU146,0)</f>
        <v>0</v>
      </c>
      <c r="AV201" s="229">
        <f>IFERROR('Intenzity 1'!AV201/AV146,0)</f>
        <v>0</v>
      </c>
      <c r="AW201" s="229">
        <f>IFERROR('Intenzity 1'!AW201/AW146,0)</f>
        <v>0</v>
      </c>
      <c r="AX201" s="229">
        <f>IFERROR('Intenzity 1'!AX201/AX146,0)</f>
        <v>0</v>
      </c>
      <c r="AY201" s="229">
        <f>IFERROR('Intenzity 1'!AY201/AY146,0)</f>
        <v>0</v>
      </c>
      <c r="AZ201" s="229">
        <f>IFERROR('Intenzity 1'!AZ201/AZ146,0)</f>
        <v>0</v>
      </c>
      <c r="BA201" s="229">
        <f>IFERROR('Intenzity 1'!BA201/BA146,0)</f>
        <v>0</v>
      </c>
      <c r="BB201" s="229">
        <f>IFERROR('Intenzity 1'!BB201/BB146,0)</f>
        <v>0</v>
      </c>
    </row>
    <row r="202" spans="1:54" x14ac:dyDescent="0.3">
      <c r="A202" s="206">
        <f>IF(ISBLANK('Úseky 1'!A36),"",'Úseky 1'!A36)</f>
        <v>32</v>
      </c>
      <c r="B202" s="205" t="str">
        <f>IF(ISBLANK('Úseky 1'!B36),"",'Úseky 1'!B36)</f>
        <v/>
      </c>
      <c r="C202" s="205" t="str">
        <f>IF(ISBLANK('Úseky 1'!C36),"",'Úseky 1'!C36)</f>
        <v/>
      </c>
      <c r="D202" s="213" t="str">
        <f>IF(ISBLANK('Úseky 1'!D36),"",'Úseky 1'!D36)</f>
        <v/>
      </c>
      <c r="E202" s="229">
        <f>IFERROR('Intenzity 1'!E202/E147,0)</f>
        <v>0</v>
      </c>
      <c r="F202" s="229">
        <f>IFERROR('Intenzity 1'!F202/F147,0)</f>
        <v>0</v>
      </c>
      <c r="G202" s="229">
        <f>IFERROR('Intenzity 1'!G202/G147,0)</f>
        <v>0</v>
      </c>
      <c r="H202" s="229">
        <f>IFERROR('Intenzity 1'!H202/H147,0)</f>
        <v>0</v>
      </c>
      <c r="I202" s="229">
        <f>IFERROR('Intenzity 1'!I202/I147,0)</f>
        <v>0</v>
      </c>
      <c r="J202" s="229">
        <f>IFERROR('Intenzity 1'!J202/J147,0)</f>
        <v>0</v>
      </c>
      <c r="K202" s="229">
        <f>IFERROR('Intenzity 1'!K202/K147,0)</f>
        <v>0</v>
      </c>
      <c r="L202" s="229">
        <f>IFERROR('Intenzity 1'!L202/L147,0)</f>
        <v>0</v>
      </c>
      <c r="M202" s="229">
        <f>IFERROR('Intenzity 1'!M202/M147,0)</f>
        <v>0</v>
      </c>
      <c r="N202" s="229">
        <f>IFERROR('Intenzity 1'!N202/N147,0)</f>
        <v>0</v>
      </c>
      <c r="O202" s="229">
        <f>IFERROR('Intenzity 1'!O202/O147,0)</f>
        <v>0</v>
      </c>
      <c r="P202" s="229">
        <f>IFERROR('Intenzity 1'!P202/P147,0)</f>
        <v>0</v>
      </c>
      <c r="Q202" s="229">
        <f>IFERROR('Intenzity 1'!Q202/Q147,0)</f>
        <v>0</v>
      </c>
      <c r="R202" s="229">
        <f>IFERROR('Intenzity 1'!R202/R147,0)</f>
        <v>0</v>
      </c>
      <c r="S202" s="229">
        <f>IFERROR('Intenzity 1'!S202/S147,0)</f>
        <v>0</v>
      </c>
      <c r="T202" s="229">
        <f>IFERROR('Intenzity 1'!T202/T147,0)</f>
        <v>0</v>
      </c>
      <c r="U202" s="229">
        <f>IFERROR('Intenzity 1'!U202/U147,0)</f>
        <v>0</v>
      </c>
      <c r="V202" s="229">
        <f>IFERROR('Intenzity 1'!V202/V147,0)</f>
        <v>0</v>
      </c>
      <c r="W202" s="229">
        <f>IFERROR('Intenzity 1'!W202/W147,0)</f>
        <v>0</v>
      </c>
      <c r="X202" s="229">
        <f>IFERROR('Intenzity 1'!X202/X147,0)</f>
        <v>0</v>
      </c>
      <c r="Y202" s="229">
        <f>IFERROR('Intenzity 1'!Y202/Y147,0)</f>
        <v>0</v>
      </c>
      <c r="Z202" s="229">
        <f>IFERROR('Intenzity 1'!Z202/Z147,0)</f>
        <v>0</v>
      </c>
      <c r="AA202" s="229">
        <f>IFERROR('Intenzity 1'!AA202/AA147,0)</f>
        <v>0</v>
      </c>
      <c r="AB202" s="229">
        <f>IFERROR('Intenzity 1'!AB202/AB147,0)</f>
        <v>0</v>
      </c>
      <c r="AC202" s="229">
        <f>IFERROR('Intenzity 1'!AC202/AC147,0)</f>
        <v>0</v>
      </c>
      <c r="AD202" s="229">
        <f>IFERROR('Intenzity 1'!AD202/AD147,0)</f>
        <v>0</v>
      </c>
      <c r="AE202" s="229">
        <f>IFERROR('Intenzity 1'!AE202/AE147,0)</f>
        <v>0</v>
      </c>
      <c r="AF202" s="229">
        <f>IFERROR('Intenzity 1'!AF202/AF147,0)</f>
        <v>0</v>
      </c>
      <c r="AG202" s="229">
        <f>IFERROR('Intenzity 1'!AG202/AG147,0)</f>
        <v>0</v>
      </c>
      <c r="AH202" s="229">
        <f>IFERROR('Intenzity 1'!AH202/AH147,0)</f>
        <v>0</v>
      </c>
      <c r="AI202" s="229">
        <f>IFERROR('Intenzity 1'!AI202/AI147,0)</f>
        <v>0</v>
      </c>
      <c r="AJ202" s="229">
        <f>IFERROR('Intenzity 1'!AJ202/AJ147,0)</f>
        <v>0</v>
      </c>
      <c r="AK202" s="229">
        <f>IFERROR('Intenzity 1'!AK202/AK147,0)</f>
        <v>0</v>
      </c>
      <c r="AL202" s="229">
        <f>IFERROR('Intenzity 1'!AL202/AL147,0)</f>
        <v>0</v>
      </c>
      <c r="AM202" s="229">
        <f>IFERROR('Intenzity 1'!AM202/AM147,0)</f>
        <v>0</v>
      </c>
      <c r="AN202" s="229">
        <f>IFERROR('Intenzity 1'!AN202/AN147,0)</f>
        <v>0</v>
      </c>
      <c r="AO202" s="229">
        <f>IFERROR('Intenzity 1'!AO202/AO147,0)</f>
        <v>0</v>
      </c>
      <c r="AP202" s="229">
        <f>IFERROR('Intenzity 1'!AP202/AP147,0)</f>
        <v>0</v>
      </c>
      <c r="AQ202" s="229">
        <f>IFERROR('Intenzity 1'!AQ202/AQ147,0)</f>
        <v>0</v>
      </c>
      <c r="AR202" s="229">
        <f>IFERROR('Intenzity 1'!AR202/AR147,0)</f>
        <v>0</v>
      </c>
      <c r="AS202" s="229">
        <f>IFERROR('Intenzity 1'!AS202/AS147,0)</f>
        <v>0</v>
      </c>
      <c r="AT202" s="229">
        <f>IFERROR('Intenzity 1'!AT202/AT147,0)</f>
        <v>0</v>
      </c>
      <c r="AU202" s="229">
        <f>IFERROR('Intenzity 1'!AU202/AU147,0)</f>
        <v>0</v>
      </c>
      <c r="AV202" s="229">
        <f>IFERROR('Intenzity 1'!AV202/AV147,0)</f>
        <v>0</v>
      </c>
      <c r="AW202" s="229">
        <f>IFERROR('Intenzity 1'!AW202/AW147,0)</f>
        <v>0</v>
      </c>
      <c r="AX202" s="229">
        <f>IFERROR('Intenzity 1'!AX202/AX147,0)</f>
        <v>0</v>
      </c>
      <c r="AY202" s="229">
        <f>IFERROR('Intenzity 1'!AY202/AY147,0)</f>
        <v>0</v>
      </c>
      <c r="AZ202" s="229">
        <f>IFERROR('Intenzity 1'!AZ202/AZ147,0)</f>
        <v>0</v>
      </c>
      <c r="BA202" s="229">
        <f>IFERROR('Intenzity 1'!BA202/BA147,0)</f>
        <v>0</v>
      </c>
      <c r="BB202" s="229">
        <f>IFERROR('Intenzity 1'!BB202/BB147,0)</f>
        <v>0</v>
      </c>
    </row>
    <row r="203" spans="1:54" x14ac:dyDescent="0.3">
      <c r="A203" s="206">
        <f>IF(ISBLANK('Úseky 1'!A37),"",'Úseky 1'!A37)</f>
        <v>33</v>
      </c>
      <c r="B203" s="205" t="str">
        <f>IF(ISBLANK('Úseky 1'!B37),"",'Úseky 1'!B37)</f>
        <v/>
      </c>
      <c r="C203" s="205" t="str">
        <f>IF(ISBLANK('Úseky 1'!C37),"",'Úseky 1'!C37)</f>
        <v/>
      </c>
      <c r="D203" s="213" t="str">
        <f>IF(ISBLANK('Úseky 1'!D37),"",'Úseky 1'!D37)</f>
        <v/>
      </c>
      <c r="E203" s="229">
        <f>IFERROR('Intenzity 1'!E203/E148,0)</f>
        <v>0</v>
      </c>
      <c r="F203" s="229">
        <f>IFERROR('Intenzity 1'!F203/F148,0)</f>
        <v>0</v>
      </c>
      <c r="G203" s="229">
        <f>IFERROR('Intenzity 1'!G203/G148,0)</f>
        <v>0</v>
      </c>
      <c r="H203" s="229">
        <f>IFERROR('Intenzity 1'!H203/H148,0)</f>
        <v>0</v>
      </c>
      <c r="I203" s="229">
        <f>IFERROR('Intenzity 1'!I203/I148,0)</f>
        <v>0</v>
      </c>
      <c r="J203" s="229">
        <f>IFERROR('Intenzity 1'!J203/J148,0)</f>
        <v>0</v>
      </c>
      <c r="K203" s="229">
        <f>IFERROR('Intenzity 1'!K203/K148,0)</f>
        <v>0</v>
      </c>
      <c r="L203" s="229">
        <f>IFERROR('Intenzity 1'!L203/L148,0)</f>
        <v>0</v>
      </c>
      <c r="M203" s="229">
        <f>IFERROR('Intenzity 1'!M203/M148,0)</f>
        <v>0</v>
      </c>
      <c r="N203" s="229">
        <f>IFERROR('Intenzity 1'!N203/N148,0)</f>
        <v>0</v>
      </c>
      <c r="O203" s="229">
        <f>IFERROR('Intenzity 1'!O203/O148,0)</f>
        <v>0</v>
      </c>
      <c r="P203" s="229">
        <f>IFERROR('Intenzity 1'!P203/P148,0)</f>
        <v>0</v>
      </c>
      <c r="Q203" s="229">
        <f>IFERROR('Intenzity 1'!Q203/Q148,0)</f>
        <v>0</v>
      </c>
      <c r="R203" s="229">
        <f>IFERROR('Intenzity 1'!R203/R148,0)</f>
        <v>0</v>
      </c>
      <c r="S203" s="229">
        <f>IFERROR('Intenzity 1'!S203/S148,0)</f>
        <v>0</v>
      </c>
      <c r="T203" s="229">
        <f>IFERROR('Intenzity 1'!T203/T148,0)</f>
        <v>0</v>
      </c>
      <c r="U203" s="229">
        <f>IFERROR('Intenzity 1'!U203/U148,0)</f>
        <v>0</v>
      </c>
      <c r="V203" s="229">
        <f>IFERROR('Intenzity 1'!V203/V148,0)</f>
        <v>0</v>
      </c>
      <c r="W203" s="229">
        <f>IFERROR('Intenzity 1'!W203/W148,0)</f>
        <v>0</v>
      </c>
      <c r="X203" s="229">
        <f>IFERROR('Intenzity 1'!X203/X148,0)</f>
        <v>0</v>
      </c>
      <c r="Y203" s="229">
        <f>IFERROR('Intenzity 1'!Y203/Y148,0)</f>
        <v>0</v>
      </c>
      <c r="Z203" s="229">
        <f>IFERROR('Intenzity 1'!Z203/Z148,0)</f>
        <v>0</v>
      </c>
      <c r="AA203" s="229">
        <f>IFERROR('Intenzity 1'!AA203/AA148,0)</f>
        <v>0</v>
      </c>
      <c r="AB203" s="229">
        <f>IFERROR('Intenzity 1'!AB203/AB148,0)</f>
        <v>0</v>
      </c>
      <c r="AC203" s="229">
        <f>IFERROR('Intenzity 1'!AC203/AC148,0)</f>
        <v>0</v>
      </c>
      <c r="AD203" s="229">
        <f>IFERROR('Intenzity 1'!AD203/AD148,0)</f>
        <v>0</v>
      </c>
      <c r="AE203" s="229">
        <f>IFERROR('Intenzity 1'!AE203/AE148,0)</f>
        <v>0</v>
      </c>
      <c r="AF203" s="229">
        <f>IFERROR('Intenzity 1'!AF203/AF148,0)</f>
        <v>0</v>
      </c>
      <c r="AG203" s="229">
        <f>IFERROR('Intenzity 1'!AG203/AG148,0)</f>
        <v>0</v>
      </c>
      <c r="AH203" s="229">
        <f>IFERROR('Intenzity 1'!AH203/AH148,0)</f>
        <v>0</v>
      </c>
      <c r="AI203" s="229">
        <f>IFERROR('Intenzity 1'!AI203/AI148,0)</f>
        <v>0</v>
      </c>
      <c r="AJ203" s="229">
        <f>IFERROR('Intenzity 1'!AJ203/AJ148,0)</f>
        <v>0</v>
      </c>
      <c r="AK203" s="229">
        <f>IFERROR('Intenzity 1'!AK203/AK148,0)</f>
        <v>0</v>
      </c>
      <c r="AL203" s="229">
        <f>IFERROR('Intenzity 1'!AL203/AL148,0)</f>
        <v>0</v>
      </c>
      <c r="AM203" s="229">
        <f>IFERROR('Intenzity 1'!AM203/AM148,0)</f>
        <v>0</v>
      </c>
      <c r="AN203" s="229">
        <f>IFERROR('Intenzity 1'!AN203/AN148,0)</f>
        <v>0</v>
      </c>
      <c r="AO203" s="229">
        <f>IFERROR('Intenzity 1'!AO203/AO148,0)</f>
        <v>0</v>
      </c>
      <c r="AP203" s="229">
        <f>IFERROR('Intenzity 1'!AP203/AP148,0)</f>
        <v>0</v>
      </c>
      <c r="AQ203" s="229">
        <f>IFERROR('Intenzity 1'!AQ203/AQ148,0)</f>
        <v>0</v>
      </c>
      <c r="AR203" s="229">
        <f>IFERROR('Intenzity 1'!AR203/AR148,0)</f>
        <v>0</v>
      </c>
      <c r="AS203" s="229">
        <f>IFERROR('Intenzity 1'!AS203/AS148,0)</f>
        <v>0</v>
      </c>
      <c r="AT203" s="229">
        <f>IFERROR('Intenzity 1'!AT203/AT148,0)</f>
        <v>0</v>
      </c>
      <c r="AU203" s="229">
        <f>IFERROR('Intenzity 1'!AU203/AU148,0)</f>
        <v>0</v>
      </c>
      <c r="AV203" s="229">
        <f>IFERROR('Intenzity 1'!AV203/AV148,0)</f>
        <v>0</v>
      </c>
      <c r="AW203" s="229">
        <f>IFERROR('Intenzity 1'!AW203/AW148,0)</f>
        <v>0</v>
      </c>
      <c r="AX203" s="229">
        <f>IFERROR('Intenzity 1'!AX203/AX148,0)</f>
        <v>0</v>
      </c>
      <c r="AY203" s="229">
        <f>IFERROR('Intenzity 1'!AY203/AY148,0)</f>
        <v>0</v>
      </c>
      <c r="AZ203" s="229">
        <f>IFERROR('Intenzity 1'!AZ203/AZ148,0)</f>
        <v>0</v>
      </c>
      <c r="BA203" s="229">
        <f>IFERROR('Intenzity 1'!BA203/BA148,0)</f>
        <v>0</v>
      </c>
      <c r="BB203" s="229">
        <f>IFERROR('Intenzity 1'!BB203/BB148,0)</f>
        <v>0</v>
      </c>
    </row>
    <row r="204" spans="1:54" x14ac:dyDescent="0.3">
      <c r="A204" s="206">
        <f>IF(ISBLANK('Úseky 1'!A38),"",'Úseky 1'!A38)</f>
        <v>34</v>
      </c>
      <c r="B204" s="205" t="str">
        <f>IF(ISBLANK('Úseky 1'!B38),"",'Úseky 1'!B38)</f>
        <v/>
      </c>
      <c r="C204" s="205" t="str">
        <f>IF(ISBLANK('Úseky 1'!C38),"",'Úseky 1'!C38)</f>
        <v/>
      </c>
      <c r="D204" s="213" t="str">
        <f>IF(ISBLANK('Úseky 1'!D38),"",'Úseky 1'!D38)</f>
        <v/>
      </c>
      <c r="E204" s="229">
        <f>IFERROR('Intenzity 1'!E204/E149,0)</f>
        <v>0</v>
      </c>
      <c r="F204" s="229">
        <f>IFERROR('Intenzity 1'!F204/F149,0)</f>
        <v>0</v>
      </c>
      <c r="G204" s="229">
        <f>IFERROR('Intenzity 1'!G204/G149,0)</f>
        <v>0</v>
      </c>
      <c r="H204" s="229">
        <f>IFERROR('Intenzity 1'!H204/H149,0)</f>
        <v>0</v>
      </c>
      <c r="I204" s="229">
        <f>IFERROR('Intenzity 1'!I204/I149,0)</f>
        <v>0</v>
      </c>
      <c r="J204" s="229">
        <f>IFERROR('Intenzity 1'!J204/J149,0)</f>
        <v>0</v>
      </c>
      <c r="K204" s="229">
        <f>IFERROR('Intenzity 1'!K204/K149,0)</f>
        <v>0</v>
      </c>
      <c r="L204" s="229">
        <f>IFERROR('Intenzity 1'!L204/L149,0)</f>
        <v>0</v>
      </c>
      <c r="M204" s="229">
        <f>IFERROR('Intenzity 1'!M204/M149,0)</f>
        <v>0</v>
      </c>
      <c r="N204" s="229">
        <f>IFERROR('Intenzity 1'!N204/N149,0)</f>
        <v>0</v>
      </c>
      <c r="O204" s="229">
        <f>IFERROR('Intenzity 1'!O204/O149,0)</f>
        <v>0</v>
      </c>
      <c r="P204" s="229">
        <f>IFERROR('Intenzity 1'!P204/P149,0)</f>
        <v>0</v>
      </c>
      <c r="Q204" s="229">
        <f>IFERROR('Intenzity 1'!Q204/Q149,0)</f>
        <v>0</v>
      </c>
      <c r="R204" s="229">
        <f>IFERROR('Intenzity 1'!R204/R149,0)</f>
        <v>0</v>
      </c>
      <c r="S204" s="229">
        <f>IFERROR('Intenzity 1'!S204/S149,0)</f>
        <v>0</v>
      </c>
      <c r="T204" s="229">
        <f>IFERROR('Intenzity 1'!T204/T149,0)</f>
        <v>0</v>
      </c>
      <c r="U204" s="229">
        <f>IFERROR('Intenzity 1'!U204/U149,0)</f>
        <v>0</v>
      </c>
      <c r="V204" s="229">
        <f>IFERROR('Intenzity 1'!V204/V149,0)</f>
        <v>0</v>
      </c>
      <c r="W204" s="229">
        <f>IFERROR('Intenzity 1'!W204/W149,0)</f>
        <v>0</v>
      </c>
      <c r="X204" s="229">
        <f>IFERROR('Intenzity 1'!X204/X149,0)</f>
        <v>0</v>
      </c>
      <c r="Y204" s="229">
        <f>IFERROR('Intenzity 1'!Y204/Y149,0)</f>
        <v>0</v>
      </c>
      <c r="Z204" s="229">
        <f>IFERROR('Intenzity 1'!Z204/Z149,0)</f>
        <v>0</v>
      </c>
      <c r="AA204" s="229">
        <f>IFERROR('Intenzity 1'!AA204/AA149,0)</f>
        <v>0</v>
      </c>
      <c r="AB204" s="229">
        <f>IFERROR('Intenzity 1'!AB204/AB149,0)</f>
        <v>0</v>
      </c>
      <c r="AC204" s="229">
        <f>IFERROR('Intenzity 1'!AC204/AC149,0)</f>
        <v>0</v>
      </c>
      <c r="AD204" s="229">
        <f>IFERROR('Intenzity 1'!AD204/AD149,0)</f>
        <v>0</v>
      </c>
      <c r="AE204" s="229">
        <f>IFERROR('Intenzity 1'!AE204/AE149,0)</f>
        <v>0</v>
      </c>
      <c r="AF204" s="229">
        <f>IFERROR('Intenzity 1'!AF204/AF149,0)</f>
        <v>0</v>
      </c>
      <c r="AG204" s="229">
        <f>IFERROR('Intenzity 1'!AG204/AG149,0)</f>
        <v>0</v>
      </c>
      <c r="AH204" s="229">
        <f>IFERROR('Intenzity 1'!AH204/AH149,0)</f>
        <v>0</v>
      </c>
      <c r="AI204" s="229">
        <f>IFERROR('Intenzity 1'!AI204/AI149,0)</f>
        <v>0</v>
      </c>
      <c r="AJ204" s="229">
        <f>IFERROR('Intenzity 1'!AJ204/AJ149,0)</f>
        <v>0</v>
      </c>
      <c r="AK204" s="229">
        <f>IFERROR('Intenzity 1'!AK204/AK149,0)</f>
        <v>0</v>
      </c>
      <c r="AL204" s="229">
        <f>IFERROR('Intenzity 1'!AL204/AL149,0)</f>
        <v>0</v>
      </c>
      <c r="AM204" s="229">
        <f>IFERROR('Intenzity 1'!AM204/AM149,0)</f>
        <v>0</v>
      </c>
      <c r="AN204" s="229">
        <f>IFERROR('Intenzity 1'!AN204/AN149,0)</f>
        <v>0</v>
      </c>
      <c r="AO204" s="229">
        <f>IFERROR('Intenzity 1'!AO204/AO149,0)</f>
        <v>0</v>
      </c>
      <c r="AP204" s="229">
        <f>IFERROR('Intenzity 1'!AP204/AP149,0)</f>
        <v>0</v>
      </c>
      <c r="AQ204" s="229">
        <f>IFERROR('Intenzity 1'!AQ204/AQ149,0)</f>
        <v>0</v>
      </c>
      <c r="AR204" s="229">
        <f>IFERROR('Intenzity 1'!AR204/AR149,0)</f>
        <v>0</v>
      </c>
      <c r="AS204" s="229">
        <f>IFERROR('Intenzity 1'!AS204/AS149,0)</f>
        <v>0</v>
      </c>
      <c r="AT204" s="229">
        <f>IFERROR('Intenzity 1'!AT204/AT149,0)</f>
        <v>0</v>
      </c>
      <c r="AU204" s="229">
        <f>IFERROR('Intenzity 1'!AU204/AU149,0)</f>
        <v>0</v>
      </c>
      <c r="AV204" s="229">
        <f>IFERROR('Intenzity 1'!AV204/AV149,0)</f>
        <v>0</v>
      </c>
      <c r="AW204" s="229">
        <f>IFERROR('Intenzity 1'!AW204/AW149,0)</f>
        <v>0</v>
      </c>
      <c r="AX204" s="229">
        <f>IFERROR('Intenzity 1'!AX204/AX149,0)</f>
        <v>0</v>
      </c>
      <c r="AY204" s="229">
        <f>IFERROR('Intenzity 1'!AY204/AY149,0)</f>
        <v>0</v>
      </c>
      <c r="AZ204" s="229">
        <f>IFERROR('Intenzity 1'!AZ204/AZ149,0)</f>
        <v>0</v>
      </c>
      <c r="BA204" s="229">
        <f>IFERROR('Intenzity 1'!BA204/BA149,0)</f>
        <v>0</v>
      </c>
      <c r="BB204" s="229">
        <f>IFERROR('Intenzity 1'!BB204/BB149,0)</f>
        <v>0</v>
      </c>
    </row>
    <row r="205" spans="1:54" x14ac:dyDescent="0.3">
      <c r="A205" s="206">
        <f>IF(ISBLANK('Úseky 1'!A39),"",'Úseky 1'!A39)</f>
        <v>35</v>
      </c>
      <c r="B205" s="205" t="str">
        <f>IF(ISBLANK('Úseky 1'!B39),"",'Úseky 1'!B39)</f>
        <v/>
      </c>
      <c r="C205" s="205" t="str">
        <f>IF(ISBLANK('Úseky 1'!C39),"",'Úseky 1'!C39)</f>
        <v/>
      </c>
      <c r="D205" s="213" t="str">
        <f>IF(ISBLANK('Úseky 1'!D39),"",'Úseky 1'!D39)</f>
        <v/>
      </c>
      <c r="E205" s="229">
        <f>IFERROR('Intenzity 1'!E205/E150,0)</f>
        <v>0</v>
      </c>
      <c r="F205" s="229">
        <f>IFERROR('Intenzity 1'!F205/F150,0)</f>
        <v>0</v>
      </c>
      <c r="G205" s="229">
        <f>IFERROR('Intenzity 1'!G205/G150,0)</f>
        <v>0</v>
      </c>
      <c r="H205" s="229">
        <f>IFERROR('Intenzity 1'!H205/H150,0)</f>
        <v>0</v>
      </c>
      <c r="I205" s="229">
        <f>IFERROR('Intenzity 1'!I205/I150,0)</f>
        <v>0</v>
      </c>
      <c r="J205" s="229">
        <f>IFERROR('Intenzity 1'!J205/J150,0)</f>
        <v>0</v>
      </c>
      <c r="K205" s="229">
        <f>IFERROR('Intenzity 1'!K205/K150,0)</f>
        <v>0</v>
      </c>
      <c r="L205" s="229">
        <f>IFERROR('Intenzity 1'!L205/L150,0)</f>
        <v>0</v>
      </c>
      <c r="M205" s="229">
        <f>IFERROR('Intenzity 1'!M205/M150,0)</f>
        <v>0</v>
      </c>
      <c r="N205" s="229">
        <f>IFERROR('Intenzity 1'!N205/N150,0)</f>
        <v>0</v>
      </c>
      <c r="O205" s="229">
        <f>IFERROR('Intenzity 1'!O205/O150,0)</f>
        <v>0</v>
      </c>
      <c r="P205" s="229">
        <f>IFERROR('Intenzity 1'!P205/P150,0)</f>
        <v>0</v>
      </c>
      <c r="Q205" s="229">
        <f>IFERROR('Intenzity 1'!Q205/Q150,0)</f>
        <v>0</v>
      </c>
      <c r="R205" s="229">
        <f>IFERROR('Intenzity 1'!R205/R150,0)</f>
        <v>0</v>
      </c>
      <c r="S205" s="229">
        <f>IFERROR('Intenzity 1'!S205/S150,0)</f>
        <v>0</v>
      </c>
      <c r="T205" s="229">
        <f>IFERROR('Intenzity 1'!T205/T150,0)</f>
        <v>0</v>
      </c>
      <c r="U205" s="229">
        <f>IFERROR('Intenzity 1'!U205/U150,0)</f>
        <v>0</v>
      </c>
      <c r="V205" s="229">
        <f>IFERROR('Intenzity 1'!V205/V150,0)</f>
        <v>0</v>
      </c>
      <c r="W205" s="229">
        <f>IFERROR('Intenzity 1'!W205/W150,0)</f>
        <v>0</v>
      </c>
      <c r="X205" s="229">
        <f>IFERROR('Intenzity 1'!X205/X150,0)</f>
        <v>0</v>
      </c>
      <c r="Y205" s="229">
        <f>IFERROR('Intenzity 1'!Y205/Y150,0)</f>
        <v>0</v>
      </c>
      <c r="Z205" s="229">
        <f>IFERROR('Intenzity 1'!Z205/Z150,0)</f>
        <v>0</v>
      </c>
      <c r="AA205" s="229">
        <f>IFERROR('Intenzity 1'!AA205/AA150,0)</f>
        <v>0</v>
      </c>
      <c r="AB205" s="229">
        <f>IFERROR('Intenzity 1'!AB205/AB150,0)</f>
        <v>0</v>
      </c>
      <c r="AC205" s="229">
        <f>IFERROR('Intenzity 1'!AC205/AC150,0)</f>
        <v>0</v>
      </c>
      <c r="AD205" s="229">
        <f>IFERROR('Intenzity 1'!AD205/AD150,0)</f>
        <v>0</v>
      </c>
      <c r="AE205" s="229">
        <f>IFERROR('Intenzity 1'!AE205/AE150,0)</f>
        <v>0</v>
      </c>
      <c r="AF205" s="229">
        <f>IFERROR('Intenzity 1'!AF205/AF150,0)</f>
        <v>0</v>
      </c>
      <c r="AG205" s="229">
        <f>IFERROR('Intenzity 1'!AG205/AG150,0)</f>
        <v>0</v>
      </c>
      <c r="AH205" s="229">
        <f>IFERROR('Intenzity 1'!AH205/AH150,0)</f>
        <v>0</v>
      </c>
      <c r="AI205" s="229">
        <f>IFERROR('Intenzity 1'!AI205/AI150,0)</f>
        <v>0</v>
      </c>
      <c r="AJ205" s="229">
        <f>IFERROR('Intenzity 1'!AJ205/AJ150,0)</f>
        <v>0</v>
      </c>
      <c r="AK205" s="229">
        <f>IFERROR('Intenzity 1'!AK205/AK150,0)</f>
        <v>0</v>
      </c>
      <c r="AL205" s="229">
        <f>IFERROR('Intenzity 1'!AL205/AL150,0)</f>
        <v>0</v>
      </c>
      <c r="AM205" s="229">
        <f>IFERROR('Intenzity 1'!AM205/AM150,0)</f>
        <v>0</v>
      </c>
      <c r="AN205" s="229">
        <f>IFERROR('Intenzity 1'!AN205/AN150,0)</f>
        <v>0</v>
      </c>
      <c r="AO205" s="229">
        <f>IFERROR('Intenzity 1'!AO205/AO150,0)</f>
        <v>0</v>
      </c>
      <c r="AP205" s="229">
        <f>IFERROR('Intenzity 1'!AP205/AP150,0)</f>
        <v>0</v>
      </c>
      <c r="AQ205" s="229">
        <f>IFERROR('Intenzity 1'!AQ205/AQ150,0)</f>
        <v>0</v>
      </c>
      <c r="AR205" s="229">
        <f>IFERROR('Intenzity 1'!AR205/AR150,0)</f>
        <v>0</v>
      </c>
      <c r="AS205" s="229">
        <f>IFERROR('Intenzity 1'!AS205/AS150,0)</f>
        <v>0</v>
      </c>
      <c r="AT205" s="229">
        <f>IFERROR('Intenzity 1'!AT205/AT150,0)</f>
        <v>0</v>
      </c>
      <c r="AU205" s="229">
        <f>IFERROR('Intenzity 1'!AU205/AU150,0)</f>
        <v>0</v>
      </c>
      <c r="AV205" s="229">
        <f>IFERROR('Intenzity 1'!AV205/AV150,0)</f>
        <v>0</v>
      </c>
      <c r="AW205" s="229">
        <f>IFERROR('Intenzity 1'!AW205/AW150,0)</f>
        <v>0</v>
      </c>
      <c r="AX205" s="229">
        <f>IFERROR('Intenzity 1'!AX205/AX150,0)</f>
        <v>0</v>
      </c>
      <c r="AY205" s="229">
        <f>IFERROR('Intenzity 1'!AY205/AY150,0)</f>
        <v>0</v>
      </c>
      <c r="AZ205" s="229">
        <f>IFERROR('Intenzity 1'!AZ205/AZ150,0)</f>
        <v>0</v>
      </c>
      <c r="BA205" s="229">
        <f>IFERROR('Intenzity 1'!BA205/BA150,0)</f>
        <v>0</v>
      </c>
      <c r="BB205" s="229">
        <f>IFERROR('Intenzity 1'!BB205/BB150,0)</f>
        <v>0</v>
      </c>
    </row>
    <row r="206" spans="1:54" x14ac:dyDescent="0.3">
      <c r="A206" s="206">
        <f>IF(ISBLANK('Úseky 1'!A40),"",'Úseky 1'!A40)</f>
        <v>36</v>
      </c>
      <c r="B206" s="205" t="str">
        <f>IF(ISBLANK('Úseky 1'!B40),"",'Úseky 1'!B40)</f>
        <v/>
      </c>
      <c r="C206" s="205" t="str">
        <f>IF(ISBLANK('Úseky 1'!C40),"",'Úseky 1'!C40)</f>
        <v/>
      </c>
      <c r="D206" s="213" t="str">
        <f>IF(ISBLANK('Úseky 1'!D40),"",'Úseky 1'!D40)</f>
        <v/>
      </c>
      <c r="E206" s="229">
        <f>IFERROR('Intenzity 1'!E206/E151,0)</f>
        <v>0</v>
      </c>
      <c r="F206" s="229">
        <f>IFERROR('Intenzity 1'!F206/F151,0)</f>
        <v>0</v>
      </c>
      <c r="G206" s="229">
        <f>IFERROR('Intenzity 1'!G206/G151,0)</f>
        <v>0</v>
      </c>
      <c r="H206" s="229">
        <f>IFERROR('Intenzity 1'!H206/H151,0)</f>
        <v>0</v>
      </c>
      <c r="I206" s="229">
        <f>IFERROR('Intenzity 1'!I206/I151,0)</f>
        <v>0</v>
      </c>
      <c r="J206" s="229">
        <f>IFERROR('Intenzity 1'!J206/J151,0)</f>
        <v>0</v>
      </c>
      <c r="K206" s="229">
        <f>IFERROR('Intenzity 1'!K206/K151,0)</f>
        <v>0</v>
      </c>
      <c r="L206" s="229">
        <f>IFERROR('Intenzity 1'!L206/L151,0)</f>
        <v>0</v>
      </c>
      <c r="M206" s="229">
        <f>IFERROR('Intenzity 1'!M206/M151,0)</f>
        <v>0</v>
      </c>
      <c r="N206" s="229">
        <f>IFERROR('Intenzity 1'!N206/N151,0)</f>
        <v>0</v>
      </c>
      <c r="O206" s="229">
        <f>IFERROR('Intenzity 1'!O206/O151,0)</f>
        <v>0</v>
      </c>
      <c r="P206" s="229">
        <f>IFERROR('Intenzity 1'!P206/P151,0)</f>
        <v>0</v>
      </c>
      <c r="Q206" s="229">
        <f>IFERROR('Intenzity 1'!Q206/Q151,0)</f>
        <v>0</v>
      </c>
      <c r="R206" s="229">
        <f>IFERROR('Intenzity 1'!R206/R151,0)</f>
        <v>0</v>
      </c>
      <c r="S206" s="229">
        <f>IFERROR('Intenzity 1'!S206/S151,0)</f>
        <v>0</v>
      </c>
      <c r="T206" s="229">
        <f>IFERROR('Intenzity 1'!T206/T151,0)</f>
        <v>0</v>
      </c>
      <c r="U206" s="229">
        <f>IFERROR('Intenzity 1'!U206/U151,0)</f>
        <v>0</v>
      </c>
      <c r="V206" s="229">
        <f>IFERROR('Intenzity 1'!V206/V151,0)</f>
        <v>0</v>
      </c>
      <c r="W206" s="229">
        <f>IFERROR('Intenzity 1'!W206/W151,0)</f>
        <v>0</v>
      </c>
      <c r="X206" s="229">
        <f>IFERROR('Intenzity 1'!X206/X151,0)</f>
        <v>0</v>
      </c>
      <c r="Y206" s="229">
        <f>IFERROR('Intenzity 1'!Y206/Y151,0)</f>
        <v>0</v>
      </c>
      <c r="Z206" s="229">
        <f>IFERROR('Intenzity 1'!Z206/Z151,0)</f>
        <v>0</v>
      </c>
      <c r="AA206" s="229">
        <f>IFERROR('Intenzity 1'!AA206/AA151,0)</f>
        <v>0</v>
      </c>
      <c r="AB206" s="229">
        <f>IFERROR('Intenzity 1'!AB206/AB151,0)</f>
        <v>0</v>
      </c>
      <c r="AC206" s="229">
        <f>IFERROR('Intenzity 1'!AC206/AC151,0)</f>
        <v>0</v>
      </c>
      <c r="AD206" s="229">
        <f>IFERROR('Intenzity 1'!AD206/AD151,0)</f>
        <v>0</v>
      </c>
      <c r="AE206" s="229">
        <f>IFERROR('Intenzity 1'!AE206/AE151,0)</f>
        <v>0</v>
      </c>
      <c r="AF206" s="229">
        <f>IFERROR('Intenzity 1'!AF206/AF151,0)</f>
        <v>0</v>
      </c>
      <c r="AG206" s="229">
        <f>IFERROR('Intenzity 1'!AG206/AG151,0)</f>
        <v>0</v>
      </c>
      <c r="AH206" s="229">
        <f>IFERROR('Intenzity 1'!AH206/AH151,0)</f>
        <v>0</v>
      </c>
      <c r="AI206" s="229">
        <f>IFERROR('Intenzity 1'!AI206/AI151,0)</f>
        <v>0</v>
      </c>
      <c r="AJ206" s="229">
        <f>IFERROR('Intenzity 1'!AJ206/AJ151,0)</f>
        <v>0</v>
      </c>
      <c r="AK206" s="229">
        <f>IFERROR('Intenzity 1'!AK206/AK151,0)</f>
        <v>0</v>
      </c>
      <c r="AL206" s="229">
        <f>IFERROR('Intenzity 1'!AL206/AL151,0)</f>
        <v>0</v>
      </c>
      <c r="AM206" s="229">
        <f>IFERROR('Intenzity 1'!AM206/AM151,0)</f>
        <v>0</v>
      </c>
      <c r="AN206" s="229">
        <f>IFERROR('Intenzity 1'!AN206/AN151,0)</f>
        <v>0</v>
      </c>
      <c r="AO206" s="229">
        <f>IFERROR('Intenzity 1'!AO206/AO151,0)</f>
        <v>0</v>
      </c>
      <c r="AP206" s="229">
        <f>IFERROR('Intenzity 1'!AP206/AP151,0)</f>
        <v>0</v>
      </c>
      <c r="AQ206" s="229">
        <f>IFERROR('Intenzity 1'!AQ206/AQ151,0)</f>
        <v>0</v>
      </c>
      <c r="AR206" s="229">
        <f>IFERROR('Intenzity 1'!AR206/AR151,0)</f>
        <v>0</v>
      </c>
      <c r="AS206" s="229">
        <f>IFERROR('Intenzity 1'!AS206/AS151,0)</f>
        <v>0</v>
      </c>
      <c r="AT206" s="229">
        <f>IFERROR('Intenzity 1'!AT206/AT151,0)</f>
        <v>0</v>
      </c>
      <c r="AU206" s="229">
        <f>IFERROR('Intenzity 1'!AU206/AU151,0)</f>
        <v>0</v>
      </c>
      <c r="AV206" s="229">
        <f>IFERROR('Intenzity 1'!AV206/AV151,0)</f>
        <v>0</v>
      </c>
      <c r="AW206" s="229">
        <f>IFERROR('Intenzity 1'!AW206/AW151,0)</f>
        <v>0</v>
      </c>
      <c r="AX206" s="229">
        <f>IFERROR('Intenzity 1'!AX206/AX151,0)</f>
        <v>0</v>
      </c>
      <c r="AY206" s="229">
        <f>IFERROR('Intenzity 1'!AY206/AY151,0)</f>
        <v>0</v>
      </c>
      <c r="AZ206" s="229">
        <f>IFERROR('Intenzity 1'!AZ206/AZ151,0)</f>
        <v>0</v>
      </c>
      <c r="BA206" s="229">
        <f>IFERROR('Intenzity 1'!BA206/BA151,0)</f>
        <v>0</v>
      </c>
      <c r="BB206" s="229">
        <f>IFERROR('Intenzity 1'!BB206/BB151,0)</f>
        <v>0</v>
      </c>
    </row>
    <row r="207" spans="1:54" x14ac:dyDescent="0.3">
      <c r="A207" s="206">
        <f>IF(ISBLANK('Úseky 1'!A41),"",'Úseky 1'!A41)</f>
        <v>37</v>
      </c>
      <c r="B207" s="205" t="str">
        <f>IF(ISBLANK('Úseky 1'!B41),"",'Úseky 1'!B41)</f>
        <v/>
      </c>
      <c r="C207" s="205" t="str">
        <f>IF(ISBLANK('Úseky 1'!C41),"",'Úseky 1'!C41)</f>
        <v/>
      </c>
      <c r="D207" s="213" t="str">
        <f>IF(ISBLANK('Úseky 1'!D41),"",'Úseky 1'!D41)</f>
        <v/>
      </c>
      <c r="E207" s="229">
        <f>IFERROR('Intenzity 1'!E207/E152,0)</f>
        <v>0</v>
      </c>
      <c r="F207" s="229">
        <f>IFERROR('Intenzity 1'!F207/F152,0)</f>
        <v>0</v>
      </c>
      <c r="G207" s="229">
        <f>IFERROR('Intenzity 1'!G207/G152,0)</f>
        <v>0</v>
      </c>
      <c r="H207" s="229">
        <f>IFERROR('Intenzity 1'!H207/H152,0)</f>
        <v>0</v>
      </c>
      <c r="I207" s="229">
        <f>IFERROR('Intenzity 1'!I207/I152,0)</f>
        <v>0</v>
      </c>
      <c r="J207" s="229">
        <f>IFERROR('Intenzity 1'!J207/J152,0)</f>
        <v>0</v>
      </c>
      <c r="K207" s="229">
        <f>IFERROR('Intenzity 1'!K207/K152,0)</f>
        <v>0</v>
      </c>
      <c r="L207" s="229">
        <f>IFERROR('Intenzity 1'!L207/L152,0)</f>
        <v>0</v>
      </c>
      <c r="M207" s="229">
        <f>IFERROR('Intenzity 1'!M207/M152,0)</f>
        <v>0</v>
      </c>
      <c r="N207" s="229">
        <f>IFERROR('Intenzity 1'!N207/N152,0)</f>
        <v>0</v>
      </c>
      <c r="O207" s="229">
        <f>IFERROR('Intenzity 1'!O207/O152,0)</f>
        <v>0</v>
      </c>
      <c r="P207" s="229">
        <f>IFERROR('Intenzity 1'!P207/P152,0)</f>
        <v>0</v>
      </c>
      <c r="Q207" s="229">
        <f>IFERROR('Intenzity 1'!Q207/Q152,0)</f>
        <v>0</v>
      </c>
      <c r="R207" s="229">
        <f>IFERROR('Intenzity 1'!R207/R152,0)</f>
        <v>0</v>
      </c>
      <c r="S207" s="229">
        <f>IFERROR('Intenzity 1'!S207/S152,0)</f>
        <v>0</v>
      </c>
      <c r="T207" s="229">
        <f>IFERROR('Intenzity 1'!T207/T152,0)</f>
        <v>0</v>
      </c>
      <c r="U207" s="229">
        <f>IFERROR('Intenzity 1'!U207/U152,0)</f>
        <v>0</v>
      </c>
      <c r="V207" s="229">
        <f>IFERROR('Intenzity 1'!V207/V152,0)</f>
        <v>0</v>
      </c>
      <c r="W207" s="229">
        <f>IFERROR('Intenzity 1'!W207/W152,0)</f>
        <v>0</v>
      </c>
      <c r="X207" s="229">
        <f>IFERROR('Intenzity 1'!X207/X152,0)</f>
        <v>0</v>
      </c>
      <c r="Y207" s="229">
        <f>IFERROR('Intenzity 1'!Y207/Y152,0)</f>
        <v>0</v>
      </c>
      <c r="Z207" s="229">
        <f>IFERROR('Intenzity 1'!Z207/Z152,0)</f>
        <v>0</v>
      </c>
      <c r="AA207" s="229">
        <f>IFERROR('Intenzity 1'!AA207/AA152,0)</f>
        <v>0</v>
      </c>
      <c r="AB207" s="229">
        <f>IFERROR('Intenzity 1'!AB207/AB152,0)</f>
        <v>0</v>
      </c>
      <c r="AC207" s="229">
        <f>IFERROR('Intenzity 1'!AC207/AC152,0)</f>
        <v>0</v>
      </c>
      <c r="AD207" s="229">
        <f>IFERROR('Intenzity 1'!AD207/AD152,0)</f>
        <v>0</v>
      </c>
      <c r="AE207" s="229">
        <f>IFERROR('Intenzity 1'!AE207/AE152,0)</f>
        <v>0</v>
      </c>
      <c r="AF207" s="229">
        <f>IFERROR('Intenzity 1'!AF207/AF152,0)</f>
        <v>0</v>
      </c>
      <c r="AG207" s="229">
        <f>IFERROR('Intenzity 1'!AG207/AG152,0)</f>
        <v>0</v>
      </c>
      <c r="AH207" s="229">
        <f>IFERROR('Intenzity 1'!AH207/AH152,0)</f>
        <v>0</v>
      </c>
      <c r="AI207" s="229">
        <f>IFERROR('Intenzity 1'!AI207/AI152,0)</f>
        <v>0</v>
      </c>
      <c r="AJ207" s="229">
        <f>IFERROR('Intenzity 1'!AJ207/AJ152,0)</f>
        <v>0</v>
      </c>
      <c r="AK207" s="229">
        <f>IFERROR('Intenzity 1'!AK207/AK152,0)</f>
        <v>0</v>
      </c>
      <c r="AL207" s="229">
        <f>IFERROR('Intenzity 1'!AL207/AL152,0)</f>
        <v>0</v>
      </c>
      <c r="AM207" s="229">
        <f>IFERROR('Intenzity 1'!AM207/AM152,0)</f>
        <v>0</v>
      </c>
      <c r="AN207" s="229">
        <f>IFERROR('Intenzity 1'!AN207/AN152,0)</f>
        <v>0</v>
      </c>
      <c r="AO207" s="229">
        <f>IFERROR('Intenzity 1'!AO207/AO152,0)</f>
        <v>0</v>
      </c>
      <c r="AP207" s="229">
        <f>IFERROR('Intenzity 1'!AP207/AP152,0)</f>
        <v>0</v>
      </c>
      <c r="AQ207" s="229">
        <f>IFERROR('Intenzity 1'!AQ207/AQ152,0)</f>
        <v>0</v>
      </c>
      <c r="AR207" s="229">
        <f>IFERROR('Intenzity 1'!AR207/AR152,0)</f>
        <v>0</v>
      </c>
      <c r="AS207" s="229">
        <f>IFERROR('Intenzity 1'!AS207/AS152,0)</f>
        <v>0</v>
      </c>
      <c r="AT207" s="229">
        <f>IFERROR('Intenzity 1'!AT207/AT152,0)</f>
        <v>0</v>
      </c>
      <c r="AU207" s="229">
        <f>IFERROR('Intenzity 1'!AU207/AU152,0)</f>
        <v>0</v>
      </c>
      <c r="AV207" s="229">
        <f>IFERROR('Intenzity 1'!AV207/AV152,0)</f>
        <v>0</v>
      </c>
      <c r="AW207" s="229">
        <f>IFERROR('Intenzity 1'!AW207/AW152,0)</f>
        <v>0</v>
      </c>
      <c r="AX207" s="229">
        <f>IFERROR('Intenzity 1'!AX207/AX152,0)</f>
        <v>0</v>
      </c>
      <c r="AY207" s="229">
        <f>IFERROR('Intenzity 1'!AY207/AY152,0)</f>
        <v>0</v>
      </c>
      <c r="AZ207" s="229">
        <f>IFERROR('Intenzity 1'!AZ207/AZ152,0)</f>
        <v>0</v>
      </c>
      <c r="BA207" s="229">
        <f>IFERROR('Intenzity 1'!BA207/BA152,0)</f>
        <v>0</v>
      </c>
      <c r="BB207" s="229">
        <f>IFERROR('Intenzity 1'!BB207/BB152,0)</f>
        <v>0</v>
      </c>
    </row>
    <row r="208" spans="1:54" x14ac:dyDescent="0.3">
      <c r="A208" s="206">
        <f>IF(ISBLANK('Úseky 1'!A42),"",'Úseky 1'!A42)</f>
        <v>38</v>
      </c>
      <c r="B208" s="205" t="str">
        <f>IF(ISBLANK('Úseky 1'!B42),"",'Úseky 1'!B42)</f>
        <v/>
      </c>
      <c r="C208" s="205" t="str">
        <f>IF(ISBLANK('Úseky 1'!C42),"",'Úseky 1'!C42)</f>
        <v/>
      </c>
      <c r="D208" s="213" t="str">
        <f>IF(ISBLANK('Úseky 1'!D42),"",'Úseky 1'!D42)</f>
        <v/>
      </c>
      <c r="E208" s="229">
        <f>IFERROR('Intenzity 1'!E208/E153,0)</f>
        <v>0</v>
      </c>
      <c r="F208" s="229">
        <f>IFERROR('Intenzity 1'!F208/F153,0)</f>
        <v>0</v>
      </c>
      <c r="G208" s="229">
        <f>IFERROR('Intenzity 1'!G208/G153,0)</f>
        <v>0</v>
      </c>
      <c r="H208" s="229">
        <f>IFERROR('Intenzity 1'!H208/H153,0)</f>
        <v>0</v>
      </c>
      <c r="I208" s="229">
        <f>IFERROR('Intenzity 1'!I208/I153,0)</f>
        <v>0</v>
      </c>
      <c r="J208" s="229">
        <f>IFERROR('Intenzity 1'!J208/J153,0)</f>
        <v>0</v>
      </c>
      <c r="K208" s="229">
        <f>IFERROR('Intenzity 1'!K208/K153,0)</f>
        <v>0</v>
      </c>
      <c r="L208" s="229">
        <f>IFERROR('Intenzity 1'!L208/L153,0)</f>
        <v>0</v>
      </c>
      <c r="M208" s="229">
        <f>IFERROR('Intenzity 1'!M208/M153,0)</f>
        <v>0</v>
      </c>
      <c r="N208" s="229">
        <f>IFERROR('Intenzity 1'!N208/N153,0)</f>
        <v>0</v>
      </c>
      <c r="O208" s="229">
        <f>IFERROR('Intenzity 1'!O208/O153,0)</f>
        <v>0</v>
      </c>
      <c r="P208" s="229">
        <f>IFERROR('Intenzity 1'!P208/P153,0)</f>
        <v>0</v>
      </c>
      <c r="Q208" s="229">
        <f>IFERROR('Intenzity 1'!Q208/Q153,0)</f>
        <v>0</v>
      </c>
      <c r="R208" s="229">
        <f>IFERROR('Intenzity 1'!R208/R153,0)</f>
        <v>0</v>
      </c>
      <c r="S208" s="229">
        <f>IFERROR('Intenzity 1'!S208/S153,0)</f>
        <v>0</v>
      </c>
      <c r="T208" s="229">
        <f>IFERROR('Intenzity 1'!T208/T153,0)</f>
        <v>0</v>
      </c>
      <c r="U208" s="229">
        <f>IFERROR('Intenzity 1'!U208/U153,0)</f>
        <v>0</v>
      </c>
      <c r="V208" s="229">
        <f>IFERROR('Intenzity 1'!V208/V153,0)</f>
        <v>0</v>
      </c>
      <c r="W208" s="229">
        <f>IFERROR('Intenzity 1'!W208/W153,0)</f>
        <v>0</v>
      </c>
      <c r="X208" s="229">
        <f>IFERROR('Intenzity 1'!X208/X153,0)</f>
        <v>0</v>
      </c>
      <c r="Y208" s="229">
        <f>IFERROR('Intenzity 1'!Y208/Y153,0)</f>
        <v>0</v>
      </c>
      <c r="Z208" s="229">
        <f>IFERROR('Intenzity 1'!Z208/Z153,0)</f>
        <v>0</v>
      </c>
      <c r="AA208" s="229">
        <f>IFERROR('Intenzity 1'!AA208/AA153,0)</f>
        <v>0</v>
      </c>
      <c r="AB208" s="229">
        <f>IFERROR('Intenzity 1'!AB208/AB153,0)</f>
        <v>0</v>
      </c>
      <c r="AC208" s="229">
        <f>IFERROR('Intenzity 1'!AC208/AC153,0)</f>
        <v>0</v>
      </c>
      <c r="AD208" s="229">
        <f>IFERROR('Intenzity 1'!AD208/AD153,0)</f>
        <v>0</v>
      </c>
      <c r="AE208" s="229">
        <f>IFERROR('Intenzity 1'!AE208/AE153,0)</f>
        <v>0</v>
      </c>
      <c r="AF208" s="229">
        <f>IFERROR('Intenzity 1'!AF208/AF153,0)</f>
        <v>0</v>
      </c>
      <c r="AG208" s="229">
        <f>IFERROR('Intenzity 1'!AG208/AG153,0)</f>
        <v>0</v>
      </c>
      <c r="AH208" s="229">
        <f>IFERROR('Intenzity 1'!AH208/AH153,0)</f>
        <v>0</v>
      </c>
      <c r="AI208" s="229">
        <f>IFERROR('Intenzity 1'!AI208/AI153,0)</f>
        <v>0</v>
      </c>
      <c r="AJ208" s="229">
        <f>IFERROR('Intenzity 1'!AJ208/AJ153,0)</f>
        <v>0</v>
      </c>
      <c r="AK208" s="229">
        <f>IFERROR('Intenzity 1'!AK208/AK153,0)</f>
        <v>0</v>
      </c>
      <c r="AL208" s="229">
        <f>IFERROR('Intenzity 1'!AL208/AL153,0)</f>
        <v>0</v>
      </c>
      <c r="AM208" s="229">
        <f>IFERROR('Intenzity 1'!AM208/AM153,0)</f>
        <v>0</v>
      </c>
      <c r="AN208" s="229">
        <f>IFERROR('Intenzity 1'!AN208/AN153,0)</f>
        <v>0</v>
      </c>
      <c r="AO208" s="229">
        <f>IFERROR('Intenzity 1'!AO208/AO153,0)</f>
        <v>0</v>
      </c>
      <c r="AP208" s="229">
        <f>IFERROR('Intenzity 1'!AP208/AP153,0)</f>
        <v>0</v>
      </c>
      <c r="AQ208" s="229">
        <f>IFERROR('Intenzity 1'!AQ208/AQ153,0)</f>
        <v>0</v>
      </c>
      <c r="AR208" s="229">
        <f>IFERROR('Intenzity 1'!AR208/AR153,0)</f>
        <v>0</v>
      </c>
      <c r="AS208" s="229">
        <f>IFERROR('Intenzity 1'!AS208/AS153,0)</f>
        <v>0</v>
      </c>
      <c r="AT208" s="229">
        <f>IFERROR('Intenzity 1'!AT208/AT153,0)</f>
        <v>0</v>
      </c>
      <c r="AU208" s="229">
        <f>IFERROR('Intenzity 1'!AU208/AU153,0)</f>
        <v>0</v>
      </c>
      <c r="AV208" s="229">
        <f>IFERROR('Intenzity 1'!AV208/AV153,0)</f>
        <v>0</v>
      </c>
      <c r="AW208" s="229">
        <f>IFERROR('Intenzity 1'!AW208/AW153,0)</f>
        <v>0</v>
      </c>
      <c r="AX208" s="229">
        <f>IFERROR('Intenzity 1'!AX208/AX153,0)</f>
        <v>0</v>
      </c>
      <c r="AY208" s="229">
        <f>IFERROR('Intenzity 1'!AY208/AY153,0)</f>
        <v>0</v>
      </c>
      <c r="AZ208" s="229">
        <f>IFERROR('Intenzity 1'!AZ208/AZ153,0)</f>
        <v>0</v>
      </c>
      <c r="BA208" s="229">
        <f>IFERROR('Intenzity 1'!BA208/BA153,0)</f>
        <v>0</v>
      </c>
      <c r="BB208" s="229">
        <f>IFERROR('Intenzity 1'!BB208/BB153,0)</f>
        <v>0</v>
      </c>
    </row>
    <row r="209" spans="1:54" x14ac:dyDescent="0.3">
      <c r="A209" s="206">
        <f>IF(ISBLANK('Úseky 1'!A43),"",'Úseky 1'!A43)</f>
        <v>39</v>
      </c>
      <c r="B209" s="205" t="str">
        <f>IF(ISBLANK('Úseky 1'!B43),"",'Úseky 1'!B43)</f>
        <v/>
      </c>
      <c r="C209" s="205" t="str">
        <f>IF(ISBLANK('Úseky 1'!C43),"",'Úseky 1'!C43)</f>
        <v/>
      </c>
      <c r="D209" s="213" t="str">
        <f>IF(ISBLANK('Úseky 1'!D43),"",'Úseky 1'!D43)</f>
        <v/>
      </c>
      <c r="E209" s="229">
        <f>IFERROR('Intenzity 1'!E209/E154,0)</f>
        <v>0</v>
      </c>
      <c r="F209" s="229">
        <f>IFERROR('Intenzity 1'!F209/F154,0)</f>
        <v>0</v>
      </c>
      <c r="G209" s="229">
        <f>IFERROR('Intenzity 1'!G209/G154,0)</f>
        <v>0</v>
      </c>
      <c r="H209" s="229">
        <f>IFERROR('Intenzity 1'!H209/H154,0)</f>
        <v>0</v>
      </c>
      <c r="I209" s="229">
        <f>IFERROR('Intenzity 1'!I209/I154,0)</f>
        <v>0</v>
      </c>
      <c r="J209" s="229">
        <f>IFERROR('Intenzity 1'!J209/J154,0)</f>
        <v>0</v>
      </c>
      <c r="K209" s="229">
        <f>IFERROR('Intenzity 1'!K209/K154,0)</f>
        <v>0</v>
      </c>
      <c r="L209" s="229">
        <f>IFERROR('Intenzity 1'!L209/L154,0)</f>
        <v>0</v>
      </c>
      <c r="M209" s="229">
        <f>IFERROR('Intenzity 1'!M209/M154,0)</f>
        <v>0</v>
      </c>
      <c r="N209" s="229">
        <f>IFERROR('Intenzity 1'!N209/N154,0)</f>
        <v>0</v>
      </c>
      <c r="O209" s="229">
        <f>IFERROR('Intenzity 1'!O209/O154,0)</f>
        <v>0</v>
      </c>
      <c r="P209" s="229">
        <f>IFERROR('Intenzity 1'!P209/P154,0)</f>
        <v>0</v>
      </c>
      <c r="Q209" s="229">
        <f>IFERROR('Intenzity 1'!Q209/Q154,0)</f>
        <v>0</v>
      </c>
      <c r="R209" s="229">
        <f>IFERROR('Intenzity 1'!R209/R154,0)</f>
        <v>0</v>
      </c>
      <c r="S209" s="229">
        <f>IFERROR('Intenzity 1'!S209/S154,0)</f>
        <v>0</v>
      </c>
      <c r="T209" s="229">
        <f>IFERROR('Intenzity 1'!T209/T154,0)</f>
        <v>0</v>
      </c>
      <c r="U209" s="229">
        <f>IFERROR('Intenzity 1'!U209/U154,0)</f>
        <v>0</v>
      </c>
      <c r="V209" s="229">
        <f>IFERROR('Intenzity 1'!V209/V154,0)</f>
        <v>0</v>
      </c>
      <c r="W209" s="229">
        <f>IFERROR('Intenzity 1'!W209/W154,0)</f>
        <v>0</v>
      </c>
      <c r="X209" s="229">
        <f>IFERROR('Intenzity 1'!X209/X154,0)</f>
        <v>0</v>
      </c>
      <c r="Y209" s="229">
        <f>IFERROR('Intenzity 1'!Y209/Y154,0)</f>
        <v>0</v>
      </c>
      <c r="Z209" s="229">
        <f>IFERROR('Intenzity 1'!Z209/Z154,0)</f>
        <v>0</v>
      </c>
      <c r="AA209" s="229">
        <f>IFERROR('Intenzity 1'!AA209/AA154,0)</f>
        <v>0</v>
      </c>
      <c r="AB209" s="229">
        <f>IFERROR('Intenzity 1'!AB209/AB154,0)</f>
        <v>0</v>
      </c>
      <c r="AC209" s="229">
        <f>IFERROR('Intenzity 1'!AC209/AC154,0)</f>
        <v>0</v>
      </c>
      <c r="AD209" s="229">
        <f>IFERROR('Intenzity 1'!AD209/AD154,0)</f>
        <v>0</v>
      </c>
      <c r="AE209" s="229">
        <f>IFERROR('Intenzity 1'!AE209/AE154,0)</f>
        <v>0</v>
      </c>
      <c r="AF209" s="229">
        <f>IFERROR('Intenzity 1'!AF209/AF154,0)</f>
        <v>0</v>
      </c>
      <c r="AG209" s="229">
        <f>IFERROR('Intenzity 1'!AG209/AG154,0)</f>
        <v>0</v>
      </c>
      <c r="AH209" s="229">
        <f>IFERROR('Intenzity 1'!AH209/AH154,0)</f>
        <v>0</v>
      </c>
      <c r="AI209" s="229">
        <f>IFERROR('Intenzity 1'!AI209/AI154,0)</f>
        <v>0</v>
      </c>
      <c r="AJ209" s="229">
        <f>IFERROR('Intenzity 1'!AJ209/AJ154,0)</f>
        <v>0</v>
      </c>
      <c r="AK209" s="229">
        <f>IFERROR('Intenzity 1'!AK209/AK154,0)</f>
        <v>0</v>
      </c>
      <c r="AL209" s="229">
        <f>IFERROR('Intenzity 1'!AL209/AL154,0)</f>
        <v>0</v>
      </c>
      <c r="AM209" s="229">
        <f>IFERROR('Intenzity 1'!AM209/AM154,0)</f>
        <v>0</v>
      </c>
      <c r="AN209" s="229">
        <f>IFERROR('Intenzity 1'!AN209/AN154,0)</f>
        <v>0</v>
      </c>
      <c r="AO209" s="229">
        <f>IFERROR('Intenzity 1'!AO209/AO154,0)</f>
        <v>0</v>
      </c>
      <c r="AP209" s="229">
        <f>IFERROR('Intenzity 1'!AP209/AP154,0)</f>
        <v>0</v>
      </c>
      <c r="AQ209" s="229">
        <f>IFERROR('Intenzity 1'!AQ209/AQ154,0)</f>
        <v>0</v>
      </c>
      <c r="AR209" s="229">
        <f>IFERROR('Intenzity 1'!AR209/AR154,0)</f>
        <v>0</v>
      </c>
      <c r="AS209" s="229">
        <f>IFERROR('Intenzity 1'!AS209/AS154,0)</f>
        <v>0</v>
      </c>
      <c r="AT209" s="229">
        <f>IFERROR('Intenzity 1'!AT209/AT154,0)</f>
        <v>0</v>
      </c>
      <c r="AU209" s="229">
        <f>IFERROR('Intenzity 1'!AU209/AU154,0)</f>
        <v>0</v>
      </c>
      <c r="AV209" s="229">
        <f>IFERROR('Intenzity 1'!AV209/AV154,0)</f>
        <v>0</v>
      </c>
      <c r="AW209" s="229">
        <f>IFERROR('Intenzity 1'!AW209/AW154,0)</f>
        <v>0</v>
      </c>
      <c r="AX209" s="229">
        <f>IFERROR('Intenzity 1'!AX209/AX154,0)</f>
        <v>0</v>
      </c>
      <c r="AY209" s="229">
        <f>IFERROR('Intenzity 1'!AY209/AY154,0)</f>
        <v>0</v>
      </c>
      <c r="AZ209" s="229">
        <f>IFERROR('Intenzity 1'!AZ209/AZ154,0)</f>
        <v>0</v>
      </c>
      <c r="BA209" s="229">
        <f>IFERROR('Intenzity 1'!BA209/BA154,0)</f>
        <v>0</v>
      </c>
      <c r="BB209" s="229">
        <f>IFERROR('Intenzity 1'!BB209/BB154,0)</f>
        <v>0</v>
      </c>
    </row>
    <row r="210" spans="1:54" x14ac:dyDescent="0.3">
      <c r="A210" s="206">
        <f>IF(ISBLANK('Úseky 1'!A44),"",'Úseky 1'!A44)</f>
        <v>40</v>
      </c>
      <c r="B210" s="205" t="str">
        <f>IF(ISBLANK('Úseky 1'!B44),"",'Úseky 1'!B44)</f>
        <v/>
      </c>
      <c r="C210" s="205" t="str">
        <f>IF(ISBLANK('Úseky 1'!C44),"",'Úseky 1'!C44)</f>
        <v/>
      </c>
      <c r="D210" s="213" t="str">
        <f>IF(ISBLANK('Úseky 1'!D44),"",'Úseky 1'!D44)</f>
        <v/>
      </c>
      <c r="E210" s="229">
        <f>IFERROR('Intenzity 1'!E210/E155,0)</f>
        <v>0</v>
      </c>
      <c r="F210" s="229">
        <f>IFERROR('Intenzity 1'!F210/F155,0)</f>
        <v>0</v>
      </c>
      <c r="G210" s="229">
        <f>IFERROR('Intenzity 1'!G210/G155,0)</f>
        <v>0</v>
      </c>
      <c r="H210" s="229">
        <f>IFERROR('Intenzity 1'!H210/H155,0)</f>
        <v>0</v>
      </c>
      <c r="I210" s="229">
        <f>IFERROR('Intenzity 1'!I210/I155,0)</f>
        <v>0</v>
      </c>
      <c r="J210" s="229">
        <f>IFERROR('Intenzity 1'!J210/J155,0)</f>
        <v>0</v>
      </c>
      <c r="K210" s="229">
        <f>IFERROR('Intenzity 1'!K210/K155,0)</f>
        <v>0</v>
      </c>
      <c r="L210" s="229">
        <f>IFERROR('Intenzity 1'!L210/L155,0)</f>
        <v>0</v>
      </c>
      <c r="M210" s="229">
        <f>IFERROR('Intenzity 1'!M210/M155,0)</f>
        <v>0</v>
      </c>
      <c r="N210" s="229">
        <f>IFERROR('Intenzity 1'!N210/N155,0)</f>
        <v>0</v>
      </c>
      <c r="O210" s="229">
        <f>IFERROR('Intenzity 1'!O210/O155,0)</f>
        <v>0</v>
      </c>
      <c r="P210" s="229">
        <f>IFERROR('Intenzity 1'!P210/P155,0)</f>
        <v>0</v>
      </c>
      <c r="Q210" s="229">
        <f>IFERROR('Intenzity 1'!Q210/Q155,0)</f>
        <v>0</v>
      </c>
      <c r="R210" s="229">
        <f>IFERROR('Intenzity 1'!R210/R155,0)</f>
        <v>0</v>
      </c>
      <c r="S210" s="229">
        <f>IFERROR('Intenzity 1'!S210/S155,0)</f>
        <v>0</v>
      </c>
      <c r="T210" s="229">
        <f>IFERROR('Intenzity 1'!T210/T155,0)</f>
        <v>0</v>
      </c>
      <c r="U210" s="229">
        <f>IFERROR('Intenzity 1'!U210/U155,0)</f>
        <v>0</v>
      </c>
      <c r="V210" s="229">
        <f>IFERROR('Intenzity 1'!V210/V155,0)</f>
        <v>0</v>
      </c>
      <c r="W210" s="229">
        <f>IFERROR('Intenzity 1'!W210/W155,0)</f>
        <v>0</v>
      </c>
      <c r="X210" s="229">
        <f>IFERROR('Intenzity 1'!X210/X155,0)</f>
        <v>0</v>
      </c>
      <c r="Y210" s="229">
        <f>IFERROR('Intenzity 1'!Y210/Y155,0)</f>
        <v>0</v>
      </c>
      <c r="Z210" s="229">
        <f>IFERROR('Intenzity 1'!Z210/Z155,0)</f>
        <v>0</v>
      </c>
      <c r="AA210" s="229">
        <f>IFERROR('Intenzity 1'!AA210/AA155,0)</f>
        <v>0</v>
      </c>
      <c r="AB210" s="229">
        <f>IFERROR('Intenzity 1'!AB210/AB155,0)</f>
        <v>0</v>
      </c>
      <c r="AC210" s="229">
        <f>IFERROR('Intenzity 1'!AC210/AC155,0)</f>
        <v>0</v>
      </c>
      <c r="AD210" s="229">
        <f>IFERROR('Intenzity 1'!AD210/AD155,0)</f>
        <v>0</v>
      </c>
      <c r="AE210" s="229">
        <f>IFERROR('Intenzity 1'!AE210/AE155,0)</f>
        <v>0</v>
      </c>
      <c r="AF210" s="229">
        <f>IFERROR('Intenzity 1'!AF210/AF155,0)</f>
        <v>0</v>
      </c>
      <c r="AG210" s="229">
        <f>IFERROR('Intenzity 1'!AG210/AG155,0)</f>
        <v>0</v>
      </c>
      <c r="AH210" s="229">
        <f>IFERROR('Intenzity 1'!AH210/AH155,0)</f>
        <v>0</v>
      </c>
      <c r="AI210" s="229">
        <f>IFERROR('Intenzity 1'!AI210/AI155,0)</f>
        <v>0</v>
      </c>
      <c r="AJ210" s="229">
        <f>IFERROR('Intenzity 1'!AJ210/AJ155,0)</f>
        <v>0</v>
      </c>
      <c r="AK210" s="229">
        <f>IFERROR('Intenzity 1'!AK210/AK155,0)</f>
        <v>0</v>
      </c>
      <c r="AL210" s="229">
        <f>IFERROR('Intenzity 1'!AL210/AL155,0)</f>
        <v>0</v>
      </c>
      <c r="AM210" s="229">
        <f>IFERROR('Intenzity 1'!AM210/AM155,0)</f>
        <v>0</v>
      </c>
      <c r="AN210" s="229">
        <f>IFERROR('Intenzity 1'!AN210/AN155,0)</f>
        <v>0</v>
      </c>
      <c r="AO210" s="229">
        <f>IFERROR('Intenzity 1'!AO210/AO155,0)</f>
        <v>0</v>
      </c>
      <c r="AP210" s="229">
        <f>IFERROR('Intenzity 1'!AP210/AP155,0)</f>
        <v>0</v>
      </c>
      <c r="AQ210" s="229">
        <f>IFERROR('Intenzity 1'!AQ210/AQ155,0)</f>
        <v>0</v>
      </c>
      <c r="AR210" s="229">
        <f>IFERROR('Intenzity 1'!AR210/AR155,0)</f>
        <v>0</v>
      </c>
      <c r="AS210" s="229">
        <f>IFERROR('Intenzity 1'!AS210/AS155,0)</f>
        <v>0</v>
      </c>
      <c r="AT210" s="229">
        <f>IFERROR('Intenzity 1'!AT210/AT155,0)</f>
        <v>0</v>
      </c>
      <c r="AU210" s="229">
        <f>IFERROR('Intenzity 1'!AU210/AU155,0)</f>
        <v>0</v>
      </c>
      <c r="AV210" s="229">
        <f>IFERROR('Intenzity 1'!AV210/AV155,0)</f>
        <v>0</v>
      </c>
      <c r="AW210" s="229">
        <f>IFERROR('Intenzity 1'!AW210/AW155,0)</f>
        <v>0</v>
      </c>
      <c r="AX210" s="229">
        <f>IFERROR('Intenzity 1'!AX210/AX155,0)</f>
        <v>0</v>
      </c>
      <c r="AY210" s="229">
        <f>IFERROR('Intenzity 1'!AY210/AY155,0)</f>
        <v>0</v>
      </c>
      <c r="AZ210" s="229">
        <f>IFERROR('Intenzity 1'!AZ210/AZ155,0)</f>
        <v>0</v>
      </c>
      <c r="BA210" s="229">
        <f>IFERROR('Intenzity 1'!BA210/BA155,0)</f>
        <v>0</v>
      </c>
      <c r="BB210" s="229">
        <f>IFERROR('Intenzity 1'!BB210/BB155,0)</f>
        <v>0</v>
      </c>
    </row>
    <row r="211" spans="1:54" x14ac:dyDescent="0.3">
      <c r="A211" s="217">
        <f>IF(ISBLANK('Úseky 1'!A45),"",'Úseky 1'!A45)</f>
        <v>41</v>
      </c>
      <c r="B211" s="218" t="str">
        <f>IF(ISBLANK('Úseky 1'!B45),"",'Úseky 1'!B45)</f>
        <v/>
      </c>
      <c r="C211" s="218" t="str">
        <f>IF(ISBLANK('Úseky 1'!C45),"",'Úseky 1'!C45)</f>
        <v/>
      </c>
      <c r="D211" s="219" t="str">
        <f>IF(ISBLANK('Úseky 1'!D45),"",'Úseky 1'!D45)</f>
        <v/>
      </c>
      <c r="E211" s="364">
        <f>IFERROR('Intenzity 1'!E211/E156,0)</f>
        <v>0</v>
      </c>
      <c r="F211" s="364">
        <f>IFERROR('Intenzity 1'!F211/F156,0)</f>
        <v>0</v>
      </c>
      <c r="G211" s="364">
        <f>IFERROR('Intenzity 1'!G211/G156,0)</f>
        <v>0</v>
      </c>
      <c r="H211" s="364">
        <f>IFERROR('Intenzity 1'!H211/H156,0)</f>
        <v>0</v>
      </c>
      <c r="I211" s="364">
        <f>IFERROR('Intenzity 1'!I211/I156,0)</f>
        <v>0</v>
      </c>
      <c r="J211" s="364">
        <f>IFERROR('Intenzity 1'!J211/J156,0)</f>
        <v>0</v>
      </c>
      <c r="K211" s="364">
        <f>IFERROR('Intenzity 1'!K211/K156,0)</f>
        <v>0</v>
      </c>
      <c r="L211" s="364">
        <f>IFERROR('Intenzity 1'!L211/L156,0)</f>
        <v>0</v>
      </c>
      <c r="M211" s="364">
        <f>IFERROR('Intenzity 1'!M211/M156,0)</f>
        <v>0</v>
      </c>
      <c r="N211" s="364">
        <f>IFERROR('Intenzity 1'!N211/N156,0)</f>
        <v>0</v>
      </c>
      <c r="O211" s="364">
        <f>IFERROR('Intenzity 1'!O211/O156,0)</f>
        <v>0</v>
      </c>
      <c r="P211" s="364">
        <f>IFERROR('Intenzity 1'!P211/P156,0)</f>
        <v>0</v>
      </c>
      <c r="Q211" s="364">
        <f>IFERROR('Intenzity 1'!Q211/Q156,0)</f>
        <v>0</v>
      </c>
      <c r="R211" s="364">
        <f>IFERROR('Intenzity 1'!R211/R156,0)</f>
        <v>0</v>
      </c>
      <c r="S211" s="364">
        <f>IFERROR('Intenzity 1'!S211/S156,0)</f>
        <v>0</v>
      </c>
      <c r="T211" s="364">
        <f>IFERROR('Intenzity 1'!T211/T156,0)</f>
        <v>0</v>
      </c>
      <c r="U211" s="364">
        <f>IFERROR('Intenzity 1'!U211/U156,0)</f>
        <v>0</v>
      </c>
      <c r="V211" s="364">
        <f>IFERROR('Intenzity 1'!V211/V156,0)</f>
        <v>0</v>
      </c>
      <c r="W211" s="364">
        <f>IFERROR('Intenzity 1'!W211/W156,0)</f>
        <v>0</v>
      </c>
      <c r="X211" s="364">
        <f>IFERROR('Intenzity 1'!X211/X156,0)</f>
        <v>0</v>
      </c>
      <c r="Y211" s="364">
        <f>IFERROR('Intenzity 1'!Y211/Y156,0)</f>
        <v>0</v>
      </c>
      <c r="Z211" s="364">
        <f>IFERROR('Intenzity 1'!Z211/Z156,0)</f>
        <v>0</v>
      </c>
      <c r="AA211" s="364">
        <f>IFERROR('Intenzity 1'!AA211/AA156,0)</f>
        <v>0</v>
      </c>
      <c r="AB211" s="364">
        <f>IFERROR('Intenzity 1'!AB211/AB156,0)</f>
        <v>0</v>
      </c>
      <c r="AC211" s="364">
        <f>IFERROR('Intenzity 1'!AC211/AC156,0)</f>
        <v>0</v>
      </c>
      <c r="AD211" s="364">
        <f>IFERROR('Intenzity 1'!AD211/AD156,0)</f>
        <v>0</v>
      </c>
      <c r="AE211" s="364">
        <f>IFERROR('Intenzity 1'!AE211/AE156,0)</f>
        <v>0</v>
      </c>
      <c r="AF211" s="364">
        <f>IFERROR('Intenzity 1'!AF211/AF156,0)</f>
        <v>0</v>
      </c>
      <c r="AG211" s="364">
        <f>IFERROR('Intenzity 1'!AG211/AG156,0)</f>
        <v>0</v>
      </c>
      <c r="AH211" s="364">
        <f>IFERROR('Intenzity 1'!AH211/AH156,0)</f>
        <v>0</v>
      </c>
      <c r="AI211" s="364">
        <f>IFERROR('Intenzity 1'!AI211/AI156,0)</f>
        <v>0</v>
      </c>
      <c r="AJ211" s="364">
        <f>IFERROR('Intenzity 1'!AJ211/AJ156,0)</f>
        <v>0</v>
      </c>
      <c r="AK211" s="364">
        <f>IFERROR('Intenzity 1'!AK211/AK156,0)</f>
        <v>0</v>
      </c>
      <c r="AL211" s="364">
        <f>IFERROR('Intenzity 1'!AL211/AL156,0)</f>
        <v>0</v>
      </c>
      <c r="AM211" s="364">
        <f>IFERROR('Intenzity 1'!AM211/AM156,0)</f>
        <v>0</v>
      </c>
      <c r="AN211" s="364">
        <f>IFERROR('Intenzity 1'!AN211/AN156,0)</f>
        <v>0</v>
      </c>
      <c r="AO211" s="364">
        <f>IFERROR('Intenzity 1'!AO211/AO156,0)</f>
        <v>0</v>
      </c>
      <c r="AP211" s="364">
        <f>IFERROR('Intenzity 1'!AP211/AP156,0)</f>
        <v>0</v>
      </c>
      <c r="AQ211" s="364">
        <f>IFERROR('Intenzity 1'!AQ211/AQ156,0)</f>
        <v>0</v>
      </c>
      <c r="AR211" s="364">
        <f>IFERROR('Intenzity 1'!AR211/AR156,0)</f>
        <v>0</v>
      </c>
      <c r="AS211" s="364">
        <f>IFERROR('Intenzity 1'!AS211/AS156,0)</f>
        <v>0</v>
      </c>
      <c r="AT211" s="364">
        <f>IFERROR('Intenzity 1'!AT211/AT156,0)</f>
        <v>0</v>
      </c>
      <c r="AU211" s="364">
        <f>IFERROR('Intenzity 1'!AU211/AU156,0)</f>
        <v>0</v>
      </c>
      <c r="AV211" s="364">
        <f>IFERROR('Intenzity 1'!AV211/AV156,0)</f>
        <v>0</v>
      </c>
      <c r="AW211" s="364">
        <f>IFERROR('Intenzity 1'!AW211/AW156,0)</f>
        <v>0</v>
      </c>
      <c r="AX211" s="364">
        <f>IFERROR('Intenzity 1'!AX211/AX156,0)</f>
        <v>0</v>
      </c>
      <c r="AY211" s="364">
        <f>IFERROR('Intenzity 1'!AY211/AY156,0)</f>
        <v>0</v>
      </c>
      <c r="AZ211" s="364">
        <f>IFERROR('Intenzity 1'!AZ211/AZ156,0)</f>
        <v>0</v>
      </c>
      <c r="BA211" s="364">
        <f>IFERROR('Intenzity 1'!BA211/BA156,0)</f>
        <v>0</v>
      </c>
      <c r="BB211" s="364">
        <f>IFERROR('Intenzity 1'!BB211/BB156,0)</f>
        <v>0</v>
      </c>
    </row>
    <row r="212" spans="1:54" x14ac:dyDescent="0.3">
      <c r="A212" s="217">
        <f>IF(ISBLANK('Úseky 1'!A46),"",'Úseky 1'!A46)</f>
        <v>42</v>
      </c>
      <c r="B212" s="218" t="str">
        <f>IF(ISBLANK('Úseky 1'!B46),"",'Úseky 1'!B46)</f>
        <v/>
      </c>
      <c r="C212" s="218" t="str">
        <f>IF(ISBLANK('Úseky 1'!C46),"",'Úseky 1'!C46)</f>
        <v/>
      </c>
      <c r="D212" s="219" t="str">
        <f>IF(ISBLANK('Úseky 1'!D46),"",'Úseky 1'!D46)</f>
        <v/>
      </c>
      <c r="E212" s="364">
        <f>IFERROR('Intenzity 1'!E212/E157,0)</f>
        <v>0</v>
      </c>
      <c r="F212" s="364">
        <f>IFERROR('Intenzity 1'!F212/F157,0)</f>
        <v>0</v>
      </c>
      <c r="G212" s="364">
        <f>IFERROR('Intenzity 1'!G212/G157,0)</f>
        <v>0</v>
      </c>
      <c r="H212" s="364">
        <f>IFERROR('Intenzity 1'!H212/H157,0)</f>
        <v>0</v>
      </c>
      <c r="I212" s="364">
        <f>IFERROR('Intenzity 1'!I212/I157,0)</f>
        <v>0</v>
      </c>
      <c r="J212" s="364">
        <f>IFERROR('Intenzity 1'!J212/J157,0)</f>
        <v>0</v>
      </c>
      <c r="K212" s="364">
        <f>IFERROR('Intenzity 1'!K212/K157,0)</f>
        <v>0</v>
      </c>
      <c r="L212" s="364">
        <f>IFERROR('Intenzity 1'!L212/L157,0)</f>
        <v>0</v>
      </c>
      <c r="M212" s="364">
        <f>IFERROR('Intenzity 1'!M212/M157,0)</f>
        <v>0</v>
      </c>
      <c r="N212" s="364">
        <f>IFERROR('Intenzity 1'!N212/N157,0)</f>
        <v>0</v>
      </c>
      <c r="O212" s="364">
        <f>IFERROR('Intenzity 1'!O212/O157,0)</f>
        <v>0</v>
      </c>
      <c r="P212" s="364">
        <f>IFERROR('Intenzity 1'!P212/P157,0)</f>
        <v>0</v>
      </c>
      <c r="Q212" s="364">
        <f>IFERROR('Intenzity 1'!Q212/Q157,0)</f>
        <v>0</v>
      </c>
      <c r="R212" s="364">
        <f>IFERROR('Intenzity 1'!R212/R157,0)</f>
        <v>0</v>
      </c>
      <c r="S212" s="364">
        <f>IFERROR('Intenzity 1'!S212/S157,0)</f>
        <v>0</v>
      </c>
      <c r="T212" s="364">
        <f>IFERROR('Intenzity 1'!T212/T157,0)</f>
        <v>0</v>
      </c>
      <c r="U212" s="364">
        <f>IFERROR('Intenzity 1'!U212/U157,0)</f>
        <v>0</v>
      </c>
      <c r="V212" s="364">
        <f>IFERROR('Intenzity 1'!V212/V157,0)</f>
        <v>0</v>
      </c>
      <c r="W212" s="364">
        <f>IFERROR('Intenzity 1'!W212/W157,0)</f>
        <v>0</v>
      </c>
      <c r="X212" s="364">
        <f>IFERROR('Intenzity 1'!X212/X157,0)</f>
        <v>0</v>
      </c>
      <c r="Y212" s="364">
        <f>IFERROR('Intenzity 1'!Y212/Y157,0)</f>
        <v>0</v>
      </c>
      <c r="Z212" s="364">
        <f>IFERROR('Intenzity 1'!Z212/Z157,0)</f>
        <v>0</v>
      </c>
      <c r="AA212" s="364">
        <f>IFERROR('Intenzity 1'!AA212/AA157,0)</f>
        <v>0</v>
      </c>
      <c r="AB212" s="364">
        <f>IFERROR('Intenzity 1'!AB212/AB157,0)</f>
        <v>0</v>
      </c>
      <c r="AC212" s="364">
        <f>IFERROR('Intenzity 1'!AC212/AC157,0)</f>
        <v>0</v>
      </c>
      <c r="AD212" s="364">
        <f>IFERROR('Intenzity 1'!AD212/AD157,0)</f>
        <v>0</v>
      </c>
      <c r="AE212" s="364">
        <f>IFERROR('Intenzity 1'!AE212/AE157,0)</f>
        <v>0</v>
      </c>
      <c r="AF212" s="364">
        <f>IFERROR('Intenzity 1'!AF212/AF157,0)</f>
        <v>0</v>
      </c>
      <c r="AG212" s="364">
        <f>IFERROR('Intenzity 1'!AG212/AG157,0)</f>
        <v>0</v>
      </c>
      <c r="AH212" s="364">
        <f>IFERROR('Intenzity 1'!AH212/AH157,0)</f>
        <v>0</v>
      </c>
      <c r="AI212" s="364">
        <f>IFERROR('Intenzity 1'!AI212/AI157,0)</f>
        <v>0</v>
      </c>
      <c r="AJ212" s="364">
        <f>IFERROR('Intenzity 1'!AJ212/AJ157,0)</f>
        <v>0</v>
      </c>
      <c r="AK212" s="364">
        <f>IFERROR('Intenzity 1'!AK212/AK157,0)</f>
        <v>0</v>
      </c>
      <c r="AL212" s="364">
        <f>IFERROR('Intenzity 1'!AL212/AL157,0)</f>
        <v>0</v>
      </c>
      <c r="AM212" s="364">
        <f>IFERROR('Intenzity 1'!AM212/AM157,0)</f>
        <v>0</v>
      </c>
      <c r="AN212" s="364">
        <f>IFERROR('Intenzity 1'!AN212/AN157,0)</f>
        <v>0</v>
      </c>
      <c r="AO212" s="364">
        <f>IFERROR('Intenzity 1'!AO212/AO157,0)</f>
        <v>0</v>
      </c>
      <c r="AP212" s="364">
        <f>IFERROR('Intenzity 1'!AP212/AP157,0)</f>
        <v>0</v>
      </c>
      <c r="AQ212" s="364">
        <f>IFERROR('Intenzity 1'!AQ212/AQ157,0)</f>
        <v>0</v>
      </c>
      <c r="AR212" s="364">
        <f>IFERROR('Intenzity 1'!AR212/AR157,0)</f>
        <v>0</v>
      </c>
      <c r="AS212" s="364">
        <f>IFERROR('Intenzity 1'!AS212/AS157,0)</f>
        <v>0</v>
      </c>
      <c r="AT212" s="364">
        <f>IFERROR('Intenzity 1'!AT212/AT157,0)</f>
        <v>0</v>
      </c>
      <c r="AU212" s="364">
        <f>IFERROR('Intenzity 1'!AU212/AU157,0)</f>
        <v>0</v>
      </c>
      <c r="AV212" s="364">
        <f>IFERROR('Intenzity 1'!AV212/AV157,0)</f>
        <v>0</v>
      </c>
      <c r="AW212" s="364">
        <f>IFERROR('Intenzity 1'!AW212/AW157,0)</f>
        <v>0</v>
      </c>
      <c r="AX212" s="364">
        <f>IFERROR('Intenzity 1'!AX212/AX157,0)</f>
        <v>0</v>
      </c>
      <c r="AY212" s="364">
        <f>IFERROR('Intenzity 1'!AY212/AY157,0)</f>
        <v>0</v>
      </c>
      <c r="AZ212" s="364">
        <f>IFERROR('Intenzity 1'!AZ212/AZ157,0)</f>
        <v>0</v>
      </c>
      <c r="BA212" s="364">
        <f>IFERROR('Intenzity 1'!BA212/BA157,0)</f>
        <v>0</v>
      </c>
      <c r="BB212" s="364">
        <f>IFERROR('Intenzity 1'!BB212/BB157,0)</f>
        <v>0</v>
      </c>
    </row>
    <row r="213" spans="1:54" x14ac:dyDescent="0.3">
      <c r="A213" s="217">
        <f>IF(ISBLANK('Úseky 1'!A47),"",'Úseky 1'!A47)</f>
        <v>43</v>
      </c>
      <c r="B213" s="218" t="str">
        <f>IF(ISBLANK('Úseky 1'!B47),"",'Úseky 1'!B47)</f>
        <v/>
      </c>
      <c r="C213" s="218" t="str">
        <f>IF(ISBLANK('Úseky 1'!C47),"",'Úseky 1'!C47)</f>
        <v/>
      </c>
      <c r="D213" s="219" t="str">
        <f>IF(ISBLANK('Úseky 1'!D47),"",'Úseky 1'!D47)</f>
        <v/>
      </c>
      <c r="E213" s="364">
        <f>IFERROR('Intenzity 1'!E213/E158,0)</f>
        <v>0</v>
      </c>
      <c r="F213" s="364">
        <f>IFERROR('Intenzity 1'!F213/F158,0)</f>
        <v>0</v>
      </c>
      <c r="G213" s="364">
        <f>IFERROR('Intenzity 1'!G213/G158,0)</f>
        <v>0</v>
      </c>
      <c r="H213" s="364">
        <f>IFERROR('Intenzity 1'!H213/H158,0)</f>
        <v>0</v>
      </c>
      <c r="I213" s="364">
        <f>IFERROR('Intenzity 1'!I213/I158,0)</f>
        <v>0</v>
      </c>
      <c r="J213" s="364">
        <f>IFERROR('Intenzity 1'!J213/J158,0)</f>
        <v>0</v>
      </c>
      <c r="K213" s="364">
        <f>IFERROR('Intenzity 1'!K213/K158,0)</f>
        <v>0</v>
      </c>
      <c r="L213" s="364">
        <f>IFERROR('Intenzity 1'!L213/L158,0)</f>
        <v>0</v>
      </c>
      <c r="M213" s="364">
        <f>IFERROR('Intenzity 1'!M213/M158,0)</f>
        <v>0</v>
      </c>
      <c r="N213" s="364">
        <f>IFERROR('Intenzity 1'!N213/N158,0)</f>
        <v>0</v>
      </c>
      <c r="O213" s="364">
        <f>IFERROR('Intenzity 1'!O213/O158,0)</f>
        <v>0</v>
      </c>
      <c r="P213" s="364">
        <f>IFERROR('Intenzity 1'!P213/P158,0)</f>
        <v>0</v>
      </c>
      <c r="Q213" s="364">
        <f>IFERROR('Intenzity 1'!Q213/Q158,0)</f>
        <v>0</v>
      </c>
      <c r="R213" s="364">
        <f>IFERROR('Intenzity 1'!R213/R158,0)</f>
        <v>0</v>
      </c>
      <c r="S213" s="364">
        <f>IFERROR('Intenzity 1'!S213/S158,0)</f>
        <v>0</v>
      </c>
      <c r="T213" s="364">
        <f>IFERROR('Intenzity 1'!T213/T158,0)</f>
        <v>0</v>
      </c>
      <c r="U213" s="364">
        <f>IFERROR('Intenzity 1'!U213/U158,0)</f>
        <v>0</v>
      </c>
      <c r="V213" s="364">
        <f>IFERROR('Intenzity 1'!V213/V158,0)</f>
        <v>0</v>
      </c>
      <c r="W213" s="364">
        <f>IFERROR('Intenzity 1'!W213/W158,0)</f>
        <v>0</v>
      </c>
      <c r="X213" s="364">
        <f>IFERROR('Intenzity 1'!X213/X158,0)</f>
        <v>0</v>
      </c>
      <c r="Y213" s="364">
        <f>IFERROR('Intenzity 1'!Y213/Y158,0)</f>
        <v>0</v>
      </c>
      <c r="Z213" s="364">
        <f>IFERROR('Intenzity 1'!Z213/Z158,0)</f>
        <v>0</v>
      </c>
      <c r="AA213" s="364">
        <f>IFERROR('Intenzity 1'!AA213/AA158,0)</f>
        <v>0</v>
      </c>
      <c r="AB213" s="364">
        <f>IFERROR('Intenzity 1'!AB213/AB158,0)</f>
        <v>0</v>
      </c>
      <c r="AC213" s="364">
        <f>IFERROR('Intenzity 1'!AC213/AC158,0)</f>
        <v>0</v>
      </c>
      <c r="AD213" s="364">
        <f>IFERROR('Intenzity 1'!AD213/AD158,0)</f>
        <v>0</v>
      </c>
      <c r="AE213" s="364">
        <f>IFERROR('Intenzity 1'!AE213/AE158,0)</f>
        <v>0</v>
      </c>
      <c r="AF213" s="364">
        <f>IFERROR('Intenzity 1'!AF213/AF158,0)</f>
        <v>0</v>
      </c>
      <c r="AG213" s="364">
        <f>IFERROR('Intenzity 1'!AG213/AG158,0)</f>
        <v>0</v>
      </c>
      <c r="AH213" s="364">
        <f>IFERROR('Intenzity 1'!AH213/AH158,0)</f>
        <v>0</v>
      </c>
      <c r="AI213" s="364">
        <f>IFERROR('Intenzity 1'!AI213/AI158,0)</f>
        <v>0</v>
      </c>
      <c r="AJ213" s="364">
        <f>IFERROR('Intenzity 1'!AJ213/AJ158,0)</f>
        <v>0</v>
      </c>
      <c r="AK213" s="364">
        <f>IFERROR('Intenzity 1'!AK213/AK158,0)</f>
        <v>0</v>
      </c>
      <c r="AL213" s="364">
        <f>IFERROR('Intenzity 1'!AL213/AL158,0)</f>
        <v>0</v>
      </c>
      <c r="AM213" s="364">
        <f>IFERROR('Intenzity 1'!AM213/AM158,0)</f>
        <v>0</v>
      </c>
      <c r="AN213" s="364">
        <f>IFERROR('Intenzity 1'!AN213/AN158,0)</f>
        <v>0</v>
      </c>
      <c r="AO213" s="364">
        <f>IFERROR('Intenzity 1'!AO213/AO158,0)</f>
        <v>0</v>
      </c>
      <c r="AP213" s="364">
        <f>IFERROR('Intenzity 1'!AP213/AP158,0)</f>
        <v>0</v>
      </c>
      <c r="AQ213" s="364">
        <f>IFERROR('Intenzity 1'!AQ213/AQ158,0)</f>
        <v>0</v>
      </c>
      <c r="AR213" s="364">
        <f>IFERROR('Intenzity 1'!AR213/AR158,0)</f>
        <v>0</v>
      </c>
      <c r="AS213" s="364">
        <f>IFERROR('Intenzity 1'!AS213/AS158,0)</f>
        <v>0</v>
      </c>
      <c r="AT213" s="364">
        <f>IFERROR('Intenzity 1'!AT213/AT158,0)</f>
        <v>0</v>
      </c>
      <c r="AU213" s="364">
        <f>IFERROR('Intenzity 1'!AU213/AU158,0)</f>
        <v>0</v>
      </c>
      <c r="AV213" s="364">
        <f>IFERROR('Intenzity 1'!AV213/AV158,0)</f>
        <v>0</v>
      </c>
      <c r="AW213" s="364">
        <f>IFERROR('Intenzity 1'!AW213/AW158,0)</f>
        <v>0</v>
      </c>
      <c r="AX213" s="364">
        <f>IFERROR('Intenzity 1'!AX213/AX158,0)</f>
        <v>0</v>
      </c>
      <c r="AY213" s="364">
        <f>IFERROR('Intenzity 1'!AY213/AY158,0)</f>
        <v>0</v>
      </c>
      <c r="AZ213" s="364">
        <f>IFERROR('Intenzity 1'!AZ213/AZ158,0)</f>
        <v>0</v>
      </c>
      <c r="BA213" s="364">
        <f>IFERROR('Intenzity 1'!BA213/BA158,0)</f>
        <v>0</v>
      </c>
      <c r="BB213" s="364">
        <f>IFERROR('Intenzity 1'!BB213/BB158,0)</f>
        <v>0</v>
      </c>
    </row>
    <row r="214" spans="1:54" x14ac:dyDescent="0.3">
      <c r="A214" s="217">
        <f>IF(ISBLANK('Úseky 1'!A48),"",'Úseky 1'!A48)</f>
        <v>44</v>
      </c>
      <c r="B214" s="218" t="str">
        <f>IF(ISBLANK('Úseky 1'!B48),"",'Úseky 1'!B48)</f>
        <v/>
      </c>
      <c r="C214" s="218" t="str">
        <f>IF(ISBLANK('Úseky 1'!C48),"",'Úseky 1'!C48)</f>
        <v/>
      </c>
      <c r="D214" s="219" t="str">
        <f>IF(ISBLANK('Úseky 1'!D48),"",'Úseky 1'!D48)</f>
        <v/>
      </c>
      <c r="E214" s="364">
        <f>IFERROR('Intenzity 1'!E214/E159,0)</f>
        <v>0</v>
      </c>
      <c r="F214" s="364">
        <f>IFERROR('Intenzity 1'!F214/F159,0)</f>
        <v>0</v>
      </c>
      <c r="G214" s="364">
        <f>IFERROR('Intenzity 1'!G214/G159,0)</f>
        <v>0</v>
      </c>
      <c r="H214" s="364">
        <f>IFERROR('Intenzity 1'!H214/H159,0)</f>
        <v>0</v>
      </c>
      <c r="I214" s="364">
        <f>IFERROR('Intenzity 1'!I214/I159,0)</f>
        <v>0</v>
      </c>
      <c r="J214" s="364">
        <f>IFERROR('Intenzity 1'!J214/J159,0)</f>
        <v>0</v>
      </c>
      <c r="K214" s="364">
        <f>IFERROR('Intenzity 1'!K214/K159,0)</f>
        <v>0</v>
      </c>
      <c r="L214" s="364">
        <f>IFERROR('Intenzity 1'!L214/L159,0)</f>
        <v>0</v>
      </c>
      <c r="M214" s="364">
        <f>IFERROR('Intenzity 1'!M214/M159,0)</f>
        <v>0</v>
      </c>
      <c r="N214" s="364">
        <f>IFERROR('Intenzity 1'!N214/N159,0)</f>
        <v>0</v>
      </c>
      <c r="O214" s="364">
        <f>IFERROR('Intenzity 1'!O214/O159,0)</f>
        <v>0</v>
      </c>
      <c r="P214" s="364">
        <f>IFERROR('Intenzity 1'!P214/P159,0)</f>
        <v>0</v>
      </c>
      <c r="Q214" s="364">
        <f>IFERROR('Intenzity 1'!Q214/Q159,0)</f>
        <v>0</v>
      </c>
      <c r="R214" s="364">
        <f>IFERROR('Intenzity 1'!R214/R159,0)</f>
        <v>0</v>
      </c>
      <c r="S214" s="364">
        <f>IFERROR('Intenzity 1'!S214/S159,0)</f>
        <v>0</v>
      </c>
      <c r="T214" s="364">
        <f>IFERROR('Intenzity 1'!T214/T159,0)</f>
        <v>0</v>
      </c>
      <c r="U214" s="364">
        <f>IFERROR('Intenzity 1'!U214/U159,0)</f>
        <v>0</v>
      </c>
      <c r="V214" s="364">
        <f>IFERROR('Intenzity 1'!V214/V159,0)</f>
        <v>0</v>
      </c>
      <c r="W214" s="364">
        <f>IFERROR('Intenzity 1'!W214/W159,0)</f>
        <v>0</v>
      </c>
      <c r="X214" s="364">
        <f>IFERROR('Intenzity 1'!X214/X159,0)</f>
        <v>0</v>
      </c>
      <c r="Y214" s="364">
        <f>IFERROR('Intenzity 1'!Y214/Y159,0)</f>
        <v>0</v>
      </c>
      <c r="Z214" s="364">
        <f>IFERROR('Intenzity 1'!Z214/Z159,0)</f>
        <v>0</v>
      </c>
      <c r="AA214" s="364">
        <f>IFERROR('Intenzity 1'!AA214/AA159,0)</f>
        <v>0</v>
      </c>
      <c r="AB214" s="364">
        <f>IFERROR('Intenzity 1'!AB214/AB159,0)</f>
        <v>0</v>
      </c>
      <c r="AC214" s="364">
        <f>IFERROR('Intenzity 1'!AC214/AC159,0)</f>
        <v>0</v>
      </c>
      <c r="AD214" s="364">
        <f>IFERROR('Intenzity 1'!AD214/AD159,0)</f>
        <v>0</v>
      </c>
      <c r="AE214" s="364">
        <f>IFERROR('Intenzity 1'!AE214/AE159,0)</f>
        <v>0</v>
      </c>
      <c r="AF214" s="364">
        <f>IFERROR('Intenzity 1'!AF214/AF159,0)</f>
        <v>0</v>
      </c>
      <c r="AG214" s="364">
        <f>IFERROR('Intenzity 1'!AG214/AG159,0)</f>
        <v>0</v>
      </c>
      <c r="AH214" s="364">
        <f>IFERROR('Intenzity 1'!AH214/AH159,0)</f>
        <v>0</v>
      </c>
      <c r="AI214" s="364">
        <f>IFERROR('Intenzity 1'!AI214/AI159,0)</f>
        <v>0</v>
      </c>
      <c r="AJ214" s="364">
        <f>IFERROR('Intenzity 1'!AJ214/AJ159,0)</f>
        <v>0</v>
      </c>
      <c r="AK214" s="364">
        <f>IFERROR('Intenzity 1'!AK214/AK159,0)</f>
        <v>0</v>
      </c>
      <c r="AL214" s="364">
        <f>IFERROR('Intenzity 1'!AL214/AL159,0)</f>
        <v>0</v>
      </c>
      <c r="AM214" s="364">
        <f>IFERROR('Intenzity 1'!AM214/AM159,0)</f>
        <v>0</v>
      </c>
      <c r="AN214" s="364">
        <f>IFERROR('Intenzity 1'!AN214/AN159,0)</f>
        <v>0</v>
      </c>
      <c r="AO214" s="364">
        <f>IFERROR('Intenzity 1'!AO214/AO159,0)</f>
        <v>0</v>
      </c>
      <c r="AP214" s="364">
        <f>IFERROR('Intenzity 1'!AP214/AP159,0)</f>
        <v>0</v>
      </c>
      <c r="AQ214" s="364">
        <f>IFERROR('Intenzity 1'!AQ214/AQ159,0)</f>
        <v>0</v>
      </c>
      <c r="AR214" s="364">
        <f>IFERROR('Intenzity 1'!AR214/AR159,0)</f>
        <v>0</v>
      </c>
      <c r="AS214" s="364">
        <f>IFERROR('Intenzity 1'!AS214/AS159,0)</f>
        <v>0</v>
      </c>
      <c r="AT214" s="364">
        <f>IFERROR('Intenzity 1'!AT214/AT159,0)</f>
        <v>0</v>
      </c>
      <c r="AU214" s="364">
        <f>IFERROR('Intenzity 1'!AU214/AU159,0)</f>
        <v>0</v>
      </c>
      <c r="AV214" s="364">
        <f>IFERROR('Intenzity 1'!AV214/AV159,0)</f>
        <v>0</v>
      </c>
      <c r="AW214" s="364">
        <f>IFERROR('Intenzity 1'!AW214/AW159,0)</f>
        <v>0</v>
      </c>
      <c r="AX214" s="364">
        <f>IFERROR('Intenzity 1'!AX214/AX159,0)</f>
        <v>0</v>
      </c>
      <c r="AY214" s="364">
        <f>IFERROR('Intenzity 1'!AY214/AY159,0)</f>
        <v>0</v>
      </c>
      <c r="AZ214" s="364">
        <f>IFERROR('Intenzity 1'!AZ214/AZ159,0)</f>
        <v>0</v>
      </c>
      <c r="BA214" s="364">
        <f>IFERROR('Intenzity 1'!BA214/BA159,0)</f>
        <v>0</v>
      </c>
      <c r="BB214" s="364">
        <f>IFERROR('Intenzity 1'!BB214/BB159,0)</f>
        <v>0</v>
      </c>
    </row>
    <row r="215" spans="1:54" x14ac:dyDescent="0.3">
      <c r="A215" s="217">
        <f>IF(ISBLANK('Úseky 1'!A49),"",'Úseky 1'!A49)</f>
        <v>45</v>
      </c>
      <c r="B215" s="218" t="str">
        <f>IF(ISBLANK('Úseky 1'!B49),"",'Úseky 1'!B49)</f>
        <v/>
      </c>
      <c r="C215" s="218" t="str">
        <f>IF(ISBLANK('Úseky 1'!C49),"",'Úseky 1'!C49)</f>
        <v/>
      </c>
      <c r="D215" s="219" t="str">
        <f>IF(ISBLANK('Úseky 1'!D49),"",'Úseky 1'!D49)</f>
        <v/>
      </c>
      <c r="E215" s="364">
        <f>IFERROR('Intenzity 1'!E215/E160,0)</f>
        <v>0</v>
      </c>
      <c r="F215" s="364">
        <f>IFERROR('Intenzity 1'!F215/F160,0)</f>
        <v>0</v>
      </c>
      <c r="G215" s="364">
        <f>IFERROR('Intenzity 1'!G215/G160,0)</f>
        <v>0</v>
      </c>
      <c r="H215" s="364">
        <f>IFERROR('Intenzity 1'!H215/H160,0)</f>
        <v>0</v>
      </c>
      <c r="I215" s="364">
        <f>IFERROR('Intenzity 1'!I215/I160,0)</f>
        <v>0</v>
      </c>
      <c r="J215" s="364">
        <f>IFERROR('Intenzity 1'!J215/J160,0)</f>
        <v>0</v>
      </c>
      <c r="K215" s="364">
        <f>IFERROR('Intenzity 1'!K215/K160,0)</f>
        <v>0</v>
      </c>
      <c r="L215" s="364">
        <f>IFERROR('Intenzity 1'!L215/L160,0)</f>
        <v>0</v>
      </c>
      <c r="M215" s="364">
        <f>IFERROR('Intenzity 1'!M215/M160,0)</f>
        <v>0</v>
      </c>
      <c r="N215" s="364">
        <f>IFERROR('Intenzity 1'!N215/N160,0)</f>
        <v>0</v>
      </c>
      <c r="O215" s="364">
        <f>IFERROR('Intenzity 1'!O215/O160,0)</f>
        <v>0</v>
      </c>
      <c r="P215" s="364">
        <f>IFERROR('Intenzity 1'!P215/P160,0)</f>
        <v>0</v>
      </c>
      <c r="Q215" s="364">
        <f>IFERROR('Intenzity 1'!Q215/Q160,0)</f>
        <v>0</v>
      </c>
      <c r="R215" s="364">
        <f>IFERROR('Intenzity 1'!R215/R160,0)</f>
        <v>0</v>
      </c>
      <c r="S215" s="364">
        <f>IFERROR('Intenzity 1'!S215/S160,0)</f>
        <v>0</v>
      </c>
      <c r="T215" s="364">
        <f>IFERROR('Intenzity 1'!T215/T160,0)</f>
        <v>0</v>
      </c>
      <c r="U215" s="364">
        <f>IFERROR('Intenzity 1'!U215/U160,0)</f>
        <v>0</v>
      </c>
      <c r="V215" s="364">
        <f>IFERROR('Intenzity 1'!V215/V160,0)</f>
        <v>0</v>
      </c>
      <c r="W215" s="364">
        <f>IFERROR('Intenzity 1'!W215/W160,0)</f>
        <v>0</v>
      </c>
      <c r="X215" s="364">
        <f>IFERROR('Intenzity 1'!X215/X160,0)</f>
        <v>0</v>
      </c>
      <c r="Y215" s="364">
        <f>IFERROR('Intenzity 1'!Y215/Y160,0)</f>
        <v>0</v>
      </c>
      <c r="Z215" s="364">
        <f>IFERROR('Intenzity 1'!Z215/Z160,0)</f>
        <v>0</v>
      </c>
      <c r="AA215" s="364">
        <f>IFERROR('Intenzity 1'!AA215/AA160,0)</f>
        <v>0</v>
      </c>
      <c r="AB215" s="364">
        <f>IFERROR('Intenzity 1'!AB215/AB160,0)</f>
        <v>0</v>
      </c>
      <c r="AC215" s="364">
        <f>IFERROR('Intenzity 1'!AC215/AC160,0)</f>
        <v>0</v>
      </c>
      <c r="AD215" s="364">
        <f>IFERROR('Intenzity 1'!AD215/AD160,0)</f>
        <v>0</v>
      </c>
      <c r="AE215" s="364">
        <f>IFERROR('Intenzity 1'!AE215/AE160,0)</f>
        <v>0</v>
      </c>
      <c r="AF215" s="364">
        <f>IFERROR('Intenzity 1'!AF215/AF160,0)</f>
        <v>0</v>
      </c>
      <c r="AG215" s="364">
        <f>IFERROR('Intenzity 1'!AG215/AG160,0)</f>
        <v>0</v>
      </c>
      <c r="AH215" s="364">
        <f>IFERROR('Intenzity 1'!AH215/AH160,0)</f>
        <v>0</v>
      </c>
      <c r="AI215" s="364">
        <f>IFERROR('Intenzity 1'!AI215/AI160,0)</f>
        <v>0</v>
      </c>
      <c r="AJ215" s="364">
        <f>IFERROR('Intenzity 1'!AJ215/AJ160,0)</f>
        <v>0</v>
      </c>
      <c r="AK215" s="364">
        <f>IFERROR('Intenzity 1'!AK215/AK160,0)</f>
        <v>0</v>
      </c>
      <c r="AL215" s="364">
        <f>IFERROR('Intenzity 1'!AL215/AL160,0)</f>
        <v>0</v>
      </c>
      <c r="AM215" s="364">
        <f>IFERROR('Intenzity 1'!AM215/AM160,0)</f>
        <v>0</v>
      </c>
      <c r="AN215" s="364">
        <f>IFERROR('Intenzity 1'!AN215/AN160,0)</f>
        <v>0</v>
      </c>
      <c r="AO215" s="364">
        <f>IFERROR('Intenzity 1'!AO215/AO160,0)</f>
        <v>0</v>
      </c>
      <c r="AP215" s="364">
        <f>IFERROR('Intenzity 1'!AP215/AP160,0)</f>
        <v>0</v>
      </c>
      <c r="AQ215" s="364">
        <f>IFERROR('Intenzity 1'!AQ215/AQ160,0)</f>
        <v>0</v>
      </c>
      <c r="AR215" s="364">
        <f>IFERROR('Intenzity 1'!AR215/AR160,0)</f>
        <v>0</v>
      </c>
      <c r="AS215" s="364">
        <f>IFERROR('Intenzity 1'!AS215/AS160,0)</f>
        <v>0</v>
      </c>
      <c r="AT215" s="364">
        <f>IFERROR('Intenzity 1'!AT215/AT160,0)</f>
        <v>0</v>
      </c>
      <c r="AU215" s="364">
        <f>IFERROR('Intenzity 1'!AU215/AU160,0)</f>
        <v>0</v>
      </c>
      <c r="AV215" s="364">
        <f>IFERROR('Intenzity 1'!AV215/AV160,0)</f>
        <v>0</v>
      </c>
      <c r="AW215" s="364">
        <f>IFERROR('Intenzity 1'!AW215/AW160,0)</f>
        <v>0</v>
      </c>
      <c r="AX215" s="364">
        <f>IFERROR('Intenzity 1'!AX215/AX160,0)</f>
        <v>0</v>
      </c>
      <c r="AY215" s="364">
        <f>IFERROR('Intenzity 1'!AY215/AY160,0)</f>
        <v>0</v>
      </c>
      <c r="AZ215" s="364">
        <f>IFERROR('Intenzity 1'!AZ215/AZ160,0)</f>
        <v>0</v>
      </c>
      <c r="BA215" s="364">
        <f>IFERROR('Intenzity 1'!BA215/BA160,0)</f>
        <v>0</v>
      </c>
      <c r="BB215" s="364">
        <f>IFERROR('Intenzity 1'!BB215/BB160,0)</f>
        <v>0</v>
      </c>
    </row>
    <row r="216" spans="1:54" x14ac:dyDescent="0.3">
      <c r="A216" s="217">
        <f>IF(ISBLANK('Úseky 1'!A50),"",'Úseky 1'!A50)</f>
        <v>46</v>
      </c>
      <c r="B216" s="218" t="str">
        <f>IF(ISBLANK('Úseky 1'!B50),"",'Úseky 1'!B50)</f>
        <v/>
      </c>
      <c r="C216" s="218" t="str">
        <f>IF(ISBLANK('Úseky 1'!C50),"",'Úseky 1'!C50)</f>
        <v/>
      </c>
      <c r="D216" s="219" t="str">
        <f>IF(ISBLANK('Úseky 1'!D50),"",'Úseky 1'!D50)</f>
        <v/>
      </c>
      <c r="E216" s="364">
        <f>IFERROR('Intenzity 1'!E216/E161,0)</f>
        <v>0</v>
      </c>
      <c r="F216" s="364">
        <f>IFERROR('Intenzity 1'!F216/F161,0)</f>
        <v>0</v>
      </c>
      <c r="G216" s="364">
        <f>IFERROR('Intenzity 1'!G216/G161,0)</f>
        <v>0</v>
      </c>
      <c r="H216" s="364">
        <f>IFERROR('Intenzity 1'!H216/H161,0)</f>
        <v>0</v>
      </c>
      <c r="I216" s="364">
        <f>IFERROR('Intenzity 1'!I216/I161,0)</f>
        <v>0</v>
      </c>
      <c r="J216" s="364">
        <f>IFERROR('Intenzity 1'!J216/J161,0)</f>
        <v>0</v>
      </c>
      <c r="K216" s="364">
        <f>IFERROR('Intenzity 1'!K216/K161,0)</f>
        <v>0</v>
      </c>
      <c r="L216" s="364">
        <f>IFERROR('Intenzity 1'!L216/L161,0)</f>
        <v>0</v>
      </c>
      <c r="M216" s="364">
        <f>IFERROR('Intenzity 1'!M216/M161,0)</f>
        <v>0</v>
      </c>
      <c r="N216" s="364">
        <f>IFERROR('Intenzity 1'!N216/N161,0)</f>
        <v>0</v>
      </c>
      <c r="O216" s="364">
        <f>IFERROR('Intenzity 1'!O216/O161,0)</f>
        <v>0</v>
      </c>
      <c r="P216" s="364">
        <f>IFERROR('Intenzity 1'!P216/P161,0)</f>
        <v>0</v>
      </c>
      <c r="Q216" s="364">
        <f>IFERROR('Intenzity 1'!Q216/Q161,0)</f>
        <v>0</v>
      </c>
      <c r="R216" s="364">
        <f>IFERROR('Intenzity 1'!R216/R161,0)</f>
        <v>0</v>
      </c>
      <c r="S216" s="364">
        <f>IFERROR('Intenzity 1'!S216/S161,0)</f>
        <v>0</v>
      </c>
      <c r="T216" s="364">
        <f>IFERROR('Intenzity 1'!T216/T161,0)</f>
        <v>0</v>
      </c>
      <c r="U216" s="364">
        <f>IFERROR('Intenzity 1'!U216/U161,0)</f>
        <v>0</v>
      </c>
      <c r="V216" s="364">
        <f>IFERROR('Intenzity 1'!V216/V161,0)</f>
        <v>0</v>
      </c>
      <c r="W216" s="364">
        <f>IFERROR('Intenzity 1'!W216/W161,0)</f>
        <v>0</v>
      </c>
      <c r="X216" s="364">
        <f>IFERROR('Intenzity 1'!X216/X161,0)</f>
        <v>0</v>
      </c>
      <c r="Y216" s="364">
        <f>IFERROR('Intenzity 1'!Y216/Y161,0)</f>
        <v>0</v>
      </c>
      <c r="Z216" s="364">
        <f>IFERROR('Intenzity 1'!Z216/Z161,0)</f>
        <v>0</v>
      </c>
      <c r="AA216" s="364">
        <f>IFERROR('Intenzity 1'!AA216/AA161,0)</f>
        <v>0</v>
      </c>
      <c r="AB216" s="364">
        <f>IFERROR('Intenzity 1'!AB216/AB161,0)</f>
        <v>0</v>
      </c>
      <c r="AC216" s="364">
        <f>IFERROR('Intenzity 1'!AC216/AC161,0)</f>
        <v>0</v>
      </c>
      <c r="AD216" s="364">
        <f>IFERROR('Intenzity 1'!AD216/AD161,0)</f>
        <v>0</v>
      </c>
      <c r="AE216" s="364">
        <f>IFERROR('Intenzity 1'!AE216/AE161,0)</f>
        <v>0</v>
      </c>
      <c r="AF216" s="364">
        <f>IFERROR('Intenzity 1'!AF216/AF161,0)</f>
        <v>0</v>
      </c>
      <c r="AG216" s="364">
        <f>IFERROR('Intenzity 1'!AG216/AG161,0)</f>
        <v>0</v>
      </c>
      <c r="AH216" s="364">
        <f>IFERROR('Intenzity 1'!AH216/AH161,0)</f>
        <v>0</v>
      </c>
      <c r="AI216" s="364">
        <f>IFERROR('Intenzity 1'!AI216/AI161,0)</f>
        <v>0</v>
      </c>
      <c r="AJ216" s="364">
        <f>IFERROR('Intenzity 1'!AJ216/AJ161,0)</f>
        <v>0</v>
      </c>
      <c r="AK216" s="364">
        <f>IFERROR('Intenzity 1'!AK216/AK161,0)</f>
        <v>0</v>
      </c>
      <c r="AL216" s="364">
        <f>IFERROR('Intenzity 1'!AL216/AL161,0)</f>
        <v>0</v>
      </c>
      <c r="AM216" s="364">
        <f>IFERROR('Intenzity 1'!AM216/AM161,0)</f>
        <v>0</v>
      </c>
      <c r="AN216" s="364">
        <f>IFERROR('Intenzity 1'!AN216/AN161,0)</f>
        <v>0</v>
      </c>
      <c r="AO216" s="364">
        <f>IFERROR('Intenzity 1'!AO216/AO161,0)</f>
        <v>0</v>
      </c>
      <c r="AP216" s="364">
        <f>IFERROR('Intenzity 1'!AP216/AP161,0)</f>
        <v>0</v>
      </c>
      <c r="AQ216" s="364">
        <f>IFERROR('Intenzity 1'!AQ216/AQ161,0)</f>
        <v>0</v>
      </c>
      <c r="AR216" s="364">
        <f>IFERROR('Intenzity 1'!AR216/AR161,0)</f>
        <v>0</v>
      </c>
      <c r="AS216" s="364">
        <f>IFERROR('Intenzity 1'!AS216/AS161,0)</f>
        <v>0</v>
      </c>
      <c r="AT216" s="364">
        <f>IFERROR('Intenzity 1'!AT216/AT161,0)</f>
        <v>0</v>
      </c>
      <c r="AU216" s="364">
        <f>IFERROR('Intenzity 1'!AU216/AU161,0)</f>
        <v>0</v>
      </c>
      <c r="AV216" s="364">
        <f>IFERROR('Intenzity 1'!AV216/AV161,0)</f>
        <v>0</v>
      </c>
      <c r="AW216" s="364">
        <f>IFERROR('Intenzity 1'!AW216/AW161,0)</f>
        <v>0</v>
      </c>
      <c r="AX216" s="364">
        <f>IFERROR('Intenzity 1'!AX216/AX161,0)</f>
        <v>0</v>
      </c>
      <c r="AY216" s="364">
        <f>IFERROR('Intenzity 1'!AY216/AY161,0)</f>
        <v>0</v>
      </c>
      <c r="AZ216" s="364">
        <f>IFERROR('Intenzity 1'!AZ216/AZ161,0)</f>
        <v>0</v>
      </c>
      <c r="BA216" s="364">
        <f>IFERROR('Intenzity 1'!BA216/BA161,0)</f>
        <v>0</v>
      </c>
      <c r="BB216" s="364">
        <f>IFERROR('Intenzity 1'!BB216/BB161,0)</f>
        <v>0</v>
      </c>
    </row>
    <row r="217" spans="1:54" x14ac:dyDescent="0.3">
      <c r="A217" s="217">
        <f>IF(ISBLANK('Úseky 1'!A51),"",'Úseky 1'!A51)</f>
        <v>47</v>
      </c>
      <c r="B217" s="218" t="str">
        <f>IF(ISBLANK('Úseky 1'!B51),"",'Úseky 1'!B51)</f>
        <v/>
      </c>
      <c r="C217" s="218" t="str">
        <f>IF(ISBLANK('Úseky 1'!C51),"",'Úseky 1'!C51)</f>
        <v/>
      </c>
      <c r="D217" s="219" t="str">
        <f>IF(ISBLANK('Úseky 1'!D51),"",'Úseky 1'!D51)</f>
        <v/>
      </c>
      <c r="E217" s="364">
        <f>IFERROR('Intenzity 1'!E217/E162,0)</f>
        <v>0</v>
      </c>
      <c r="F217" s="364">
        <f>IFERROR('Intenzity 1'!F217/F162,0)</f>
        <v>0</v>
      </c>
      <c r="G217" s="364">
        <f>IFERROR('Intenzity 1'!G217/G162,0)</f>
        <v>0</v>
      </c>
      <c r="H217" s="364">
        <f>IFERROR('Intenzity 1'!H217/H162,0)</f>
        <v>0</v>
      </c>
      <c r="I217" s="364">
        <f>IFERROR('Intenzity 1'!I217/I162,0)</f>
        <v>0</v>
      </c>
      <c r="J217" s="364">
        <f>IFERROR('Intenzity 1'!J217/J162,0)</f>
        <v>0</v>
      </c>
      <c r="K217" s="364">
        <f>IFERROR('Intenzity 1'!K217/K162,0)</f>
        <v>0</v>
      </c>
      <c r="L217" s="364">
        <f>IFERROR('Intenzity 1'!L217/L162,0)</f>
        <v>0</v>
      </c>
      <c r="M217" s="364">
        <f>IFERROR('Intenzity 1'!M217/M162,0)</f>
        <v>0</v>
      </c>
      <c r="N217" s="364">
        <f>IFERROR('Intenzity 1'!N217/N162,0)</f>
        <v>0</v>
      </c>
      <c r="O217" s="364">
        <f>IFERROR('Intenzity 1'!O217/O162,0)</f>
        <v>0</v>
      </c>
      <c r="P217" s="364">
        <f>IFERROR('Intenzity 1'!P217/P162,0)</f>
        <v>0</v>
      </c>
      <c r="Q217" s="364">
        <f>IFERROR('Intenzity 1'!Q217/Q162,0)</f>
        <v>0</v>
      </c>
      <c r="R217" s="364">
        <f>IFERROR('Intenzity 1'!R217/R162,0)</f>
        <v>0</v>
      </c>
      <c r="S217" s="364">
        <f>IFERROR('Intenzity 1'!S217/S162,0)</f>
        <v>0</v>
      </c>
      <c r="T217" s="364">
        <f>IFERROR('Intenzity 1'!T217/T162,0)</f>
        <v>0</v>
      </c>
      <c r="U217" s="364">
        <f>IFERROR('Intenzity 1'!U217/U162,0)</f>
        <v>0</v>
      </c>
      <c r="V217" s="364">
        <f>IFERROR('Intenzity 1'!V217/V162,0)</f>
        <v>0</v>
      </c>
      <c r="W217" s="364">
        <f>IFERROR('Intenzity 1'!W217/W162,0)</f>
        <v>0</v>
      </c>
      <c r="X217" s="364">
        <f>IFERROR('Intenzity 1'!X217/X162,0)</f>
        <v>0</v>
      </c>
      <c r="Y217" s="364">
        <f>IFERROR('Intenzity 1'!Y217/Y162,0)</f>
        <v>0</v>
      </c>
      <c r="Z217" s="364">
        <f>IFERROR('Intenzity 1'!Z217/Z162,0)</f>
        <v>0</v>
      </c>
      <c r="AA217" s="364">
        <f>IFERROR('Intenzity 1'!AA217/AA162,0)</f>
        <v>0</v>
      </c>
      <c r="AB217" s="364">
        <f>IFERROR('Intenzity 1'!AB217/AB162,0)</f>
        <v>0</v>
      </c>
      <c r="AC217" s="364">
        <f>IFERROR('Intenzity 1'!AC217/AC162,0)</f>
        <v>0</v>
      </c>
      <c r="AD217" s="364">
        <f>IFERROR('Intenzity 1'!AD217/AD162,0)</f>
        <v>0</v>
      </c>
      <c r="AE217" s="364">
        <f>IFERROR('Intenzity 1'!AE217/AE162,0)</f>
        <v>0</v>
      </c>
      <c r="AF217" s="364">
        <f>IFERROR('Intenzity 1'!AF217/AF162,0)</f>
        <v>0</v>
      </c>
      <c r="AG217" s="364">
        <f>IFERROR('Intenzity 1'!AG217/AG162,0)</f>
        <v>0</v>
      </c>
      <c r="AH217" s="364">
        <f>IFERROR('Intenzity 1'!AH217/AH162,0)</f>
        <v>0</v>
      </c>
      <c r="AI217" s="364">
        <f>IFERROR('Intenzity 1'!AI217/AI162,0)</f>
        <v>0</v>
      </c>
      <c r="AJ217" s="364">
        <f>IFERROR('Intenzity 1'!AJ217/AJ162,0)</f>
        <v>0</v>
      </c>
      <c r="AK217" s="364">
        <f>IFERROR('Intenzity 1'!AK217/AK162,0)</f>
        <v>0</v>
      </c>
      <c r="AL217" s="364">
        <f>IFERROR('Intenzity 1'!AL217/AL162,0)</f>
        <v>0</v>
      </c>
      <c r="AM217" s="364">
        <f>IFERROR('Intenzity 1'!AM217/AM162,0)</f>
        <v>0</v>
      </c>
      <c r="AN217" s="364">
        <f>IFERROR('Intenzity 1'!AN217/AN162,0)</f>
        <v>0</v>
      </c>
      <c r="AO217" s="364">
        <f>IFERROR('Intenzity 1'!AO217/AO162,0)</f>
        <v>0</v>
      </c>
      <c r="AP217" s="364">
        <f>IFERROR('Intenzity 1'!AP217/AP162,0)</f>
        <v>0</v>
      </c>
      <c r="AQ217" s="364">
        <f>IFERROR('Intenzity 1'!AQ217/AQ162,0)</f>
        <v>0</v>
      </c>
      <c r="AR217" s="364">
        <f>IFERROR('Intenzity 1'!AR217/AR162,0)</f>
        <v>0</v>
      </c>
      <c r="AS217" s="364">
        <f>IFERROR('Intenzity 1'!AS217/AS162,0)</f>
        <v>0</v>
      </c>
      <c r="AT217" s="364">
        <f>IFERROR('Intenzity 1'!AT217/AT162,0)</f>
        <v>0</v>
      </c>
      <c r="AU217" s="364">
        <f>IFERROR('Intenzity 1'!AU217/AU162,0)</f>
        <v>0</v>
      </c>
      <c r="AV217" s="364">
        <f>IFERROR('Intenzity 1'!AV217/AV162,0)</f>
        <v>0</v>
      </c>
      <c r="AW217" s="364">
        <f>IFERROR('Intenzity 1'!AW217/AW162,0)</f>
        <v>0</v>
      </c>
      <c r="AX217" s="364">
        <f>IFERROR('Intenzity 1'!AX217/AX162,0)</f>
        <v>0</v>
      </c>
      <c r="AY217" s="364">
        <f>IFERROR('Intenzity 1'!AY217/AY162,0)</f>
        <v>0</v>
      </c>
      <c r="AZ217" s="364">
        <f>IFERROR('Intenzity 1'!AZ217/AZ162,0)</f>
        <v>0</v>
      </c>
      <c r="BA217" s="364">
        <f>IFERROR('Intenzity 1'!BA217/BA162,0)</f>
        <v>0</v>
      </c>
      <c r="BB217" s="364">
        <f>IFERROR('Intenzity 1'!BB217/BB162,0)</f>
        <v>0</v>
      </c>
    </row>
    <row r="218" spans="1:54" x14ac:dyDescent="0.3">
      <c r="A218" s="217">
        <f>IF(ISBLANK('Úseky 1'!A52),"",'Úseky 1'!A52)</f>
        <v>48</v>
      </c>
      <c r="B218" s="218" t="str">
        <f>IF(ISBLANK('Úseky 1'!B52),"",'Úseky 1'!B52)</f>
        <v/>
      </c>
      <c r="C218" s="218" t="str">
        <f>IF(ISBLANK('Úseky 1'!C52),"",'Úseky 1'!C52)</f>
        <v/>
      </c>
      <c r="D218" s="219" t="str">
        <f>IF(ISBLANK('Úseky 1'!D52),"",'Úseky 1'!D52)</f>
        <v/>
      </c>
      <c r="E218" s="364">
        <f>IFERROR('Intenzity 1'!E218/E163,0)</f>
        <v>0</v>
      </c>
      <c r="F218" s="364">
        <f>IFERROR('Intenzity 1'!F218/F163,0)</f>
        <v>0</v>
      </c>
      <c r="G218" s="364">
        <f>IFERROR('Intenzity 1'!G218/G163,0)</f>
        <v>0</v>
      </c>
      <c r="H218" s="364">
        <f>IFERROR('Intenzity 1'!H218/H163,0)</f>
        <v>0</v>
      </c>
      <c r="I218" s="364">
        <f>IFERROR('Intenzity 1'!I218/I163,0)</f>
        <v>0</v>
      </c>
      <c r="J218" s="364">
        <f>IFERROR('Intenzity 1'!J218/J163,0)</f>
        <v>0</v>
      </c>
      <c r="K218" s="364">
        <f>IFERROR('Intenzity 1'!K218/K163,0)</f>
        <v>0</v>
      </c>
      <c r="L218" s="364">
        <f>IFERROR('Intenzity 1'!L218/L163,0)</f>
        <v>0</v>
      </c>
      <c r="M218" s="364">
        <f>IFERROR('Intenzity 1'!M218/M163,0)</f>
        <v>0</v>
      </c>
      <c r="N218" s="364">
        <f>IFERROR('Intenzity 1'!N218/N163,0)</f>
        <v>0</v>
      </c>
      <c r="O218" s="364">
        <f>IFERROR('Intenzity 1'!O218/O163,0)</f>
        <v>0</v>
      </c>
      <c r="P218" s="364">
        <f>IFERROR('Intenzity 1'!P218/P163,0)</f>
        <v>0</v>
      </c>
      <c r="Q218" s="364">
        <f>IFERROR('Intenzity 1'!Q218/Q163,0)</f>
        <v>0</v>
      </c>
      <c r="R218" s="364">
        <f>IFERROR('Intenzity 1'!R218/R163,0)</f>
        <v>0</v>
      </c>
      <c r="S218" s="364">
        <f>IFERROR('Intenzity 1'!S218/S163,0)</f>
        <v>0</v>
      </c>
      <c r="T218" s="364">
        <f>IFERROR('Intenzity 1'!T218/T163,0)</f>
        <v>0</v>
      </c>
      <c r="U218" s="364">
        <f>IFERROR('Intenzity 1'!U218/U163,0)</f>
        <v>0</v>
      </c>
      <c r="V218" s="364">
        <f>IFERROR('Intenzity 1'!V218/V163,0)</f>
        <v>0</v>
      </c>
      <c r="W218" s="364">
        <f>IFERROR('Intenzity 1'!W218/W163,0)</f>
        <v>0</v>
      </c>
      <c r="X218" s="364">
        <f>IFERROR('Intenzity 1'!X218/X163,0)</f>
        <v>0</v>
      </c>
      <c r="Y218" s="364">
        <f>IFERROR('Intenzity 1'!Y218/Y163,0)</f>
        <v>0</v>
      </c>
      <c r="Z218" s="364">
        <f>IFERROR('Intenzity 1'!Z218/Z163,0)</f>
        <v>0</v>
      </c>
      <c r="AA218" s="364">
        <f>IFERROR('Intenzity 1'!AA218/AA163,0)</f>
        <v>0</v>
      </c>
      <c r="AB218" s="364">
        <f>IFERROR('Intenzity 1'!AB218/AB163,0)</f>
        <v>0</v>
      </c>
      <c r="AC218" s="364">
        <f>IFERROR('Intenzity 1'!AC218/AC163,0)</f>
        <v>0</v>
      </c>
      <c r="AD218" s="364">
        <f>IFERROR('Intenzity 1'!AD218/AD163,0)</f>
        <v>0</v>
      </c>
      <c r="AE218" s="364">
        <f>IFERROR('Intenzity 1'!AE218/AE163,0)</f>
        <v>0</v>
      </c>
      <c r="AF218" s="364">
        <f>IFERROR('Intenzity 1'!AF218/AF163,0)</f>
        <v>0</v>
      </c>
      <c r="AG218" s="364">
        <f>IFERROR('Intenzity 1'!AG218/AG163,0)</f>
        <v>0</v>
      </c>
      <c r="AH218" s="364">
        <f>IFERROR('Intenzity 1'!AH218/AH163,0)</f>
        <v>0</v>
      </c>
      <c r="AI218" s="364">
        <f>IFERROR('Intenzity 1'!AI218/AI163,0)</f>
        <v>0</v>
      </c>
      <c r="AJ218" s="364">
        <f>IFERROR('Intenzity 1'!AJ218/AJ163,0)</f>
        <v>0</v>
      </c>
      <c r="AK218" s="364">
        <f>IFERROR('Intenzity 1'!AK218/AK163,0)</f>
        <v>0</v>
      </c>
      <c r="AL218" s="364">
        <f>IFERROR('Intenzity 1'!AL218/AL163,0)</f>
        <v>0</v>
      </c>
      <c r="AM218" s="364">
        <f>IFERROR('Intenzity 1'!AM218/AM163,0)</f>
        <v>0</v>
      </c>
      <c r="AN218" s="364">
        <f>IFERROR('Intenzity 1'!AN218/AN163,0)</f>
        <v>0</v>
      </c>
      <c r="AO218" s="364">
        <f>IFERROR('Intenzity 1'!AO218/AO163,0)</f>
        <v>0</v>
      </c>
      <c r="AP218" s="364">
        <f>IFERROR('Intenzity 1'!AP218/AP163,0)</f>
        <v>0</v>
      </c>
      <c r="AQ218" s="364">
        <f>IFERROR('Intenzity 1'!AQ218/AQ163,0)</f>
        <v>0</v>
      </c>
      <c r="AR218" s="364">
        <f>IFERROR('Intenzity 1'!AR218/AR163,0)</f>
        <v>0</v>
      </c>
      <c r="AS218" s="364">
        <f>IFERROR('Intenzity 1'!AS218/AS163,0)</f>
        <v>0</v>
      </c>
      <c r="AT218" s="364">
        <f>IFERROR('Intenzity 1'!AT218/AT163,0)</f>
        <v>0</v>
      </c>
      <c r="AU218" s="364">
        <f>IFERROR('Intenzity 1'!AU218/AU163,0)</f>
        <v>0</v>
      </c>
      <c r="AV218" s="364">
        <f>IFERROR('Intenzity 1'!AV218/AV163,0)</f>
        <v>0</v>
      </c>
      <c r="AW218" s="364">
        <f>IFERROR('Intenzity 1'!AW218/AW163,0)</f>
        <v>0</v>
      </c>
      <c r="AX218" s="364">
        <f>IFERROR('Intenzity 1'!AX218/AX163,0)</f>
        <v>0</v>
      </c>
      <c r="AY218" s="364">
        <f>IFERROR('Intenzity 1'!AY218/AY163,0)</f>
        <v>0</v>
      </c>
      <c r="AZ218" s="364">
        <f>IFERROR('Intenzity 1'!AZ218/AZ163,0)</f>
        <v>0</v>
      </c>
      <c r="BA218" s="364">
        <f>IFERROR('Intenzity 1'!BA218/BA163,0)</f>
        <v>0</v>
      </c>
      <c r="BB218" s="364">
        <f>IFERROR('Intenzity 1'!BB218/BB163,0)</f>
        <v>0</v>
      </c>
    </row>
    <row r="219" spans="1:54" x14ac:dyDescent="0.3">
      <c r="A219" s="217">
        <f>IF(ISBLANK('Úseky 1'!A53),"",'Úseky 1'!A53)</f>
        <v>49</v>
      </c>
      <c r="B219" s="218" t="str">
        <f>IF(ISBLANK('Úseky 1'!B53),"",'Úseky 1'!B53)</f>
        <v/>
      </c>
      <c r="C219" s="218" t="str">
        <f>IF(ISBLANK('Úseky 1'!C53),"",'Úseky 1'!C53)</f>
        <v/>
      </c>
      <c r="D219" s="219" t="str">
        <f>IF(ISBLANK('Úseky 1'!D53),"",'Úseky 1'!D53)</f>
        <v/>
      </c>
      <c r="E219" s="364">
        <f>IFERROR('Intenzity 1'!E219/E164,0)</f>
        <v>0</v>
      </c>
      <c r="F219" s="364">
        <f>IFERROR('Intenzity 1'!F219/F164,0)</f>
        <v>0</v>
      </c>
      <c r="G219" s="364">
        <f>IFERROR('Intenzity 1'!G219/G164,0)</f>
        <v>0</v>
      </c>
      <c r="H219" s="364">
        <f>IFERROR('Intenzity 1'!H219/H164,0)</f>
        <v>0</v>
      </c>
      <c r="I219" s="364">
        <f>IFERROR('Intenzity 1'!I219/I164,0)</f>
        <v>0</v>
      </c>
      <c r="J219" s="364">
        <f>IFERROR('Intenzity 1'!J219/J164,0)</f>
        <v>0</v>
      </c>
      <c r="K219" s="364">
        <f>IFERROR('Intenzity 1'!K219/K164,0)</f>
        <v>0</v>
      </c>
      <c r="L219" s="364">
        <f>IFERROR('Intenzity 1'!L219/L164,0)</f>
        <v>0</v>
      </c>
      <c r="M219" s="364">
        <f>IFERROR('Intenzity 1'!M219/M164,0)</f>
        <v>0</v>
      </c>
      <c r="N219" s="364">
        <f>IFERROR('Intenzity 1'!N219/N164,0)</f>
        <v>0</v>
      </c>
      <c r="O219" s="364">
        <f>IFERROR('Intenzity 1'!O219/O164,0)</f>
        <v>0</v>
      </c>
      <c r="P219" s="364">
        <f>IFERROR('Intenzity 1'!P219/P164,0)</f>
        <v>0</v>
      </c>
      <c r="Q219" s="364">
        <f>IFERROR('Intenzity 1'!Q219/Q164,0)</f>
        <v>0</v>
      </c>
      <c r="R219" s="364">
        <f>IFERROR('Intenzity 1'!R219/R164,0)</f>
        <v>0</v>
      </c>
      <c r="S219" s="364">
        <f>IFERROR('Intenzity 1'!S219/S164,0)</f>
        <v>0</v>
      </c>
      <c r="T219" s="364">
        <f>IFERROR('Intenzity 1'!T219/T164,0)</f>
        <v>0</v>
      </c>
      <c r="U219" s="364">
        <f>IFERROR('Intenzity 1'!U219/U164,0)</f>
        <v>0</v>
      </c>
      <c r="V219" s="364">
        <f>IFERROR('Intenzity 1'!V219/V164,0)</f>
        <v>0</v>
      </c>
      <c r="W219" s="364">
        <f>IFERROR('Intenzity 1'!W219/W164,0)</f>
        <v>0</v>
      </c>
      <c r="X219" s="364">
        <f>IFERROR('Intenzity 1'!X219/X164,0)</f>
        <v>0</v>
      </c>
      <c r="Y219" s="364">
        <f>IFERROR('Intenzity 1'!Y219/Y164,0)</f>
        <v>0</v>
      </c>
      <c r="Z219" s="364">
        <f>IFERROR('Intenzity 1'!Z219/Z164,0)</f>
        <v>0</v>
      </c>
      <c r="AA219" s="364">
        <f>IFERROR('Intenzity 1'!AA219/AA164,0)</f>
        <v>0</v>
      </c>
      <c r="AB219" s="364">
        <f>IFERROR('Intenzity 1'!AB219/AB164,0)</f>
        <v>0</v>
      </c>
      <c r="AC219" s="364">
        <f>IFERROR('Intenzity 1'!AC219/AC164,0)</f>
        <v>0</v>
      </c>
      <c r="AD219" s="364">
        <f>IFERROR('Intenzity 1'!AD219/AD164,0)</f>
        <v>0</v>
      </c>
      <c r="AE219" s="364">
        <f>IFERROR('Intenzity 1'!AE219/AE164,0)</f>
        <v>0</v>
      </c>
      <c r="AF219" s="364">
        <f>IFERROR('Intenzity 1'!AF219/AF164,0)</f>
        <v>0</v>
      </c>
      <c r="AG219" s="364">
        <f>IFERROR('Intenzity 1'!AG219/AG164,0)</f>
        <v>0</v>
      </c>
      <c r="AH219" s="364">
        <f>IFERROR('Intenzity 1'!AH219/AH164,0)</f>
        <v>0</v>
      </c>
      <c r="AI219" s="364">
        <f>IFERROR('Intenzity 1'!AI219/AI164,0)</f>
        <v>0</v>
      </c>
      <c r="AJ219" s="364">
        <f>IFERROR('Intenzity 1'!AJ219/AJ164,0)</f>
        <v>0</v>
      </c>
      <c r="AK219" s="364">
        <f>IFERROR('Intenzity 1'!AK219/AK164,0)</f>
        <v>0</v>
      </c>
      <c r="AL219" s="364">
        <f>IFERROR('Intenzity 1'!AL219/AL164,0)</f>
        <v>0</v>
      </c>
      <c r="AM219" s="364">
        <f>IFERROR('Intenzity 1'!AM219/AM164,0)</f>
        <v>0</v>
      </c>
      <c r="AN219" s="364">
        <f>IFERROR('Intenzity 1'!AN219/AN164,0)</f>
        <v>0</v>
      </c>
      <c r="AO219" s="364">
        <f>IFERROR('Intenzity 1'!AO219/AO164,0)</f>
        <v>0</v>
      </c>
      <c r="AP219" s="364">
        <f>IFERROR('Intenzity 1'!AP219/AP164,0)</f>
        <v>0</v>
      </c>
      <c r="AQ219" s="364">
        <f>IFERROR('Intenzity 1'!AQ219/AQ164,0)</f>
        <v>0</v>
      </c>
      <c r="AR219" s="364">
        <f>IFERROR('Intenzity 1'!AR219/AR164,0)</f>
        <v>0</v>
      </c>
      <c r="AS219" s="364">
        <f>IFERROR('Intenzity 1'!AS219/AS164,0)</f>
        <v>0</v>
      </c>
      <c r="AT219" s="364">
        <f>IFERROR('Intenzity 1'!AT219/AT164,0)</f>
        <v>0</v>
      </c>
      <c r="AU219" s="364">
        <f>IFERROR('Intenzity 1'!AU219/AU164,0)</f>
        <v>0</v>
      </c>
      <c r="AV219" s="364">
        <f>IFERROR('Intenzity 1'!AV219/AV164,0)</f>
        <v>0</v>
      </c>
      <c r="AW219" s="364">
        <f>IFERROR('Intenzity 1'!AW219/AW164,0)</f>
        <v>0</v>
      </c>
      <c r="AX219" s="364">
        <f>IFERROR('Intenzity 1'!AX219/AX164,0)</f>
        <v>0</v>
      </c>
      <c r="AY219" s="364">
        <f>IFERROR('Intenzity 1'!AY219/AY164,0)</f>
        <v>0</v>
      </c>
      <c r="AZ219" s="364">
        <f>IFERROR('Intenzity 1'!AZ219/AZ164,0)</f>
        <v>0</v>
      </c>
      <c r="BA219" s="364">
        <f>IFERROR('Intenzity 1'!BA219/BA164,0)</f>
        <v>0</v>
      </c>
      <c r="BB219" s="364">
        <f>IFERROR('Intenzity 1'!BB219/BB164,0)</f>
        <v>0</v>
      </c>
    </row>
    <row r="220" spans="1:54" x14ac:dyDescent="0.3">
      <c r="A220" s="217">
        <f>IF(ISBLANK('Úseky 1'!A54),"",'Úseky 1'!A54)</f>
        <v>50</v>
      </c>
      <c r="B220" s="218" t="str">
        <f>IF(ISBLANK('Úseky 1'!B54),"",'Úseky 1'!B54)</f>
        <v/>
      </c>
      <c r="C220" s="218" t="str">
        <f>IF(ISBLANK('Úseky 1'!C54),"",'Úseky 1'!C54)</f>
        <v/>
      </c>
      <c r="D220" s="219" t="str">
        <f>IF(ISBLANK('Úseky 1'!D54),"",'Úseky 1'!D54)</f>
        <v/>
      </c>
      <c r="E220" s="365">
        <f>IFERROR('Intenzity 1'!E220/E165,0)</f>
        <v>0</v>
      </c>
      <c r="F220" s="365">
        <f>IFERROR('Intenzity 1'!F220/F165,0)</f>
        <v>0</v>
      </c>
      <c r="G220" s="365">
        <f>IFERROR('Intenzity 1'!G220/G165,0)</f>
        <v>0</v>
      </c>
      <c r="H220" s="365">
        <f>IFERROR('Intenzity 1'!H220/H165,0)</f>
        <v>0</v>
      </c>
      <c r="I220" s="365">
        <f>IFERROR('Intenzity 1'!I220/I165,0)</f>
        <v>0</v>
      </c>
      <c r="J220" s="365">
        <f>IFERROR('Intenzity 1'!J220/J165,0)</f>
        <v>0</v>
      </c>
      <c r="K220" s="365">
        <f>IFERROR('Intenzity 1'!K220/K165,0)</f>
        <v>0</v>
      </c>
      <c r="L220" s="365">
        <f>IFERROR('Intenzity 1'!L220/L165,0)</f>
        <v>0</v>
      </c>
      <c r="M220" s="365">
        <f>IFERROR('Intenzity 1'!M220/M165,0)</f>
        <v>0</v>
      </c>
      <c r="N220" s="365">
        <f>IFERROR('Intenzity 1'!N220/N165,0)</f>
        <v>0</v>
      </c>
      <c r="O220" s="365">
        <f>IFERROR('Intenzity 1'!O220/O165,0)</f>
        <v>0</v>
      </c>
      <c r="P220" s="365">
        <f>IFERROR('Intenzity 1'!P220/P165,0)</f>
        <v>0</v>
      </c>
      <c r="Q220" s="365">
        <f>IFERROR('Intenzity 1'!Q220/Q165,0)</f>
        <v>0</v>
      </c>
      <c r="R220" s="365">
        <f>IFERROR('Intenzity 1'!R220/R165,0)</f>
        <v>0</v>
      </c>
      <c r="S220" s="365">
        <f>IFERROR('Intenzity 1'!S220/S165,0)</f>
        <v>0</v>
      </c>
      <c r="T220" s="365">
        <f>IFERROR('Intenzity 1'!T220/T165,0)</f>
        <v>0</v>
      </c>
      <c r="U220" s="365">
        <f>IFERROR('Intenzity 1'!U220/U165,0)</f>
        <v>0</v>
      </c>
      <c r="V220" s="365">
        <f>IFERROR('Intenzity 1'!V220/V165,0)</f>
        <v>0</v>
      </c>
      <c r="W220" s="365">
        <f>IFERROR('Intenzity 1'!W220/W165,0)</f>
        <v>0</v>
      </c>
      <c r="X220" s="365">
        <f>IFERROR('Intenzity 1'!X220/X165,0)</f>
        <v>0</v>
      </c>
      <c r="Y220" s="365">
        <f>IFERROR('Intenzity 1'!Y220/Y165,0)</f>
        <v>0</v>
      </c>
      <c r="Z220" s="365">
        <f>IFERROR('Intenzity 1'!Z220/Z165,0)</f>
        <v>0</v>
      </c>
      <c r="AA220" s="365">
        <f>IFERROR('Intenzity 1'!AA220/AA165,0)</f>
        <v>0</v>
      </c>
      <c r="AB220" s="365">
        <f>IFERROR('Intenzity 1'!AB220/AB165,0)</f>
        <v>0</v>
      </c>
      <c r="AC220" s="365">
        <f>IFERROR('Intenzity 1'!AC220/AC165,0)</f>
        <v>0</v>
      </c>
      <c r="AD220" s="365">
        <f>IFERROR('Intenzity 1'!AD220/AD165,0)</f>
        <v>0</v>
      </c>
      <c r="AE220" s="365">
        <f>IFERROR('Intenzity 1'!AE220/AE165,0)</f>
        <v>0</v>
      </c>
      <c r="AF220" s="365">
        <f>IFERROR('Intenzity 1'!AF220/AF165,0)</f>
        <v>0</v>
      </c>
      <c r="AG220" s="365">
        <f>IFERROR('Intenzity 1'!AG220/AG165,0)</f>
        <v>0</v>
      </c>
      <c r="AH220" s="365">
        <f>IFERROR('Intenzity 1'!AH220/AH165,0)</f>
        <v>0</v>
      </c>
      <c r="AI220" s="365">
        <f>IFERROR('Intenzity 1'!AI220/AI165,0)</f>
        <v>0</v>
      </c>
      <c r="AJ220" s="365">
        <f>IFERROR('Intenzity 1'!AJ220/AJ165,0)</f>
        <v>0</v>
      </c>
      <c r="AK220" s="365">
        <f>IFERROR('Intenzity 1'!AK220/AK165,0)</f>
        <v>0</v>
      </c>
      <c r="AL220" s="365">
        <f>IFERROR('Intenzity 1'!AL220/AL165,0)</f>
        <v>0</v>
      </c>
      <c r="AM220" s="365">
        <f>IFERROR('Intenzity 1'!AM220/AM165,0)</f>
        <v>0</v>
      </c>
      <c r="AN220" s="365">
        <f>IFERROR('Intenzity 1'!AN220/AN165,0)</f>
        <v>0</v>
      </c>
      <c r="AO220" s="365">
        <f>IFERROR('Intenzity 1'!AO220/AO165,0)</f>
        <v>0</v>
      </c>
      <c r="AP220" s="365">
        <f>IFERROR('Intenzity 1'!AP220/AP165,0)</f>
        <v>0</v>
      </c>
      <c r="AQ220" s="365">
        <f>IFERROR('Intenzity 1'!AQ220/AQ165,0)</f>
        <v>0</v>
      </c>
      <c r="AR220" s="365">
        <f>IFERROR('Intenzity 1'!AR220/AR165,0)</f>
        <v>0</v>
      </c>
      <c r="AS220" s="365">
        <f>IFERROR('Intenzity 1'!AS220/AS165,0)</f>
        <v>0</v>
      </c>
      <c r="AT220" s="365">
        <f>IFERROR('Intenzity 1'!AT220/AT165,0)</f>
        <v>0</v>
      </c>
      <c r="AU220" s="365">
        <f>IFERROR('Intenzity 1'!AU220/AU165,0)</f>
        <v>0</v>
      </c>
      <c r="AV220" s="365">
        <f>IFERROR('Intenzity 1'!AV220/AV165,0)</f>
        <v>0</v>
      </c>
      <c r="AW220" s="365">
        <f>IFERROR('Intenzity 1'!AW220/AW165,0)</f>
        <v>0</v>
      </c>
      <c r="AX220" s="365">
        <f>IFERROR('Intenzity 1'!AX220/AX165,0)</f>
        <v>0</v>
      </c>
      <c r="AY220" s="365">
        <f>IFERROR('Intenzity 1'!AY220/AY165,0)</f>
        <v>0</v>
      </c>
      <c r="AZ220" s="365">
        <f>IFERROR('Intenzity 1'!AZ220/AZ165,0)</f>
        <v>0</v>
      </c>
      <c r="BA220" s="365">
        <f>IFERROR('Intenzity 1'!BA220/BA165,0)</f>
        <v>0</v>
      </c>
      <c r="BB220" s="365">
        <f>IFERROR('Intenzity 1'!BB220/BB165,0)</f>
        <v>0</v>
      </c>
    </row>
    <row r="221" spans="1:54" x14ac:dyDescent="0.3">
      <c r="E221" s="229">
        <f>SUM(E171:E220)</f>
        <v>0</v>
      </c>
      <c r="F221" s="229">
        <f t="shared" ref="F221" si="138">SUM(F171:F220)</f>
        <v>0</v>
      </c>
      <c r="G221" s="229">
        <f t="shared" ref="G221" si="139">SUM(G171:G220)</f>
        <v>0</v>
      </c>
      <c r="H221" s="229">
        <f t="shared" ref="H221" si="140">SUM(H171:H220)</f>
        <v>0</v>
      </c>
      <c r="I221" s="229">
        <f t="shared" ref="I221" si="141">SUM(I171:I220)</f>
        <v>0</v>
      </c>
      <c r="J221" s="229">
        <f t="shared" ref="J221" si="142">SUM(J171:J220)</f>
        <v>0</v>
      </c>
      <c r="K221" s="229">
        <f t="shared" ref="K221" si="143">SUM(K171:K220)</f>
        <v>0</v>
      </c>
      <c r="L221" s="229">
        <f t="shared" ref="L221" si="144">SUM(L171:L220)</f>
        <v>0</v>
      </c>
      <c r="M221" s="229">
        <f t="shared" ref="M221" si="145">SUM(M171:M220)</f>
        <v>0</v>
      </c>
      <c r="N221" s="229">
        <f t="shared" ref="N221" si="146">SUM(N171:N220)</f>
        <v>0</v>
      </c>
      <c r="O221" s="229">
        <f t="shared" ref="O221" si="147">SUM(O171:O220)</f>
        <v>0</v>
      </c>
      <c r="P221" s="229">
        <f t="shared" ref="P221" si="148">SUM(P171:P220)</f>
        <v>0</v>
      </c>
      <c r="Q221" s="229">
        <f t="shared" ref="Q221" si="149">SUM(Q171:Q220)</f>
        <v>0</v>
      </c>
      <c r="R221" s="229">
        <f t="shared" ref="R221" si="150">SUM(R171:R220)</f>
        <v>0</v>
      </c>
      <c r="S221" s="229">
        <f t="shared" ref="S221" si="151">SUM(S171:S220)</f>
        <v>0</v>
      </c>
      <c r="T221" s="229">
        <f t="shared" ref="T221" si="152">SUM(T171:T220)</f>
        <v>0</v>
      </c>
      <c r="U221" s="229">
        <f t="shared" ref="U221" si="153">SUM(U171:U220)</f>
        <v>0</v>
      </c>
      <c r="V221" s="229">
        <f t="shared" ref="V221" si="154">SUM(V171:V220)</f>
        <v>0</v>
      </c>
      <c r="W221" s="229">
        <f t="shared" ref="W221" si="155">SUM(W171:W220)</f>
        <v>0</v>
      </c>
      <c r="X221" s="229">
        <f t="shared" ref="X221" si="156">SUM(X171:X220)</f>
        <v>0</v>
      </c>
      <c r="Y221" s="229">
        <f t="shared" ref="Y221" si="157">SUM(Y171:Y220)</f>
        <v>0</v>
      </c>
      <c r="Z221" s="229">
        <f t="shared" ref="Z221" si="158">SUM(Z171:Z220)</f>
        <v>0</v>
      </c>
      <c r="AA221" s="229">
        <f t="shared" ref="AA221" si="159">SUM(AA171:AA220)</f>
        <v>0</v>
      </c>
      <c r="AB221" s="229">
        <f t="shared" ref="AB221" si="160">SUM(AB171:AB220)</f>
        <v>0</v>
      </c>
      <c r="AC221" s="229">
        <f t="shared" ref="AC221" si="161">SUM(AC171:AC220)</f>
        <v>0</v>
      </c>
      <c r="AD221" s="229">
        <f t="shared" ref="AD221" si="162">SUM(AD171:AD220)</f>
        <v>0</v>
      </c>
      <c r="AE221" s="229">
        <f t="shared" ref="AE221" si="163">SUM(AE171:AE220)</f>
        <v>0</v>
      </c>
      <c r="AF221" s="229">
        <f t="shared" ref="AF221" si="164">SUM(AF171:AF220)</f>
        <v>0</v>
      </c>
      <c r="AG221" s="229">
        <f t="shared" ref="AG221" si="165">SUM(AG171:AG220)</f>
        <v>0</v>
      </c>
      <c r="AH221" s="229">
        <f t="shared" ref="AH221" si="166">SUM(AH171:AH220)</f>
        <v>0</v>
      </c>
      <c r="AI221" s="229">
        <f t="shared" ref="AI221" si="167">SUM(AI171:AI220)</f>
        <v>0</v>
      </c>
      <c r="AJ221" s="229">
        <f t="shared" ref="AJ221" si="168">SUM(AJ171:AJ220)</f>
        <v>0</v>
      </c>
      <c r="AK221" s="229">
        <f t="shared" ref="AK221" si="169">SUM(AK171:AK220)</f>
        <v>0</v>
      </c>
      <c r="AL221" s="229">
        <f t="shared" ref="AL221" si="170">SUM(AL171:AL220)</f>
        <v>0</v>
      </c>
      <c r="AM221" s="229">
        <f t="shared" ref="AM221" si="171">SUM(AM171:AM220)</f>
        <v>0</v>
      </c>
      <c r="AN221" s="229">
        <f t="shared" ref="AN221" si="172">SUM(AN171:AN220)</f>
        <v>0</v>
      </c>
      <c r="AO221" s="229">
        <f t="shared" ref="AO221" si="173">SUM(AO171:AO220)</f>
        <v>0</v>
      </c>
      <c r="AP221" s="229">
        <f t="shared" ref="AP221" si="174">SUM(AP171:AP220)</f>
        <v>0</v>
      </c>
      <c r="AQ221" s="229">
        <f t="shared" ref="AQ221" si="175">SUM(AQ171:AQ220)</f>
        <v>0</v>
      </c>
      <c r="AR221" s="229">
        <f t="shared" ref="AR221" si="176">SUM(AR171:AR220)</f>
        <v>0</v>
      </c>
      <c r="AS221" s="229">
        <f t="shared" ref="AS221" si="177">SUM(AS171:AS220)</f>
        <v>0</v>
      </c>
      <c r="AT221" s="229">
        <f t="shared" ref="AT221" si="178">SUM(AT171:AT220)</f>
        <v>0</v>
      </c>
      <c r="AU221" s="229">
        <f t="shared" ref="AU221" si="179">SUM(AU171:AU220)</f>
        <v>0</v>
      </c>
      <c r="AV221" s="229">
        <f t="shared" ref="AV221" si="180">SUM(AV171:AV220)</f>
        <v>0</v>
      </c>
      <c r="AW221" s="229">
        <f t="shared" ref="AW221" si="181">SUM(AW171:AW220)</f>
        <v>0</v>
      </c>
      <c r="AX221" s="229">
        <f t="shared" ref="AX221" si="182">SUM(AX171:AX220)</f>
        <v>0</v>
      </c>
      <c r="AY221" s="229">
        <f t="shared" ref="AY221" si="183">SUM(AY171:AY220)</f>
        <v>0</v>
      </c>
      <c r="AZ221" s="229">
        <f t="shared" ref="AZ221" si="184">SUM(AZ171:AZ220)</f>
        <v>0</v>
      </c>
      <c r="BA221" s="229">
        <f t="shared" ref="BA221" si="185">SUM(BA171:BA220)</f>
        <v>0</v>
      </c>
      <c r="BB221" s="229">
        <f t="shared" ref="BB221" si="186">SUM(BB171:BB220)</f>
        <v>0</v>
      </c>
    </row>
    <row r="224" spans="1:54" s="207" customFormat="1" x14ac:dyDescent="0.3">
      <c r="A224" s="355" t="s">
        <v>388</v>
      </c>
      <c r="B224" s="356"/>
      <c r="C224" s="356"/>
      <c r="D224" s="356"/>
      <c r="E224" s="225">
        <v>1</v>
      </c>
      <c r="F224" s="225">
        <v>2</v>
      </c>
      <c r="G224" s="225">
        <v>3</v>
      </c>
      <c r="H224" s="225">
        <v>4</v>
      </c>
      <c r="I224" s="225">
        <v>5</v>
      </c>
      <c r="J224" s="225">
        <v>6</v>
      </c>
      <c r="K224" s="225">
        <v>7</v>
      </c>
      <c r="L224" s="225">
        <v>8</v>
      </c>
      <c r="M224" s="225">
        <v>9</v>
      </c>
      <c r="N224" s="225">
        <v>10</v>
      </c>
      <c r="O224" s="225">
        <v>11</v>
      </c>
      <c r="P224" s="225">
        <v>12</v>
      </c>
      <c r="Q224" s="225">
        <v>13</v>
      </c>
      <c r="R224" s="225">
        <v>14</v>
      </c>
      <c r="S224" s="225">
        <v>15</v>
      </c>
      <c r="T224" s="225">
        <v>16</v>
      </c>
      <c r="U224" s="225">
        <v>17</v>
      </c>
      <c r="V224" s="225">
        <v>18</v>
      </c>
      <c r="W224" s="225">
        <v>19</v>
      </c>
      <c r="X224" s="225">
        <v>20</v>
      </c>
      <c r="Y224" s="225">
        <v>21</v>
      </c>
      <c r="Z224" s="225">
        <v>22</v>
      </c>
      <c r="AA224" s="225">
        <v>23</v>
      </c>
      <c r="AB224" s="225">
        <v>24</v>
      </c>
      <c r="AC224" s="225">
        <v>25</v>
      </c>
      <c r="AD224" s="225">
        <v>26</v>
      </c>
      <c r="AE224" s="225">
        <v>27</v>
      </c>
      <c r="AF224" s="225">
        <v>28</v>
      </c>
      <c r="AG224" s="225">
        <v>29</v>
      </c>
      <c r="AH224" s="225">
        <v>30</v>
      </c>
      <c r="AI224" s="225">
        <v>31</v>
      </c>
      <c r="AJ224" s="225">
        <v>32</v>
      </c>
      <c r="AK224" s="225">
        <v>33</v>
      </c>
      <c r="AL224" s="225">
        <v>34</v>
      </c>
      <c r="AM224" s="225">
        <v>35</v>
      </c>
      <c r="AN224" s="225">
        <v>36</v>
      </c>
      <c r="AO224" s="225">
        <v>37</v>
      </c>
      <c r="AP224" s="225">
        <v>38</v>
      </c>
      <c r="AQ224" s="225">
        <v>39</v>
      </c>
      <c r="AR224" s="225">
        <v>40</v>
      </c>
      <c r="AS224" s="225">
        <v>41</v>
      </c>
      <c r="AT224" s="225">
        <v>42</v>
      </c>
      <c r="AU224" s="225">
        <v>43</v>
      </c>
      <c r="AV224" s="225">
        <v>44</v>
      </c>
      <c r="AW224" s="225">
        <v>45</v>
      </c>
      <c r="AX224" s="225">
        <v>46</v>
      </c>
      <c r="AY224" s="225">
        <v>47</v>
      </c>
      <c r="AZ224" s="225">
        <v>48</v>
      </c>
      <c r="BA224" s="225">
        <v>49</v>
      </c>
      <c r="BB224" s="225">
        <v>50</v>
      </c>
    </row>
    <row r="225" spans="1:54" s="208" customFormat="1" ht="20.25" x14ac:dyDescent="0.35">
      <c r="A225" s="211" t="s">
        <v>101</v>
      </c>
      <c r="B225" s="211" t="s">
        <v>345</v>
      </c>
      <c r="C225" s="211" t="s">
        <v>346</v>
      </c>
      <c r="D225" s="211" t="s">
        <v>102</v>
      </c>
      <c r="E225" s="226">
        <f>E3</f>
        <v>2024</v>
      </c>
      <c r="F225" s="226">
        <f>E225+1</f>
        <v>2025</v>
      </c>
      <c r="G225" s="226">
        <f t="shared" ref="G225:M225" si="187">F225+1</f>
        <v>2026</v>
      </c>
      <c r="H225" s="226">
        <f t="shared" si="187"/>
        <v>2027</v>
      </c>
      <c r="I225" s="226">
        <f t="shared" si="187"/>
        <v>2028</v>
      </c>
      <c r="J225" s="226">
        <f t="shared" si="187"/>
        <v>2029</v>
      </c>
      <c r="K225" s="226">
        <f t="shared" si="187"/>
        <v>2030</v>
      </c>
      <c r="L225" s="226">
        <f t="shared" si="187"/>
        <v>2031</v>
      </c>
      <c r="M225" s="226">
        <f t="shared" si="187"/>
        <v>2032</v>
      </c>
      <c r="N225" s="226">
        <f>M225+1</f>
        <v>2033</v>
      </c>
      <c r="O225" s="226">
        <f t="shared" ref="O225:AH225" si="188">N225+1</f>
        <v>2034</v>
      </c>
      <c r="P225" s="226">
        <f t="shared" si="188"/>
        <v>2035</v>
      </c>
      <c r="Q225" s="226">
        <f t="shared" si="188"/>
        <v>2036</v>
      </c>
      <c r="R225" s="226">
        <f t="shared" si="188"/>
        <v>2037</v>
      </c>
      <c r="S225" s="226">
        <f t="shared" si="188"/>
        <v>2038</v>
      </c>
      <c r="T225" s="226">
        <f t="shared" si="188"/>
        <v>2039</v>
      </c>
      <c r="U225" s="226">
        <f t="shared" si="188"/>
        <v>2040</v>
      </c>
      <c r="V225" s="226">
        <f t="shared" si="188"/>
        <v>2041</v>
      </c>
      <c r="W225" s="226">
        <f t="shared" si="188"/>
        <v>2042</v>
      </c>
      <c r="X225" s="226">
        <f t="shared" si="188"/>
        <v>2043</v>
      </c>
      <c r="Y225" s="226">
        <f t="shared" si="188"/>
        <v>2044</v>
      </c>
      <c r="Z225" s="226">
        <f t="shared" si="188"/>
        <v>2045</v>
      </c>
      <c r="AA225" s="226">
        <f t="shared" si="188"/>
        <v>2046</v>
      </c>
      <c r="AB225" s="226">
        <f t="shared" si="188"/>
        <v>2047</v>
      </c>
      <c r="AC225" s="226">
        <f t="shared" si="188"/>
        <v>2048</v>
      </c>
      <c r="AD225" s="226">
        <f t="shared" si="188"/>
        <v>2049</v>
      </c>
      <c r="AE225" s="226">
        <f t="shared" si="188"/>
        <v>2050</v>
      </c>
      <c r="AF225" s="226">
        <f t="shared" si="188"/>
        <v>2051</v>
      </c>
      <c r="AG225" s="226">
        <f t="shared" si="188"/>
        <v>2052</v>
      </c>
      <c r="AH225" s="226">
        <f t="shared" si="188"/>
        <v>2053</v>
      </c>
      <c r="AI225" s="226">
        <f t="shared" ref="AI225" si="189">AH225+1</f>
        <v>2054</v>
      </c>
      <c r="AJ225" s="226">
        <f t="shared" ref="AJ225" si="190">AI225+1</f>
        <v>2055</v>
      </c>
      <c r="AK225" s="226">
        <f t="shared" ref="AK225" si="191">AJ225+1</f>
        <v>2056</v>
      </c>
      <c r="AL225" s="226">
        <f t="shared" ref="AL225" si="192">AK225+1</f>
        <v>2057</v>
      </c>
      <c r="AM225" s="226">
        <f t="shared" ref="AM225" si="193">AL225+1</f>
        <v>2058</v>
      </c>
      <c r="AN225" s="226">
        <f t="shared" ref="AN225" si="194">AM225+1</f>
        <v>2059</v>
      </c>
      <c r="AO225" s="226">
        <f t="shared" ref="AO225" si="195">AN225+1</f>
        <v>2060</v>
      </c>
      <c r="AP225" s="226">
        <f t="shared" ref="AP225" si="196">AO225+1</f>
        <v>2061</v>
      </c>
      <c r="AQ225" s="226">
        <f t="shared" ref="AQ225" si="197">AP225+1</f>
        <v>2062</v>
      </c>
      <c r="AR225" s="226">
        <f t="shared" ref="AR225" si="198">AQ225+1</f>
        <v>2063</v>
      </c>
      <c r="AS225" s="226">
        <f t="shared" ref="AS225" si="199">AR225+1</f>
        <v>2064</v>
      </c>
      <c r="AT225" s="226">
        <f t="shared" ref="AT225" si="200">AS225+1</f>
        <v>2065</v>
      </c>
      <c r="AU225" s="226">
        <f t="shared" ref="AU225" si="201">AT225+1</f>
        <v>2066</v>
      </c>
      <c r="AV225" s="226">
        <f t="shared" ref="AV225" si="202">AU225+1</f>
        <v>2067</v>
      </c>
      <c r="AW225" s="226">
        <f t="shared" ref="AW225" si="203">AV225+1</f>
        <v>2068</v>
      </c>
      <c r="AX225" s="226">
        <f t="shared" ref="AX225" si="204">AW225+1</f>
        <v>2069</v>
      </c>
      <c r="AY225" s="226">
        <f t="shared" ref="AY225" si="205">AX225+1</f>
        <v>2070</v>
      </c>
      <c r="AZ225" s="226">
        <f t="shared" ref="AZ225" si="206">AY225+1</f>
        <v>2071</v>
      </c>
      <c r="BA225" s="226">
        <f t="shared" ref="BA225" si="207">AZ225+1</f>
        <v>2072</v>
      </c>
      <c r="BB225" s="226">
        <f t="shared" ref="BB225" si="208">BA225+1</f>
        <v>2073</v>
      </c>
    </row>
    <row r="226" spans="1:54" s="208" customFormat="1" ht="11.25" customHeight="1" x14ac:dyDescent="0.35">
      <c r="A226" s="223" t="s">
        <v>385</v>
      </c>
      <c r="B226" s="206"/>
      <c r="C226" s="206"/>
      <c r="D226" s="214" t="s">
        <v>348</v>
      </c>
    </row>
    <row r="227" spans="1:54" s="203" customFormat="1" x14ac:dyDescent="0.3">
      <c r="A227" s="206">
        <f>IF(ISBLANK('Úseky 1'!A5),"",'Úseky 1'!A5)</f>
        <v>1</v>
      </c>
      <c r="B227" s="205" t="str">
        <f>IF(ISBLANK('Úseky 1'!B5),"",'Úseky 1'!B5)</f>
        <v/>
      </c>
      <c r="C227" s="205" t="str">
        <f>IF(ISBLANK('Úseky 1'!C5),"",'Úseky 1'!C5)</f>
        <v/>
      </c>
      <c r="D227" s="213" t="str">
        <f>IF(ISBLANK('Úseky 1'!D5),"",'Úseky 1'!D5)</f>
        <v/>
      </c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  <c r="AL227" s="228"/>
      <c r="AM227" s="228"/>
      <c r="AN227" s="228"/>
      <c r="AO227" s="228"/>
      <c r="AP227" s="228"/>
      <c r="AQ227" s="228"/>
      <c r="AR227" s="228"/>
      <c r="AS227" s="228"/>
      <c r="AT227" s="228"/>
      <c r="AU227" s="228"/>
      <c r="AV227" s="228"/>
      <c r="AW227" s="228"/>
      <c r="AX227" s="228"/>
      <c r="AY227" s="228"/>
      <c r="AZ227" s="228"/>
      <c r="BA227" s="228"/>
      <c r="BB227" s="228"/>
    </row>
    <row r="228" spans="1:54" s="203" customFormat="1" x14ac:dyDescent="0.3">
      <c r="A228" s="206">
        <f>IF(ISBLANK('Úseky 1'!A6),"",'Úseky 1'!A6)</f>
        <v>2</v>
      </c>
      <c r="B228" s="205" t="str">
        <f>IF(ISBLANK('Úseky 1'!B6),"",'Úseky 1'!B6)</f>
        <v/>
      </c>
      <c r="C228" s="205" t="str">
        <f>IF(ISBLANK('Úseky 1'!C6),"",'Úseky 1'!C6)</f>
        <v/>
      </c>
      <c r="D228" s="213" t="str">
        <f>IF(ISBLANK('Úseky 1'!D6),"",'Úseky 1'!D6)</f>
        <v/>
      </c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  <c r="AL228" s="228"/>
      <c r="AM228" s="228"/>
      <c r="AN228" s="228"/>
      <c r="AO228" s="228"/>
      <c r="AP228" s="228"/>
      <c r="AQ228" s="228"/>
      <c r="AR228" s="228"/>
      <c r="AS228" s="228"/>
      <c r="AT228" s="228"/>
      <c r="AU228" s="228"/>
      <c r="AV228" s="228"/>
      <c r="AW228" s="228"/>
      <c r="AX228" s="228"/>
      <c r="AY228" s="228"/>
      <c r="AZ228" s="228"/>
      <c r="BA228" s="228"/>
      <c r="BB228" s="228"/>
    </row>
    <row r="229" spans="1:54" s="203" customFormat="1" x14ac:dyDescent="0.3">
      <c r="A229" s="206">
        <f>IF(ISBLANK('Úseky 1'!A7),"",'Úseky 1'!A7)</f>
        <v>3</v>
      </c>
      <c r="B229" s="205" t="str">
        <f>IF(ISBLANK('Úseky 1'!B7),"",'Úseky 1'!B7)</f>
        <v/>
      </c>
      <c r="C229" s="205" t="str">
        <f>IF(ISBLANK('Úseky 1'!C7),"",'Úseky 1'!C7)</f>
        <v/>
      </c>
      <c r="D229" s="213" t="str">
        <f>IF(ISBLANK('Úseky 1'!D7),"",'Úseky 1'!D7)</f>
        <v/>
      </c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  <c r="AL229" s="228"/>
      <c r="AM229" s="228"/>
      <c r="AN229" s="228"/>
      <c r="AO229" s="228"/>
      <c r="AP229" s="228"/>
      <c r="AQ229" s="228"/>
      <c r="AR229" s="228"/>
      <c r="AS229" s="228"/>
      <c r="AT229" s="228"/>
      <c r="AU229" s="228"/>
      <c r="AV229" s="228"/>
      <c r="AW229" s="228"/>
      <c r="AX229" s="228"/>
      <c r="AY229" s="228"/>
      <c r="AZ229" s="228"/>
      <c r="BA229" s="228"/>
      <c r="BB229" s="228"/>
    </row>
    <row r="230" spans="1:54" s="203" customFormat="1" x14ac:dyDescent="0.3">
      <c r="A230" s="206">
        <f>IF(ISBLANK('Úseky 1'!A8),"",'Úseky 1'!A8)</f>
        <v>4</v>
      </c>
      <c r="B230" s="205" t="str">
        <f>IF(ISBLANK('Úseky 1'!B8),"",'Úseky 1'!B8)</f>
        <v/>
      </c>
      <c r="C230" s="205" t="str">
        <f>IF(ISBLANK('Úseky 1'!C8),"",'Úseky 1'!C8)</f>
        <v/>
      </c>
      <c r="D230" s="213" t="str">
        <f>IF(ISBLANK('Úseky 1'!D8),"",'Úseky 1'!D8)</f>
        <v/>
      </c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  <c r="AX230" s="228"/>
      <c r="AY230" s="228"/>
      <c r="AZ230" s="228"/>
      <c r="BA230" s="228"/>
      <c r="BB230" s="228"/>
    </row>
    <row r="231" spans="1:54" s="203" customFormat="1" x14ac:dyDescent="0.3">
      <c r="A231" s="206">
        <f>IF(ISBLANK('Úseky 1'!A9),"",'Úseky 1'!A9)</f>
        <v>5</v>
      </c>
      <c r="B231" s="205" t="str">
        <f>IF(ISBLANK('Úseky 1'!B9),"",'Úseky 1'!B9)</f>
        <v/>
      </c>
      <c r="C231" s="205" t="str">
        <f>IF(ISBLANK('Úseky 1'!C9),"",'Úseky 1'!C9)</f>
        <v/>
      </c>
      <c r="D231" s="213" t="str">
        <f>IF(ISBLANK('Úseky 1'!D9),"",'Úseky 1'!D9)</f>
        <v/>
      </c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  <c r="AL231" s="228"/>
      <c r="AM231" s="228"/>
      <c r="AN231" s="228"/>
      <c r="AO231" s="228"/>
      <c r="AP231" s="228"/>
      <c r="AQ231" s="228"/>
      <c r="AR231" s="228"/>
      <c r="AS231" s="228"/>
      <c r="AT231" s="228"/>
      <c r="AU231" s="228"/>
      <c r="AV231" s="228"/>
      <c r="AW231" s="228"/>
      <c r="AX231" s="228"/>
      <c r="AY231" s="228"/>
      <c r="AZ231" s="228"/>
      <c r="BA231" s="228"/>
      <c r="BB231" s="228"/>
    </row>
    <row r="232" spans="1:54" s="203" customFormat="1" x14ac:dyDescent="0.3">
      <c r="A232" s="206">
        <f>IF(ISBLANK('Úseky 1'!A10),"",'Úseky 1'!A10)</f>
        <v>6</v>
      </c>
      <c r="B232" s="205" t="str">
        <f>IF(ISBLANK('Úseky 1'!B10),"",'Úseky 1'!B10)</f>
        <v/>
      </c>
      <c r="C232" s="205" t="str">
        <f>IF(ISBLANK('Úseky 1'!C10),"",'Úseky 1'!C10)</f>
        <v/>
      </c>
      <c r="D232" s="213" t="str">
        <f>IF(ISBLANK('Úseky 1'!D10),"",'Úseky 1'!D10)</f>
        <v/>
      </c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  <c r="AX232" s="228"/>
      <c r="AY232" s="228"/>
      <c r="AZ232" s="228"/>
      <c r="BA232" s="228"/>
      <c r="BB232" s="228"/>
    </row>
    <row r="233" spans="1:54" s="203" customFormat="1" x14ac:dyDescent="0.3">
      <c r="A233" s="206">
        <f>IF(ISBLANK('Úseky 1'!A11),"",'Úseky 1'!A11)</f>
        <v>7</v>
      </c>
      <c r="B233" s="205" t="str">
        <f>IF(ISBLANK('Úseky 1'!B11),"",'Úseky 1'!B11)</f>
        <v/>
      </c>
      <c r="C233" s="205" t="str">
        <f>IF(ISBLANK('Úseky 1'!C11),"",'Úseky 1'!C11)</f>
        <v/>
      </c>
      <c r="D233" s="213" t="str">
        <f>IF(ISBLANK('Úseky 1'!D11),"",'Úseky 1'!D11)</f>
        <v/>
      </c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228"/>
      <c r="AM233" s="228"/>
      <c r="AN233" s="228"/>
      <c r="AO233" s="228"/>
      <c r="AP233" s="228"/>
      <c r="AQ233" s="228"/>
      <c r="AR233" s="228"/>
      <c r="AS233" s="228"/>
      <c r="AT233" s="228"/>
      <c r="AU233" s="228"/>
      <c r="AV233" s="228"/>
      <c r="AW233" s="228"/>
      <c r="AX233" s="228"/>
      <c r="AY233" s="228"/>
      <c r="AZ233" s="228"/>
      <c r="BA233" s="228"/>
      <c r="BB233" s="228"/>
    </row>
    <row r="234" spans="1:54" s="203" customFormat="1" x14ac:dyDescent="0.3">
      <c r="A234" s="206">
        <f>IF(ISBLANK('Úseky 1'!A12),"",'Úseky 1'!A12)</f>
        <v>8</v>
      </c>
      <c r="B234" s="205" t="str">
        <f>IF(ISBLANK('Úseky 1'!B12),"",'Úseky 1'!B12)</f>
        <v/>
      </c>
      <c r="C234" s="205" t="str">
        <f>IF(ISBLANK('Úseky 1'!C12),"",'Úseky 1'!C12)</f>
        <v/>
      </c>
      <c r="D234" s="213" t="str">
        <f>IF(ISBLANK('Úseky 1'!D12),"",'Úseky 1'!D12)</f>
        <v/>
      </c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  <c r="AL234" s="228"/>
      <c r="AM234" s="228"/>
      <c r="AN234" s="228"/>
      <c r="AO234" s="228"/>
      <c r="AP234" s="228"/>
      <c r="AQ234" s="228"/>
      <c r="AR234" s="228"/>
      <c r="AS234" s="228"/>
      <c r="AT234" s="228"/>
      <c r="AU234" s="228"/>
      <c r="AV234" s="228"/>
      <c r="AW234" s="228"/>
      <c r="AX234" s="228"/>
      <c r="AY234" s="228"/>
      <c r="AZ234" s="228"/>
      <c r="BA234" s="228"/>
      <c r="BB234" s="228"/>
    </row>
    <row r="235" spans="1:54" s="203" customFormat="1" x14ac:dyDescent="0.3">
      <c r="A235" s="206">
        <f>IF(ISBLANK('Úseky 1'!A13),"",'Úseky 1'!A13)</f>
        <v>9</v>
      </c>
      <c r="B235" s="205" t="str">
        <f>IF(ISBLANK('Úseky 1'!B13),"",'Úseky 1'!B13)</f>
        <v/>
      </c>
      <c r="C235" s="205" t="str">
        <f>IF(ISBLANK('Úseky 1'!C13),"",'Úseky 1'!C13)</f>
        <v/>
      </c>
      <c r="D235" s="213" t="str">
        <f>IF(ISBLANK('Úseky 1'!D13),"",'Úseky 1'!D13)</f>
        <v/>
      </c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  <c r="AL235" s="228"/>
      <c r="AM235" s="228"/>
      <c r="AN235" s="228"/>
      <c r="AO235" s="228"/>
      <c r="AP235" s="228"/>
      <c r="AQ235" s="228"/>
      <c r="AR235" s="228"/>
      <c r="AS235" s="228"/>
      <c r="AT235" s="228"/>
      <c r="AU235" s="228"/>
      <c r="AV235" s="228"/>
      <c r="AW235" s="228"/>
      <c r="AX235" s="228"/>
      <c r="AY235" s="228"/>
      <c r="AZ235" s="228"/>
      <c r="BA235" s="228"/>
      <c r="BB235" s="228"/>
    </row>
    <row r="236" spans="1:54" s="203" customFormat="1" x14ac:dyDescent="0.3">
      <c r="A236" s="206">
        <f>IF(ISBLANK('Úseky 1'!A14),"",'Úseky 1'!A14)</f>
        <v>10</v>
      </c>
      <c r="B236" s="205" t="str">
        <f>IF(ISBLANK('Úseky 1'!B14),"",'Úseky 1'!B14)</f>
        <v/>
      </c>
      <c r="C236" s="205" t="str">
        <f>IF(ISBLANK('Úseky 1'!C14),"",'Úseky 1'!C14)</f>
        <v/>
      </c>
      <c r="D236" s="213" t="str">
        <f>IF(ISBLANK('Úseky 1'!D14),"",'Úseky 1'!D14)</f>
        <v/>
      </c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28"/>
      <c r="AH236" s="228"/>
      <c r="AI236" s="228"/>
      <c r="AJ236" s="228"/>
      <c r="AK236" s="228"/>
      <c r="AL236" s="228"/>
      <c r="AM236" s="228"/>
      <c r="AN236" s="228"/>
      <c r="AO236" s="228"/>
      <c r="AP236" s="228"/>
      <c r="AQ236" s="228"/>
      <c r="AR236" s="228"/>
      <c r="AS236" s="228"/>
      <c r="AT236" s="228"/>
      <c r="AU236" s="228"/>
      <c r="AV236" s="228"/>
      <c r="AW236" s="228"/>
      <c r="AX236" s="228"/>
      <c r="AY236" s="228"/>
      <c r="AZ236" s="228"/>
      <c r="BA236" s="228"/>
      <c r="BB236" s="228"/>
    </row>
    <row r="237" spans="1:54" s="203" customFormat="1" x14ac:dyDescent="0.3">
      <c r="A237" s="206">
        <f>IF(ISBLANK('Úseky 1'!A15),"",'Úseky 1'!A15)</f>
        <v>11</v>
      </c>
      <c r="B237" s="205" t="str">
        <f>IF(ISBLANK('Úseky 1'!B15),"",'Úseky 1'!B15)</f>
        <v/>
      </c>
      <c r="C237" s="205" t="str">
        <f>IF(ISBLANK('Úseky 1'!C15),"",'Úseky 1'!C15)</f>
        <v/>
      </c>
      <c r="D237" s="213" t="str">
        <f>IF(ISBLANK('Úseky 1'!D15),"",'Úseky 1'!D15)</f>
        <v/>
      </c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  <c r="AA237" s="228"/>
      <c r="AB237" s="228"/>
      <c r="AC237" s="228"/>
      <c r="AD237" s="228"/>
      <c r="AE237" s="228"/>
      <c r="AF237" s="228"/>
      <c r="AG237" s="228"/>
      <c r="AH237" s="228"/>
      <c r="AI237" s="228"/>
      <c r="AJ237" s="228"/>
      <c r="AK237" s="228"/>
      <c r="AL237" s="228"/>
      <c r="AM237" s="228"/>
      <c r="AN237" s="228"/>
      <c r="AO237" s="228"/>
      <c r="AP237" s="228"/>
      <c r="AQ237" s="228"/>
      <c r="AR237" s="228"/>
      <c r="AS237" s="228"/>
      <c r="AT237" s="228"/>
      <c r="AU237" s="228"/>
      <c r="AV237" s="228"/>
      <c r="AW237" s="228"/>
      <c r="AX237" s="228"/>
      <c r="AY237" s="228"/>
      <c r="AZ237" s="228"/>
      <c r="BA237" s="228"/>
      <c r="BB237" s="228"/>
    </row>
    <row r="238" spans="1:54" s="203" customFormat="1" x14ac:dyDescent="0.3">
      <c r="A238" s="206">
        <f>IF(ISBLANK('Úseky 1'!A16),"",'Úseky 1'!A16)</f>
        <v>12</v>
      </c>
      <c r="B238" s="205" t="str">
        <f>IF(ISBLANK('Úseky 1'!B16),"",'Úseky 1'!B16)</f>
        <v/>
      </c>
      <c r="C238" s="205" t="str">
        <f>IF(ISBLANK('Úseky 1'!C16),"",'Úseky 1'!C16)</f>
        <v/>
      </c>
      <c r="D238" s="213" t="str">
        <f>IF(ISBLANK('Úseky 1'!D16),"",'Úseky 1'!D16)</f>
        <v/>
      </c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  <c r="AL238" s="228"/>
      <c r="AM238" s="228"/>
      <c r="AN238" s="228"/>
      <c r="AO238" s="228"/>
      <c r="AP238" s="228"/>
      <c r="AQ238" s="228"/>
      <c r="AR238" s="228"/>
      <c r="AS238" s="228"/>
      <c r="AT238" s="228"/>
      <c r="AU238" s="228"/>
      <c r="AV238" s="228"/>
      <c r="AW238" s="228"/>
      <c r="AX238" s="228"/>
      <c r="AY238" s="228"/>
      <c r="AZ238" s="228"/>
      <c r="BA238" s="228"/>
      <c r="BB238" s="228"/>
    </row>
    <row r="239" spans="1:54" s="203" customFormat="1" x14ac:dyDescent="0.3">
      <c r="A239" s="206">
        <f>IF(ISBLANK('Úseky 1'!A17),"",'Úseky 1'!A17)</f>
        <v>13</v>
      </c>
      <c r="B239" s="205" t="str">
        <f>IF(ISBLANK('Úseky 1'!B17),"",'Úseky 1'!B17)</f>
        <v/>
      </c>
      <c r="C239" s="205" t="str">
        <f>IF(ISBLANK('Úseky 1'!C17),"",'Úseky 1'!C17)</f>
        <v/>
      </c>
      <c r="D239" s="213" t="str">
        <f>IF(ISBLANK('Úseky 1'!D17),"",'Úseky 1'!D17)</f>
        <v/>
      </c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  <c r="AX239" s="228"/>
      <c r="AY239" s="228"/>
      <c r="AZ239" s="228"/>
      <c r="BA239" s="228"/>
      <c r="BB239" s="228"/>
    </row>
    <row r="240" spans="1:54" s="203" customFormat="1" x14ac:dyDescent="0.3">
      <c r="A240" s="206">
        <f>IF(ISBLANK('Úseky 1'!A18),"",'Úseky 1'!A18)</f>
        <v>14</v>
      </c>
      <c r="B240" s="205" t="str">
        <f>IF(ISBLANK('Úseky 1'!B18),"",'Úseky 1'!B18)</f>
        <v/>
      </c>
      <c r="C240" s="205" t="str">
        <f>IF(ISBLANK('Úseky 1'!C18),"",'Úseky 1'!C18)</f>
        <v/>
      </c>
      <c r="D240" s="213" t="str">
        <f>IF(ISBLANK('Úseky 1'!D18),"",'Úseky 1'!D18)</f>
        <v/>
      </c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8"/>
      <c r="AQ240" s="228"/>
      <c r="AR240" s="228"/>
      <c r="AS240" s="228"/>
      <c r="AT240" s="228"/>
      <c r="AU240" s="228"/>
      <c r="AV240" s="228"/>
      <c r="AW240" s="228"/>
      <c r="AX240" s="228"/>
      <c r="AY240" s="228"/>
      <c r="AZ240" s="228"/>
      <c r="BA240" s="228"/>
      <c r="BB240" s="228"/>
    </row>
    <row r="241" spans="1:54" s="203" customFormat="1" x14ac:dyDescent="0.3">
      <c r="A241" s="206">
        <f>IF(ISBLANK('Úseky 1'!A19),"",'Úseky 1'!A19)</f>
        <v>15</v>
      </c>
      <c r="B241" s="205" t="str">
        <f>IF(ISBLANK('Úseky 1'!B19),"",'Úseky 1'!B19)</f>
        <v/>
      </c>
      <c r="C241" s="205" t="str">
        <f>IF(ISBLANK('Úseky 1'!C19),"",'Úseky 1'!C19)</f>
        <v/>
      </c>
      <c r="D241" s="213" t="str">
        <f>IF(ISBLANK('Úseky 1'!D19),"",'Úseky 1'!D19)</f>
        <v/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8"/>
      <c r="AQ241" s="228"/>
      <c r="AR241" s="228"/>
      <c r="AS241" s="228"/>
      <c r="AT241" s="228"/>
      <c r="AU241" s="228"/>
      <c r="AV241" s="228"/>
      <c r="AW241" s="228"/>
      <c r="AX241" s="228"/>
      <c r="AY241" s="228"/>
      <c r="AZ241" s="228"/>
      <c r="BA241" s="228"/>
      <c r="BB241" s="228"/>
    </row>
    <row r="242" spans="1:54" s="203" customFormat="1" x14ac:dyDescent="0.3">
      <c r="A242" s="206">
        <f>IF(ISBLANK('Úseky 1'!A20),"",'Úseky 1'!A20)</f>
        <v>16</v>
      </c>
      <c r="B242" s="205" t="str">
        <f>IF(ISBLANK('Úseky 1'!B20),"",'Úseky 1'!B20)</f>
        <v/>
      </c>
      <c r="C242" s="205" t="str">
        <f>IF(ISBLANK('Úseky 1'!C20),"",'Úseky 1'!C20)</f>
        <v/>
      </c>
      <c r="D242" s="213" t="str">
        <f>IF(ISBLANK('Úseky 1'!D20),"",'Úseky 1'!D20)</f>
        <v/>
      </c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8"/>
      <c r="AQ242" s="228"/>
      <c r="AR242" s="228"/>
      <c r="AS242" s="228"/>
      <c r="AT242" s="228"/>
      <c r="AU242" s="228"/>
      <c r="AV242" s="228"/>
      <c r="AW242" s="228"/>
      <c r="AX242" s="228"/>
      <c r="AY242" s="228"/>
      <c r="AZ242" s="228"/>
      <c r="BA242" s="228"/>
      <c r="BB242" s="228"/>
    </row>
    <row r="243" spans="1:54" s="203" customFormat="1" x14ac:dyDescent="0.3">
      <c r="A243" s="206">
        <f>IF(ISBLANK('Úseky 1'!A21),"",'Úseky 1'!A21)</f>
        <v>17</v>
      </c>
      <c r="B243" s="205" t="str">
        <f>IF(ISBLANK('Úseky 1'!B21),"",'Úseky 1'!B21)</f>
        <v/>
      </c>
      <c r="C243" s="205" t="str">
        <f>IF(ISBLANK('Úseky 1'!C21),"",'Úseky 1'!C21)</f>
        <v/>
      </c>
      <c r="D243" s="213" t="str">
        <f>IF(ISBLANK('Úseky 1'!D21),"",'Úseky 1'!D21)</f>
        <v/>
      </c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8"/>
      <c r="AQ243" s="228"/>
      <c r="AR243" s="228"/>
      <c r="AS243" s="228"/>
      <c r="AT243" s="228"/>
      <c r="AU243" s="228"/>
      <c r="AV243" s="228"/>
      <c r="AW243" s="228"/>
      <c r="AX243" s="228"/>
      <c r="AY243" s="228"/>
      <c r="AZ243" s="228"/>
      <c r="BA243" s="228"/>
      <c r="BB243" s="228"/>
    </row>
    <row r="244" spans="1:54" s="203" customFormat="1" x14ac:dyDescent="0.3">
      <c r="A244" s="206">
        <f>IF(ISBLANK('Úseky 1'!A22),"",'Úseky 1'!A22)</f>
        <v>18</v>
      </c>
      <c r="B244" s="205" t="str">
        <f>IF(ISBLANK('Úseky 1'!B22),"",'Úseky 1'!B22)</f>
        <v/>
      </c>
      <c r="C244" s="205" t="str">
        <f>IF(ISBLANK('Úseky 1'!C22),"",'Úseky 1'!C22)</f>
        <v/>
      </c>
      <c r="D244" s="213" t="str">
        <f>IF(ISBLANK('Úseky 1'!D22),"",'Úseky 1'!D22)</f>
        <v/>
      </c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  <c r="AL244" s="228"/>
      <c r="AM244" s="228"/>
      <c r="AN244" s="228"/>
      <c r="AO244" s="228"/>
      <c r="AP244" s="228"/>
      <c r="AQ244" s="228"/>
      <c r="AR244" s="228"/>
      <c r="AS244" s="228"/>
      <c r="AT244" s="228"/>
      <c r="AU244" s="228"/>
      <c r="AV244" s="228"/>
      <c r="AW244" s="228"/>
      <c r="AX244" s="228"/>
      <c r="AY244" s="228"/>
      <c r="AZ244" s="228"/>
      <c r="BA244" s="228"/>
      <c r="BB244" s="228"/>
    </row>
    <row r="245" spans="1:54" s="203" customFormat="1" x14ac:dyDescent="0.3">
      <c r="A245" s="206">
        <f>IF(ISBLANK('Úseky 1'!A23),"",'Úseky 1'!A23)</f>
        <v>19</v>
      </c>
      <c r="B245" s="205" t="str">
        <f>IF(ISBLANK('Úseky 1'!B23),"",'Úseky 1'!B23)</f>
        <v/>
      </c>
      <c r="C245" s="205" t="str">
        <f>IF(ISBLANK('Úseky 1'!C23),"",'Úseky 1'!C23)</f>
        <v/>
      </c>
      <c r="D245" s="213" t="str">
        <f>IF(ISBLANK('Úseky 1'!D23),"",'Úseky 1'!D23)</f>
        <v/>
      </c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  <c r="AL245" s="228"/>
      <c r="AM245" s="228"/>
      <c r="AN245" s="228"/>
      <c r="AO245" s="228"/>
      <c r="AP245" s="228"/>
      <c r="AQ245" s="228"/>
      <c r="AR245" s="228"/>
      <c r="AS245" s="228"/>
      <c r="AT245" s="228"/>
      <c r="AU245" s="228"/>
      <c r="AV245" s="228"/>
      <c r="AW245" s="228"/>
      <c r="AX245" s="228"/>
      <c r="AY245" s="228"/>
      <c r="AZ245" s="228"/>
      <c r="BA245" s="228"/>
      <c r="BB245" s="228"/>
    </row>
    <row r="246" spans="1:54" s="203" customFormat="1" x14ac:dyDescent="0.3">
      <c r="A246" s="206">
        <f>IF(ISBLANK('Úseky 1'!A24),"",'Úseky 1'!A24)</f>
        <v>20</v>
      </c>
      <c r="B246" s="205" t="str">
        <f>IF(ISBLANK('Úseky 1'!B24),"",'Úseky 1'!B24)</f>
        <v/>
      </c>
      <c r="C246" s="205" t="str">
        <f>IF(ISBLANK('Úseky 1'!C24),"",'Úseky 1'!C24)</f>
        <v/>
      </c>
      <c r="D246" s="213" t="str">
        <f>IF(ISBLANK('Úseky 1'!D24),"",'Úseky 1'!D24)</f>
        <v/>
      </c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  <c r="AL246" s="228"/>
      <c r="AM246" s="228"/>
      <c r="AN246" s="228"/>
      <c r="AO246" s="228"/>
      <c r="AP246" s="228"/>
      <c r="AQ246" s="228"/>
      <c r="AR246" s="228"/>
      <c r="AS246" s="228"/>
      <c r="AT246" s="228"/>
      <c r="AU246" s="228"/>
      <c r="AV246" s="228"/>
      <c r="AW246" s="228"/>
      <c r="AX246" s="228"/>
      <c r="AY246" s="228"/>
      <c r="AZ246" s="228"/>
      <c r="BA246" s="228"/>
      <c r="BB246" s="228"/>
    </row>
    <row r="247" spans="1:54" s="203" customFormat="1" x14ac:dyDescent="0.3">
      <c r="A247" s="206">
        <f>IF(ISBLANK('Úseky 1'!A25),"",'Úseky 1'!A25)</f>
        <v>21</v>
      </c>
      <c r="B247" s="205" t="str">
        <f>IF(ISBLANK('Úseky 1'!B25),"",'Úseky 1'!B25)</f>
        <v/>
      </c>
      <c r="C247" s="205" t="str">
        <f>IF(ISBLANK('Úseky 1'!C25),"",'Úseky 1'!C25)</f>
        <v/>
      </c>
      <c r="D247" s="213" t="str">
        <f>IF(ISBLANK('Úseky 1'!D25),"",'Úseky 1'!D25)</f>
        <v/>
      </c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  <c r="AL247" s="228"/>
      <c r="AM247" s="228"/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  <c r="AX247" s="228"/>
      <c r="AY247" s="228"/>
      <c r="AZ247" s="228"/>
      <c r="BA247" s="228"/>
      <c r="BB247" s="228"/>
    </row>
    <row r="248" spans="1:54" s="203" customFormat="1" x14ac:dyDescent="0.3">
      <c r="A248" s="206">
        <f>IF(ISBLANK('Úseky 1'!A26),"",'Úseky 1'!A26)</f>
        <v>22</v>
      </c>
      <c r="B248" s="205" t="str">
        <f>IF(ISBLANK('Úseky 1'!B26),"",'Úseky 1'!B26)</f>
        <v/>
      </c>
      <c r="C248" s="205" t="str">
        <f>IF(ISBLANK('Úseky 1'!C26),"",'Úseky 1'!C26)</f>
        <v/>
      </c>
      <c r="D248" s="213" t="str">
        <f>IF(ISBLANK('Úseky 1'!D26),"",'Úseky 1'!D26)</f>
        <v/>
      </c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  <c r="AL248" s="228"/>
      <c r="AM248" s="228"/>
      <c r="AN248" s="228"/>
      <c r="AO248" s="228"/>
      <c r="AP248" s="228"/>
      <c r="AQ248" s="228"/>
      <c r="AR248" s="228"/>
      <c r="AS248" s="228"/>
      <c r="AT248" s="228"/>
      <c r="AU248" s="228"/>
      <c r="AV248" s="228"/>
      <c r="AW248" s="228"/>
      <c r="AX248" s="228"/>
      <c r="AY248" s="228"/>
      <c r="AZ248" s="228"/>
      <c r="BA248" s="228"/>
      <c r="BB248" s="228"/>
    </row>
    <row r="249" spans="1:54" s="203" customFormat="1" x14ac:dyDescent="0.3">
      <c r="A249" s="206">
        <f>IF(ISBLANK('Úseky 1'!A27),"",'Úseky 1'!A27)</f>
        <v>23</v>
      </c>
      <c r="B249" s="205" t="str">
        <f>IF(ISBLANK('Úseky 1'!B27),"",'Úseky 1'!B27)</f>
        <v/>
      </c>
      <c r="C249" s="205" t="str">
        <f>IF(ISBLANK('Úseky 1'!C27),"",'Úseky 1'!C27)</f>
        <v/>
      </c>
      <c r="D249" s="213" t="str">
        <f>IF(ISBLANK('Úseky 1'!D27),"",'Úseky 1'!D27)</f>
        <v/>
      </c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  <c r="AL249" s="228"/>
      <c r="AM249" s="228"/>
      <c r="AN249" s="228"/>
      <c r="AO249" s="228"/>
      <c r="AP249" s="228"/>
      <c r="AQ249" s="228"/>
      <c r="AR249" s="228"/>
      <c r="AS249" s="228"/>
      <c r="AT249" s="228"/>
      <c r="AU249" s="228"/>
      <c r="AV249" s="228"/>
      <c r="AW249" s="228"/>
      <c r="AX249" s="228"/>
      <c r="AY249" s="228"/>
      <c r="AZ249" s="228"/>
      <c r="BA249" s="228"/>
      <c r="BB249" s="228"/>
    </row>
    <row r="250" spans="1:54" s="203" customFormat="1" x14ac:dyDescent="0.3">
      <c r="A250" s="206">
        <f>IF(ISBLANK('Úseky 1'!A28),"",'Úseky 1'!A28)</f>
        <v>24</v>
      </c>
      <c r="B250" s="205" t="str">
        <f>IF(ISBLANK('Úseky 1'!B28),"",'Úseky 1'!B28)</f>
        <v/>
      </c>
      <c r="C250" s="205" t="str">
        <f>IF(ISBLANK('Úseky 1'!C28),"",'Úseky 1'!C28)</f>
        <v/>
      </c>
      <c r="D250" s="213" t="str">
        <f>IF(ISBLANK('Úseky 1'!D28),"",'Úseky 1'!D28)</f>
        <v/>
      </c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28"/>
      <c r="AH250" s="228"/>
      <c r="AI250" s="228"/>
      <c r="AJ250" s="228"/>
      <c r="AK250" s="228"/>
      <c r="AL250" s="228"/>
      <c r="AM250" s="228"/>
      <c r="AN250" s="228"/>
      <c r="AO250" s="228"/>
      <c r="AP250" s="228"/>
      <c r="AQ250" s="228"/>
      <c r="AR250" s="228"/>
      <c r="AS250" s="228"/>
      <c r="AT250" s="228"/>
      <c r="AU250" s="228"/>
      <c r="AV250" s="228"/>
      <c r="AW250" s="228"/>
      <c r="AX250" s="228"/>
      <c r="AY250" s="228"/>
      <c r="AZ250" s="228"/>
      <c r="BA250" s="228"/>
      <c r="BB250" s="228"/>
    </row>
    <row r="251" spans="1:54" s="203" customFormat="1" x14ac:dyDescent="0.3">
      <c r="A251" s="206">
        <f>IF(ISBLANK('Úseky 1'!A29),"",'Úseky 1'!A29)</f>
        <v>25</v>
      </c>
      <c r="B251" s="205" t="str">
        <f>IF(ISBLANK('Úseky 1'!B29),"",'Úseky 1'!B29)</f>
        <v/>
      </c>
      <c r="C251" s="205" t="str">
        <f>IF(ISBLANK('Úseky 1'!C29),"",'Úseky 1'!C29)</f>
        <v/>
      </c>
      <c r="D251" s="213" t="str">
        <f>IF(ISBLANK('Úseky 1'!D29),"",'Úseky 1'!D29)</f>
        <v/>
      </c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  <c r="AX251" s="228"/>
      <c r="AY251" s="228"/>
      <c r="AZ251" s="228"/>
      <c r="BA251" s="228"/>
      <c r="BB251" s="228"/>
    </row>
    <row r="252" spans="1:54" s="203" customFormat="1" x14ac:dyDescent="0.3">
      <c r="A252" s="206">
        <f>IF(ISBLANK('Úseky 1'!A30),"",'Úseky 1'!A30)</f>
        <v>26</v>
      </c>
      <c r="B252" s="205" t="str">
        <f>IF(ISBLANK('Úseky 1'!B30),"",'Úseky 1'!B30)</f>
        <v/>
      </c>
      <c r="C252" s="205" t="str">
        <f>IF(ISBLANK('Úseky 1'!C30),"",'Úseky 1'!C30)</f>
        <v/>
      </c>
      <c r="D252" s="213" t="str">
        <f>IF(ISBLANK('Úseky 1'!D30),"",'Úseky 1'!D30)</f>
        <v/>
      </c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  <c r="AL252" s="228"/>
      <c r="AM252" s="228"/>
      <c r="AN252" s="228"/>
      <c r="AO252" s="228"/>
      <c r="AP252" s="228"/>
      <c r="AQ252" s="228"/>
      <c r="AR252" s="228"/>
      <c r="AS252" s="228"/>
      <c r="AT252" s="228"/>
      <c r="AU252" s="228"/>
      <c r="AV252" s="228"/>
      <c r="AW252" s="228"/>
      <c r="AX252" s="228"/>
      <c r="AY252" s="228"/>
      <c r="AZ252" s="228"/>
      <c r="BA252" s="228"/>
      <c r="BB252" s="228"/>
    </row>
    <row r="253" spans="1:54" s="203" customFormat="1" x14ac:dyDescent="0.3">
      <c r="A253" s="206">
        <f>IF(ISBLANK('Úseky 1'!A31),"",'Úseky 1'!A31)</f>
        <v>27</v>
      </c>
      <c r="B253" s="205" t="str">
        <f>IF(ISBLANK('Úseky 1'!B31),"",'Úseky 1'!B31)</f>
        <v/>
      </c>
      <c r="C253" s="205" t="str">
        <f>IF(ISBLANK('Úseky 1'!C31),"",'Úseky 1'!C31)</f>
        <v/>
      </c>
      <c r="D253" s="213" t="str">
        <f>IF(ISBLANK('Úseky 1'!D31),"",'Úseky 1'!D31)</f>
        <v/>
      </c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8"/>
      <c r="AG253" s="228"/>
      <c r="AH253" s="228"/>
      <c r="AI253" s="228"/>
      <c r="AJ253" s="228"/>
      <c r="AK253" s="228"/>
      <c r="AL253" s="228"/>
      <c r="AM253" s="228"/>
      <c r="AN253" s="228"/>
      <c r="AO253" s="228"/>
      <c r="AP253" s="228"/>
      <c r="AQ253" s="228"/>
      <c r="AR253" s="228"/>
      <c r="AS253" s="228"/>
      <c r="AT253" s="228"/>
      <c r="AU253" s="228"/>
      <c r="AV253" s="228"/>
      <c r="AW253" s="228"/>
      <c r="AX253" s="228"/>
      <c r="AY253" s="228"/>
      <c r="AZ253" s="228"/>
      <c r="BA253" s="228"/>
      <c r="BB253" s="228"/>
    </row>
    <row r="254" spans="1:54" s="203" customFormat="1" x14ac:dyDescent="0.3">
      <c r="A254" s="206">
        <f>IF(ISBLANK('Úseky 1'!A32),"",'Úseky 1'!A32)</f>
        <v>28</v>
      </c>
      <c r="B254" s="205" t="str">
        <f>IF(ISBLANK('Úseky 1'!B32),"",'Úseky 1'!B32)</f>
        <v/>
      </c>
      <c r="C254" s="205" t="str">
        <f>IF(ISBLANK('Úseky 1'!C32),"",'Úseky 1'!C32)</f>
        <v/>
      </c>
      <c r="D254" s="213" t="str">
        <f>IF(ISBLANK('Úseky 1'!D32),"",'Úseky 1'!D32)</f>
        <v/>
      </c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8"/>
      <c r="AG254" s="228"/>
      <c r="AH254" s="228"/>
      <c r="AI254" s="228"/>
      <c r="AJ254" s="228"/>
      <c r="AK254" s="228"/>
      <c r="AL254" s="228"/>
      <c r="AM254" s="228"/>
      <c r="AN254" s="228"/>
      <c r="AO254" s="228"/>
      <c r="AP254" s="228"/>
      <c r="AQ254" s="228"/>
      <c r="AR254" s="228"/>
      <c r="AS254" s="228"/>
      <c r="AT254" s="228"/>
      <c r="AU254" s="228"/>
      <c r="AV254" s="228"/>
      <c r="AW254" s="228"/>
      <c r="AX254" s="228"/>
      <c r="AY254" s="228"/>
      <c r="AZ254" s="228"/>
      <c r="BA254" s="228"/>
      <c r="BB254" s="228"/>
    </row>
    <row r="255" spans="1:54" s="203" customFormat="1" x14ac:dyDescent="0.3">
      <c r="A255" s="206">
        <f>IF(ISBLANK('Úseky 1'!A33),"",'Úseky 1'!A33)</f>
        <v>29</v>
      </c>
      <c r="B255" s="205" t="str">
        <f>IF(ISBLANK('Úseky 1'!B33),"",'Úseky 1'!B33)</f>
        <v/>
      </c>
      <c r="C255" s="205" t="str">
        <f>IF(ISBLANK('Úseky 1'!C33),"",'Úseky 1'!C33)</f>
        <v/>
      </c>
      <c r="D255" s="213" t="str">
        <f>IF(ISBLANK('Úseky 1'!D33),"",'Úseky 1'!D33)</f>
        <v/>
      </c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  <c r="AI255" s="228"/>
      <c r="AJ255" s="228"/>
      <c r="AK255" s="228"/>
      <c r="AL255" s="228"/>
      <c r="AM255" s="228"/>
      <c r="AN255" s="228"/>
      <c r="AO255" s="228"/>
      <c r="AP255" s="228"/>
      <c r="AQ255" s="228"/>
      <c r="AR255" s="228"/>
      <c r="AS255" s="228"/>
      <c r="AT255" s="228"/>
      <c r="AU255" s="228"/>
      <c r="AV255" s="228"/>
      <c r="AW255" s="228"/>
      <c r="AX255" s="228"/>
      <c r="AY255" s="228"/>
      <c r="AZ255" s="228"/>
      <c r="BA255" s="228"/>
      <c r="BB255" s="228"/>
    </row>
    <row r="256" spans="1:54" s="203" customFormat="1" x14ac:dyDescent="0.3">
      <c r="A256" s="206">
        <f>IF(ISBLANK('Úseky 1'!A34),"",'Úseky 1'!A34)</f>
        <v>30</v>
      </c>
      <c r="B256" s="205" t="str">
        <f>IF(ISBLANK('Úseky 1'!B34),"",'Úseky 1'!B34)</f>
        <v/>
      </c>
      <c r="C256" s="205" t="str">
        <f>IF(ISBLANK('Úseky 1'!C34),"",'Úseky 1'!C34)</f>
        <v/>
      </c>
      <c r="D256" s="213" t="str">
        <f>IF(ISBLANK('Úseky 1'!D34),"",'Úseky 1'!D34)</f>
        <v/>
      </c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  <c r="AL256" s="228"/>
      <c r="AM256" s="228"/>
      <c r="AN256" s="228"/>
      <c r="AO256" s="228"/>
      <c r="AP256" s="228"/>
      <c r="AQ256" s="228"/>
      <c r="AR256" s="228"/>
      <c r="AS256" s="228"/>
      <c r="AT256" s="228"/>
      <c r="AU256" s="228"/>
      <c r="AV256" s="228"/>
      <c r="AW256" s="228"/>
      <c r="AX256" s="228"/>
      <c r="AY256" s="228"/>
      <c r="AZ256" s="228"/>
      <c r="BA256" s="228"/>
      <c r="BB256" s="228"/>
    </row>
    <row r="257" spans="1:54" s="203" customFormat="1" x14ac:dyDescent="0.3">
      <c r="A257" s="206">
        <f>IF(ISBLANK('Úseky 1'!A35),"",'Úseky 1'!A35)</f>
        <v>31</v>
      </c>
      <c r="B257" s="205" t="str">
        <f>IF(ISBLANK('Úseky 1'!B35),"",'Úseky 1'!B35)</f>
        <v/>
      </c>
      <c r="C257" s="205" t="str">
        <f>IF(ISBLANK('Úseky 1'!C35),"",'Úseky 1'!C35)</f>
        <v/>
      </c>
      <c r="D257" s="213" t="str">
        <f>IF(ISBLANK('Úseky 1'!D35),"",'Úseky 1'!D35)</f>
        <v/>
      </c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  <c r="AG257" s="228"/>
      <c r="AH257" s="228"/>
      <c r="AI257" s="228"/>
      <c r="AJ257" s="228"/>
      <c r="AK257" s="228"/>
      <c r="AL257" s="228"/>
      <c r="AM257" s="228"/>
      <c r="AN257" s="228"/>
      <c r="AO257" s="228"/>
      <c r="AP257" s="228"/>
      <c r="AQ257" s="228"/>
      <c r="AR257" s="228"/>
      <c r="AS257" s="228"/>
      <c r="AT257" s="228"/>
      <c r="AU257" s="228"/>
      <c r="AV257" s="228"/>
      <c r="AW257" s="228"/>
      <c r="AX257" s="228"/>
      <c r="AY257" s="228"/>
      <c r="AZ257" s="228"/>
      <c r="BA257" s="228"/>
      <c r="BB257" s="228"/>
    </row>
    <row r="258" spans="1:54" s="203" customFormat="1" x14ac:dyDescent="0.3">
      <c r="A258" s="206">
        <f>IF(ISBLANK('Úseky 1'!A36),"",'Úseky 1'!A36)</f>
        <v>32</v>
      </c>
      <c r="B258" s="205" t="str">
        <f>IF(ISBLANK('Úseky 1'!B36),"",'Úseky 1'!B36)</f>
        <v/>
      </c>
      <c r="C258" s="205" t="str">
        <f>IF(ISBLANK('Úseky 1'!C36),"",'Úseky 1'!C36)</f>
        <v/>
      </c>
      <c r="D258" s="213" t="str">
        <f>IF(ISBLANK('Úseky 1'!D36),"",'Úseky 1'!D36)</f>
        <v/>
      </c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/>
      <c r="AH258" s="228"/>
      <c r="AI258" s="228"/>
      <c r="AJ258" s="228"/>
      <c r="AK258" s="228"/>
      <c r="AL258" s="228"/>
      <c r="AM258" s="228"/>
      <c r="AN258" s="228"/>
      <c r="AO258" s="228"/>
      <c r="AP258" s="228"/>
      <c r="AQ258" s="228"/>
      <c r="AR258" s="228"/>
      <c r="AS258" s="228"/>
      <c r="AT258" s="228"/>
      <c r="AU258" s="228"/>
      <c r="AV258" s="228"/>
      <c r="AW258" s="228"/>
      <c r="AX258" s="228"/>
      <c r="AY258" s="228"/>
      <c r="AZ258" s="228"/>
      <c r="BA258" s="228"/>
      <c r="BB258" s="228"/>
    </row>
    <row r="259" spans="1:54" s="203" customFormat="1" x14ac:dyDescent="0.3">
      <c r="A259" s="206">
        <f>IF(ISBLANK('Úseky 1'!A37),"",'Úseky 1'!A37)</f>
        <v>33</v>
      </c>
      <c r="B259" s="205" t="str">
        <f>IF(ISBLANK('Úseky 1'!B37),"",'Úseky 1'!B37)</f>
        <v/>
      </c>
      <c r="C259" s="205" t="str">
        <f>IF(ISBLANK('Úseky 1'!C37),"",'Úseky 1'!C37)</f>
        <v/>
      </c>
      <c r="D259" s="213" t="str">
        <f>IF(ISBLANK('Úseky 1'!D37),"",'Úseky 1'!D37)</f>
        <v/>
      </c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28"/>
      <c r="AH259" s="228"/>
      <c r="AI259" s="228"/>
      <c r="AJ259" s="228"/>
      <c r="AK259" s="228"/>
      <c r="AL259" s="228"/>
      <c r="AM259" s="228"/>
      <c r="AN259" s="228"/>
      <c r="AO259" s="228"/>
      <c r="AP259" s="228"/>
      <c r="AQ259" s="228"/>
      <c r="AR259" s="228"/>
      <c r="AS259" s="228"/>
      <c r="AT259" s="228"/>
      <c r="AU259" s="228"/>
      <c r="AV259" s="228"/>
      <c r="AW259" s="228"/>
      <c r="AX259" s="228"/>
      <c r="AY259" s="228"/>
      <c r="AZ259" s="228"/>
      <c r="BA259" s="228"/>
      <c r="BB259" s="228"/>
    </row>
    <row r="260" spans="1:54" s="203" customFormat="1" x14ac:dyDescent="0.3">
      <c r="A260" s="206">
        <f>IF(ISBLANK('Úseky 1'!A38),"",'Úseky 1'!A38)</f>
        <v>34</v>
      </c>
      <c r="B260" s="205" t="str">
        <f>IF(ISBLANK('Úseky 1'!B38),"",'Úseky 1'!B38)</f>
        <v/>
      </c>
      <c r="C260" s="205" t="str">
        <f>IF(ISBLANK('Úseky 1'!C38),"",'Úseky 1'!C38)</f>
        <v/>
      </c>
      <c r="D260" s="213" t="str">
        <f>IF(ISBLANK('Úseky 1'!D38),"",'Úseky 1'!D38)</f>
        <v/>
      </c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  <c r="AL260" s="228"/>
      <c r="AM260" s="228"/>
      <c r="AN260" s="228"/>
      <c r="AO260" s="228"/>
      <c r="AP260" s="228"/>
      <c r="AQ260" s="228"/>
      <c r="AR260" s="228"/>
      <c r="AS260" s="228"/>
      <c r="AT260" s="228"/>
      <c r="AU260" s="228"/>
      <c r="AV260" s="228"/>
      <c r="AW260" s="228"/>
      <c r="AX260" s="228"/>
      <c r="AY260" s="228"/>
      <c r="AZ260" s="228"/>
      <c r="BA260" s="228"/>
      <c r="BB260" s="228"/>
    </row>
    <row r="261" spans="1:54" s="203" customFormat="1" x14ac:dyDescent="0.3">
      <c r="A261" s="206">
        <f>IF(ISBLANK('Úseky 1'!A39),"",'Úseky 1'!A39)</f>
        <v>35</v>
      </c>
      <c r="B261" s="205" t="str">
        <f>IF(ISBLANK('Úseky 1'!B39),"",'Úseky 1'!B39)</f>
        <v/>
      </c>
      <c r="C261" s="205" t="str">
        <f>IF(ISBLANK('Úseky 1'!C39),"",'Úseky 1'!C39)</f>
        <v/>
      </c>
      <c r="D261" s="213" t="str">
        <f>IF(ISBLANK('Úseky 1'!D39),"",'Úseky 1'!D39)</f>
        <v/>
      </c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  <c r="AL261" s="228"/>
      <c r="AM261" s="228"/>
      <c r="AN261" s="228"/>
      <c r="AO261" s="228"/>
      <c r="AP261" s="228"/>
      <c r="AQ261" s="228"/>
      <c r="AR261" s="228"/>
      <c r="AS261" s="228"/>
      <c r="AT261" s="228"/>
      <c r="AU261" s="228"/>
      <c r="AV261" s="228"/>
      <c r="AW261" s="228"/>
      <c r="AX261" s="228"/>
      <c r="AY261" s="228"/>
      <c r="AZ261" s="228"/>
      <c r="BA261" s="228"/>
      <c r="BB261" s="228"/>
    </row>
    <row r="262" spans="1:54" s="203" customFormat="1" x14ac:dyDescent="0.3">
      <c r="A262" s="206">
        <f>IF(ISBLANK('Úseky 1'!A40),"",'Úseky 1'!A40)</f>
        <v>36</v>
      </c>
      <c r="B262" s="205" t="str">
        <f>IF(ISBLANK('Úseky 1'!B40),"",'Úseky 1'!B40)</f>
        <v/>
      </c>
      <c r="C262" s="205" t="str">
        <f>IF(ISBLANK('Úseky 1'!C40),"",'Úseky 1'!C40)</f>
        <v/>
      </c>
      <c r="D262" s="213" t="str">
        <f>IF(ISBLANK('Úseky 1'!D40),"",'Úseky 1'!D40)</f>
        <v/>
      </c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  <c r="AL262" s="228"/>
      <c r="AM262" s="228"/>
      <c r="AN262" s="228"/>
      <c r="AO262" s="228"/>
      <c r="AP262" s="228"/>
      <c r="AQ262" s="228"/>
      <c r="AR262" s="228"/>
      <c r="AS262" s="228"/>
      <c r="AT262" s="228"/>
      <c r="AU262" s="228"/>
      <c r="AV262" s="228"/>
      <c r="AW262" s="228"/>
      <c r="AX262" s="228"/>
      <c r="AY262" s="228"/>
      <c r="AZ262" s="228"/>
      <c r="BA262" s="228"/>
      <c r="BB262" s="228"/>
    </row>
    <row r="263" spans="1:54" s="203" customFormat="1" x14ac:dyDescent="0.3">
      <c r="A263" s="206">
        <f>IF(ISBLANK('Úseky 1'!A41),"",'Úseky 1'!A41)</f>
        <v>37</v>
      </c>
      <c r="B263" s="205" t="str">
        <f>IF(ISBLANK('Úseky 1'!B41),"",'Úseky 1'!B41)</f>
        <v/>
      </c>
      <c r="C263" s="205" t="str">
        <f>IF(ISBLANK('Úseky 1'!C41),"",'Úseky 1'!C41)</f>
        <v/>
      </c>
      <c r="D263" s="213" t="str">
        <f>IF(ISBLANK('Úseky 1'!D41),"",'Úseky 1'!D41)</f>
        <v/>
      </c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  <c r="AG263" s="228"/>
      <c r="AH263" s="228"/>
      <c r="AI263" s="228"/>
      <c r="AJ263" s="228"/>
      <c r="AK263" s="228"/>
      <c r="AL263" s="228"/>
      <c r="AM263" s="228"/>
      <c r="AN263" s="228"/>
      <c r="AO263" s="228"/>
      <c r="AP263" s="228"/>
      <c r="AQ263" s="228"/>
      <c r="AR263" s="228"/>
      <c r="AS263" s="228"/>
      <c r="AT263" s="228"/>
      <c r="AU263" s="228"/>
      <c r="AV263" s="228"/>
      <c r="AW263" s="228"/>
      <c r="AX263" s="228"/>
      <c r="AY263" s="228"/>
      <c r="AZ263" s="228"/>
      <c r="BA263" s="228"/>
      <c r="BB263" s="228"/>
    </row>
    <row r="264" spans="1:54" s="203" customFormat="1" x14ac:dyDescent="0.3">
      <c r="A264" s="206">
        <f>IF(ISBLANK('Úseky 1'!A42),"",'Úseky 1'!A42)</f>
        <v>38</v>
      </c>
      <c r="B264" s="205" t="str">
        <f>IF(ISBLANK('Úseky 1'!B42),"",'Úseky 1'!B42)</f>
        <v/>
      </c>
      <c r="C264" s="205" t="str">
        <f>IF(ISBLANK('Úseky 1'!C42),"",'Úseky 1'!C42)</f>
        <v/>
      </c>
      <c r="D264" s="213" t="str">
        <f>IF(ISBLANK('Úseky 1'!D42),"",'Úseky 1'!D42)</f>
        <v/>
      </c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  <c r="AG264" s="228"/>
      <c r="AH264" s="228"/>
      <c r="AI264" s="228"/>
      <c r="AJ264" s="228"/>
      <c r="AK264" s="228"/>
      <c r="AL264" s="228"/>
      <c r="AM264" s="228"/>
      <c r="AN264" s="228"/>
      <c r="AO264" s="228"/>
      <c r="AP264" s="228"/>
      <c r="AQ264" s="228"/>
      <c r="AR264" s="228"/>
      <c r="AS264" s="228"/>
      <c r="AT264" s="228"/>
      <c r="AU264" s="228"/>
      <c r="AV264" s="228"/>
      <c r="AW264" s="228"/>
      <c r="AX264" s="228"/>
      <c r="AY264" s="228"/>
      <c r="AZ264" s="228"/>
      <c r="BA264" s="228"/>
      <c r="BB264" s="228"/>
    </row>
    <row r="265" spans="1:54" s="203" customFormat="1" x14ac:dyDescent="0.3">
      <c r="A265" s="206">
        <f>IF(ISBLANK('Úseky 1'!A43),"",'Úseky 1'!A43)</f>
        <v>39</v>
      </c>
      <c r="B265" s="205" t="str">
        <f>IF(ISBLANK('Úseky 1'!B43),"",'Úseky 1'!B43)</f>
        <v/>
      </c>
      <c r="C265" s="205" t="str">
        <f>IF(ISBLANK('Úseky 1'!C43),"",'Úseky 1'!C43)</f>
        <v/>
      </c>
      <c r="D265" s="213" t="str">
        <f>IF(ISBLANK('Úseky 1'!D43),"",'Úseky 1'!D43)</f>
        <v/>
      </c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  <c r="AA265" s="228"/>
      <c r="AB265" s="228"/>
      <c r="AC265" s="228"/>
      <c r="AD265" s="228"/>
      <c r="AE265" s="228"/>
      <c r="AF265" s="228"/>
      <c r="AG265" s="228"/>
      <c r="AH265" s="228"/>
      <c r="AI265" s="228"/>
      <c r="AJ265" s="228"/>
      <c r="AK265" s="228"/>
      <c r="AL265" s="228"/>
      <c r="AM265" s="228"/>
      <c r="AN265" s="228"/>
      <c r="AO265" s="228"/>
      <c r="AP265" s="228"/>
      <c r="AQ265" s="228"/>
      <c r="AR265" s="228"/>
      <c r="AS265" s="228"/>
      <c r="AT265" s="228"/>
      <c r="AU265" s="228"/>
      <c r="AV265" s="228"/>
      <c r="AW265" s="228"/>
      <c r="AX265" s="228"/>
      <c r="AY265" s="228"/>
      <c r="AZ265" s="228"/>
      <c r="BA265" s="228"/>
      <c r="BB265" s="228"/>
    </row>
    <row r="266" spans="1:54" s="203" customFormat="1" x14ac:dyDescent="0.3">
      <c r="A266" s="206">
        <f>IF(ISBLANK('Úseky 1'!A44),"",'Úseky 1'!A44)</f>
        <v>40</v>
      </c>
      <c r="B266" s="205" t="str">
        <f>IF(ISBLANK('Úseky 1'!B44),"",'Úseky 1'!B44)</f>
        <v/>
      </c>
      <c r="C266" s="205" t="str">
        <f>IF(ISBLANK('Úseky 1'!C44),"",'Úseky 1'!C44)</f>
        <v/>
      </c>
      <c r="D266" s="213" t="str">
        <f>IF(ISBLANK('Úseky 1'!D44),"",'Úseky 1'!D44)</f>
        <v/>
      </c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  <c r="AA266" s="228"/>
      <c r="AB266" s="228"/>
      <c r="AC266" s="228"/>
      <c r="AD266" s="228"/>
      <c r="AE266" s="228"/>
      <c r="AF266" s="228"/>
      <c r="AG266" s="228"/>
      <c r="AH266" s="228"/>
      <c r="AI266" s="228"/>
      <c r="AJ266" s="228"/>
      <c r="AK266" s="228"/>
      <c r="AL266" s="228"/>
      <c r="AM266" s="228"/>
      <c r="AN266" s="228"/>
      <c r="AO266" s="228"/>
      <c r="AP266" s="228"/>
      <c r="AQ266" s="228"/>
      <c r="AR266" s="228"/>
      <c r="AS266" s="228"/>
      <c r="AT266" s="228"/>
      <c r="AU266" s="228"/>
      <c r="AV266" s="228"/>
      <c r="AW266" s="228"/>
      <c r="AX266" s="228"/>
      <c r="AY266" s="228"/>
      <c r="AZ266" s="228"/>
      <c r="BA266" s="228"/>
      <c r="BB266" s="228"/>
    </row>
    <row r="267" spans="1:54" s="203" customFormat="1" x14ac:dyDescent="0.3">
      <c r="A267" s="217">
        <f>IF(ISBLANK('Úseky 1'!A45),"",'Úseky 1'!A45)</f>
        <v>41</v>
      </c>
      <c r="B267" s="218" t="str">
        <f>IF(ISBLANK('Úseky 1'!B45),"",'Úseky 1'!B45)</f>
        <v/>
      </c>
      <c r="C267" s="218" t="str">
        <f>IF(ISBLANK('Úseky 1'!C45),"",'Úseky 1'!C45)</f>
        <v/>
      </c>
      <c r="D267" s="219" t="str">
        <f>IF(ISBLANK('Úseky 1'!D45),"",'Úseky 1'!D45)</f>
        <v/>
      </c>
      <c r="E267" s="368"/>
      <c r="F267" s="368"/>
      <c r="G267" s="368"/>
      <c r="H267" s="368"/>
      <c r="I267" s="368"/>
      <c r="J267" s="368"/>
      <c r="K267" s="368"/>
      <c r="L267" s="368"/>
      <c r="M267" s="368"/>
      <c r="N267" s="368"/>
      <c r="O267" s="368"/>
      <c r="P267" s="368"/>
      <c r="Q267" s="368"/>
      <c r="R267" s="368"/>
      <c r="S267" s="368"/>
      <c r="T267" s="368"/>
      <c r="U267" s="368"/>
      <c r="V267" s="368"/>
      <c r="W267" s="368"/>
      <c r="X267" s="368"/>
      <c r="Y267" s="368"/>
      <c r="Z267" s="368"/>
      <c r="AA267" s="368"/>
      <c r="AB267" s="368"/>
      <c r="AC267" s="368"/>
      <c r="AD267" s="368"/>
      <c r="AE267" s="368"/>
      <c r="AF267" s="368"/>
      <c r="AG267" s="368"/>
      <c r="AH267" s="368"/>
      <c r="AI267" s="368"/>
      <c r="AJ267" s="368"/>
      <c r="AK267" s="368"/>
      <c r="AL267" s="368"/>
      <c r="AM267" s="368"/>
      <c r="AN267" s="368"/>
      <c r="AO267" s="368"/>
      <c r="AP267" s="368"/>
      <c r="AQ267" s="368"/>
      <c r="AR267" s="368"/>
      <c r="AS267" s="368"/>
      <c r="AT267" s="368"/>
      <c r="AU267" s="368"/>
      <c r="AV267" s="368"/>
      <c r="AW267" s="368"/>
      <c r="AX267" s="368"/>
      <c r="AY267" s="368"/>
      <c r="AZ267" s="368"/>
      <c r="BA267" s="368"/>
      <c r="BB267" s="368"/>
    </row>
    <row r="268" spans="1:54" s="203" customFormat="1" x14ac:dyDescent="0.3">
      <c r="A268" s="217">
        <f>IF(ISBLANK('Úseky 1'!A46),"",'Úseky 1'!A46)</f>
        <v>42</v>
      </c>
      <c r="B268" s="218" t="str">
        <f>IF(ISBLANK('Úseky 1'!B46),"",'Úseky 1'!B46)</f>
        <v/>
      </c>
      <c r="C268" s="218" t="str">
        <f>IF(ISBLANK('Úseky 1'!C46),"",'Úseky 1'!C46)</f>
        <v/>
      </c>
      <c r="D268" s="219" t="str">
        <f>IF(ISBLANK('Úseky 1'!D46),"",'Úseky 1'!D46)</f>
        <v/>
      </c>
      <c r="E268" s="368"/>
      <c r="F268" s="368"/>
      <c r="G268" s="368"/>
      <c r="H268" s="368"/>
      <c r="I268" s="368"/>
      <c r="J268" s="368"/>
      <c r="K268" s="368"/>
      <c r="L268" s="368"/>
      <c r="M268" s="368"/>
      <c r="N268" s="368"/>
      <c r="O268" s="368"/>
      <c r="P268" s="368"/>
      <c r="Q268" s="368"/>
      <c r="R268" s="368"/>
      <c r="S268" s="368"/>
      <c r="T268" s="368"/>
      <c r="U268" s="368"/>
      <c r="V268" s="368"/>
      <c r="W268" s="368"/>
      <c r="X268" s="368"/>
      <c r="Y268" s="368"/>
      <c r="Z268" s="368"/>
      <c r="AA268" s="368"/>
      <c r="AB268" s="368"/>
      <c r="AC268" s="368"/>
      <c r="AD268" s="368"/>
      <c r="AE268" s="368"/>
      <c r="AF268" s="368"/>
      <c r="AG268" s="368"/>
      <c r="AH268" s="368"/>
      <c r="AI268" s="368"/>
      <c r="AJ268" s="368"/>
      <c r="AK268" s="368"/>
      <c r="AL268" s="368"/>
      <c r="AM268" s="368"/>
      <c r="AN268" s="368"/>
      <c r="AO268" s="368"/>
      <c r="AP268" s="368"/>
      <c r="AQ268" s="368"/>
      <c r="AR268" s="368"/>
      <c r="AS268" s="368"/>
      <c r="AT268" s="368"/>
      <c r="AU268" s="368"/>
      <c r="AV268" s="368"/>
      <c r="AW268" s="368"/>
      <c r="AX268" s="368"/>
      <c r="AY268" s="368"/>
      <c r="AZ268" s="368"/>
      <c r="BA268" s="368"/>
      <c r="BB268" s="368"/>
    </row>
    <row r="269" spans="1:54" s="203" customFormat="1" x14ac:dyDescent="0.3">
      <c r="A269" s="217">
        <f>IF(ISBLANK('Úseky 1'!A47),"",'Úseky 1'!A47)</f>
        <v>43</v>
      </c>
      <c r="B269" s="218" t="str">
        <f>IF(ISBLANK('Úseky 1'!B47),"",'Úseky 1'!B47)</f>
        <v/>
      </c>
      <c r="C269" s="218" t="str">
        <f>IF(ISBLANK('Úseky 1'!C47),"",'Úseky 1'!C47)</f>
        <v/>
      </c>
      <c r="D269" s="219" t="str">
        <f>IF(ISBLANK('Úseky 1'!D47),"",'Úseky 1'!D47)</f>
        <v/>
      </c>
      <c r="E269" s="368"/>
      <c r="F269" s="368"/>
      <c r="G269" s="368"/>
      <c r="H269" s="368"/>
      <c r="I269" s="368"/>
      <c r="J269" s="368"/>
      <c r="K269" s="368"/>
      <c r="L269" s="368"/>
      <c r="M269" s="368"/>
      <c r="N269" s="368"/>
      <c r="O269" s="368"/>
      <c r="P269" s="368"/>
      <c r="Q269" s="368"/>
      <c r="R269" s="368"/>
      <c r="S269" s="368"/>
      <c r="T269" s="368"/>
      <c r="U269" s="368"/>
      <c r="V269" s="368"/>
      <c r="W269" s="368"/>
      <c r="X269" s="368"/>
      <c r="Y269" s="368"/>
      <c r="Z269" s="368"/>
      <c r="AA269" s="368"/>
      <c r="AB269" s="368"/>
      <c r="AC269" s="368"/>
      <c r="AD269" s="368"/>
      <c r="AE269" s="368"/>
      <c r="AF269" s="368"/>
      <c r="AG269" s="368"/>
      <c r="AH269" s="368"/>
      <c r="AI269" s="368"/>
      <c r="AJ269" s="368"/>
      <c r="AK269" s="368"/>
      <c r="AL269" s="368"/>
      <c r="AM269" s="368"/>
      <c r="AN269" s="368"/>
      <c r="AO269" s="368"/>
      <c r="AP269" s="368"/>
      <c r="AQ269" s="368"/>
      <c r="AR269" s="368"/>
      <c r="AS269" s="368"/>
      <c r="AT269" s="368"/>
      <c r="AU269" s="368"/>
      <c r="AV269" s="368"/>
      <c r="AW269" s="368"/>
      <c r="AX269" s="368"/>
      <c r="AY269" s="368"/>
      <c r="AZ269" s="368"/>
      <c r="BA269" s="368"/>
      <c r="BB269" s="368"/>
    </row>
    <row r="270" spans="1:54" s="203" customFormat="1" x14ac:dyDescent="0.3">
      <c r="A270" s="217">
        <f>IF(ISBLANK('Úseky 1'!A48),"",'Úseky 1'!A48)</f>
        <v>44</v>
      </c>
      <c r="B270" s="218" t="str">
        <f>IF(ISBLANK('Úseky 1'!B48),"",'Úseky 1'!B48)</f>
        <v/>
      </c>
      <c r="C270" s="218" t="str">
        <f>IF(ISBLANK('Úseky 1'!C48),"",'Úseky 1'!C48)</f>
        <v/>
      </c>
      <c r="D270" s="219" t="str">
        <f>IF(ISBLANK('Úseky 1'!D48),"",'Úseky 1'!D48)</f>
        <v/>
      </c>
      <c r="E270" s="368"/>
      <c r="F270" s="368"/>
      <c r="G270" s="368"/>
      <c r="H270" s="368"/>
      <c r="I270" s="368"/>
      <c r="J270" s="368"/>
      <c r="K270" s="368"/>
      <c r="L270" s="368"/>
      <c r="M270" s="368"/>
      <c r="N270" s="368"/>
      <c r="O270" s="368"/>
      <c r="P270" s="368"/>
      <c r="Q270" s="368"/>
      <c r="R270" s="368"/>
      <c r="S270" s="368"/>
      <c r="T270" s="368"/>
      <c r="U270" s="368"/>
      <c r="V270" s="368"/>
      <c r="W270" s="368"/>
      <c r="X270" s="368"/>
      <c r="Y270" s="368"/>
      <c r="Z270" s="368"/>
      <c r="AA270" s="368"/>
      <c r="AB270" s="368"/>
      <c r="AC270" s="368"/>
      <c r="AD270" s="368"/>
      <c r="AE270" s="368"/>
      <c r="AF270" s="368"/>
      <c r="AG270" s="368"/>
      <c r="AH270" s="368"/>
      <c r="AI270" s="368"/>
      <c r="AJ270" s="368"/>
      <c r="AK270" s="368"/>
      <c r="AL270" s="368"/>
      <c r="AM270" s="368"/>
      <c r="AN270" s="368"/>
      <c r="AO270" s="368"/>
      <c r="AP270" s="368"/>
      <c r="AQ270" s="368"/>
      <c r="AR270" s="368"/>
      <c r="AS270" s="368"/>
      <c r="AT270" s="368"/>
      <c r="AU270" s="368"/>
      <c r="AV270" s="368"/>
      <c r="AW270" s="368"/>
      <c r="AX270" s="368"/>
      <c r="AY270" s="368"/>
      <c r="AZ270" s="368"/>
      <c r="BA270" s="368"/>
      <c r="BB270" s="368"/>
    </row>
    <row r="271" spans="1:54" s="203" customFormat="1" x14ac:dyDescent="0.3">
      <c r="A271" s="217">
        <f>IF(ISBLANK('Úseky 1'!A49),"",'Úseky 1'!A49)</f>
        <v>45</v>
      </c>
      <c r="B271" s="218" t="str">
        <f>IF(ISBLANK('Úseky 1'!B49),"",'Úseky 1'!B49)</f>
        <v/>
      </c>
      <c r="C271" s="218" t="str">
        <f>IF(ISBLANK('Úseky 1'!C49),"",'Úseky 1'!C49)</f>
        <v/>
      </c>
      <c r="D271" s="219" t="str">
        <f>IF(ISBLANK('Úseky 1'!D49),"",'Úseky 1'!D49)</f>
        <v/>
      </c>
      <c r="E271" s="368"/>
      <c r="F271" s="368"/>
      <c r="G271" s="368"/>
      <c r="H271" s="368"/>
      <c r="I271" s="368"/>
      <c r="J271" s="368"/>
      <c r="K271" s="368"/>
      <c r="L271" s="368"/>
      <c r="M271" s="368"/>
      <c r="N271" s="368"/>
      <c r="O271" s="368"/>
      <c r="P271" s="368"/>
      <c r="Q271" s="368"/>
      <c r="R271" s="368"/>
      <c r="S271" s="368"/>
      <c r="T271" s="368"/>
      <c r="U271" s="368"/>
      <c r="V271" s="368"/>
      <c r="W271" s="368"/>
      <c r="X271" s="368"/>
      <c r="Y271" s="368"/>
      <c r="Z271" s="368"/>
      <c r="AA271" s="368"/>
      <c r="AB271" s="368"/>
      <c r="AC271" s="368"/>
      <c r="AD271" s="368"/>
      <c r="AE271" s="368"/>
      <c r="AF271" s="368"/>
      <c r="AG271" s="368"/>
      <c r="AH271" s="368"/>
      <c r="AI271" s="368"/>
      <c r="AJ271" s="368"/>
      <c r="AK271" s="368"/>
      <c r="AL271" s="368"/>
      <c r="AM271" s="368"/>
      <c r="AN271" s="368"/>
      <c r="AO271" s="368"/>
      <c r="AP271" s="368"/>
      <c r="AQ271" s="368"/>
      <c r="AR271" s="368"/>
      <c r="AS271" s="368"/>
      <c r="AT271" s="368"/>
      <c r="AU271" s="368"/>
      <c r="AV271" s="368"/>
      <c r="AW271" s="368"/>
      <c r="AX271" s="368"/>
      <c r="AY271" s="368"/>
      <c r="AZ271" s="368"/>
      <c r="BA271" s="368"/>
      <c r="BB271" s="368"/>
    </row>
    <row r="272" spans="1:54" s="203" customFormat="1" x14ac:dyDescent="0.3">
      <c r="A272" s="217">
        <f>IF(ISBLANK('Úseky 1'!A50),"",'Úseky 1'!A50)</f>
        <v>46</v>
      </c>
      <c r="B272" s="218" t="str">
        <f>IF(ISBLANK('Úseky 1'!B50),"",'Úseky 1'!B50)</f>
        <v/>
      </c>
      <c r="C272" s="218" t="str">
        <f>IF(ISBLANK('Úseky 1'!C50),"",'Úseky 1'!C50)</f>
        <v/>
      </c>
      <c r="D272" s="219" t="str">
        <f>IF(ISBLANK('Úseky 1'!D50),"",'Úseky 1'!D50)</f>
        <v/>
      </c>
      <c r="E272" s="368"/>
      <c r="F272" s="368"/>
      <c r="G272" s="368"/>
      <c r="H272" s="368"/>
      <c r="I272" s="368"/>
      <c r="J272" s="368"/>
      <c r="K272" s="368"/>
      <c r="L272" s="368"/>
      <c r="M272" s="368"/>
      <c r="N272" s="368"/>
      <c r="O272" s="368"/>
      <c r="P272" s="368"/>
      <c r="Q272" s="368"/>
      <c r="R272" s="368"/>
      <c r="S272" s="368"/>
      <c r="T272" s="368"/>
      <c r="U272" s="368"/>
      <c r="V272" s="368"/>
      <c r="W272" s="368"/>
      <c r="X272" s="368"/>
      <c r="Y272" s="368"/>
      <c r="Z272" s="368"/>
      <c r="AA272" s="368"/>
      <c r="AB272" s="368"/>
      <c r="AC272" s="368"/>
      <c r="AD272" s="368"/>
      <c r="AE272" s="368"/>
      <c r="AF272" s="368"/>
      <c r="AG272" s="368"/>
      <c r="AH272" s="368"/>
      <c r="AI272" s="368"/>
      <c r="AJ272" s="368"/>
      <c r="AK272" s="368"/>
      <c r="AL272" s="368"/>
      <c r="AM272" s="368"/>
      <c r="AN272" s="368"/>
      <c r="AO272" s="368"/>
      <c r="AP272" s="368"/>
      <c r="AQ272" s="368"/>
      <c r="AR272" s="368"/>
      <c r="AS272" s="368"/>
      <c r="AT272" s="368"/>
      <c r="AU272" s="368"/>
      <c r="AV272" s="368"/>
      <c r="AW272" s="368"/>
      <c r="AX272" s="368"/>
      <c r="AY272" s="368"/>
      <c r="AZ272" s="368"/>
      <c r="BA272" s="368"/>
      <c r="BB272" s="368"/>
    </row>
    <row r="273" spans="1:54" s="203" customFormat="1" x14ac:dyDescent="0.3">
      <c r="A273" s="217">
        <f>IF(ISBLANK('Úseky 1'!A51),"",'Úseky 1'!A51)</f>
        <v>47</v>
      </c>
      <c r="B273" s="218" t="str">
        <f>IF(ISBLANK('Úseky 1'!B51),"",'Úseky 1'!B51)</f>
        <v/>
      </c>
      <c r="C273" s="218" t="str">
        <f>IF(ISBLANK('Úseky 1'!C51),"",'Úseky 1'!C51)</f>
        <v/>
      </c>
      <c r="D273" s="219" t="str">
        <f>IF(ISBLANK('Úseky 1'!D51),"",'Úseky 1'!D51)</f>
        <v/>
      </c>
      <c r="E273" s="368"/>
      <c r="F273" s="368"/>
      <c r="G273" s="368"/>
      <c r="H273" s="368"/>
      <c r="I273" s="368"/>
      <c r="J273" s="368"/>
      <c r="K273" s="368"/>
      <c r="L273" s="368"/>
      <c r="M273" s="368"/>
      <c r="N273" s="368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  <c r="Z273" s="368"/>
      <c r="AA273" s="368"/>
      <c r="AB273" s="368"/>
      <c r="AC273" s="368"/>
      <c r="AD273" s="368"/>
      <c r="AE273" s="368"/>
      <c r="AF273" s="368"/>
      <c r="AG273" s="368"/>
      <c r="AH273" s="368"/>
      <c r="AI273" s="368"/>
      <c r="AJ273" s="368"/>
      <c r="AK273" s="368"/>
      <c r="AL273" s="368"/>
      <c r="AM273" s="368"/>
      <c r="AN273" s="368"/>
      <c r="AO273" s="368"/>
      <c r="AP273" s="368"/>
      <c r="AQ273" s="368"/>
      <c r="AR273" s="368"/>
      <c r="AS273" s="368"/>
      <c r="AT273" s="368"/>
      <c r="AU273" s="368"/>
      <c r="AV273" s="368"/>
      <c r="AW273" s="368"/>
      <c r="AX273" s="368"/>
      <c r="AY273" s="368"/>
      <c r="AZ273" s="368"/>
      <c r="BA273" s="368"/>
      <c r="BB273" s="368"/>
    </row>
    <row r="274" spans="1:54" s="203" customFormat="1" x14ac:dyDescent="0.3">
      <c r="A274" s="217">
        <f>IF(ISBLANK('Úseky 1'!A52),"",'Úseky 1'!A52)</f>
        <v>48</v>
      </c>
      <c r="B274" s="218" t="str">
        <f>IF(ISBLANK('Úseky 1'!B52),"",'Úseky 1'!B52)</f>
        <v/>
      </c>
      <c r="C274" s="218" t="str">
        <f>IF(ISBLANK('Úseky 1'!C52),"",'Úseky 1'!C52)</f>
        <v/>
      </c>
      <c r="D274" s="219" t="str">
        <f>IF(ISBLANK('Úseky 1'!D52),"",'Úseky 1'!D52)</f>
        <v/>
      </c>
      <c r="E274" s="368"/>
      <c r="F274" s="368"/>
      <c r="G274" s="368"/>
      <c r="H274" s="368"/>
      <c r="I274" s="368"/>
      <c r="J274" s="368"/>
      <c r="K274" s="368"/>
      <c r="L274" s="368"/>
      <c r="M274" s="368"/>
      <c r="N274" s="368"/>
      <c r="O274" s="368"/>
      <c r="P274" s="368"/>
      <c r="Q274" s="368"/>
      <c r="R274" s="368"/>
      <c r="S274" s="368"/>
      <c r="T274" s="368"/>
      <c r="U274" s="368"/>
      <c r="V274" s="368"/>
      <c r="W274" s="368"/>
      <c r="X274" s="368"/>
      <c r="Y274" s="368"/>
      <c r="Z274" s="368"/>
      <c r="AA274" s="368"/>
      <c r="AB274" s="368"/>
      <c r="AC274" s="368"/>
      <c r="AD274" s="368"/>
      <c r="AE274" s="368"/>
      <c r="AF274" s="368"/>
      <c r="AG274" s="368"/>
      <c r="AH274" s="368"/>
      <c r="AI274" s="368"/>
      <c r="AJ274" s="368"/>
      <c r="AK274" s="368"/>
      <c r="AL274" s="368"/>
      <c r="AM274" s="368"/>
      <c r="AN274" s="368"/>
      <c r="AO274" s="368"/>
      <c r="AP274" s="368"/>
      <c r="AQ274" s="368"/>
      <c r="AR274" s="368"/>
      <c r="AS274" s="368"/>
      <c r="AT274" s="368"/>
      <c r="AU274" s="368"/>
      <c r="AV274" s="368"/>
      <c r="AW274" s="368"/>
      <c r="AX274" s="368"/>
      <c r="AY274" s="368"/>
      <c r="AZ274" s="368"/>
      <c r="BA274" s="368"/>
      <c r="BB274" s="368"/>
    </row>
    <row r="275" spans="1:54" s="203" customFormat="1" x14ac:dyDescent="0.3">
      <c r="A275" s="217">
        <f>IF(ISBLANK('Úseky 1'!A53),"",'Úseky 1'!A53)</f>
        <v>49</v>
      </c>
      <c r="B275" s="218" t="str">
        <f>IF(ISBLANK('Úseky 1'!B53),"",'Úseky 1'!B53)</f>
        <v/>
      </c>
      <c r="C275" s="218" t="str">
        <f>IF(ISBLANK('Úseky 1'!C53),"",'Úseky 1'!C53)</f>
        <v/>
      </c>
      <c r="D275" s="219" t="str">
        <f>IF(ISBLANK('Úseky 1'!D53),"",'Úseky 1'!D53)</f>
        <v/>
      </c>
      <c r="E275" s="368"/>
      <c r="F275" s="368"/>
      <c r="G275" s="368"/>
      <c r="H275" s="368"/>
      <c r="I275" s="368"/>
      <c r="J275" s="368"/>
      <c r="K275" s="368"/>
      <c r="L275" s="368"/>
      <c r="M275" s="368"/>
      <c r="N275" s="368"/>
      <c r="O275" s="368"/>
      <c r="P275" s="368"/>
      <c r="Q275" s="368"/>
      <c r="R275" s="368"/>
      <c r="S275" s="368"/>
      <c r="T275" s="368"/>
      <c r="U275" s="368"/>
      <c r="V275" s="368"/>
      <c r="W275" s="368"/>
      <c r="X275" s="368"/>
      <c r="Y275" s="368"/>
      <c r="Z275" s="368"/>
      <c r="AA275" s="368"/>
      <c r="AB275" s="368"/>
      <c r="AC275" s="368"/>
      <c r="AD275" s="368"/>
      <c r="AE275" s="368"/>
      <c r="AF275" s="368"/>
      <c r="AG275" s="368"/>
      <c r="AH275" s="368"/>
      <c r="AI275" s="368"/>
      <c r="AJ275" s="368"/>
      <c r="AK275" s="368"/>
      <c r="AL275" s="368"/>
      <c r="AM275" s="368"/>
      <c r="AN275" s="368"/>
      <c r="AO275" s="368"/>
      <c r="AP275" s="368"/>
      <c r="AQ275" s="368"/>
      <c r="AR275" s="368"/>
      <c r="AS275" s="368"/>
      <c r="AT275" s="368"/>
      <c r="AU275" s="368"/>
      <c r="AV275" s="368"/>
      <c r="AW275" s="368"/>
      <c r="AX275" s="368"/>
      <c r="AY275" s="368"/>
      <c r="AZ275" s="368"/>
      <c r="BA275" s="368"/>
      <c r="BB275" s="368"/>
    </row>
    <row r="276" spans="1:54" x14ac:dyDescent="0.3">
      <c r="A276" s="217">
        <f>IF(ISBLANK('Úseky 1'!A54),"",'Úseky 1'!A54)</f>
        <v>50</v>
      </c>
      <c r="B276" s="218" t="str">
        <f>IF(ISBLANK('Úseky 1'!B54),"",'Úseky 1'!B54)</f>
        <v/>
      </c>
      <c r="C276" s="218" t="str">
        <f>IF(ISBLANK('Úseky 1'!C54),"",'Úseky 1'!C54)</f>
        <v/>
      </c>
      <c r="D276" s="219" t="str">
        <f>IF(ISBLANK('Úseky 1'!D54),"",'Úseky 1'!D54)</f>
        <v/>
      </c>
      <c r="E276" s="369"/>
      <c r="F276" s="369"/>
      <c r="G276" s="369"/>
      <c r="H276" s="369"/>
      <c r="I276" s="369"/>
      <c r="J276" s="369"/>
      <c r="K276" s="369"/>
      <c r="L276" s="369"/>
      <c r="M276" s="369"/>
      <c r="N276" s="369"/>
      <c r="O276" s="369"/>
      <c r="P276" s="369"/>
      <c r="Q276" s="369"/>
      <c r="R276" s="369"/>
      <c r="S276" s="369"/>
      <c r="T276" s="369"/>
      <c r="U276" s="369"/>
      <c r="V276" s="369"/>
      <c r="W276" s="369"/>
      <c r="X276" s="369"/>
      <c r="Y276" s="369"/>
      <c r="Z276" s="369"/>
      <c r="AA276" s="369"/>
      <c r="AB276" s="369"/>
      <c r="AC276" s="369"/>
      <c r="AD276" s="369"/>
      <c r="AE276" s="369"/>
      <c r="AF276" s="369"/>
      <c r="AG276" s="369"/>
      <c r="AH276" s="369"/>
      <c r="AI276" s="369"/>
      <c r="AJ276" s="369"/>
      <c r="AK276" s="369"/>
      <c r="AL276" s="369"/>
      <c r="AM276" s="369"/>
      <c r="AN276" s="369"/>
      <c r="AO276" s="369"/>
      <c r="AP276" s="369"/>
      <c r="AQ276" s="369"/>
      <c r="AR276" s="369"/>
      <c r="AS276" s="369"/>
      <c r="AT276" s="369"/>
      <c r="AU276" s="369"/>
      <c r="AV276" s="369"/>
      <c r="AW276" s="369"/>
      <c r="AX276" s="369"/>
      <c r="AY276" s="369"/>
      <c r="AZ276" s="369"/>
      <c r="BA276" s="369"/>
      <c r="BB276" s="369"/>
    </row>
    <row r="279" spans="1:54" x14ac:dyDescent="0.3">
      <c r="A279" s="367" t="s">
        <v>532</v>
      </c>
      <c r="B279" s="225"/>
      <c r="C279" s="225"/>
      <c r="D279" s="225"/>
      <c r="E279" s="225">
        <v>1</v>
      </c>
      <c r="F279" s="225">
        <v>2</v>
      </c>
      <c r="G279" s="225">
        <v>3</v>
      </c>
      <c r="H279" s="225">
        <v>4</v>
      </c>
      <c r="I279" s="225">
        <v>5</v>
      </c>
      <c r="J279" s="225">
        <v>6</v>
      </c>
      <c r="K279" s="225">
        <v>7</v>
      </c>
      <c r="L279" s="225">
        <v>8</v>
      </c>
      <c r="M279" s="225">
        <v>9</v>
      </c>
      <c r="N279" s="225">
        <v>10</v>
      </c>
      <c r="O279" s="225">
        <v>11</v>
      </c>
      <c r="P279" s="225">
        <v>12</v>
      </c>
      <c r="Q279" s="225">
        <v>13</v>
      </c>
      <c r="R279" s="225">
        <v>14</v>
      </c>
      <c r="S279" s="225">
        <v>15</v>
      </c>
      <c r="T279" s="225">
        <v>16</v>
      </c>
      <c r="U279" s="225">
        <v>17</v>
      </c>
      <c r="V279" s="225">
        <v>18</v>
      </c>
      <c r="W279" s="225">
        <v>19</v>
      </c>
      <c r="X279" s="225">
        <v>20</v>
      </c>
      <c r="Y279" s="225">
        <v>21</v>
      </c>
      <c r="Z279" s="225">
        <v>22</v>
      </c>
      <c r="AA279" s="225">
        <v>23</v>
      </c>
      <c r="AB279" s="225">
        <v>24</v>
      </c>
      <c r="AC279" s="225">
        <v>25</v>
      </c>
      <c r="AD279" s="225">
        <v>26</v>
      </c>
      <c r="AE279" s="225">
        <v>27</v>
      </c>
      <c r="AF279" s="225">
        <v>28</v>
      </c>
      <c r="AG279" s="225">
        <v>29</v>
      </c>
      <c r="AH279" s="225">
        <v>30</v>
      </c>
      <c r="AI279" s="225">
        <v>31</v>
      </c>
      <c r="AJ279" s="225">
        <v>32</v>
      </c>
      <c r="AK279" s="225">
        <v>33</v>
      </c>
      <c r="AL279" s="225">
        <v>34</v>
      </c>
      <c r="AM279" s="225">
        <v>35</v>
      </c>
      <c r="AN279" s="225">
        <v>36</v>
      </c>
      <c r="AO279" s="225">
        <v>37</v>
      </c>
      <c r="AP279" s="225">
        <v>38</v>
      </c>
      <c r="AQ279" s="225">
        <v>39</v>
      </c>
      <c r="AR279" s="225">
        <v>40</v>
      </c>
      <c r="AS279" s="225">
        <v>41</v>
      </c>
      <c r="AT279" s="225">
        <v>42</v>
      </c>
      <c r="AU279" s="225">
        <v>43</v>
      </c>
      <c r="AV279" s="225">
        <v>44</v>
      </c>
      <c r="AW279" s="225">
        <v>45</v>
      </c>
      <c r="AX279" s="225">
        <v>46</v>
      </c>
      <c r="AY279" s="225">
        <v>47</v>
      </c>
      <c r="AZ279" s="225">
        <v>48</v>
      </c>
      <c r="BA279" s="225">
        <v>49</v>
      </c>
      <c r="BB279" s="225">
        <v>50</v>
      </c>
    </row>
    <row r="280" spans="1:54" ht="20.25" x14ac:dyDescent="0.3">
      <c r="A280" s="211" t="s">
        <v>101</v>
      </c>
      <c r="B280" s="211" t="s">
        <v>345</v>
      </c>
      <c r="C280" s="211" t="s">
        <v>346</v>
      </c>
      <c r="D280" s="211" t="s">
        <v>102</v>
      </c>
      <c r="E280" s="226">
        <f>E3</f>
        <v>2024</v>
      </c>
      <c r="F280" s="226">
        <f>E280+1</f>
        <v>2025</v>
      </c>
      <c r="G280" s="226">
        <f t="shared" ref="G280" si="209">F280+1</f>
        <v>2026</v>
      </c>
      <c r="H280" s="226">
        <f t="shared" ref="H280" si="210">G280+1</f>
        <v>2027</v>
      </c>
      <c r="I280" s="226">
        <f t="shared" ref="I280" si="211">H280+1</f>
        <v>2028</v>
      </c>
      <c r="J280" s="226">
        <f t="shared" ref="J280" si="212">I280+1</f>
        <v>2029</v>
      </c>
      <c r="K280" s="226">
        <f t="shared" ref="K280" si="213">J280+1</f>
        <v>2030</v>
      </c>
      <c r="L280" s="226">
        <f t="shared" ref="L280" si="214">K280+1</f>
        <v>2031</v>
      </c>
      <c r="M280" s="226">
        <f t="shared" ref="M280" si="215">L280+1</f>
        <v>2032</v>
      </c>
      <c r="N280" s="226">
        <f>M280+1</f>
        <v>2033</v>
      </c>
      <c r="O280" s="226">
        <f t="shared" ref="O280" si="216">N280+1</f>
        <v>2034</v>
      </c>
      <c r="P280" s="226">
        <f t="shared" ref="P280" si="217">O280+1</f>
        <v>2035</v>
      </c>
      <c r="Q280" s="226">
        <f t="shared" ref="Q280" si="218">P280+1</f>
        <v>2036</v>
      </c>
      <c r="R280" s="226">
        <f t="shared" ref="R280" si="219">Q280+1</f>
        <v>2037</v>
      </c>
      <c r="S280" s="226">
        <f t="shared" ref="S280" si="220">R280+1</f>
        <v>2038</v>
      </c>
      <c r="T280" s="226">
        <f t="shared" ref="T280" si="221">S280+1</f>
        <v>2039</v>
      </c>
      <c r="U280" s="226">
        <f t="shared" ref="U280" si="222">T280+1</f>
        <v>2040</v>
      </c>
      <c r="V280" s="226">
        <f t="shared" ref="V280" si="223">U280+1</f>
        <v>2041</v>
      </c>
      <c r="W280" s="226">
        <f t="shared" ref="W280" si="224">V280+1</f>
        <v>2042</v>
      </c>
      <c r="X280" s="226">
        <f t="shared" ref="X280" si="225">W280+1</f>
        <v>2043</v>
      </c>
      <c r="Y280" s="226">
        <f t="shared" ref="Y280" si="226">X280+1</f>
        <v>2044</v>
      </c>
      <c r="Z280" s="226">
        <f t="shared" ref="Z280" si="227">Y280+1</f>
        <v>2045</v>
      </c>
      <c r="AA280" s="226">
        <f t="shared" ref="AA280" si="228">Z280+1</f>
        <v>2046</v>
      </c>
      <c r="AB280" s="226">
        <f t="shared" ref="AB280" si="229">AA280+1</f>
        <v>2047</v>
      </c>
      <c r="AC280" s="226">
        <f t="shared" ref="AC280" si="230">AB280+1</f>
        <v>2048</v>
      </c>
      <c r="AD280" s="226">
        <f t="shared" ref="AD280" si="231">AC280+1</f>
        <v>2049</v>
      </c>
      <c r="AE280" s="226">
        <f t="shared" ref="AE280" si="232">AD280+1</f>
        <v>2050</v>
      </c>
      <c r="AF280" s="226">
        <f t="shared" ref="AF280" si="233">AE280+1</f>
        <v>2051</v>
      </c>
      <c r="AG280" s="226">
        <f t="shared" ref="AG280" si="234">AF280+1</f>
        <v>2052</v>
      </c>
      <c r="AH280" s="226">
        <f t="shared" ref="AH280" si="235">AG280+1</f>
        <v>2053</v>
      </c>
      <c r="AI280" s="226">
        <f t="shared" ref="AI280" si="236">AH280+1</f>
        <v>2054</v>
      </c>
      <c r="AJ280" s="226">
        <f t="shared" ref="AJ280" si="237">AI280+1</f>
        <v>2055</v>
      </c>
      <c r="AK280" s="226">
        <f t="shared" ref="AK280" si="238">AJ280+1</f>
        <v>2056</v>
      </c>
      <c r="AL280" s="226">
        <f t="shared" ref="AL280" si="239">AK280+1</f>
        <v>2057</v>
      </c>
      <c r="AM280" s="226">
        <f t="shared" ref="AM280" si="240">AL280+1</f>
        <v>2058</v>
      </c>
      <c r="AN280" s="226">
        <f t="shared" ref="AN280" si="241">AM280+1</f>
        <v>2059</v>
      </c>
      <c r="AO280" s="226">
        <f t="shared" ref="AO280" si="242">AN280+1</f>
        <v>2060</v>
      </c>
      <c r="AP280" s="226">
        <f t="shared" ref="AP280" si="243">AO280+1</f>
        <v>2061</v>
      </c>
      <c r="AQ280" s="226">
        <f t="shared" ref="AQ280" si="244">AP280+1</f>
        <v>2062</v>
      </c>
      <c r="AR280" s="226">
        <f t="shared" ref="AR280" si="245">AQ280+1</f>
        <v>2063</v>
      </c>
      <c r="AS280" s="226">
        <f t="shared" ref="AS280" si="246">AR280+1</f>
        <v>2064</v>
      </c>
      <c r="AT280" s="226">
        <f t="shared" ref="AT280" si="247">AS280+1</f>
        <v>2065</v>
      </c>
      <c r="AU280" s="226">
        <f t="shared" ref="AU280" si="248">AT280+1</f>
        <v>2066</v>
      </c>
      <c r="AV280" s="226">
        <f t="shared" ref="AV280" si="249">AU280+1</f>
        <v>2067</v>
      </c>
      <c r="AW280" s="226">
        <f t="shared" ref="AW280" si="250">AV280+1</f>
        <v>2068</v>
      </c>
      <c r="AX280" s="226">
        <f t="shared" ref="AX280" si="251">AW280+1</f>
        <v>2069</v>
      </c>
      <c r="AY280" s="226">
        <f t="shared" ref="AY280" si="252">AX280+1</f>
        <v>2070</v>
      </c>
      <c r="AZ280" s="226">
        <f t="shared" ref="AZ280" si="253">AY280+1</f>
        <v>2071</v>
      </c>
      <c r="BA280" s="226">
        <f t="shared" ref="BA280" si="254">AZ280+1</f>
        <v>2072</v>
      </c>
      <c r="BB280" s="226">
        <f t="shared" ref="BB280" si="255">BA280+1</f>
        <v>2073</v>
      </c>
    </row>
    <row r="281" spans="1:54" x14ac:dyDescent="0.3">
      <c r="A281" s="223" t="s">
        <v>385</v>
      </c>
      <c r="B281" s="206"/>
      <c r="C281" s="206"/>
      <c r="D281" s="347" t="s">
        <v>348</v>
      </c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</row>
    <row r="282" spans="1:54" x14ac:dyDescent="0.3">
      <c r="A282" s="206">
        <f>IF(ISBLANK('Úseky 1'!A5),"",'Úseky 1'!A5)</f>
        <v>1</v>
      </c>
      <c r="B282" s="205" t="str">
        <f>IF(ISBLANK('Úseky 1'!B5),"",'Úseky 1'!B5)</f>
        <v/>
      </c>
      <c r="C282" s="205" t="str">
        <f>IF(ISBLANK('Úseky 1'!C5),"",'Úseky 1'!C5)</f>
        <v/>
      </c>
      <c r="D282" s="213" t="str">
        <f>IF(ISBLANK('Úseky 1'!D5),"",'Úseky 1'!D5)</f>
        <v/>
      </c>
      <c r="E282" s="229">
        <f>IFERROR('Intenzity 1'!E282/E227,0)</f>
        <v>0</v>
      </c>
      <c r="F282" s="229">
        <f>IFERROR('Intenzity 1'!F282/F227,0)</f>
        <v>0</v>
      </c>
      <c r="G282" s="229">
        <f>IFERROR('Intenzity 1'!G282/G227,0)</f>
        <v>0</v>
      </c>
      <c r="H282" s="229">
        <f>IFERROR('Intenzity 1'!H282/H227,0)</f>
        <v>0</v>
      </c>
      <c r="I282" s="229">
        <f>IFERROR('Intenzity 1'!I282/I227,0)</f>
        <v>0</v>
      </c>
      <c r="J282" s="229">
        <f>IFERROR('Intenzity 1'!J282/J227,0)</f>
        <v>0</v>
      </c>
      <c r="K282" s="229">
        <f>IFERROR('Intenzity 1'!K282/K227,0)</f>
        <v>0</v>
      </c>
      <c r="L282" s="229">
        <f>IFERROR('Intenzity 1'!L282/L227,0)</f>
        <v>0</v>
      </c>
      <c r="M282" s="229">
        <f>IFERROR('Intenzity 1'!M282/M227,0)</f>
        <v>0</v>
      </c>
      <c r="N282" s="229">
        <f>IFERROR('Intenzity 1'!N282/N227,0)</f>
        <v>0</v>
      </c>
      <c r="O282" s="229">
        <f>IFERROR('Intenzity 1'!O282/O227,0)</f>
        <v>0</v>
      </c>
      <c r="P282" s="229">
        <f>IFERROR('Intenzity 1'!P282/P227,0)</f>
        <v>0</v>
      </c>
      <c r="Q282" s="229">
        <f>IFERROR('Intenzity 1'!Q282/Q227,0)</f>
        <v>0</v>
      </c>
      <c r="R282" s="229">
        <f>IFERROR('Intenzity 1'!R282/R227,0)</f>
        <v>0</v>
      </c>
      <c r="S282" s="229">
        <f>IFERROR('Intenzity 1'!S282/S227,0)</f>
        <v>0</v>
      </c>
      <c r="T282" s="229">
        <f>IFERROR('Intenzity 1'!T282/T227,0)</f>
        <v>0</v>
      </c>
      <c r="U282" s="229">
        <f>IFERROR('Intenzity 1'!U282/U227,0)</f>
        <v>0</v>
      </c>
      <c r="V282" s="229">
        <f>IFERROR('Intenzity 1'!V282/V227,0)</f>
        <v>0</v>
      </c>
      <c r="W282" s="229">
        <f>IFERROR('Intenzity 1'!W282/W227,0)</f>
        <v>0</v>
      </c>
      <c r="X282" s="229">
        <f>IFERROR('Intenzity 1'!X282/X227,0)</f>
        <v>0</v>
      </c>
      <c r="Y282" s="229">
        <f>IFERROR('Intenzity 1'!Y282/Y227,0)</f>
        <v>0</v>
      </c>
      <c r="Z282" s="229">
        <f>IFERROR('Intenzity 1'!Z282/Z227,0)</f>
        <v>0</v>
      </c>
      <c r="AA282" s="229">
        <f>IFERROR('Intenzity 1'!AA282/AA227,0)</f>
        <v>0</v>
      </c>
      <c r="AB282" s="229">
        <f>IFERROR('Intenzity 1'!AB282/AB227,0)</f>
        <v>0</v>
      </c>
      <c r="AC282" s="229">
        <f>IFERROR('Intenzity 1'!AC282/AC227,0)</f>
        <v>0</v>
      </c>
      <c r="AD282" s="229">
        <f>IFERROR('Intenzity 1'!AD282/AD227,0)</f>
        <v>0</v>
      </c>
      <c r="AE282" s="229">
        <f>IFERROR('Intenzity 1'!AE282/AE227,0)</f>
        <v>0</v>
      </c>
      <c r="AF282" s="229">
        <f>IFERROR('Intenzity 1'!AF282/AF227,0)</f>
        <v>0</v>
      </c>
      <c r="AG282" s="229">
        <f>IFERROR('Intenzity 1'!AG282/AG227,0)</f>
        <v>0</v>
      </c>
      <c r="AH282" s="229">
        <f>IFERROR('Intenzity 1'!AH282/AH227,0)</f>
        <v>0</v>
      </c>
      <c r="AI282" s="229">
        <f>IFERROR('Intenzity 1'!AI282/AI227,0)</f>
        <v>0</v>
      </c>
      <c r="AJ282" s="229">
        <f>IFERROR('Intenzity 1'!AJ282/AJ227,0)</f>
        <v>0</v>
      </c>
      <c r="AK282" s="229">
        <f>IFERROR('Intenzity 1'!AK282/AK227,0)</f>
        <v>0</v>
      </c>
      <c r="AL282" s="229">
        <f>IFERROR('Intenzity 1'!AL282/AL227,0)</f>
        <v>0</v>
      </c>
      <c r="AM282" s="229">
        <f>IFERROR('Intenzity 1'!AM282/AM227,0)</f>
        <v>0</v>
      </c>
      <c r="AN282" s="229">
        <f>IFERROR('Intenzity 1'!AN282/AN227,0)</f>
        <v>0</v>
      </c>
      <c r="AO282" s="229">
        <f>IFERROR('Intenzity 1'!AO282/AO227,0)</f>
        <v>0</v>
      </c>
      <c r="AP282" s="229">
        <f>IFERROR('Intenzity 1'!AP282/AP227,0)</f>
        <v>0</v>
      </c>
      <c r="AQ282" s="229">
        <f>IFERROR('Intenzity 1'!AQ282/AQ227,0)</f>
        <v>0</v>
      </c>
      <c r="AR282" s="229">
        <f>IFERROR('Intenzity 1'!AR282/AR227,0)</f>
        <v>0</v>
      </c>
      <c r="AS282" s="229">
        <f>IFERROR('Intenzity 1'!AS282/AS227,0)</f>
        <v>0</v>
      </c>
      <c r="AT282" s="229">
        <f>IFERROR('Intenzity 1'!AT282/AT227,0)</f>
        <v>0</v>
      </c>
      <c r="AU282" s="229">
        <f>IFERROR('Intenzity 1'!AU282/AU227,0)</f>
        <v>0</v>
      </c>
      <c r="AV282" s="229">
        <f>IFERROR('Intenzity 1'!AV282/AV227,0)</f>
        <v>0</v>
      </c>
      <c r="AW282" s="229">
        <f>IFERROR('Intenzity 1'!AW282/AW227,0)</f>
        <v>0</v>
      </c>
      <c r="AX282" s="229">
        <f>IFERROR('Intenzity 1'!AX282/AX227,0)</f>
        <v>0</v>
      </c>
      <c r="AY282" s="229">
        <f>IFERROR('Intenzity 1'!AY282/AY227,0)</f>
        <v>0</v>
      </c>
      <c r="AZ282" s="229">
        <f>IFERROR('Intenzity 1'!AZ282/AZ227,0)</f>
        <v>0</v>
      </c>
      <c r="BA282" s="229">
        <f>IFERROR('Intenzity 1'!BA282/BA227,0)</f>
        <v>0</v>
      </c>
      <c r="BB282" s="229">
        <f>IFERROR('Intenzity 1'!BB282/BB227,0)</f>
        <v>0</v>
      </c>
    </row>
    <row r="283" spans="1:54" x14ac:dyDescent="0.3">
      <c r="A283" s="206">
        <f>IF(ISBLANK('Úseky 1'!A6),"",'Úseky 1'!A6)</f>
        <v>2</v>
      </c>
      <c r="B283" s="205" t="str">
        <f>IF(ISBLANK('Úseky 1'!B6),"",'Úseky 1'!B6)</f>
        <v/>
      </c>
      <c r="C283" s="205" t="str">
        <f>IF(ISBLANK('Úseky 1'!C6),"",'Úseky 1'!C6)</f>
        <v/>
      </c>
      <c r="D283" s="213" t="str">
        <f>IF(ISBLANK('Úseky 1'!D6),"",'Úseky 1'!D6)</f>
        <v/>
      </c>
      <c r="E283" s="229">
        <f>IFERROR('Intenzity 1'!E283/E228,0)</f>
        <v>0</v>
      </c>
      <c r="F283" s="229">
        <f>IFERROR('Intenzity 1'!F283/F228,0)</f>
        <v>0</v>
      </c>
      <c r="G283" s="229">
        <f>IFERROR('Intenzity 1'!G283/G228,0)</f>
        <v>0</v>
      </c>
      <c r="H283" s="229">
        <f>IFERROR('Intenzity 1'!H283/H228,0)</f>
        <v>0</v>
      </c>
      <c r="I283" s="229">
        <f>IFERROR('Intenzity 1'!I283/I228,0)</f>
        <v>0</v>
      </c>
      <c r="J283" s="229">
        <f>IFERROR('Intenzity 1'!J283/J228,0)</f>
        <v>0</v>
      </c>
      <c r="K283" s="229">
        <f>IFERROR('Intenzity 1'!K283/K228,0)</f>
        <v>0</v>
      </c>
      <c r="L283" s="229">
        <f>IFERROR('Intenzity 1'!L283/L228,0)</f>
        <v>0</v>
      </c>
      <c r="M283" s="229">
        <f>IFERROR('Intenzity 1'!M283/M228,0)</f>
        <v>0</v>
      </c>
      <c r="N283" s="229">
        <f>IFERROR('Intenzity 1'!N283/N228,0)</f>
        <v>0</v>
      </c>
      <c r="O283" s="229">
        <f>IFERROR('Intenzity 1'!O283/O228,0)</f>
        <v>0</v>
      </c>
      <c r="P283" s="229">
        <f>IFERROR('Intenzity 1'!P283/P228,0)</f>
        <v>0</v>
      </c>
      <c r="Q283" s="229">
        <f>IFERROR('Intenzity 1'!Q283/Q228,0)</f>
        <v>0</v>
      </c>
      <c r="R283" s="229">
        <f>IFERROR('Intenzity 1'!R283/R228,0)</f>
        <v>0</v>
      </c>
      <c r="S283" s="229">
        <f>IFERROR('Intenzity 1'!S283/S228,0)</f>
        <v>0</v>
      </c>
      <c r="T283" s="229">
        <f>IFERROR('Intenzity 1'!T283/T228,0)</f>
        <v>0</v>
      </c>
      <c r="U283" s="229">
        <f>IFERROR('Intenzity 1'!U283/U228,0)</f>
        <v>0</v>
      </c>
      <c r="V283" s="229">
        <f>IFERROR('Intenzity 1'!V283/V228,0)</f>
        <v>0</v>
      </c>
      <c r="W283" s="229">
        <f>IFERROR('Intenzity 1'!W283/W228,0)</f>
        <v>0</v>
      </c>
      <c r="X283" s="229">
        <f>IFERROR('Intenzity 1'!X283/X228,0)</f>
        <v>0</v>
      </c>
      <c r="Y283" s="229">
        <f>IFERROR('Intenzity 1'!Y283/Y228,0)</f>
        <v>0</v>
      </c>
      <c r="Z283" s="229">
        <f>IFERROR('Intenzity 1'!Z283/Z228,0)</f>
        <v>0</v>
      </c>
      <c r="AA283" s="229">
        <f>IFERROR('Intenzity 1'!AA283/AA228,0)</f>
        <v>0</v>
      </c>
      <c r="AB283" s="229">
        <f>IFERROR('Intenzity 1'!AB283/AB228,0)</f>
        <v>0</v>
      </c>
      <c r="AC283" s="229">
        <f>IFERROR('Intenzity 1'!AC283/AC228,0)</f>
        <v>0</v>
      </c>
      <c r="AD283" s="229">
        <f>IFERROR('Intenzity 1'!AD283/AD228,0)</f>
        <v>0</v>
      </c>
      <c r="AE283" s="229">
        <f>IFERROR('Intenzity 1'!AE283/AE228,0)</f>
        <v>0</v>
      </c>
      <c r="AF283" s="229">
        <f>IFERROR('Intenzity 1'!AF283/AF228,0)</f>
        <v>0</v>
      </c>
      <c r="AG283" s="229">
        <f>IFERROR('Intenzity 1'!AG283/AG228,0)</f>
        <v>0</v>
      </c>
      <c r="AH283" s="229">
        <f>IFERROR('Intenzity 1'!AH283/AH228,0)</f>
        <v>0</v>
      </c>
      <c r="AI283" s="229">
        <f>IFERROR('Intenzity 1'!AI283/AI228,0)</f>
        <v>0</v>
      </c>
      <c r="AJ283" s="229">
        <f>IFERROR('Intenzity 1'!AJ283/AJ228,0)</f>
        <v>0</v>
      </c>
      <c r="AK283" s="229">
        <f>IFERROR('Intenzity 1'!AK283/AK228,0)</f>
        <v>0</v>
      </c>
      <c r="AL283" s="229">
        <f>IFERROR('Intenzity 1'!AL283/AL228,0)</f>
        <v>0</v>
      </c>
      <c r="AM283" s="229">
        <f>IFERROR('Intenzity 1'!AM283/AM228,0)</f>
        <v>0</v>
      </c>
      <c r="AN283" s="229">
        <f>IFERROR('Intenzity 1'!AN283/AN228,0)</f>
        <v>0</v>
      </c>
      <c r="AO283" s="229">
        <f>IFERROR('Intenzity 1'!AO283/AO228,0)</f>
        <v>0</v>
      </c>
      <c r="AP283" s="229">
        <f>IFERROR('Intenzity 1'!AP283/AP228,0)</f>
        <v>0</v>
      </c>
      <c r="AQ283" s="229">
        <f>IFERROR('Intenzity 1'!AQ283/AQ228,0)</f>
        <v>0</v>
      </c>
      <c r="AR283" s="229">
        <f>IFERROR('Intenzity 1'!AR283/AR228,0)</f>
        <v>0</v>
      </c>
      <c r="AS283" s="229">
        <f>IFERROR('Intenzity 1'!AS283/AS228,0)</f>
        <v>0</v>
      </c>
      <c r="AT283" s="229">
        <f>IFERROR('Intenzity 1'!AT283/AT228,0)</f>
        <v>0</v>
      </c>
      <c r="AU283" s="229">
        <f>IFERROR('Intenzity 1'!AU283/AU228,0)</f>
        <v>0</v>
      </c>
      <c r="AV283" s="229">
        <f>IFERROR('Intenzity 1'!AV283/AV228,0)</f>
        <v>0</v>
      </c>
      <c r="AW283" s="229">
        <f>IFERROR('Intenzity 1'!AW283/AW228,0)</f>
        <v>0</v>
      </c>
      <c r="AX283" s="229">
        <f>IFERROR('Intenzity 1'!AX283/AX228,0)</f>
        <v>0</v>
      </c>
      <c r="AY283" s="229">
        <f>IFERROR('Intenzity 1'!AY283/AY228,0)</f>
        <v>0</v>
      </c>
      <c r="AZ283" s="229">
        <f>IFERROR('Intenzity 1'!AZ283/AZ228,0)</f>
        <v>0</v>
      </c>
      <c r="BA283" s="229">
        <f>IFERROR('Intenzity 1'!BA283/BA228,0)</f>
        <v>0</v>
      </c>
      <c r="BB283" s="229">
        <f>IFERROR('Intenzity 1'!BB283/BB228,0)</f>
        <v>0</v>
      </c>
    </row>
    <row r="284" spans="1:54" x14ac:dyDescent="0.3">
      <c r="A284" s="206">
        <f>IF(ISBLANK('Úseky 1'!A7),"",'Úseky 1'!A7)</f>
        <v>3</v>
      </c>
      <c r="B284" s="205" t="str">
        <f>IF(ISBLANK('Úseky 1'!B7),"",'Úseky 1'!B7)</f>
        <v/>
      </c>
      <c r="C284" s="205" t="str">
        <f>IF(ISBLANK('Úseky 1'!C7),"",'Úseky 1'!C7)</f>
        <v/>
      </c>
      <c r="D284" s="213" t="str">
        <f>IF(ISBLANK('Úseky 1'!D7),"",'Úseky 1'!D7)</f>
        <v/>
      </c>
      <c r="E284" s="229">
        <f>IFERROR('Intenzity 1'!E284/E229,0)</f>
        <v>0</v>
      </c>
      <c r="F284" s="229">
        <f>IFERROR('Intenzity 1'!F284/F229,0)</f>
        <v>0</v>
      </c>
      <c r="G284" s="229">
        <f>IFERROR('Intenzity 1'!G284/G229,0)</f>
        <v>0</v>
      </c>
      <c r="H284" s="229">
        <f>IFERROR('Intenzity 1'!H284/H229,0)</f>
        <v>0</v>
      </c>
      <c r="I284" s="229">
        <f>IFERROR('Intenzity 1'!I284/I229,0)</f>
        <v>0</v>
      </c>
      <c r="J284" s="229">
        <f>IFERROR('Intenzity 1'!J284/J229,0)</f>
        <v>0</v>
      </c>
      <c r="K284" s="229">
        <f>IFERROR('Intenzity 1'!K284/K229,0)</f>
        <v>0</v>
      </c>
      <c r="L284" s="229">
        <f>IFERROR('Intenzity 1'!L284/L229,0)</f>
        <v>0</v>
      </c>
      <c r="M284" s="229">
        <f>IFERROR('Intenzity 1'!M284/M229,0)</f>
        <v>0</v>
      </c>
      <c r="N284" s="229">
        <f>IFERROR('Intenzity 1'!N284/N229,0)</f>
        <v>0</v>
      </c>
      <c r="O284" s="229">
        <f>IFERROR('Intenzity 1'!O284/O229,0)</f>
        <v>0</v>
      </c>
      <c r="P284" s="229">
        <f>IFERROR('Intenzity 1'!P284/P229,0)</f>
        <v>0</v>
      </c>
      <c r="Q284" s="229">
        <f>IFERROR('Intenzity 1'!Q284/Q229,0)</f>
        <v>0</v>
      </c>
      <c r="R284" s="229">
        <f>IFERROR('Intenzity 1'!R284/R229,0)</f>
        <v>0</v>
      </c>
      <c r="S284" s="229">
        <f>IFERROR('Intenzity 1'!S284/S229,0)</f>
        <v>0</v>
      </c>
      <c r="T284" s="229">
        <f>IFERROR('Intenzity 1'!T284/T229,0)</f>
        <v>0</v>
      </c>
      <c r="U284" s="229">
        <f>IFERROR('Intenzity 1'!U284/U229,0)</f>
        <v>0</v>
      </c>
      <c r="V284" s="229">
        <f>IFERROR('Intenzity 1'!V284/V229,0)</f>
        <v>0</v>
      </c>
      <c r="W284" s="229">
        <f>IFERROR('Intenzity 1'!W284/W229,0)</f>
        <v>0</v>
      </c>
      <c r="X284" s="229">
        <f>IFERROR('Intenzity 1'!X284/X229,0)</f>
        <v>0</v>
      </c>
      <c r="Y284" s="229">
        <f>IFERROR('Intenzity 1'!Y284/Y229,0)</f>
        <v>0</v>
      </c>
      <c r="Z284" s="229">
        <f>IFERROR('Intenzity 1'!Z284/Z229,0)</f>
        <v>0</v>
      </c>
      <c r="AA284" s="229">
        <f>IFERROR('Intenzity 1'!AA284/AA229,0)</f>
        <v>0</v>
      </c>
      <c r="AB284" s="229">
        <f>IFERROR('Intenzity 1'!AB284/AB229,0)</f>
        <v>0</v>
      </c>
      <c r="AC284" s="229">
        <f>IFERROR('Intenzity 1'!AC284/AC229,0)</f>
        <v>0</v>
      </c>
      <c r="AD284" s="229">
        <f>IFERROR('Intenzity 1'!AD284/AD229,0)</f>
        <v>0</v>
      </c>
      <c r="AE284" s="229">
        <f>IFERROR('Intenzity 1'!AE284/AE229,0)</f>
        <v>0</v>
      </c>
      <c r="AF284" s="229">
        <f>IFERROR('Intenzity 1'!AF284/AF229,0)</f>
        <v>0</v>
      </c>
      <c r="AG284" s="229">
        <f>IFERROR('Intenzity 1'!AG284/AG229,0)</f>
        <v>0</v>
      </c>
      <c r="AH284" s="229">
        <f>IFERROR('Intenzity 1'!AH284/AH229,0)</f>
        <v>0</v>
      </c>
      <c r="AI284" s="229">
        <f>IFERROR('Intenzity 1'!AI284/AI229,0)</f>
        <v>0</v>
      </c>
      <c r="AJ284" s="229">
        <f>IFERROR('Intenzity 1'!AJ284/AJ229,0)</f>
        <v>0</v>
      </c>
      <c r="AK284" s="229">
        <f>IFERROR('Intenzity 1'!AK284/AK229,0)</f>
        <v>0</v>
      </c>
      <c r="AL284" s="229">
        <f>IFERROR('Intenzity 1'!AL284/AL229,0)</f>
        <v>0</v>
      </c>
      <c r="AM284" s="229">
        <f>IFERROR('Intenzity 1'!AM284/AM229,0)</f>
        <v>0</v>
      </c>
      <c r="AN284" s="229">
        <f>IFERROR('Intenzity 1'!AN284/AN229,0)</f>
        <v>0</v>
      </c>
      <c r="AO284" s="229">
        <f>IFERROR('Intenzity 1'!AO284/AO229,0)</f>
        <v>0</v>
      </c>
      <c r="AP284" s="229">
        <f>IFERROR('Intenzity 1'!AP284/AP229,0)</f>
        <v>0</v>
      </c>
      <c r="AQ284" s="229">
        <f>IFERROR('Intenzity 1'!AQ284/AQ229,0)</f>
        <v>0</v>
      </c>
      <c r="AR284" s="229">
        <f>IFERROR('Intenzity 1'!AR284/AR229,0)</f>
        <v>0</v>
      </c>
      <c r="AS284" s="229">
        <f>IFERROR('Intenzity 1'!AS284/AS229,0)</f>
        <v>0</v>
      </c>
      <c r="AT284" s="229">
        <f>IFERROR('Intenzity 1'!AT284/AT229,0)</f>
        <v>0</v>
      </c>
      <c r="AU284" s="229">
        <f>IFERROR('Intenzity 1'!AU284/AU229,0)</f>
        <v>0</v>
      </c>
      <c r="AV284" s="229">
        <f>IFERROR('Intenzity 1'!AV284/AV229,0)</f>
        <v>0</v>
      </c>
      <c r="AW284" s="229">
        <f>IFERROR('Intenzity 1'!AW284/AW229,0)</f>
        <v>0</v>
      </c>
      <c r="AX284" s="229">
        <f>IFERROR('Intenzity 1'!AX284/AX229,0)</f>
        <v>0</v>
      </c>
      <c r="AY284" s="229">
        <f>IFERROR('Intenzity 1'!AY284/AY229,0)</f>
        <v>0</v>
      </c>
      <c r="AZ284" s="229">
        <f>IFERROR('Intenzity 1'!AZ284/AZ229,0)</f>
        <v>0</v>
      </c>
      <c r="BA284" s="229">
        <f>IFERROR('Intenzity 1'!BA284/BA229,0)</f>
        <v>0</v>
      </c>
      <c r="BB284" s="229">
        <f>IFERROR('Intenzity 1'!BB284/BB229,0)</f>
        <v>0</v>
      </c>
    </row>
    <row r="285" spans="1:54" x14ac:dyDescent="0.3">
      <c r="A285" s="206">
        <f>IF(ISBLANK('Úseky 1'!A8),"",'Úseky 1'!A8)</f>
        <v>4</v>
      </c>
      <c r="B285" s="205" t="str">
        <f>IF(ISBLANK('Úseky 1'!B8),"",'Úseky 1'!B8)</f>
        <v/>
      </c>
      <c r="C285" s="205" t="str">
        <f>IF(ISBLANK('Úseky 1'!C8),"",'Úseky 1'!C8)</f>
        <v/>
      </c>
      <c r="D285" s="213" t="str">
        <f>IF(ISBLANK('Úseky 1'!D8),"",'Úseky 1'!D8)</f>
        <v/>
      </c>
      <c r="E285" s="229">
        <f>IFERROR('Intenzity 1'!E285/E230,0)</f>
        <v>0</v>
      </c>
      <c r="F285" s="229">
        <f>IFERROR('Intenzity 1'!F285/F230,0)</f>
        <v>0</v>
      </c>
      <c r="G285" s="229">
        <f>IFERROR('Intenzity 1'!G285/G230,0)</f>
        <v>0</v>
      </c>
      <c r="H285" s="229">
        <f>IFERROR('Intenzity 1'!H285/H230,0)</f>
        <v>0</v>
      </c>
      <c r="I285" s="229">
        <f>IFERROR('Intenzity 1'!I285/I230,0)</f>
        <v>0</v>
      </c>
      <c r="J285" s="229">
        <f>IFERROR('Intenzity 1'!J285/J230,0)</f>
        <v>0</v>
      </c>
      <c r="K285" s="229">
        <f>IFERROR('Intenzity 1'!K285/K230,0)</f>
        <v>0</v>
      </c>
      <c r="L285" s="229">
        <f>IFERROR('Intenzity 1'!L285/L230,0)</f>
        <v>0</v>
      </c>
      <c r="M285" s="229">
        <f>IFERROR('Intenzity 1'!M285/M230,0)</f>
        <v>0</v>
      </c>
      <c r="N285" s="229">
        <f>IFERROR('Intenzity 1'!N285/N230,0)</f>
        <v>0</v>
      </c>
      <c r="O285" s="229">
        <f>IFERROR('Intenzity 1'!O285/O230,0)</f>
        <v>0</v>
      </c>
      <c r="P285" s="229">
        <f>IFERROR('Intenzity 1'!P285/P230,0)</f>
        <v>0</v>
      </c>
      <c r="Q285" s="229">
        <f>IFERROR('Intenzity 1'!Q285/Q230,0)</f>
        <v>0</v>
      </c>
      <c r="R285" s="229">
        <f>IFERROR('Intenzity 1'!R285/R230,0)</f>
        <v>0</v>
      </c>
      <c r="S285" s="229">
        <f>IFERROR('Intenzity 1'!S285/S230,0)</f>
        <v>0</v>
      </c>
      <c r="T285" s="229">
        <f>IFERROR('Intenzity 1'!T285/T230,0)</f>
        <v>0</v>
      </c>
      <c r="U285" s="229">
        <f>IFERROR('Intenzity 1'!U285/U230,0)</f>
        <v>0</v>
      </c>
      <c r="V285" s="229">
        <f>IFERROR('Intenzity 1'!V285/V230,0)</f>
        <v>0</v>
      </c>
      <c r="W285" s="229">
        <f>IFERROR('Intenzity 1'!W285/W230,0)</f>
        <v>0</v>
      </c>
      <c r="X285" s="229">
        <f>IFERROR('Intenzity 1'!X285/X230,0)</f>
        <v>0</v>
      </c>
      <c r="Y285" s="229">
        <f>IFERROR('Intenzity 1'!Y285/Y230,0)</f>
        <v>0</v>
      </c>
      <c r="Z285" s="229">
        <f>IFERROR('Intenzity 1'!Z285/Z230,0)</f>
        <v>0</v>
      </c>
      <c r="AA285" s="229">
        <f>IFERROR('Intenzity 1'!AA285/AA230,0)</f>
        <v>0</v>
      </c>
      <c r="AB285" s="229">
        <f>IFERROR('Intenzity 1'!AB285/AB230,0)</f>
        <v>0</v>
      </c>
      <c r="AC285" s="229">
        <f>IFERROR('Intenzity 1'!AC285/AC230,0)</f>
        <v>0</v>
      </c>
      <c r="AD285" s="229">
        <f>IFERROR('Intenzity 1'!AD285/AD230,0)</f>
        <v>0</v>
      </c>
      <c r="AE285" s="229">
        <f>IFERROR('Intenzity 1'!AE285/AE230,0)</f>
        <v>0</v>
      </c>
      <c r="AF285" s="229">
        <f>IFERROR('Intenzity 1'!AF285/AF230,0)</f>
        <v>0</v>
      </c>
      <c r="AG285" s="229">
        <f>IFERROR('Intenzity 1'!AG285/AG230,0)</f>
        <v>0</v>
      </c>
      <c r="AH285" s="229">
        <f>IFERROR('Intenzity 1'!AH285/AH230,0)</f>
        <v>0</v>
      </c>
      <c r="AI285" s="229">
        <f>IFERROR('Intenzity 1'!AI285/AI230,0)</f>
        <v>0</v>
      </c>
      <c r="AJ285" s="229">
        <f>IFERROR('Intenzity 1'!AJ285/AJ230,0)</f>
        <v>0</v>
      </c>
      <c r="AK285" s="229">
        <f>IFERROR('Intenzity 1'!AK285/AK230,0)</f>
        <v>0</v>
      </c>
      <c r="AL285" s="229">
        <f>IFERROR('Intenzity 1'!AL285/AL230,0)</f>
        <v>0</v>
      </c>
      <c r="AM285" s="229">
        <f>IFERROR('Intenzity 1'!AM285/AM230,0)</f>
        <v>0</v>
      </c>
      <c r="AN285" s="229">
        <f>IFERROR('Intenzity 1'!AN285/AN230,0)</f>
        <v>0</v>
      </c>
      <c r="AO285" s="229">
        <f>IFERROR('Intenzity 1'!AO285/AO230,0)</f>
        <v>0</v>
      </c>
      <c r="AP285" s="229">
        <f>IFERROR('Intenzity 1'!AP285/AP230,0)</f>
        <v>0</v>
      </c>
      <c r="AQ285" s="229">
        <f>IFERROR('Intenzity 1'!AQ285/AQ230,0)</f>
        <v>0</v>
      </c>
      <c r="AR285" s="229">
        <f>IFERROR('Intenzity 1'!AR285/AR230,0)</f>
        <v>0</v>
      </c>
      <c r="AS285" s="229">
        <f>IFERROR('Intenzity 1'!AS285/AS230,0)</f>
        <v>0</v>
      </c>
      <c r="AT285" s="229">
        <f>IFERROR('Intenzity 1'!AT285/AT230,0)</f>
        <v>0</v>
      </c>
      <c r="AU285" s="229">
        <f>IFERROR('Intenzity 1'!AU285/AU230,0)</f>
        <v>0</v>
      </c>
      <c r="AV285" s="229">
        <f>IFERROR('Intenzity 1'!AV285/AV230,0)</f>
        <v>0</v>
      </c>
      <c r="AW285" s="229">
        <f>IFERROR('Intenzity 1'!AW285/AW230,0)</f>
        <v>0</v>
      </c>
      <c r="AX285" s="229">
        <f>IFERROR('Intenzity 1'!AX285/AX230,0)</f>
        <v>0</v>
      </c>
      <c r="AY285" s="229">
        <f>IFERROR('Intenzity 1'!AY285/AY230,0)</f>
        <v>0</v>
      </c>
      <c r="AZ285" s="229">
        <f>IFERROR('Intenzity 1'!AZ285/AZ230,0)</f>
        <v>0</v>
      </c>
      <c r="BA285" s="229">
        <f>IFERROR('Intenzity 1'!BA285/BA230,0)</f>
        <v>0</v>
      </c>
      <c r="BB285" s="229">
        <f>IFERROR('Intenzity 1'!BB285/BB230,0)</f>
        <v>0</v>
      </c>
    </row>
    <row r="286" spans="1:54" x14ac:dyDescent="0.3">
      <c r="A286" s="206">
        <f>IF(ISBLANK('Úseky 1'!A9),"",'Úseky 1'!A9)</f>
        <v>5</v>
      </c>
      <c r="B286" s="205" t="str">
        <f>IF(ISBLANK('Úseky 1'!B9),"",'Úseky 1'!B9)</f>
        <v/>
      </c>
      <c r="C286" s="205" t="str">
        <f>IF(ISBLANK('Úseky 1'!C9),"",'Úseky 1'!C9)</f>
        <v/>
      </c>
      <c r="D286" s="213" t="str">
        <f>IF(ISBLANK('Úseky 1'!D9),"",'Úseky 1'!D9)</f>
        <v/>
      </c>
      <c r="E286" s="229">
        <f>IFERROR('Intenzity 1'!E286/E231,0)</f>
        <v>0</v>
      </c>
      <c r="F286" s="229">
        <f>IFERROR('Intenzity 1'!F286/F231,0)</f>
        <v>0</v>
      </c>
      <c r="G286" s="229">
        <f>IFERROR('Intenzity 1'!G286/G231,0)</f>
        <v>0</v>
      </c>
      <c r="H286" s="229">
        <f>IFERROR('Intenzity 1'!H286/H231,0)</f>
        <v>0</v>
      </c>
      <c r="I286" s="229">
        <f>IFERROR('Intenzity 1'!I286/I231,0)</f>
        <v>0</v>
      </c>
      <c r="J286" s="229">
        <f>IFERROR('Intenzity 1'!J286/J231,0)</f>
        <v>0</v>
      </c>
      <c r="K286" s="229">
        <f>IFERROR('Intenzity 1'!K286/K231,0)</f>
        <v>0</v>
      </c>
      <c r="L286" s="229">
        <f>IFERROR('Intenzity 1'!L286/L231,0)</f>
        <v>0</v>
      </c>
      <c r="M286" s="229">
        <f>IFERROR('Intenzity 1'!M286/M231,0)</f>
        <v>0</v>
      </c>
      <c r="N286" s="229">
        <f>IFERROR('Intenzity 1'!N286/N231,0)</f>
        <v>0</v>
      </c>
      <c r="O286" s="229">
        <f>IFERROR('Intenzity 1'!O286/O231,0)</f>
        <v>0</v>
      </c>
      <c r="P286" s="229">
        <f>IFERROR('Intenzity 1'!P286/P231,0)</f>
        <v>0</v>
      </c>
      <c r="Q286" s="229">
        <f>IFERROR('Intenzity 1'!Q286/Q231,0)</f>
        <v>0</v>
      </c>
      <c r="R286" s="229">
        <f>IFERROR('Intenzity 1'!R286/R231,0)</f>
        <v>0</v>
      </c>
      <c r="S286" s="229">
        <f>IFERROR('Intenzity 1'!S286/S231,0)</f>
        <v>0</v>
      </c>
      <c r="T286" s="229">
        <f>IFERROR('Intenzity 1'!T286/T231,0)</f>
        <v>0</v>
      </c>
      <c r="U286" s="229">
        <f>IFERROR('Intenzity 1'!U286/U231,0)</f>
        <v>0</v>
      </c>
      <c r="V286" s="229">
        <f>IFERROR('Intenzity 1'!V286/V231,0)</f>
        <v>0</v>
      </c>
      <c r="W286" s="229">
        <f>IFERROR('Intenzity 1'!W286/W231,0)</f>
        <v>0</v>
      </c>
      <c r="X286" s="229">
        <f>IFERROR('Intenzity 1'!X286/X231,0)</f>
        <v>0</v>
      </c>
      <c r="Y286" s="229">
        <f>IFERROR('Intenzity 1'!Y286/Y231,0)</f>
        <v>0</v>
      </c>
      <c r="Z286" s="229">
        <f>IFERROR('Intenzity 1'!Z286/Z231,0)</f>
        <v>0</v>
      </c>
      <c r="AA286" s="229">
        <f>IFERROR('Intenzity 1'!AA286/AA231,0)</f>
        <v>0</v>
      </c>
      <c r="AB286" s="229">
        <f>IFERROR('Intenzity 1'!AB286/AB231,0)</f>
        <v>0</v>
      </c>
      <c r="AC286" s="229">
        <f>IFERROR('Intenzity 1'!AC286/AC231,0)</f>
        <v>0</v>
      </c>
      <c r="AD286" s="229">
        <f>IFERROR('Intenzity 1'!AD286/AD231,0)</f>
        <v>0</v>
      </c>
      <c r="AE286" s="229">
        <f>IFERROR('Intenzity 1'!AE286/AE231,0)</f>
        <v>0</v>
      </c>
      <c r="AF286" s="229">
        <f>IFERROR('Intenzity 1'!AF286/AF231,0)</f>
        <v>0</v>
      </c>
      <c r="AG286" s="229">
        <f>IFERROR('Intenzity 1'!AG286/AG231,0)</f>
        <v>0</v>
      </c>
      <c r="AH286" s="229">
        <f>IFERROR('Intenzity 1'!AH286/AH231,0)</f>
        <v>0</v>
      </c>
      <c r="AI286" s="229">
        <f>IFERROR('Intenzity 1'!AI286/AI231,0)</f>
        <v>0</v>
      </c>
      <c r="AJ286" s="229">
        <f>IFERROR('Intenzity 1'!AJ286/AJ231,0)</f>
        <v>0</v>
      </c>
      <c r="AK286" s="229">
        <f>IFERROR('Intenzity 1'!AK286/AK231,0)</f>
        <v>0</v>
      </c>
      <c r="AL286" s="229">
        <f>IFERROR('Intenzity 1'!AL286/AL231,0)</f>
        <v>0</v>
      </c>
      <c r="AM286" s="229">
        <f>IFERROR('Intenzity 1'!AM286/AM231,0)</f>
        <v>0</v>
      </c>
      <c r="AN286" s="229">
        <f>IFERROR('Intenzity 1'!AN286/AN231,0)</f>
        <v>0</v>
      </c>
      <c r="AO286" s="229">
        <f>IFERROR('Intenzity 1'!AO286/AO231,0)</f>
        <v>0</v>
      </c>
      <c r="AP286" s="229">
        <f>IFERROR('Intenzity 1'!AP286/AP231,0)</f>
        <v>0</v>
      </c>
      <c r="AQ286" s="229">
        <f>IFERROR('Intenzity 1'!AQ286/AQ231,0)</f>
        <v>0</v>
      </c>
      <c r="AR286" s="229">
        <f>IFERROR('Intenzity 1'!AR286/AR231,0)</f>
        <v>0</v>
      </c>
      <c r="AS286" s="229">
        <f>IFERROR('Intenzity 1'!AS286/AS231,0)</f>
        <v>0</v>
      </c>
      <c r="AT286" s="229">
        <f>IFERROR('Intenzity 1'!AT286/AT231,0)</f>
        <v>0</v>
      </c>
      <c r="AU286" s="229">
        <f>IFERROR('Intenzity 1'!AU286/AU231,0)</f>
        <v>0</v>
      </c>
      <c r="AV286" s="229">
        <f>IFERROR('Intenzity 1'!AV286/AV231,0)</f>
        <v>0</v>
      </c>
      <c r="AW286" s="229">
        <f>IFERROR('Intenzity 1'!AW286/AW231,0)</f>
        <v>0</v>
      </c>
      <c r="AX286" s="229">
        <f>IFERROR('Intenzity 1'!AX286/AX231,0)</f>
        <v>0</v>
      </c>
      <c r="AY286" s="229">
        <f>IFERROR('Intenzity 1'!AY286/AY231,0)</f>
        <v>0</v>
      </c>
      <c r="AZ286" s="229">
        <f>IFERROR('Intenzity 1'!AZ286/AZ231,0)</f>
        <v>0</v>
      </c>
      <c r="BA286" s="229">
        <f>IFERROR('Intenzity 1'!BA286/BA231,0)</f>
        <v>0</v>
      </c>
      <c r="BB286" s="229">
        <f>IFERROR('Intenzity 1'!BB286/BB231,0)</f>
        <v>0</v>
      </c>
    </row>
    <row r="287" spans="1:54" x14ac:dyDescent="0.3">
      <c r="A287" s="206">
        <f>IF(ISBLANK('Úseky 1'!A10),"",'Úseky 1'!A10)</f>
        <v>6</v>
      </c>
      <c r="B287" s="205" t="str">
        <f>IF(ISBLANK('Úseky 1'!B10),"",'Úseky 1'!B10)</f>
        <v/>
      </c>
      <c r="C287" s="205" t="str">
        <f>IF(ISBLANK('Úseky 1'!C10),"",'Úseky 1'!C10)</f>
        <v/>
      </c>
      <c r="D287" s="213" t="str">
        <f>IF(ISBLANK('Úseky 1'!D10),"",'Úseky 1'!D10)</f>
        <v/>
      </c>
      <c r="E287" s="229">
        <f>IFERROR('Intenzity 1'!E287/E232,0)</f>
        <v>0</v>
      </c>
      <c r="F287" s="229">
        <f>IFERROR('Intenzity 1'!F287/F232,0)</f>
        <v>0</v>
      </c>
      <c r="G287" s="229">
        <f>IFERROR('Intenzity 1'!G287/G232,0)</f>
        <v>0</v>
      </c>
      <c r="H287" s="229">
        <f>IFERROR('Intenzity 1'!H287/H232,0)</f>
        <v>0</v>
      </c>
      <c r="I287" s="229">
        <f>IFERROR('Intenzity 1'!I287/I232,0)</f>
        <v>0</v>
      </c>
      <c r="J287" s="229">
        <f>IFERROR('Intenzity 1'!J287/J232,0)</f>
        <v>0</v>
      </c>
      <c r="K287" s="229">
        <f>IFERROR('Intenzity 1'!K287/K232,0)</f>
        <v>0</v>
      </c>
      <c r="L287" s="229">
        <f>IFERROR('Intenzity 1'!L287/L232,0)</f>
        <v>0</v>
      </c>
      <c r="M287" s="229">
        <f>IFERROR('Intenzity 1'!M287/M232,0)</f>
        <v>0</v>
      </c>
      <c r="N287" s="229">
        <f>IFERROR('Intenzity 1'!N287/N232,0)</f>
        <v>0</v>
      </c>
      <c r="O287" s="229">
        <f>IFERROR('Intenzity 1'!O287/O232,0)</f>
        <v>0</v>
      </c>
      <c r="P287" s="229">
        <f>IFERROR('Intenzity 1'!P287/P232,0)</f>
        <v>0</v>
      </c>
      <c r="Q287" s="229">
        <f>IFERROR('Intenzity 1'!Q287/Q232,0)</f>
        <v>0</v>
      </c>
      <c r="R287" s="229">
        <f>IFERROR('Intenzity 1'!R287/R232,0)</f>
        <v>0</v>
      </c>
      <c r="S287" s="229">
        <f>IFERROR('Intenzity 1'!S287/S232,0)</f>
        <v>0</v>
      </c>
      <c r="T287" s="229">
        <f>IFERROR('Intenzity 1'!T287/T232,0)</f>
        <v>0</v>
      </c>
      <c r="U287" s="229">
        <f>IFERROR('Intenzity 1'!U287/U232,0)</f>
        <v>0</v>
      </c>
      <c r="V287" s="229">
        <f>IFERROR('Intenzity 1'!V287/V232,0)</f>
        <v>0</v>
      </c>
      <c r="W287" s="229">
        <f>IFERROR('Intenzity 1'!W287/W232,0)</f>
        <v>0</v>
      </c>
      <c r="X287" s="229">
        <f>IFERROR('Intenzity 1'!X287/X232,0)</f>
        <v>0</v>
      </c>
      <c r="Y287" s="229">
        <f>IFERROR('Intenzity 1'!Y287/Y232,0)</f>
        <v>0</v>
      </c>
      <c r="Z287" s="229">
        <f>IFERROR('Intenzity 1'!Z287/Z232,0)</f>
        <v>0</v>
      </c>
      <c r="AA287" s="229">
        <f>IFERROR('Intenzity 1'!AA287/AA232,0)</f>
        <v>0</v>
      </c>
      <c r="AB287" s="229">
        <f>IFERROR('Intenzity 1'!AB287/AB232,0)</f>
        <v>0</v>
      </c>
      <c r="AC287" s="229">
        <f>IFERROR('Intenzity 1'!AC287/AC232,0)</f>
        <v>0</v>
      </c>
      <c r="AD287" s="229">
        <f>IFERROR('Intenzity 1'!AD287/AD232,0)</f>
        <v>0</v>
      </c>
      <c r="AE287" s="229">
        <f>IFERROR('Intenzity 1'!AE287/AE232,0)</f>
        <v>0</v>
      </c>
      <c r="AF287" s="229">
        <f>IFERROR('Intenzity 1'!AF287/AF232,0)</f>
        <v>0</v>
      </c>
      <c r="AG287" s="229">
        <f>IFERROR('Intenzity 1'!AG287/AG232,0)</f>
        <v>0</v>
      </c>
      <c r="AH287" s="229">
        <f>IFERROR('Intenzity 1'!AH287/AH232,0)</f>
        <v>0</v>
      </c>
      <c r="AI287" s="229">
        <f>IFERROR('Intenzity 1'!AI287/AI232,0)</f>
        <v>0</v>
      </c>
      <c r="AJ287" s="229">
        <f>IFERROR('Intenzity 1'!AJ287/AJ232,0)</f>
        <v>0</v>
      </c>
      <c r="AK287" s="229">
        <f>IFERROR('Intenzity 1'!AK287/AK232,0)</f>
        <v>0</v>
      </c>
      <c r="AL287" s="229">
        <f>IFERROR('Intenzity 1'!AL287/AL232,0)</f>
        <v>0</v>
      </c>
      <c r="AM287" s="229">
        <f>IFERROR('Intenzity 1'!AM287/AM232,0)</f>
        <v>0</v>
      </c>
      <c r="AN287" s="229">
        <f>IFERROR('Intenzity 1'!AN287/AN232,0)</f>
        <v>0</v>
      </c>
      <c r="AO287" s="229">
        <f>IFERROR('Intenzity 1'!AO287/AO232,0)</f>
        <v>0</v>
      </c>
      <c r="AP287" s="229">
        <f>IFERROR('Intenzity 1'!AP287/AP232,0)</f>
        <v>0</v>
      </c>
      <c r="AQ287" s="229">
        <f>IFERROR('Intenzity 1'!AQ287/AQ232,0)</f>
        <v>0</v>
      </c>
      <c r="AR287" s="229">
        <f>IFERROR('Intenzity 1'!AR287/AR232,0)</f>
        <v>0</v>
      </c>
      <c r="AS287" s="229">
        <f>IFERROR('Intenzity 1'!AS287/AS232,0)</f>
        <v>0</v>
      </c>
      <c r="AT287" s="229">
        <f>IFERROR('Intenzity 1'!AT287/AT232,0)</f>
        <v>0</v>
      </c>
      <c r="AU287" s="229">
        <f>IFERROR('Intenzity 1'!AU287/AU232,0)</f>
        <v>0</v>
      </c>
      <c r="AV287" s="229">
        <f>IFERROR('Intenzity 1'!AV287/AV232,0)</f>
        <v>0</v>
      </c>
      <c r="AW287" s="229">
        <f>IFERROR('Intenzity 1'!AW287/AW232,0)</f>
        <v>0</v>
      </c>
      <c r="AX287" s="229">
        <f>IFERROR('Intenzity 1'!AX287/AX232,0)</f>
        <v>0</v>
      </c>
      <c r="AY287" s="229">
        <f>IFERROR('Intenzity 1'!AY287/AY232,0)</f>
        <v>0</v>
      </c>
      <c r="AZ287" s="229">
        <f>IFERROR('Intenzity 1'!AZ287/AZ232,0)</f>
        <v>0</v>
      </c>
      <c r="BA287" s="229">
        <f>IFERROR('Intenzity 1'!BA287/BA232,0)</f>
        <v>0</v>
      </c>
      <c r="BB287" s="229">
        <f>IFERROR('Intenzity 1'!BB287/BB232,0)</f>
        <v>0</v>
      </c>
    </row>
    <row r="288" spans="1:54" x14ac:dyDescent="0.3">
      <c r="A288" s="206">
        <f>IF(ISBLANK('Úseky 1'!A11),"",'Úseky 1'!A11)</f>
        <v>7</v>
      </c>
      <c r="B288" s="205" t="str">
        <f>IF(ISBLANK('Úseky 1'!B11),"",'Úseky 1'!B11)</f>
        <v/>
      </c>
      <c r="C288" s="205" t="str">
        <f>IF(ISBLANK('Úseky 1'!C11),"",'Úseky 1'!C11)</f>
        <v/>
      </c>
      <c r="D288" s="213" t="str">
        <f>IF(ISBLANK('Úseky 1'!D11),"",'Úseky 1'!D11)</f>
        <v/>
      </c>
      <c r="E288" s="229">
        <f>IFERROR('Intenzity 1'!E288/E233,0)</f>
        <v>0</v>
      </c>
      <c r="F288" s="229">
        <f>IFERROR('Intenzity 1'!F288/F233,0)</f>
        <v>0</v>
      </c>
      <c r="G288" s="229">
        <f>IFERROR('Intenzity 1'!G288/G233,0)</f>
        <v>0</v>
      </c>
      <c r="H288" s="229">
        <f>IFERROR('Intenzity 1'!H288/H233,0)</f>
        <v>0</v>
      </c>
      <c r="I288" s="229">
        <f>IFERROR('Intenzity 1'!I288/I233,0)</f>
        <v>0</v>
      </c>
      <c r="J288" s="229">
        <f>IFERROR('Intenzity 1'!J288/J233,0)</f>
        <v>0</v>
      </c>
      <c r="K288" s="229">
        <f>IFERROR('Intenzity 1'!K288/K233,0)</f>
        <v>0</v>
      </c>
      <c r="L288" s="229">
        <f>IFERROR('Intenzity 1'!L288/L233,0)</f>
        <v>0</v>
      </c>
      <c r="M288" s="229">
        <f>IFERROR('Intenzity 1'!M288/M233,0)</f>
        <v>0</v>
      </c>
      <c r="N288" s="229">
        <f>IFERROR('Intenzity 1'!N288/N233,0)</f>
        <v>0</v>
      </c>
      <c r="O288" s="229">
        <f>IFERROR('Intenzity 1'!O288/O233,0)</f>
        <v>0</v>
      </c>
      <c r="P288" s="229">
        <f>IFERROR('Intenzity 1'!P288/P233,0)</f>
        <v>0</v>
      </c>
      <c r="Q288" s="229">
        <f>IFERROR('Intenzity 1'!Q288/Q233,0)</f>
        <v>0</v>
      </c>
      <c r="R288" s="229">
        <f>IFERROR('Intenzity 1'!R288/R233,0)</f>
        <v>0</v>
      </c>
      <c r="S288" s="229">
        <f>IFERROR('Intenzity 1'!S288/S233,0)</f>
        <v>0</v>
      </c>
      <c r="T288" s="229">
        <f>IFERROR('Intenzity 1'!T288/T233,0)</f>
        <v>0</v>
      </c>
      <c r="U288" s="229">
        <f>IFERROR('Intenzity 1'!U288/U233,0)</f>
        <v>0</v>
      </c>
      <c r="V288" s="229">
        <f>IFERROR('Intenzity 1'!V288/V233,0)</f>
        <v>0</v>
      </c>
      <c r="W288" s="229">
        <f>IFERROR('Intenzity 1'!W288/W233,0)</f>
        <v>0</v>
      </c>
      <c r="X288" s="229">
        <f>IFERROR('Intenzity 1'!X288/X233,0)</f>
        <v>0</v>
      </c>
      <c r="Y288" s="229">
        <f>IFERROR('Intenzity 1'!Y288/Y233,0)</f>
        <v>0</v>
      </c>
      <c r="Z288" s="229">
        <f>IFERROR('Intenzity 1'!Z288/Z233,0)</f>
        <v>0</v>
      </c>
      <c r="AA288" s="229">
        <f>IFERROR('Intenzity 1'!AA288/AA233,0)</f>
        <v>0</v>
      </c>
      <c r="AB288" s="229">
        <f>IFERROR('Intenzity 1'!AB288/AB233,0)</f>
        <v>0</v>
      </c>
      <c r="AC288" s="229">
        <f>IFERROR('Intenzity 1'!AC288/AC233,0)</f>
        <v>0</v>
      </c>
      <c r="AD288" s="229">
        <f>IFERROR('Intenzity 1'!AD288/AD233,0)</f>
        <v>0</v>
      </c>
      <c r="AE288" s="229">
        <f>IFERROR('Intenzity 1'!AE288/AE233,0)</f>
        <v>0</v>
      </c>
      <c r="AF288" s="229">
        <f>IFERROR('Intenzity 1'!AF288/AF233,0)</f>
        <v>0</v>
      </c>
      <c r="AG288" s="229">
        <f>IFERROR('Intenzity 1'!AG288/AG233,0)</f>
        <v>0</v>
      </c>
      <c r="AH288" s="229">
        <f>IFERROR('Intenzity 1'!AH288/AH233,0)</f>
        <v>0</v>
      </c>
      <c r="AI288" s="229">
        <f>IFERROR('Intenzity 1'!AI288/AI233,0)</f>
        <v>0</v>
      </c>
      <c r="AJ288" s="229">
        <f>IFERROR('Intenzity 1'!AJ288/AJ233,0)</f>
        <v>0</v>
      </c>
      <c r="AK288" s="229">
        <f>IFERROR('Intenzity 1'!AK288/AK233,0)</f>
        <v>0</v>
      </c>
      <c r="AL288" s="229">
        <f>IFERROR('Intenzity 1'!AL288/AL233,0)</f>
        <v>0</v>
      </c>
      <c r="AM288" s="229">
        <f>IFERROR('Intenzity 1'!AM288/AM233,0)</f>
        <v>0</v>
      </c>
      <c r="AN288" s="229">
        <f>IFERROR('Intenzity 1'!AN288/AN233,0)</f>
        <v>0</v>
      </c>
      <c r="AO288" s="229">
        <f>IFERROR('Intenzity 1'!AO288/AO233,0)</f>
        <v>0</v>
      </c>
      <c r="AP288" s="229">
        <f>IFERROR('Intenzity 1'!AP288/AP233,0)</f>
        <v>0</v>
      </c>
      <c r="AQ288" s="229">
        <f>IFERROR('Intenzity 1'!AQ288/AQ233,0)</f>
        <v>0</v>
      </c>
      <c r="AR288" s="229">
        <f>IFERROR('Intenzity 1'!AR288/AR233,0)</f>
        <v>0</v>
      </c>
      <c r="AS288" s="229">
        <f>IFERROR('Intenzity 1'!AS288/AS233,0)</f>
        <v>0</v>
      </c>
      <c r="AT288" s="229">
        <f>IFERROR('Intenzity 1'!AT288/AT233,0)</f>
        <v>0</v>
      </c>
      <c r="AU288" s="229">
        <f>IFERROR('Intenzity 1'!AU288/AU233,0)</f>
        <v>0</v>
      </c>
      <c r="AV288" s="229">
        <f>IFERROR('Intenzity 1'!AV288/AV233,0)</f>
        <v>0</v>
      </c>
      <c r="AW288" s="229">
        <f>IFERROR('Intenzity 1'!AW288/AW233,0)</f>
        <v>0</v>
      </c>
      <c r="AX288" s="229">
        <f>IFERROR('Intenzity 1'!AX288/AX233,0)</f>
        <v>0</v>
      </c>
      <c r="AY288" s="229">
        <f>IFERROR('Intenzity 1'!AY288/AY233,0)</f>
        <v>0</v>
      </c>
      <c r="AZ288" s="229">
        <f>IFERROR('Intenzity 1'!AZ288/AZ233,0)</f>
        <v>0</v>
      </c>
      <c r="BA288" s="229">
        <f>IFERROR('Intenzity 1'!BA288/BA233,0)</f>
        <v>0</v>
      </c>
      <c r="BB288" s="229">
        <f>IFERROR('Intenzity 1'!BB288/BB233,0)</f>
        <v>0</v>
      </c>
    </row>
    <row r="289" spans="1:54" x14ac:dyDescent="0.3">
      <c r="A289" s="206">
        <f>IF(ISBLANK('Úseky 1'!A12),"",'Úseky 1'!A12)</f>
        <v>8</v>
      </c>
      <c r="B289" s="205" t="str">
        <f>IF(ISBLANK('Úseky 1'!B12),"",'Úseky 1'!B12)</f>
        <v/>
      </c>
      <c r="C289" s="205" t="str">
        <f>IF(ISBLANK('Úseky 1'!C12),"",'Úseky 1'!C12)</f>
        <v/>
      </c>
      <c r="D289" s="213" t="str">
        <f>IF(ISBLANK('Úseky 1'!D12),"",'Úseky 1'!D12)</f>
        <v/>
      </c>
      <c r="E289" s="229">
        <f>IFERROR('Intenzity 1'!E289/E234,0)</f>
        <v>0</v>
      </c>
      <c r="F289" s="229">
        <f>IFERROR('Intenzity 1'!F289/F234,0)</f>
        <v>0</v>
      </c>
      <c r="G289" s="229">
        <f>IFERROR('Intenzity 1'!G289/G234,0)</f>
        <v>0</v>
      </c>
      <c r="H289" s="229">
        <f>IFERROR('Intenzity 1'!H289/H234,0)</f>
        <v>0</v>
      </c>
      <c r="I289" s="229">
        <f>IFERROR('Intenzity 1'!I289/I234,0)</f>
        <v>0</v>
      </c>
      <c r="J289" s="229">
        <f>IFERROR('Intenzity 1'!J289/J234,0)</f>
        <v>0</v>
      </c>
      <c r="K289" s="229">
        <f>IFERROR('Intenzity 1'!K289/K234,0)</f>
        <v>0</v>
      </c>
      <c r="L289" s="229">
        <f>IFERROR('Intenzity 1'!L289/L234,0)</f>
        <v>0</v>
      </c>
      <c r="M289" s="229">
        <f>IFERROR('Intenzity 1'!M289/M234,0)</f>
        <v>0</v>
      </c>
      <c r="N289" s="229">
        <f>IFERROR('Intenzity 1'!N289/N234,0)</f>
        <v>0</v>
      </c>
      <c r="O289" s="229">
        <f>IFERROR('Intenzity 1'!O289/O234,0)</f>
        <v>0</v>
      </c>
      <c r="P289" s="229">
        <f>IFERROR('Intenzity 1'!P289/P234,0)</f>
        <v>0</v>
      </c>
      <c r="Q289" s="229">
        <f>IFERROR('Intenzity 1'!Q289/Q234,0)</f>
        <v>0</v>
      </c>
      <c r="R289" s="229">
        <f>IFERROR('Intenzity 1'!R289/R234,0)</f>
        <v>0</v>
      </c>
      <c r="S289" s="229">
        <f>IFERROR('Intenzity 1'!S289/S234,0)</f>
        <v>0</v>
      </c>
      <c r="T289" s="229">
        <f>IFERROR('Intenzity 1'!T289/T234,0)</f>
        <v>0</v>
      </c>
      <c r="U289" s="229">
        <f>IFERROR('Intenzity 1'!U289/U234,0)</f>
        <v>0</v>
      </c>
      <c r="V289" s="229">
        <f>IFERROR('Intenzity 1'!V289/V234,0)</f>
        <v>0</v>
      </c>
      <c r="W289" s="229">
        <f>IFERROR('Intenzity 1'!W289/W234,0)</f>
        <v>0</v>
      </c>
      <c r="X289" s="229">
        <f>IFERROR('Intenzity 1'!X289/X234,0)</f>
        <v>0</v>
      </c>
      <c r="Y289" s="229">
        <f>IFERROR('Intenzity 1'!Y289/Y234,0)</f>
        <v>0</v>
      </c>
      <c r="Z289" s="229">
        <f>IFERROR('Intenzity 1'!Z289/Z234,0)</f>
        <v>0</v>
      </c>
      <c r="AA289" s="229">
        <f>IFERROR('Intenzity 1'!AA289/AA234,0)</f>
        <v>0</v>
      </c>
      <c r="AB289" s="229">
        <f>IFERROR('Intenzity 1'!AB289/AB234,0)</f>
        <v>0</v>
      </c>
      <c r="AC289" s="229">
        <f>IFERROR('Intenzity 1'!AC289/AC234,0)</f>
        <v>0</v>
      </c>
      <c r="AD289" s="229">
        <f>IFERROR('Intenzity 1'!AD289/AD234,0)</f>
        <v>0</v>
      </c>
      <c r="AE289" s="229">
        <f>IFERROR('Intenzity 1'!AE289/AE234,0)</f>
        <v>0</v>
      </c>
      <c r="AF289" s="229">
        <f>IFERROR('Intenzity 1'!AF289/AF234,0)</f>
        <v>0</v>
      </c>
      <c r="AG289" s="229">
        <f>IFERROR('Intenzity 1'!AG289/AG234,0)</f>
        <v>0</v>
      </c>
      <c r="AH289" s="229">
        <f>IFERROR('Intenzity 1'!AH289/AH234,0)</f>
        <v>0</v>
      </c>
      <c r="AI289" s="229">
        <f>IFERROR('Intenzity 1'!AI289/AI234,0)</f>
        <v>0</v>
      </c>
      <c r="AJ289" s="229">
        <f>IFERROR('Intenzity 1'!AJ289/AJ234,0)</f>
        <v>0</v>
      </c>
      <c r="AK289" s="229">
        <f>IFERROR('Intenzity 1'!AK289/AK234,0)</f>
        <v>0</v>
      </c>
      <c r="AL289" s="229">
        <f>IFERROR('Intenzity 1'!AL289/AL234,0)</f>
        <v>0</v>
      </c>
      <c r="AM289" s="229">
        <f>IFERROR('Intenzity 1'!AM289/AM234,0)</f>
        <v>0</v>
      </c>
      <c r="AN289" s="229">
        <f>IFERROR('Intenzity 1'!AN289/AN234,0)</f>
        <v>0</v>
      </c>
      <c r="AO289" s="229">
        <f>IFERROR('Intenzity 1'!AO289/AO234,0)</f>
        <v>0</v>
      </c>
      <c r="AP289" s="229">
        <f>IFERROR('Intenzity 1'!AP289/AP234,0)</f>
        <v>0</v>
      </c>
      <c r="AQ289" s="229">
        <f>IFERROR('Intenzity 1'!AQ289/AQ234,0)</f>
        <v>0</v>
      </c>
      <c r="AR289" s="229">
        <f>IFERROR('Intenzity 1'!AR289/AR234,0)</f>
        <v>0</v>
      </c>
      <c r="AS289" s="229">
        <f>IFERROR('Intenzity 1'!AS289/AS234,0)</f>
        <v>0</v>
      </c>
      <c r="AT289" s="229">
        <f>IFERROR('Intenzity 1'!AT289/AT234,0)</f>
        <v>0</v>
      </c>
      <c r="AU289" s="229">
        <f>IFERROR('Intenzity 1'!AU289/AU234,0)</f>
        <v>0</v>
      </c>
      <c r="AV289" s="229">
        <f>IFERROR('Intenzity 1'!AV289/AV234,0)</f>
        <v>0</v>
      </c>
      <c r="AW289" s="229">
        <f>IFERROR('Intenzity 1'!AW289/AW234,0)</f>
        <v>0</v>
      </c>
      <c r="AX289" s="229">
        <f>IFERROR('Intenzity 1'!AX289/AX234,0)</f>
        <v>0</v>
      </c>
      <c r="AY289" s="229">
        <f>IFERROR('Intenzity 1'!AY289/AY234,0)</f>
        <v>0</v>
      </c>
      <c r="AZ289" s="229">
        <f>IFERROR('Intenzity 1'!AZ289/AZ234,0)</f>
        <v>0</v>
      </c>
      <c r="BA289" s="229">
        <f>IFERROR('Intenzity 1'!BA289/BA234,0)</f>
        <v>0</v>
      </c>
      <c r="BB289" s="229">
        <f>IFERROR('Intenzity 1'!BB289/BB234,0)</f>
        <v>0</v>
      </c>
    </row>
    <row r="290" spans="1:54" x14ac:dyDescent="0.3">
      <c r="A290" s="206">
        <f>IF(ISBLANK('Úseky 1'!A13),"",'Úseky 1'!A13)</f>
        <v>9</v>
      </c>
      <c r="B290" s="205" t="str">
        <f>IF(ISBLANK('Úseky 1'!B13),"",'Úseky 1'!B13)</f>
        <v/>
      </c>
      <c r="C290" s="205" t="str">
        <f>IF(ISBLANK('Úseky 1'!C13),"",'Úseky 1'!C13)</f>
        <v/>
      </c>
      <c r="D290" s="213" t="str">
        <f>IF(ISBLANK('Úseky 1'!D13),"",'Úseky 1'!D13)</f>
        <v/>
      </c>
      <c r="E290" s="229">
        <f>IFERROR('Intenzity 1'!E290/E235,0)</f>
        <v>0</v>
      </c>
      <c r="F290" s="229">
        <f>IFERROR('Intenzity 1'!F290/F235,0)</f>
        <v>0</v>
      </c>
      <c r="G290" s="229">
        <f>IFERROR('Intenzity 1'!G290/G235,0)</f>
        <v>0</v>
      </c>
      <c r="H290" s="229">
        <f>IFERROR('Intenzity 1'!H290/H235,0)</f>
        <v>0</v>
      </c>
      <c r="I290" s="229">
        <f>IFERROR('Intenzity 1'!I290/I235,0)</f>
        <v>0</v>
      </c>
      <c r="J290" s="229">
        <f>IFERROR('Intenzity 1'!J290/J235,0)</f>
        <v>0</v>
      </c>
      <c r="K290" s="229">
        <f>IFERROR('Intenzity 1'!K290/K235,0)</f>
        <v>0</v>
      </c>
      <c r="L290" s="229">
        <f>IFERROR('Intenzity 1'!L290/L235,0)</f>
        <v>0</v>
      </c>
      <c r="M290" s="229">
        <f>IFERROR('Intenzity 1'!M290/M235,0)</f>
        <v>0</v>
      </c>
      <c r="N290" s="229">
        <f>IFERROR('Intenzity 1'!N290/N235,0)</f>
        <v>0</v>
      </c>
      <c r="O290" s="229">
        <f>IFERROR('Intenzity 1'!O290/O235,0)</f>
        <v>0</v>
      </c>
      <c r="P290" s="229">
        <f>IFERROR('Intenzity 1'!P290/P235,0)</f>
        <v>0</v>
      </c>
      <c r="Q290" s="229">
        <f>IFERROR('Intenzity 1'!Q290/Q235,0)</f>
        <v>0</v>
      </c>
      <c r="R290" s="229">
        <f>IFERROR('Intenzity 1'!R290/R235,0)</f>
        <v>0</v>
      </c>
      <c r="S290" s="229">
        <f>IFERROR('Intenzity 1'!S290/S235,0)</f>
        <v>0</v>
      </c>
      <c r="T290" s="229">
        <f>IFERROR('Intenzity 1'!T290/T235,0)</f>
        <v>0</v>
      </c>
      <c r="U290" s="229">
        <f>IFERROR('Intenzity 1'!U290/U235,0)</f>
        <v>0</v>
      </c>
      <c r="V290" s="229">
        <f>IFERROR('Intenzity 1'!V290/V235,0)</f>
        <v>0</v>
      </c>
      <c r="W290" s="229">
        <f>IFERROR('Intenzity 1'!W290/W235,0)</f>
        <v>0</v>
      </c>
      <c r="X290" s="229">
        <f>IFERROR('Intenzity 1'!X290/X235,0)</f>
        <v>0</v>
      </c>
      <c r="Y290" s="229">
        <f>IFERROR('Intenzity 1'!Y290/Y235,0)</f>
        <v>0</v>
      </c>
      <c r="Z290" s="229">
        <f>IFERROR('Intenzity 1'!Z290/Z235,0)</f>
        <v>0</v>
      </c>
      <c r="AA290" s="229">
        <f>IFERROR('Intenzity 1'!AA290/AA235,0)</f>
        <v>0</v>
      </c>
      <c r="AB290" s="229">
        <f>IFERROR('Intenzity 1'!AB290/AB235,0)</f>
        <v>0</v>
      </c>
      <c r="AC290" s="229">
        <f>IFERROR('Intenzity 1'!AC290/AC235,0)</f>
        <v>0</v>
      </c>
      <c r="AD290" s="229">
        <f>IFERROR('Intenzity 1'!AD290/AD235,0)</f>
        <v>0</v>
      </c>
      <c r="AE290" s="229">
        <f>IFERROR('Intenzity 1'!AE290/AE235,0)</f>
        <v>0</v>
      </c>
      <c r="AF290" s="229">
        <f>IFERROR('Intenzity 1'!AF290/AF235,0)</f>
        <v>0</v>
      </c>
      <c r="AG290" s="229">
        <f>IFERROR('Intenzity 1'!AG290/AG235,0)</f>
        <v>0</v>
      </c>
      <c r="AH290" s="229">
        <f>IFERROR('Intenzity 1'!AH290/AH235,0)</f>
        <v>0</v>
      </c>
      <c r="AI290" s="229">
        <f>IFERROR('Intenzity 1'!AI290/AI235,0)</f>
        <v>0</v>
      </c>
      <c r="AJ290" s="229">
        <f>IFERROR('Intenzity 1'!AJ290/AJ235,0)</f>
        <v>0</v>
      </c>
      <c r="AK290" s="229">
        <f>IFERROR('Intenzity 1'!AK290/AK235,0)</f>
        <v>0</v>
      </c>
      <c r="AL290" s="229">
        <f>IFERROR('Intenzity 1'!AL290/AL235,0)</f>
        <v>0</v>
      </c>
      <c r="AM290" s="229">
        <f>IFERROR('Intenzity 1'!AM290/AM235,0)</f>
        <v>0</v>
      </c>
      <c r="AN290" s="229">
        <f>IFERROR('Intenzity 1'!AN290/AN235,0)</f>
        <v>0</v>
      </c>
      <c r="AO290" s="229">
        <f>IFERROR('Intenzity 1'!AO290/AO235,0)</f>
        <v>0</v>
      </c>
      <c r="AP290" s="229">
        <f>IFERROR('Intenzity 1'!AP290/AP235,0)</f>
        <v>0</v>
      </c>
      <c r="AQ290" s="229">
        <f>IFERROR('Intenzity 1'!AQ290/AQ235,0)</f>
        <v>0</v>
      </c>
      <c r="AR290" s="229">
        <f>IFERROR('Intenzity 1'!AR290/AR235,0)</f>
        <v>0</v>
      </c>
      <c r="AS290" s="229">
        <f>IFERROR('Intenzity 1'!AS290/AS235,0)</f>
        <v>0</v>
      </c>
      <c r="AT290" s="229">
        <f>IFERROR('Intenzity 1'!AT290/AT235,0)</f>
        <v>0</v>
      </c>
      <c r="AU290" s="229">
        <f>IFERROR('Intenzity 1'!AU290/AU235,0)</f>
        <v>0</v>
      </c>
      <c r="AV290" s="229">
        <f>IFERROR('Intenzity 1'!AV290/AV235,0)</f>
        <v>0</v>
      </c>
      <c r="AW290" s="229">
        <f>IFERROR('Intenzity 1'!AW290/AW235,0)</f>
        <v>0</v>
      </c>
      <c r="AX290" s="229">
        <f>IFERROR('Intenzity 1'!AX290/AX235,0)</f>
        <v>0</v>
      </c>
      <c r="AY290" s="229">
        <f>IFERROR('Intenzity 1'!AY290/AY235,0)</f>
        <v>0</v>
      </c>
      <c r="AZ290" s="229">
        <f>IFERROR('Intenzity 1'!AZ290/AZ235,0)</f>
        <v>0</v>
      </c>
      <c r="BA290" s="229">
        <f>IFERROR('Intenzity 1'!BA290/BA235,0)</f>
        <v>0</v>
      </c>
      <c r="BB290" s="229">
        <f>IFERROR('Intenzity 1'!BB290/BB235,0)</f>
        <v>0</v>
      </c>
    </row>
    <row r="291" spans="1:54" x14ac:dyDescent="0.3">
      <c r="A291" s="206">
        <f>IF(ISBLANK('Úseky 1'!A14),"",'Úseky 1'!A14)</f>
        <v>10</v>
      </c>
      <c r="B291" s="205" t="str">
        <f>IF(ISBLANK('Úseky 1'!B14),"",'Úseky 1'!B14)</f>
        <v/>
      </c>
      <c r="C291" s="205" t="str">
        <f>IF(ISBLANK('Úseky 1'!C14),"",'Úseky 1'!C14)</f>
        <v/>
      </c>
      <c r="D291" s="213" t="str">
        <f>IF(ISBLANK('Úseky 1'!D14),"",'Úseky 1'!D14)</f>
        <v/>
      </c>
      <c r="E291" s="229">
        <f>IFERROR('Intenzity 1'!E291/E236,0)</f>
        <v>0</v>
      </c>
      <c r="F291" s="229">
        <f>IFERROR('Intenzity 1'!F291/F236,0)</f>
        <v>0</v>
      </c>
      <c r="G291" s="229">
        <f>IFERROR('Intenzity 1'!G291/G236,0)</f>
        <v>0</v>
      </c>
      <c r="H291" s="229">
        <f>IFERROR('Intenzity 1'!H291/H236,0)</f>
        <v>0</v>
      </c>
      <c r="I291" s="229">
        <f>IFERROR('Intenzity 1'!I291/I236,0)</f>
        <v>0</v>
      </c>
      <c r="J291" s="229">
        <f>IFERROR('Intenzity 1'!J291/J236,0)</f>
        <v>0</v>
      </c>
      <c r="K291" s="229">
        <f>IFERROR('Intenzity 1'!K291/K236,0)</f>
        <v>0</v>
      </c>
      <c r="L291" s="229">
        <f>IFERROR('Intenzity 1'!L291/L236,0)</f>
        <v>0</v>
      </c>
      <c r="M291" s="229">
        <f>IFERROR('Intenzity 1'!M291/M236,0)</f>
        <v>0</v>
      </c>
      <c r="N291" s="229">
        <f>IFERROR('Intenzity 1'!N291/N236,0)</f>
        <v>0</v>
      </c>
      <c r="O291" s="229">
        <f>IFERROR('Intenzity 1'!O291/O236,0)</f>
        <v>0</v>
      </c>
      <c r="P291" s="229">
        <f>IFERROR('Intenzity 1'!P291/P236,0)</f>
        <v>0</v>
      </c>
      <c r="Q291" s="229">
        <f>IFERROR('Intenzity 1'!Q291/Q236,0)</f>
        <v>0</v>
      </c>
      <c r="R291" s="229">
        <f>IFERROR('Intenzity 1'!R291/R236,0)</f>
        <v>0</v>
      </c>
      <c r="S291" s="229">
        <f>IFERROR('Intenzity 1'!S291/S236,0)</f>
        <v>0</v>
      </c>
      <c r="T291" s="229">
        <f>IFERROR('Intenzity 1'!T291/T236,0)</f>
        <v>0</v>
      </c>
      <c r="U291" s="229">
        <f>IFERROR('Intenzity 1'!U291/U236,0)</f>
        <v>0</v>
      </c>
      <c r="V291" s="229">
        <f>IFERROR('Intenzity 1'!V291/V236,0)</f>
        <v>0</v>
      </c>
      <c r="W291" s="229">
        <f>IFERROR('Intenzity 1'!W291/W236,0)</f>
        <v>0</v>
      </c>
      <c r="X291" s="229">
        <f>IFERROR('Intenzity 1'!X291/X236,0)</f>
        <v>0</v>
      </c>
      <c r="Y291" s="229">
        <f>IFERROR('Intenzity 1'!Y291/Y236,0)</f>
        <v>0</v>
      </c>
      <c r="Z291" s="229">
        <f>IFERROR('Intenzity 1'!Z291/Z236,0)</f>
        <v>0</v>
      </c>
      <c r="AA291" s="229">
        <f>IFERROR('Intenzity 1'!AA291/AA236,0)</f>
        <v>0</v>
      </c>
      <c r="AB291" s="229">
        <f>IFERROR('Intenzity 1'!AB291/AB236,0)</f>
        <v>0</v>
      </c>
      <c r="AC291" s="229">
        <f>IFERROR('Intenzity 1'!AC291/AC236,0)</f>
        <v>0</v>
      </c>
      <c r="AD291" s="229">
        <f>IFERROR('Intenzity 1'!AD291/AD236,0)</f>
        <v>0</v>
      </c>
      <c r="AE291" s="229">
        <f>IFERROR('Intenzity 1'!AE291/AE236,0)</f>
        <v>0</v>
      </c>
      <c r="AF291" s="229">
        <f>IFERROR('Intenzity 1'!AF291/AF236,0)</f>
        <v>0</v>
      </c>
      <c r="AG291" s="229">
        <f>IFERROR('Intenzity 1'!AG291/AG236,0)</f>
        <v>0</v>
      </c>
      <c r="AH291" s="229">
        <f>IFERROR('Intenzity 1'!AH291/AH236,0)</f>
        <v>0</v>
      </c>
      <c r="AI291" s="229">
        <f>IFERROR('Intenzity 1'!AI291/AI236,0)</f>
        <v>0</v>
      </c>
      <c r="AJ291" s="229">
        <f>IFERROR('Intenzity 1'!AJ291/AJ236,0)</f>
        <v>0</v>
      </c>
      <c r="AK291" s="229">
        <f>IFERROR('Intenzity 1'!AK291/AK236,0)</f>
        <v>0</v>
      </c>
      <c r="AL291" s="229">
        <f>IFERROR('Intenzity 1'!AL291/AL236,0)</f>
        <v>0</v>
      </c>
      <c r="AM291" s="229">
        <f>IFERROR('Intenzity 1'!AM291/AM236,0)</f>
        <v>0</v>
      </c>
      <c r="AN291" s="229">
        <f>IFERROR('Intenzity 1'!AN291/AN236,0)</f>
        <v>0</v>
      </c>
      <c r="AO291" s="229">
        <f>IFERROR('Intenzity 1'!AO291/AO236,0)</f>
        <v>0</v>
      </c>
      <c r="AP291" s="229">
        <f>IFERROR('Intenzity 1'!AP291/AP236,0)</f>
        <v>0</v>
      </c>
      <c r="AQ291" s="229">
        <f>IFERROR('Intenzity 1'!AQ291/AQ236,0)</f>
        <v>0</v>
      </c>
      <c r="AR291" s="229">
        <f>IFERROR('Intenzity 1'!AR291/AR236,0)</f>
        <v>0</v>
      </c>
      <c r="AS291" s="229">
        <f>IFERROR('Intenzity 1'!AS291/AS236,0)</f>
        <v>0</v>
      </c>
      <c r="AT291" s="229">
        <f>IFERROR('Intenzity 1'!AT291/AT236,0)</f>
        <v>0</v>
      </c>
      <c r="AU291" s="229">
        <f>IFERROR('Intenzity 1'!AU291/AU236,0)</f>
        <v>0</v>
      </c>
      <c r="AV291" s="229">
        <f>IFERROR('Intenzity 1'!AV291/AV236,0)</f>
        <v>0</v>
      </c>
      <c r="AW291" s="229">
        <f>IFERROR('Intenzity 1'!AW291/AW236,0)</f>
        <v>0</v>
      </c>
      <c r="AX291" s="229">
        <f>IFERROR('Intenzity 1'!AX291/AX236,0)</f>
        <v>0</v>
      </c>
      <c r="AY291" s="229">
        <f>IFERROR('Intenzity 1'!AY291/AY236,0)</f>
        <v>0</v>
      </c>
      <c r="AZ291" s="229">
        <f>IFERROR('Intenzity 1'!AZ291/AZ236,0)</f>
        <v>0</v>
      </c>
      <c r="BA291" s="229">
        <f>IFERROR('Intenzity 1'!BA291/BA236,0)</f>
        <v>0</v>
      </c>
      <c r="BB291" s="229">
        <f>IFERROR('Intenzity 1'!BB291/BB236,0)</f>
        <v>0</v>
      </c>
    </row>
    <row r="292" spans="1:54" x14ac:dyDescent="0.3">
      <c r="A292" s="206">
        <f>IF(ISBLANK('Úseky 1'!A15),"",'Úseky 1'!A15)</f>
        <v>11</v>
      </c>
      <c r="B292" s="205" t="str">
        <f>IF(ISBLANK('Úseky 1'!B15),"",'Úseky 1'!B15)</f>
        <v/>
      </c>
      <c r="C292" s="205" t="str">
        <f>IF(ISBLANK('Úseky 1'!C15),"",'Úseky 1'!C15)</f>
        <v/>
      </c>
      <c r="D292" s="213" t="str">
        <f>IF(ISBLANK('Úseky 1'!D15),"",'Úseky 1'!D15)</f>
        <v/>
      </c>
      <c r="E292" s="229">
        <f>IFERROR('Intenzity 1'!E292/E237,0)</f>
        <v>0</v>
      </c>
      <c r="F292" s="229">
        <f>IFERROR('Intenzity 1'!F292/F237,0)</f>
        <v>0</v>
      </c>
      <c r="G292" s="229">
        <f>IFERROR('Intenzity 1'!G292/G237,0)</f>
        <v>0</v>
      </c>
      <c r="H292" s="229">
        <f>IFERROR('Intenzity 1'!H292/H237,0)</f>
        <v>0</v>
      </c>
      <c r="I292" s="229">
        <f>IFERROR('Intenzity 1'!I292/I237,0)</f>
        <v>0</v>
      </c>
      <c r="J292" s="229">
        <f>IFERROR('Intenzity 1'!J292/J237,0)</f>
        <v>0</v>
      </c>
      <c r="K292" s="229">
        <f>IFERROR('Intenzity 1'!K292/K237,0)</f>
        <v>0</v>
      </c>
      <c r="L292" s="229">
        <f>IFERROR('Intenzity 1'!L292/L237,0)</f>
        <v>0</v>
      </c>
      <c r="M292" s="229">
        <f>IFERROR('Intenzity 1'!M292/M237,0)</f>
        <v>0</v>
      </c>
      <c r="N292" s="229">
        <f>IFERROR('Intenzity 1'!N292/N237,0)</f>
        <v>0</v>
      </c>
      <c r="O292" s="229">
        <f>IFERROR('Intenzity 1'!O292/O237,0)</f>
        <v>0</v>
      </c>
      <c r="P292" s="229">
        <f>IFERROR('Intenzity 1'!P292/P237,0)</f>
        <v>0</v>
      </c>
      <c r="Q292" s="229">
        <f>IFERROR('Intenzity 1'!Q292/Q237,0)</f>
        <v>0</v>
      </c>
      <c r="R292" s="229">
        <f>IFERROR('Intenzity 1'!R292/R237,0)</f>
        <v>0</v>
      </c>
      <c r="S292" s="229">
        <f>IFERROR('Intenzity 1'!S292/S237,0)</f>
        <v>0</v>
      </c>
      <c r="T292" s="229">
        <f>IFERROR('Intenzity 1'!T292/T237,0)</f>
        <v>0</v>
      </c>
      <c r="U292" s="229">
        <f>IFERROR('Intenzity 1'!U292/U237,0)</f>
        <v>0</v>
      </c>
      <c r="V292" s="229">
        <f>IFERROR('Intenzity 1'!V292/V237,0)</f>
        <v>0</v>
      </c>
      <c r="W292" s="229">
        <f>IFERROR('Intenzity 1'!W292/W237,0)</f>
        <v>0</v>
      </c>
      <c r="X292" s="229">
        <f>IFERROR('Intenzity 1'!X292/X237,0)</f>
        <v>0</v>
      </c>
      <c r="Y292" s="229">
        <f>IFERROR('Intenzity 1'!Y292/Y237,0)</f>
        <v>0</v>
      </c>
      <c r="Z292" s="229">
        <f>IFERROR('Intenzity 1'!Z292/Z237,0)</f>
        <v>0</v>
      </c>
      <c r="AA292" s="229">
        <f>IFERROR('Intenzity 1'!AA292/AA237,0)</f>
        <v>0</v>
      </c>
      <c r="AB292" s="229">
        <f>IFERROR('Intenzity 1'!AB292/AB237,0)</f>
        <v>0</v>
      </c>
      <c r="AC292" s="229">
        <f>IFERROR('Intenzity 1'!AC292/AC237,0)</f>
        <v>0</v>
      </c>
      <c r="AD292" s="229">
        <f>IFERROR('Intenzity 1'!AD292/AD237,0)</f>
        <v>0</v>
      </c>
      <c r="AE292" s="229">
        <f>IFERROR('Intenzity 1'!AE292/AE237,0)</f>
        <v>0</v>
      </c>
      <c r="AF292" s="229">
        <f>IFERROR('Intenzity 1'!AF292/AF237,0)</f>
        <v>0</v>
      </c>
      <c r="AG292" s="229">
        <f>IFERROR('Intenzity 1'!AG292/AG237,0)</f>
        <v>0</v>
      </c>
      <c r="AH292" s="229">
        <f>IFERROR('Intenzity 1'!AH292/AH237,0)</f>
        <v>0</v>
      </c>
      <c r="AI292" s="229">
        <f>IFERROR('Intenzity 1'!AI292/AI237,0)</f>
        <v>0</v>
      </c>
      <c r="AJ292" s="229">
        <f>IFERROR('Intenzity 1'!AJ292/AJ237,0)</f>
        <v>0</v>
      </c>
      <c r="AK292" s="229">
        <f>IFERROR('Intenzity 1'!AK292/AK237,0)</f>
        <v>0</v>
      </c>
      <c r="AL292" s="229">
        <f>IFERROR('Intenzity 1'!AL292/AL237,0)</f>
        <v>0</v>
      </c>
      <c r="AM292" s="229">
        <f>IFERROR('Intenzity 1'!AM292/AM237,0)</f>
        <v>0</v>
      </c>
      <c r="AN292" s="229">
        <f>IFERROR('Intenzity 1'!AN292/AN237,0)</f>
        <v>0</v>
      </c>
      <c r="AO292" s="229">
        <f>IFERROR('Intenzity 1'!AO292/AO237,0)</f>
        <v>0</v>
      </c>
      <c r="AP292" s="229">
        <f>IFERROR('Intenzity 1'!AP292/AP237,0)</f>
        <v>0</v>
      </c>
      <c r="AQ292" s="229">
        <f>IFERROR('Intenzity 1'!AQ292/AQ237,0)</f>
        <v>0</v>
      </c>
      <c r="AR292" s="229">
        <f>IFERROR('Intenzity 1'!AR292/AR237,0)</f>
        <v>0</v>
      </c>
      <c r="AS292" s="229">
        <f>IFERROR('Intenzity 1'!AS292/AS237,0)</f>
        <v>0</v>
      </c>
      <c r="AT292" s="229">
        <f>IFERROR('Intenzity 1'!AT292/AT237,0)</f>
        <v>0</v>
      </c>
      <c r="AU292" s="229">
        <f>IFERROR('Intenzity 1'!AU292/AU237,0)</f>
        <v>0</v>
      </c>
      <c r="AV292" s="229">
        <f>IFERROR('Intenzity 1'!AV292/AV237,0)</f>
        <v>0</v>
      </c>
      <c r="AW292" s="229">
        <f>IFERROR('Intenzity 1'!AW292/AW237,0)</f>
        <v>0</v>
      </c>
      <c r="AX292" s="229">
        <f>IFERROR('Intenzity 1'!AX292/AX237,0)</f>
        <v>0</v>
      </c>
      <c r="AY292" s="229">
        <f>IFERROR('Intenzity 1'!AY292/AY237,0)</f>
        <v>0</v>
      </c>
      <c r="AZ292" s="229">
        <f>IFERROR('Intenzity 1'!AZ292/AZ237,0)</f>
        <v>0</v>
      </c>
      <c r="BA292" s="229">
        <f>IFERROR('Intenzity 1'!BA292/BA237,0)</f>
        <v>0</v>
      </c>
      <c r="BB292" s="229">
        <f>IFERROR('Intenzity 1'!BB292/BB237,0)</f>
        <v>0</v>
      </c>
    </row>
    <row r="293" spans="1:54" x14ac:dyDescent="0.3">
      <c r="A293" s="206">
        <f>IF(ISBLANK('Úseky 1'!A16),"",'Úseky 1'!A16)</f>
        <v>12</v>
      </c>
      <c r="B293" s="205" t="str">
        <f>IF(ISBLANK('Úseky 1'!B16),"",'Úseky 1'!B16)</f>
        <v/>
      </c>
      <c r="C293" s="205" t="str">
        <f>IF(ISBLANK('Úseky 1'!C16),"",'Úseky 1'!C16)</f>
        <v/>
      </c>
      <c r="D293" s="213" t="str">
        <f>IF(ISBLANK('Úseky 1'!D16),"",'Úseky 1'!D16)</f>
        <v/>
      </c>
      <c r="E293" s="229">
        <f>IFERROR('Intenzity 1'!E293/E238,0)</f>
        <v>0</v>
      </c>
      <c r="F293" s="229">
        <f>IFERROR('Intenzity 1'!F293/F238,0)</f>
        <v>0</v>
      </c>
      <c r="G293" s="229">
        <f>IFERROR('Intenzity 1'!G293/G238,0)</f>
        <v>0</v>
      </c>
      <c r="H293" s="229">
        <f>IFERROR('Intenzity 1'!H293/H238,0)</f>
        <v>0</v>
      </c>
      <c r="I293" s="229">
        <f>IFERROR('Intenzity 1'!I293/I238,0)</f>
        <v>0</v>
      </c>
      <c r="J293" s="229">
        <f>IFERROR('Intenzity 1'!J293/J238,0)</f>
        <v>0</v>
      </c>
      <c r="K293" s="229">
        <f>IFERROR('Intenzity 1'!K293/K238,0)</f>
        <v>0</v>
      </c>
      <c r="L293" s="229">
        <f>IFERROR('Intenzity 1'!L293/L238,0)</f>
        <v>0</v>
      </c>
      <c r="M293" s="229">
        <f>IFERROR('Intenzity 1'!M293/M238,0)</f>
        <v>0</v>
      </c>
      <c r="N293" s="229">
        <f>IFERROR('Intenzity 1'!N293/N238,0)</f>
        <v>0</v>
      </c>
      <c r="O293" s="229">
        <f>IFERROR('Intenzity 1'!O293/O238,0)</f>
        <v>0</v>
      </c>
      <c r="P293" s="229">
        <f>IFERROR('Intenzity 1'!P293/P238,0)</f>
        <v>0</v>
      </c>
      <c r="Q293" s="229">
        <f>IFERROR('Intenzity 1'!Q293/Q238,0)</f>
        <v>0</v>
      </c>
      <c r="R293" s="229">
        <f>IFERROR('Intenzity 1'!R293/R238,0)</f>
        <v>0</v>
      </c>
      <c r="S293" s="229">
        <f>IFERROR('Intenzity 1'!S293/S238,0)</f>
        <v>0</v>
      </c>
      <c r="T293" s="229">
        <f>IFERROR('Intenzity 1'!T293/T238,0)</f>
        <v>0</v>
      </c>
      <c r="U293" s="229">
        <f>IFERROR('Intenzity 1'!U293/U238,0)</f>
        <v>0</v>
      </c>
      <c r="V293" s="229">
        <f>IFERROR('Intenzity 1'!V293/V238,0)</f>
        <v>0</v>
      </c>
      <c r="W293" s="229">
        <f>IFERROR('Intenzity 1'!W293/W238,0)</f>
        <v>0</v>
      </c>
      <c r="X293" s="229">
        <f>IFERROR('Intenzity 1'!X293/X238,0)</f>
        <v>0</v>
      </c>
      <c r="Y293" s="229">
        <f>IFERROR('Intenzity 1'!Y293/Y238,0)</f>
        <v>0</v>
      </c>
      <c r="Z293" s="229">
        <f>IFERROR('Intenzity 1'!Z293/Z238,0)</f>
        <v>0</v>
      </c>
      <c r="AA293" s="229">
        <f>IFERROR('Intenzity 1'!AA293/AA238,0)</f>
        <v>0</v>
      </c>
      <c r="AB293" s="229">
        <f>IFERROR('Intenzity 1'!AB293/AB238,0)</f>
        <v>0</v>
      </c>
      <c r="AC293" s="229">
        <f>IFERROR('Intenzity 1'!AC293/AC238,0)</f>
        <v>0</v>
      </c>
      <c r="AD293" s="229">
        <f>IFERROR('Intenzity 1'!AD293/AD238,0)</f>
        <v>0</v>
      </c>
      <c r="AE293" s="229">
        <f>IFERROR('Intenzity 1'!AE293/AE238,0)</f>
        <v>0</v>
      </c>
      <c r="AF293" s="229">
        <f>IFERROR('Intenzity 1'!AF293/AF238,0)</f>
        <v>0</v>
      </c>
      <c r="AG293" s="229">
        <f>IFERROR('Intenzity 1'!AG293/AG238,0)</f>
        <v>0</v>
      </c>
      <c r="AH293" s="229">
        <f>IFERROR('Intenzity 1'!AH293/AH238,0)</f>
        <v>0</v>
      </c>
      <c r="AI293" s="229">
        <f>IFERROR('Intenzity 1'!AI293/AI238,0)</f>
        <v>0</v>
      </c>
      <c r="AJ293" s="229">
        <f>IFERROR('Intenzity 1'!AJ293/AJ238,0)</f>
        <v>0</v>
      </c>
      <c r="AK293" s="229">
        <f>IFERROR('Intenzity 1'!AK293/AK238,0)</f>
        <v>0</v>
      </c>
      <c r="AL293" s="229">
        <f>IFERROR('Intenzity 1'!AL293/AL238,0)</f>
        <v>0</v>
      </c>
      <c r="AM293" s="229">
        <f>IFERROR('Intenzity 1'!AM293/AM238,0)</f>
        <v>0</v>
      </c>
      <c r="AN293" s="229">
        <f>IFERROR('Intenzity 1'!AN293/AN238,0)</f>
        <v>0</v>
      </c>
      <c r="AO293" s="229">
        <f>IFERROR('Intenzity 1'!AO293/AO238,0)</f>
        <v>0</v>
      </c>
      <c r="AP293" s="229">
        <f>IFERROR('Intenzity 1'!AP293/AP238,0)</f>
        <v>0</v>
      </c>
      <c r="AQ293" s="229">
        <f>IFERROR('Intenzity 1'!AQ293/AQ238,0)</f>
        <v>0</v>
      </c>
      <c r="AR293" s="229">
        <f>IFERROR('Intenzity 1'!AR293/AR238,0)</f>
        <v>0</v>
      </c>
      <c r="AS293" s="229">
        <f>IFERROR('Intenzity 1'!AS293/AS238,0)</f>
        <v>0</v>
      </c>
      <c r="AT293" s="229">
        <f>IFERROR('Intenzity 1'!AT293/AT238,0)</f>
        <v>0</v>
      </c>
      <c r="AU293" s="229">
        <f>IFERROR('Intenzity 1'!AU293/AU238,0)</f>
        <v>0</v>
      </c>
      <c r="AV293" s="229">
        <f>IFERROR('Intenzity 1'!AV293/AV238,0)</f>
        <v>0</v>
      </c>
      <c r="AW293" s="229">
        <f>IFERROR('Intenzity 1'!AW293/AW238,0)</f>
        <v>0</v>
      </c>
      <c r="AX293" s="229">
        <f>IFERROR('Intenzity 1'!AX293/AX238,0)</f>
        <v>0</v>
      </c>
      <c r="AY293" s="229">
        <f>IFERROR('Intenzity 1'!AY293/AY238,0)</f>
        <v>0</v>
      </c>
      <c r="AZ293" s="229">
        <f>IFERROR('Intenzity 1'!AZ293/AZ238,0)</f>
        <v>0</v>
      </c>
      <c r="BA293" s="229">
        <f>IFERROR('Intenzity 1'!BA293/BA238,0)</f>
        <v>0</v>
      </c>
      <c r="BB293" s="229">
        <f>IFERROR('Intenzity 1'!BB293/BB238,0)</f>
        <v>0</v>
      </c>
    </row>
    <row r="294" spans="1:54" x14ac:dyDescent="0.3">
      <c r="A294" s="206">
        <f>IF(ISBLANK('Úseky 1'!A17),"",'Úseky 1'!A17)</f>
        <v>13</v>
      </c>
      <c r="B294" s="205" t="str">
        <f>IF(ISBLANK('Úseky 1'!B17),"",'Úseky 1'!B17)</f>
        <v/>
      </c>
      <c r="C294" s="205" t="str">
        <f>IF(ISBLANK('Úseky 1'!C17),"",'Úseky 1'!C17)</f>
        <v/>
      </c>
      <c r="D294" s="213" t="str">
        <f>IF(ISBLANK('Úseky 1'!D17),"",'Úseky 1'!D17)</f>
        <v/>
      </c>
      <c r="E294" s="229">
        <f>IFERROR('Intenzity 1'!E294/E239,0)</f>
        <v>0</v>
      </c>
      <c r="F294" s="229">
        <f>IFERROR('Intenzity 1'!F294/F239,0)</f>
        <v>0</v>
      </c>
      <c r="G294" s="229">
        <f>IFERROR('Intenzity 1'!G294/G239,0)</f>
        <v>0</v>
      </c>
      <c r="H294" s="229">
        <f>IFERROR('Intenzity 1'!H294/H239,0)</f>
        <v>0</v>
      </c>
      <c r="I294" s="229">
        <f>IFERROR('Intenzity 1'!I294/I239,0)</f>
        <v>0</v>
      </c>
      <c r="J294" s="229">
        <f>IFERROR('Intenzity 1'!J294/J239,0)</f>
        <v>0</v>
      </c>
      <c r="K294" s="229">
        <f>IFERROR('Intenzity 1'!K294/K239,0)</f>
        <v>0</v>
      </c>
      <c r="L294" s="229">
        <f>IFERROR('Intenzity 1'!L294/L239,0)</f>
        <v>0</v>
      </c>
      <c r="M294" s="229">
        <f>IFERROR('Intenzity 1'!M294/M239,0)</f>
        <v>0</v>
      </c>
      <c r="N294" s="229">
        <f>IFERROR('Intenzity 1'!N294/N239,0)</f>
        <v>0</v>
      </c>
      <c r="O294" s="229">
        <f>IFERROR('Intenzity 1'!O294/O239,0)</f>
        <v>0</v>
      </c>
      <c r="P294" s="229">
        <f>IFERROR('Intenzity 1'!P294/P239,0)</f>
        <v>0</v>
      </c>
      <c r="Q294" s="229">
        <f>IFERROR('Intenzity 1'!Q294/Q239,0)</f>
        <v>0</v>
      </c>
      <c r="R294" s="229">
        <f>IFERROR('Intenzity 1'!R294/R239,0)</f>
        <v>0</v>
      </c>
      <c r="S294" s="229">
        <f>IFERROR('Intenzity 1'!S294/S239,0)</f>
        <v>0</v>
      </c>
      <c r="T294" s="229">
        <f>IFERROR('Intenzity 1'!T294/T239,0)</f>
        <v>0</v>
      </c>
      <c r="U294" s="229">
        <f>IFERROR('Intenzity 1'!U294/U239,0)</f>
        <v>0</v>
      </c>
      <c r="V294" s="229">
        <f>IFERROR('Intenzity 1'!V294/V239,0)</f>
        <v>0</v>
      </c>
      <c r="W294" s="229">
        <f>IFERROR('Intenzity 1'!W294/W239,0)</f>
        <v>0</v>
      </c>
      <c r="X294" s="229">
        <f>IFERROR('Intenzity 1'!X294/X239,0)</f>
        <v>0</v>
      </c>
      <c r="Y294" s="229">
        <f>IFERROR('Intenzity 1'!Y294/Y239,0)</f>
        <v>0</v>
      </c>
      <c r="Z294" s="229">
        <f>IFERROR('Intenzity 1'!Z294/Z239,0)</f>
        <v>0</v>
      </c>
      <c r="AA294" s="229">
        <f>IFERROR('Intenzity 1'!AA294/AA239,0)</f>
        <v>0</v>
      </c>
      <c r="AB294" s="229">
        <f>IFERROR('Intenzity 1'!AB294/AB239,0)</f>
        <v>0</v>
      </c>
      <c r="AC294" s="229">
        <f>IFERROR('Intenzity 1'!AC294/AC239,0)</f>
        <v>0</v>
      </c>
      <c r="AD294" s="229">
        <f>IFERROR('Intenzity 1'!AD294/AD239,0)</f>
        <v>0</v>
      </c>
      <c r="AE294" s="229">
        <f>IFERROR('Intenzity 1'!AE294/AE239,0)</f>
        <v>0</v>
      </c>
      <c r="AF294" s="229">
        <f>IFERROR('Intenzity 1'!AF294/AF239,0)</f>
        <v>0</v>
      </c>
      <c r="AG294" s="229">
        <f>IFERROR('Intenzity 1'!AG294/AG239,0)</f>
        <v>0</v>
      </c>
      <c r="AH294" s="229">
        <f>IFERROR('Intenzity 1'!AH294/AH239,0)</f>
        <v>0</v>
      </c>
      <c r="AI294" s="229">
        <f>IFERROR('Intenzity 1'!AI294/AI239,0)</f>
        <v>0</v>
      </c>
      <c r="AJ294" s="229">
        <f>IFERROR('Intenzity 1'!AJ294/AJ239,0)</f>
        <v>0</v>
      </c>
      <c r="AK294" s="229">
        <f>IFERROR('Intenzity 1'!AK294/AK239,0)</f>
        <v>0</v>
      </c>
      <c r="AL294" s="229">
        <f>IFERROR('Intenzity 1'!AL294/AL239,0)</f>
        <v>0</v>
      </c>
      <c r="AM294" s="229">
        <f>IFERROR('Intenzity 1'!AM294/AM239,0)</f>
        <v>0</v>
      </c>
      <c r="AN294" s="229">
        <f>IFERROR('Intenzity 1'!AN294/AN239,0)</f>
        <v>0</v>
      </c>
      <c r="AO294" s="229">
        <f>IFERROR('Intenzity 1'!AO294/AO239,0)</f>
        <v>0</v>
      </c>
      <c r="AP294" s="229">
        <f>IFERROR('Intenzity 1'!AP294/AP239,0)</f>
        <v>0</v>
      </c>
      <c r="AQ294" s="229">
        <f>IFERROR('Intenzity 1'!AQ294/AQ239,0)</f>
        <v>0</v>
      </c>
      <c r="AR294" s="229">
        <f>IFERROR('Intenzity 1'!AR294/AR239,0)</f>
        <v>0</v>
      </c>
      <c r="AS294" s="229">
        <f>IFERROR('Intenzity 1'!AS294/AS239,0)</f>
        <v>0</v>
      </c>
      <c r="AT294" s="229">
        <f>IFERROR('Intenzity 1'!AT294/AT239,0)</f>
        <v>0</v>
      </c>
      <c r="AU294" s="229">
        <f>IFERROR('Intenzity 1'!AU294/AU239,0)</f>
        <v>0</v>
      </c>
      <c r="AV294" s="229">
        <f>IFERROR('Intenzity 1'!AV294/AV239,0)</f>
        <v>0</v>
      </c>
      <c r="AW294" s="229">
        <f>IFERROR('Intenzity 1'!AW294/AW239,0)</f>
        <v>0</v>
      </c>
      <c r="AX294" s="229">
        <f>IFERROR('Intenzity 1'!AX294/AX239,0)</f>
        <v>0</v>
      </c>
      <c r="AY294" s="229">
        <f>IFERROR('Intenzity 1'!AY294/AY239,0)</f>
        <v>0</v>
      </c>
      <c r="AZ294" s="229">
        <f>IFERROR('Intenzity 1'!AZ294/AZ239,0)</f>
        <v>0</v>
      </c>
      <c r="BA294" s="229">
        <f>IFERROR('Intenzity 1'!BA294/BA239,0)</f>
        <v>0</v>
      </c>
      <c r="BB294" s="229">
        <f>IFERROR('Intenzity 1'!BB294/BB239,0)</f>
        <v>0</v>
      </c>
    </row>
    <row r="295" spans="1:54" x14ac:dyDescent="0.3">
      <c r="A295" s="206">
        <f>IF(ISBLANK('Úseky 1'!A18),"",'Úseky 1'!A18)</f>
        <v>14</v>
      </c>
      <c r="B295" s="205" t="str">
        <f>IF(ISBLANK('Úseky 1'!B18),"",'Úseky 1'!B18)</f>
        <v/>
      </c>
      <c r="C295" s="205" t="str">
        <f>IF(ISBLANK('Úseky 1'!C18),"",'Úseky 1'!C18)</f>
        <v/>
      </c>
      <c r="D295" s="213" t="str">
        <f>IF(ISBLANK('Úseky 1'!D18),"",'Úseky 1'!D18)</f>
        <v/>
      </c>
      <c r="E295" s="229">
        <f>IFERROR('Intenzity 1'!E295/E240,0)</f>
        <v>0</v>
      </c>
      <c r="F295" s="229">
        <f>IFERROR('Intenzity 1'!F295/F240,0)</f>
        <v>0</v>
      </c>
      <c r="G295" s="229">
        <f>IFERROR('Intenzity 1'!G295/G240,0)</f>
        <v>0</v>
      </c>
      <c r="H295" s="229">
        <f>IFERROR('Intenzity 1'!H295/H240,0)</f>
        <v>0</v>
      </c>
      <c r="I295" s="229">
        <f>IFERROR('Intenzity 1'!I295/I240,0)</f>
        <v>0</v>
      </c>
      <c r="J295" s="229">
        <f>IFERROR('Intenzity 1'!J295/J240,0)</f>
        <v>0</v>
      </c>
      <c r="K295" s="229">
        <f>IFERROR('Intenzity 1'!K295/K240,0)</f>
        <v>0</v>
      </c>
      <c r="L295" s="229">
        <f>IFERROR('Intenzity 1'!L295/L240,0)</f>
        <v>0</v>
      </c>
      <c r="M295" s="229">
        <f>IFERROR('Intenzity 1'!M295/M240,0)</f>
        <v>0</v>
      </c>
      <c r="N295" s="229">
        <f>IFERROR('Intenzity 1'!N295/N240,0)</f>
        <v>0</v>
      </c>
      <c r="O295" s="229">
        <f>IFERROR('Intenzity 1'!O295/O240,0)</f>
        <v>0</v>
      </c>
      <c r="P295" s="229">
        <f>IFERROR('Intenzity 1'!P295/P240,0)</f>
        <v>0</v>
      </c>
      <c r="Q295" s="229">
        <f>IFERROR('Intenzity 1'!Q295/Q240,0)</f>
        <v>0</v>
      </c>
      <c r="R295" s="229">
        <f>IFERROR('Intenzity 1'!R295/R240,0)</f>
        <v>0</v>
      </c>
      <c r="S295" s="229">
        <f>IFERROR('Intenzity 1'!S295/S240,0)</f>
        <v>0</v>
      </c>
      <c r="T295" s="229">
        <f>IFERROR('Intenzity 1'!T295/T240,0)</f>
        <v>0</v>
      </c>
      <c r="U295" s="229">
        <f>IFERROR('Intenzity 1'!U295/U240,0)</f>
        <v>0</v>
      </c>
      <c r="V295" s="229">
        <f>IFERROR('Intenzity 1'!V295/V240,0)</f>
        <v>0</v>
      </c>
      <c r="W295" s="229">
        <f>IFERROR('Intenzity 1'!W295/W240,0)</f>
        <v>0</v>
      </c>
      <c r="X295" s="229">
        <f>IFERROR('Intenzity 1'!X295/X240,0)</f>
        <v>0</v>
      </c>
      <c r="Y295" s="229">
        <f>IFERROR('Intenzity 1'!Y295/Y240,0)</f>
        <v>0</v>
      </c>
      <c r="Z295" s="229">
        <f>IFERROR('Intenzity 1'!Z295/Z240,0)</f>
        <v>0</v>
      </c>
      <c r="AA295" s="229">
        <f>IFERROR('Intenzity 1'!AA295/AA240,0)</f>
        <v>0</v>
      </c>
      <c r="AB295" s="229">
        <f>IFERROR('Intenzity 1'!AB295/AB240,0)</f>
        <v>0</v>
      </c>
      <c r="AC295" s="229">
        <f>IFERROR('Intenzity 1'!AC295/AC240,0)</f>
        <v>0</v>
      </c>
      <c r="AD295" s="229">
        <f>IFERROR('Intenzity 1'!AD295/AD240,0)</f>
        <v>0</v>
      </c>
      <c r="AE295" s="229">
        <f>IFERROR('Intenzity 1'!AE295/AE240,0)</f>
        <v>0</v>
      </c>
      <c r="AF295" s="229">
        <f>IFERROR('Intenzity 1'!AF295/AF240,0)</f>
        <v>0</v>
      </c>
      <c r="AG295" s="229">
        <f>IFERROR('Intenzity 1'!AG295/AG240,0)</f>
        <v>0</v>
      </c>
      <c r="AH295" s="229">
        <f>IFERROR('Intenzity 1'!AH295/AH240,0)</f>
        <v>0</v>
      </c>
      <c r="AI295" s="229">
        <f>IFERROR('Intenzity 1'!AI295/AI240,0)</f>
        <v>0</v>
      </c>
      <c r="AJ295" s="229">
        <f>IFERROR('Intenzity 1'!AJ295/AJ240,0)</f>
        <v>0</v>
      </c>
      <c r="AK295" s="229">
        <f>IFERROR('Intenzity 1'!AK295/AK240,0)</f>
        <v>0</v>
      </c>
      <c r="AL295" s="229">
        <f>IFERROR('Intenzity 1'!AL295/AL240,0)</f>
        <v>0</v>
      </c>
      <c r="AM295" s="229">
        <f>IFERROR('Intenzity 1'!AM295/AM240,0)</f>
        <v>0</v>
      </c>
      <c r="AN295" s="229">
        <f>IFERROR('Intenzity 1'!AN295/AN240,0)</f>
        <v>0</v>
      </c>
      <c r="AO295" s="229">
        <f>IFERROR('Intenzity 1'!AO295/AO240,0)</f>
        <v>0</v>
      </c>
      <c r="AP295" s="229">
        <f>IFERROR('Intenzity 1'!AP295/AP240,0)</f>
        <v>0</v>
      </c>
      <c r="AQ295" s="229">
        <f>IFERROR('Intenzity 1'!AQ295/AQ240,0)</f>
        <v>0</v>
      </c>
      <c r="AR295" s="229">
        <f>IFERROR('Intenzity 1'!AR295/AR240,0)</f>
        <v>0</v>
      </c>
      <c r="AS295" s="229">
        <f>IFERROR('Intenzity 1'!AS295/AS240,0)</f>
        <v>0</v>
      </c>
      <c r="AT295" s="229">
        <f>IFERROR('Intenzity 1'!AT295/AT240,0)</f>
        <v>0</v>
      </c>
      <c r="AU295" s="229">
        <f>IFERROR('Intenzity 1'!AU295/AU240,0)</f>
        <v>0</v>
      </c>
      <c r="AV295" s="229">
        <f>IFERROR('Intenzity 1'!AV295/AV240,0)</f>
        <v>0</v>
      </c>
      <c r="AW295" s="229">
        <f>IFERROR('Intenzity 1'!AW295/AW240,0)</f>
        <v>0</v>
      </c>
      <c r="AX295" s="229">
        <f>IFERROR('Intenzity 1'!AX295/AX240,0)</f>
        <v>0</v>
      </c>
      <c r="AY295" s="229">
        <f>IFERROR('Intenzity 1'!AY295/AY240,0)</f>
        <v>0</v>
      </c>
      <c r="AZ295" s="229">
        <f>IFERROR('Intenzity 1'!AZ295/AZ240,0)</f>
        <v>0</v>
      </c>
      <c r="BA295" s="229">
        <f>IFERROR('Intenzity 1'!BA295/BA240,0)</f>
        <v>0</v>
      </c>
      <c r="BB295" s="229">
        <f>IFERROR('Intenzity 1'!BB295/BB240,0)</f>
        <v>0</v>
      </c>
    </row>
    <row r="296" spans="1:54" x14ac:dyDescent="0.3">
      <c r="A296" s="206">
        <f>IF(ISBLANK('Úseky 1'!A19),"",'Úseky 1'!A19)</f>
        <v>15</v>
      </c>
      <c r="B296" s="205" t="str">
        <f>IF(ISBLANK('Úseky 1'!B19),"",'Úseky 1'!B19)</f>
        <v/>
      </c>
      <c r="C296" s="205" t="str">
        <f>IF(ISBLANK('Úseky 1'!C19),"",'Úseky 1'!C19)</f>
        <v/>
      </c>
      <c r="D296" s="213" t="str">
        <f>IF(ISBLANK('Úseky 1'!D19),"",'Úseky 1'!D19)</f>
        <v/>
      </c>
      <c r="E296" s="229">
        <f>IFERROR('Intenzity 1'!E296/E241,0)</f>
        <v>0</v>
      </c>
      <c r="F296" s="229">
        <f>IFERROR('Intenzity 1'!F296/F241,0)</f>
        <v>0</v>
      </c>
      <c r="G296" s="229">
        <f>IFERROR('Intenzity 1'!G296/G241,0)</f>
        <v>0</v>
      </c>
      <c r="H296" s="229">
        <f>IFERROR('Intenzity 1'!H296/H241,0)</f>
        <v>0</v>
      </c>
      <c r="I296" s="229">
        <f>IFERROR('Intenzity 1'!I296/I241,0)</f>
        <v>0</v>
      </c>
      <c r="J296" s="229">
        <f>IFERROR('Intenzity 1'!J296/J241,0)</f>
        <v>0</v>
      </c>
      <c r="K296" s="229">
        <f>IFERROR('Intenzity 1'!K296/K241,0)</f>
        <v>0</v>
      </c>
      <c r="L296" s="229">
        <f>IFERROR('Intenzity 1'!L296/L241,0)</f>
        <v>0</v>
      </c>
      <c r="M296" s="229">
        <f>IFERROR('Intenzity 1'!M296/M241,0)</f>
        <v>0</v>
      </c>
      <c r="N296" s="229">
        <f>IFERROR('Intenzity 1'!N296/N241,0)</f>
        <v>0</v>
      </c>
      <c r="O296" s="229">
        <f>IFERROR('Intenzity 1'!O296/O241,0)</f>
        <v>0</v>
      </c>
      <c r="P296" s="229">
        <f>IFERROR('Intenzity 1'!P296/P241,0)</f>
        <v>0</v>
      </c>
      <c r="Q296" s="229">
        <f>IFERROR('Intenzity 1'!Q296/Q241,0)</f>
        <v>0</v>
      </c>
      <c r="R296" s="229">
        <f>IFERROR('Intenzity 1'!R296/R241,0)</f>
        <v>0</v>
      </c>
      <c r="S296" s="229">
        <f>IFERROR('Intenzity 1'!S296/S241,0)</f>
        <v>0</v>
      </c>
      <c r="T296" s="229">
        <f>IFERROR('Intenzity 1'!T296/T241,0)</f>
        <v>0</v>
      </c>
      <c r="U296" s="229">
        <f>IFERROR('Intenzity 1'!U296/U241,0)</f>
        <v>0</v>
      </c>
      <c r="V296" s="229">
        <f>IFERROR('Intenzity 1'!V296/V241,0)</f>
        <v>0</v>
      </c>
      <c r="W296" s="229">
        <f>IFERROR('Intenzity 1'!W296/W241,0)</f>
        <v>0</v>
      </c>
      <c r="X296" s="229">
        <f>IFERROR('Intenzity 1'!X296/X241,0)</f>
        <v>0</v>
      </c>
      <c r="Y296" s="229">
        <f>IFERROR('Intenzity 1'!Y296/Y241,0)</f>
        <v>0</v>
      </c>
      <c r="Z296" s="229">
        <f>IFERROR('Intenzity 1'!Z296/Z241,0)</f>
        <v>0</v>
      </c>
      <c r="AA296" s="229">
        <f>IFERROR('Intenzity 1'!AA296/AA241,0)</f>
        <v>0</v>
      </c>
      <c r="AB296" s="229">
        <f>IFERROR('Intenzity 1'!AB296/AB241,0)</f>
        <v>0</v>
      </c>
      <c r="AC296" s="229">
        <f>IFERROR('Intenzity 1'!AC296/AC241,0)</f>
        <v>0</v>
      </c>
      <c r="AD296" s="229">
        <f>IFERROR('Intenzity 1'!AD296/AD241,0)</f>
        <v>0</v>
      </c>
      <c r="AE296" s="229">
        <f>IFERROR('Intenzity 1'!AE296/AE241,0)</f>
        <v>0</v>
      </c>
      <c r="AF296" s="229">
        <f>IFERROR('Intenzity 1'!AF296/AF241,0)</f>
        <v>0</v>
      </c>
      <c r="AG296" s="229">
        <f>IFERROR('Intenzity 1'!AG296/AG241,0)</f>
        <v>0</v>
      </c>
      <c r="AH296" s="229">
        <f>IFERROR('Intenzity 1'!AH296/AH241,0)</f>
        <v>0</v>
      </c>
      <c r="AI296" s="229">
        <f>IFERROR('Intenzity 1'!AI296/AI241,0)</f>
        <v>0</v>
      </c>
      <c r="AJ296" s="229">
        <f>IFERROR('Intenzity 1'!AJ296/AJ241,0)</f>
        <v>0</v>
      </c>
      <c r="AK296" s="229">
        <f>IFERROR('Intenzity 1'!AK296/AK241,0)</f>
        <v>0</v>
      </c>
      <c r="AL296" s="229">
        <f>IFERROR('Intenzity 1'!AL296/AL241,0)</f>
        <v>0</v>
      </c>
      <c r="AM296" s="229">
        <f>IFERROR('Intenzity 1'!AM296/AM241,0)</f>
        <v>0</v>
      </c>
      <c r="AN296" s="229">
        <f>IFERROR('Intenzity 1'!AN296/AN241,0)</f>
        <v>0</v>
      </c>
      <c r="AO296" s="229">
        <f>IFERROR('Intenzity 1'!AO296/AO241,0)</f>
        <v>0</v>
      </c>
      <c r="AP296" s="229">
        <f>IFERROR('Intenzity 1'!AP296/AP241,0)</f>
        <v>0</v>
      </c>
      <c r="AQ296" s="229">
        <f>IFERROR('Intenzity 1'!AQ296/AQ241,0)</f>
        <v>0</v>
      </c>
      <c r="AR296" s="229">
        <f>IFERROR('Intenzity 1'!AR296/AR241,0)</f>
        <v>0</v>
      </c>
      <c r="AS296" s="229">
        <f>IFERROR('Intenzity 1'!AS296/AS241,0)</f>
        <v>0</v>
      </c>
      <c r="AT296" s="229">
        <f>IFERROR('Intenzity 1'!AT296/AT241,0)</f>
        <v>0</v>
      </c>
      <c r="AU296" s="229">
        <f>IFERROR('Intenzity 1'!AU296/AU241,0)</f>
        <v>0</v>
      </c>
      <c r="AV296" s="229">
        <f>IFERROR('Intenzity 1'!AV296/AV241,0)</f>
        <v>0</v>
      </c>
      <c r="AW296" s="229">
        <f>IFERROR('Intenzity 1'!AW296/AW241,0)</f>
        <v>0</v>
      </c>
      <c r="AX296" s="229">
        <f>IFERROR('Intenzity 1'!AX296/AX241,0)</f>
        <v>0</v>
      </c>
      <c r="AY296" s="229">
        <f>IFERROR('Intenzity 1'!AY296/AY241,0)</f>
        <v>0</v>
      </c>
      <c r="AZ296" s="229">
        <f>IFERROR('Intenzity 1'!AZ296/AZ241,0)</f>
        <v>0</v>
      </c>
      <c r="BA296" s="229">
        <f>IFERROR('Intenzity 1'!BA296/BA241,0)</f>
        <v>0</v>
      </c>
      <c r="BB296" s="229">
        <f>IFERROR('Intenzity 1'!BB296/BB241,0)</f>
        <v>0</v>
      </c>
    </row>
    <row r="297" spans="1:54" x14ac:dyDescent="0.3">
      <c r="A297" s="206">
        <f>IF(ISBLANK('Úseky 1'!A20),"",'Úseky 1'!A20)</f>
        <v>16</v>
      </c>
      <c r="B297" s="205" t="str">
        <f>IF(ISBLANK('Úseky 1'!B20),"",'Úseky 1'!B20)</f>
        <v/>
      </c>
      <c r="C297" s="205" t="str">
        <f>IF(ISBLANK('Úseky 1'!C20),"",'Úseky 1'!C20)</f>
        <v/>
      </c>
      <c r="D297" s="213" t="str">
        <f>IF(ISBLANK('Úseky 1'!D20),"",'Úseky 1'!D20)</f>
        <v/>
      </c>
      <c r="E297" s="229">
        <f>IFERROR('Intenzity 1'!E297/E242,0)</f>
        <v>0</v>
      </c>
      <c r="F297" s="229">
        <f>IFERROR('Intenzity 1'!F297/F242,0)</f>
        <v>0</v>
      </c>
      <c r="G297" s="229">
        <f>IFERROR('Intenzity 1'!G297/G242,0)</f>
        <v>0</v>
      </c>
      <c r="H297" s="229">
        <f>IFERROR('Intenzity 1'!H297/H242,0)</f>
        <v>0</v>
      </c>
      <c r="I297" s="229">
        <f>IFERROR('Intenzity 1'!I297/I242,0)</f>
        <v>0</v>
      </c>
      <c r="J297" s="229">
        <f>IFERROR('Intenzity 1'!J297/J242,0)</f>
        <v>0</v>
      </c>
      <c r="K297" s="229">
        <f>IFERROR('Intenzity 1'!K297/K242,0)</f>
        <v>0</v>
      </c>
      <c r="L297" s="229">
        <f>IFERROR('Intenzity 1'!L297/L242,0)</f>
        <v>0</v>
      </c>
      <c r="M297" s="229">
        <f>IFERROR('Intenzity 1'!M297/M242,0)</f>
        <v>0</v>
      </c>
      <c r="N297" s="229">
        <f>IFERROR('Intenzity 1'!N297/N242,0)</f>
        <v>0</v>
      </c>
      <c r="O297" s="229">
        <f>IFERROR('Intenzity 1'!O297/O242,0)</f>
        <v>0</v>
      </c>
      <c r="P297" s="229">
        <f>IFERROR('Intenzity 1'!P297/P242,0)</f>
        <v>0</v>
      </c>
      <c r="Q297" s="229">
        <f>IFERROR('Intenzity 1'!Q297/Q242,0)</f>
        <v>0</v>
      </c>
      <c r="R297" s="229">
        <f>IFERROR('Intenzity 1'!R297/R242,0)</f>
        <v>0</v>
      </c>
      <c r="S297" s="229">
        <f>IFERROR('Intenzity 1'!S297/S242,0)</f>
        <v>0</v>
      </c>
      <c r="T297" s="229">
        <f>IFERROR('Intenzity 1'!T297/T242,0)</f>
        <v>0</v>
      </c>
      <c r="U297" s="229">
        <f>IFERROR('Intenzity 1'!U297/U242,0)</f>
        <v>0</v>
      </c>
      <c r="V297" s="229">
        <f>IFERROR('Intenzity 1'!V297/V242,0)</f>
        <v>0</v>
      </c>
      <c r="W297" s="229">
        <f>IFERROR('Intenzity 1'!W297/W242,0)</f>
        <v>0</v>
      </c>
      <c r="X297" s="229">
        <f>IFERROR('Intenzity 1'!X297/X242,0)</f>
        <v>0</v>
      </c>
      <c r="Y297" s="229">
        <f>IFERROR('Intenzity 1'!Y297/Y242,0)</f>
        <v>0</v>
      </c>
      <c r="Z297" s="229">
        <f>IFERROR('Intenzity 1'!Z297/Z242,0)</f>
        <v>0</v>
      </c>
      <c r="AA297" s="229">
        <f>IFERROR('Intenzity 1'!AA297/AA242,0)</f>
        <v>0</v>
      </c>
      <c r="AB297" s="229">
        <f>IFERROR('Intenzity 1'!AB297/AB242,0)</f>
        <v>0</v>
      </c>
      <c r="AC297" s="229">
        <f>IFERROR('Intenzity 1'!AC297/AC242,0)</f>
        <v>0</v>
      </c>
      <c r="AD297" s="229">
        <f>IFERROR('Intenzity 1'!AD297/AD242,0)</f>
        <v>0</v>
      </c>
      <c r="AE297" s="229">
        <f>IFERROR('Intenzity 1'!AE297/AE242,0)</f>
        <v>0</v>
      </c>
      <c r="AF297" s="229">
        <f>IFERROR('Intenzity 1'!AF297/AF242,0)</f>
        <v>0</v>
      </c>
      <c r="AG297" s="229">
        <f>IFERROR('Intenzity 1'!AG297/AG242,0)</f>
        <v>0</v>
      </c>
      <c r="AH297" s="229">
        <f>IFERROR('Intenzity 1'!AH297/AH242,0)</f>
        <v>0</v>
      </c>
      <c r="AI297" s="229">
        <f>IFERROR('Intenzity 1'!AI297/AI242,0)</f>
        <v>0</v>
      </c>
      <c r="AJ297" s="229">
        <f>IFERROR('Intenzity 1'!AJ297/AJ242,0)</f>
        <v>0</v>
      </c>
      <c r="AK297" s="229">
        <f>IFERROR('Intenzity 1'!AK297/AK242,0)</f>
        <v>0</v>
      </c>
      <c r="AL297" s="229">
        <f>IFERROR('Intenzity 1'!AL297/AL242,0)</f>
        <v>0</v>
      </c>
      <c r="AM297" s="229">
        <f>IFERROR('Intenzity 1'!AM297/AM242,0)</f>
        <v>0</v>
      </c>
      <c r="AN297" s="229">
        <f>IFERROR('Intenzity 1'!AN297/AN242,0)</f>
        <v>0</v>
      </c>
      <c r="AO297" s="229">
        <f>IFERROR('Intenzity 1'!AO297/AO242,0)</f>
        <v>0</v>
      </c>
      <c r="AP297" s="229">
        <f>IFERROR('Intenzity 1'!AP297/AP242,0)</f>
        <v>0</v>
      </c>
      <c r="AQ297" s="229">
        <f>IFERROR('Intenzity 1'!AQ297/AQ242,0)</f>
        <v>0</v>
      </c>
      <c r="AR297" s="229">
        <f>IFERROR('Intenzity 1'!AR297/AR242,0)</f>
        <v>0</v>
      </c>
      <c r="AS297" s="229">
        <f>IFERROR('Intenzity 1'!AS297/AS242,0)</f>
        <v>0</v>
      </c>
      <c r="AT297" s="229">
        <f>IFERROR('Intenzity 1'!AT297/AT242,0)</f>
        <v>0</v>
      </c>
      <c r="AU297" s="229">
        <f>IFERROR('Intenzity 1'!AU297/AU242,0)</f>
        <v>0</v>
      </c>
      <c r="AV297" s="229">
        <f>IFERROR('Intenzity 1'!AV297/AV242,0)</f>
        <v>0</v>
      </c>
      <c r="AW297" s="229">
        <f>IFERROR('Intenzity 1'!AW297/AW242,0)</f>
        <v>0</v>
      </c>
      <c r="AX297" s="229">
        <f>IFERROR('Intenzity 1'!AX297/AX242,0)</f>
        <v>0</v>
      </c>
      <c r="AY297" s="229">
        <f>IFERROR('Intenzity 1'!AY297/AY242,0)</f>
        <v>0</v>
      </c>
      <c r="AZ297" s="229">
        <f>IFERROR('Intenzity 1'!AZ297/AZ242,0)</f>
        <v>0</v>
      </c>
      <c r="BA297" s="229">
        <f>IFERROR('Intenzity 1'!BA297/BA242,0)</f>
        <v>0</v>
      </c>
      <c r="BB297" s="229">
        <f>IFERROR('Intenzity 1'!BB297/BB242,0)</f>
        <v>0</v>
      </c>
    </row>
    <row r="298" spans="1:54" x14ac:dyDescent="0.3">
      <c r="A298" s="206">
        <f>IF(ISBLANK('Úseky 1'!A21),"",'Úseky 1'!A21)</f>
        <v>17</v>
      </c>
      <c r="B298" s="205" t="str">
        <f>IF(ISBLANK('Úseky 1'!B21),"",'Úseky 1'!B21)</f>
        <v/>
      </c>
      <c r="C298" s="205" t="str">
        <f>IF(ISBLANK('Úseky 1'!C21),"",'Úseky 1'!C21)</f>
        <v/>
      </c>
      <c r="D298" s="213" t="str">
        <f>IF(ISBLANK('Úseky 1'!D21),"",'Úseky 1'!D21)</f>
        <v/>
      </c>
      <c r="E298" s="229">
        <f>IFERROR('Intenzity 1'!E298/E243,0)</f>
        <v>0</v>
      </c>
      <c r="F298" s="229">
        <f>IFERROR('Intenzity 1'!F298/F243,0)</f>
        <v>0</v>
      </c>
      <c r="G298" s="229">
        <f>IFERROR('Intenzity 1'!G298/G243,0)</f>
        <v>0</v>
      </c>
      <c r="H298" s="229">
        <f>IFERROR('Intenzity 1'!H298/H243,0)</f>
        <v>0</v>
      </c>
      <c r="I298" s="229">
        <f>IFERROR('Intenzity 1'!I298/I243,0)</f>
        <v>0</v>
      </c>
      <c r="J298" s="229">
        <f>IFERROR('Intenzity 1'!J298/J243,0)</f>
        <v>0</v>
      </c>
      <c r="K298" s="229">
        <f>IFERROR('Intenzity 1'!K298/K243,0)</f>
        <v>0</v>
      </c>
      <c r="L298" s="229">
        <f>IFERROR('Intenzity 1'!L298/L243,0)</f>
        <v>0</v>
      </c>
      <c r="M298" s="229">
        <f>IFERROR('Intenzity 1'!M298/M243,0)</f>
        <v>0</v>
      </c>
      <c r="N298" s="229">
        <f>IFERROR('Intenzity 1'!N298/N243,0)</f>
        <v>0</v>
      </c>
      <c r="O298" s="229">
        <f>IFERROR('Intenzity 1'!O298/O243,0)</f>
        <v>0</v>
      </c>
      <c r="P298" s="229">
        <f>IFERROR('Intenzity 1'!P298/P243,0)</f>
        <v>0</v>
      </c>
      <c r="Q298" s="229">
        <f>IFERROR('Intenzity 1'!Q298/Q243,0)</f>
        <v>0</v>
      </c>
      <c r="R298" s="229">
        <f>IFERROR('Intenzity 1'!R298/R243,0)</f>
        <v>0</v>
      </c>
      <c r="S298" s="229">
        <f>IFERROR('Intenzity 1'!S298/S243,0)</f>
        <v>0</v>
      </c>
      <c r="T298" s="229">
        <f>IFERROR('Intenzity 1'!T298/T243,0)</f>
        <v>0</v>
      </c>
      <c r="U298" s="229">
        <f>IFERROR('Intenzity 1'!U298/U243,0)</f>
        <v>0</v>
      </c>
      <c r="V298" s="229">
        <f>IFERROR('Intenzity 1'!V298/V243,0)</f>
        <v>0</v>
      </c>
      <c r="W298" s="229">
        <f>IFERROR('Intenzity 1'!W298/W243,0)</f>
        <v>0</v>
      </c>
      <c r="X298" s="229">
        <f>IFERROR('Intenzity 1'!X298/X243,0)</f>
        <v>0</v>
      </c>
      <c r="Y298" s="229">
        <f>IFERROR('Intenzity 1'!Y298/Y243,0)</f>
        <v>0</v>
      </c>
      <c r="Z298" s="229">
        <f>IFERROR('Intenzity 1'!Z298/Z243,0)</f>
        <v>0</v>
      </c>
      <c r="AA298" s="229">
        <f>IFERROR('Intenzity 1'!AA298/AA243,0)</f>
        <v>0</v>
      </c>
      <c r="AB298" s="229">
        <f>IFERROR('Intenzity 1'!AB298/AB243,0)</f>
        <v>0</v>
      </c>
      <c r="AC298" s="229">
        <f>IFERROR('Intenzity 1'!AC298/AC243,0)</f>
        <v>0</v>
      </c>
      <c r="AD298" s="229">
        <f>IFERROR('Intenzity 1'!AD298/AD243,0)</f>
        <v>0</v>
      </c>
      <c r="AE298" s="229">
        <f>IFERROR('Intenzity 1'!AE298/AE243,0)</f>
        <v>0</v>
      </c>
      <c r="AF298" s="229">
        <f>IFERROR('Intenzity 1'!AF298/AF243,0)</f>
        <v>0</v>
      </c>
      <c r="AG298" s="229">
        <f>IFERROR('Intenzity 1'!AG298/AG243,0)</f>
        <v>0</v>
      </c>
      <c r="AH298" s="229">
        <f>IFERROR('Intenzity 1'!AH298/AH243,0)</f>
        <v>0</v>
      </c>
      <c r="AI298" s="229">
        <f>IFERROR('Intenzity 1'!AI298/AI243,0)</f>
        <v>0</v>
      </c>
      <c r="AJ298" s="229">
        <f>IFERROR('Intenzity 1'!AJ298/AJ243,0)</f>
        <v>0</v>
      </c>
      <c r="AK298" s="229">
        <f>IFERROR('Intenzity 1'!AK298/AK243,0)</f>
        <v>0</v>
      </c>
      <c r="AL298" s="229">
        <f>IFERROR('Intenzity 1'!AL298/AL243,0)</f>
        <v>0</v>
      </c>
      <c r="AM298" s="229">
        <f>IFERROR('Intenzity 1'!AM298/AM243,0)</f>
        <v>0</v>
      </c>
      <c r="AN298" s="229">
        <f>IFERROR('Intenzity 1'!AN298/AN243,0)</f>
        <v>0</v>
      </c>
      <c r="AO298" s="229">
        <f>IFERROR('Intenzity 1'!AO298/AO243,0)</f>
        <v>0</v>
      </c>
      <c r="AP298" s="229">
        <f>IFERROR('Intenzity 1'!AP298/AP243,0)</f>
        <v>0</v>
      </c>
      <c r="AQ298" s="229">
        <f>IFERROR('Intenzity 1'!AQ298/AQ243,0)</f>
        <v>0</v>
      </c>
      <c r="AR298" s="229">
        <f>IFERROR('Intenzity 1'!AR298/AR243,0)</f>
        <v>0</v>
      </c>
      <c r="AS298" s="229">
        <f>IFERROR('Intenzity 1'!AS298/AS243,0)</f>
        <v>0</v>
      </c>
      <c r="AT298" s="229">
        <f>IFERROR('Intenzity 1'!AT298/AT243,0)</f>
        <v>0</v>
      </c>
      <c r="AU298" s="229">
        <f>IFERROR('Intenzity 1'!AU298/AU243,0)</f>
        <v>0</v>
      </c>
      <c r="AV298" s="229">
        <f>IFERROR('Intenzity 1'!AV298/AV243,0)</f>
        <v>0</v>
      </c>
      <c r="AW298" s="229">
        <f>IFERROR('Intenzity 1'!AW298/AW243,0)</f>
        <v>0</v>
      </c>
      <c r="AX298" s="229">
        <f>IFERROR('Intenzity 1'!AX298/AX243,0)</f>
        <v>0</v>
      </c>
      <c r="AY298" s="229">
        <f>IFERROR('Intenzity 1'!AY298/AY243,0)</f>
        <v>0</v>
      </c>
      <c r="AZ298" s="229">
        <f>IFERROR('Intenzity 1'!AZ298/AZ243,0)</f>
        <v>0</v>
      </c>
      <c r="BA298" s="229">
        <f>IFERROR('Intenzity 1'!BA298/BA243,0)</f>
        <v>0</v>
      </c>
      <c r="BB298" s="229">
        <f>IFERROR('Intenzity 1'!BB298/BB243,0)</f>
        <v>0</v>
      </c>
    </row>
    <row r="299" spans="1:54" x14ac:dyDescent="0.3">
      <c r="A299" s="206">
        <f>IF(ISBLANK('Úseky 1'!A22),"",'Úseky 1'!A22)</f>
        <v>18</v>
      </c>
      <c r="B299" s="205" t="str">
        <f>IF(ISBLANK('Úseky 1'!B22),"",'Úseky 1'!B22)</f>
        <v/>
      </c>
      <c r="C299" s="205" t="str">
        <f>IF(ISBLANK('Úseky 1'!C22),"",'Úseky 1'!C22)</f>
        <v/>
      </c>
      <c r="D299" s="213" t="str">
        <f>IF(ISBLANK('Úseky 1'!D22),"",'Úseky 1'!D22)</f>
        <v/>
      </c>
      <c r="E299" s="229">
        <f>IFERROR('Intenzity 1'!E299/E244,0)</f>
        <v>0</v>
      </c>
      <c r="F299" s="229">
        <f>IFERROR('Intenzity 1'!F299/F244,0)</f>
        <v>0</v>
      </c>
      <c r="G299" s="229">
        <f>IFERROR('Intenzity 1'!G299/G244,0)</f>
        <v>0</v>
      </c>
      <c r="H299" s="229">
        <f>IFERROR('Intenzity 1'!H299/H244,0)</f>
        <v>0</v>
      </c>
      <c r="I299" s="229">
        <f>IFERROR('Intenzity 1'!I299/I244,0)</f>
        <v>0</v>
      </c>
      <c r="J299" s="229">
        <f>IFERROR('Intenzity 1'!J299/J244,0)</f>
        <v>0</v>
      </c>
      <c r="K299" s="229">
        <f>IFERROR('Intenzity 1'!K299/K244,0)</f>
        <v>0</v>
      </c>
      <c r="L299" s="229">
        <f>IFERROR('Intenzity 1'!L299/L244,0)</f>
        <v>0</v>
      </c>
      <c r="M299" s="229">
        <f>IFERROR('Intenzity 1'!M299/M244,0)</f>
        <v>0</v>
      </c>
      <c r="N299" s="229">
        <f>IFERROR('Intenzity 1'!N299/N244,0)</f>
        <v>0</v>
      </c>
      <c r="O299" s="229">
        <f>IFERROR('Intenzity 1'!O299/O244,0)</f>
        <v>0</v>
      </c>
      <c r="P299" s="229">
        <f>IFERROR('Intenzity 1'!P299/P244,0)</f>
        <v>0</v>
      </c>
      <c r="Q299" s="229">
        <f>IFERROR('Intenzity 1'!Q299/Q244,0)</f>
        <v>0</v>
      </c>
      <c r="R299" s="229">
        <f>IFERROR('Intenzity 1'!R299/R244,0)</f>
        <v>0</v>
      </c>
      <c r="S299" s="229">
        <f>IFERROR('Intenzity 1'!S299/S244,0)</f>
        <v>0</v>
      </c>
      <c r="T299" s="229">
        <f>IFERROR('Intenzity 1'!T299/T244,0)</f>
        <v>0</v>
      </c>
      <c r="U299" s="229">
        <f>IFERROR('Intenzity 1'!U299/U244,0)</f>
        <v>0</v>
      </c>
      <c r="V299" s="229">
        <f>IFERROR('Intenzity 1'!V299/V244,0)</f>
        <v>0</v>
      </c>
      <c r="W299" s="229">
        <f>IFERROR('Intenzity 1'!W299/W244,0)</f>
        <v>0</v>
      </c>
      <c r="X299" s="229">
        <f>IFERROR('Intenzity 1'!X299/X244,0)</f>
        <v>0</v>
      </c>
      <c r="Y299" s="229">
        <f>IFERROR('Intenzity 1'!Y299/Y244,0)</f>
        <v>0</v>
      </c>
      <c r="Z299" s="229">
        <f>IFERROR('Intenzity 1'!Z299/Z244,0)</f>
        <v>0</v>
      </c>
      <c r="AA299" s="229">
        <f>IFERROR('Intenzity 1'!AA299/AA244,0)</f>
        <v>0</v>
      </c>
      <c r="AB299" s="229">
        <f>IFERROR('Intenzity 1'!AB299/AB244,0)</f>
        <v>0</v>
      </c>
      <c r="AC299" s="229">
        <f>IFERROR('Intenzity 1'!AC299/AC244,0)</f>
        <v>0</v>
      </c>
      <c r="AD299" s="229">
        <f>IFERROR('Intenzity 1'!AD299/AD244,0)</f>
        <v>0</v>
      </c>
      <c r="AE299" s="229">
        <f>IFERROR('Intenzity 1'!AE299/AE244,0)</f>
        <v>0</v>
      </c>
      <c r="AF299" s="229">
        <f>IFERROR('Intenzity 1'!AF299/AF244,0)</f>
        <v>0</v>
      </c>
      <c r="AG299" s="229">
        <f>IFERROR('Intenzity 1'!AG299/AG244,0)</f>
        <v>0</v>
      </c>
      <c r="AH299" s="229">
        <f>IFERROR('Intenzity 1'!AH299/AH244,0)</f>
        <v>0</v>
      </c>
      <c r="AI299" s="229">
        <f>IFERROR('Intenzity 1'!AI299/AI244,0)</f>
        <v>0</v>
      </c>
      <c r="AJ299" s="229">
        <f>IFERROR('Intenzity 1'!AJ299/AJ244,0)</f>
        <v>0</v>
      </c>
      <c r="AK299" s="229">
        <f>IFERROR('Intenzity 1'!AK299/AK244,0)</f>
        <v>0</v>
      </c>
      <c r="AL299" s="229">
        <f>IFERROR('Intenzity 1'!AL299/AL244,0)</f>
        <v>0</v>
      </c>
      <c r="AM299" s="229">
        <f>IFERROR('Intenzity 1'!AM299/AM244,0)</f>
        <v>0</v>
      </c>
      <c r="AN299" s="229">
        <f>IFERROR('Intenzity 1'!AN299/AN244,0)</f>
        <v>0</v>
      </c>
      <c r="AO299" s="229">
        <f>IFERROR('Intenzity 1'!AO299/AO244,0)</f>
        <v>0</v>
      </c>
      <c r="AP299" s="229">
        <f>IFERROR('Intenzity 1'!AP299/AP244,0)</f>
        <v>0</v>
      </c>
      <c r="AQ299" s="229">
        <f>IFERROR('Intenzity 1'!AQ299/AQ244,0)</f>
        <v>0</v>
      </c>
      <c r="AR299" s="229">
        <f>IFERROR('Intenzity 1'!AR299/AR244,0)</f>
        <v>0</v>
      </c>
      <c r="AS299" s="229">
        <f>IFERROR('Intenzity 1'!AS299/AS244,0)</f>
        <v>0</v>
      </c>
      <c r="AT299" s="229">
        <f>IFERROR('Intenzity 1'!AT299/AT244,0)</f>
        <v>0</v>
      </c>
      <c r="AU299" s="229">
        <f>IFERROR('Intenzity 1'!AU299/AU244,0)</f>
        <v>0</v>
      </c>
      <c r="AV299" s="229">
        <f>IFERROR('Intenzity 1'!AV299/AV244,0)</f>
        <v>0</v>
      </c>
      <c r="AW299" s="229">
        <f>IFERROR('Intenzity 1'!AW299/AW244,0)</f>
        <v>0</v>
      </c>
      <c r="AX299" s="229">
        <f>IFERROR('Intenzity 1'!AX299/AX244,0)</f>
        <v>0</v>
      </c>
      <c r="AY299" s="229">
        <f>IFERROR('Intenzity 1'!AY299/AY244,0)</f>
        <v>0</v>
      </c>
      <c r="AZ299" s="229">
        <f>IFERROR('Intenzity 1'!AZ299/AZ244,0)</f>
        <v>0</v>
      </c>
      <c r="BA299" s="229">
        <f>IFERROR('Intenzity 1'!BA299/BA244,0)</f>
        <v>0</v>
      </c>
      <c r="BB299" s="229">
        <f>IFERROR('Intenzity 1'!BB299/BB244,0)</f>
        <v>0</v>
      </c>
    </row>
    <row r="300" spans="1:54" x14ac:dyDescent="0.3">
      <c r="A300" s="206">
        <f>IF(ISBLANK('Úseky 1'!A23),"",'Úseky 1'!A23)</f>
        <v>19</v>
      </c>
      <c r="B300" s="205" t="str">
        <f>IF(ISBLANK('Úseky 1'!B23),"",'Úseky 1'!B23)</f>
        <v/>
      </c>
      <c r="C300" s="205" t="str">
        <f>IF(ISBLANK('Úseky 1'!C23),"",'Úseky 1'!C23)</f>
        <v/>
      </c>
      <c r="D300" s="213" t="str">
        <f>IF(ISBLANK('Úseky 1'!D23),"",'Úseky 1'!D23)</f>
        <v/>
      </c>
      <c r="E300" s="229">
        <f>IFERROR('Intenzity 1'!E300/E245,0)</f>
        <v>0</v>
      </c>
      <c r="F300" s="229">
        <f>IFERROR('Intenzity 1'!F300/F245,0)</f>
        <v>0</v>
      </c>
      <c r="G300" s="229">
        <f>IFERROR('Intenzity 1'!G300/G245,0)</f>
        <v>0</v>
      </c>
      <c r="H300" s="229">
        <f>IFERROR('Intenzity 1'!H300/H245,0)</f>
        <v>0</v>
      </c>
      <c r="I300" s="229">
        <f>IFERROR('Intenzity 1'!I300/I245,0)</f>
        <v>0</v>
      </c>
      <c r="J300" s="229">
        <f>IFERROR('Intenzity 1'!J300/J245,0)</f>
        <v>0</v>
      </c>
      <c r="K300" s="229">
        <f>IFERROR('Intenzity 1'!K300/K245,0)</f>
        <v>0</v>
      </c>
      <c r="L300" s="229">
        <f>IFERROR('Intenzity 1'!L300/L245,0)</f>
        <v>0</v>
      </c>
      <c r="M300" s="229">
        <f>IFERROR('Intenzity 1'!M300/M245,0)</f>
        <v>0</v>
      </c>
      <c r="N300" s="229">
        <f>IFERROR('Intenzity 1'!N300/N245,0)</f>
        <v>0</v>
      </c>
      <c r="O300" s="229">
        <f>IFERROR('Intenzity 1'!O300/O245,0)</f>
        <v>0</v>
      </c>
      <c r="P300" s="229">
        <f>IFERROR('Intenzity 1'!P300/P245,0)</f>
        <v>0</v>
      </c>
      <c r="Q300" s="229">
        <f>IFERROR('Intenzity 1'!Q300/Q245,0)</f>
        <v>0</v>
      </c>
      <c r="R300" s="229">
        <f>IFERROR('Intenzity 1'!R300/R245,0)</f>
        <v>0</v>
      </c>
      <c r="S300" s="229">
        <f>IFERROR('Intenzity 1'!S300/S245,0)</f>
        <v>0</v>
      </c>
      <c r="T300" s="229">
        <f>IFERROR('Intenzity 1'!T300/T245,0)</f>
        <v>0</v>
      </c>
      <c r="U300" s="229">
        <f>IFERROR('Intenzity 1'!U300/U245,0)</f>
        <v>0</v>
      </c>
      <c r="V300" s="229">
        <f>IFERROR('Intenzity 1'!V300/V245,0)</f>
        <v>0</v>
      </c>
      <c r="W300" s="229">
        <f>IFERROR('Intenzity 1'!W300/W245,0)</f>
        <v>0</v>
      </c>
      <c r="X300" s="229">
        <f>IFERROR('Intenzity 1'!X300/X245,0)</f>
        <v>0</v>
      </c>
      <c r="Y300" s="229">
        <f>IFERROR('Intenzity 1'!Y300/Y245,0)</f>
        <v>0</v>
      </c>
      <c r="Z300" s="229">
        <f>IFERROR('Intenzity 1'!Z300/Z245,0)</f>
        <v>0</v>
      </c>
      <c r="AA300" s="229">
        <f>IFERROR('Intenzity 1'!AA300/AA245,0)</f>
        <v>0</v>
      </c>
      <c r="AB300" s="229">
        <f>IFERROR('Intenzity 1'!AB300/AB245,0)</f>
        <v>0</v>
      </c>
      <c r="AC300" s="229">
        <f>IFERROR('Intenzity 1'!AC300/AC245,0)</f>
        <v>0</v>
      </c>
      <c r="AD300" s="229">
        <f>IFERROR('Intenzity 1'!AD300/AD245,0)</f>
        <v>0</v>
      </c>
      <c r="AE300" s="229">
        <f>IFERROR('Intenzity 1'!AE300/AE245,0)</f>
        <v>0</v>
      </c>
      <c r="AF300" s="229">
        <f>IFERROR('Intenzity 1'!AF300/AF245,0)</f>
        <v>0</v>
      </c>
      <c r="AG300" s="229">
        <f>IFERROR('Intenzity 1'!AG300/AG245,0)</f>
        <v>0</v>
      </c>
      <c r="AH300" s="229">
        <f>IFERROR('Intenzity 1'!AH300/AH245,0)</f>
        <v>0</v>
      </c>
      <c r="AI300" s="229">
        <f>IFERROR('Intenzity 1'!AI300/AI245,0)</f>
        <v>0</v>
      </c>
      <c r="AJ300" s="229">
        <f>IFERROR('Intenzity 1'!AJ300/AJ245,0)</f>
        <v>0</v>
      </c>
      <c r="AK300" s="229">
        <f>IFERROR('Intenzity 1'!AK300/AK245,0)</f>
        <v>0</v>
      </c>
      <c r="AL300" s="229">
        <f>IFERROR('Intenzity 1'!AL300/AL245,0)</f>
        <v>0</v>
      </c>
      <c r="AM300" s="229">
        <f>IFERROR('Intenzity 1'!AM300/AM245,0)</f>
        <v>0</v>
      </c>
      <c r="AN300" s="229">
        <f>IFERROR('Intenzity 1'!AN300/AN245,0)</f>
        <v>0</v>
      </c>
      <c r="AO300" s="229">
        <f>IFERROR('Intenzity 1'!AO300/AO245,0)</f>
        <v>0</v>
      </c>
      <c r="AP300" s="229">
        <f>IFERROR('Intenzity 1'!AP300/AP245,0)</f>
        <v>0</v>
      </c>
      <c r="AQ300" s="229">
        <f>IFERROR('Intenzity 1'!AQ300/AQ245,0)</f>
        <v>0</v>
      </c>
      <c r="AR300" s="229">
        <f>IFERROR('Intenzity 1'!AR300/AR245,0)</f>
        <v>0</v>
      </c>
      <c r="AS300" s="229">
        <f>IFERROR('Intenzity 1'!AS300/AS245,0)</f>
        <v>0</v>
      </c>
      <c r="AT300" s="229">
        <f>IFERROR('Intenzity 1'!AT300/AT245,0)</f>
        <v>0</v>
      </c>
      <c r="AU300" s="229">
        <f>IFERROR('Intenzity 1'!AU300/AU245,0)</f>
        <v>0</v>
      </c>
      <c r="AV300" s="229">
        <f>IFERROR('Intenzity 1'!AV300/AV245,0)</f>
        <v>0</v>
      </c>
      <c r="AW300" s="229">
        <f>IFERROR('Intenzity 1'!AW300/AW245,0)</f>
        <v>0</v>
      </c>
      <c r="AX300" s="229">
        <f>IFERROR('Intenzity 1'!AX300/AX245,0)</f>
        <v>0</v>
      </c>
      <c r="AY300" s="229">
        <f>IFERROR('Intenzity 1'!AY300/AY245,0)</f>
        <v>0</v>
      </c>
      <c r="AZ300" s="229">
        <f>IFERROR('Intenzity 1'!AZ300/AZ245,0)</f>
        <v>0</v>
      </c>
      <c r="BA300" s="229">
        <f>IFERROR('Intenzity 1'!BA300/BA245,0)</f>
        <v>0</v>
      </c>
      <c r="BB300" s="229">
        <f>IFERROR('Intenzity 1'!BB300/BB245,0)</f>
        <v>0</v>
      </c>
    </row>
    <row r="301" spans="1:54" x14ac:dyDescent="0.3">
      <c r="A301" s="206">
        <f>IF(ISBLANK('Úseky 1'!A24),"",'Úseky 1'!A24)</f>
        <v>20</v>
      </c>
      <c r="B301" s="205" t="str">
        <f>IF(ISBLANK('Úseky 1'!B24),"",'Úseky 1'!B24)</f>
        <v/>
      </c>
      <c r="C301" s="205" t="str">
        <f>IF(ISBLANK('Úseky 1'!C24),"",'Úseky 1'!C24)</f>
        <v/>
      </c>
      <c r="D301" s="213" t="str">
        <f>IF(ISBLANK('Úseky 1'!D24),"",'Úseky 1'!D24)</f>
        <v/>
      </c>
      <c r="E301" s="229">
        <f>IFERROR('Intenzity 1'!E301/E246,0)</f>
        <v>0</v>
      </c>
      <c r="F301" s="229">
        <f>IFERROR('Intenzity 1'!F301/F246,0)</f>
        <v>0</v>
      </c>
      <c r="G301" s="229">
        <f>IFERROR('Intenzity 1'!G301/G246,0)</f>
        <v>0</v>
      </c>
      <c r="H301" s="229">
        <f>IFERROR('Intenzity 1'!H301/H246,0)</f>
        <v>0</v>
      </c>
      <c r="I301" s="229">
        <f>IFERROR('Intenzity 1'!I301/I246,0)</f>
        <v>0</v>
      </c>
      <c r="J301" s="229">
        <f>IFERROR('Intenzity 1'!J301/J246,0)</f>
        <v>0</v>
      </c>
      <c r="K301" s="229">
        <f>IFERROR('Intenzity 1'!K301/K246,0)</f>
        <v>0</v>
      </c>
      <c r="L301" s="229">
        <f>IFERROR('Intenzity 1'!L301/L246,0)</f>
        <v>0</v>
      </c>
      <c r="M301" s="229">
        <f>IFERROR('Intenzity 1'!M301/M246,0)</f>
        <v>0</v>
      </c>
      <c r="N301" s="229">
        <f>IFERROR('Intenzity 1'!N301/N246,0)</f>
        <v>0</v>
      </c>
      <c r="O301" s="229">
        <f>IFERROR('Intenzity 1'!O301/O246,0)</f>
        <v>0</v>
      </c>
      <c r="P301" s="229">
        <f>IFERROR('Intenzity 1'!P301/P246,0)</f>
        <v>0</v>
      </c>
      <c r="Q301" s="229">
        <f>IFERROR('Intenzity 1'!Q301/Q246,0)</f>
        <v>0</v>
      </c>
      <c r="R301" s="229">
        <f>IFERROR('Intenzity 1'!R301/R246,0)</f>
        <v>0</v>
      </c>
      <c r="S301" s="229">
        <f>IFERROR('Intenzity 1'!S301/S246,0)</f>
        <v>0</v>
      </c>
      <c r="T301" s="229">
        <f>IFERROR('Intenzity 1'!T301/T246,0)</f>
        <v>0</v>
      </c>
      <c r="U301" s="229">
        <f>IFERROR('Intenzity 1'!U301/U246,0)</f>
        <v>0</v>
      </c>
      <c r="V301" s="229">
        <f>IFERROR('Intenzity 1'!V301/V246,0)</f>
        <v>0</v>
      </c>
      <c r="W301" s="229">
        <f>IFERROR('Intenzity 1'!W301/W246,0)</f>
        <v>0</v>
      </c>
      <c r="X301" s="229">
        <f>IFERROR('Intenzity 1'!X301/X246,0)</f>
        <v>0</v>
      </c>
      <c r="Y301" s="229">
        <f>IFERROR('Intenzity 1'!Y301/Y246,0)</f>
        <v>0</v>
      </c>
      <c r="Z301" s="229">
        <f>IFERROR('Intenzity 1'!Z301/Z246,0)</f>
        <v>0</v>
      </c>
      <c r="AA301" s="229">
        <f>IFERROR('Intenzity 1'!AA301/AA246,0)</f>
        <v>0</v>
      </c>
      <c r="AB301" s="229">
        <f>IFERROR('Intenzity 1'!AB301/AB246,0)</f>
        <v>0</v>
      </c>
      <c r="AC301" s="229">
        <f>IFERROR('Intenzity 1'!AC301/AC246,0)</f>
        <v>0</v>
      </c>
      <c r="AD301" s="229">
        <f>IFERROR('Intenzity 1'!AD301/AD246,0)</f>
        <v>0</v>
      </c>
      <c r="AE301" s="229">
        <f>IFERROR('Intenzity 1'!AE301/AE246,0)</f>
        <v>0</v>
      </c>
      <c r="AF301" s="229">
        <f>IFERROR('Intenzity 1'!AF301/AF246,0)</f>
        <v>0</v>
      </c>
      <c r="AG301" s="229">
        <f>IFERROR('Intenzity 1'!AG301/AG246,0)</f>
        <v>0</v>
      </c>
      <c r="AH301" s="229">
        <f>IFERROR('Intenzity 1'!AH301/AH246,0)</f>
        <v>0</v>
      </c>
      <c r="AI301" s="229">
        <f>IFERROR('Intenzity 1'!AI301/AI246,0)</f>
        <v>0</v>
      </c>
      <c r="AJ301" s="229">
        <f>IFERROR('Intenzity 1'!AJ301/AJ246,0)</f>
        <v>0</v>
      </c>
      <c r="AK301" s="229">
        <f>IFERROR('Intenzity 1'!AK301/AK246,0)</f>
        <v>0</v>
      </c>
      <c r="AL301" s="229">
        <f>IFERROR('Intenzity 1'!AL301/AL246,0)</f>
        <v>0</v>
      </c>
      <c r="AM301" s="229">
        <f>IFERROR('Intenzity 1'!AM301/AM246,0)</f>
        <v>0</v>
      </c>
      <c r="AN301" s="229">
        <f>IFERROR('Intenzity 1'!AN301/AN246,0)</f>
        <v>0</v>
      </c>
      <c r="AO301" s="229">
        <f>IFERROR('Intenzity 1'!AO301/AO246,0)</f>
        <v>0</v>
      </c>
      <c r="AP301" s="229">
        <f>IFERROR('Intenzity 1'!AP301/AP246,0)</f>
        <v>0</v>
      </c>
      <c r="AQ301" s="229">
        <f>IFERROR('Intenzity 1'!AQ301/AQ246,0)</f>
        <v>0</v>
      </c>
      <c r="AR301" s="229">
        <f>IFERROR('Intenzity 1'!AR301/AR246,0)</f>
        <v>0</v>
      </c>
      <c r="AS301" s="229">
        <f>IFERROR('Intenzity 1'!AS301/AS246,0)</f>
        <v>0</v>
      </c>
      <c r="AT301" s="229">
        <f>IFERROR('Intenzity 1'!AT301/AT246,0)</f>
        <v>0</v>
      </c>
      <c r="AU301" s="229">
        <f>IFERROR('Intenzity 1'!AU301/AU246,0)</f>
        <v>0</v>
      </c>
      <c r="AV301" s="229">
        <f>IFERROR('Intenzity 1'!AV301/AV246,0)</f>
        <v>0</v>
      </c>
      <c r="AW301" s="229">
        <f>IFERROR('Intenzity 1'!AW301/AW246,0)</f>
        <v>0</v>
      </c>
      <c r="AX301" s="229">
        <f>IFERROR('Intenzity 1'!AX301/AX246,0)</f>
        <v>0</v>
      </c>
      <c r="AY301" s="229">
        <f>IFERROR('Intenzity 1'!AY301/AY246,0)</f>
        <v>0</v>
      </c>
      <c r="AZ301" s="229">
        <f>IFERROR('Intenzity 1'!AZ301/AZ246,0)</f>
        <v>0</v>
      </c>
      <c r="BA301" s="229">
        <f>IFERROR('Intenzity 1'!BA301/BA246,0)</f>
        <v>0</v>
      </c>
      <c r="BB301" s="229">
        <f>IFERROR('Intenzity 1'!BB301/BB246,0)</f>
        <v>0</v>
      </c>
    </row>
    <row r="302" spans="1:54" x14ac:dyDescent="0.3">
      <c r="A302" s="206">
        <f>IF(ISBLANK('Úseky 1'!A25),"",'Úseky 1'!A25)</f>
        <v>21</v>
      </c>
      <c r="B302" s="205" t="str">
        <f>IF(ISBLANK('Úseky 1'!B25),"",'Úseky 1'!B25)</f>
        <v/>
      </c>
      <c r="C302" s="205" t="str">
        <f>IF(ISBLANK('Úseky 1'!C25),"",'Úseky 1'!C25)</f>
        <v/>
      </c>
      <c r="D302" s="213" t="str">
        <f>IF(ISBLANK('Úseky 1'!D25),"",'Úseky 1'!D25)</f>
        <v/>
      </c>
      <c r="E302" s="229">
        <f>IFERROR('Intenzity 1'!E302/E247,0)</f>
        <v>0</v>
      </c>
      <c r="F302" s="229">
        <f>IFERROR('Intenzity 1'!F302/F247,0)</f>
        <v>0</v>
      </c>
      <c r="G302" s="229">
        <f>IFERROR('Intenzity 1'!G302/G247,0)</f>
        <v>0</v>
      </c>
      <c r="H302" s="229">
        <f>IFERROR('Intenzity 1'!H302/H247,0)</f>
        <v>0</v>
      </c>
      <c r="I302" s="229">
        <f>IFERROR('Intenzity 1'!I302/I247,0)</f>
        <v>0</v>
      </c>
      <c r="J302" s="229">
        <f>IFERROR('Intenzity 1'!J302/J247,0)</f>
        <v>0</v>
      </c>
      <c r="K302" s="229">
        <f>IFERROR('Intenzity 1'!K302/K247,0)</f>
        <v>0</v>
      </c>
      <c r="L302" s="229">
        <f>IFERROR('Intenzity 1'!L302/L247,0)</f>
        <v>0</v>
      </c>
      <c r="M302" s="229">
        <f>IFERROR('Intenzity 1'!M302/M247,0)</f>
        <v>0</v>
      </c>
      <c r="N302" s="229">
        <f>IFERROR('Intenzity 1'!N302/N247,0)</f>
        <v>0</v>
      </c>
      <c r="O302" s="229">
        <f>IFERROR('Intenzity 1'!O302/O247,0)</f>
        <v>0</v>
      </c>
      <c r="P302" s="229">
        <f>IFERROR('Intenzity 1'!P302/P247,0)</f>
        <v>0</v>
      </c>
      <c r="Q302" s="229">
        <f>IFERROR('Intenzity 1'!Q302/Q247,0)</f>
        <v>0</v>
      </c>
      <c r="R302" s="229">
        <f>IFERROR('Intenzity 1'!R302/R247,0)</f>
        <v>0</v>
      </c>
      <c r="S302" s="229">
        <f>IFERROR('Intenzity 1'!S302/S247,0)</f>
        <v>0</v>
      </c>
      <c r="T302" s="229">
        <f>IFERROR('Intenzity 1'!T302/T247,0)</f>
        <v>0</v>
      </c>
      <c r="U302" s="229">
        <f>IFERROR('Intenzity 1'!U302/U247,0)</f>
        <v>0</v>
      </c>
      <c r="V302" s="229">
        <f>IFERROR('Intenzity 1'!V302/V247,0)</f>
        <v>0</v>
      </c>
      <c r="W302" s="229">
        <f>IFERROR('Intenzity 1'!W302/W247,0)</f>
        <v>0</v>
      </c>
      <c r="X302" s="229">
        <f>IFERROR('Intenzity 1'!X302/X247,0)</f>
        <v>0</v>
      </c>
      <c r="Y302" s="229">
        <f>IFERROR('Intenzity 1'!Y302/Y247,0)</f>
        <v>0</v>
      </c>
      <c r="Z302" s="229">
        <f>IFERROR('Intenzity 1'!Z302/Z247,0)</f>
        <v>0</v>
      </c>
      <c r="AA302" s="229">
        <f>IFERROR('Intenzity 1'!AA302/AA247,0)</f>
        <v>0</v>
      </c>
      <c r="AB302" s="229">
        <f>IFERROR('Intenzity 1'!AB302/AB247,0)</f>
        <v>0</v>
      </c>
      <c r="AC302" s="229">
        <f>IFERROR('Intenzity 1'!AC302/AC247,0)</f>
        <v>0</v>
      </c>
      <c r="AD302" s="229">
        <f>IFERROR('Intenzity 1'!AD302/AD247,0)</f>
        <v>0</v>
      </c>
      <c r="AE302" s="229">
        <f>IFERROR('Intenzity 1'!AE302/AE247,0)</f>
        <v>0</v>
      </c>
      <c r="AF302" s="229">
        <f>IFERROR('Intenzity 1'!AF302/AF247,0)</f>
        <v>0</v>
      </c>
      <c r="AG302" s="229">
        <f>IFERROR('Intenzity 1'!AG302/AG247,0)</f>
        <v>0</v>
      </c>
      <c r="AH302" s="229">
        <f>IFERROR('Intenzity 1'!AH302/AH247,0)</f>
        <v>0</v>
      </c>
      <c r="AI302" s="229">
        <f>IFERROR('Intenzity 1'!AI302/AI247,0)</f>
        <v>0</v>
      </c>
      <c r="AJ302" s="229">
        <f>IFERROR('Intenzity 1'!AJ302/AJ247,0)</f>
        <v>0</v>
      </c>
      <c r="AK302" s="229">
        <f>IFERROR('Intenzity 1'!AK302/AK247,0)</f>
        <v>0</v>
      </c>
      <c r="AL302" s="229">
        <f>IFERROR('Intenzity 1'!AL302/AL247,0)</f>
        <v>0</v>
      </c>
      <c r="AM302" s="229">
        <f>IFERROR('Intenzity 1'!AM302/AM247,0)</f>
        <v>0</v>
      </c>
      <c r="AN302" s="229">
        <f>IFERROR('Intenzity 1'!AN302/AN247,0)</f>
        <v>0</v>
      </c>
      <c r="AO302" s="229">
        <f>IFERROR('Intenzity 1'!AO302/AO247,0)</f>
        <v>0</v>
      </c>
      <c r="AP302" s="229">
        <f>IFERROR('Intenzity 1'!AP302/AP247,0)</f>
        <v>0</v>
      </c>
      <c r="AQ302" s="229">
        <f>IFERROR('Intenzity 1'!AQ302/AQ247,0)</f>
        <v>0</v>
      </c>
      <c r="AR302" s="229">
        <f>IFERROR('Intenzity 1'!AR302/AR247,0)</f>
        <v>0</v>
      </c>
      <c r="AS302" s="229">
        <f>IFERROR('Intenzity 1'!AS302/AS247,0)</f>
        <v>0</v>
      </c>
      <c r="AT302" s="229">
        <f>IFERROR('Intenzity 1'!AT302/AT247,0)</f>
        <v>0</v>
      </c>
      <c r="AU302" s="229">
        <f>IFERROR('Intenzity 1'!AU302/AU247,0)</f>
        <v>0</v>
      </c>
      <c r="AV302" s="229">
        <f>IFERROR('Intenzity 1'!AV302/AV247,0)</f>
        <v>0</v>
      </c>
      <c r="AW302" s="229">
        <f>IFERROR('Intenzity 1'!AW302/AW247,0)</f>
        <v>0</v>
      </c>
      <c r="AX302" s="229">
        <f>IFERROR('Intenzity 1'!AX302/AX247,0)</f>
        <v>0</v>
      </c>
      <c r="AY302" s="229">
        <f>IFERROR('Intenzity 1'!AY302/AY247,0)</f>
        <v>0</v>
      </c>
      <c r="AZ302" s="229">
        <f>IFERROR('Intenzity 1'!AZ302/AZ247,0)</f>
        <v>0</v>
      </c>
      <c r="BA302" s="229">
        <f>IFERROR('Intenzity 1'!BA302/BA247,0)</f>
        <v>0</v>
      </c>
      <c r="BB302" s="229">
        <f>IFERROR('Intenzity 1'!BB302/BB247,0)</f>
        <v>0</v>
      </c>
    </row>
    <row r="303" spans="1:54" x14ac:dyDescent="0.3">
      <c r="A303" s="206">
        <f>IF(ISBLANK('Úseky 1'!A26),"",'Úseky 1'!A26)</f>
        <v>22</v>
      </c>
      <c r="B303" s="205" t="str">
        <f>IF(ISBLANK('Úseky 1'!B26),"",'Úseky 1'!B26)</f>
        <v/>
      </c>
      <c r="C303" s="205" t="str">
        <f>IF(ISBLANK('Úseky 1'!C26),"",'Úseky 1'!C26)</f>
        <v/>
      </c>
      <c r="D303" s="213" t="str">
        <f>IF(ISBLANK('Úseky 1'!D26),"",'Úseky 1'!D26)</f>
        <v/>
      </c>
      <c r="E303" s="229">
        <f>IFERROR('Intenzity 1'!E303/E248,0)</f>
        <v>0</v>
      </c>
      <c r="F303" s="229">
        <f>IFERROR('Intenzity 1'!F303/F248,0)</f>
        <v>0</v>
      </c>
      <c r="G303" s="229">
        <f>IFERROR('Intenzity 1'!G303/G248,0)</f>
        <v>0</v>
      </c>
      <c r="H303" s="229">
        <f>IFERROR('Intenzity 1'!H303/H248,0)</f>
        <v>0</v>
      </c>
      <c r="I303" s="229">
        <f>IFERROR('Intenzity 1'!I303/I248,0)</f>
        <v>0</v>
      </c>
      <c r="J303" s="229">
        <f>IFERROR('Intenzity 1'!J303/J248,0)</f>
        <v>0</v>
      </c>
      <c r="K303" s="229">
        <f>IFERROR('Intenzity 1'!K303/K248,0)</f>
        <v>0</v>
      </c>
      <c r="L303" s="229">
        <f>IFERROR('Intenzity 1'!L303/L248,0)</f>
        <v>0</v>
      </c>
      <c r="M303" s="229">
        <f>IFERROR('Intenzity 1'!M303/M248,0)</f>
        <v>0</v>
      </c>
      <c r="N303" s="229">
        <f>IFERROR('Intenzity 1'!N303/N248,0)</f>
        <v>0</v>
      </c>
      <c r="O303" s="229">
        <f>IFERROR('Intenzity 1'!O303/O248,0)</f>
        <v>0</v>
      </c>
      <c r="P303" s="229">
        <f>IFERROR('Intenzity 1'!P303/P248,0)</f>
        <v>0</v>
      </c>
      <c r="Q303" s="229">
        <f>IFERROR('Intenzity 1'!Q303/Q248,0)</f>
        <v>0</v>
      </c>
      <c r="R303" s="229">
        <f>IFERROR('Intenzity 1'!R303/R248,0)</f>
        <v>0</v>
      </c>
      <c r="S303" s="229">
        <f>IFERROR('Intenzity 1'!S303/S248,0)</f>
        <v>0</v>
      </c>
      <c r="T303" s="229">
        <f>IFERROR('Intenzity 1'!T303/T248,0)</f>
        <v>0</v>
      </c>
      <c r="U303" s="229">
        <f>IFERROR('Intenzity 1'!U303/U248,0)</f>
        <v>0</v>
      </c>
      <c r="V303" s="229">
        <f>IFERROR('Intenzity 1'!V303/V248,0)</f>
        <v>0</v>
      </c>
      <c r="W303" s="229">
        <f>IFERROR('Intenzity 1'!W303/W248,0)</f>
        <v>0</v>
      </c>
      <c r="X303" s="229">
        <f>IFERROR('Intenzity 1'!X303/X248,0)</f>
        <v>0</v>
      </c>
      <c r="Y303" s="229">
        <f>IFERROR('Intenzity 1'!Y303/Y248,0)</f>
        <v>0</v>
      </c>
      <c r="Z303" s="229">
        <f>IFERROR('Intenzity 1'!Z303/Z248,0)</f>
        <v>0</v>
      </c>
      <c r="AA303" s="229">
        <f>IFERROR('Intenzity 1'!AA303/AA248,0)</f>
        <v>0</v>
      </c>
      <c r="AB303" s="229">
        <f>IFERROR('Intenzity 1'!AB303/AB248,0)</f>
        <v>0</v>
      </c>
      <c r="AC303" s="229">
        <f>IFERROR('Intenzity 1'!AC303/AC248,0)</f>
        <v>0</v>
      </c>
      <c r="AD303" s="229">
        <f>IFERROR('Intenzity 1'!AD303/AD248,0)</f>
        <v>0</v>
      </c>
      <c r="AE303" s="229">
        <f>IFERROR('Intenzity 1'!AE303/AE248,0)</f>
        <v>0</v>
      </c>
      <c r="AF303" s="229">
        <f>IFERROR('Intenzity 1'!AF303/AF248,0)</f>
        <v>0</v>
      </c>
      <c r="AG303" s="229">
        <f>IFERROR('Intenzity 1'!AG303/AG248,0)</f>
        <v>0</v>
      </c>
      <c r="AH303" s="229">
        <f>IFERROR('Intenzity 1'!AH303/AH248,0)</f>
        <v>0</v>
      </c>
      <c r="AI303" s="229">
        <f>IFERROR('Intenzity 1'!AI303/AI248,0)</f>
        <v>0</v>
      </c>
      <c r="AJ303" s="229">
        <f>IFERROR('Intenzity 1'!AJ303/AJ248,0)</f>
        <v>0</v>
      </c>
      <c r="AK303" s="229">
        <f>IFERROR('Intenzity 1'!AK303/AK248,0)</f>
        <v>0</v>
      </c>
      <c r="AL303" s="229">
        <f>IFERROR('Intenzity 1'!AL303/AL248,0)</f>
        <v>0</v>
      </c>
      <c r="AM303" s="229">
        <f>IFERROR('Intenzity 1'!AM303/AM248,0)</f>
        <v>0</v>
      </c>
      <c r="AN303" s="229">
        <f>IFERROR('Intenzity 1'!AN303/AN248,0)</f>
        <v>0</v>
      </c>
      <c r="AO303" s="229">
        <f>IFERROR('Intenzity 1'!AO303/AO248,0)</f>
        <v>0</v>
      </c>
      <c r="AP303" s="229">
        <f>IFERROR('Intenzity 1'!AP303/AP248,0)</f>
        <v>0</v>
      </c>
      <c r="AQ303" s="229">
        <f>IFERROR('Intenzity 1'!AQ303/AQ248,0)</f>
        <v>0</v>
      </c>
      <c r="AR303" s="229">
        <f>IFERROR('Intenzity 1'!AR303/AR248,0)</f>
        <v>0</v>
      </c>
      <c r="AS303" s="229">
        <f>IFERROR('Intenzity 1'!AS303/AS248,0)</f>
        <v>0</v>
      </c>
      <c r="AT303" s="229">
        <f>IFERROR('Intenzity 1'!AT303/AT248,0)</f>
        <v>0</v>
      </c>
      <c r="AU303" s="229">
        <f>IFERROR('Intenzity 1'!AU303/AU248,0)</f>
        <v>0</v>
      </c>
      <c r="AV303" s="229">
        <f>IFERROR('Intenzity 1'!AV303/AV248,0)</f>
        <v>0</v>
      </c>
      <c r="AW303" s="229">
        <f>IFERROR('Intenzity 1'!AW303/AW248,0)</f>
        <v>0</v>
      </c>
      <c r="AX303" s="229">
        <f>IFERROR('Intenzity 1'!AX303/AX248,0)</f>
        <v>0</v>
      </c>
      <c r="AY303" s="229">
        <f>IFERROR('Intenzity 1'!AY303/AY248,0)</f>
        <v>0</v>
      </c>
      <c r="AZ303" s="229">
        <f>IFERROR('Intenzity 1'!AZ303/AZ248,0)</f>
        <v>0</v>
      </c>
      <c r="BA303" s="229">
        <f>IFERROR('Intenzity 1'!BA303/BA248,0)</f>
        <v>0</v>
      </c>
      <c r="BB303" s="229">
        <f>IFERROR('Intenzity 1'!BB303/BB248,0)</f>
        <v>0</v>
      </c>
    </row>
    <row r="304" spans="1:54" x14ac:dyDescent="0.3">
      <c r="A304" s="206">
        <f>IF(ISBLANK('Úseky 1'!A27),"",'Úseky 1'!A27)</f>
        <v>23</v>
      </c>
      <c r="B304" s="205" t="str">
        <f>IF(ISBLANK('Úseky 1'!B27),"",'Úseky 1'!B27)</f>
        <v/>
      </c>
      <c r="C304" s="205" t="str">
        <f>IF(ISBLANK('Úseky 1'!C27),"",'Úseky 1'!C27)</f>
        <v/>
      </c>
      <c r="D304" s="213" t="str">
        <f>IF(ISBLANK('Úseky 1'!D27),"",'Úseky 1'!D27)</f>
        <v/>
      </c>
      <c r="E304" s="229">
        <f>IFERROR('Intenzity 1'!E304/E249,0)</f>
        <v>0</v>
      </c>
      <c r="F304" s="229">
        <f>IFERROR('Intenzity 1'!F304/F249,0)</f>
        <v>0</v>
      </c>
      <c r="G304" s="229">
        <f>IFERROR('Intenzity 1'!G304/G249,0)</f>
        <v>0</v>
      </c>
      <c r="H304" s="229">
        <f>IFERROR('Intenzity 1'!H304/H249,0)</f>
        <v>0</v>
      </c>
      <c r="I304" s="229">
        <f>IFERROR('Intenzity 1'!I304/I249,0)</f>
        <v>0</v>
      </c>
      <c r="J304" s="229">
        <f>IFERROR('Intenzity 1'!J304/J249,0)</f>
        <v>0</v>
      </c>
      <c r="K304" s="229">
        <f>IFERROR('Intenzity 1'!K304/K249,0)</f>
        <v>0</v>
      </c>
      <c r="L304" s="229">
        <f>IFERROR('Intenzity 1'!L304/L249,0)</f>
        <v>0</v>
      </c>
      <c r="M304" s="229">
        <f>IFERROR('Intenzity 1'!M304/M249,0)</f>
        <v>0</v>
      </c>
      <c r="N304" s="229">
        <f>IFERROR('Intenzity 1'!N304/N249,0)</f>
        <v>0</v>
      </c>
      <c r="O304" s="229">
        <f>IFERROR('Intenzity 1'!O304/O249,0)</f>
        <v>0</v>
      </c>
      <c r="P304" s="229">
        <f>IFERROR('Intenzity 1'!P304/P249,0)</f>
        <v>0</v>
      </c>
      <c r="Q304" s="229">
        <f>IFERROR('Intenzity 1'!Q304/Q249,0)</f>
        <v>0</v>
      </c>
      <c r="R304" s="229">
        <f>IFERROR('Intenzity 1'!R304/R249,0)</f>
        <v>0</v>
      </c>
      <c r="S304" s="229">
        <f>IFERROR('Intenzity 1'!S304/S249,0)</f>
        <v>0</v>
      </c>
      <c r="T304" s="229">
        <f>IFERROR('Intenzity 1'!T304/T249,0)</f>
        <v>0</v>
      </c>
      <c r="U304" s="229">
        <f>IFERROR('Intenzity 1'!U304/U249,0)</f>
        <v>0</v>
      </c>
      <c r="V304" s="229">
        <f>IFERROR('Intenzity 1'!V304/V249,0)</f>
        <v>0</v>
      </c>
      <c r="W304" s="229">
        <f>IFERROR('Intenzity 1'!W304/W249,0)</f>
        <v>0</v>
      </c>
      <c r="X304" s="229">
        <f>IFERROR('Intenzity 1'!X304/X249,0)</f>
        <v>0</v>
      </c>
      <c r="Y304" s="229">
        <f>IFERROR('Intenzity 1'!Y304/Y249,0)</f>
        <v>0</v>
      </c>
      <c r="Z304" s="229">
        <f>IFERROR('Intenzity 1'!Z304/Z249,0)</f>
        <v>0</v>
      </c>
      <c r="AA304" s="229">
        <f>IFERROR('Intenzity 1'!AA304/AA249,0)</f>
        <v>0</v>
      </c>
      <c r="AB304" s="229">
        <f>IFERROR('Intenzity 1'!AB304/AB249,0)</f>
        <v>0</v>
      </c>
      <c r="AC304" s="229">
        <f>IFERROR('Intenzity 1'!AC304/AC249,0)</f>
        <v>0</v>
      </c>
      <c r="AD304" s="229">
        <f>IFERROR('Intenzity 1'!AD304/AD249,0)</f>
        <v>0</v>
      </c>
      <c r="AE304" s="229">
        <f>IFERROR('Intenzity 1'!AE304/AE249,0)</f>
        <v>0</v>
      </c>
      <c r="AF304" s="229">
        <f>IFERROR('Intenzity 1'!AF304/AF249,0)</f>
        <v>0</v>
      </c>
      <c r="AG304" s="229">
        <f>IFERROR('Intenzity 1'!AG304/AG249,0)</f>
        <v>0</v>
      </c>
      <c r="AH304" s="229">
        <f>IFERROR('Intenzity 1'!AH304/AH249,0)</f>
        <v>0</v>
      </c>
      <c r="AI304" s="229">
        <f>IFERROR('Intenzity 1'!AI304/AI249,0)</f>
        <v>0</v>
      </c>
      <c r="AJ304" s="229">
        <f>IFERROR('Intenzity 1'!AJ304/AJ249,0)</f>
        <v>0</v>
      </c>
      <c r="AK304" s="229">
        <f>IFERROR('Intenzity 1'!AK304/AK249,0)</f>
        <v>0</v>
      </c>
      <c r="AL304" s="229">
        <f>IFERROR('Intenzity 1'!AL304/AL249,0)</f>
        <v>0</v>
      </c>
      <c r="AM304" s="229">
        <f>IFERROR('Intenzity 1'!AM304/AM249,0)</f>
        <v>0</v>
      </c>
      <c r="AN304" s="229">
        <f>IFERROR('Intenzity 1'!AN304/AN249,0)</f>
        <v>0</v>
      </c>
      <c r="AO304" s="229">
        <f>IFERROR('Intenzity 1'!AO304/AO249,0)</f>
        <v>0</v>
      </c>
      <c r="AP304" s="229">
        <f>IFERROR('Intenzity 1'!AP304/AP249,0)</f>
        <v>0</v>
      </c>
      <c r="AQ304" s="229">
        <f>IFERROR('Intenzity 1'!AQ304/AQ249,0)</f>
        <v>0</v>
      </c>
      <c r="AR304" s="229">
        <f>IFERROR('Intenzity 1'!AR304/AR249,0)</f>
        <v>0</v>
      </c>
      <c r="AS304" s="229">
        <f>IFERROR('Intenzity 1'!AS304/AS249,0)</f>
        <v>0</v>
      </c>
      <c r="AT304" s="229">
        <f>IFERROR('Intenzity 1'!AT304/AT249,0)</f>
        <v>0</v>
      </c>
      <c r="AU304" s="229">
        <f>IFERROR('Intenzity 1'!AU304/AU249,0)</f>
        <v>0</v>
      </c>
      <c r="AV304" s="229">
        <f>IFERROR('Intenzity 1'!AV304/AV249,0)</f>
        <v>0</v>
      </c>
      <c r="AW304" s="229">
        <f>IFERROR('Intenzity 1'!AW304/AW249,0)</f>
        <v>0</v>
      </c>
      <c r="AX304" s="229">
        <f>IFERROR('Intenzity 1'!AX304/AX249,0)</f>
        <v>0</v>
      </c>
      <c r="AY304" s="229">
        <f>IFERROR('Intenzity 1'!AY304/AY249,0)</f>
        <v>0</v>
      </c>
      <c r="AZ304" s="229">
        <f>IFERROR('Intenzity 1'!AZ304/AZ249,0)</f>
        <v>0</v>
      </c>
      <c r="BA304" s="229">
        <f>IFERROR('Intenzity 1'!BA304/BA249,0)</f>
        <v>0</v>
      </c>
      <c r="BB304" s="229">
        <f>IFERROR('Intenzity 1'!BB304/BB249,0)</f>
        <v>0</v>
      </c>
    </row>
    <row r="305" spans="1:54" x14ac:dyDescent="0.3">
      <c r="A305" s="206">
        <f>IF(ISBLANK('Úseky 1'!A28),"",'Úseky 1'!A28)</f>
        <v>24</v>
      </c>
      <c r="B305" s="205" t="str">
        <f>IF(ISBLANK('Úseky 1'!B28),"",'Úseky 1'!B28)</f>
        <v/>
      </c>
      <c r="C305" s="205" t="str">
        <f>IF(ISBLANK('Úseky 1'!C28),"",'Úseky 1'!C28)</f>
        <v/>
      </c>
      <c r="D305" s="213" t="str">
        <f>IF(ISBLANK('Úseky 1'!D28),"",'Úseky 1'!D28)</f>
        <v/>
      </c>
      <c r="E305" s="229">
        <f>IFERROR('Intenzity 1'!E305/E250,0)</f>
        <v>0</v>
      </c>
      <c r="F305" s="229">
        <f>IFERROR('Intenzity 1'!F305/F250,0)</f>
        <v>0</v>
      </c>
      <c r="G305" s="229">
        <f>IFERROR('Intenzity 1'!G305/G250,0)</f>
        <v>0</v>
      </c>
      <c r="H305" s="229">
        <f>IFERROR('Intenzity 1'!H305/H250,0)</f>
        <v>0</v>
      </c>
      <c r="I305" s="229">
        <f>IFERROR('Intenzity 1'!I305/I250,0)</f>
        <v>0</v>
      </c>
      <c r="J305" s="229">
        <f>IFERROR('Intenzity 1'!J305/J250,0)</f>
        <v>0</v>
      </c>
      <c r="K305" s="229">
        <f>IFERROR('Intenzity 1'!K305/K250,0)</f>
        <v>0</v>
      </c>
      <c r="L305" s="229">
        <f>IFERROR('Intenzity 1'!L305/L250,0)</f>
        <v>0</v>
      </c>
      <c r="M305" s="229">
        <f>IFERROR('Intenzity 1'!M305/M250,0)</f>
        <v>0</v>
      </c>
      <c r="N305" s="229">
        <f>IFERROR('Intenzity 1'!N305/N250,0)</f>
        <v>0</v>
      </c>
      <c r="O305" s="229">
        <f>IFERROR('Intenzity 1'!O305/O250,0)</f>
        <v>0</v>
      </c>
      <c r="P305" s="229">
        <f>IFERROR('Intenzity 1'!P305/P250,0)</f>
        <v>0</v>
      </c>
      <c r="Q305" s="229">
        <f>IFERROR('Intenzity 1'!Q305/Q250,0)</f>
        <v>0</v>
      </c>
      <c r="R305" s="229">
        <f>IFERROR('Intenzity 1'!R305/R250,0)</f>
        <v>0</v>
      </c>
      <c r="S305" s="229">
        <f>IFERROR('Intenzity 1'!S305/S250,0)</f>
        <v>0</v>
      </c>
      <c r="T305" s="229">
        <f>IFERROR('Intenzity 1'!T305/T250,0)</f>
        <v>0</v>
      </c>
      <c r="U305" s="229">
        <f>IFERROR('Intenzity 1'!U305/U250,0)</f>
        <v>0</v>
      </c>
      <c r="V305" s="229">
        <f>IFERROR('Intenzity 1'!V305/V250,0)</f>
        <v>0</v>
      </c>
      <c r="W305" s="229">
        <f>IFERROR('Intenzity 1'!W305/W250,0)</f>
        <v>0</v>
      </c>
      <c r="X305" s="229">
        <f>IFERROR('Intenzity 1'!X305/X250,0)</f>
        <v>0</v>
      </c>
      <c r="Y305" s="229">
        <f>IFERROR('Intenzity 1'!Y305/Y250,0)</f>
        <v>0</v>
      </c>
      <c r="Z305" s="229">
        <f>IFERROR('Intenzity 1'!Z305/Z250,0)</f>
        <v>0</v>
      </c>
      <c r="AA305" s="229">
        <f>IFERROR('Intenzity 1'!AA305/AA250,0)</f>
        <v>0</v>
      </c>
      <c r="AB305" s="229">
        <f>IFERROR('Intenzity 1'!AB305/AB250,0)</f>
        <v>0</v>
      </c>
      <c r="AC305" s="229">
        <f>IFERROR('Intenzity 1'!AC305/AC250,0)</f>
        <v>0</v>
      </c>
      <c r="AD305" s="229">
        <f>IFERROR('Intenzity 1'!AD305/AD250,0)</f>
        <v>0</v>
      </c>
      <c r="AE305" s="229">
        <f>IFERROR('Intenzity 1'!AE305/AE250,0)</f>
        <v>0</v>
      </c>
      <c r="AF305" s="229">
        <f>IFERROR('Intenzity 1'!AF305/AF250,0)</f>
        <v>0</v>
      </c>
      <c r="AG305" s="229">
        <f>IFERROR('Intenzity 1'!AG305/AG250,0)</f>
        <v>0</v>
      </c>
      <c r="AH305" s="229">
        <f>IFERROR('Intenzity 1'!AH305/AH250,0)</f>
        <v>0</v>
      </c>
      <c r="AI305" s="229">
        <f>IFERROR('Intenzity 1'!AI305/AI250,0)</f>
        <v>0</v>
      </c>
      <c r="AJ305" s="229">
        <f>IFERROR('Intenzity 1'!AJ305/AJ250,0)</f>
        <v>0</v>
      </c>
      <c r="AK305" s="229">
        <f>IFERROR('Intenzity 1'!AK305/AK250,0)</f>
        <v>0</v>
      </c>
      <c r="AL305" s="229">
        <f>IFERROR('Intenzity 1'!AL305/AL250,0)</f>
        <v>0</v>
      </c>
      <c r="AM305" s="229">
        <f>IFERROR('Intenzity 1'!AM305/AM250,0)</f>
        <v>0</v>
      </c>
      <c r="AN305" s="229">
        <f>IFERROR('Intenzity 1'!AN305/AN250,0)</f>
        <v>0</v>
      </c>
      <c r="AO305" s="229">
        <f>IFERROR('Intenzity 1'!AO305/AO250,0)</f>
        <v>0</v>
      </c>
      <c r="AP305" s="229">
        <f>IFERROR('Intenzity 1'!AP305/AP250,0)</f>
        <v>0</v>
      </c>
      <c r="AQ305" s="229">
        <f>IFERROR('Intenzity 1'!AQ305/AQ250,0)</f>
        <v>0</v>
      </c>
      <c r="AR305" s="229">
        <f>IFERROR('Intenzity 1'!AR305/AR250,0)</f>
        <v>0</v>
      </c>
      <c r="AS305" s="229">
        <f>IFERROR('Intenzity 1'!AS305/AS250,0)</f>
        <v>0</v>
      </c>
      <c r="AT305" s="229">
        <f>IFERROR('Intenzity 1'!AT305/AT250,0)</f>
        <v>0</v>
      </c>
      <c r="AU305" s="229">
        <f>IFERROR('Intenzity 1'!AU305/AU250,0)</f>
        <v>0</v>
      </c>
      <c r="AV305" s="229">
        <f>IFERROR('Intenzity 1'!AV305/AV250,0)</f>
        <v>0</v>
      </c>
      <c r="AW305" s="229">
        <f>IFERROR('Intenzity 1'!AW305/AW250,0)</f>
        <v>0</v>
      </c>
      <c r="AX305" s="229">
        <f>IFERROR('Intenzity 1'!AX305/AX250,0)</f>
        <v>0</v>
      </c>
      <c r="AY305" s="229">
        <f>IFERROR('Intenzity 1'!AY305/AY250,0)</f>
        <v>0</v>
      </c>
      <c r="AZ305" s="229">
        <f>IFERROR('Intenzity 1'!AZ305/AZ250,0)</f>
        <v>0</v>
      </c>
      <c r="BA305" s="229">
        <f>IFERROR('Intenzity 1'!BA305/BA250,0)</f>
        <v>0</v>
      </c>
      <c r="BB305" s="229">
        <f>IFERROR('Intenzity 1'!BB305/BB250,0)</f>
        <v>0</v>
      </c>
    </row>
    <row r="306" spans="1:54" x14ac:dyDescent="0.3">
      <c r="A306" s="206">
        <f>IF(ISBLANK('Úseky 1'!A29),"",'Úseky 1'!A29)</f>
        <v>25</v>
      </c>
      <c r="B306" s="205" t="str">
        <f>IF(ISBLANK('Úseky 1'!B29),"",'Úseky 1'!B29)</f>
        <v/>
      </c>
      <c r="C306" s="205" t="str">
        <f>IF(ISBLANK('Úseky 1'!C29),"",'Úseky 1'!C29)</f>
        <v/>
      </c>
      <c r="D306" s="213" t="str">
        <f>IF(ISBLANK('Úseky 1'!D29),"",'Úseky 1'!D29)</f>
        <v/>
      </c>
      <c r="E306" s="229">
        <f>IFERROR('Intenzity 1'!E306/E251,0)</f>
        <v>0</v>
      </c>
      <c r="F306" s="229">
        <f>IFERROR('Intenzity 1'!F306/F251,0)</f>
        <v>0</v>
      </c>
      <c r="G306" s="229">
        <f>IFERROR('Intenzity 1'!G306/G251,0)</f>
        <v>0</v>
      </c>
      <c r="H306" s="229">
        <f>IFERROR('Intenzity 1'!H306/H251,0)</f>
        <v>0</v>
      </c>
      <c r="I306" s="229">
        <f>IFERROR('Intenzity 1'!I306/I251,0)</f>
        <v>0</v>
      </c>
      <c r="J306" s="229">
        <f>IFERROR('Intenzity 1'!J306/J251,0)</f>
        <v>0</v>
      </c>
      <c r="K306" s="229">
        <f>IFERROR('Intenzity 1'!K306/K251,0)</f>
        <v>0</v>
      </c>
      <c r="L306" s="229">
        <f>IFERROR('Intenzity 1'!L306/L251,0)</f>
        <v>0</v>
      </c>
      <c r="M306" s="229">
        <f>IFERROR('Intenzity 1'!M306/M251,0)</f>
        <v>0</v>
      </c>
      <c r="N306" s="229">
        <f>IFERROR('Intenzity 1'!N306/N251,0)</f>
        <v>0</v>
      </c>
      <c r="O306" s="229">
        <f>IFERROR('Intenzity 1'!O306/O251,0)</f>
        <v>0</v>
      </c>
      <c r="P306" s="229">
        <f>IFERROR('Intenzity 1'!P306/P251,0)</f>
        <v>0</v>
      </c>
      <c r="Q306" s="229">
        <f>IFERROR('Intenzity 1'!Q306/Q251,0)</f>
        <v>0</v>
      </c>
      <c r="R306" s="229">
        <f>IFERROR('Intenzity 1'!R306/R251,0)</f>
        <v>0</v>
      </c>
      <c r="S306" s="229">
        <f>IFERROR('Intenzity 1'!S306/S251,0)</f>
        <v>0</v>
      </c>
      <c r="T306" s="229">
        <f>IFERROR('Intenzity 1'!T306/T251,0)</f>
        <v>0</v>
      </c>
      <c r="U306" s="229">
        <f>IFERROR('Intenzity 1'!U306/U251,0)</f>
        <v>0</v>
      </c>
      <c r="V306" s="229">
        <f>IFERROR('Intenzity 1'!V306/V251,0)</f>
        <v>0</v>
      </c>
      <c r="W306" s="229">
        <f>IFERROR('Intenzity 1'!W306/W251,0)</f>
        <v>0</v>
      </c>
      <c r="X306" s="229">
        <f>IFERROR('Intenzity 1'!X306/X251,0)</f>
        <v>0</v>
      </c>
      <c r="Y306" s="229">
        <f>IFERROR('Intenzity 1'!Y306/Y251,0)</f>
        <v>0</v>
      </c>
      <c r="Z306" s="229">
        <f>IFERROR('Intenzity 1'!Z306/Z251,0)</f>
        <v>0</v>
      </c>
      <c r="AA306" s="229">
        <f>IFERROR('Intenzity 1'!AA306/AA251,0)</f>
        <v>0</v>
      </c>
      <c r="AB306" s="229">
        <f>IFERROR('Intenzity 1'!AB306/AB251,0)</f>
        <v>0</v>
      </c>
      <c r="AC306" s="229">
        <f>IFERROR('Intenzity 1'!AC306/AC251,0)</f>
        <v>0</v>
      </c>
      <c r="AD306" s="229">
        <f>IFERROR('Intenzity 1'!AD306/AD251,0)</f>
        <v>0</v>
      </c>
      <c r="AE306" s="229">
        <f>IFERROR('Intenzity 1'!AE306/AE251,0)</f>
        <v>0</v>
      </c>
      <c r="AF306" s="229">
        <f>IFERROR('Intenzity 1'!AF306/AF251,0)</f>
        <v>0</v>
      </c>
      <c r="AG306" s="229">
        <f>IFERROR('Intenzity 1'!AG306/AG251,0)</f>
        <v>0</v>
      </c>
      <c r="AH306" s="229">
        <f>IFERROR('Intenzity 1'!AH306/AH251,0)</f>
        <v>0</v>
      </c>
      <c r="AI306" s="229">
        <f>IFERROR('Intenzity 1'!AI306/AI251,0)</f>
        <v>0</v>
      </c>
      <c r="AJ306" s="229">
        <f>IFERROR('Intenzity 1'!AJ306/AJ251,0)</f>
        <v>0</v>
      </c>
      <c r="AK306" s="229">
        <f>IFERROR('Intenzity 1'!AK306/AK251,0)</f>
        <v>0</v>
      </c>
      <c r="AL306" s="229">
        <f>IFERROR('Intenzity 1'!AL306/AL251,0)</f>
        <v>0</v>
      </c>
      <c r="AM306" s="229">
        <f>IFERROR('Intenzity 1'!AM306/AM251,0)</f>
        <v>0</v>
      </c>
      <c r="AN306" s="229">
        <f>IFERROR('Intenzity 1'!AN306/AN251,0)</f>
        <v>0</v>
      </c>
      <c r="AO306" s="229">
        <f>IFERROR('Intenzity 1'!AO306/AO251,0)</f>
        <v>0</v>
      </c>
      <c r="AP306" s="229">
        <f>IFERROR('Intenzity 1'!AP306/AP251,0)</f>
        <v>0</v>
      </c>
      <c r="AQ306" s="229">
        <f>IFERROR('Intenzity 1'!AQ306/AQ251,0)</f>
        <v>0</v>
      </c>
      <c r="AR306" s="229">
        <f>IFERROR('Intenzity 1'!AR306/AR251,0)</f>
        <v>0</v>
      </c>
      <c r="AS306" s="229">
        <f>IFERROR('Intenzity 1'!AS306/AS251,0)</f>
        <v>0</v>
      </c>
      <c r="AT306" s="229">
        <f>IFERROR('Intenzity 1'!AT306/AT251,0)</f>
        <v>0</v>
      </c>
      <c r="AU306" s="229">
        <f>IFERROR('Intenzity 1'!AU306/AU251,0)</f>
        <v>0</v>
      </c>
      <c r="AV306" s="229">
        <f>IFERROR('Intenzity 1'!AV306/AV251,0)</f>
        <v>0</v>
      </c>
      <c r="AW306" s="229">
        <f>IFERROR('Intenzity 1'!AW306/AW251,0)</f>
        <v>0</v>
      </c>
      <c r="AX306" s="229">
        <f>IFERROR('Intenzity 1'!AX306/AX251,0)</f>
        <v>0</v>
      </c>
      <c r="AY306" s="229">
        <f>IFERROR('Intenzity 1'!AY306/AY251,0)</f>
        <v>0</v>
      </c>
      <c r="AZ306" s="229">
        <f>IFERROR('Intenzity 1'!AZ306/AZ251,0)</f>
        <v>0</v>
      </c>
      <c r="BA306" s="229">
        <f>IFERROR('Intenzity 1'!BA306/BA251,0)</f>
        <v>0</v>
      </c>
      <c r="BB306" s="229">
        <f>IFERROR('Intenzity 1'!BB306/BB251,0)</f>
        <v>0</v>
      </c>
    </row>
    <row r="307" spans="1:54" x14ac:dyDescent="0.3">
      <c r="A307" s="206">
        <f>IF(ISBLANK('Úseky 1'!A30),"",'Úseky 1'!A30)</f>
        <v>26</v>
      </c>
      <c r="B307" s="205" t="str">
        <f>IF(ISBLANK('Úseky 1'!B30),"",'Úseky 1'!B30)</f>
        <v/>
      </c>
      <c r="C307" s="205" t="str">
        <f>IF(ISBLANK('Úseky 1'!C30),"",'Úseky 1'!C30)</f>
        <v/>
      </c>
      <c r="D307" s="213" t="str">
        <f>IF(ISBLANK('Úseky 1'!D30),"",'Úseky 1'!D30)</f>
        <v/>
      </c>
      <c r="E307" s="229">
        <f>IFERROR('Intenzity 1'!E307/E252,0)</f>
        <v>0</v>
      </c>
      <c r="F307" s="229">
        <f>IFERROR('Intenzity 1'!F307/F252,0)</f>
        <v>0</v>
      </c>
      <c r="G307" s="229">
        <f>IFERROR('Intenzity 1'!G307/G252,0)</f>
        <v>0</v>
      </c>
      <c r="H307" s="229">
        <f>IFERROR('Intenzity 1'!H307/H252,0)</f>
        <v>0</v>
      </c>
      <c r="I307" s="229">
        <f>IFERROR('Intenzity 1'!I307/I252,0)</f>
        <v>0</v>
      </c>
      <c r="J307" s="229">
        <f>IFERROR('Intenzity 1'!J307/J252,0)</f>
        <v>0</v>
      </c>
      <c r="K307" s="229">
        <f>IFERROR('Intenzity 1'!K307/K252,0)</f>
        <v>0</v>
      </c>
      <c r="L307" s="229">
        <f>IFERROR('Intenzity 1'!L307/L252,0)</f>
        <v>0</v>
      </c>
      <c r="M307" s="229">
        <f>IFERROR('Intenzity 1'!M307/M252,0)</f>
        <v>0</v>
      </c>
      <c r="N307" s="229">
        <f>IFERROR('Intenzity 1'!N307/N252,0)</f>
        <v>0</v>
      </c>
      <c r="O307" s="229">
        <f>IFERROR('Intenzity 1'!O307/O252,0)</f>
        <v>0</v>
      </c>
      <c r="P307" s="229">
        <f>IFERROR('Intenzity 1'!P307/P252,0)</f>
        <v>0</v>
      </c>
      <c r="Q307" s="229">
        <f>IFERROR('Intenzity 1'!Q307/Q252,0)</f>
        <v>0</v>
      </c>
      <c r="R307" s="229">
        <f>IFERROR('Intenzity 1'!R307/R252,0)</f>
        <v>0</v>
      </c>
      <c r="S307" s="229">
        <f>IFERROR('Intenzity 1'!S307/S252,0)</f>
        <v>0</v>
      </c>
      <c r="T307" s="229">
        <f>IFERROR('Intenzity 1'!T307/T252,0)</f>
        <v>0</v>
      </c>
      <c r="U307" s="229">
        <f>IFERROR('Intenzity 1'!U307/U252,0)</f>
        <v>0</v>
      </c>
      <c r="V307" s="229">
        <f>IFERROR('Intenzity 1'!V307/V252,0)</f>
        <v>0</v>
      </c>
      <c r="W307" s="229">
        <f>IFERROR('Intenzity 1'!W307/W252,0)</f>
        <v>0</v>
      </c>
      <c r="X307" s="229">
        <f>IFERROR('Intenzity 1'!X307/X252,0)</f>
        <v>0</v>
      </c>
      <c r="Y307" s="229">
        <f>IFERROR('Intenzity 1'!Y307/Y252,0)</f>
        <v>0</v>
      </c>
      <c r="Z307" s="229">
        <f>IFERROR('Intenzity 1'!Z307/Z252,0)</f>
        <v>0</v>
      </c>
      <c r="AA307" s="229">
        <f>IFERROR('Intenzity 1'!AA307/AA252,0)</f>
        <v>0</v>
      </c>
      <c r="AB307" s="229">
        <f>IFERROR('Intenzity 1'!AB307/AB252,0)</f>
        <v>0</v>
      </c>
      <c r="AC307" s="229">
        <f>IFERROR('Intenzity 1'!AC307/AC252,0)</f>
        <v>0</v>
      </c>
      <c r="AD307" s="229">
        <f>IFERROR('Intenzity 1'!AD307/AD252,0)</f>
        <v>0</v>
      </c>
      <c r="AE307" s="229">
        <f>IFERROR('Intenzity 1'!AE307/AE252,0)</f>
        <v>0</v>
      </c>
      <c r="AF307" s="229">
        <f>IFERROR('Intenzity 1'!AF307/AF252,0)</f>
        <v>0</v>
      </c>
      <c r="AG307" s="229">
        <f>IFERROR('Intenzity 1'!AG307/AG252,0)</f>
        <v>0</v>
      </c>
      <c r="AH307" s="229">
        <f>IFERROR('Intenzity 1'!AH307/AH252,0)</f>
        <v>0</v>
      </c>
      <c r="AI307" s="229">
        <f>IFERROR('Intenzity 1'!AI307/AI252,0)</f>
        <v>0</v>
      </c>
      <c r="AJ307" s="229">
        <f>IFERROR('Intenzity 1'!AJ307/AJ252,0)</f>
        <v>0</v>
      </c>
      <c r="AK307" s="229">
        <f>IFERROR('Intenzity 1'!AK307/AK252,0)</f>
        <v>0</v>
      </c>
      <c r="AL307" s="229">
        <f>IFERROR('Intenzity 1'!AL307/AL252,0)</f>
        <v>0</v>
      </c>
      <c r="AM307" s="229">
        <f>IFERROR('Intenzity 1'!AM307/AM252,0)</f>
        <v>0</v>
      </c>
      <c r="AN307" s="229">
        <f>IFERROR('Intenzity 1'!AN307/AN252,0)</f>
        <v>0</v>
      </c>
      <c r="AO307" s="229">
        <f>IFERROR('Intenzity 1'!AO307/AO252,0)</f>
        <v>0</v>
      </c>
      <c r="AP307" s="229">
        <f>IFERROR('Intenzity 1'!AP307/AP252,0)</f>
        <v>0</v>
      </c>
      <c r="AQ307" s="229">
        <f>IFERROR('Intenzity 1'!AQ307/AQ252,0)</f>
        <v>0</v>
      </c>
      <c r="AR307" s="229">
        <f>IFERROR('Intenzity 1'!AR307/AR252,0)</f>
        <v>0</v>
      </c>
      <c r="AS307" s="229">
        <f>IFERROR('Intenzity 1'!AS307/AS252,0)</f>
        <v>0</v>
      </c>
      <c r="AT307" s="229">
        <f>IFERROR('Intenzity 1'!AT307/AT252,0)</f>
        <v>0</v>
      </c>
      <c r="AU307" s="229">
        <f>IFERROR('Intenzity 1'!AU307/AU252,0)</f>
        <v>0</v>
      </c>
      <c r="AV307" s="229">
        <f>IFERROR('Intenzity 1'!AV307/AV252,0)</f>
        <v>0</v>
      </c>
      <c r="AW307" s="229">
        <f>IFERROR('Intenzity 1'!AW307/AW252,0)</f>
        <v>0</v>
      </c>
      <c r="AX307" s="229">
        <f>IFERROR('Intenzity 1'!AX307/AX252,0)</f>
        <v>0</v>
      </c>
      <c r="AY307" s="229">
        <f>IFERROR('Intenzity 1'!AY307/AY252,0)</f>
        <v>0</v>
      </c>
      <c r="AZ307" s="229">
        <f>IFERROR('Intenzity 1'!AZ307/AZ252,0)</f>
        <v>0</v>
      </c>
      <c r="BA307" s="229">
        <f>IFERROR('Intenzity 1'!BA307/BA252,0)</f>
        <v>0</v>
      </c>
      <c r="BB307" s="229">
        <f>IFERROR('Intenzity 1'!BB307/BB252,0)</f>
        <v>0</v>
      </c>
    </row>
    <row r="308" spans="1:54" x14ac:dyDescent="0.3">
      <c r="A308" s="206">
        <f>IF(ISBLANK('Úseky 1'!A31),"",'Úseky 1'!A31)</f>
        <v>27</v>
      </c>
      <c r="B308" s="205" t="str">
        <f>IF(ISBLANK('Úseky 1'!B31),"",'Úseky 1'!B31)</f>
        <v/>
      </c>
      <c r="C308" s="205" t="str">
        <f>IF(ISBLANK('Úseky 1'!C31),"",'Úseky 1'!C31)</f>
        <v/>
      </c>
      <c r="D308" s="213" t="str">
        <f>IF(ISBLANK('Úseky 1'!D31),"",'Úseky 1'!D31)</f>
        <v/>
      </c>
      <c r="E308" s="229">
        <f>IFERROR('Intenzity 1'!E308/E253,0)</f>
        <v>0</v>
      </c>
      <c r="F308" s="229">
        <f>IFERROR('Intenzity 1'!F308/F253,0)</f>
        <v>0</v>
      </c>
      <c r="G308" s="229">
        <f>IFERROR('Intenzity 1'!G308/G253,0)</f>
        <v>0</v>
      </c>
      <c r="H308" s="229">
        <f>IFERROR('Intenzity 1'!H308/H253,0)</f>
        <v>0</v>
      </c>
      <c r="I308" s="229">
        <f>IFERROR('Intenzity 1'!I308/I253,0)</f>
        <v>0</v>
      </c>
      <c r="J308" s="229">
        <f>IFERROR('Intenzity 1'!J308/J253,0)</f>
        <v>0</v>
      </c>
      <c r="K308" s="229">
        <f>IFERROR('Intenzity 1'!K308/K253,0)</f>
        <v>0</v>
      </c>
      <c r="L308" s="229">
        <f>IFERROR('Intenzity 1'!L308/L253,0)</f>
        <v>0</v>
      </c>
      <c r="M308" s="229">
        <f>IFERROR('Intenzity 1'!M308/M253,0)</f>
        <v>0</v>
      </c>
      <c r="N308" s="229">
        <f>IFERROR('Intenzity 1'!N308/N253,0)</f>
        <v>0</v>
      </c>
      <c r="O308" s="229">
        <f>IFERROR('Intenzity 1'!O308/O253,0)</f>
        <v>0</v>
      </c>
      <c r="P308" s="229">
        <f>IFERROR('Intenzity 1'!P308/P253,0)</f>
        <v>0</v>
      </c>
      <c r="Q308" s="229">
        <f>IFERROR('Intenzity 1'!Q308/Q253,0)</f>
        <v>0</v>
      </c>
      <c r="R308" s="229">
        <f>IFERROR('Intenzity 1'!R308/R253,0)</f>
        <v>0</v>
      </c>
      <c r="S308" s="229">
        <f>IFERROR('Intenzity 1'!S308/S253,0)</f>
        <v>0</v>
      </c>
      <c r="T308" s="229">
        <f>IFERROR('Intenzity 1'!T308/T253,0)</f>
        <v>0</v>
      </c>
      <c r="U308" s="229">
        <f>IFERROR('Intenzity 1'!U308/U253,0)</f>
        <v>0</v>
      </c>
      <c r="V308" s="229">
        <f>IFERROR('Intenzity 1'!V308/V253,0)</f>
        <v>0</v>
      </c>
      <c r="W308" s="229">
        <f>IFERROR('Intenzity 1'!W308/W253,0)</f>
        <v>0</v>
      </c>
      <c r="X308" s="229">
        <f>IFERROR('Intenzity 1'!X308/X253,0)</f>
        <v>0</v>
      </c>
      <c r="Y308" s="229">
        <f>IFERROR('Intenzity 1'!Y308/Y253,0)</f>
        <v>0</v>
      </c>
      <c r="Z308" s="229">
        <f>IFERROR('Intenzity 1'!Z308/Z253,0)</f>
        <v>0</v>
      </c>
      <c r="AA308" s="229">
        <f>IFERROR('Intenzity 1'!AA308/AA253,0)</f>
        <v>0</v>
      </c>
      <c r="AB308" s="229">
        <f>IFERROR('Intenzity 1'!AB308/AB253,0)</f>
        <v>0</v>
      </c>
      <c r="AC308" s="229">
        <f>IFERROR('Intenzity 1'!AC308/AC253,0)</f>
        <v>0</v>
      </c>
      <c r="AD308" s="229">
        <f>IFERROR('Intenzity 1'!AD308/AD253,0)</f>
        <v>0</v>
      </c>
      <c r="AE308" s="229">
        <f>IFERROR('Intenzity 1'!AE308/AE253,0)</f>
        <v>0</v>
      </c>
      <c r="AF308" s="229">
        <f>IFERROR('Intenzity 1'!AF308/AF253,0)</f>
        <v>0</v>
      </c>
      <c r="AG308" s="229">
        <f>IFERROR('Intenzity 1'!AG308/AG253,0)</f>
        <v>0</v>
      </c>
      <c r="AH308" s="229">
        <f>IFERROR('Intenzity 1'!AH308/AH253,0)</f>
        <v>0</v>
      </c>
      <c r="AI308" s="229">
        <f>IFERROR('Intenzity 1'!AI308/AI253,0)</f>
        <v>0</v>
      </c>
      <c r="AJ308" s="229">
        <f>IFERROR('Intenzity 1'!AJ308/AJ253,0)</f>
        <v>0</v>
      </c>
      <c r="AK308" s="229">
        <f>IFERROR('Intenzity 1'!AK308/AK253,0)</f>
        <v>0</v>
      </c>
      <c r="AL308" s="229">
        <f>IFERROR('Intenzity 1'!AL308/AL253,0)</f>
        <v>0</v>
      </c>
      <c r="AM308" s="229">
        <f>IFERROR('Intenzity 1'!AM308/AM253,0)</f>
        <v>0</v>
      </c>
      <c r="AN308" s="229">
        <f>IFERROR('Intenzity 1'!AN308/AN253,0)</f>
        <v>0</v>
      </c>
      <c r="AO308" s="229">
        <f>IFERROR('Intenzity 1'!AO308/AO253,0)</f>
        <v>0</v>
      </c>
      <c r="AP308" s="229">
        <f>IFERROR('Intenzity 1'!AP308/AP253,0)</f>
        <v>0</v>
      </c>
      <c r="AQ308" s="229">
        <f>IFERROR('Intenzity 1'!AQ308/AQ253,0)</f>
        <v>0</v>
      </c>
      <c r="AR308" s="229">
        <f>IFERROR('Intenzity 1'!AR308/AR253,0)</f>
        <v>0</v>
      </c>
      <c r="AS308" s="229">
        <f>IFERROR('Intenzity 1'!AS308/AS253,0)</f>
        <v>0</v>
      </c>
      <c r="AT308" s="229">
        <f>IFERROR('Intenzity 1'!AT308/AT253,0)</f>
        <v>0</v>
      </c>
      <c r="AU308" s="229">
        <f>IFERROR('Intenzity 1'!AU308/AU253,0)</f>
        <v>0</v>
      </c>
      <c r="AV308" s="229">
        <f>IFERROR('Intenzity 1'!AV308/AV253,0)</f>
        <v>0</v>
      </c>
      <c r="AW308" s="229">
        <f>IFERROR('Intenzity 1'!AW308/AW253,0)</f>
        <v>0</v>
      </c>
      <c r="AX308" s="229">
        <f>IFERROR('Intenzity 1'!AX308/AX253,0)</f>
        <v>0</v>
      </c>
      <c r="AY308" s="229">
        <f>IFERROR('Intenzity 1'!AY308/AY253,0)</f>
        <v>0</v>
      </c>
      <c r="AZ308" s="229">
        <f>IFERROR('Intenzity 1'!AZ308/AZ253,0)</f>
        <v>0</v>
      </c>
      <c r="BA308" s="229">
        <f>IFERROR('Intenzity 1'!BA308/BA253,0)</f>
        <v>0</v>
      </c>
      <c r="BB308" s="229">
        <f>IFERROR('Intenzity 1'!BB308/BB253,0)</f>
        <v>0</v>
      </c>
    </row>
    <row r="309" spans="1:54" x14ac:dyDescent="0.3">
      <c r="A309" s="206">
        <f>IF(ISBLANK('Úseky 1'!A32),"",'Úseky 1'!A32)</f>
        <v>28</v>
      </c>
      <c r="B309" s="205" t="str">
        <f>IF(ISBLANK('Úseky 1'!B32),"",'Úseky 1'!B32)</f>
        <v/>
      </c>
      <c r="C309" s="205" t="str">
        <f>IF(ISBLANK('Úseky 1'!C32),"",'Úseky 1'!C32)</f>
        <v/>
      </c>
      <c r="D309" s="213" t="str">
        <f>IF(ISBLANK('Úseky 1'!D32),"",'Úseky 1'!D32)</f>
        <v/>
      </c>
      <c r="E309" s="229">
        <f>IFERROR('Intenzity 1'!E309/E254,0)</f>
        <v>0</v>
      </c>
      <c r="F309" s="229">
        <f>IFERROR('Intenzity 1'!F309/F254,0)</f>
        <v>0</v>
      </c>
      <c r="G309" s="229">
        <f>IFERROR('Intenzity 1'!G309/G254,0)</f>
        <v>0</v>
      </c>
      <c r="H309" s="229">
        <f>IFERROR('Intenzity 1'!H309/H254,0)</f>
        <v>0</v>
      </c>
      <c r="I309" s="229">
        <f>IFERROR('Intenzity 1'!I309/I254,0)</f>
        <v>0</v>
      </c>
      <c r="J309" s="229">
        <f>IFERROR('Intenzity 1'!J309/J254,0)</f>
        <v>0</v>
      </c>
      <c r="K309" s="229">
        <f>IFERROR('Intenzity 1'!K309/K254,0)</f>
        <v>0</v>
      </c>
      <c r="L309" s="229">
        <f>IFERROR('Intenzity 1'!L309/L254,0)</f>
        <v>0</v>
      </c>
      <c r="M309" s="229">
        <f>IFERROR('Intenzity 1'!M309/M254,0)</f>
        <v>0</v>
      </c>
      <c r="N309" s="229">
        <f>IFERROR('Intenzity 1'!N309/N254,0)</f>
        <v>0</v>
      </c>
      <c r="O309" s="229">
        <f>IFERROR('Intenzity 1'!O309/O254,0)</f>
        <v>0</v>
      </c>
      <c r="P309" s="229">
        <f>IFERROR('Intenzity 1'!P309/P254,0)</f>
        <v>0</v>
      </c>
      <c r="Q309" s="229">
        <f>IFERROR('Intenzity 1'!Q309/Q254,0)</f>
        <v>0</v>
      </c>
      <c r="R309" s="229">
        <f>IFERROR('Intenzity 1'!R309/R254,0)</f>
        <v>0</v>
      </c>
      <c r="S309" s="229">
        <f>IFERROR('Intenzity 1'!S309/S254,0)</f>
        <v>0</v>
      </c>
      <c r="T309" s="229">
        <f>IFERROR('Intenzity 1'!T309/T254,0)</f>
        <v>0</v>
      </c>
      <c r="U309" s="229">
        <f>IFERROR('Intenzity 1'!U309/U254,0)</f>
        <v>0</v>
      </c>
      <c r="V309" s="229">
        <f>IFERROR('Intenzity 1'!V309/V254,0)</f>
        <v>0</v>
      </c>
      <c r="W309" s="229">
        <f>IFERROR('Intenzity 1'!W309/W254,0)</f>
        <v>0</v>
      </c>
      <c r="X309" s="229">
        <f>IFERROR('Intenzity 1'!X309/X254,0)</f>
        <v>0</v>
      </c>
      <c r="Y309" s="229">
        <f>IFERROR('Intenzity 1'!Y309/Y254,0)</f>
        <v>0</v>
      </c>
      <c r="Z309" s="229">
        <f>IFERROR('Intenzity 1'!Z309/Z254,0)</f>
        <v>0</v>
      </c>
      <c r="AA309" s="229">
        <f>IFERROR('Intenzity 1'!AA309/AA254,0)</f>
        <v>0</v>
      </c>
      <c r="AB309" s="229">
        <f>IFERROR('Intenzity 1'!AB309/AB254,0)</f>
        <v>0</v>
      </c>
      <c r="AC309" s="229">
        <f>IFERROR('Intenzity 1'!AC309/AC254,0)</f>
        <v>0</v>
      </c>
      <c r="AD309" s="229">
        <f>IFERROR('Intenzity 1'!AD309/AD254,0)</f>
        <v>0</v>
      </c>
      <c r="AE309" s="229">
        <f>IFERROR('Intenzity 1'!AE309/AE254,0)</f>
        <v>0</v>
      </c>
      <c r="AF309" s="229">
        <f>IFERROR('Intenzity 1'!AF309/AF254,0)</f>
        <v>0</v>
      </c>
      <c r="AG309" s="229">
        <f>IFERROR('Intenzity 1'!AG309/AG254,0)</f>
        <v>0</v>
      </c>
      <c r="AH309" s="229">
        <f>IFERROR('Intenzity 1'!AH309/AH254,0)</f>
        <v>0</v>
      </c>
      <c r="AI309" s="229">
        <f>IFERROR('Intenzity 1'!AI309/AI254,0)</f>
        <v>0</v>
      </c>
      <c r="AJ309" s="229">
        <f>IFERROR('Intenzity 1'!AJ309/AJ254,0)</f>
        <v>0</v>
      </c>
      <c r="AK309" s="229">
        <f>IFERROR('Intenzity 1'!AK309/AK254,0)</f>
        <v>0</v>
      </c>
      <c r="AL309" s="229">
        <f>IFERROR('Intenzity 1'!AL309/AL254,0)</f>
        <v>0</v>
      </c>
      <c r="AM309" s="229">
        <f>IFERROR('Intenzity 1'!AM309/AM254,0)</f>
        <v>0</v>
      </c>
      <c r="AN309" s="229">
        <f>IFERROR('Intenzity 1'!AN309/AN254,0)</f>
        <v>0</v>
      </c>
      <c r="AO309" s="229">
        <f>IFERROR('Intenzity 1'!AO309/AO254,0)</f>
        <v>0</v>
      </c>
      <c r="AP309" s="229">
        <f>IFERROR('Intenzity 1'!AP309/AP254,0)</f>
        <v>0</v>
      </c>
      <c r="AQ309" s="229">
        <f>IFERROR('Intenzity 1'!AQ309/AQ254,0)</f>
        <v>0</v>
      </c>
      <c r="AR309" s="229">
        <f>IFERROR('Intenzity 1'!AR309/AR254,0)</f>
        <v>0</v>
      </c>
      <c r="AS309" s="229">
        <f>IFERROR('Intenzity 1'!AS309/AS254,0)</f>
        <v>0</v>
      </c>
      <c r="AT309" s="229">
        <f>IFERROR('Intenzity 1'!AT309/AT254,0)</f>
        <v>0</v>
      </c>
      <c r="AU309" s="229">
        <f>IFERROR('Intenzity 1'!AU309/AU254,0)</f>
        <v>0</v>
      </c>
      <c r="AV309" s="229">
        <f>IFERROR('Intenzity 1'!AV309/AV254,0)</f>
        <v>0</v>
      </c>
      <c r="AW309" s="229">
        <f>IFERROR('Intenzity 1'!AW309/AW254,0)</f>
        <v>0</v>
      </c>
      <c r="AX309" s="229">
        <f>IFERROR('Intenzity 1'!AX309/AX254,0)</f>
        <v>0</v>
      </c>
      <c r="AY309" s="229">
        <f>IFERROR('Intenzity 1'!AY309/AY254,0)</f>
        <v>0</v>
      </c>
      <c r="AZ309" s="229">
        <f>IFERROR('Intenzity 1'!AZ309/AZ254,0)</f>
        <v>0</v>
      </c>
      <c r="BA309" s="229">
        <f>IFERROR('Intenzity 1'!BA309/BA254,0)</f>
        <v>0</v>
      </c>
      <c r="BB309" s="229">
        <f>IFERROR('Intenzity 1'!BB309/BB254,0)</f>
        <v>0</v>
      </c>
    </row>
    <row r="310" spans="1:54" x14ac:dyDescent="0.3">
      <c r="A310" s="206">
        <f>IF(ISBLANK('Úseky 1'!A33),"",'Úseky 1'!A33)</f>
        <v>29</v>
      </c>
      <c r="B310" s="205" t="str">
        <f>IF(ISBLANK('Úseky 1'!B33),"",'Úseky 1'!B33)</f>
        <v/>
      </c>
      <c r="C310" s="205" t="str">
        <f>IF(ISBLANK('Úseky 1'!C33),"",'Úseky 1'!C33)</f>
        <v/>
      </c>
      <c r="D310" s="213" t="str">
        <f>IF(ISBLANK('Úseky 1'!D33),"",'Úseky 1'!D33)</f>
        <v/>
      </c>
      <c r="E310" s="229">
        <f>IFERROR('Intenzity 1'!E310/E255,0)</f>
        <v>0</v>
      </c>
      <c r="F310" s="229">
        <f>IFERROR('Intenzity 1'!F310/F255,0)</f>
        <v>0</v>
      </c>
      <c r="G310" s="229">
        <f>IFERROR('Intenzity 1'!G310/G255,0)</f>
        <v>0</v>
      </c>
      <c r="H310" s="229">
        <f>IFERROR('Intenzity 1'!H310/H255,0)</f>
        <v>0</v>
      </c>
      <c r="I310" s="229">
        <f>IFERROR('Intenzity 1'!I310/I255,0)</f>
        <v>0</v>
      </c>
      <c r="J310" s="229">
        <f>IFERROR('Intenzity 1'!J310/J255,0)</f>
        <v>0</v>
      </c>
      <c r="K310" s="229">
        <f>IFERROR('Intenzity 1'!K310/K255,0)</f>
        <v>0</v>
      </c>
      <c r="L310" s="229">
        <f>IFERROR('Intenzity 1'!L310/L255,0)</f>
        <v>0</v>
      </c>
      <c r="M310" s="229">
        <f>IFERROR('Intenzity 1'!M310/M255,0)</f>
        <v>0</v>
      </c>
      <c r="N310" s="229">
        <f>IFERROR('Intenzity 1'!N310/N255,0)</f>
        <v>0</v>
      </c>
      <c r="O310" s="229">
        <f>IFERROR('Intenzity 1'!O310/O255,0)</f>
        <v>0</v>
      </c>
      <c r="P310" s="229">
        <f>IFERROR('Intenzity 1'!P310/P255,0)</f>
        <v>0</v>
      </c>
      <c r="Q310" s="229">
        <f>IFERROR('Intenzity 1'!Q310/Q255,0)</f>
        <v>0</v>
      </c>
      <c r="R310" s="229">
        <f>IFERROR('Intenzity 1'!R310/R255,0)</f>
        <v>0</v>
      </c>
      <c r="S310" s="229">
        <f>IFERROR('Intenzity 1'!S310/S255,0)</f>
        <v>0</v>
      </c>
      <c r="T310" s="229">
        <f>IFERROR('Intenzity 1'!T310/T255,0)</f>
        <v>0</v>
      </c>
      <c r="U310" s="229">
        <f>IFERROR('Intenzity 1'!U310/U255,0)</f>
        <v>0</v>
      </c>
      <c r="V310" s="229">
        <f>IFERROR('Intenzity 1'!V310/V255,0)</f>
        <v>0</v>
      </c>
      <c r="W310" s="229">
        <f>IFERROR('Intenzity 1'!W310/W255,0)</f>
        <v>0</v>
      </c>
      <c r="X310" s="229">
        <f>IFERROR('Intenzity 1'!X310/X255,0)</f>
        <v>0</v>
      </c>
      <c r="Y310" s="229">
        <f>IFERROR('Intenzity 1'!Y310/Y255,0)</f>
        <v>0</v>
      </c>
      <c r="Z310" s="229">
        <f>IFERROR('Intenzity 1'!Z310/Z255,0)</f>
        <v>0</v>
      </c>
      <c r="AA310" s="229">
        <f>IFERROR('Intenzity 1'!AA310/AA255,0)</f>
        <v>0</v>
      </c>
      <c r="AB310" s="229">
        <f>IFERROR('Intenzity 1'!AB310/AB255,0)</f>
        <v>0</v>
      </c>
      <c r="AC310" s="229">
        <f>IFERROR('Intenzity 1'!AC310/AC255,0)</f>
        <v>0</v>
      </c>
      <c r="AD310" s="229">
        <f>IFERROR('Intenzity 1'!AD310/AD255,0)</f>
        <v>0</v>
      </c>
      <c r="AE310" s="229">
        <f>IFERROR('Intenzity 1'!AE310/AE255,0)</f>
        <v>0</v>
      </c>
      <c r="AF310" s="229">
        <f>IFERROR('Intenzity 1'!AF310/AF255,0)</f>
        <v>0</v>
      </c>
      <c r="AG310" s="229">
        <f>IFERROR('Intenzity 1'!AG310/AG255,0)</f>
        <v>0</v>
      </c>
      <c r="AH310" s="229">
        <f>IFERROR('Intenzity 1'!AH310/AH255,0)</f>
        <v>0</v>
      </c>
      <c r="AI310" s="229">
        <f>IFERROR('Intenzity 1'!AI310/AI255,0)</f>
        <v>0</v>
      </c>
      <c r="AJ310" s="229">
        <f>IFERROR('Intenzity 1'!AJ310/AJ255,0)</f>
        <v>0</v>
      </c>
      <c r="AK310" s="229">
        <f>IFERROR('Intenzity 1'!AK310/AK255,0)</f>
        <v>0</v>
      </c>
      <c r="AL310" s="229">
        <f>IFERROR('Intenzity 1'!AL310/AL255,0)</f>
        <v>0</v>
      </c>
      <c r="AM310" s="229">
        <f>IFERROR('Intenzity 1'!AM310/AM255,0)</f>
        <v>0</v>
      </c>
      <c r="AN310" s="229">
        <f>IFERROR('Intenzity 1'!AN310/AN255,0)</f>
        <v>0</v>
      </c>
      <c r="AO310" s="229">
        <f>IFERROR('Intenzity 1'!AO310/AO255,0)</f>
        <v>0</v>
      </c>
      <c r="AP310" s="229">
        <f>IFERROR('Intenzity 1'!AP310/AP255,0)</f>
        <v>0</v>
      </c>
      <c r="AQ310" s="229">
        <f>IFERROR('Intenzity 1'!AQ310/AQ255,0)</f>
        <v>0</v>
      </c>
      <c r="AR310" s="229">
        <f>IFERROR('Intenzity 1'!AR310/AR255,0)</f>
        <v>0</v>
      </c>
      <c r="AS310" s="229">
        <f>IFERROR('Intenzity 1'!AS310/AS255,0)</f>
        <v>0</v>
      </c>
      <c r="AT310" s="229">
        <f>IFERROR('Intenzity 1'!AT310/AT255,0)</f>
        <v>0</v>
      </c>
      <c r="AU310" s="229">
        <f>IFERROR('Intenzity 1'!AU310/AU255,0)</f>
        <v>0</v>
      </c>
      <c r="AV310" s="229">
        <f>IFERROR('Intenzity 1'!AV310/AV255,0)</f>
        <v>0</v>
      </c>
      <c r="AW310" s="229">
        <f>IFERROR('Intenzity 1'!AW310/AW255,0)</f>
        <v>0</v>
      </c>
      <c r="AX310" s="229">
        <f>IFERROR('Intenzity 1'!AX310/AX255,0)</f>
        <v>0</v>
      </c>
      <c r="AY310" s="229">
        <f>IFERROR('Intenzity 1'!AY310/AY255,0)</f>
        <v>0</v>
      </c>
      <c r="AZ310" s="229">
        <f>IFERROR('Intenzity 1'!AZ310/AZ255,0)</f>
        <v>0</v>
      </c>
      <c r="BA310" s="229">
        <f>IFERROR('Intenzity 1'!BA310/BA255,0)</f>
        <v>0</v>
      </c>
      <c r="BB310" s="229">
        <f>IFERROR('Intenzity 1'!BB310/BB255,0)</f>
        <v>0</v>
      </c>
    </row>
    <row r="311" spans="1:54" x14ac:dyDescent="0.3">
      <c r="A311" s="206">
        <f>IF(ISBLANK('Úseky 1'!A34),"",'Úseky 1'!A34)</f>
        <v>30</v>
      </c>
      <c r="B311" s="205" t="str">
        <f>IF(ISBLANK('Úseky 1'!B34),"",'Úseky 1'!B34)</f>
        <v/>
      </c>
      <c r="C311" s="205" t="str">
        <f>IF(ISBLANK('Úseky 1'!C34),"",'Úseky 1'!C34)</f>
        <v/>
      </c>
      <c r="D311" s="213" t="str">
        <f>IF(ISBLANK('Úseky 1'!D34),"",'Úseky 1'!D34)</f>
        <v/>
      </c>
      <c r="E311" s="229">
        <f>IFERROR('Intenzity 1'!E311/E256,0)</f>
        <v>0</v>
      </c>
      <c r="F311" s="229">
        <f>IFERROR('Intenzity 1'!F311/F256,0)</f>
        <v>0</v>
      </c>
      <c r="G311" s="229">
        <f>IFERROR('Intenzity 1'!G311/G256,0)</f>
        <v>0</v>
      </c>
      <c r="H311" s="229">
        <f>IFERROR('Intenzity 1'!H311/H256,0)</f>
        <v>0</v>
      </c>
      <c r="I311" s="229">
        <f>IFERROR('Intenzity 1'!I311/I256,0)</f>
        <v>0</v>
      </c>
      <c r="J311" s="229">
        <f>IFERROR('Intenzity 1'!J311/J256,0)</f>
        <v>0</v>
      </c>
      <c r="K311" s="229">
        <f>IFERROR('Intenzity 1'!K311/K256,0)</f>
        <v>0</v>
      </c>
      <c r="L311" s="229">
        <f>IFERROR('Intenzity 1'!L311/L256,0)</f>
        <v>0</v>
      </c>
      <c r="M311" s="229">
        <f>IFERROR('Intenzity 1'!M311/M256,0)</f>
        <v>0</v>
      </c>
      <c r="N311" s="229">
        <f>IFERROR('Intenzity 1'!N311/N256,0)</f>
        <v>0</v>
      </c>
      <c r="O311" s="229">
        <f>IFERROR('Intenzity 1'!O311/O256,0)</f>
        <v>0</v>
      </c>
      <c r="P311" s="229">
        <f>IFERROR('Intenzity 1'!P311/P256,0)</f>
        <v>0</v>
      </c>
      <c r="Q311" s="229">
        <f>IFERROR('Intenzity 1'!Q311/Q256,0)</f>
        <v>0</v>
      </c>
      <c r="R311" s="229">
        <f>IFERROR('Intenzity 1'!R311/R256,0)</f>
        <v>0</v>
      </c>
      <c r="S311" s="229">
        <f>IFERROR('Intenzity 1'!S311/S256,0)</f>
        <v>0</v>
      </c>
      <c r="T311" s="229">
        <f>IFERROR('Intenzity 1'!T311/T256,0)</f>
        <v>0</v>
      </c>
      <c r="U311" s="229">
        <f>IFERROR('Intenzity 1'!U311/U256,0)</f>
        <v>0</v>
      </c>
      <c r="V311" s="229">
        <f>IFERROR('Intenzity 1'!V311/V256,0)</f>
        <v>0</v>
      </c>
      <c r="W311" s="229">
        <f>IFERROR('Intenzity 1'!W311/W256,0)</f>
        <v>0</v>
      </c>
      <c r="X311" s="229">
        <f>IFERROR('Intenzity 1'!X311/X256,0)</f>
        <v>0</v>
      </c>
      <c r="Y311" s="229">
        <f>IFERROR('Intenzity 1'!Y311/Y256,0)</f>
        <v>0</v>
      </c>
      <c r="Z311" s="229">
        <f>IFERROR('Intenzity 1'!Z311/Z256,0)</f>
        <v>0</v>
      </c>
      <c r="AA311" s="229">
        <f>IFERROR('Intenzity 1'!AA311/AA256,0)</f>
        <v>0</v>
      </c>
      <c r="AB311" s="229">
        <f>IFERROR('Intenzity 1'!AB311/AB256,0)</f>
        <v>0</v>
      </c>
      <c r="AC311" s="229">
        <f>IFERROR('Intenzity 1'!AC311/AC256,0)</f>
        <v>0</v>
      </c>
      <c r="AD311" s="229">
        <f>IFERROR('Intenzity 1'!AD311/AD256,0)</f>
        <v>0</v>
      </c>
      <c r="AE311" s="229">
        <f>IFERROR('Intenzity 1'!AE311/AE256,0)</f>
        <v>0</v>
      </c>
      <c r="AF311" s="229">
        <f>IFERROR('Intenzity 1'!AF311/AF256,0)</f>
        <v>0</v>
      </c>
      <c r="AG311" s="229">
        <f>IFERROR('Intenzity 1'!AG311/AG256,0)</f>
        <v>0</v>
      </c>
      <c r="AH311" s="229">
        <f>IFERROR('Intenzity 1'!AH311/AH256,0)</f>
        <v>0</v>
      </c>
      <c r="AI311" s="229">
        <f>IFERROR('Intenzity 1'!AI311/AI256,0)</f>
        <v>0</v>
      </c>
      <c r="AJ311" s="229">
        <f>IFERROR('Intenzity 1'!AJ311/AJ256,0)</f>
        <v>0</v>
      </c>
      <c r="AK311" s="229">
        <f>IFERROR('Intenzity 1'!AK311/AK256,0)</f>
        <v>0</v>
      </c>
      <c r="AL311" s="229">
        <f>IFERROR('Intenzity 1'!AL311/AL256,0)</f>
        <v>0</v>
      </c>
      <c r="AM311" s="229">
        <f>IFERROR('Intenzity 1'!AM311/AM256,0)</f>
        <v>0</v>
      </c>
      <c r="AN311" s="229">
        <f>IFERROR('Intenzity 1'!AN311/AN256,0)</f>
        <v>0</v>
      </c>
      <c r="AO311" s="229">
        <f>IFERROR('Intenzity 1'!AO311/AO256,0)</f>
        <v>0</v>
      </c>
      <c r="AP311" s="229">
        <f>IFERROR('Intenzity 1'!AP311/AP256,0)</f>
        <v>0</v>
      </c>
      <c r="AQ311" s="229">
        <f>IFERROR('Intenzity 1'!AQ311/AQ256,0)</f>
        <v>0</v>
      </c>
      <c r="AR311" s="229">
        <f>IFERROR('Intenzity 1'!AR311/AR256,0)</f>
        <v>0</v>
      </c>
      <c r="AS311" s="229">
        <f>IFERROR('Intenzity 1'!AS311/AS256,0)</f>
        <v>0</v>
      </c>
      <c r="AT311" s="229">
        <f>IFERROR('Intenzity 1'!AT311/AT256,0)</f>
        <v>0</v>
      </c>
      <c r="AU311" s="229">
        <f>IFERROR('Intenzity 1'!AU311/AU256,0)</f>
        <v>0</v>
      </c>
      <c r="AV311" s="229">
        <f>IFERROR('Intenzity 1'!AV311/AV256,0)</f>
        <v>0</v>
      </c>
      <c r="AW311" s="229">
        <f>IFERROR('Intenzity 1'!AW311/AW256,0)</f>
        <v>0</v>
      </c>
      <c r="AX311" s="229">
        <f>IFERROR('Intenzity 1'!AX311/AX256,0)</f>
        <v>0</v>
      </c>
      <c r="AY311" s="229">
        <f>IFERROR('Intenzity 1'!AY311/AY256,0)</f>
        <v>0</v>
      </c>
      <c r="AZ311" s="229">
        <f>IFERROR('Intenzity 1'!AZ311/AZ256,0)</f>
        <v>0</v>
      </c>
      <c r="BA311" s="229">
        <f>IFERROR('Intenzity 1'!BA311/BA256,0)</f>
        <v>0</v>
      </c>
      <c r="BB311" s="229">
        <f>IFERROR('Intenzity 1'!BB311/BB256,0)</f>
        <v>0</v>
      </c>
    </row>
    <row r="312" spans="1:54" x14ac:dyDescent="0.3">
      <c r="A312" s="206">
        <f>IF(ISBLANK('Úseky 1'!A35),"",'Úseky 1'!A35)</f>
        <v>31</v>
      </c>
      <c r="B312" s="205" t="str">
        <f>IF(ISBLANK('Úseky 1'!B35),"",'Úseky 1'!B35)</f>
        <v/>
      </c>
      <c r="C312" s="205" t="str">
        <f>IF(ISBLANK('Úseky 1'!C35),"",'Úseky 1'!C35)</f>
        <v/>
      </c>
      <c r="D312" s="213" t="str">
        <f>IF(ISBLANK('Úseky 1'!D35),"",'Úseky 1'!D35)</f>
        <v/>
      </c>
      <c r="E312" s="229">
        <f>IFERROR('Intenzity 1'!E312/E257,0)</f>
        <v>0</v>
      </c>
      <c r="F312" s="229">
        <f>IFERROR('Intenzity 1'!F312/F257,0)</f>
        <v>0</v>
      </c>
      <c r="G312" s="229">
        <f>IFERROR('Intenzity 1'!G312/G257,0)</f>
        <v>0</v>
      </c>
      <c r="H312" s="229">
        <f>IFERROR('Intenzity 1'!H312/H257,0)</f>
        <v>0</v>
      </c>
      <c r="I312" s="229">
        <f>IFERROR('Intenzity 1'!I312/I257,0)</f>
        <v>0</v>
      </c>
      <c r="J312" s="229">
        <f>IFERROR('Intenzity 1'!J312/J257,0)</f>
        <v>0</v>
      </c>
      <c r="K312" s="229">
        <f>IFERROR('Intenzity 1'!K312/K257,0)</f>
        <v>0</v>
      </c>
      <c r="L312" s="229">
        <f>IFERROR('Intenzity 1'!L312/L257,0)</f>
        <v>0</v>
      </c>
      <c r="M312" s="229">
        <f>IFERROR('Intenzity 1'!M312/M257,0)</f>
        <v>0</v>
      </c>
      <c r="N312" s="229">
        <f>IFERROR('Intenzity 1'!N312/N257,0)</f>
        <v>0</v>
      </c>
      <c r="O312" s="229">
        <f>IFERROR('Intenzity 1'!O312/O257,0)</f>
        <v>0</v>
      </c>
      <c r="P312" s="229">
        <f>IFERROR('Intenzity 1'!P312/P257,0)</f>
        <v>0</v>
      </c>
      <c r="Q312" s="229">
        <f>IFERROR('Intenzity 1'!Q312/Q257,0)</f>
        <v>0</v>
      </c>
      <c r="R312" s="229">
        <f>IFERROR('Intenzity 1'!R312/R257,0)</f>
        <v>0</v>
      </c>
      <c r="S312" s="229">
        <f>IFERROR('Intenzity 1'!S312/S257,0)</f>
        <v>0</v>
      </c>
      <c r="T312" s="229">
        <f>IFERROR('Intenzity 1'!T312/T257,0)</f>
        <v>0</v>
      </c>
      <c r="U312" s="229">
        <f>IFERROR('Intenzity 1'!U312/U257,0)</f>
        <v>0</v>
      </c>
      <c r="V312" s="229">
        <f>IFERROR('Intenzity 1'!V312/V257,0)</f>
        <v>0</v>
      </c>
      <c r="W312" s="229">
        <f>IFERROR('Intenzity 1'!W312/W257,0)</f>
        <v>0</v>
      </c>
      <c r="X312" s="229">
        <f>IFERROR('Intenzity 1'!X312/X257,0)</f>
        <v>0</v>
      </c>
      <c r="Y312" s="229">
        <f>IFERROR('Intenzity 1'!Y312/Y257,0)</f>
        <v>0</v>
      </c>
      <c r="Z312" s="229">
        <f>IFERROR('Intenzity 1'!Z312/Z257,0)</f>
        <v>0</v>
      </c>
      <c r="AA312" s="229">
        <f>IFERROR('Intenzity 1'!AA312/AA257,0)</f>
        <v>0</v>
      </c>
      <c r="AB312" s="229">
        <f>IFERROR('Intenzity 1'!AB312/AB257,0)</f>
        <v>0</v>
      </c>
      <c r="AC312" s="229">
        <f>IFERROR('Intenzity 1'!AC312/AC257,0)</f>
        <v>0</v>
      </c>
      <c r="AD312" s="229">
        <f>IFERROR('Intenzity 1'!AD312/AD257,0)</f>
        <v>0</v>
      </c>
      <c r="AE312" s="229">
        <f>IFERROR('Intenzity 1'!AE312/AE257,0)</f>
        <v>0</v>
      </c>
      <c r="AF312" s="229">
        <f>IFERROR('Intenzity 1'!AF312/AF257,0)</f>
        <v>0</v>
      </c>
      <c r="AG312" s="229">
        <f>IFERROR('Intenzity 1'!AG312/AG257,0)</f>
        <v>0</v>
      </c>
      <c r="AH312" s="229">
        <f>IFERROR('Intenzity 1'!AH312/AH257,0)</f>
        <v>0</v>
      </c>
      <c r="AI312" s="229">
        <f>IFERROR('Intenzity 1'!AI312/AI257,0)</f>
        <v>0</v>
      </c>
      <c r="AJ312" s="229">
        <f>IFERROR('Intenzity 1'!AJ312/AJ257,0)</f>
        <v>0</v>
      </c>
      <c r="AK312" s="229">
        <f>IFERROR('Intenzity 1'!AK312/AK257,0)</f>
        <v>0</v>
      </c>
      <c r="AL312" s="229">
        <f>IFERROR('Intenzity 1'!AL312/AL257,0)</f>
        <v>0</v>
      </c>
      <c r="AM312" s="229">
        <f>IFERROR('Intenzity 1'!AM312/AM257,0)</f>
        <v>0</v>
      </c>
      <c r="AN312" s="229">
        <f>IFERROR('Intenzity 1'!AN312/AN257,0)</f>
        <v>0</v>
      </c>
      <c r="AO312" s="229">
        <f>IFERROR('Intenzity 1'!AO312/AO257,0)</f>
        <v>0</v>
      </c>
      <c r="AP312" s="229">
        <f>IFERROR('Intenzity 1'!AP312/AP257,0)</f>
        <v>0</v>
      </c>
      <c r="AQ312" s="229">
        <f>IFERROR('Intenzity 1'!AQ312/AQ257,0)</f>
        <v>0</v>
      </c>
      <c r="AR312" s="229">
        <f>IFERROR('Intenzity 1'!AR312/AR257,0)</f>
        <v>0</v>
      </c>
      <c r="AS312" s="229">
        <f>IFERROR('Intenzity 1'!AS312/AS257,0)</f>
        <v>0</v>
      </c>
      <c r="AT312" s="229">
        <f>IFERROR('Intenzity 1'!AT312/AT257,0)</f>
        <v>0</v>
      </c>
      <c r="AU312" s="229">
        <f>IFERROR('Intenzity 1'!AU312/AU257,0)</f>
        <v>0</v>
      </c>
      <c r="AV312" s="229">
        <f>IFERROR('Intenzity 1'!AV312/AV257,0)</f>
        <v>0</v>
      </c>
      <c r="AW312" s="229">
        <f>IFERROR('Intenzity 1'!AW312/AW257,0)</f>
        <v>0</v>
      </c>
      <c r="AX312" s="229">
        <f>IFERROR('Intenzity 1'!AX312/AX257,0)</f>
        <v>0</v>
      </c>
      <c r="AY312" s="229">
        <f>IFERROR('Intenzity 1'!AY312/AY257,0)</f>
        <v>0</v>
      </c>
      <c r="AZ312" s="229">
        <f>IFERROR('Intenzity 1'!AZ312/AZ257,0)</f>
        <v>0</v>
      </c>
      <c r="BA312" s="229">
        <f>IFERROR('Intenzity 1'!BA312/BA257,0)</f>
        <v>0</v>
      </c>
      <c r="BB312" s="229">
        <f>IFERROR('Intenzity 1'!BB312/BB257,0)</f>
        <v>0</v>
      </c>
    </row>
    <row r="313" spans="1:54" x14ac:dyDescent="0.3">
      <c r="A313" s="206">
        <f>IF(ISBLANK('Úseky 1'!A36),"",'Úseky 1'!A36)</f>
        <v>32</v>
      </c>
      <c r="B313" s="205" t="str">
        <f>IF(ISBLANK('Úseky 1'!B36),"",'Úseky 1'!B36)</f>
        <v/>
      </c>
      <c r="C313" s="205" t="str">
        <f>IF(ISBLANK('Úseky 1'!C36),"",'Úseky 1'!C36)</f>
        <v/>
      </c>
      <c r="D313" s="213" t="str">
        <f>IF(ISBLANK('Úseky 1'!D36),"",'Úseky 1'!D36)</f>
        <v/>
      </c>
      <c r="E313" s="229">
        <f>IFERROR('Intenzity 1'!E313/E258,0)</f>
        <v>0</v>
      </c>
      <c r="F313" s="229">
        <f>IFERROR('Intenzity 1'!F313/F258,0)</f>
        <v>0</v>
      </c>
      <c r="G313" s="229">
        <f>IFERROR('Intenzity 1'!G313/G258,0)</f>
        <v>0</v>
      </c>
      <c r="H313" s="229">
        <f>IFERROR('Intenzity 1'!H313/H258,0)</f>
        <v>0</v>
      </c>
      <c r="I313" s="229">
        <f>IFERROR('Intenzity 1'!I313/I258,0)</f>
        <v>0</v>
      </c>
      <c r="J313" s="229">
        <f>IFERROR('Intenzity 1'!J313/J258,0)</f>
        <v>0</v>
      </c>
      <c r="K313" s="229">
        <f>IFERROR('Intenzity 1'!K313/K258,0)</f>
        <v>0</v>
      </c>
      <c r="L313" s="229">
        <f>IFERROR('Intenzity 1'!L313/L258,0)</f>
        <v>0</v>
      </c>
      <c r="M313" s="229">
        <f>IFERROR('Intenzity 1'!M313/M258,0)</f>
        <v>0</v>
      </c>
      <c r="N313" s="229">
        <f>IFERROR('Intenzity 1'!N313/N258,0)</f>
        <v>0</v>
      </c>
      <c r="O313" s="229">
        <f>IFERROR('Intenzity 1'!O313/O258,0)</f>
        <v>0</v>
      </c>
      <c r="P313" s="229">
        <f>IFERROR('Intenzity 1'!P313/P258,0)</f>
        <v>0</v>
      </c>
      <c r="Q313" s="229">
        <f>IFERROR('Intenzity 1'!Q313/Q258,0)</f>
        <v>0</v>
      </c>
      <c r="R313" s="229">
        <f>IFERROR('Intenzity 1'!R313/R258,0)</f>
        <v>0</v>
      </c>
      <c r="S313" s="229">
        <f>IFERROR('Intenzity 1'!S313/S258,0)</f>
        <v>0</v>
      </c>
      <c r="T313" s="229">
        <f>IFERROR('Intenzity 1'!T313/T258,0)</f>
        <v>0</v>
      </c>
      <c r="U313" s="229">
        <f>IFERROR('Intenzity 1'!U313/U258,0)</f>
        <v>0</v>
      </c>
      <c r="V313" s="229">
        <f>IFERROR('Intenzity 1'!V313/V258,0)</f>
        <v>0</v>
      </c>
      <c r="W313" s="229">
        <f>IFERROR('Intenzity 1'!W313/W258,0)</f>
        <v>0</v>
      </c>
      <c r="X313" s="229">
        <f>IFERROR('Intenzity 1'!X313/X258,0)</f>
        <v>0</v>
      </c>
      <c r="Y313" s="229">
        <f>IFERROR('Intenzity 1'!Y313/Y258,0)</f>
        <v>0</v>
      </c>
      <c r="Z313" s="229">
        <f>IFERROR('Intenzity 1'!Z313/Z258,0)</f>
        <v>0</v>
      </c>
      <c r="AA313" s="229">
        <f>IFERROR('Intenzity 1'!AA313/AA258,0)</f>
        <v>0</v>
      </c>
      <c r="AB313" s="229">
        <f>IFERROR('Intenzity 1'!AB313/AB258,0)</f>
        <v>0</v>
      </c>
      <c r="AC313" s="229">
        <f>IFERROR('Intenzity 1'!AC313/AC258,0)</f>
        <v>0</v>
      </c>
      <c r="AD313" s="229">
        <f>IFERROR('Intenzity 1'!AD313/AD258,0)</f>
        <v>0</v>
      </c>
      <c r="AE313" s="229">
        <f>IFERROR('Intenzity 1'!AE313/AE258,0)</f>
        <v>0</v>
      </c>
      <c r="AF313" s="229">
        <f>IFERROR('Intenzity 1'!AF313/AF258,0)</f>
        <v>0</v>
      </c>
      <c r="AG313" s="229">
        <f>IFERROR('Intenzity 1'!AG313/AG258,0)</f>
        <v>0</v>
      </c>
      <c r="AH313" s="229">
        <f>IFERROR('Intenzity 1'!AH313/AH258,0)</f>
        <v>0</v>
      </c>
      <c r="AI313" s="229">
        <f>IFERROR('Intenzity 1'!AI313/AI258,0)</f>
        <v>0</v>
      </c>
      <c r="AJ313" s="229">
        <f>IFERROR('Intenzity 1'!AJ313/AJ258,0)</f>
        <v>0</v>
      </c>
      <c r="AK313" s="229">
        <f>IFERROR('Intenzity 1'!AK313/AK258,0)</f>
        <v>0</v>
      </c>
      <c r="AL313" s="229">
        <f>IFERROR('Intenzity 1'!AL313/AL258,0)</f>
        <v>0</v>
      </c>
      <c r="AM313" s="229">
        <f>IFERROR('Intenzity 1'!AM313/AM258,0)</f>
        <v>0</v>
      </c>
      <c r="AN313" s="229">
        <f>IFERROR('Intenzity 1'!AN313/AN258,0)</f>
        <v>0</v>
      </c>
      <c r="AO313" s="229">
        <f>IFERROR('Intenzity 1'!AO313/AO258,0)</f>
        <v>0</v>
      </c>
      <c r="AP313" s="229">
        <f>IFERROR('Intenzity 1'!AP313/AP258,0)</f>
        <v>0</v>
      </c>
      <c r="AQ313" s="229">
        <f>IFERROR('Intenzity 1'!AQ313/AQ258,0)</f>
        <v>0</v>
      </c>
      <c r="AR313" s="229">
        <f>IFERROR('Intenzity 1'!AR313/AR258,0)</f>
        <v>0</v>
      </c>
      <c r="AS313" s="229">
        <f>IFERROR('Intenzity 1'!AS313/AS258,0)</f>
        <v>0</v>
      </c>
      <c r="AT313" s="229">
        <f>IFERROR('Intenzity 1'!AT313/AT258,0)</f>
        <v>0</v>
      </c>
      <c r="AU313" s="229">
        <f>IFERROR('Intenzity 1'!AU313/AU258,0)</f>
        <v>0</v>
      </c>
      <c r="AV313" s="229">
        <f>IFERROR('Intenzity 1'!AV313/AV258,0)</f>
        <v>0</v>
      </c>
      <c r="AW313" s="229">
        <f>IFERROR('Intenzity 1'!AW313/AW258,0)</f>
        <v>0</v>
      </c>
      <c r="AX313" s="229">
        <f>IFERROR('Intenzity 1'!AX313/AX258,0)</f>
        <v>0</v>
      </c>
      <c r="AY313" s="229">
        <f>IFERROR('Intenzity 1'!AY313/AY258,0)</f>
        <v>0</v>
      </c>
      <c r="AZ313" s="229">
        <f>IFERROR('Intenzity 1'!AZ313/AZ258,0)</f>
        <v>0</v>
      </c>
      <c r="BA313" s="229">
        <f>IFERROR('Intenzity 1'!BA313/BA258,0)</f>
        <v>0</v>
      </c>
      <c r="BB313" s="229">
        <f>IFERROR('Intenzity 1'!BB313/BB258,0)</f>
        <v>0</v>
      </c>
    </row>
    <row r="314" spans="1:54" x14ac:dyDescent="0.3">
      <c r="A314" s="206">
        <f>IF(ISBLANK('Úseky 1'!A37),"",'Úseky 1'!A37)</f>
        <v>33</v>
      </c>
      <c r="B314" s="205" t="str">
        <f>IF(ISBLANK('Úseky 1'!B37),"",'Úseky 1'!B37)</f>
        <v/>
      </c>
      <c r="C314" s="205" t="str">
        <f>IF(ISBLANK('Úseky 1'!C37),"",'Úseky 1'!C37)</f>
        <v/>
      </c>
      <c r="D314" s="213" t="str">
        <f>IF(ISBLANK('Úseky 1'!D37),"",'Úseky 1'!D37)</f>
        <v/>
      </c>
      <c r="E314" s="229">
        <f>IFERROR('Intenzity 1'!E314/E259,0)</f>
        <v>0</v>
      </c>
      <c r="F314" s="229">
        <f>IFERROR('Intenzity 1'!F314/F259,0)</f>
        <v>0</v>
      </c>
      <c r="G314" s="229">
        <f>IFERROR('Intenzity 1'!G314/G259,0)</f>
        <v>0</v>
      </c>
      <c r="H314" s="229">
        <f>IFERROR('Intenzity 1'!H314/H259,0)</f>
        <v>0</v>
      </c>
      <c r="I314" s="229">
        <f>IFERROR('Intenzity 1'!I314/I259,0)</f>
        <v>0</v>
      </c>
      <c r="J314" s="229">
        <f>IFERROR('Intenzity 1'!J314/J259,0)</f>
        <v>0</v>
      </c>
      <c r="K314" s="229">
        <f>IFERROR('Intenzity 1'!K314/K259,0)</f>
        <v>0</v>
      </c>
      <c r="L314" s="229">
        <f>IFERROR('Intenzity 1'!L314/L259,0)</f>
        <v>0</v>
      </c>
      <c r="M314" s="229">
        <f>IFERROR('Intenzity 1'!M314/M259,0)</f>
        <v>0</v>
      </c>
      <c r="N314" s="229">
        <f>IFERROR('Intenzity 1'!N314/N259,0)</f>
        <v>0</v>
      </c>
      <c r="O314" s="229">
        <f>IFERROR('Intenzity 1'!O314/O259,0)</f>
        <v>0</v>
      </c>
      <c r="P314" s="229">
        <f>IFERROR('Intenzity 1'!P314/P259,0)</f>
        <v>0</v>
      </c>
      <c r="Q314" s="229">
        <f>IFERROR('Intenzity 1'!Q314/Q259,0)</f>
        <v>0</v>
      </c>
      <c r="R314" s="229">
        <f>IFERROR('Intenzity 1'!R314/R259,0)</f>
        <v>0</v>
      </c>
      <c r="S314" s="229">
        <f>IFERROR('Intenzity 1'!S314/S259,0)</f>
        <v>0</v>
      </c>
      <c r="T314" s="229">
        <f>IFERROR('Intenzity 1'!T314/T259,0)</f>
        <v>0</v>
      </c>
      <c r="U314" s="229">
        <f>IFERROR('Intenzity 1'!U314/U259,0)</f>
        <v>0</v>
      </c>
      <c r="V314" s="229">
        <f>IFERROR('Intenzity 1'!V314/V259,0)</f>
        <v>0</v>
      </c>
      <c r="W314" s="229">
        <f>IFERROR('Intenzity 1'!W314/W259,0)</f>
        <v>0</v>
      </c>
      <c r="X314" s="229">
        <f>IFERROR('Intenzity 1'!X314/X259,0)</f>
        <v>0</v>
      </c>
      <c r="Y314" s="229">
        <f>IFERROR('Intenzity 1'!Y314/Y259,0)</f>
        <v>0</v>
      </c>
      <c r="Z314" s="229">
        <f>IFERROR('Intenzity 1'!Z314/Z259,0)</f>
        <v>0</v>
      </c>
      <c r="AA314" s="229">
        <f>IFERROR('Intenzity 1'!AA314/AA259,0)</f>
        <v>0</v>
      </c>
      <c r="AB314" s="229">
        <f>IFERROR('Intenzity 1'!AB314/AB259,0)</f>
        <v>0</v>
      </c>
      <c r="AC314" s="229">
        <f>IFERROR('Intenzity 1'!AC314/AC259,0)</f>
        <v>0</v>
      </c>
      <c r="AD314" s="229">
        <f>IFERROR('Intenzity 1'!AD314/AD259,0)</f>
        <v>0</v>
      </c>
      <c r="AE314" s="229">
        <f>IFERROR('Intenzity 1'!AE314/AE259,0)</f>
        <v>0</v>
      </c>
      <c r="AF314" s="229">
        <f>IFERROR('Intenzity 1'!AF314/AF259,0)</f>
        <v>0</v>
      </c>
      <c r="AG314" s="229">
        <f>IFERROR('Intenzity 1'!AG314/AG259,0)</f>
        <v>0</v>
      </c>
      <c r="AH314" s="229">
        <f>IFERROR('Intenzity 1'!AH314/AH259,0)</f>
        <v>0</v>
      </c>
      <c r="AI314" s="229">
        <f>IFERROR('Intenzity 1'!AI314/AI259,0)</f>
        <v>0</v>
      </c>
      <c r="AJ314" s="229">
        <f>IFERROR('Intenzity 1'!AJ314/AJ259,0)</f>
        <v>0</v>
      </c>
      <c r="AK314" s="229">
        <f>IFERROR('Intenzity 1'!AK314/AK259,0)</f>
        <v>0</v>
      </c>
      <c r="AL314" s="229">
        <f>IFERROR('Intenzity 1'!AL314/AL259,0)</f>
        <v>0</v>
      </c>
      <c r="AM314" s="229">
        <f>IFERROR('Intenzity 1'!AM314/AM259,0)</f>
        <v>0</v>
      </c>
      <c r="AN314" s="229">
        <f>IFERROR('Intenzity 1'!AN314/AN259,0)</f>
        <v>0</v>
      </c>
      <c r="AO314" s="229">
        <f>IFERROR('Intenzity 1'!AO314/AO259,0)</f>
        <v>0</v>
      </c>
      <c r="AP314" s="229">
        <f>IFERROR('Intenzity 1'!AP314/AP259,0)</f>
        <v>0</v>
      </c>
      <c r="AQ314" s="229">
        <f>IFERROR('Intenzity 1'!AQ314/AQ259,0)</f>
        <v>0</v>
      </c>
      <c r="AR314" s="229">
        <f>IFERROR('Intenzity 1'!AR314/AR259,0)</f>
        <v>0</v>
      </c>
      <c r="AS314" s="229">
        <f>IFERROR('Intenzity 1'!AS314/AS259,0)</f>
        <v>0</v>
      </c>
      <c r="AT314" s="229">
        <f>IFERROR('Intenzity 1'!AT314/AT259,0)</f>
        <v>0</v>
      </c>
      <c r="AU314" s="229">
        <f>IFERROR('Intenzity 1'!AU314/AU259,0)</f>
        <v>0</v>
      </c>
      <c r="AV314" s="229">
        <f>IFERROR('Intenzity 1'!AV314/AV259,0)</f>
        <v>0</v>
      </c>
      <c r="AW314" s="229">
        <f>IFERROR('Intenzity 1'!AW314/AW259,0)</f>
        <v>0</v>
      </c>
      <c r="AX314" s="229">
        <f>IFERROR('Intenzity 1'!AX314/AX259,0)</f>
        <v>0</v>
      </c>
      <c r="AY314" s="229">
        <f>IFERROR('Intenzity 1'!AY314/AY259,0)</f>
        <v>0</v>
      </c>
      <c r="AZ314" s="229">
        <f>IFERROR('Intenzity 1'!AZ314/AZ259,0)</f>
        <v>0</v>
      </c>
      <c r="BA314" s="229">
        <f>IFERROR('Intenzity 1'!BA314/BA259,0)</f>
        <v>0</v>
      </c>
      <c r="BB314" s="229">
        <f>IFERROR('Intenzity 1'!BB314/BB259,0)</f>
        <v>0</v>
      </c>
    </row>
    <row r="315" spans="1:54" x14ac:dyDescent="0.3">
      <c r="A315" s="206">
        <f>IF(ISBLANK('Úseky 1'!A38),"",'Úseky 1'!A38)</f>
        <v>34</v>
      </c>
      <c r="B315" s="205" t="str">
        <f>IF(ISBLANK('Úseky 1'!B38),"",'Úseky 1'!B38)</f>
        <v/>
      </c>
      <c r="C315" s="205" t="str">
        <f>IF(ISBLANK('Úseky 1'!C38),"",'Úseky 1'!C38)</f>
        <v/>
      </c>
      <c r="D315" s="213" t="str">
        <f>IF(ISBLANK('Úseky 1'!D38),"",'Úseky 1'!D38)</f>
        <v/>
      </c>
      <c r="E315" s="229">
        <f>IFERROR('Intenzity 1'!E315/E260,0)</f>
        <v>0</v>
      </c>
      <c r="F315" s="229">
        <f>IFERROR('Intenzity 1'!F315/F260,0)</f>
        <v>0</v>
      </c>
      <c r="G315" s="229">
        <f>IFERROR('Intenzity 1'!G315/G260,0)</f>
        <v>0</v>
      </c>
      <c r="H315" s="229">
        <f>IFERROR('Intenzity 1'!H315/H260,0)</f>
        <v>0</v>
      </c>
      <c r="I315" s="229">
        <f>IFERROR('Intenzity 1'!I315/I260,0)</f>
        <v>0</v>
      </c>
      <c r="J315" s="229">
        <f>IFERROR('Intenzity 1'!J315/J260,0)</f>
        <v>0</v>
      </c>
      <c r="K315" s="229">
        <f>IFERROR('Intenzity 1'!K315/K260,0)</f>
        <v>0</v>
      </c>
      <c r="L315" s="229">
        <f>IFERROR('Intenzity 1'!L315/L260,0)</f>
        <v>0</v>
      </c>
      <c r="M315" s="229">
        <f>IFERROR('Intenzity 1'!M315/M260,0)</f>
        <v>0</v>
      </c>
      <c r="N315" s="229">
        <f>IFERROR('Intenzity 1'!N315/N260,0)</f>
        <v>0</v>
      </c>
      <c r="O315" s="229">
        <f>IFERROR('Intenzity 1'!O315/O260,0)</f>
        <v>0</v>
      </c>
      <c r="P315" s="229">
        <f>IFERROR('Intenzity 1'!P315/P260,0)</f>
        <v>0</v>
      </c>
      <c r="Q315" s="229">
        <f>IFERROR('Intenzity 1'!Q315/Q260,0)</f>
        <v>0</v>
      </c>
      <c r="R315" s="229">
        <f>IFERROR('Intenzity 1'!R315/R260,0)</f>
        <v>0</v>
      </c>
      <c r="S315" s="229">
        <f>IFERROR('Intenzity 1'!S315/S260,0)</f>
        <v>0</v>
      </c>
      <c r="T315" s="229">
        <f>IFERROR('Intenzity 1'!T315/T260,0)</f>
        <v>0</v>
      </c>
      <c r="U315" s="229">
        <f>IFERROR('Intenzity 1'!U315/U260,0)</f>
        <v>0</v>
      </c>
      <c r="V315" s="229">
        <f>IFERROR('Intenzity 1'!V315/V260,0)</f>
        <v>0</v>
      </c>
      <c r="W315" s="229">
        <f>IFERROR('Intenzity 1'!W315/W260,0)</f>
        <v>0</v>
      </c>
      <c r="X315" s="229">
        <f>IFERROR('Intenzity 1'!X315/X260,0)</f>
        <v>0</v>
      </c>
      <c r="Y315" s="229">
        <f>IFERROR('Intenzity 1'!Y315/Y260,0)</f>
        <v>0</v>
      </c>
      <c r="Z315" s="229">
        <f>IFERROR('Intenzity 1'!Z315/Z260,0)</f>
        <v>0</v>
      </c>
      <c r="AA315" s="229">
        <f>IFERROR('Intenzity 1'!AA315/AA260,0)</f>
        <v>0</v>
      </c>
      <c r="AB315" s="229">
        <f>IFERROR('Intenzity 1'!AB315/AB260,0)</f>
        <v>0</v>
      </c>
      <c r="AC315" s="229">
        <f>IFERROR('Intenzity 1'!AC315/AC260,0)</f>
        <v>0</v>
      </c>
      <c r="AD315" s="229">
        <f>IFERROR('Intenzity 1'!AD315/AD260,0)</f>
        <v>0</v>
      </c>
      <c r="AE315" s="229">
        <f>IFERROR('Intenzity 1'!AE315/AE260,0)</f>
        <v>0</v>
      </c>
      <c r="AF315" s="229">
        <f>IFERROR('Intenzity 1'!AF315/AF260,0)</f>
        <v>0</v>
      </c>
      <c r="AG315" s="229">
        <f>IFERROR('Intenzity 1'!AG315/AG260,0)</f>
        <v>0</v>
      </c>
      <c r="AH315" s="229">
        <f>IFERROR('Intenzity 1'!AH315/AH260,0)</f>
        <v>0</v>
      </c>
      <c r="AI315" s="229">
        <f>IFERROR('Intenzity 1'!AI315/AI260,0)</f>
        <v>0</v>
      </c>
      <c r="AJ315" s="229">
        <f>IFERROR('Intenzity 1'!AJ315/AJ260,0)</f>
        <v>0</v>
      </c>
      <c r="AK315" s="229">
        <f>IFERROR('Intenzity 1'!AK315/AK260,0)</f>
        <v>0</v>
      </c>
      <c r="AL315" s="229">
        <f>IFERROR('Intenzity 1'!AL315/AL260,0)</f>
        <v>0</v>
      </c>
      <c r="AM315" s="229">
        <f>IFERROR('Intenzity 1'!AM315/AM260,0)</f>
        <v>0</v>
      </c>
      <c r="AN315" s="229">
        <f>IFERROR('Intenzity 1'!AN315/AN260,0)</f>
        <v>0</v>
      </c>
      <c r="AO315" s="229">
        <f>IFERROR('Intenzity 1'!AO315/AO260,0)</f>
        <v>0</v>
      </c>
      <c r="AP315" s="229">
        <f>IFERROR('Intenzity 1'!AP315/AP260,0)</f>
        <v>0</v>
      </c>
      <c r="AQ315" s="229">
        <f>IFERROR('Intenzity 1'!AQ315/AQ260,0)</f>
        <v>0</v>
      </c>
      <c r="AR315" s="229">
        <f>IFERROR('Intenzity 1'!AR315/AR260,0)</f>
        <v>0</v>
      </c>
      <c r="AS315" s="229">
        <f>IFERROR('Intenzity 1'!AS315/AS260,0)</f>
        <v>0</v>
      </c>
      <c r="AT315" s="229">
        <f>IFERROR('Intenzity 1'!AT315/AT260,0)</f>
        <v>0</v>
      </c>
      <c r="AU315" s="229">
        <f>IFERROR('Intenzity 1'!AU315/AU260,0)</f>
        <v>0</v>
      </c>
      <c r="AV315" s="229">
        <f>IFERROR('Intenzity 1'!AV315/AV260,0)</f>
        <v>0</v>
      </c>
      <c r="AW315" s="229">
        <f>IFERROR('Intenzity 1'!AW315/AW260,0)</f>
        <v>0</v>
      </c>
      <c r="AX315" s="229">
        <f>IFERROR('Intenzity 1'!AX315/AX260,0)</f>
        <v>0</v>
      </c>
      <c r="AY315" s="229">
        <f>IFERROR('Intenzity 1'!AY315/AY260,0)</f>
        <v>0</v>
      </c>
      <c r="AZ315" s="229">
        <f>IFERROR('Intenzity 1'!AZ315/AZ260,0)</f>
        <v>0</v>
      </c>
      <c r="BA315" s="229">
        <f>IFERROR('Intenzity 1'!BA315/BA260,0)</f>
        <v>0</v>
      </c>
      <c r="BB315" s="229">
        <f>IFERROR('Intenzity 1'!BB315/BB260,0)</f>
        <v>0</v>
      </c>
    </row>
    <row r="316" spans="1:54" x14ac:dyDescent="0.3">
      <c r="A316" s="206">
        <f>IF(ISBLANK('Úseky 1'!A39),"",'Úseky 1'!A39)</f>
        <v>35</v>
      </c>
      <c r="B316" s="205" t="str">
        <f>IF(ISBLANK('Úseky 1'!B39),"",'Úseky 1'!B39)</f>
        <v/>
      </c>
      <c r="C316" s="205" t="str">
        <f>IF(ISBLANK('Úseky 1'!C39),"",'Úseky 1'!C39)</f>
        <v/>
      </c>
      <c r="D316" s="213" t="str">
        <f>IF(ISBLANK('Úseky 1'!D39),"",'Úseky 1'!D39)</f>
        <v/>
      </c>
      <c r="E316" s="229">
        <f>IFERROR('Intenzity 1'!E316/E261,0)</f>
        <v>0</v>
      </c>
      <c r="F316" s="229">
        <f>IFERROR('Intenzity 1'!F316/F261,0)</f>
        <v>0</v>
      </c>
      <c r="G316" s="229">
        <f>IFERROR('Intenzity 1'!G316/G261,0)</f>
        <v>0</v>
      </c>
      <c r="H316" s="229">
        <f>IFERROR('Intenzity 1'!H316/H261,0)</f>
        <v>0</v>
      </c>
      <c r="I316" s="229">
        <f>IFERROR('Intenzity 1'!I316/I261,0)</f>
        <v>0</v>
      </c>
      <c r="J316" s="229">
        <f>IFERROR('Intenzity 1'!J316/J261,0)</f>
        <v>0</v>
      </c>
      <c r="K316" s="229">
        <f>IFERROR('Intenzity 1'!K316/K261,0)</f>
        <v>0</v>
      </c>
      <c r="L316" s="229">
        <f>IFERROR('Intenzity 1'!L316/L261,0)</f>
        <v>0</v>
      </c>
      <c r="M316" s="229">
        <f>IFERROR('Intenzity 1'!M316/M261,0)</f>
        <v>0</v>
      </c>
      <c r="N316" s="229">
        <f>IFERROR('Intenzity 1'!N316/N261,0)</f>
        <v>0</v>
      </c>
      <c r="O316" s="229">
        <f>IFERROR('Intenzity 1'!O316/O261,0)</f>
        <v>0</v>
      </c>
      <c r="P316" s="229">
        <f>IFERROR('Intenzity 1'!P316/P261,0)</f>
        <v>0</v>
      </c>
      <c r="Q316" s="229">
        <f>IFERROR('Intenzity 1'!Q316/Q261,0)</f>
        <v>0</v>
      </c>
      <c r="R316" s="229">
        <f>IFERROR('Intenzity 1'!R316/R261,0)</f>
        <v>0</v>
      </c>
      <c r="S316" s="229">
        <f>IFERROR('Intenzity 1'!S316/S261,0)</f>
        <v>0</v>
      </c>
      <c r="T316" s="229">
        <f>IFERROR('Intenzity 1'!T316/T261,0)</f>
        <v>0</v>
      </c>
      <c r="U316" s="229">
        <f>IFERROR('Intenzity 1'!U316/U261,0)</f>
        <v>0</v>
      </c>
      <c r="V316" s="229">
        <f>IFERROR('Intenzity 1'!V316/V261,0)</f>
        <v>0</v>
      </c>
      <c r="W316" s="229">
        <f>IFERROR('Intenzity 1'!W316/W261,0)</f>
        <v>0</v>
      </c>
      <c r="X316" s="229">
        <f>IFERROR('Intenzity 1'!X316/X261,0)</f>
        <v>0</v>
      </c>
      <c r="Y316" s="229">
        <f>IFERROR('Intenzity 1'!Y316/Y261,0)</f>
        <v>0</v>
      </c>
      <c r="Z316" s="229">
        <f>IFERROR('Intenzity 1'!Z316/Z261,0)</f>
        <v>0</v>
      </c>
      <c r="AA316" s="229">
        <f>IFERROR('Intenzity 1'!AA316/AA261,0)</f>
        <v>0</v>
      </c>
      <c r="AB316" s="229">
        <f>IFERROR('Intenzity 1'!AB316/AB261,0)</f>
        <v>0</v>
      </c>
      <c r="AC316" s="229">
        <f>IFERROR('Intenzity 1'!AC316/AC261,0)</f>
        <v>0</v>
      </c>
      <c r="AD316" s="229">
        <f>IFERROR('Intenzity 1'!AD316/AD261,0)</f>
        <v>0</v>
      </c>
      <c r="AE316" s="229">
        <f>IFERROR('Intenzity 1'!AE316/AE261,0)</f>
        <v>0</v>
      </c>
      <c r="AF316" s="229">
        <f>IFERROR('Intenzity 1'!AF316/AF261,0)</f>
        <v>0</v>
      </c>
      <c r="AG316" s="229">
        <f>IFERROR('Intenzity 1'!AG316/AG261,0)</f>
        <v>0</v>
      </c>
      <c r="AH316" s="229">
        <f>IFERROR('Intenzity 1'!AH316/AH261,0)</f>
        <v>0</v>
      </c>
      <c r="AI316" s="229">
        <f>IFERROR('Intenzity 1'!AI316/AI261,0)</f>
        <v>0</v>
      </c>
      <c r="AJ316" s="229">
        <f>IFERROR('Intenzity 1'!AJ316/AJ261,0)</f>
        <v>0</v>
      </c>
      <c r="AK316" s="229">
        <f>IFERROR('Intenzity 1'!AK316/AK261,0)</f>
        <v>0</v>
      </c>
      <c r="AL316" s="229">
        <f>IFERROR('Intenzity 1'!AL316/AL261,0)</f>
        <v>0</v>
      </c>
      <c r="AM316" s="229">
        <f>IFERROR('Intenzity 1'!AM316/AM261,0)</f>
        <v>0</v>
      </c>
      <c r="AN316" s="229">
        <f>IFERROR('Intenzity 1'!AN316/AN261,0)</f>
        <v>0</v>
      </c>
      <c r="AO316" s="229">
        <f>IFERROR('Intenzity 1'!AO316/AO261,0)</f>
        <v>0</v>
      </c>
      <c r="AP316" s="229">
        <f>IFERROR('Intenzity 1'!AP316/AP261,0)</f>
        <v>0</v>
      </c>
      <c r="AQ316" s="229">
        <f>IFERROR('Intenzity 1'!AQ316/AQ261,0)</f>
        <v>0</v>
      </c>
      <c r="AR316" s="229">
        <f>IFERROR('Intenzity 1'!AR316/AR261,0)</f>
        <v>0</v>
      </c>
      <c r="AS316" s="229">
        <f>IFERROR('Intenzity 1'!AS316/AS261,0)</f>
        <v>0</v>
      </c>
      <c r="AT316" s="229">
        <f>IFERROR('Intenzity 1'!AT316/AT261,0)</f>
        <v>0</v>
      </c>
      <c r="AU316" s="229">
        <f>IFERROR('Intenzity 1'!AU316/AU261,0)</f>
        <v>0</v>
      </c>
      <c r="AV316" s="229">
        <f>IFERROR('Intenzity 1'!AV316/AV261,0)</f>
        <v>0</v>
      </c>
      <c r="AW316" s="229">
        <f>IFERROR('Intenzity 1'!AW316/AW261,0)</f>
        <v>0</v>
      </c>
      <c r="AX316" s="229">
        <f>IFERROR('Intenzity 1'!AX316/AX261,0)</f>
        <v>0</v>
      </c>
      <c r="AY316" s="229">
        <f>IFERROR('Intenzity 1'!AY316/AY261,0)</f>
        <v>0</v>
      </c>
      <c r="AZ316" s="229">
        <f>IFERROR('Intenzity 1'!AZ316/AZ261,0)</f>
        <v>0</v>
      </c>
      <c r="BA316" s="229">
        <f>IFERROR('Intenzity 1'!BA316/BA261,0)</f>
        <v>0</v>
      </c>
      <c r="BB316" s="229">
        <f>IFERROR('Intenzity 1'!BB316/BB261,0)</f>
        <v>0</v>
      </c>
    </row>
    <row r="317" spans="1:54" x14ac:dyDescent="0.3">
      <c r="A317" s="206">
        <f>IF(ISBLANK('Úseky 1'!A40),"",'Úseky 1'!A40)</f>
        <v>36</v>
      </c>
      <c r="B317" s="205" t="str">
        <f>IF(ISBLANK('Úseky 1'!B40),"",'Úseky 1'!B40)</f>
        <v/>
      </c>
      <c r="C317" s="205" t="str">
        <f>IF(ISBLANK('Úseky 1'!C40),"",'Úseky 1'!C40)</f>
        <v/>
      </c>
      <c r="D317" s="213" t="str">
        <f>IF(ISBLANK('Úseky 1'!D40),"",'Úseky 1'!D40)</f>
        <v/>
      </c>
      <c r="E317" s="229">
        <f>IFERROR('Intenzity 1'!E317/E262,0)</f>
        <v>0</v>
      </c>
      <c r="F317" s="229">
        <f>IFERROR('Intenzity 1'!F317/F262,0)</f>
        <v>0</v>
      </c>
      <c r="G317" s="229">
        <f>IFERROR('Intenzity 1'!G317/G262,0)</f>
        <v>0</v>
      </c>
      <c r="H317" s="229">
        <f>IFERROR('Intenzity 1'!H317/H262,0)</f>
        <v>0</v>
      </c>
      <c r="I317" s="229">
        <f>IFERROR('Intenzity 1'!I317/I262,0)</f>
        <v>0</v>
      </c>
      <c r="J317" s="229">
        <f>IFERROR('Intenzity 1'!J317/J262,0)</f>
        <v>0</v>
      </c>
      <c r="K317" s="229">
        <f>IFERROR('Intenzity 1'!K317/K262,0)</f>
        <v>0</v>
      </c>
      <c r="L317" s="229">
        <f>IFERROR('Intenzity 1'!L317/L262,0)</f>
        <v>0</v>
      </c>
      <c r="M317" s="229">
        <f>IFERROR('Intenzity 1'!M317/M262,0)</f>
        <v>0</v>
      </c>
      <c r="N317" s="229">
        <f>IFERROR('Intenzity 1'!N317/N262,0)</f>
        <v>0</v>
      </c>
      <c r="O317" s="229">
        <f>IFERROR('Intenzity 1'!O317/O262,0)</f>
        <v>0</v>
      </c>
      <c r="P317" s="229">
        <f>IFERROR('Intenzity 1'!P317/P262,0)</f>
        <v>0</v>
      </c>
      <c r="Q317" s="229">
        <f>IFERROR('Intenzity 1'!Q317/Q262,0)</f>
        <v>0</v>
      </c>
      <c r="R317" s="229">
        <f>IFERROR('Intenzity 1'!R317/R262,0)</f>
        <v>0</v>
      </c>
      <c r="S317" s="229">
        <f>IFERROR('Intenzity 1'!S317/S262,0)</f>
        <v>0</v>
      </c>
      <c r="T317" s="229">
        <f>IFERROR('Intenzity 1'!T317/T262,0)</f>
        <v>0</v>
      </c>
      <c r="U317" s="229">
        <f>IFERROR('Intenzity 1'!U317/U262,0)</f>
        <v>0</v>
      </c>
      <c r="V317" s="229">
        <f>IFERROR('Intenzity 1'!V317/V262,0)</f>
        <v>0</v>
      </c>
      <c r="W317" s="229">
        <f>IFERROR('Intenzity 1'!W317/W262,0)</f>
        <v>0</v>
      </c>
      <c r="X317" s="229">
        <f>IFERROR('Intenzity 1'!X317/X262,0)</f>
        <v>0</v>
      </c>
      <c r="Y317" s="229">
        <f>IFERROR('Intenzity 1'!Y317/Y262,0)</f>
        <v>0</v>
      </c>
      <c r="Z317" s="229">
        <f>IFERROR('Intenzity 1'!Z317/Z262,0)</f>
        <v>0</v>
      </c>
      <c r="AA317" s="229">
        <f>IFERROR('Intenzity 1'!AA317/AA262,0)</f>
        <v>0</v>
      </c>
      <c r="AB317" s="229">
        <f>IFERROR('Intenzity 1'!AB317/AB262,0)</f>
        <v>0</v>
      </c>
      <c r="AC317" s="229">
        <f>IFERROR('Intenzity 1'!AC317/AC262,0)</f>
        <v>0</v>
      </c>
      <c r="AD317" s="229">
        <f>IFERROR('Intenzity 1'!AD317/AD262,0)</f>
        <v>0</v>
      </c>
      <c r="AE317" s="229">
        <f>IFERROR('Intenzity 1'!AE317/AE262,0)</f>
        <v>0</v>
      </c>
      <c r="AF317" s="229">
        <f>IFERROR('Intenzity 1'!AF317/AF262,0)</f>
        <v>0</v>
      </c>
      <c r="AG317" s="229">
        <f>IFERROR('Intenzity 1'!AG317/AG262,0)</f>
        <v>0</v>
      </c>
      <c r="AH317" s="229">
        <f>IFERROR('Intenzity 1'!AH317/AH262,0)</f>
        <v>0</v>
      </c>
      <c r="AI317" s="229">
        <f>IFERROR('Intenzity 1'!AI317/AI262,0)</f>
        <v>0</v>
      </c>
      <c r="AJ317" s="229">
        <f>IFERROR('Intenzity 1'!AJ317/AJ262,0)</f>
        <v>0</v>
      </c>
      <c r="AK317" s="229">
        <f>IFERROR('Intenzity 1'!AK317/AK262,0)</f>
        <v>0</v>
      </c>
      <c r="AL317" s="229">
        <f>IFERROR('Intenzity 1'!AL317/AL262,0)</f>
        <v>0</v>
      </c>
      <c r="AM317" s="229">
        <f>IFERROR('Intenzity 1'!AM317/AM262,0)</f>
        <v>0</v>
      </c>
      <c r="AN317" s="229">
        <f>IFERROR('Intenzity 1'!AN317/AN262,0)</f>
        <v>0</v>
      </c>
      <c r="AO317" s="229">
        <f>IFERROR('Intenzity 1'!AO317/AO262,0)</f>
        <v>0</v>
      </c>
      <c r="AP317" s="229">
        <f>IFERROR('Intenzity 1'!AP317/AP262,0)</f>
        <v>0</v>
      </c>
      <c r="AQ317" s="229">
        <f>IFERROR('Intenzity 1'!AQ317/AQ262,0)</f>
        <v>0</v>
      </c>
      <c r="AR317" s="229">
        <f>IFERROR('Intenzity 1'!AR317/AR262,0)</f>
        <v>0</v>
      </c>
      <c r="AS317" s="229">
        <f>IFERROR('Intenzity 1'!AS317/AS262,0)</f>
        <v>0</v>
      </c>
      <c r="AT317" s="229">
        <f>IFERROR('Intenzity 1'!AT317/AT262,0)</f>
        <v>0</v>
      </c>
      <c r="AU317" s="229">
        <f>IFERROR('Intenzity 1'!AU317/AU262,0)</f>
        <v>0</v>
      </c>
      <c r="AV317" s="229">
        <f>IFERROR('Intenzity 1'!AV317/AV262,0)</f>
        <v>0</v>
      </c>
      <c r="AW317" s="229">
        <f>IFERROR('Intenzity 1'!AW317/AW262,0)</f>
        <v>0</v>
      </c>
      <c r="AX317" s="229">
        <f>IFERROR('Intenzity 1'!AX317/AX262,0)</f>
        <v>0</v>
      </c>
      <c r="AY317" s="229">
        <f>IFERROR('Intenzity 1'!AY317/AY262,0)</f>
        <v>0</v>
      </c>
      <c r="AZ317" s="229">
        <f>IFERROR('Intenzity 1'!AZ317/AZ262,0)</f>
        <v>0</v>
      </c>
      <c r="BA317" s="229">
        <f>IFERROR('Intenzity 1'!BA317/BA262,0)</f>
        <v>0</v>
      </c>
      <c r="BB317" s="229">
        <f>IFERROR('Intenzity 1'!BB317/BB262,0)</f>
        <v>0</v>
      </c>
    </row>
    <row r="318" spans="1:54" x14ac:dyDescent="0.3">
      <c r="A318" s="206">
        <f>IF(ISBLANK('Úseky 1'!A41),"",'Úseky 1'!A41)</f>
        <v>37</v>
      </c>
      <c r="B318" s="205" t="str">
        <f>IF(ISBLANK('Úseky 1'!B41),"",'Úseky 1'!B41)</f>
        <v/>
      </c>
      <c r="C318" s="205" t="str">
        <f>IF(ISBLANK('Úseky 1'!C41),"",'Úseky 1'!C41)</f>
        <v/>
      </c>
      <c r="D318" s="213" t="str">
        <f>IF(ISBLANK('Úseky 1'!D41),"",'Úseky 1'!D41)</f>
        <v/>
      </c>
      <c r="E318" s="229">
        <f>IFERROR('Intenzity 1'!E318/E263,0)</f>
        <v>0</v>
      </c>
      <c r="F318" s="229">
        <f>IFERROR('Intenzity 1'!F318/F263,0)</f>
        <v>0</v>
      </c>
      <c r="G318" s="229">
        <f>IFERROR('Intenzity 1'!G318/G263,0)</f>
        <v>0</v>
      </c>
      <c r="H318" s="229">
        <f>IFERROR('Intenzity 1'!H318/H263,0)</f>
        <v>0</v>
      </c>
      <c r="I318" s="229">
        <f>IFERROR('Intenzity 1'!I318/I263,0)</f>
        <v>0</v>
      </c>
      <c r="J318" s="229">
        <f>IFERROR('Intenzity 1'!J318/J263,0)</f>
        <v>0</v>
      </c>
      <c r="K318" s="229">
        <f>IFERROR('Intenzity 1'!K318/K263,0)</f>
        <v>0</v>
      </c>
      <c r="L318" s="229">
        <f>IFERROR('Intenzity 1'!L318/L263,0)</f>
        <v>0</v>
      </c>
      <c r="M318" s="229">
        <f>IFERROR('Intenzity 1'!M318/M263,0)</f>
        <v>0</v>
      </c>
      <c r="N318" s="229">
        <f>IFERROR('Intenzity 1'!N318/N263,0)</f>
        <v>0</v>
      </c>
      <c r="O318" s="229">
        <f>IFERROR('Intenzity 1'!O318/O263,0)</f>
        <v>0</v>
      </c>
      <c r="P318" s="229">
        <f>IFERROR('Intenzity 1'!P318/P263,0)</f>
        <v>0</v>
      </c>
      <c r="Q318" s="229">
        <f>IFERROR('Intenzity 1'!Q318/Q263,0)</f>
        <v>0</v>
      </c>
      <c r="R318" s="229">
        <f>IFERROR('Intenzity 1'!R318/R263,0)</f>
        <v>0</v>
      </c>
      <c r="S318" s="229">
        <f>IFERROR('Intenzity 1'!S318/S263,0)</f>
        <v>0</v>
      </c>
      <c r="T318" s="229">
        <f>IFERROR('Intenzity 1'!T318/T263,0)</f>
        <v>0</v>
      </c>
      <c r="U318" s="229">
        <f>IFERROR('Intenzity 1'!U318/U263,0)</f>
        <v>0</v>
      </c>
      <c r="V318" s="229">
        <f>IFERROR('Intenzity 1'!V318/V263,0)</f>
        <v>0</v>
      </c>
      <c r="W318" s="229">
        <f>IFERROR('Intenzity 1'!W318/W263,0)</f>
        <v>0</v>
      </c>
      <c r="X318" s="229">
        <f>IFERROR('Intenzity 1'!X318/X263,0)</f>
        <v>0</v>
      </c>
      <c r="Y318" s="229">
        <f>IFERROR('Intenzity 1'!Y318/Y263,0)</f>
        <v>0</v>
      </c>
      <c r="Z318" s="229">
        <f>IFERROR('Intenzity 1'!Z318/Z263,0)</f>
        <v>0</v>
      </c>
      <c r="AA318" s="229">
        <f>IFERROR('Intenzity 1'!AA318/AA263,0)</f>
        <v>0</v>
      </c>
      <c r="AB318" s="229">
        <f>IFERROR('Intenzity 1'!AB318/AB263,0)</f>
        <v>0</v>
      </c>
      <c r="AC318" s="229">
        <f>IFERROR('Intenzity 1'!AC318/AC263,0)</f>
        <v>0</v>
      </c>
      <c r="AD318" s="229">
        <f>IFERROR('Intenzity 1'!AD318/AD263,0)</f>
        <v>0</v>
      </c>
      <c r="AE318" s="229">
        <f>IFERROR('Intenzity 1'!AE318/AE263,0)</f>
        <v>0</v>
      </c>
      <c r="AF318" s="229">
        <f>IFERROR('Intenzity 1'!AF318/AF263,0)</f>
        <v>0</v>
      </c>
      <c r="AG318" s="229">
        <f>IFERROR('Intenzity 1'!AG318/AG263,0)</f>
        <v>0</v>
      </c>
      <c r="AH318" s="229">
        <f>IFERROR('Intenzity 1'!AH318/AH263,0)</f>
        <v>0</v>
      </c>
      <c r="AI318" s="229">
        <f>IFERROR('Intenzity 1'!AI318/AI263,0)</f>
        <v>0</v>
      </c>
      <c r="AJ318" s="229">
        <f>IFERROR('Intenzity 1'!AJ318/AJ263,0)</f>
        <v>0</v>
      </c>
      <c r="AK318" s="229">
        <f>IFERROR('Intenzity 1'!AK318/AK263,0)</f>
        <v>0</v>
      </c>
      <c r="AL318" s="229">
        <f>IFERROR('Intenzity 1'!AL318/AL263,0)</f>
        <v>0</v>
      </c>
      <c r="AM318" s="229">
        <f>IFERROR('Intenzity 1'!AM318/AM263,0)</f>
        <v>0</v>
      </c>
      <c r="AN318" s="229">
        <f>IFERROR('Intenzity 1'!AN318/AN263,0)</f>
        <v>0</v>
      </c>
      <c r="AO318" s="229">
        <f>IFERROR('Intenzity 1'!AO318/AO263,0)</f>
        <v>0</v>
      </c>
      <c r="AP318" s="229">
        <f>IFERROR('Intenzity 1'!AP318/AP263,0)</f>
        <v>0</v>
      </c>
      <c r="AQ318" s="229">
        <f>IFERROR('Intenzity 1'!AQ318/AQ263,0)</f>
        <v>0</v>
      </c>
      <c r="AR318" s="229">
        <f>IFERROR('Intenzity 1'!AR318/AR263,0)</f>
        <v>0</v>
      </c>
      <c r="AS318" s="229">
        <f>IFERROR('Intenzity 1'!AS318/AS263,0)</f>
        <v>0</v>
      </c>
      <c r="AT318" s="229">
        <f>IFERROR('Intenzity 1'!AT318/AT263,0)</f>
        <v>0</v>
      </c>
      <c r="AU318" s="229">
        <f>IFERROR('Intenzity 1'!AU318/AU263,0)</f>
        <v>0</v>
      </c>
      <c r="AV318" s="229">
        <f>IFERROR('Intenzity 1'!AV318/AV263,0)</f>
        <v>0</v>
      </c>
      <c r="AW318" s="229">
        <f>IFERROR('Intenzity 1'!AW318/AW263,0)</f>
        <v>0</v>
      </c>
      <c r="AX318" s="229">
        <f>IFERROR('Intenzity 1'!AX318/AX263,0)</f>
        <v>0</v>
      </c>
      <c r="AY318" s="229">
        <f>IFERROR('Intenzity 1'!AY318/AY263,0)</f>
        <v>0</v>
      </c>
      <c r="AZ318" s="229">
        <f>IFERROR('Intenzity 1'!AZ318/AZ263,0)</f>
        <v>0</v>
      </c>
      <c r="BA318" s="229">
        <f>IFERROR('Intenzity 1'!BA318/BA263,0)</f>
        <v>0</v>
      </c>
      <c r="BB318" s="229">
        <f>IFERROR('Intenzity 1'!BB318/BB263,0)</f>
        <v>0</v>
      </c>
    </row>
    <row r="319" spans="1:54" x14ac:dyDescent="0.3">
      <c r="A319" s="206">
        <f>IF(ISBLANK('Úseky 1'!A42),"",'Úseky 1'!A42)</f>
        <v>38</v>
      </c>
      <c r="B319" s="205" t="str">
        <f>IF(ISBLANK('Úseky 1'!B42),"",'Úseky 1'!B42)</f>
        <v/>
      </c>
      <c r="C319" s="205" t="str">
        <f>IF(ISBLANK('Úseky 1'!C42),"",'Úseky 1'!C42)</f>
        <v/>
      </c>
      <c r="D319" s="213" t="str">
        <f>IF(ISBLANK('Úseky 1'!D42),"",'Úseky 1'!D42)</f>
        <v/>
      </c>
      <c r="E319" s="229">
        <f>IFERROR('Intenzity 1'!E319/E264,0)</f>
        <v>0</v>
      </c>
      <c r="F319" s="229">
        <f>IFERROR('Intenzity 1'!F319/F264,0)</f>
        <v>0</v>
      </c>
      <c r="G319" s="229">
        <f>IFERROR('Intenzity 1'!G319/G264,0)</f>
        <v>0</v>
      </c>
      <c r="H319" s="229">
        <f>IFERROR('Intenzity 1'!H319/H264,0)</f>
        <v>0</v>
      </c>
      <c r="I319" s="229">
        <f>IFERROR('Intenzity 1'!I319/I264,0)</f>
        <v>0</v>
      </c>
      <c r="J319" s="229">
        <f>IFERROR('Intenzity 1'!J319/J264,0)</f>
        <v>0</v>
      </c>
      <c r="K319" s="229">
        <f>IFERROR('Intenzity 1'!K319/K264,0)</f>
        <v>0</v>
      </c>
      <c r="L319" s="229">
        <f>IFERROR('Intenzity 1'!L319/L264,0)</f>
        <v>0</v>
      </c>
      <c r="M319" s="229">
        <f>IFERROR('Intenzity 1'!M319/M264,0)</f>
        <v>0</v>
      </c>
      <c r="N319" s="229">
        <f>IFERROR('Intenzity 1'!N319/N264,0)</f>
        <v>0</v>
      </c>
      <c r="O319" s="229">
        <f>IFERROR('Intenzity 1'!O319/O264,0)</f>
        <v>0</v>
      </c>
      <c r="P319" s="229">
        <f>IFERROR('Intenzity 1'!P319/P264,0)</f>
        <v>0</v>
      </c>
      <c r="Q319" s="229">
        <f>IFERROR('Intenzity 1'!Q319/Q264,0)</f>
        <v>0</v>
      </c>
      <c r="R319" s="229">
        <f>IFERROR('Intenzity 1'!R319/R264,0)</f>
        <v>0</v>
      </c>
      <c r="S319" s="229">
        <f>IFERROR('Intenzity 1'!S319/S264,0)</f>
        <v>0</v>
      </c>
      <c r="T319" s="229">
        <f>IFERROR('Intenzity 1'!T319/T264,0)</f>
        <v>0</v>
      </c>
      <c r="U319" s="229">
        <f>IFERROR('Intenzity 1'!U319/U264,0)</f>
        <v>0</v>
      </c>
      <c r="V319" s="229">
        <f>IFERROR('Intenzity 1'!V319/V264,0)</f>
        <v>0</v>
      </c>
      <c r="W319" s="229">
        <f>IFERROR('Intenzity 1'!W319/W264,0)</f>
        <v>0</v>
      </c>
      <c r="X319" s="229">
        <f>IFERROR('Intenzity 1'!X319/X264,0)</f>
        <v>0</v>
      </c>
      <c r="Y319" s="229">
        <f>IFERROR('Intenzity 1'!Y319/Y264,0)</f>
        <v>0</v>
      </c>
      <c r="Z319" s="229">
        <f>IFERROR('Intenzity 1'!Z319/Z264,0)</f>
        <v>0</v>
      </c>
      <c r="AA319" s="229">
        <f>IFERROR('Intenzity 1'!AA319/AA264,0)</f>
        <v>0</v>
      </c>
      <c r="AB319" s="229">
        <f>IFERROR('Intenzity 1'!AB319/AB264,0)</f>
        <v>0</v>
      </c>
      <c r="AC319" s="229">
        <f>IFERROR('Intenzity 1'!AC319/AC264,0)</f>
        <v>0</v>
      </c>
      <c r="AD319" s="229">
        <f>IFERROR('Intenzity 1'!AD319/AD264,0)</f>
        <v>0</v>
      </c>
      <c r="AE319" s="229">
        <f>IFERROR('Intenzity 1'!AE319/AE264,0)</f>
        <v>0</v>
      </c>
      <c r="AF319" s="229">
        <f>IFERROR('Intenzity 1'!AF319/AF264,0)</f>
        <v>0</v>
      </c>
      <c r="AG319" s="229">
        <f>IFERROR('Intenzity 1'!AG319/AG264,0)</f>
        <v>0</v>
      </c>
      <c r="AH319" s="229">
        <f>IFERROR('Intenzity 1'!AH319/AH264,0)</f>
        <v>0</v>
      </c>
      <c r="AI319" s="229">
        <f>IFERROR('Intenzity 1'!AI319/AI264,0)</f>
        <v>0</v>
      </c>
      <c r="AJ319" s="229">
        <f>IFERROR('Intenzity 1'!AJ319/AJ264,0)</f>
        <v>0</v>
      </c>
      <c r="AK319" s="229">
        <f>IFERROR('Intenzity 1'!AK319/AK264,0)</f>
        <v>0</v>
      </c>
      <c r="AL319" s="229">
        <f>IFERROR('Intenzity 1'!AL319/AL264,0)</f>
        <v>0</v>
      </c>
      <c r="AM319" s="229">
        <f>IFERROR('Intenzity 1'!AM319/AM264,0)</f>
        <v>0</v>
      </c>
      <c r="AN319" s="229">
        <f>IFERROR('Intenzity 1'!AN319/AN264,0)</f>
        <v>0</v>
      </c>
      <c r="AO319" s="229">
        <f>IFERROR('Intenzity 1'!AO319/AO264,0)</f>
        <v>0</v>
      </c>
      <c r="AP319" s="229">
        <f>IFERROR('Intenzity 1'!AP319/AP264,0)</f>
        <v>0</v>
      </c>
      <c r="AQ319" s="229">
        <f>IFERROR('Intenzity 1'!AQ319/AQ264,0)</f>
        <v>0</v>
      </c>
      <c r="AR319" s="229">
        <f>IFERROR('Intenzity 1'!AR319/AR264,0)</f>
        <v>0</v>
      </c>
      <c r="AS319" s="229">
        <f>IFERROR('Intenzity 1'!AS319/AS264,0)</f>
        <v>0</v>
      </c>
      <c r="AT319" s="229">
        <f>IFERROR('Intenzity 1'!AT319/AT264,0)</f>
        <v>0</v>
      </c>
      <c r="AU319" s="229">
        <f>IFERROR('Intenzity 1'!AU319/AU264,0)</f>
        <v>0</v>
      </c>
      <c r="AV319" s="229">
        <f>IFERROR('Intenzity 1'!AV319/AV264,0)</f>
        <v>0</v>
      </c>
      <c r="AW319" s="229">
        <f>IFERROR('Intenzity 1'!AW319/AW264,0)</f>
        <v>0</v>
      </c>
      <c r="AX319" s="229">
        <f>IFERROR('Intenzity 1'!AX319/AX264,0)</f>
        <v>0</v>
      </c>
      <c r="AY319" s="229">
        <f>IFERROR('Intenzity 1'!AY319/AY264,0)</f>
        <v>0</v>
      </c>
      <c r="AZ319" s="229">
        <f>IFERROR('Intenzity 1'!AZ319/AZ264,0)</f>
        <v>0</v>
      </c>
      <c r="BA319" s="229">
        <f>IFERROR('Intenzity 1'!BA319/BA264,0)</f>
        <v>0</v>
      </c>
      <c r="BB319" s="229">
        <f>IFERROR('Intenzity 1'!BB319/BB264,0)</f>
        <v>0</v>
      </c>
    </row>
    <row r="320" spans="1:54" x14ac:dyDescent="0.3">
      <c r="A320" s="206">
        <f>IF(ISBLANK('Úseky 1'!A43),"",'Úseky 1'!A43)</f>
        <v>39</v>
      </c>
      <c r="B320" s="205" t="str">
        <f>IF(ISBLANK('Úseky 1'!B43),"",'Úseky 1'!B43)</f>
        <v/>
      </c>
      <c r="C320" s="205" t="str">
        <f>IF(ISBLANK('Úseky 1'!C43),"",'Úseky 1'!C43)</f>
        <v/>
      </c>
      <c r="D320" s="213" t="str">
        <f>IF(ISBLANK('Úseky 1'!D43),"",'Úseky 1'!D43)</f>
        <v/>
      </c>
      <c r="E320" s="229">
        <f>IFERROR('Intenzity 1'!E320/E265,0)</f>
        <v>0</v>
      </c>
      <c r="F320" s="229">
        <f>IFERROR('Intenzity 1'!F320/F265,0)</f>
        <v>0</v>
      </c>
      <c r="G320" s="229">
        <f>IFERROR('Intenzity 1'!G320/G265,0)</f>
        <v>0</v>
      </c>
      <c r="H320" s="229">
        <f>IFERROR('Intenzity 1'!H320/H265,0)</f>
        <v>0</v>
      </c>
      <c r="I320" s="229">
        <f>IFERROR('Intenzity 1'!I320/I265,0)</f>
        <v>0</v>
      </c>
      <c r="J320" s="229">
        <f>IFERROR('Intenzity 1'!J320/J265,0)</f>
        <v>0</v>
      </c>
      <c r="K320" s="229">
        <f>IFERROR('Intenzity 1'!K320/K265,0)</f>
        <v>0</v>
      </c>
      <c r="L320" s="229">
        <f>IFERROR('Intenzity 1'!L320/L265,0)</f>
        <v>0</v>
      </c>
      <c r="M320" s="229">
        <f>IFERROR('Intenzity 1'!M320/M265,0)</f>
        <v>0</v>
      </c>
      <c r="N320" s="229">
        <f>IFERROR('Intenzity 1'!N320/N265,0)</f>
        <v>0</v>
      </c>
      <c r="O320" s="229">
        <f>IFERROR('Intenzity 1'!O320/O265,0)</f>
        <v>0</v>
      </c>
      <c r="P320" s="229">
        <f>IFERROR('Intenzity 1'!P320/P265,0)</f>
        <v>0</v>
      </c>
      <c r="Q320" s="229">
        <f>IFERROR('Intenzity 1'!Q320/Q265,0)</f>
        <v>0</v>
      </c>
      <c r="R320" s="229">
        <f>IFERROR('Intenzity 1'!R320/R265,0)</f>
        <v>0</v>
      </c>
      <c r="S320" s="229">
        <f>IFERROR('Intenzity 1'!S320/S265,0)</f>
        <v>0</v>
      </c>
      <c r="T320" s="229">
        <f>IFERROR('Intenzity 1'!T320/T265,0)</f>
        <v>0</v>
      </c>
      <c r="U320" s="229">
        <f>IFERROR('Intenzity 1'!U320/U265,0)</f>
        <v>0</v>
      </c>
      <c r="V320" s="229">
        <f>IFERROR('Intenzity 1'!V320/V265,0)</f>
        <v>0</v>
      </c>
      <c r="W320" s="229">
        <f>IFERROR('Intenzity 1'!W320/W265,0)</f>
        <v>0</v>
      </c>
      <c r="X320" s="229">
        <f>IFERROR('Intenzity 1'!X320/X265,0)</f>
        <v>0</v>
      </c>
      <c r="Y320" s="229">
        <f>IFERROR('Intenzity 1'!Y320/Y265,0)</f>
        <v>0</v>
      </c>
      <c r="Z320" s="229">
        <f>IFERROR('Intenzity 1'!Z320/Z265,0)</f>
        <v>0</v>
      </c>
      <c r="AA320" s="229">
        <f>IFERROR('Intenzity 1'!AA320/AA265,0)</f>
        <v>0</v>
      </c>
      <c r="AB320" s="229">
        <f>IFERROR('Intenzity 1'!AB320/AB265,0)</f>
        <v>0</v>
      </c>
      <c r="AC320" s="229">
        <f>IFERROR('Intenzity 1'!AC320/AC265,0)</f>
        <v>0</v>
      </c>
      <c r="AD320" s="229">
        <f>IFERROR('Intenzity 1'!AD320/AD265,0)</f>
        <v>0</v>
      </c>
      <c r="AE320" s="229">
        <f>IFERROR('Intenzity 1'!AE320/AE265,0)</f>
        <v>0</v>
      </c>
      <c r="AF320" s="229">
        <f>IFERROR('Intenzity 1'!AF320/AF265,0)</f>
        <v>0</v>
      </c>
      <c r="AG320" s="229">
        <f>IFERROR('Intenzity 1'!AG320/AG265,0)</f>
        <v>0</v>
      </c>
      <c r="AH320" s="229">
        <f>IFERROR('Intenzity 1'!AH320/AH265,0)</f>
        <v>0</v>
      </c>
      <c r="AI320" s="229">
        <f>IFERROR('Intenzity 1'!AI320/AI265,0)</f>
        <v>0</v>
      </c>
      <c r="AJ320" s="229">
        <f>IFERROR('Intenzity 1'!AJ320/AJ265,0)</f>
        <v>0</v>
      </c>
      <c r="AK320" s="229">
        <f>IFERROR('Intenzity 1'!AK320/AK265,0)</f>
        <v>0</v>
      </c>
      <c r="AL320" s="229">
        <f>IFERROR('Intenzity 1'!AL320/AL265,0)</f>
        <v>0</v>
      </c>
      <c r="AM320" s="229">
        <f>IFERROR('Intenzity 1'!AM320/AM265,0)</f>
        <v>0</v>
      </c>
      <c r="AN320" s="229">
        <f>IFERROR('Intenzity 1'!AN320/AN265,0)</f>
        <v>0</v>
      </c>
      <c r="AO320" s="229">
        <f>IFERROR('Intenzity 1'!AO320/AO265,0)</f>
        <v>0</v>
      </c>
      <c r="AP320" s="229">
        <f>IFERROR('Intenzity 1'!AP320/AP265,0)</f>
        <v>0</v>
      </c>
      <c r="AQ320" s="229">
        <f>IFERROR('Intenzity 1'!AQ320/AQ265,0)</f>
        <v>0</v>
      </c>
      <c r="AR320" s="229">
        <f>IFERROR('Intenzity 1'!AR320/AR265,0)</f>
        <v>0</v>
      </c>
      <c r="AS320" s="229">
        <f>IFERROR('Intenzity 1'!AS320/AS265,0)</f>
        <v>0</v>
      </c>
      <c r="AT320" s="229">
        <f>IFERROR('Intenzity 1'!AT320/AT265,0)</f>
        <v>0</v>
      </c>
      <c r="AU320" s="229">
        <f>IFERROR('Intenzity 1'!AU320/AU265,0)</f>
        <v>0</v>
      </c>
      <c r="AV320" s="229">
        <f>IFERROR('Intenzity 1'!AV320/AV265,0)</f>
        <v>0</v>
      </c>
      <c r="AW320" s="229">
        <f>IFERROR('Intenzity 1'!AW320/AW265,0)</f>
        <v>0</v>
      </c>
      <c r="AX320" s="229">
        <f>IFERROR('Intenzity 1'!AX320/AX265,0)</f>
        <v>0</v>
      </c>
      <c r="AY320" s="229">
        <f>IFERROR('Intenzity 1'!AY320/AY265,0)</f>
        <v>0</v>
      </c>
      <c r="AZ320" s="229">
        <f>IFERROR('Intenzity 1'!AZ320/AZ265,0)</f>
        <v>0</v>
      </c>
      <c r="BA320" s="229">
        <f>IFERROR('Intenzity 1'!BA320/BA265,0)</f>
        <v>0</v>
      </c>
      <c r="BB320" s="229">
        <f>IFERROR('Intenzity 1'!BB320/BB265,0)</f>
        <v>0</v>
      </c>
    </row>
    <row r="321" spans="1:54" x14ac:dyDescent="0.3">
      <c r="A321" s="206">
        <f>IF(ISBLANK('Úseky 1'!A44),"",'Úseky 1'!A44)</f>
        <v>40</v>
      </c>
      <c r="B321" s="205" t="str">
        <f>IF(ISBLANK('Úseky 1'!B44),"",'Úseky 1'!B44)</f>
        <v/>
      </c>
      <c r="C321" s="205" t="str">
        <f>IF(ISBLANK('Úseky 1'!C44),"",'Úseky 1'!C44)</f>
        <v/>
      </c>
      <c r="D321" s="213" t="str">
        <f>IF(ISBLANK('Úseky 1'!D44),"",'Úseky 1'!D44)</f>
        <v/>
      </c>
      <c r="E321" s="229">
        <f>IFERROR('Intenzity 1'!E321/E266,0)</f>
        <v>0</v>
      </c>
      <c r="F321" s="229">
        <f>IFERROR('Intenzity 1'!F321/F266,0)</f>
        <v>0</v>
      </c>
      <c r="G321" s="229">
        <f>IFERROR('Intenzity 1'!G321/G266,0)</f>
        <v>0</v>
      </c>
      <c r="H321" s="229">
        <f>IFERROR('Intenzity 1'!H321/H266,0)</f>
        <v>0</v>
      </c>
      <c r="I321" s="229">
        <f>IFERROR('Intenzity 1'!I321/I266,0)</f>
        <v>0</v>
      </c>
      <c r="J321" s="229">
        <f>IFERROR('Intenzity 1'!J321/J266,0)</f>
        <v>0</v>
      </c>
      <c r="K321" s="229">
        <f>IFERROR('Intenzity 1'!K321/K266,0)</f>
        <v>0</v>
      </c>
      <c r="L321" s="229">
        <f>IFERROR('Intenzity 1'!L321/L266,0)</f>
        <v>0</v>
      </c>
      <c r="M321" s="229">
        <f>IFERROR('Intenzity 1'!M321/M266,0)</f>
        <v>0</v>
      </c>
      <c r="N321" s="229">
        <f>IFERROR('Intenzity 1'!N321/N266,0)</f>
        <v>0</v>
      </c>
      <c r="O321" s="229">
        <f>IFERROR('Intenzity 1'!O321/O266,0)</f>
        <v>0</v>
      </c>
      <c r="P321" s="229">
        <f>IFERROR('Intenzity 1'!P321/P266,0)</f>
        <v>0</v>
      </c>
      <c r="Q321" s="229">
        <f>IFERROR('Intenzity 1'!Q321/Q266,0)</f>
        <v>0</v>
      </c>
      <c r="R321" s="229">
        <f>IFERROR('Intenzity 1'!R321/R266,0)</f>
        <v>0</v>
      </c>
      <c r="S321" s="229">
        <f>IFERROR('Intenzity 1'!S321/S266,0)</f>
        <v>0</v>
      </c>
      <c r="T321" s="229">
        <f>IFERROR('Intenzity 1'!T321/T266,0)</f>
        <v>0</v>
      </c>
      <c r="U321" s="229">
        <f>IFERROR('Intenzity 1'!U321/U266,0)</f>
        <v>0</v>
      </c>
      <c r="V321" s="229">
        <f>IFERROR('Intenzity 1'!V321/V266,0)</f>
        <v>0</v>
      </c>
      <c r="W321" s="229">
        <f>IFERROR('Intenzity 1'!W321/W266,0)</f>
        <v>0</v>
      </c>
      <c r="X321" s="229">
        <f>IFERROR('Intenzity 1'!X321/X266,0)</f>
        <v>0</v>
      </c>
      <c r="Y321" s="229">
        <f>IFERROR('Intenzity 1'!Y321/Y266,0)</f>
        <v>0</v>
      </c>
      <c r="Z321" s="229">
        <f>IFERROR('Intenzity 1'!Z321/Z266,0)</f>
        <v>0</v>
      </c>
      <c r="AA321" s="229">
        <f>IFERROR('Intenzity 1'!AA321/AA266,0)</f>
        <v>0</v>
      </c>
      <c r="AB321" s="229">
        <f>IFERROR('Intenzity 1'!AB321/AB266,0)</f>
        <v>0</v>
      </c>
      <c r="AC321" s="229">
        <f>IFERROR('Intenzity 1'!AC321/AC266,0)</f>
        <v>0</v>
      </c>
      <c r="AD321" s="229">
        <f>IFERROR('Intenzity 1'!AD321/AD266,0)</f>
        <v>0</v>
      </c>
      <c r="AE321" s="229">
        <f>IFERROR('Intenzity 1'!AE321/AE266,0)</f>
        <v>0</v>
      </c>
      <c r="AF321" s="229">
        <f>IFERROR('Intenzity 1'!AF321/AF266,0)</f>
        <v>0</v>
      </c>
      <c r="AG321" s="229">
        <f>IFERROR('Intenzity 1'!AG321/AG266,0)</f>
        <v>0</v>
      </c>
      <c r="AH321" s="229">
        <f>IFERROR('Intenzity 1'!AH321/AH266,0)</f>
        <v>0</v>
      </c>
      <c r="AI321" s="229">
        <f>IFERROR('Intenzity 1'!AI321/AI266,0)</f>
        <v>0</v>
      </c>
      <c r="AJ321" s="229">
        <f>IFERROR('Intenzity 1'!AJ321/AJ266,0)</f>
        <v>0</v>
      </c>
      <c r="AK321" s="229">
        <f>IFERROR('Intenzity 1'!AK321/AK266,0)</f>
        <v>0</v>
      </c>
      <c r="AL321" s="229">
        <f>IFERROR('Intenzity 1'!AL321/AL266,0)</f>
        <v>0</v>
      </c>
      <c r="AM321" s="229">
        <f>IFERROR('Intenzity 1'!AM321/AM266,0)</f>
        <v>0</v>
      </c>
      <c r="AN321" s="229">
        <f>IFERROR('Intenzity 1'!AN321/AN266,0)</f>
        <v>0</v>
      </c>
      <c r="AO321" s="229">
        <f>IFERROR('Intenzity 1'!AO321/AO266,0)</f>
        <v>0</v>
      </c>
      <c r="AP321" s="229">
        <f>IFERROR('Intenzity 1'!AP321/AP266,0)</f>
        <v>0</v>
      </c>
      <c r="AQ321" s="229">
        <f>IFERROR('Intenzity 1'!AQ321/AQ266,0)</f>
        <v>0</v>
      </c>
      <c r="AR321" s="229">
        <f>IFERROR('Intenzity 1'!AR321/AR266,0)</f>
        <v>0</v>
      </c>
      <c r="AS321" s="229">
        <f>IFERROR('Intenzity 1'!AS321/AS266,0)</f>
        <v>0</v>
      </c>
      <c r="AT321" s="229">
        <f>IFERROR('Intenzity 1'!AT321/AT266,0)</f>
        <v>0</v>
      </c>
      <c r="AU321" s="229">
        <f>IFERROR('Intenzity 1'!AU321/AU266,0)</f>
        <v>0</v>
      </c>
      <c r="AV321" s="229">
        <f>IFERROR('Intenzity 1'!AV321/AV266,0)</f>
        <v>0</v>
      </c>
      <c r="AW321" s="229">
        <f>IFERROR('Intenzity 1'!AW321/AW266,0)</f>
        <v>0</v>
      </c>
      <c r="AX321" s="229">
        <f>IFERROR('Intenzity 1'!AX321/AX266,0)</f>
        <v>0</v>
      </c>
      <c r="AY321" s="229">
        <f>IFERROR('Intenzity 1'!AY321/AY266,0)</f>
        <v>0</v>
      </c>
      <c r="AZ321" s="229">
        <f>IFERROR('Intenzity 1'!AZ321/AZ266,0)</f>
        <v>0</v>
      </c>
      <c r="BA321" s="229">
        <f>IFERROR('Intenzity 1'!BA321/BA266,0)</f>
        <v>0</v>
      </c>
      <c r="BB321" s="229">
        <f>IFERROR('Intenzity 1'!BB321/BB266,0)</f>
        <v>0</v>
      </c>
    </row>
    <row r="322" spans="1:54" x14ac:dyDescent="0.3">
      <c r="A322" s="217">
        <f>IF(ISBLANK('Úseky 1'!A45),"",'Úseky 1'!A45)</f>
        <v>41</v>
      </c>
      <c r="B322" s="218" t="str">
        <f>IF(ISBLANK('Úseky 1'!B45),"",'Úseky 1'!B45)</f>
        <v/>
      </c>
      <c r="C322" s="218" t="str">
        <f>IF(ISBLANK('Úseky 1'!C45),"",'Úseky 1'!C45)</f>
        <v/>
      </c>
      <c r="D322" s="219" t="str">
        <f>IF(ISBLANK('Úseky 1'!D45),"",'Úseky 1'!D45)</f>
        <v/>
      </c>
      <c r="E322" s="364">
        <f>IFERROR('Intenzity 1'!E322/E267,0)</f>
        <v>0</v>
      </c>
      <c r="F322" s="364">
        <f>IFERROR('Intenzity 1'!F322/F267,0)</f>
        <v>0</v>
      </c>
      <c r="G322" s="364">
        <f>IFERROR('Intenzity 1'!G322/G267,0)</f>
        <v>0</v>
      </c>
      <c r="H322" s="364">
        <f>IFERROR('Intenzity 1'!H322/H267,0)</f>
        <v>0</v>
      </c>
      <c r="I322" s="364">
        <f>IFERROR('Intenzity 1'!I322/I267,0)</f>
        <v>0</v>
      </c>
      <c r="J322" s="364">
        <f>IFERROR('Intenzity 1'!J322/J267,0)</f>
        <v>0</v>
      </c>
      <c r="K322" s="364">
        <f>IFERROR('Intenzity 1'!K322/K267,0)</f>
        <v>0</v>
      </c>
      <c r="L322" s="364">
        <f>IFERROR('Intenzity 1'!L322/L267,0)</f>
        <v>0</v>
      </c>
      <c r="M322" s="364">
        <f>IFERROR('Intenzity 1'!M322/M267,0)</f>
        <v>0</v>
      </c>
      <c r="N322" s="364">
        <f>IFERROR('Intenzity 1'!N322/N267,0)</f>
        <v>0</v>
      </c>
      <c r="O322" s="364">
        <f>IFERROR('Intenzity 1'!O322/O267,0)</f>
        <v>0</v>
      </c>
      <c r="P322" s="364">
        <f>IFERROR('Intenzity 1'!P322/P267,0)</f>
        <v>0</v>
      </c>
      <c r="Q322" s="364">
        <f>IFERROR('Intenzity 1'!Q322/Q267,0)</f>
        <v>0</v>
      </c>
      <c r="R322" s="364">
        <f>IFERROR('Intenzity 1'!R322/R267,0)</f>
        <v>0</v>
      </c>
      <c r="S322" s="364">
        <f>IFERROR('Intenzity 1'!S322/S267,0)</f>
        <v>0</v>
      </c>
      <c r="T322" s="364">
        <f>IFERROR('Intenzity 1'!T322/T267,0)</f>
        <v>0</v>
      </c>
      <c r="U322" s="364">
        <f>IFERROR('Intenzity 1'!U322/U267,0)</f>
        <v>0</v>
      </c>
      <c r="V322" s="364">
        <f>IFERROR('Intenzity 1'!V322/V267,0)</f>
        <v>0</v>
      </c>
      <c r="W322" s="364">
        <f>IFERROR('Intenzity 1'!W322/W267,0)</f>
        <v>0</v>
      </c>
      <c r="X322" s="364">
        <f>IFERROR('Intenzity 1'!X322/X267,0)</f>
        <v>0</v>
      </c>
      <c r="Y322" s="364">
        <f>IFERROR('Intenzity 1'!Y322/Y267,0)</f>
        <v>0</v>
      </c>
      <c r="Z322" s="364">
        <f>IFERROR('Intenzity 1'!Z322/Z267,0)</f>
        <v>0</v>
      </c>
      <c r="AA322" s="364">
        <f>IFERROR('Intenzity 1'!AA322/AA267,0)</f>
        <v>0</v>
      </c>
      <c r="AB322" s="364">
        <f>IFERROR('Intenzity 1'!AB322/AB267,0)</f>
        <v>0</v>
      </c>
      <c r="AC322" s="364">
        <f>IFERROR('Intenzity 1'!AC322/AC267,0)</f>
        <v>0</v>
      </c>
      <c r="AD322" s="364">
        <f>IFERROR('Intenzity 1'!AD322/AD267,0)</f>
        <v>0</v>
      </c>
      <c r="AE322" s="364">
        <f>IFERROR('Intenzity 1'!AE322/AE267,0)</f>
        <v>0</v>
      </c>
      <c r="AF322" s="364">
        <f>IFERROR('Intenzity 1'!AF322/AF267,0)</f>
        <v>0</v>
      </c>
      <c r="AG322" s="364">
        <f>IFERROR('Intenzity 1'!AG322/AG267,0)</f>
        <v>0</v>
      </c>
      <c r="AH322" s="364">
        <f>IFERROR('Intenzity 1'!AH322/AH267,0)</f>
        <v>0</v>
      </c>
      <c r="AI322" s="364">
        <f>IFERROR('Intenzity 1'!AI322/AI267,0)</f>
        <v>0</v>
      </c>
      <c r="AJ322" s="364">
        <f>IFERROR('Intenzity 1'!AJ322/AJ267,0)</f>
        <v>0</v>
      </c>
      <c r="AK322" s="364">
        <f>IFERROR('Intenzity 1'!AK322/AK267,0)</f>
        <v>0</v>
      </c>
      <c r="AL322" s="364">
        <f>IFERROR('Intenzity 1'!AL322/AL267,0)</f>
        <v>0</v>
      </c>
      <c r="AM322" s="364">
        <f>IFERROR('Intenzity 1'!AM322/AM267,0)</f>
        <v>0</v>
      </c>
      <c r="AN322" s="364">
        <f>IFERROR('Intenzity 1'!AN322/AN267,0)</f>
        <v>0</v>
      </c>
      <c r="AO322" s="364">
        <f>IFERROR('Intenzity 1'!AO322/AO267,0)</f>
        <v>0</v>
      </c>
      <c r="AP322" s="364">
        <f>IFERROR('Intenzity 1'!AP322/AP267,0)</f>
        <v>0</v>
      </c>
      <c r="AQ322" s="364">
        <f>IFERROR('Intenzity 1'!AQ322/AQ267,0)</f>
        <v>0</v>
      </c>
      <c r="AR322" s="364">
        <f>IFERROR('Intenzity 1'!AR322/AR267,0)</f>
        <v>0</v>
      </c>
      <c r="AS322" s="364">
        <f>IFERROR('Intenzity 1'!AS322/AS267,0)</f>
        <v>0</v>
      </c>
      <c r="AT322" s="364">
        <f>IFERROR('Intenzity 1'!AT322/AT267,0)</f>
        <v>0</v>
      </c>
      <c r="AU322" s="364">
        <f>IFERROR('Intenzity 1'!AU322/AU267,0)</f>
        <v>0</v>
      </c>
      <c r="AV322" s="364">
        <f>IFERROR('Intenzity 1'!AV322/AV267,0)</f>
        <v>0</v>
      </c>
      <c r="AW322" s="364">
        <f>IFERROR('Intenzity 1'!AW322/AW267,0)</f>
        <v>0</v>
      </c>
      <c r="AX322" s="364">
        <f>IFERROR('Intenzity 1'!AX322/AX267,0)</f>
        <v>0</v>
      </c>
      <c r="AY322" s="364">
        <f>IFERROR('Intenzity 1'!AY322/AY267,0)</f>
        <v>0</v>
      </c>
      <c r="AZ322" s="364">
        <f>IFERROR('Intenzity 1'!AZ322/AZ267,0)</f>
        <v>0</v>
      </c>
      <c r="BA322" s="364">
        <f>IFERROR('Intenzity 1'!BA322/BA267,0)</f>
        <v>0</v>
      </c>
      <c r="BB322" s="364">
        <f>IFERROR('Intenzity 1'!BB322/BB267,0)</f>
        <v>0</v>
      </c>
    </row>
    <row r="323" spans="1:54" x14ac:dyDescent="0.3">
      <c r="A323" s="217">
        <f>IF(ISBLANK('Úseky 1'!A46),"",'Úseky 1'!A46)</f>
        <v>42</v>
      </c>
      <c r="B323" s="218" t="str">
        <f>IF(ISBLANK('Úseky 1'!B46),"",'Úseky 1'!B46)</f>
        <v/>
      </c>
      <c r="C323" s="218" t="str">
        <f>IF(ISBLANK('Úseky 1'!C46),"",'Úseky 1'!C46)</f>
        <v/>
      </c>
      <c r="D323" s="219" t="str">
        <f>IF(ISBLANK('Úseky 1'!D46),"",'Úseky 1'!D46)</f>
        <v/>
      </c>
      <c r="E323" s="364">
        <f>IFERROR('Intenzity 1'!E323/E268,0)</f>
        <v>0</v>
      </c>
      <c r="F323" s="364">
        <f>IFERROR('Intenzity 1'!F323/F268,0)</f>
        <v>0</v>
      </c>
      <c r="G323" s="364">
        <f>IFERROR('Intenzity 1'!G323/G268,0)</f>
        <v>0</v>
      </c>
      <c r="H323" s="364">
        <f>IFERROR('Intenzity 1'!H323/H268,0)</f>
        <v>0</v>
      </c>
      <c r="I323" s="364">
        <f>IFERROR('Intenzity 1'!I323/I268,0)</f>
        <v>0</v>
      </c>
      <c r="J323" s="364">
        <f>IFERROR('Intenzity 1'!J323/J268,0)</f>
        <v>0</v>
      </c>
      <c r="K323" s="364">
        <f>IFERROR('Intenzity 1'!K323/K268,0)</f>
        <v>0</v>
      </c>
      <c r="L323" s="364">
        <f>IFERROR('Intenzity 1'!L323/L268,0)</f>
        <v>0</v>
      </c>
      <c r="M323" s="364">
        <f>IFERROR('Intenzity 1'!M323/M268,0)</f>
        <v>0</v>
      </c>
      <c r="N323" s="364">
        <f>IFERROR('Intenzity 1'!N323/N268,0)</f>
        <v>0</v>
      </c>
      <c r="O323" s="364">
        <f>IFERROR('Intenzity 1'!O323/O268,0)</f>
        <v>0</v>
      </c>
      <c r="P323" s="364">
        <f>IFERROR('Intenzity 1'!P323/P268,0)</f>
        <v>0</v>
      </c>
      <c r="Q323" s="364">
        <f>IFERROR('Intenzity 1'!Q323/Q268,0)</f>
        <v>0</v>
      </c>
      <c r="R323" s="364">
        <f>IFERROR('Intenzity 1'!R323/R268,0)</f>
        <v>0</v>
      </c>
      <c r="S323" s="364">
        <f>IFERROR('Intenzity 1'!S323/S268,0)</f>
        <v>0</v>
      </c>
      <c r="T323" s="364">
        <f>IFERROR('Intenzity 1'!T323/T268,0)</f>
        <v>0</v>
      </c>
      <c r="U323" s="364">
        <f>IFERROR('Intenzity 1'!U323/U268,0)</f>
        <v>0</v>
      </c>
      <c r="V323" s="364">
        <f>IFERROR('Intenzity 1'!V323/V268,0)</f>
        <v>0</v>
      </c>
      <c r="W323" s="364">
        <f>IFERROR('Intenzity 1'!W323/W268,0)</f>
        <v>0</v>
      </c>
      <c r="X323" s="364">
        <f>IFERROR('Intenzity 1'!X323/X268,0)</f>
        <v>0</v>
      </c>
      <c r="Y323" s="364">
        <f>IFERROR('Intenzity 1'!Y323/Y268,0)</f>
        <v>0</v>
      </c>
      <c r="Z323" s="364">
        <f>IFERROR('Intenzity 1'!Z323/Z268,0)</f>
        <v>0</v>
      </c>
      <c r="AA323" s="364">
        <f>IFERROR('Intenzity 1'!AA323/AA268,0)</f>
        <v>0</v>
      </c>
      <c r="AB323" s="364">
        <f>IFERROR('Intenzity 1'!AB323/AB268,0)</f>
        <v>0</v>
      </c>
      <c r="AC323" s="364">
        <f>IFERROR('Intenzity 1'!AC323/AC268,0)</f>
        <v>0</v>
      </c>
      <c r="AD323" s="364">
        <f>IFERROR('Intenzity 1'!AD323/AD268,0)</f>
        <v>0</v>
      </c>
      <c r="AE323" s="364">
        <f>IFERROR('Intenzity 1'!AE323/AE268,0)</f>
        <v>0</v>
      </c>
      <c r="AF323" s="364">
        <f>IFERROR('Intenzity 1'!AF323/AF268,0)</f>
        <v>0</v>
      </c>
      <c r="AG323" s="364">
        <f>IFERROR('Intenzity 1'!AG323/AG268,0)</f>
        <v>0</v>
      </c>
      <c r="AH323" s="364">
        <f>IFERROR('Intenzity 1'!AH323/AH268,0)</f>
        <v>0</v>
      </c>
      <c r="AI323" s="364">
        <f>IFERROR('Intenzity 1'!AI323/AI268,0)</f>
        <v>0</v>
      </c>
      <c r="AJ323" s="364">
        <f>IFERROR('Intenzity 1'!AJ323/AJ268,0)</f>
        <v>0</v>
      </c>
      <c r="AK323" s="364">
        <f>IFERROR('Intenzity 1'!AK323/AK268,0)</f>
        <v>0</v>
      </c>
      <c r="AL323" s="364">
        <f>IFERROR('Intenzity 1'!AL323/AL268,0)</f>
        <v>0</v>
      </c>
      <c r="AM323" s="364">
        <f>IFERROR('Intenzity 1'!AM323/AM268,0)</f>
        <v>0</v>
      </c>
      <c r="AN323" s="364">
        <f>IFERROR('Intenzity 1'!AN323/AN268,0)</f>
        <v>0</v>
      </c>
      <c r="AO323" s="364">
        <f>IFERROR('Intenzity 1'!AO323/AO268,0)</f>
        <v>0</v>
      </c>
      <c r="AP323" s="364">
        <f>IFERROR('Intenzity 1'!AP323/AP268,0)</f>
        <v>0</v>
      </c>
      <c r="AQ323" s="364">
        <f>IFERROR('Intenzity 1'!AQ323/AQ268,0)</f>
        <v>0</v>
      </c>
      <c r="AR323" s="364">
        <f>IFERROR('Intenzity 1'!AR323/AR268,0)</f>
        <v>0</v>
      </c>
      <c r="AS323" s="364">
        <f>IFERROR('Intenzity 1'!AS323/AS268,0)</f>
        <v>0</v>
      </c>
      <c r="AT323" s="364">
        <f>IFERROR('Intenzity 1'!AT323/AT268,0)</f>
        <v>0</v>
      </c>
      <c r="AU323" s="364">
        <f>IFERROR('Intenzity 1'!AU323/AU268,0)</f>
        <v>0</v>
      </c>
      <c r="AV323" s="364">
        <f>IFERROR('Intenzity 1'!AV323/AV268,0)</f>
        <v>0</v>
      </c>
      <c r="AW323" s="364">
        <f>IFERROR('Intenzity 1'!AW323/AW268,0)</f>
        <v>0</v>
      </c>
      <c r="AX323" s="364">
        <f>IFERROR('Intenzity 1'!AX323/AX268,0)</f>
        <v>0</v>
      </c>
      <c r="AY323" s="364">
        <f>IFERROR('Intenzity 1'!AY323/AY268,0)</f>
        <v>0</v>
      </c>
      <c r="AZ323" s="364">
        <f>IFERROR('Intenzity 1'!AZ323/AZ268,0)</f>
        <v>0</v>
      </c>
      <c r="BA323" s="364">
        <f>IFERROR('Intenzity 1'!BA323/BA268,0)</f>
        <v>0</v>
      </c>
      <c r="BB323" s="364">
        <f>IFERROR('Intenzity 1'!BB323/BB268,0)</f>
        <v>0</v>
      </c>
    </row>
    <row r="324" spans="1:54" x14ac:dyDescent="0.3">
      <c r="A324" s="217">
        <f>IF(ISBLANK('Úseky 1'!A47),"",'Úseky 1'!A47)</f>
        <v>43</v>
      </c>
      <c r="B324" s="218" t="str">
        <f>IF(ISBLANK('Úseky 1'!B47),"",'Úseky 1'!B47)</f>
        <v/>
      </c>
      <c r="C324" s="218" t="str">
        <f>IF(ISBLANK('Úseky 1'!C47),"",'Úseky 1'!C47)</f>
        <v/>
      </c>
      <c r="D324" s="219" t="str">
        <f>IF(ISBLANK('Úseky 1'!D47),"",'Úseky 1'!D47)</f>
        <v/>
      </c>
      <c r="E324" s="364">
        <f>IFERROR('Intenzity 1'!E324/E269,0)</f>
        <v>0</v>
      </c>
      <c r="F324" s="364">
        <f>IFERROR('Intenzity 1'!F324/F269,0)</f>
        <v>0</v>
      </c>
      <c r="G324" s="364">
        <f>IFERROR('Intenzity 1'!G324/G269,0)</f>
        <v>0</v>
      </c>
      <c r="H324" s="364">
        <f>IFERROR('Intenzity 1'!H324/H269,0)</f>
        <v>0</v>
      </c>
      <c r="I324" s="364">
        <f>IFERROR('Intenzity 1'!I324/I269,0)</f>
        <v>0</v>
      </c>
      <c r="J324" s="364">
        <f>IFERROR('Intenzity 1'!J324/J269,0)</f>
        <v>0</v>
      </c>
      <c r="K324" s="364">
        <f>IFERROR('Intenzity 1'!K324/K269,0)</f>
        <v>0</v>
      </c>
      <c r="L324" s="364">
        <f>IFERROR('Intenzity 1'!L324/L269,0)</f>
        <v>0</v>
      </c>
      <c r="M324" s="364">
        <f>IFERROR('Intenzity 1'!M324/M269,0)</f>
        <v>0</v>
      </c>
      <c r="N324" s="364">
        <f>IFERROR('Intenzity 1'!N324/N269,0)</f>
        <v>0</v>
      </c>
      <c r="O324" s="364">
        <f>IFERROR('Intenzity 1'!O324/O269,0)</f>
        <v>0</v>
      </c>
      <c r="P324" s="364">
        <f>IFERROR('Intenzity 1'!P324/P269,0)</f>
        <v>0</v>
      </c>
      <c r="Q324" s="364">
        <f>IFERROR('Intenzity 1'!Q324/Q269,0)</f>
        <v>0</v>
      </c>
      <c r="R324" s="364">
        <f>IFERROR('Intenzity 1'!R324/R269,0)</f>
        <v>0</v>
      </c>
      <c r="S324" s="364">
        <f>IFERROR('Intenzity 1'!S324/S269,0)</f>
        <v>0</v>
      </c>
      <c r="T324" s="364">
        <f>IFERROR('Intenzity 1'!T324/T269,0)</f>
        <v>0</v>
      </c>
      <c r="U324" s="364">
        <f>IFERROR('Intenzity 1'!U324/U269,0)</f>
        <v>0</v>
      </c>
      <c r="V324" s="364">
        <f>IFERROR('Intenzity 1'!V324/V269,0)</f>
        <v>0</v>
      </c>
      <c r="W324" s="364">
        <f>IFERROR('Intenzity 1'!W324/W269,0)</f>
        <v>0</v>
      </c>
      <c r="X324" s="364">
        <f>IFERROR('Intenzity 1'!X324/X269,0)</f>
        <v>0</v>
      </c>
      <c r="Y324" s="364">
        <f>IFERROR('Intenzity 1'!Y324/Y269,0)</f>
        <v>0</v>
      </c>
      <c r="Z324" s="364">
        <f>IFERROR('Intenzity 1'!Z324/Z269,0)</f>
        <v>0</v>
      </c>
      <c r="AA324" s="364">
        <f>IFERROR('Intenzity 1'!AA324/AA269,0)</f>
        <v>0</v>
      </c>
      <c r="AB324" s="364">
        <f>IFERROR('Intenzity 1'!AB324/AB269,0)</f>
        <v>0</v>
      </c>
      <c r="AC324" s="364">
        <f>IFERROR('Intenzity 1'!AC324/AC269,0)</f>
        <v>0</v>
      </c>
      <c r="AD324" s="364">
        <f>IFERROR('Intenzity 1'!AD324/AD269,0)</f>
        <v>0</v>
      </c>
      <c r="AE324" s="364">
        <f>IFERROR('Intenzity 1'!AE324/AE269,0)</f>
        <v>0</v>
      </c>
      <c r="AF324" s="364">
        <f>IFERROR('Intenzity 1'!AF324/AF269,0)</f>
        <v>0</v>
      </c>
      <c r="AG324" s="364">
        <f>IFERROR('Intenzity 1'!AG324/AG269,0)</f>
        <v>0</v>
      </c>
      <c r="AH324" s="364">
        <f>IFERROR('Intenzity 1'!AH324/AH269,0)</f>
        <v>0</v>
      </c>
      <c r="AI324" s="364">
        <f>IFERROR('Intenzity 1'!AI324/AI269,0)</f>
        <v>0</v>
      </c>
      <c r="AJ324" s="364">
        <f>IFERROR('Intenzity 1'!AJ324/AJ269,0)</f>
        <v>0</v>
      </c>
      <c r="AK324" s="364">
        <f>IFERROR('Intenzity 1'!AK324/AK269,0)</f>
        <v>0</v>
      </c>
      <c r="AL324" s="364">
        <f>IFERROR('Intenzity 1'!AL324/AL269,0)</f>
        <v>0</v>
      </c>
      <c r="AM324" s="364">
        <f>IFERROR('Intenzity 1'!AM324/AM269,0)</f>
        <v>0</v>
      </c>
      <c r="AN324" s="364">
        <f>IFERROR('Intenzity 1'!AN324/AN269,0)</f>
        <v>0</v>
      </c>
      <c r="AO324" s="364">
        <f>IFERROR('Intenzity 1'!AO324/AO269,0)</f>
        <v>0</v>
      </c>
      <c r="AP324" s="364">
        <f>IFERROR('Intenzity 1'!AP324/AP269,0)</f>
        <v>0</v>
      </c>
      <c r="AQ324" s="364">
        <f>IFERROR('Intenzity 1'!AQ324/AQ269,0)</f>
        <v>0</v>
      </c>
      <c r="AR324" s="364">
        <f>IFERROR('Intenzity 1'!AR324/AR269,0)</f>
        <v>0</v>
      </c>
      <c r="AS324" s="364">
        <f>IFERROR('Intenzity 1'!AS324/AS269,0)</f>
        <v>0</v>
      </c>
      <c r="AT324" s="364">
        <f>IFERROR('Intenzity 1'!AT324/AT269,0)</f>
        <v>0</v>
      </c>
      <c r="AU324" s="364">
        <f>IFERROR('Intenzity 1'!AU324/AU269,0)</f>
        <v>0</v>
      </c>
      <c r="AV324" s="364">
        <f>IFERROR('Intenzity 1'!AV324/AV269,0)</f>
        <v>0</v>
      </c>
      <c r="AW324" s="364">
        <f>IFERROR('Intenzity 1'!AW324/AW269,0)</f>
        <v>0</v>
      </c>
      <c r="AX324" s="364">
        <f>IFERROR('Intenzity 1'!AX324/AX269,0)</f>
        <v>0</v>
      </c>
      <c r="AY324" s="364">
        <f>IFERROR('Intenzity 1'!AY324/AY269,0)</f>
        <v>0</v>
      </c>
      <c r="AZ324" s="364">
        <f>IFERROR('Intenzity 1'!AZ324/AZ269,0)</f>
        <v>0</v>
      </c>
      <c r="BA324" s="364">
        <f>IFERROR('Intenzity 1'!BA324/BA269,0)</f>
        <v>0</v>
      </c>
      <c r="BB324" s="364">
        <f>IFERROR('Intenzity 1'!BB324/BB269,0)</f>
        <v>0</v>
      </c>
    </row>
    <row r="325" spans="1:54" x14ac:dyDescent="0.3">
      <c r="A325" s="217">
        <f>IF(ISBLANK('Úseky 1'!A48),"",'Úseky 1'!A48)</f>
        <v>44</v>
      </c>
      <c r="B325" s="218" t="str">
        <f>IF(ISBLANK('Úseky 1'!B48),"",'Úseky 1'!B48)</f>
        <v/>
      </c>
      <c r="C325" s="218" t="str">
        <f>IF(ISBLANK('Úseky 1'!C48),"",'Úseky 1'!C48)</f>
        <v/>
      </c>
      <c r="D325" s="219" t="str">
        <f>IF(ISBLANK('Úseky 1'!D48),"",'Úseky 1'!D48)</f>
        <v/>
      </c>
      <c r="E325" s="364">
        <f>IFERROR('Intenzity 1'!E325/E270,0)</f>
        <v>0</v>
      </c>
      <c r="F325" s="364">
        <f>IFERROR('Intenzity 1'!F325/F270,0)</f>
        <v>0</v>
      </c>
      <c r="G325" s="364">
        <f>IFERROR('Intenzity 1'!G325/G270,0)</f>
        <v>0</v>
      </c>
      <c r="H325" s="364">
        <f>IFERROR('Intenzity 1'!H325/H270,0)</f>
        <v>0</v>
      </c>
      <c r="I325" s="364">
        <f>IFERROR('Intenzity 1'!I325/I270,0)</f>
        <v>0</v>
      </c>
      <c r="J325" s="364">
        <f>IFERROR('Intenzity 1'!J325/J270,0)</f>
        <v>0</v>
      </c>
      <c r="K325" s="364">
        <f>IFERROR('Intenzity 1'!K325/K270,0)</f>
        <v>0</v>
      </c>
      <c r="L325" s="364">
        <f>IFERROR('Intenzity 1'!L325/L270,0)</f>
        <v>0</v>
      </c>
      <c r="M325" s="364">
        <f>IFERROR('Intenzity 1'!M325/M270,0)</f>
        <v>0</v>
      </c>
      <c r="N325" s="364">
        <f>IFERROR('Intenzity 1'!N325/N270,0)</f>
        <v>0</v>
      </c>
      <c r="O325" s="364">
        <f>IFERROR('Intenzity 1'!O325/O270,0)</f>
        <v>0</v>
      </c>
      <c r="P325" s="364">
        <f>IFERROR('Intenzity 1'!P325/P270,0)</f>
        <v>0</v>
      </c>
      <c r="Q325" s="364">
        <f>IFERROR('Intenzity 1'!Q325/Q270,0)</f>
        <v>0</v>
      </c>
      <c r="R325" s="364">
        <f>IFERROR('Intenzity 1'!R325/R270,0)</f>
        <v>0</v>
      </c>
      <c r="S325" s="364">
        <f>IFERROR('Intenzity 1'!S325/S270,0)</f>
        <v>0</v>
      </c>
      <c r="T325" s="364">
        <f>IFERROR('Intenzity 1'!T325/T270,0)</f>
        <v>0</v>
      </c>
      <c r="U325" s="364">
        <f>IFERROR('Intenzity 1'!U325/U270,0)</f>
        <v>0</v>
      </c>
      <c r="V325" s="364">
        <f>IFERROR('Intenzity 1'!V325/V270,0)</f>
        <v>0</v>
      </c>
      <c r="W325" s="364">
        <f>IFERROR('Intenzity 1'!W325/W270,0)</f>
        <v>0</v>
      </c>
      <c r="X325" s="364">
        <f>IFERROR('Intenzity 1'!X325/X270,0)</f>
        <v>0</v>
      </c>
      <c r="Y325" s="364">
        <f>IFERROR('Intenzity 1'!Y325/Y270,0)</f>
        <v>0</v>
      </c>
      <c r="Z325" s="364">
        <f>IFERROR('Intenzity 1'!Z325/Z270,0)</f>
        <v>0</v>
      </c>
      <c r="AA325" s="364">
        <f>IFERROR('Intenzity 1'!AA325/AA270,0)</f>
        <v>0</v>
      </c>
      <c r="AB325" s="364">
        <f>IFERROR('Intenzity 1'!AB325/AB270,0)</f>
        <v>0</v>
      </c>
      <c r="AC325" s="364">
        <f>IFERROR('Intenzity 1'!AC325/AC270,0)</f>
        <v>0</v>
      </c>
      <c r="AD325" s="364">
        <f>IFERROR('Intenzity 1'!AD325/AD270,0)</f>
        <v>0</v>
      </c>
      <c r="AE325" s="364">
        <f>IFERROR('Intenzity 1'!AE325/AE270,0)</f>
        <v>0</v>
      </c>
      <c r="AF325" s="364">
        <f>IFERROR('Intenzity 1'!AF325/AF270,0)</f>
        <v>0</v>
      </c>
      <c r="AG325" s="364">
        <f>IFERROR('Intenzity 1'!AG325/AG270,0)</f>
        <v>0</v>
      </c>
      <c r="AH325" s="364">
        <f>IFERROR('Intenzity 1'!AH325/AH270,0)</f>
        <v>0</v>
      </c>
      <c r="AI325" s="364">
        <f>IFERROR('Intenzity 1'!AI325/AI270,0)</f>
        <v>0</v>
      </c>
      <c r="AJ325" s="364">
        <f>IFERROR('Intenzity 1'!AJ325/AJ270,0)</f>
        <v>0</v>
      </c>
      <c r="AK325" s="364">
        <f>IFERROR('Intenzity 1'!AK325/AK270,0)</f>
        <v>0</v>
      </c>
      <c r="AL325" s="364">
        <f>IFERROR('Intenzity 1'!AL325/AL270,0)</f>
        <v>0</v>
      </c>
      <c r="AM325" s="364">
        <f>IFERROR('Intenzity 1'!AM325/AM270,0)</f>
        <v>0</v>
      </c>
      <c r="AN325" s="364">
        <f>IFERROR('Intenzity 1'!AN325/AN270,0)</f>
        <v>0</v>
      </c>
      <c r="AO325" s="364">
        <f>IFERROR('Intenzity 1'!AO325/AO270,0)</f>
        <v>0</v>
      </c>
      <c r="AP325" s="364">
        <f>IFERROR('Intenzity 1'!AP325/AP270,0)</f>
        <v>0</v>
      </c>
      <c r="AQ325" s="364">
        <f>IFERROR('Intenzity 1'!AQ325/AQ270,0)</f>
        <v>0</v>
      </c>
      <c r="AR325" s="364">
        <f>IFERROR('Intenzity 1'!AR325/AR270,0)</f>
        <v>0</v>
      </c>
      <c r="AS325" s="364">
        <f>IFERROR('Intenzity 1'!AS325/AS270,0)</f>
        <v>0</v>
      </c>
      <c r="AT325" s="364">
        <f>IFERROR('Intenzity 1'!AT325/AT270,0)</f>
        <v>0</v>
      </c>
      <c r="AU325" s="364">
        <f>IFERROR('Intenzity 1'!AU325/AU270,0)</f>
        <v>0</v>
      </c>
      <c r="AV325" s="364">
        <f>IFERROR('Intenzity 1'!AV325/AV270,0)</f>
        <v>0</v>
      </c>
      <c r="AW325" s="364">
        <f>IFERROR('Intenzity 1'!AW325/AW270,0)</f>
        <v>0</v>
      </c>
      <c r="AX325" s="364">
        <f>IFERROR('Intenzity 1'!AX325/AX270,0)</f>
        <v>0</v>
      </c>
      <c r="AY325" s="364">
        <f>IFERROR('Intenzity 1'!AY325/AY270,0)</f>
        <v>0</v>
      </c>
      <c r="AZ325" s="364">
        <f>IFERROR('Intenzity 1'!AZ325/AZ270,0)</f>
        <v>0</v>
      </c>
      <c r="BA325" s="364">
        <f>IFERROR('Intenzity 1'!BA325/BA270,0)</f>
        <v>0</v>
      </c>
      <c r="BB325" s="364">
        <f>IFERROR('Intenzity 1'!BB325/BB270,0)</f>
        <v>0</v>
      </c>
    </row>
    <row r="326" spans="1:54" x14ac:dyDescent="0.3">
      <c r="A326" s="217">
        <f>IF(ISBLANK('Úseky 1'!A49),"",'Úseky 1'!A49)</f>
        <v>45</v>
      </c>
      <c r="B326" s="218" t="str">
        <f>IF(ISBLANK('Úseky 1'!B49),"",'Úseky 1'!B49)</f>
        <v/>
      </c>
      <c r="C326" s="218" t="str">
        <f>IF(ISBLANK('Úseky 1'!C49),"",'Úseky 1'!C49)</f>
        <v/>
      </c>
      <c r="D326" s="219" t="str">
        <f>IF(ISBLANK('Úseky 1'!D49),"",'Úseky 1'!D49)</f>
        <v/>
      </c>
      <c r="E326" s="364">
        <f>IFERROR('Intenzity 1'!E326/E271,0)</f>
        <v>0</v>
      </c>
      <c r="F326" s="364">
        <f>IFERROR('Intenzity 1'!F326/F271,0)</f>
        <v>0</v>
      </c>
      <c r="G326" s="364">
        <f>IFERROR('Intenzity 1'!G326/G271,0)</f>
        <v>0</v>
      </c>
      <c r="H326" s="364">
        <f>IFERROR('Intenzity 1'!H326/H271,0)</f>
        <v>0</v>
      </c>
      <c r="I326" s="364">
        <f>IFERROR('Intenzity 1'!I326/I271,0)</f>
        <v>0</v>
      </c>
      <c r="J326" s="364">
        <f>IFERROR('Intenzity 1'!J326/J271,0)</f>
        <v>0</v>
      </c>
      <c r="K326" s="364">
        <f>IFERROR('Intenzity 1'!K326/K271,0)</f>
        <v>0</v>
      </c>
      <c r="L326" s="364">
        <f>IFERROR('Intenzity 1'!L326/L271,0)</f>
        <v>0</v>
      </c>
      <c r="M326" s="364">
        <f>IFERROR('Intenzity 1'!M326/M271,0)</f>
        <v>0</v>
      </c>
      <c r="N326" s="364">
        <f>IFERROR('Intenzity 1'!N326/N271,0)</f>
        <v>0</v>
      </c>
      <c r="O326" s="364">
        <f>IFERROR('Intenzity 1'!O326/O271,0)</f>
        <v>0</v>
      </c>
      <c r="P326" s="364">
        <f>IFERROR('Intenzity 1'!P326/P271,0)</f>
        <v>0</v>
      </c>
      <c r="Q326" s="364">
        <f>IFERROR('Intenzity 1'!Q326/Q271,0)</f>
        <v>0</v>
      </c>
      <c r="R326" s="364">
        <f>IFERROR('Intenzity 1'!R326/R271,0)</f>
        <v>0</v>
      </c>
      <c r="S326" s="364">
        <f>IFERROR('Intenzity 1'!S326/S271,0)</f>
        <v>0</v>
      </c>
      <c r="T326" s="364">
        <f>IFERROR('Intenzity 1'!T326/T271,0)</f>
        <v>0</v>
      </c>
      <c r="U326" s="364">
        <f>IFERROR('Intenzity 1'!U326/U271,0)</f>
        <v>0</v>
      </c>
      <c r="V326" s="364">
        <f>IFERROR('Intenzity 1'!V326/V271,0)</f>
        <v>0</v>
      </c>
      <c r="W326" s="364">
        <f>IFERROR('Intenzity 1'!W326/W271,0)</f>
        <v>0</v>
      </c>
      <c r="X326" s="364">
        <f>IFERROR('Intenzity 1'!X326/X271,0)</f>
        <v>0</v>
      </c>
      <c r="Y326" s="364">
        <f>IFERROR('Intenzity 1'!Y326/Y271,0)</f>
        <v>0</v>
      </c>
      <c r="Z326" s="364">
        <f>IFERROR('Intenzity 1'!Z326/Z271,0)</f>
        <v>0</v>
      </c>
      <c r="AA326" s="364">
        <f>IFERROR('Intenzity 1'!AA326/AA271,0)</f>
        <v>0</v>
      </c>
      <c r="AB326" s="364">
        <f>IFERROR('Intenzity 1'!AB326/AB271,0)</f>
        <v>0</v>
      </c>
      <c r="AC326" s="364">
        <f>IFERROR('Intenzity 1'!AC326/AC271,0)</f>
        <v>0</v>
      </c>
      <c r="AD326" s="364">
        <f>IFERROR('Intenzity 1'!AD326/AD271,0)</f>
        <v>0</v>
      </c>
      <c r="AE326" s="364">
        <f>IFERROR('Intenzity 1'!AE326/AE271,0)</f>
        <v>0</v>
      </c>
      <c r="AF326" s="364">
        <f>IFERROR('Intenzity 1'!AF326/AF271,0)</f>
        <v>0</v>
      </c>
      <c r="AG326" s="364">
        <f>IFERROR('Intenzity 1'!AG326/AG271,0)</f>
        <v>0</v>
      </c>
      <c r="AH326" s="364">
        <f>IFERROR('Intenzity 1'!AH326/AH271,0)</f>
        <v>0</v>
      </c>
      <c r="AI326" s="364">
        <f>IFERROR('Intenzity 1'!AI326/AI271,0)</f>
        <v>0</v>
      </c>
      <c r="AJ326" s="364">
        <f>IFERROR('Intenzity 1'!AJ326/AJ271,0)</f>
        <v>0</v>
      </c>
      <c r="AK326" s="364">
        <f>IFERROR('Intenzity 1'!AK326/AK271,0)</f>
        <v>0</v>
      </c>
      <c r="AL326" s="364">
        <f>IFERROR('Intenzity 1'!AL326/AL271,0)</f>
        <v>0</v>
      </c>
      <c r="AM326" s="364">
        <f>IFERROR('Intenzity 1'!AM326/AM271,0)</f>
        <v>0</v>
      </c>
      <c r="AN326" s="364">
        <f>IFERROR('Intenzity 1'!AN326/AN271,0)</f>
        <v>0</v>
      </c>
      <c r="AO326" s="364">
        <f>IFERROR('Intenzity 1'!AO326/AO271,0)</f>
        <v>0</v>
      </c>
      <c r="AP326" s="364">
        <f>IFERROR('Intenzity 1'!AP326/AP271,0)</f>
        <v>0</v>
      </c>
      <c r="AQ326" s="364">
        <f>IFERROR('Intenzity 1'!AQ326/AQ271,0)</f>
        <v>0</v>
      </c>
      <c r="AR326" s="364">
        <f>IFERROR('Intenzity 1'!AR326/AR271,0)</f>
        <v>0</v>
      </c>
      <c r="AS326" s="364">
        <f>IFERROR('Intenzity 1'!AS326/AS271,0)</f>
        <v>0</v>
      </c>
      <c r="AT326" s="364">
        <f>IFERROR('Intenzity 1'!AT326/AT271,0)</f>
        <v>0</v>
      </c>
      <c r="AU326" s="364">
        <f>IFERROR('Intenzity 1'!AU326/AU271,0)</f>
        <v>0</v>
      </c>
      <c r="AV326" s="364">
        <f>IFERROR('Intenzity 1'!AV326/AV271,0)</f>
        <v>0</v>
      </c>
      <c r="AW326" s="364">
        <f>IFERROR('Intenzity 1'!AW326/AW271,0)</f>
        <v>0</v>
      </c>
      <c r="AX326" s="364">
        <f>IFERROR('Intenzity 1'!AX326/AX271,0)</f>
        <v>0</v>
      </c>
      <c r="AY326" s="364">
        <f>IFERROR('Intenzity 1'!AY326/AY271,0)</f>
        <v>0</v>
      </c>
      <c r="AZ326" s="364">
        <f>IFERROR('Intenzity 1'!AZ326/AZ271,0)</f>
        <v>0</v>
      </c>
      <c r="BA326" s="364">
        <f>IFERROR('Intenzity 1'!BA326/BA271,0)</f>
        <v>0</v>
      </c>
      <c r="BB326" s="364">
        <f>IFERROR('Intenzity 1'!BB326/BB271,0)</f>
        <v>0</v>
      </c>
    </row>
    <row r="327" spans="1:54" x14ac:dyDescent="0.3">
      <c r="A327" s="217">
        <f>IF(ISBLANK('Úseky 1'!A50),"",'Úseky 1'!A50)</f>
        <v>46</v>
      </c>
      <c r="B327" s="218" t="str">
        <f>IF(ISBLANK('Úseky 1'!B50),"",'Úseky 1'!B50)</f>
        <v/>
      </c>
      <c r="C327" s="218" t="str">
        <f>IF(ISBLANK('Úseky 1'!C50),"",'Úseky 1'!C50)</f>
        <v/>
      </c>
      <c r="D327" s="219" t="str">
        <f>IF(ISBLANK('Úseky 1'!D50),"",'Úseky 1'!D50)</f>
        <v/>
      </c>
      <c r="E327" s="364">
        <f>IFERROR('Intenzity 1'!E327/E272,0)</f>
        <v>0</v>
      </c>
      <c r="F327" s="364">
        <f>IFERROR('Intenzity 1'!F327/F272,0)</f>
        <v>0</v>
      </c>
      <c r="G327" s="364">
        <f>IFERROR('Intenzity 1'!G327/G272,0)</f>
        <v>0</v>
      </c>
      <c r="H327" s="364">
        <f>IFERROR('Intenzity 1'!H327/H272,0)</f>
        <v>0</v>
      </c>
      <c r="I327" s="364">
        <f>IFERROR('Intenzity 1'!I327/I272,0)</f>
        <v>0</v>
      </c>
      <c r="J327" s="364">
        <f>IFERROR('Intenzity 1'!J327/J272,0)</f>
        <v>0</v>
      </c>
      <c r="K327" s="364">
        <f>IFERROR('Intenzity 1'!K327/K272,0)</f>
        <v>0</v>
      </c>
      <c r="L327" s="364">
        <f>IFERROR('Intenzity 1'!L327/L272,0)</f>
        <v>0</v>
      </c>
      <c r="M327" s="364">
        <f>IFERROR('Intenzity 1'!M327/M272,0)</f>
        <v>0</v>
      </c>
      <c r="N327" s="364">
        <f>IFERROR('Intenzity 1'!N327/N272,0)</f>
        <v>0</v>
      </c>
      <c r="O327" s="364">
        <f>IFERROR('Intenzity 1'!O327/O272,0)</f>
        <v>0</v>
      </c>
      <c r="P327" s="364">
        <f>IFERROR('Intenzity 1'!P327/P272,0)</f>
        <v>0</v>
      </c>
      <c r="Q327" s="364">
        <f>IFERROR('Intenzity 1'!Q327/Q272,0)</f>
        <v>0</v>
      </c>
      <c r="R327" s="364">
        <f>IFERROR('Intenzity 1'!R327/R272,0)</f>
        <v>0</v>
      </c>
      <c r="S327" s="364">
        <f>IFERROR('Intenzity 1'!S327/S272,0)</f>
        <v>0</v>
      </c>
      <c r="T327" s="364">
        <f>IFERROR('Intenzity 1'!T327/T272,0)</f>
        <v>0</v>
      </c>
      <c r="U327" s="364">
        <f>IFERROR('Intenzity 1'!U327/U272,0)</f>
        <v>0</v>
      </c>
      <c r="V327" s="364">
        <f>IFERROR('Intenzity 1'!V327/V272,0)</f>
        <v>0</v>
      </c>
      <c r="W327" s="364">
        <f>IFERROR('Intenzity 1'!W327/W272,0)</f>
        <v>0</v>
      </c>
      <c r="X327" s="364">
        <f>IFERROR('Intenzity 1'!X327/X272,0)</f>
        <v>0</v>
      </c>
      <c r="Y327" s="364">
        <f>IFERROR('Intenzity 1'!Y327/Y272,0)</f>
        <v>0</v>
      </c>
      <c r="Z327" s="364">
        <f>IFERROR('Intenzity 1'!Z327/Z272,0)</f>
        <v>0</v>
      </c>
      <c r="AA327" s="364">
        <f>IFERROR('Intenzity 1'!AA327/AA272,0)</f>
        <v>0</v>
      </c>
      <c r="AB327" s="364">
        <f>IFERROR('Intenzity 1'!AB327/AB272,0)</f>
        <v>0</v>
      </c>
      <c r="AC327" s="364">
        <f>IFERROR('Intenzity 1'!AC327/AC272,0)</f>
        <v>0</v>
      </c>
      <c r="AD327" s="364">
        <f>IFERROR('Intenzity 1'!AD327/AD272,0)</f>
        <v>0</v>
      </c>
      <c r="AE327" s="364">
        <f>IFERROR('Intenzity 1'!AE327/AE272,0)</f>
        <v>0</v>
      </c>
      <c r="AF327" s="364">
        <f>IFERROR('Intenzity 1'!AF327/AF272,0)</f>
        <v>0</v>
      </c>
      <c r="AG327" s="364">
        <f>IFERROR('Intenzity 1'!AG327/AG272,0)</f>
        <v>0</v>
      </c>
      <c r="AH327" s="364">
        <f>IFERROR('Intenzity 1'!AH327/AH272,0)</f>
        <v>0</v>
      </c>
      <c r="AI327" s="364">
        <f>IFERROR('Intenzity 1'!AI327/AI272,0)</f>
        <v>0</v>
      </c>
      <c r="AJ327" s="364">
        <f>IFERROR('Intenzity 1'!AJ327/AJ272,0)</f>
        <v>0</v>
      </c>
      <c r="AK327" s="364">
        <f>IFERROR('Intenzity 1'!AK327/AK272,0)</f>
        <v>0</v>
      </c>
      <c r="AL327" s="364">
        <f>IFERROR('Intenzity 1'!AL327/AL272,0)</f>
        <v>0</v>
      </c>
      <c r="AM327" s="364">
        <f>IFERROR('Intenzity 1'!AM327/AM272,0)</f>
        <v>0</v>
      </c>
      <c r="AN327" s="364">
        <f>IFERROR('Intenzity 1'!AN327/AN272,0)</f>
        <v>0</v>
      </c>
      <c r="AO327" s="364">
        <f>IFERROR('Intenzity 1'!AO327/AO272,0)</f>
        <v>0</v>
      </c>
      <c r="AP327" s="364">
        <f>IFERROR('Intenzity 1'!AP327/AP272,0)</f>
        <v>0</v>
      </c>
      <c r="AQ327" s="364">
        <f>IFERROR('Intenzity 1'!AQ327/AQ272,0)</f>
        <v>0</v>
      </c>
      <c r="AR327" s="364">
        <f>IFERROR('Intenzity 1'!AR327/AR272,0)</f>
        <v>0</v>
      </c>
      <c r="AS327" s="364">
        <f>IFERROR('Intenzity 1'!AS327/AS272,0)</f>
        <v>0</v>
      </c>
      <c r="AT327" s="364">
        <f>IFERROR('Intenzity 1'!AT327/AT272,0)</f>
        <v>0</v>
      </c>
      <c r="AU327" s="364">
        <f>IFERROR('Intenzity 1'!AU327/AU272,0)</f>
        <v>0</v>
      </c>
      <c r="AV327" s="364">
        <f>IFERROR('Intenzity 1'!AV327/AV272,0)</f>
        <v>0</v>
      </c>
      <c r="AW327" s="364">
        <f>IFERROR('Intenzity 1'!AW327/AW272,0)</f>
        <v>0</v>
      </c>
      <c r="AX327" s="364">
        <f>IFERROR('Intenzity 1'!AX327/AX272,0)</f>
        <v>0</v>
      </c>
      <c r="AY327" s="364">
        <f>IFERROR('Intenzity 1'!AY327/AY272,0)</f>
        <v>0</v>
      </c>
      <c r="AZ327" s="364">
        <f>IFERROR('Intenzity 1'!AZ327/AZ272,0)</f>
        <v>0</v>
      </c>
      <c r="BA327" s="364">
        <f>IFERROR('Intenzity 1'!BA327/BA272,0)</f>
        <v>0</v>
      </c>
      <c r="BB327" s="364">
        <f>IFERROR('Intenzity 1'!BB327/BB272,0)</f>
        <v>0</v>
      </c>
    </row>
    <row r="328" spans="1:54" x14ac:dyDescent="0.3">
      <c r="A328" s="217">
        <f>IF(ISBLANK('Úseky 1'!A51),"",'Úseky 1'!A51)</f>
        <v>47</v>
      </c>
      <c r="B328" s="218" t="str">
        <f>IF(ISBLANK('Úseky 1'!B51),"",'Úseky 1'!B51)</f>
        <v/>
      </c>
      <c r="C328" s="218" t="str">
        <f>IF(ISBLANK('Úseky 1'!C51),"",'Úseky 1'!C51)</f>
        <v/>
      </c>
      <c r="D328" s="219" t="str">
        <f>IF(ISBLANK('Úseky 1'!D51),"",'Úseky 1'!D51)</f>
        <v/>
      </c>
      <c r="E328" s="364">
        <f>IFERROR('Intenzity 1'!E328/E273,0)</f>
        <v>0</v>
      </c>
      <c r="F328" s="364">
        <f>IFERROR('Intenzity 1'!F328/F273,0)</f>
        <v>0</v>
      </c>
      <c r="G328" s="364">
        <f>IFERROR('Intenzity 1'!G328/G273,0)</f>
        <v>0</v>
      </c>
      <c r="H328" s="364">
        <f>IFERROR('Intenzity 1'!H328/H273,0)</f>
        <v>0</v>
      </c>
      <c r="I328" s="364">
        <f>IFERROR('Intenzity 1'!I328/I273,0)</f>
        <v>0</v>
      </c>
      <c r="J328" s="364">
        <f>IFERROR('Intenzity 1'!J328/J273,0)</f>
        <v>0</v>
      </c>
      <c r="K328" s="364">
        <f>IFERROR('Intenzity 1'!K328/K273,0)</f>
        <v>0</v>
      </c>
      <c r="L328" s="364">
        <f>IFERROR('Intenzity 1'!L328/L273,0)</f>
        <v>0</v>
      </c>
      <c r="M328" s="364">
        <f>IFERROR('Intenzity 1'!M328/M273,0)</f>
        <v>0</v>
      </c>
      <c r="N328" s="364">
        <f>IFERROR('Intenzity 1'!N328/N273,0)</f>
        <v>0</v>
      </c>
      <c r="O328" s="364">
        <f>IFERROR('Intenzity 1'!O328/O273,0)</f>
        <v>0</v>
      </c>
      <c r="P328" s="364">
        <f>IFERROR('Intenzity 1'!P328/P273,0)</f>
        <v>0</v>
      </c>
      <c r="Q328" s="364">
        <f>IFERROR('Intenzity 1'!Q328/Q273,0)</f>
        <v>0</v>
      </c>
      <c r="R328" s="364">
        <f>IFERROR('Intenzity 1'!R328/R273,0)</f>
        <v>0</v>
      </c>
      <c r="S328" s="364">
        <f>IFERROR('Intenzity 1'!S328/S273,0)</f>
        <v>0</v>
      </c>
      <c r="T328" s="364">
        <f>IFERROR('Intenzity 1'!T328/T273,0)</f>
        <v>0</v>
      </c>
      <c r="U328" s="364">
        <f>IFERROR('Intenzity 1'!U328/U273,0)</f>
        <v>0</v>
      </c>
      <c r="V328" s="364">
        <f>IFERROR('Intenzity 1'!V328/V273,0)</f>
        <v>0</v>
      </c>
      <c r="W328" s="364">
        <f>IFERROR('Intenzity 1'!W328/W273,0)</f>
        <v>0</v>
      </c>
      <c r="X328" s="364">
        <f>IFERROR('Intenzity 1'!X328/X273,0)</f>
        <v>0</v>
      </c>
      <c r="Y328" s="364">
        <f>IFERROR('Intenzity 1'!Y328/Y273,0)</f>
        <v>0</v>
      </c>
      <c r="Z328" s="364">
        <f>IFERROR('Intenzity 1'!Z328/Z273,0)</f>
        <v>0</v>
      </c>
      <c r="AA328" s="364">
        <f>IFERROR('Intenzity 1'!AA328/AA273,0)</f>
        <v>0</v>
      </c>
      <c r="AB328" s="364">
        <f>IFERROR('Intenzity 1'!AB328/AB273,0)</f>
        <v>0</v>
      </c>
      <c r="AC328" s="364">
        <f>IFERROR('Intenzity 1'!AC328/AC273,0)</f>
        <v>0</v>
      </c>
      <c r="AD328" s="364">
        <f>IFERROR('Intenzity 1'!AD328/AD273,0)</f>
        <v>0</v>
      </c>
      <c r="AE328" s="364">
        <f>IFERROR('Intenzity 1'!AE328/AE273,0)</f>
        <v>0</v>
      </c>
      <c r="AF328" s="364">
        <f>IFERROR('Intenzity 1'!AF328/AF273,0)</f>
        <v>0</v>
      </c>
      <c r="AG328" s="364">
        <f>IFERROR('Intenzity 1'!AG328/AG273,0)</f>
        <v>0</v>
      </c>
      <c r="AH328" s="364">
        <f>IFERROR('Intenzity 1'!AH328/AH273,0)</f>
        <v>0</v>
      </c>
      <c r="AI328" s="364">
        <f>IFERROR('Intenzity 1'!AI328/AI273,0)</f>
        <v>0</v>
      </c>
      <c r="AJ328" s="364">
        <f>IFERROR('Intenzity 1'!AJ328/AJ273,0)</f>
        <v>0</v>
      </c>
      <c r="AK328" s="364">
        <f>IFERROR('Intenzity 1'!AK328/AK273,0)</f>
        <v>0</v>
      </c>
      <c r="AL328" s="364">
        <f>IFERROR('Intenzity 1'!AL328/AL273,0)</f>
        <v>0</v>
      </c>
      <c r="AM328" s="364">
        <f>IFERROR('Intenzity 1'!AM328/AM273,0)</f>
        <v>0</v>
      </c>
      <c r="AN328" s="364">
        <f>IFERROR('Intenzity 1'!AN328/AN273,0)</f>
        <v>0</v>
      </c>
      <c r="AO328" s="364">
        <f>IFERROR('Intenzity 1'!AO328/AO273,0)</f>
        <v>0</v>
      </c>
      <c r="AP328" s="364">
        <f>IFERROR('Intenzity 1'!AP328/AP273,0)</f>
        <v>0</v>
      </c>
      <c r="AQ328" s="364">
        <f>IFERROR('Intenzity 1'!AQ328/AQ273,0)</f>
        <v>0</v>
      </c>
      <c r="AR328" s="364">
        <f>IFERROR('Intenzity 1'!AR328/AR273,0)</f>
        <v>0</v>
      </c>
      <c r="AS328" s="364">
        <f>IFERROR('Intenzity 1'!AS328/AS273,0)</f>
        <v>0</v>
      </c>
      <c r="AT328" s="364">
        <f>IFERROR('Intenzity 1'!AT328/AT273,0)</f>
        <v>0</v>
      </c>
      <c r="AU328" s="364">
        <f>IFERROR('Intenzity 1'!AU328/AU273,0)</f>
        <v>0</v>
      </c>
      <c r="AV328" s="364">
        <f>IFERROR('Intenzity 1'!AV328/AV273,0)</f>
        <v>0</v>
      </c>
      <c r="AW328" s="364">
        <f>IFERROR('Intenzity 1'!AW328/AW273,0)</f>
        <v>0</v>
      </c>
      <c r="AX328" s="364">
        <f>IFERROR('Intenzity 1'!AX328/AX273,0)</f>
        <v>0</v>
      </c>
      <c r="AY328" s="364">
        <f>IFERROR('Intenzity 1'!AY328/AY273,0)</f>
        <v>0</v>
      </c>
      <c r="AZ328" s="364">
        <f>IFERROR('Intenzity 1'!AZ328/AZ273,0)</f>
        <v>0</v>
      </c>
      <c r="BA328" s="364">
        <f>IFERROR('Intenzity 1'!BA328/BA273,0)</f>
        <v>0</v>
      </c>
      <c r="BB328" s="364">
        <f>IFERROR('Intenzity 1'!BB328/BB273,0)</f>
        <v>0</v>
      </c>
    </row>
    <row r="329" spans="1:54" x14ac:dyDescent="0.3">
      <c r="A329" s="217">
        <f>IF(ISBLANK('Úseky 1'!A52),"",'Úseky 1'!A52)</f>
        <v>48</v>
      </c>
      <c r="B329" s="218" t="str">
        <f>IF(ISBLANK('Úseky 1'!B52),"",'Úseky 1'!B52)</f>
        <v/>
      </c>
      <c r="C329" s="218" t="str">
        <f>IF(ISBLANK('Úseky 1'!C52),"",'Úseky 1'!C52)</f>
        <v/>
      </c>
      <c r="D329" s="219" t="str">
        <f>IF(ISBLANK('Úseky 1'!D52),"",'Úseky 1'!D52)</f>
        <v/>
      </c>
      <c r="E329" s="364">
        <f>IFERROR('Intenzity 1'!E329/E274,0)</f>
        <v>0</v>
      </c>
      <c r="F329" s="364">
        <f>IFERROR('Intenzity 1'!F329/F274,0)</f>
        <v>0</v>
      </c>
      <c r="G329" s="364">
        <f>IFERROR('Intenzity 1'!G329/G274,0)</f>
        <v>0</v>
      </c>
      <c r="H329" s="364">
        <f>IFERROR('Intenzity 1'!H329/H274,0)</f>
        <v>0</v>
      </c>
      <c r="I329" s="364">
        <f>IFERROR('Intenzity 1'!I329/I274,0)</f>
        <v>0</v>
      </c>
      <c r="J329" s="364">
        <f>IFERROR('Intenzity 1'!J329/J274,0)</f>
        <v>0</v>
      </c>
      <c r="K329" s="364">
        <f>IFERROR('Intenzity 1'!K329/K274,0)</f>
        <v>0</v>
      </c>
      <c r="L329" s="364">
        <f>IFERROR('Intenzity 1'!L329/L274,0)</f>
        <v>0</v>
      </c>
      <c r="M329" s="364">
        <f>IFERROR('Intenzity 1'!M329/M274,0)</f>
        <v>0</v>
      </c>
      <c r="N329" s="364">
        <f>IFERROR('Intenzity 1'!N329/N274,0)</f>
        <v>0</v>
      </c>
      <c r="O329" s="364">
        <f>IFERROR('Intenzity 1'!O329/O274,0)</f>
        <v>0</v>
      </c>
      <c r="P329" s="364">
        <f>IFERROR('Intenzity 1'!P329/P274,0)</f>
        <v>0</v>
      </c>
      <c r="Q329" s="364">
        <f>IFERROR('Intenzity 1'!Q329/Q274,0)</f>
        <v>0</v>
      </c>
      <c r="R329" s="364">
        <f>IFERROR('Intenzity 1'!R329/R274,0)</f>
        <v>0</v>
      </c>
      <c r="S329" s="364">
        <f>IFERROR('Intenzity 1'!S329/S274,0)</f>
        <v>0</v>
      </c>
      <c r="T329" s="364">
        <f>IFERROR('Intenzity 1'!T329/T274,0)</f>
        <v>0</v>
      </c>
      <c r="U329" s="364">
        <f>IFERROR('Intenzity 1'!U329/U274,0)</f>
        <v>0</v>
      </c>
      <c r="V329" s="364">
        <f>IFERROR('Intenzity 1'!V329/V274,0)</f>
        <v>0</v>
      </c>
      <c r="W329" s="364">
        <f>IFERROR('Intenzity 1'!W329/W274,0)</f>
        <v>0</v>
      </c>
      <c r="X329" s="364">
        <f>IFERROR('Intenzity 1'!X329/X274,0)</f>
        <v>0</v>
      </c>
      <c r="Y329" s="364">
        <f>IFERROR('Intenzity 1'!Y329/Y274,0)</f>
        <v>0</v>
      </c>
      <c r="Z329" s="364">
        <f>IFERROR('Intenzity 1'!Z329/Z274,0)</f>
        <v>0</v>
      </c>
      <c r="AA329" s="364">
        <f>IFERROR('Intenzity 1'!AA329/AA274,0)</f>
        <v>0</v>
      </c>
      <c r="AB329" s="364">
        <f>IFERROR('Intenzity 1'!AB329/AB274,0)</f>
        <v>0</v>
      </c>
      <c r="AC329" s="364">
        <f>IFERROR('Intenzity 1'!AC329/AC274,0)</f>
        <v>0</v>
      </c>
      <c r="AD329" s="364">
        <f>IFERROR('Intenzity 1'!AD329/AD274,0)</f>
        <v>0</v>
      </c>
      <c r="AE329" s="364">
        <f>IFERROR('Intenzity 1'!AE329/AE274,0)</f>
        <v>0</v>
      </c>
      <c r="AF329" s="364">
        <f>IFERROR('Intenzity 1'!AF329/AF274,0)</f>
        <v>0</v>
      </c>
      <c r="AG329" s="364">
        <f>IFERROR('Intenzity 1'!AG329/AG274,0)</f>
        <v>0</v>
      </c>
      <c r="AH329" s="364">
        <f>IFERROR('Intenzity 1'!AH329/AH274,0)</f>
        <v>0</v>
      </c>
      <c r="AI329" s="364">
        <f>IFERROR('Intenzity 1'!AI329/AI274,0)</f>
        <v>0</v>
      </c>
      <c r="AJ329" s="364">
        <f>IFERROR('Intenzity 1'!AJ329/AJ274,0)</f>
        <v>0</v>
      </c>
      <c r="AK329" s="364">
        <f>IFERROR('Intenzity 1'!AK329/AK274,0)</f>
        <v>0</v>
      </c>
      <c r="AL329" s="364">
        <f>IFERROR('Intenzity 1'!AL329/AL274,0)</f>
        <v>0</v>
      </c>
      <c r="AM329" s="364">
        <f>IFERROR('Intenzity 1'!AM329/AM274,0)</f>
        <v>0</v>
      </c>
      <c r="AN329" s="364">
        <f>IFERROR('Intenzity 1'!AN329/AN274,0)</f>
        <v>0</v>
      </c>
      <c r="AO329" s="364">
        <f>IFERROR('Intenzity 1'!AO329/AO274,0)</f>
        <v>0</v>
      </c>
      <c r="AP329" s="364">
        <f>IFERROR('Intenzity 1'!AP329/AP274,0)</f>
        <v>0</v>
      </c>
      <c r="AQ329" s="364">
        <f>IFERROR('Intenzity 1'!AQ329/AQ274,0)</f>
        <v>0</v>
      </c>
      <c r="AR329" s="364">
        <f>IFERROR('Intenzity 1'!AR329/AR274,0)</f>
        <v>0</v>
      </c>
      <c r="AS329" s="364">
        <f>IFERROR('Intenzity 1'!AS329/AS274,0)</f>
        <v>0</v>
      </c>
      <c r="AT329" s="364">
        <f>IFERROR('Intenzity 1'!AT329/AT274,0)</f>
        <v>0</v>
      </c>
      <c r="AU329" s="364">
        <f>IFERROR('Intenzity 1'!AU329/AU274,0)</f>
        <v>0</v>
      </c>
      <c r="AV329" s="364">
        <f>IFERROR('Intenzity 1'!AV329/AV274,0)</f>
        <v>0</v>
      </c>
      <c r="AW329" s="364">
        <f>IFERROR('Intenzity 1'!AW329/AW274,0)</f>
        <v>0</v>
      </c>
      <c r="AX329" s="364">
        <f>IFERROR('Intenzity 1'!AX329/AX274,0)</f>
        <v>0</v>
      </c>
      <c r="AY329" s="364">
        <f>IFERROR('Intenzity 1'!AY329/AY274,0)</f>
        <v>0</v>
      </c>
      <c r="AZ329" s="364">
        <f>IFERROR('Intenzity 1'!AZ329/AZ274,0)</f>
        <v>0</v>
      </c>
      <c r="BA329" s="364">
        <f>IFERROR('Intenzity 1'!BA329/BA274,0)</f>
        <v>0</v>
      </c>
      <c r="BB329" s="364">
        <f>IFERROR('Intenzity 1'!BB329/BB274,0)</f>
        <v>0</v>
      </c>
    </row>
    <row r="330" spans="1:54" x14ac:dyDescent="0.3">
      <c r="A330" s="217">
        <f>IF(ISBLANK('Úseky 1'!A53),"",'Úseky 1'!A53)</f>
        <v>49</v>
      </c>
      <c r="B330" s="218" t="str">
        <f>IF(ISBLANK('Úseky 1'!B53),"",'Úseky 1'!B53)</f>
        <v/>
      </c>
      <c r="C330" s="218" t="str">
        <f>IF(ISBLANK('Úseky 1'!C53),"",'Úseky 1'!C53)</f>
        <v/>
      </c>
      <c r="D330" s="219" t="str">
        <f>IF(ISBLANK('Úseky 1'!D53),"",'Úseky 1'!D53)</f>
        <v/>
      </c>
      <c r="E330" s="364">
        <f>IFERROR('Intenzity 1'!E330/E275,0)</f>
        <v>0</v>
      </c>
      <c r="F330" s="364">
        <f>IFERROR('Intenzity 1'!F330/F275,0)</f>
        <v>0</v>
      </c>
      <c r="G330" s="364">
        <f>IFERROR('Intenzity 1'!G330/G275,0)</f>
        <v>0</v>
      </c>
      <c r="H330" s="364">
        <f>IFERROR('Intenzity 1'!H330/H275,0)</f>
        <v>0</v>
      </c>
      <c r="I330" s="364">
        <f>IFERROR('Intenzity 1'!I330/I275,0)</f>
        <v>0</v>
      </c>
      <c r="J330" s="364">
        <f>IFERROR('Intenzity 1'!J330/J275,0)</f>
        <v>0</v>
      </c>
      <c r="K330" s="364">
        <f>IFERROR('Intenzity 1'!K330/K275,0)</f>
        <v>0</v>
      </c>
      <c r="L330" s="364">
        <f>IFERROR('Intenzity 1'!L330/L275,0)</f>
        <v>0</v>
      </c>
      <c r="M330" s="364">
        <f>IFERROR('Intenzity 1'!M330/M275,0)</f>
        <v>0</v>
      </c>
      <c r="N330" s="364">
        <f>IFERROR('Intenzity 1'!N330/N275,0)</f>
        <v>0</v>
      </c>
      <c r="O330" s="364">
        <f>IFERROR('Intenzity 1'!O330/O275,0)</f>
        <v>0</v>
      </c>
      <c r="P330" s="364">
        <f>IFERROR('Intenzity 1'!P330/P275,0)</f>
        <v>0</v>
      </c>
      <c r="Q330" s="364">
        <f>IFERROR('Intenzity 1'!Q330/Q275,0)</f>
        <v>0</v>
      </c>
      <c r="R330" s="364">
        <f>IFERROR('Intenzity 1'!R330/R275,0)</f>
        <v>0</v>
      </c>
      <c r="S330" s="364">
        <f>IFERROR('Intenzity 1'!S330/S275,0)</f>
        <v>0</v>
      </c>
      <c r="T330" s="364">
        <f>IFERROR('Intenzity 1'!T330/T275,0)</f>
        <v>0</v>
      </c>
      <c r="U330" s="364">
        <f>IFERROR('Intenzity 1'!U330/U275,0)</f>
        <v>0</v>
      </c>
      <c r="V330" s="364">
        <f>IFERROR('Intenzity 1'!V330/V275,0)</f>
        <v>0</v>
      </c>
      <c r="W330" s="364">
        <f>IFERROR('Intenzity 1'!W330/W275,0)</f>
        <v>0</v>
      </c>
      <c r="X330" s="364">
        <f>IFERROR('Intenzity 1'!X330/X275,0)</f>
        <v>0</v>
      </c>
      <c r="Y330" s="364">
        <f>IFERROR('Intenzity 1'!Y330/Y275,0)</f>
        <v>0</v>
      </c>
      <c r="Z330" s="364">
        <f>IFERROR('Intenzity 1'!Z330/Z275,0)</f>
        <v>0</v>
      </c>
      <c r="AA330" s="364">
        <f>IFERROR('Intenzity 1'!AA330/AA275,0)</f>
        <v>0</v>
      </c>
      <c r="AB330" s="364">
        <f>IFERROR('Intenzity 1'!AB330/AB275,0)</f>
        <v>0</v>
      </c>
      <c r="AC330" s="364">
        <f>IFERROR('Intenzity 1'!AC330/AC275,0)</f>
        <v>0</v>
      </c>
      <c r="AD330" s="364">
        <f>IFERROR('Intenzity 1'!AD330/AD275,0)</f>
        <v>0</v>
      </c>
      <c r="AE330" s="364">
        <f>IFERROR('Intenzity 1'!AE330/AE275,0)</f>
        <v>0</v>
      </c>
      <c r="AF330" s="364">
        <f>IFERROR('Intenzity 1'!AF330/AF275,0)</f>
        <v>0</v>
      </c>
      <c r="AG330" s="364">
        <f>IFERROR('Intenzity 1'!AG330/AG275,0)</f>
        <v>0</v>
      </c>
      <c r="AH330" s="364">
        <f>IFERROR('Intenzity 1'!AH330/AH275,0)</f>
        <v>0</v>
      </c>
      <c r="AI330" s="364">
        <f>IFERROR('Intenzity 1'!AI330/AI275,0)</f>
        <v>0</v>
      </c>
      <c r="AJ330" s="364">
        <f>IFERROR('Intenzity 1'!AJ330/AJ275,0)</f>
        <v>0</v>
      </c>
      <c r="AK330" s="364">
        <f>IFERROR('Intenzity 1'!AK330/AK275,0)</f>
        <v>0</v>
      </c>
      <c r="AL330" s="364">
        <f>IFERROR('Intenzity 1'!AL330/AL275,0)</f>
        <v>0</v>
      </c>
      <c r="AM330" s="364">
        <f>IFERROR('Intenzity 1'!AM330/AM275,0)</f>
        <v>0</v>
      </c>
      <c r="AN330" s="364">
        <f>IFERROR('Intenzity 1'!AN330/AN275,0)</f>
        <v>0</v>
      </c>
      <c r="AO330" s="364">
        <f>IFERROR('Intenzity 1'!AO330/AO275,0)</f>
        <v>0</v>
      </c>
      <c r="AP330" s="364">
        <f>IFERROR('Intenzity 1'!AP330/AP275,0)</f>
        <v>0</v>
      </c>
      <c r="AQ330" s="364">
        <f>IFERROR('Intenzity 1'!AQ330/AQ275,0)</f>
        <v>0</v>
      </c>
      <c r="AR330" s="364">
        <f>IFERROR('Intenzity 1'!AR330/AR275,0)</f>
        <v>0</v>
      </c>
      <c r="AS330" s="364">
        <f>IFERROR('Intenzity 1'!AS330/AS275,0)</f>
        <v>0</v>
      </c>
      <c r="AT330" s="364">
        <f>IFERROR('Intenzity 1'!AT330/AT275,0)</f>
        <v>0</v>
      </c>
      <c r="AU330" s="364">
        <f>IFERROR('Intenzity 1'!AU330/AU275,0)</f>
        <v>0</v>
      </c>
      <c r="AV330" s="364">
        <f>IFERROR('Intenzity 1'!AV330/AV275,0)</f>
        <v>0</v>
      </c>
      <c r="AW330" s="364">
        <f>IFERROR('Intenzity 1'!AW330/AW275,0)</f>
        <v>0</v>
      </c>
      <c r="AX330" s="364">
        <f>IFERROR('Intenzity 1'!AX330/AX275,0)</f>
        <v>0</v>
      </c>
      <c r="AY330" s="364">
        <f>IFERROR('Intenzity 1'!AY330/AY275,0)</f>
        <v>0</v>
      </c>
      <c r="AZ330" s="364">
        <f>IFERROR('Intenzity 1'!AZ330/AZ275,0)</f>
        <v>0</v>
      </c>
      <c r="BA330" s="364">
        <f>IFERROR('Intenzity 1'!BA330/BA275,0)</f>
        <v>0</v>
      </c>
      <c r="BB330" s="364">
        <f>IFERROR('Intenzity 1'!BB330/BB275,0)</f>
        <v>0</v>
      </c>
    </row>
    <row r="331" spans="1:54" x14ac:dyDescent="0.3">
      <c r="A331" s="217">
        <f>IF(ISBLANK('Úseky 1'!A54),"",'Úseky 1'!A54)</f>
        <v>50</v>
      </c>
      <c r="B331" s="218" t="str">
        <f>IF(ISBLANK('Úseky 1'!B54),"",'Úseky 1'!B54)</f>
        <v/>
      </c>
      <c r="C331" s="218" t="str">
        <f>IF(ISBLANK('Úseky 1'!C54),"",'Úseky 1'!C54)</f>
        <v/>
      </c>
      <c r="D331" s="219" t="str">
        <f>IF(ISBLANK('Úseky 1'!D54),"",'Úseky 1'!D54)</f>
        <v/>
      </c>
      <c r="E331" s="365">
        <f>IFERROR('Intenzity 1'!E331/E276,0)</f>
        <v>0</v>
      </c>
      <c r="F331" s="365">
        <f>IFERROR('Intenzity 1'!F331/F276,0)</f>
        <v>0</v>
      </c>
      <c r="G331" s="365">
        <f>IFERROR('Intenzity 1'!G331/G276,0)</f>
        <v>0</v>
      </c>
      <c r="H331" s="365">
        <f>IFERROR('Intenzity 1'!H331/H276,0)</f>
        <v>0</v>
      </c>
      <c r="I331" s="365">
        <f>IFERROR('Intenzity 1'!I331/I276,0)</f>
        <v>0</v>
      </c>
      <c r="J331" s="365">
        <f>IFERROR('Intenzity 1'!J331/J276,0)</f>
        <v>0</v>
      </c>
      <c r="K331" s="365">
        <f>IFERROR('Intenzity 1'!K331/K276,0)</f>
        <v>0</v>
      </c>
      <c r="L331" s="365">
        <f>IFERROR('Intenzity 1'!L331/L276,0)</f>
        <v>0</v>
      </c>
      <c r="M331" s="365">
        <f>IFERROR('Intenzity 1'!M331/M276,0)</f>
        <v>0</v>
      </c>
      <c r="N331" s="365">
        <f>IFERROR('Intenzity 1'!N331/N276,0)</f>
        <v>0</v>
      </c>
      <c r="O331" s="365">
        <f>IFERROR('Intenzity 1'!O331/O276,0)</f>
        <v>0</v>
      </c>
      <c r="P331" s="365">
        <f>IFERROR('Intenzity 1'!P331/P276,0)</f>
        <v>0</v>
      </c>
      <c r="Q331" s="365">
        <f>IFERROR('Intenzity 1'!Q331/Q276,0)</f>
        <v>0</v>
      </c>
      <c r="R331" s="365">
        <f>IFERROR('Intenzity 1'!R331/R276,0)</f>
        <v>0</v>
      </c>
      <c r="S331" s="365">
        <f>IFERROR('Intenzity 1'!S331/S276,0)</f>
        <v>0</v>
      </c>
      <c r="T331" s="365">
        <f>IFERROR('Intenzity 1'!T331/T276,0)</f>
        <v>0</v>
      </c>
      <c r="U331" s="365">
        <f>IFERROR('Intenzity 1'!U331/U276,0)</f>
        <v>0</v>
      </c>
      <c r="V331" s="365">
        <f>IFERROR('Intenzity 1'!V331/V276,0)</f>
        <v>0</v>
      </c>
      <c r="W331" s="365">
        <f>IFERROR('Intenzity 1'!W331/W276,0)</f>
        <v>0</v>
      </c>
      <c r="X331" s="365">
        <f>IFERROR('Intenzity 1'!X331/X276,0)</f>
        <v>0</v>
      </c>
      <c r="Y331" s="365">
        <f>IFERROR('Intenzity 1'!Y331/Y276,0)</f>
        <v>0</v>
      </c>
      <c r="Z331" s="365">
        <f>IFERROR('Intenzity 1'!Z331/Z276,0)</f>
        <v>0</v>
      </c>
      <c r="AA331" s="365">
        <f>IFERROR('Intenzity 1'!AA331/AA276,0)</f>
        <v>0</v>
      </c>
      <c r="AB331" s="365">
        <f>IFERROR('Intenzity 1'!AB331/AB276,0)</f>
        <v>0</v>
      </c>
      <c r="AC331" s="365">
        <f>IFERROR('Intenzity 1'!AC331/AC276,0)</f>
        <v>0</v>
      </c>
      <c r="AD331" s="365">
        <f>IFERROR('Intenzity 1'!AD331/AD276,0)</f>
        <v>0</v>
      </c>
      <c r="AE331" s="365">
        <f>IFERROR('Intenzity 1'!AE331/AE276,0)</f>
        <v>0</v>
      </c>
      <c r="AF331" s="365">
        <f>IFERROR('Intenzity 1'!AF331/AF276,0)</f>
        <v>0</v>
      </c>
      <c r="AG331" s="365">
        <f>IFERROR('Intenzity 1'!AG331/AG276,0)</f>
        <v>0</v>
      </c>
      <c r="AH331" s="365">
        <f>IFERROR('Intenzity 1'!AH331/AH276,0)</f>
        <v>0</v>
      </c>
      <c r="AI331" s="365">
        <f>IFERROR('Intenzity 1'!AI331/AI276,0)</f>
        <v>0</v>
      </c>
      <c r="AJ331" s="365">
        <f>IFERROR('Intenzity 1'!AJ331/AJ276,0)</f>
        <v>0</v>
      </c>
      <c r="AK331" s="365">
        <f>IFERROR('Intenzity 1'!AK331/AK276,0)</f>
        <v>0</v>
      </c>
      <c r="AL331" s="365">
        <f>IFERROR('Intenzity 1'!AL331/AL276,0)</f>
        <v>0</v>
      </c>
      <c r="AM331" s="365">
        <f>IFERROR('Intenzity 1'!AM331/AM276,0)</f>
        <v>0</v>
      </c>
      <c r="AN331" s="365">
        <f>IFERROR('Intenzity 1'!AN331/AN276,0)</f>
        <v>0</v>
      </c>
      <c r="AO331" s="365">
        <f>IFERROR('Intenzity 1'!AO331/AO276,0)</f>
        <v>0</v>
      </c>
      <c r="AP331" s="365">
        <f>IFERROR('Intenzity 1'!AP331/AP276,0)</f>
        <v>0</v>
      </c>
      <c r="AQ331" s="365">
        <f>IFERROR('Intenzity 1'!AQ331/AQ276,0)</f>
        <v>0</v>
      </c>
      <c r="AR331" s="365">
        <f>IFERROR('Intenzity 1'!AR331/AR276,0)</f>
        <v>0</v>
      </c>
      <c r="AS331" s="365">
        <f>IFERROR('Intenzity 1'!AS331/AS276,0)</f>
        <v>0</v>
      </c>
      <c r="AT331" s="365">
        <f>IFERROR('Intenzity 1'!AT331/AT276,0)</f>
        <v>0</v>
      </c>
      <c r="AU331" s="365">
        <f>IFERROR('Intenzity 1'!AU331/AU276,0)</f>
        <v>0</v>
      </c>
      <c r="AV331" s="365">
        <f>IFERROR('Intenzity 1'!AV331/AV276,0)</f>
        <v>0</v>
      </c>
      <c r="AW331" s="365">
        <f>IFERROR('Intenzity 1'!AW331/AW276,0)</f>
        <v>0</v>
      </c>
      <c r="AX331" s="365">
        <f>IFERROR('Intenzity 1'!AX331/AX276,0)</f>
        <v>0</v>
      </c>
      <c r="AY331" s="365">
        <f>IFERROR('Intenzity 1'!AY331/AY276,0)</f>
        <v>0</v>
      </c>
      <c r="AZ331" s="365">
        <f>IFERROR('Intenzity 1'!AZ331/AZ276,0)</f>
        <v>0</v>
      </c>
      <c r="BA331" s="365">
        <f>IFERROR('Intenzity 1'!BA331/BA276,0)</f>
        <v>0</v>
      </c>
      <c r="BB331" s="365">
        <f>IFERROR('Intenzity 1'!BB331/BB276,0)</f>
        <v>0</v>
      </c>
    </row>
    <row r="332" spans="1:54" x14ac:dyDescent="0.3">
      <c r="E332" s="229">
        <f>SUM(E282:E331)</f>
        <v>0</v>
      </c>
      <c r="F332" s="229">
        <f t="shared" ref="F332" si="256">SUM(F282:F331)</f>
        <v>0</v>
      </c>
      <c r="G332" s="229">
        <f t="shared" ref="G332" si="257">SUM(G282:G331)</f>
        <v>0</v>
      </c>
      <c r="H332" s="229">
        <f t="shared" ref="H332" si="258">SUM(H282:H331)</f>
        <v>0</v>
      </c>
      <c r="I332" s="229">
        <f t="shared" ref="I332" si="259">SUM(I282:I331)</f>
        <v>0</v>
      </c>
      <c r="J332" s="229">
        <f t="shared" ref="J332" si="260">SUM(J282:J331)</f>
        <v>0</v>
      </c>
      <c r="K332" s="229">
        <f t="shared" ref="K332" si="261">SUM(K282:K331)</f>
        <v>0</v>
      </c>
      <c r="L332" s="229">
        <f t="shared" ref="L332" si="262">SUM(L282:L331)</f>
        <v>0</v>
      </c>
      <c r="M332" s="229">
        <f t="shared" ref="M332" si="263">SUM(M282:M331)</f>
        <v>0</v>
      </c>
      <c r="N332" s="229">
        <f t="shared" ref="N332" si="264">SUM(N282:N331)</f>
        <v>0</v>
      </c>
      <c r="O332" s="229">
        <f t="shared" ref="O332" si="265">SUM(O282:O331)</f>
        <v>0</v>
      </c>
      <c r="P332" s="229">
        <f t="shared" ref="P332" si="266">SUM(P282:P331)</f>
        <v>0</v>
      </c>
      <c r="Q332" s="229">
        <f t="shared" ref="Q332" si="267">SUM(Q282:Q331)</f>
        <v>0</v>
      </c>
      <c r="R332" s="229">
        <f t="shared" ref="R332" si="268">SUM(R282:R331)</f>
        <v>0</v>
      </c>
      <c r="S332" s="229">
        <f t="shared" ref="S332" si="269">SUM(S282:S331)</f>
        <v>0</v>
      </c>
      <c r="T332" s="229">
        <f t="shared" ref="T332" si="270">SUM(T282:T331)</f>
        <v>0</v>
      </c>
      <c r="U332" s="229">
        <f t="shared" ref="U332" si="271">SUM(U282:U331)</f>
        <v>0</v>
      </c>
      <c r="V332" s="229">
        <f t="shared" ref="V332" si="272">SUM(V282:V331)</f>
        <v>0</v>
      </c>
      <c r="W332" s="229">
        <f t="shared" ref="W332" si="273">SUM(W282:W331)</f>
        <v>0</v>
      </c>
      <c r="X332" s="229">
        <f t="shared" ref="X332" si="274">SUM(X282:X331)</f>
        <v>0</v>
      </c>
      <c r="Y332" s="229">
        <f t="shared" ref="Y332" si="275">SUM(Y282:Y331)</f>
        <v>0</v>
      </c>
      <c r="Z332" s="229">
        <f t="shared" ref="Z332" si="276">SUM(Z282:Z331)</f>
        <v>0</v>
      </c>
      <c r="AA332" s="229">
        <f t="shared" ref="AA332" si="277">SUM(AA282:AA331)</f>
        <v>0</v>
      </c>
      <c r="AB332" s="229">
        <f t="shared" ref="AB332" si="278">SUM(AB282:AB331)</f>
        <v>0</v>
      </c>
      <c r="AC332" s="229">
        <f t="shared" ref="AC332" si="279">SUM(AC282:AC331)</f>
        <v>0</v>
      </c>
      <c r="AD332" s="229">
        <f t="shared" ref="AD332" si="280">SUM(AD282:AD331)</f>
        <v>0</v>
      </c>
      <c r="AE332" s="229">
        <f t="shared" ref="AE332" si="281">SUM(AE282:AE331)</f>
        <v>0</v>
      </c>
      <c r="AF332" s="229">
        <f t="shared" ref="AF332" si="282">SUM(AF282:AF331)</f>
        <v>0</v>
      </c>
      <c r="AG332" s="229">
        <f t="shared" ref="AG332" si="283">SUM(AG282:AG331)</f>
        <v>0</v>
      </c>
      <c r="AH332" s="229">
        <f t="shared" ref="AH332" si="284">SUM(AH282:AH331)</f>
        <v>0</v>
      </c>
      <c r="AI332" s="229">
        <f t="shared" ref="AI332" si="285">SUM(AI282:AI331)</f>
        <v>0</v>
      </c>
      <c r="AJ332" s="229">
        <f t="shared" ref="AJ332" si="286">SUM(AJ282:AJ331)</f>
        <v>0</v>
      </c>
      <c r="AK332" s="229">
        <f t="shared" ref="AK332" si="287">SUM(AK282:AK331)</f>
        <v>0</v>
      </c>
      <c r="AL332" s="229">
        <f t="shared" ref="AL332" si="288">SUM(AL282:AL331)</f>
        <v>0</v>
      </c>
      <c r="AM332" s="229">
        <f t="shared" ref="AM332" si="289">SUM(AM282:AM331)</f>
        <v>0</v>
      </c>
      <c r="AN332" s="229">
        <f t="shared" ref="AN332" si="290">SUM(AN282:AN331)</f>
        <v>0</v>
      </c>
      <c r="AO332" s="229">
        <f t="shared" ref="AO332" si="291">SUM(AO282:AO331)</f>
        <v>0</v>
      </c>
      <c r="AP332" s="229">
        <f t="shared" ref="AP332" si="292">SUM(AP282:AP331)</f>
        <v>0</v>
      </c>
      <c r="AQ332" s="229">
        <f t="shared" ref="AQ332" si="293">SUM(AQ282:AQ331)</f>
        <v>0</v>
      </c>
      <c r="AR332" s="229">
        <f t="shared" ref="AR332" si="294">SUM(AR282:AR331)</f>
        <v>0</v>
      </c>
      <c r="AS332" s="229">
        <f t="shared" ref="AS332" si="295">SUM(AS282:AS331)</f>
        <v>0</v>
      </c>
      <c r="AT332" s="229">
        <f t="shared" ref="AT332" si="296">SUM(AT282:AT331)</f>
        <v>0</v>
      </c>
      <c r="AU332" s="229">
        <f t="shared" ref="AU332" si="297">SUM(AU282:AU331)</f>
        <v>0</v>
      </c>
      <c r="AV332" s="229">
        <f t="shared" ref="AV332" si="298">SUM(AV282:AV331)</f>
        <v>0</v>
      </c>
      <c r="AW332" s="229">
        <f t="shared" ref="AW332" si="299">SUM(AW282:AW331)</f>
        <v>0</v>
      </c>
      <c r="AX332" s="229">
        <f t="shared" ref="AX332" si="300">SUM(AX282:AX331)</f>
        <v>0</v>
      </c>
      <c r="AY332" s="229">
        <f t="shared" ref="AY332" si="301">SUM(AY282:AY331)</f>
        <v>0</v>
      </c>
      <c r="AZ332" s="229">
        <f t="shared" ref="AZ332" si="302">SUM(AZ282:AZ331)</f>
        <v>0</v>
      </c>
      <c r="BA332" s="229">
        <f t="shared" ref="BA332" si="303">SUM(BA282:BA331)</f>
        <v>0</v>
      </c>
      <c r="BB332" s="229">
        <f t="shared" ref="BB332" si="304">SUM(BB282:BB331)</f>
        <v>0</v>
      </c>
    </row>
    <row r="335" spans="1:54" s="207" customFormat="1" x14ac:dyDescent="0.3">
      <c r="A335" s="355" t="s">
        <v>388</v>
      </c>
      <c r="B335" s="356"/>
      <c r="C335" s="356"/>
      <c r="D335" s="356"/>
      <c r="E335" s="225">
        <v>1</v>
      </c>
      <c r="F335" s="225">
        <v>2</v>
      </c>
      <c r="G335" s="225">
        <v>3</v>
      </c>
      <c r="H335" s="225">
        <v>4</v>
      </c>
      <c r="I335" s="225">
        <v>5</v>
      </c>
      <c r="J335" s="225">
        <v>6</v>
      </c>
      <c r="K335" s="225">
        <v>7</v>
      </c>
      <c r="L335" s="225">
        <v>8</v>
      </c>
      <c r="M335" s="225">
        <v>9</v>
      </c>
      <c r="N335" s="225">
        <v>10</v>
      </c>
      <c r="O335" s="225">
        <v>11</v>
      </c>
      <c r="P335" s="225">
        <v>12</v>
      </c>
      <c r="Q335" s="225">
        <v>13</v>
      </c>
      <c r="R335" s="225">
        <v>14</v>
      </c>
      <c r="S335" s="225">
        <v>15</v>
      </c>
      <c r="T335" s="225">
        <v>16</v>
      </c>
      <c r="U335" s="225">
        <v>17</v>
      </c>
      <c r="V335" s="225">
        <v>18</v>
      </c>
      <c r="W335" s="225">
        <v>19</v>
      </c>
      <c r="X335" s="225">
        <v>20</v>
      </c>
      <c r="Y335" s="225">
        <v>21</v>
      </c>
      <c r="Z335" s="225">
        <v>22</v>
      </c>
      <c r="AA335" s="225">
        <v>23</v>
      </c>
      <c r="AB335" s="225">
        <v>24</v>
      </c>
      <c r="AC335" s="225">
        <v>25</v>
      </c>
      <c r="AD335" s="225">
        <v>26</v>
      </c>
      <c r="AE335" s="225">
        <v>27</v>
      </c>
      <c r="AF335" s="225">
        <v>28</v>
      </c>
      <c r="AG335" s="225">
        <v>29</v>
      </c>
      <c r="AH335" s="225">
        <v>30</v>
      </c>
      <c r="AI335" s="225">
        <v>31</v>
      </c>
      <c r="AJ335" s="225">
        <v>32</v>
      </c>
      <c r="AK335" s="225">
        <v>33</v>
      </c>
      <c r="AL335" s="225">
        <v>34</v>
      </c>
      <c r="AM335" s="225">
        <v>35</v>
      </c>
      <c r="AN335" s="225">
        <v>36</v>
      </c>
      <c r="AO335" s="225">
        <v>37</v>
      </c>
      <c r="AP335" s="225">
        <v>38</v>
      </c>
      <c r="AQ335" s="225">
        <v>39</v>
      </c>
      <c r="AR335" s="225">
        <v>40</v>
      </c>
      <c r="AS335" s="225">
        <v>41</v>
      </c>
      <c r="AT335" s="225">
        <v>42</v>
      </c>
      <c r="AU335" s="225">
        <v>43</v>
      </c>
      <c r="AV335" s="225">
        <v>44</v>
      </c>
      <c r="AW335" s="225">
        <v>45</v>
      </c>
      <c r="AX335" s="225">
        <v>46</v>
      </c>
      <c r="AY335" s="225">
        <v>47</v>
      </c>
      <c r="AZ335" s="225">
        <v>48</v>
      </c>
      <c r="BA335" s="225">
        <v>49</v>
      </c>
      <c r="BB335" s="225">
        <v>50</v>
      </c>
    </row>
    <row r="336" spans="1:54" s="208" customFormat="1" ht="20.25" x14ac:dyDescent="0.35">
      <c r="A336" s="211" t="s">
        <v>101</v>
      </c>
      <c r="B336" s="211" t="s">
        <v>345</v>
      </c>
      <c r="C336" s="211" t="s">
        <v>346</v>
      </c>
      <c r="D336" s="211" t="s">
        <v>102</v>
      </c>
      <c r="E336" s="226">
        <f>E3</f>
        <v>2024</v>
      </c>
      <c r="F336" s="226">
        <f>E336+1</f>
        <v>2025</v>
      </c>
      <c r="G336" s="226">
        <f t="shared" ref="G336:M336" si="305">F336+1</f>
        <v>2026</v>
      </c>
      <c r="H336" s="226">
        <f t="shared" si="305"/>
        <v>2027</v>
      </c>
      <c r="I336" s="226">
        <f t="shared" si="305"/>
        <v>2028</v>
      </c>
      <c r="J336" s="226">
        <f t="shared" si="305"/>
        <v>2029</v>
      </c>
      <c r="K336" s="226">
        <f t="shared" si="305"/>
        <v>2030</v>
      </c>
      <c r="L336" s="226">
        <f t="shared" si="305"/>
        <v>2031</v>
      </c>
      <c r="M336" s="226">
        <f t="shared" si="305"/>
        <v>2032</v>
      </c>
      <c r="N336" s="226">
        <f>M336+1</f>
        <v>2033</v>
      </c>
      <c r="O336" s="226">
        <f t="shared" ref="O336:AH336" si="306">N336+1</f>
        <v>2034</v>
      </c>
      <c r="P336" s="226">
        <f t="shared" si="306"/>
        <v>2035</v>
      </c>
      <c r="Q336" s="226">
        <f t="shared" si="306"/>
        <v>2036</v>
      </c>
      <c r="R336" s="226">
        <f t="shared" si="306"/>
        <v>2037</v>
      </c>
      <c r="S336" s="226">
        <f t="shared" si="306"/>
        <v>2038</v>
      </c>
      <c r="T336" s="226">
        <f t="shared" si="306"/>
        <v>2039</v>
      </c>
      <c r="U336" s="226">
        <f t="shared" si="306"/>
        <v>2040</v>
      </c>
      <c r="V336" s="226">
        <f t="shared" si="306"/>
        <v>2041</v>
      </c>
      <c r="W336" s="226">
        <f t="shared" si="306"/>
        <v>2042</v>
      </c>
      <c r="X336" s="226">
        <f t="shared" si="306"/>
        <v>2043</v>
      </c>
      <c r="Y336" s="226">
        <f t="shared" si="306"/>
        <v>2044</v>
      </c>
      <c r="Z336" s="226">
        <f t="shared" si="306"/>
        <v>2045</v>
      </c>
      <c r="AA336" s="226">
        <f t="shared" si="306"/>
        <v>2046</v>
      </c>
      <c r="AB336" s="226">
        <f t="shared" si="306"/>
        <v>2047</v>
      </c>
      <c r="AC336" s="226">
        <f t="shared" si="306"/>
        <v>2048</v>
      </c>
      <c r="AD336" s="226">
        <f t="shared" si="306"/>
        <v>2049</v>
      </c>
      <c r="AE336" s="226">
        <f t="shared" si="306"/>
        <v>2050</v>
      </c>
      <c r="AF336" s="226">
        <f t="shared" si="306"/>
        <v>2051</v>
      </c>
      <c r="AG336" s="226">
        <f t="shared" si="306"/>
        <v>2052</v>
      </c>
      <c r="AH336" s="226">
        <f t="shared" si="306"/>
        <v>2053</v>
      </c>
      <c r="AI336" s="226">
        <f t="shared" ref="AI336" si="307">AH336+1</f>
        <v>2054</v>
      </c>
      <c r="AJ336" s="226">
        <f t="shared" ref="AJ336" si="308">AI336+1</f>
        <v>2055</v>
      </c>
      <c r="AK336" s="226">
        <f t="shared" ref="AK336" si="309">AJ336+1</f>
        <v>2056</v>
      </c>
      <c r="AL336" s="226">
        <f t="shared" ref="AL336" si="310">AK336+1</f>
        <v>2057</v>
      </c>
      <c r="AM336" s="226">
        <f t="shared" ref="AM336" si="311">AL336+1</f>
        <v>2058</v>
      </c>
      <c r="AN336" s="226">
        <f t="shared" ref="AN336" si="312">AM336+1</f>
        <v>2059</v>
      </c>
      <c r="AO336" s="226">
        <f t="shared" ref="AO336" si="313">AN336+1</f>
        <v>2060</v>
      </c>
      <c r="AP336" s="226">
        <f t="shared" ref="AP336" si="314">AO336+1</f>
        <v>2061</v>
      </c>
      <c r="AQ336" s="226">
        <f t="shared" ref="AQ336" si="315">AP336+1</f>
        <v>2062</v>
      </c>
      <c r="AR336" s="226">
        <f t="shared" ref="AR336" si="316">AQ336+1</f>
        <v>2063</v>
      </c>
      <c r="AS336" s="226">
        <f t="shared" ref="AS336" si="317">AR336+1</f>
        <v>2064</v>
      </c>
      <c r="AT336" s="226">
        <f t="shared" ref="AT336" si="318">AS336+1</f>
        <v>2065</v>
      </c>
      <c r="AU336" s="226">
        <f t="shared" ref="AU336" si="319">AT336+1</f>
        <v>2066</v>
      </c>
      <c r="AV336" s="226">
        <f t="shared" ref="AV336" si="320">AU336+1</f>
        <v>2067</v>
      </c>
      <c r="AW336" s="226">
        <f t="shared" ref="AW336" si="321">AV336+1</f>
        <v>2068</v>
      </c>
      <c r="AX336" s="226">
        <f t="shared" ref="AX336" si="322">AW336+1</f>
        <v>2069</v>
      </c>
      <c r="AY336" s="226">
        <f t="shared" ref="AY336" si="323">AX336+1</f>
        <v>2070</v>
      </c>
      <c r="AZ336" s="226">
        <f t="shared" ref="AZ336" si="324">AY336+1</f>
        <v>2071</v>
      </c>
      <c r="BA336" s="226">
        <f t="shared" ref="BA336" si="325">AZ336+1</f>
        <v>2072</v>
      </c>
      <c r="BB336" s="226">
        <f t="shared" ref="BB336" si="326">BA336+1</f>
        <v>2073</v>
      </c>
    </row>
    <row r="337" spans="1:34" s="208" customFormat="1" ht="11.25" customHeight="1" x14ac:dyDescent="0.35">
      <c r="A337" s="223" t="s">
        <v>386</v>
      </c>
      <c r="B337" s="206"/>
      <c r="C337" s="206"/>
      <c r="D337" s="214" t="s">
        <v>348</v>
      </c>
    </row>
    <row r="338" spans="1:34" s="203" customFormat="1" x14ac:dyDescent="0.3">
      <c r="A338" s="206">
        <f>IF(ISBLANK('Úseky 1'!A5),"",'Úseky 1'!A5)</f>
        <v>1</v>
      </c>
      <c r="B338" s="205" t="str">
        <f>IF(ISBLANK('Úseky 1'!B5),"",'Úseky 1'!B5)</f>
        <v/>
      </c>
      <c r="C338" s="205" t="str">
        <f>IF(ISBLANK('Úseky 1'!C5),"",'Úseky 1'!C5)</f>
        <v/>
      </c>
      <c r="D338" s="213" t="str">
        <f>IF(ISBLANK('Úseky 1'!D5),"",'Úseky 1'!D5)</f>
        <v/>
      </c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  <c r="AA338" s="228"/>
      <c r="AB338" s="228"/>
      <c r="AC338" s="228"/>
      <c r="AD338" s="228"/>
      <c r="AE338" s="228"/>
      <c r="AF338" s="228"/>
      <c r="AG338" s="228"/>
      <c r="AH338" s="228"/>
    </row>
    <row r="339" spans="1:34" s="203" customFormat="1" x14ac:dyDescent="0.3">
      <c r="A339" s="206">
        <f>IF(ISBLANK('Úseky 1'!A6),"",'Úseky 1'!A6)</f>
        <v>2</v>
      </c>
      <c r="B339" s="205" t="str">
        <f>IF(ISBLANK('Úseky 1'!B6),"",'Úseky 1'!B6)</f>
        <v/>
      </c>
      <c r="C339" s="205" t="str">
        <f>IF(ISBLANK('Úseky 1'!C6),"",'Úseky 1'!C6)</f>
        <v/>
      </c>
      <c r="D339" s="213" t="str">
        <f>IF(ISBLANK('Úseky 1'!D6),"",'Úseky 1'!D6)</f>
        <v/>
      </c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  <c r="AA339" s="228"/>
      <c r="AB339" s="228"/>
      <c r="AC339" s="228"/>
      <c r="AD339" s="228"/>
      <c r="AE339" s="228"/>
      <c r="AF339" s="228"/>
      <c r="AG339" s="228"/>
      <c r="AH339" s="228"/>
    </row>
    <row r="340" spans="1:34" s="203" customFormat="1" x14ac:dyDescent="0.3">
      <c r="A340" s="206">
        <f>IF(ISBLANK('Úseky 1'!A7),"",'Úseky 1'!A7)</f>
        <v>3</v>
      </c>
      <c r="B340" s="205" t="str">
        <f>IF(ISBLANK('Úseky 1'!B7),"",'Úseky 1'!B7)</f>
        <v/>
      </c>
      <c r="C340" s="205" t="str">
        <f>IF(ISBLANK('Úseky 1'!C7),"",'Úseky 1'!C7)</f>
        <v/>
      </c>
      <c r="D340" s="213" t="str">
        <f>IF(ISBLANK('Úseky 1'!D7),"",'Úseky 1'!D7)</f>
        <v/>
      </c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  <c r="AA340" s="228"/>
      <c r="AB340" s="228"/>
      <c r="AC340" s="228"/>
      <c r="AD340" s="228"/>
      <c r="AE340" s="228"/>
      <c r="AF340" s="228"/>
      <c r="AG340" s="228"/>
      <c r="AH340" s="228"/>
    </row>
    <row r="341" spans="1:34" s="203" customFormat="1" x14ac:dyDescent="0.3">
      <c r="A341" s="206">
        <f>IF(ISBLANK('Úseky 1'!A8),"",'Úseky 1'!A8)</f>
        <v>4</v>
      </c>
      <c r="B341" s="205" t="str">
        <f>IF(ISBLANK('Úseky 1'!B8),"",'Úseky 1'!B8)</f>
        <v/>
      </c>
      <c r="C341" s="205" t="str">
        <f>IF(ISBLANK('Úseky 1'!C8),"",'Úseky 1'!C8)</f>
        <v/>
      </c>
      <c r="D341" s="213" t="str">
        <f>IF(ISBLANK('Úseky 1'!D8),"",'Úseky 1'!D8)</f>
        <v/>
      </c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  <c r="AA341" s="228"/>
      <c r="AB341" s="228"/>
      <c r="AC341" s="228"/>
      <c r="AD341" s="228"/>
      <c r="AE341" s="228"/>
      <c r="AF341" s="228"/>
      <c r="AG341" s="228"/>
      <c r="AH341" s="228"/>
    </row>
    <row r="342" spans="1:34" s="203" customFormat="1" x14ac:dyDescent="0.3">
      <c r="A342" s="206">
        <f>IF(ISBLANK('Úseky 1'!A9),"",'Úseky 1'!A9)</f>
        <v>5</v>
      </c>
      <c r="B342" s="205" t="str">
        <f>IF(ISBLANK('Úseky 1'!B9),"",'Úseky 1'!B9)</f>
        <v/>
      </c>
      <c r="C342" s="205" t="str">
        <f>IF(ISBLANK('Úseky 1'!C9),"",'Úseky 1'!C9)</f>
        <v/>
      </c>
      <c r="D342" s="213" t="str">
        <f>IF(ISBLANK('Úseky 1'!D9),"",'Úseky 1'!D9)</f>
        <v/>
      </c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  <c r="AA342" s="228"/>
      <c r="AB342" s="228"/>
      <c r="AC342" s="228"/>
      <c r="AD342" s="228"/>
      <c r="AE342" s="228"/>
      <c r="AF342" s="228"/>
      <c r="AG342" s="228"/>
      <c r="AH342" s="228"/>
    </row>
    <row r="343" spans="1:34" s="203" customFormat="1" x14ac:dyDescent="0.3">
      <c r="A343" s="206">
        <f>IF(ISBLANK('Úseky 1'!A10),"",'Úseky 1'!A10)</f>
        <v>6</v>
      </c>
      <c r="B343" s="205" t="str">
        <f>IF(ISBLANK('Úseky 1'!B10),"",'Úseky 1'!B10)</f>
        <v/>
      </c>
      <c r="C343" s="205" t="str">
        <f>IF(ISBLANK('Úseky 1'!C10),"",'Úseky 1'!C10)</f>
        <v/>
      </c>
      <c r="D343" s="213" t="str">
        <f>IF(ISBLANK('Úseky 1'!D10),"",'Úseky 1'!D10)</f>
        <v/>
      </c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  <c r="AG343" s="228"/>
      <c r="AH343" s="228"/>
    </row>
    <row r="344" spans="1:34" s="203" customFormat="1" x14ac:dyDescent="0.3">
      <c r="A344" s="206">
        <f>IF(ISBLANK('Úseky 1'!A11),"",'Úseky 1'!A11)</f>
        <v>7</v>
      </c>
      <c r="B344" s="205" t="str">
        <f>IF(ISBLANK('Úseky 1'!B11),"",'Úseky 1'!B11)</f>
        <v/>
      </c>
      <c r="C344" s="205" t="str">
        <f>IF(ISBLANK('Úseky 1'!C11),"",'Úseky 1'!C11)</f>
        <v/>
      </c>
      <c r="D344" s="213" t="str">
        <f>IF(ISBLANK('Úseky 1'!D11),"",'Úseky 1'!D11)</f>
        <v/>
      </c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  <c r="AA344" s="228"/>
      <c r="AB344" s="228"/>
      <c r="AC344" s="228"/>
      <c r="AD344" s="228"/>
      <c r="AE344" s="228"/>
      <c r="AF344" s="228"/>
      <c r="AG344" s="228"/>
      <c r="AH344" s="228"/>
    </row>
    <row r="345" spans="1:34" s="203" customFormat="1" x14ac:dyDescent="0.3">
      <c r="A345" s="206">
        <f>IF(ISBLANK('Úseky 1'!A12),"",'Úseky 1'!A12)</f>
        <v>8</v>
      </c>
      <c r="B345" s="205" t="str">
        <f>IF(ISBLANK('Úseky 1'!B12),"",'Úseky 1'!B12)</f>
        <v/>
      </c>
      <c r="C345" s="205" t="str">
        <f>IF(ISBLANK('Úseky 1'!C12),"",'Úseky 1'!C12)</f>
        <v/>
      </c>
      <c r="D345" s="213" t="str">
        <f>IF(ISBLANK('Úseky 1'!D12),"",'Úseky 1'!D12)</f>
        <v/>
      </c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  <c r="AA345" s="228"/>
      <c r="AB345" s="228"/>
      <c r="AC345" s="228"/>
      <c r="AD345" s="228"/>
      <c r="AE345" s="228"/>
      <c r="AF345" s="228"/>
      <c r="AG345" s="228"/>
      <c r="AH345" s="228"/>
    </row>
    <row r="346" spans="1:34" s="203" customFormat="1" x14ac:dyDescent="0.3">
      <c r="A346" s="206">
        <f>IF(ISBLANK('Úseky 1'!A13),"",'Úseky 1'!A13)</f>
        <v>9</v>
      </c>
      <c r="B346" s="205" t="str">
        <f>IF(ISBLANK('Úseky 1'!B13),"",'Úseky 1'!B13)</f>
        <v/>
      </c>
      <c r="C346" s="205" t="str">
        <f>IF(ISBLANK('Úseky 1'!C13),"",'Úseky 1'!C13)</f>
        <v/>
      </c>
      <c r="D346" s="213" t="str">
        <f>IF(ISBLANK('Úseky 1'!D13),"",'Úseky 1'!D13)</f>
        <v/>
      </c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  <c r="AA346" s="228"/>
      <c r="AB346" s="228"/>
      <c r="AC346" s="228"/>
      <c r="AD346" s="228"/>
      <c r="AE346" s="228"/>
      <c r="AF346" s="228"/>
      <c r="AG346" s="228"/>
      <c r="AH346" s="228"/>
    </row>
    <row r="347" spans="1:34" s="203" customFormat="1" x14ac:dyDescent="0.3">
      <c r="A347" s="206">
        <f>IF(ISBLANK('Úseky 1'!A14),"",'Úseky 1'!A14)</f>
        <v>10</v>
      </c>
      <c r="B347" s="205" t="str">
        <f>IF(ISBLANK('Úseky 1'!B14),"",'Úseky 1'!B14)</f>
        <v/>
      </c>
      <c r="C347" s="205" t="str">
        <f>IF(ISBLANK('Úseky 1'!C14),"",'Úseky 1'!C14)</f>
        <v/>
      </c>
      <c r="D347" s="213" t="str">
        <f>IF(ISBLANK('Úseky 1'!D14),"",'Úseky 1'!D14)</f>
        <v/>
      </c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  <c r="AA347" s="228"/>
      <c r="AB347" s="228"/>
      <c r="AC347" s="228"/>
      <c r="AD347" s="228"/>
      <c r="AE347" s="228"/>
      <c r="AF347" s="228"/>
      <c r="AG347" s="228"/>
      <c r="AH347" s="228"/>
    </row>
    <row r="348" spans="1:34" s="203" customFormat="1" x14ac:dyDescent="0.3">
      <c r="A348" s="206">
        <f>IF(ISBLANK('Úseky 1'!A15),"",'Úseky 1'!A15)</f>
        <v>11</v>
      </c>
      <c r="B348" s="205" t="str">
        <f>IF(ISBLANK('Úseky 1'!B15),"",'Úseky 1'!B15)</f>
        <v/>
      </c>
      <c r="C348" s="205" t="str">
        <f>IF(ISBLANK('Úseky 1'!C15),"",'Úseky 1'!C15)</f>
        <v/>
      </c>
      <c r="D348" s="213" t="str">
        <f>IF(ISBLANK('Úseky 1'!D15),"",'Úseky 1'!D15)</f>
        <v/>
      </c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  <c r="AA348" s="228"/>
      <c r="AB348" s="228"/>
      <c r="AC348" s="228"/>
      <c r="AD348" s="228"/>
      <c r="AE348" s="228"/>
      <c r="AF348" s="228"/>
      <c r="AG348" s="228"/>
      <c r="AH348" s="228"/>
    </row>
    <row r="349" spans="1:34" s="203" customFormat="1" x14ac:dyDescent="0.3">
      <c r="A349" s="206">
        <f>IF(ISBLANK('Úseky 1'!A16),"",'Úseky 1'!A16)</f>
        <v>12</v>
      </c>
      <c r="B349" s="205" t="str">
        <f>IF(ISBLANK('Úseky 1'!B16),"",'Úseky 1'!B16)</f>
        <v/>
      </c>
      <c r="C349" s="205" t="str">
        <f>IF(ISBLANK('Úseky 1'!C16),"",'Úseky 1'!C16)</f>
        <v/>
      </c>
      <c r="D349" s="213" t="str">
        <f>IF(ISBLANK('Úseky 1'!D16),"",'Úseky 1'!D16)</f>
        <v/>
      </c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  <c r="AA349" s="228"/>
      <c r="AB349" s="228"/>
      <c r="AC349" s="228"/>
      <c r="AD349" s="228"/>
      <c r="AE349" s="228"/>
      <c r="AF349" s="228"/>
      <c r="AG349" s="228"/>
      <c r="AH349" s="228"/>
    </row>
    <row r="350" spans="1:34" s="203" customFormat="1" x14ac:dyDescent="0.3">
      <c r="A350" s="206">
        <f>IF(ISBLANK('Úseky 1'!A17),"",'Úseky 1'!A17)</f>
        <v>13</v>
      </c>
      <c r="B350" s="205" t="str">
        <f>IF(ISBLANK('Úseky 1'!B17),"",'Úseky 1'!B17)</f>
        <v/>
      </c>
      <c r="C350" s="205" t="str">
        <f>IF(ISBLANK('Úseky 1'!C17),"",'Úseky 1'!C17)</f>
        <v/>
      </c>
      <c r="D350" s="213" t="str">
        <f>IF(ISBLANK('Úseky 1'!D17),"",'Úseky 1'!D17)</f>
        <v/>
      </c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  <c r="AA350" s="228"/>
      <c r="AB350" s="228"/>
      <c r="AC350" s="228"/>
      <c r="AD350" s="228"/>
      <c r="AE350" s="228"/>
      <c r="AF350" s="228"/>
      <c r="AG350" s="228"/>
      <c r="AH350" s="228"/>
    </row>
    <row r="351" spans="1:34" s="203" customFormat="1" x14ac:dyDescent="0.3">
      <c r="A351" s="206">
        <f>IF(ISBLANK('Úseky 1'!A18),"",'Úseky 1'!A18)</f>
        <v>14</v>
      </c>
      <c r="B351" s="205" t="str">
        <f>IF(ISBLANK('Úseky 1'!B18),"",'Úseky 1'!B18)</f>
        <v/>
      </c>
      <c r="C351" s="205" t="str">
        <f>IF(ISBLANK('Úseky 1'!C18),"",'Úseky 1'!C18)</f>
        <v/>
      </c>
      <c r="D351" s="213" t="str">
        <f>IF(ISBLANK('Úseky 1'!D18),"",'Úseky 1'!D18)</f>
        <v/>
      </c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  <c r="AA351" s="228"/>
      <c r="AB351" s="228"/>
      <c r="AC351" s="228"/>
      <c r="AD351" s="228"/>
      <c r="AE351" s="228"/>
      <c r="AF351" s="228"/>
      <c r="AG351" s="228"/>
      <c r="AH351" s="228"/>
    </row>
    <row r="352" spans="1:34" s="203" customFormat="1" x14ac:dyDescent="0.3">
      <c r="A352" s="206">
        <f>IF(ISBLANK('Úseky 1'!A19),"",'Úseky 1'!A19)</f>
        <v>15</v>
      </c>
      <c r="B352" s="205" t="str">
        <f>IF(ISBLANK('Úseky 1'!B19),"",'Úseky 1'!B19)</f>
        <v/>
      </c>
      <c r="C352" s="205" t="str">
        <f>IF(ISBLANK('Úseky 1'!C19),"",'Úseky 1'!C19)</f>
        <v/>
      </c>
      <c r="D352" s="213" t="str">
        <f>IF(ISBLANK('Úseky 1'!D19),"",'Úseky 1'!D19)</f>
        <v/>
      </c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  <c r="AA352" s="228"/>
      <c r="AB352" s="228"/>
      <c r="AC352" s="228"/>
      <c r="AD352" s="228"/>
      <c r="AE352" s="228"/>
      <c r="AF352" s="228"/>
      <c r="AG352" s="228"/>
      <c r="AH352" s="228"/>
    </row>
    <row r="353" spans="1:34" s="203" customFormat="1" x14ac:dyDescent="0.3">
      <c r="A353" s="206">
        <f>IF(ISBLANK('Úseky 1'!A20),"",'Úseky 1'!A20)</f>
        <v>16</v>
      </c>
      <c r="B353" s="205" t="str">
        <f>IF(ISBLANK('Úseky 1'!B20),"",'Úseky 1'!B20)</f>
        <v/>
      </c>
      <c r="C353" s="205" t="str">
        <f>IF(ISBLANK('Úseky 1'!C20),"",'Úseky 1'!C20)</f>
        <v/>
      </c>
      <c r="D353" s="213" t="str">
        <f>IF(ISBLANK('Úseky 1'!D20),"",'Úseky 1'!D20)</f>
        <v/>
      </c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  <c r="AA353" s="228"/>
      <c r="AB353" s="228"/>
      <c r="AC353" s="228"/>
      <c r="AD353" s="228"/>
      <c r="AE353" s="228"/>
      <c r="AF353" s="228"/>
      <c r="AG353" s="228"/>
      <c r="AH353" s="228"/>
    </row>
    <row r="354" spans="1:34" s="203" customFormat="1" x14ac:dyDescent="0.3">
      <c r="A354" s="206">
        <f>IF(ISBLANK('Úseky 1'!A21),"",'Úseky 1'!A21)</f>
        <v>17</v>
      </c>
      <c r="B354" s="205" t="str">
        <f>IF(ISBLANK('Úseky 1'!B21),"",'Úseky 1'!B21)</f>
        <v/>
      </c>
      <c r="C354" s="205" t="str">
        <f>IF(ISBLANK('Úseky 1'!C21),"",'Úseky 1'!C21)</f>
        <v/>
      </c>
      <c r="D354" s="213" t="str">
        <f>IF(ISBLANK('Úseky 1'!D21),"",'Úseky 1'!D21)</f>
        <v/>
      </c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  <c r="AA354" s="228"/>
      <c r="AB354" s="228"/>
      <c r="AC354" s="228"/>
      <c r="AD354" s="228"/>
      <c r="AE354" s="228"/>
      <c r="AF354" s="228"/>
      <c r="AG354" s="228"/>
      <c r="AH354" s="228"/>
    </row>
    <row r="355" spans="1:34" s="203" customFormat="1" x14ac:dyDescent="0.3">
      <c r="A355" s="206">
        <f>IF(ISBLANK('Úseky 1'!A22),"",'Úseky 1'!A22)</f>
        <v>18</v>
      </c>
      <c r="B355" s="205" t="str">
        <f>IF(ISBLANK('Úseky 1'!B22),"",'Úseky 1'!B22)</f>
        <v/>
      </c>
      <c r="C355" s="205" t="str">
        <f>IF(ISBLANK('Úseky 1'!C22),"",'Úseky 1'!C22)</f>
        <v/>
      </c>
      <c r="D355" s="213" t="str">
        <f>IF(ISBLANK('Úseky 1'!D22),"",'Úseky 1'!D22)</f>
        <v/>
      </c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  <c r="AA355" s="228"/>
      <c r="AB355" s="228"/>
      <c r="AC355" s="228"/>
      <c r="AD355" s="228"/>
      <c r="AE355" s="228"/>
      <c r="AF355" s="228"/>
      <c r="AG355" s="228"/>
      <c r="AH355" s="228"/>
    </row>
    <row r="356" spans="1:34" s="203" customFormat="1" x14ac:dyDescent="0.3">
      <c r="A356" s="206">
        <f>IF(ISBLANK('Úseky 1'!A23),"",'Úseky 1'!A23)</f>
        <v>19</v>
      </c>
      <c r="B356" s="205" t="str">
        <f>IF(ISBLANK('Úseky 1'!B23),"",'Úseky 1'!B23)</f>
        <v/>
      </c>
      <c r="C356" s="205" t="str">
        <f>IF(ISBLANK('Úseky 1'!C23),"",'Úseky 1'!C23)</f>
        <v/>
      </c>
      <c r="D356" s="213" t="str">
        <f>IF(ISBLANK('Úseky 1'!D23),"",'Úseky 1'!D23)</f>
        <v/>
      </c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  <c r="AG356" s="228"/>
      <c r="AH356" s="228"/>
    </row>
    <row r="357" spans="1:34" s="203" customFormat="1" x14ac:dyDescent="0.3">
      <c r="A357" s="206">
        <f>IF(ISBLANK('Úseky 1'!A24),"",'Úseky 1'!A24)</f>
        <v>20</v>
      </c>
      <c r="B357" s="205" t="str">
        <f>IF(ISBLANK('Úseky 1'!B24),"",'Úseky 1'!B24)</f>
        <v/>
      </c>
      <c r="C357" s="205" t="str">
        <f>IF(ISBLANK('Úseky 1'!C24),"",'Úseky 1'!C24)</f>
        <v/>
      </c>
      <c r="D357" s="213" t="str">
        <f>IF(ISBLANK('Úseky 1'!D24),"",'Úseky 1'!D24)</f>
        <v/>
      </c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  <c r="AA357" s="228"/>
      <c r="AB357" s="228"/>
      <c r="AC357" s="228"/>
      <c r="AD357" s="228"/>
      <c r="AE357" s="228"/>
      <c r="AF357" s="228"/>
      <c r="AG357" s="228"/>
      <c r="AH357" s="228"/>
    </row>
    <row r="358" spans="1:34" s="203" customFormat="1" x14ac:dyDescent="0.3">
      <c r="A358" s="206">
        <f>IF(ISBLANK('Úseky 1'!A25),"",'Úseky 1'!A25)</f>
        <v>21</v>
      </c>
      <c r="B358" s="205" t="str">
        <f>IF(ISBLANK('Úseky 1'!B25),"",'Úseky 1'!B25)</f>
        <v/>
      </c>
      <c r="C358" s="205" t="str">
        <f>IF(ISBLANK('Úseky 1'!C25),"",'Úseky 1'!C25)</f>
        <v/>
      </c>
      <c r="D358" s="213" t="str">
        <f>IF(ISBLANK('Úseky 1'!D25),"",'Úseky 1'!D25)</f>
        <v/>
      </c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  <c r="AG358" s="228"/>
      <c r="AH358" s="228"/>
    </row>
    <row r="359" spans="1:34" s="203" customFormat="1" x14ac:dyDescent="0.3">
      <c r="A359" s="206">
        <f>IF(ISBLANK('Úseky 1'!A26),"",'Úseky 1'!A26)</f>
        <v>22</v>
      </c>
      <c r="B359" s="205" t="str">
        <f>IF(ISBLANK('Úseky 1'!B26),"",'Úseky 1'!B26)</f>
        <v/>
      </c>
      <c r="C359" s="205" t="str">
        <f>IF(ISBLANK('Úseky 1'!C26),"",'Úseky 1'!C26)</f>
        <v/>
      </c>
      <c r="D359" s="213" t="str">
        <f>IF(ISBLANK('Úseky 1'!D26),"",'Úseky 1'!D26)</f>
        <v/>
      </c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  <c r="AA359" s="228"/>
      <c r="AB359" s="228"/>
      <c r="AC359" s="228"/>
      <c r="AD359" s="228"/>
      <c r="AE359" s="228"/>
      <c r="AF359" s="228"/>
      <c r="AG359" s="228"/>
      <c r="AH359" s="228"/>
    </row>
    <row r="360" spans="1:34" s="203" customFormat="1" x14ac:dyDescent="0.3">
      <c r="A360" s="206">
        <f>IF(ISBLANK('Úseky 1'!A27),"",'Úseky 1'!A27)</f>
        <v>23</v>
      </c>
      <c r="B360" s="205" t="str">
        <f>IF(ISBLANK('Úseky 1'!B27),"",'Úseky 1'!B27)</f>
        <v/>
      </c>
      <c r="C360" s="205" t="str">
        <f>IF(ISBLANK('Úseky 1'!C27),"",'Úseky 1'!C27)</f>
        <v/>
      </c>
      <c r="D360" s="213" t="str">
        <f>IF(ISBLANK('Úseky 1'!D27),"",'Úseky 1'!D27)</f>
        <v/>
      </c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  <c r="AA360" s="228"/>
      <c r="AB360" s="228"/>
      <c r="AC360" s="228"/>
      <c r="AD360" s="228"/>
      <c r="AE360" s="228"/>
      <c r="AF360" s="228"/>
      <c r="AG360" s="228"/>
      <c r="AH360" s="228"/>
    </row>
    <row r="361" spans="1:34" s="203" customFormat="1" x14ac:dyDescent="0.3">
      <c r="A361" s="206">
        <f>IF(ISBLANK('Úseky 1'!A28),"",'Úseky 1'!A28)</f>
        <v>24</v>
      </c>
      <c r="B361" s="205" t="str">
        <f>IF(ISBLANK('Úseky 1'!B28),"",'Úseky 1'!B28)</f>
        <v/>
      </c>
      <c r="C361" s="205" t="str">
        <f>IF(ISBLANK('Úseky 1'!C28),"",'Úseky 1'!C28)</f>
        <v/>
      </c>
      <c r="D361" s="213" t="str">
        <f>IF(ISBLANK('Úseky 1'!D28),"",'Úseky 1'!D28)</f>
        <v/>
      </c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  <c r="AA361" s="228"/>
      <c r="AB361" s="228"/>
      <c r="AC361" s="228"/>
      <c r="AD361" s="228"/>
      <c r="AE361" s="228"/>
      <c r="AF361" s="228"/>
      <c r="AG361" s="228"/>
      <c r="AH361" s="228"/>
    </row>
    <row r="362" spans="1:34" s="203" customFormat="1" x14ac:dyDescent="0.3">
      <c r="A362" s="206">
        <f>IF(ISBLANK('Úseky 1'!A29),"",'Úseky 1'!A29)</f>
        <v>25</v>
      </c>
      <c r="B362" s="205" t="str">
        <f>IF(ISBLANK('Úseky 1'!B29),"",'Úseky 1'!B29)</f>
        <v/>
      </c>
      <c r="C362" s="205" t="str">
        <f>IF(ISBLANK('Úseky 1'!C29),"",'Úseky 1'!C29)</f>
        <v/>
      </c>
      <c r="D362" s="213" t="str">
        <f>IF(ISBLANK('Úseky 1'!D29),"",'Úseky 1'!D29)</f>
        <v/>
      </c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  <c r="AA362" s="228"/>
      <c r="AB362" s="228"/>
      <c r="AC362" s="228"/>
      <c r="AD362" s="228"/>
      <c r="AE362" s="228"/>
      <c r="AF362" s="228"/>
      <c r="AG362" s="228"/>
      <c r="AH362" s="228"/>
    </row>
    <row r="363" spans="1:34" s="203" customFormat="1" x14ac:dyDescent="0.3">
      <c r="A363" s="206">
        <f>IF(ISBLANK('Úseky 1'!A30),"",'Úseky 1'!A30)</f>
        <v>26</v>
      </c>
      <c r="B363" s="205" t="str">
        <f>IF(ISBLANK('Úseky 1'!B30),"",'Úseky 1'!B30)</f>
        <v/>
      </c>
      <c r="C363" s="205" t="str">
        <f>IF(ISBLANK('Úseky 1'!C30),"",'Úseky 1'!C30)</f>
        <v/>
      </c>
      <c r="D363" s="213" t="str">
        <f>IF(ISBLANK('Úseky 1'!D30),"",'Úseky 1'!D30)</f>
        <v/>
      </c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  <c r="AA363" s="228"/>
      <c r="AB363" s="228"/>
      <c r="AC363" s="228"/>
      <c r="AD363" s="228"/>
      <c r="AE363" s="228"/>
      <c r="AF363" s="228"/>
      <c r="AG363" s="228"/>
      <c r="AH363" s="228"/>
    </row>
    <row r="364" spans="1:34" s="203" customFormat="1" x14ac:dyDescent="0.3">
      <c r="A364" s="206">
        <f>IF(ISBLANK('Úseky 1'!A31),"",'Úseky 1'!A31)</f>
        <v>27</v>
      </c>
      <c r="B364" s="205" t="str">
        <f>IF(ISBLANK('Úseky 1'!B31),"",'Úseky 1'!B31)</f>
        <v/>
      </c>
      <c r="C364" s="205" t="str">
        <f>IF(ISBLANK('Úseky 1'!C31),"",'Úseky 1'!C31)</f>
        <v/>
      </c>
      <c r="D364" s="213" t="str">
        <f>IF(ISBLANK('Úseky 1'!D31),"",'Úseky 1'!D31)</f>
        <v/>
      </c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  <c r="AA364" s="228"/>
      <c r="AB364" s="228"/>
      <c r="AC364" s="228"/>
      <c r="AD364" s="228"/>
      <c r="AE364" s="228"/>
      <c r="AF364" s="228"/>
      <c r="AG364" s="228"/>
      <c r="AH364" s="228"/>
    </row>
    <row r="365" spans="1:34" s="203" customFormat="1" x14ac:dyDescent="0.3">
      <c r="A365" s="206">
        <f>IF(ISBLANK('Úseky 1'!A32),"",'Úseky 1'!A32)</f>
        <v>28</v>
      </c>
      <c r="B365" s="205" t="str">
        <f>IF(ISBLANK('Úseky 1'!B32),"",'Úseky 1'!B32)</f>
        <v/>
      </c>
      <c r="C365" s="205" t="str">
        <f>IF(ISBLANK('Úseky 1'!C32),"",'Úseky 1'!C32)</f>
        <v/>
      </c>
      <c r="D365" s="213" t="str">
        <f>IF(ISBLANK('Úseky 1'!D32),"",'Úseky 1'!D32)</f>
        <v/>
      </c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  <c r="AA365" s="228"/>
      <c r="AB365" s="228"/>
      <c r="AC365" s="228"/>
      <c r="AD365" s="228"/>
      <c r="AE365" s="228"/>
      <c r="AF365" s="228"/>
      <c r="AG365" s="228"/>
      <c r="AH365" s="228"/>
    </row>
    <row r="366" spans="1:34" s="203" customFormat="1" x14ac:dyDescent="0.3">
      <c r="A366" s="206">
        <f>IF(ISBLANK('Úseky 1'!A33),"",'Úseky 1'!A33)</f>
        <v>29</v>
      </c>
      <c r="B366" s="205" t="str">
        <f>IF(ISBLANK('Úseky 1'!B33),"",'Úseky 1'!B33)</f>
        <v/>
      </c>
      <c r="C366" s="205" t="str">
        <f>IF(ISBLANK('Úseky 1'!C33),"",'Úseky 1'!C33)</f>
        <v/>
      </c>
      <c r="D366" s="213" t="str">
        <f>IF(ISBLANK('Úseky 1'!D33),"",'Úseky 1'!D33)</f>
        <v/>
      </c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  <c r="AA366" s="228"/>
      <c r="AB366" s="228"/>
      <c r="AC366" s="228"/>
      <c r="AD366" s="228"/>
      <c r="AE366" s="228"/>
      <c r="AF366" s="228"/>
      <c r="AG366" s="228"/>
      <c r="AH366" s="228"/>
    </row>
    <row r="367" spans="1:34" s="203" customFormat="1" x14ac:dyDescent="0.3">
      <c r="A367" s="206">
        <f>IF(ISBLANK('Úseky 1'!A34),"",'Úseky 1'!A34)</f>
        <v>30</v>
      </c>
      <c r="B367" s="205" t="str">
        <f>IF(ISBLANK('Úseky 1'!B34),"",'Úseky 1'!B34)</f>
        <v/>
      </c>
      <c r="C367" s="205" t="str">
        <f>IF(ISBLANK('Úseky 1'!C34),"",'Úseky 1'!C34)</f>
        <v/>
      </c>
      <c r="D367" s="213" t="str">
        <f>IF(ISBLANK('Úseky 1'!D34),"",'Úseky 1'!D34)</f>
        <v/>
      </c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  <c r="AA367" s="228"/>
      <c r="AB367" s="228"/>
      <c r="AC367" s="228"/>
      <c r="AD367" s="228"/>
      <c r="AE367" s="228"/>
      <c r="AF367" s="228"/>
      <c r="AG367" s="228"/>
      <c r="AH367" s="228"/>
    </row>
    <row r="368" spans="1:34" s="203" customFormat="1" x14ac:dyDescent="0.3">
      <c r="A368" s="206">
        <f>IF(ISBLANK('Úseky 1'!A35),"",'Úseky 1'!A35)</f>
        <v>31</v>
      </c>
      <c r="B368" s="205" t="str">
        <f>IF(ISBLANK('Úseky 1'!B35),"",'Úseky 1'!B35)</f>
        <v/>
      </c>
      <c r="C368" s="205" t="str">
        <f>IF(ISBLANK('Úseky 1'!C35),"",'Úseky 1'!C35)</f>
        <v/>
      </c>
      <c r="D368" s="213" t="str">
        <f>IF(ISBLANK('Úseky 1'!D35),"",'Úseky 1'!D35)</f>
        <v/>
      </c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  <c r="AA368" s="228"/>
      <c r="AB368" s="228"/>
      <c r="AC368" s="228"/>
      <c r="AD368" s="228"/>
      <c r="AE368" s="228"/>
      <c r="AF368" s="228"/>
      <c r="AG368" s="228"/>
      <c r="AH368" s="228"/>
    </row>
    <row r="369" spans="1:54" s="203" customFormat="1" x14ac:dyDescent="0.3">
      <c r="A369" s="206">
        <f>IF(ISBLANK('Úseky 1'!A36),"",'Úseky 1'!A36)</f>
        <v>32</v>
      </c>
      <c r="B369" s="205" t="str">
        <f>IF(ISBLANK('Úseky 1'!B36),"",'Úseky 1'!B36)</f>
        <v/>
      </c>
      <c r="C369" s="205" t="str">
        <f>IF(ISBLANK('Úseky 1'!C36),"",'Úseky 1'!C36)</f>
        <v/>
      </c>
      <c r="D369" s="213" t="str">
        <f>IF(ISBLANK('Úseky 1'!D36),"",'Úseky 1'!D36)</f>
        <v/>
      </c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  <c r="AA369" s="228"/>
      <c r="AB369" s="228"/>
      <c r="AC369" s="228"/>
      <c r="AD369" s="228"/>
      <c r="AE369" s="228"/>
      <c r="AF369" s="228"/>
      <c r="AG369" s="228"/>
      <c r="AH369" s="228"/>
    </row>
    <row r="370" spans="1:54" s="203" customFormat="1" x14ac:dyDescent="0.3">
      <c r="A370" s="206">
        <f>IF(ISBLANK('Úseky 1'!A37),"",'Úseky 1'!A37)</f>
        <v>33</v>
      </c>
      <c r="B370" s="205" t="str">
        <f>IF(ISBLANK('Úseky 1'!B37),"",'Úseky 1'!B37)</f>
        <v/>
      </c>
      <c r="C370" s="205" t="str">
        <f>IF(ISBLANK('Úseky 1'!C37),"",'Úseky 1'!C37)</f>
        <v/>
      </c>
      <c r="D370" s="213" t="str">
        <f>IF(ISBLANK('Úseky 1'!D37),"",'Úseky 1'!D37)</f>
        <v/>
      </c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  <c r="AA370" s="228"/>
      <c r="AB370" s="228"/>
      <c r="AC370" s="228"/>
      <c r="AD370" s="228"/>
      <c r="AE370" s="228"/>
      <c r="AF370" s="228"/>
      <c r="AG370" s="228"/>
      <c r="AH370" s="228"/>
    </row>
    <row r="371" spans="1:54" s="203" customFormat="1" x14ac:dyDescent="0.3">
      <c r="A371" s="206">
        <f>IF(ISBLANK('Úseky 1'!A38),"",'Úseky 1'!A38)</f>
        <v>34</v>
      </c>
      <c r="B371" s="205" t="str">
        <f>IF(ISBLANK('Úseky 1'!B38),"",'Úseky 1'!B38)</f>
        <v/>
      </c>
      <c r="C371" s="205" t="str">
        <f>IF(ISBLANK('Úseky 1'!C38),"",'Úseky 1'!C38)</f>
        <v/>
      </c>
      <c r="D371" s="213" t="str">
        <f>IF(ISBLANK('Úseky 1'!D38),"",'Úseky 1'!D38)</f>
        <v/>
      </c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  <c r="AA371" s="228"/>
      <c r="AB371" s="228"/>
      <c r="AC371" s="228"/>
      <c r="AD371" s="228"/>
      <c r="AE371" s="228"/>
      <c r="AF371" s="228"/>
      <c r="AG371" s="228"/>
      <c r="AH371" s="228"/>
    </row>
    <row r="372" spans="1:54" s="203" customFormat="1" x14ac:dyDescent="0.3">
      <c r="A372" s="206">
        <f>IF(ISBLANK('Úseky 1'!A39),"",'Úseky 1'!A39)</f>
        <v>35</v>
      </c>
      <c r="B372" s="205" t="str">
        <f>IF(ISBLANK('Úseky 1'!B39),"",'Úseky 1'!B39)</f>
        <v/>
      </c>
      <c r="C372" s="205" t="str">
        <f>IF(ISBLANK('Úseky 1'!C39),"",'Úseky 1'!C39)</f>
        <v/>
      </c>
      <c r="D372" s="213" t="str">
        <f>IF(ISBLANK('Úseky 1'!D39),"",'Úseky 1'!D39)</f>
        <v/>
      </c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  <c r="AA372" s="228"/>
      <c r="AB372" s="228"/>
      <c r="AC372" s="228"/>
      <c r="AD372" s="228"/>
      <c r="AE372" s="228"/>
      <c r="AF372" s="228"/>
      <c r="AG372" s="228"/>
      <c r="AH372" s="228"/>
    </row>
    <row r="373" spans="1:54" s="203" customFormat="1" x14ac:dyDescent="0.3">
      <c r="A373" s="206">
        <f>IF(ISBLANK('Úseky 1'!A40),"",'Úseky 1'!A40)</f>
        <v>36</v>
      </c>
      <c r="B373" s="205" t="str">
        <f>IF(ISBLANK('Úseky 1'!B40),"",'Úseky 1'!B40)</f>
        <v/>
      </c>
      <c r="C373" s="205" t="str">
        <f>IF(ISBLANK('Úseky 1'!C40),"",'Úseky 1'!C40)</f>
        <v/>
      </c>
      <c r="D373" s="213" t="str">
        <f>IF(ISBLANK('Úseky 1'!D40),"",'Úseky 1'!D40)</f>
        <v/>
      </c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  <c r="AA373" s="228"/>
      <c r="AB373" s="228"/>
      <c r="AC373" s="228"/>
      <c r="AD373" s="228"/>
      <c r="AE373" s="228"/>
      <c r="AF373" s="228"/>
      <c r="AG373" s="228"/>
      <c r="AH373" s="228"/>
    </row>
    <row r="374" spans="1:54" s="203" customFormat="1" x14ac:dyDescent="0.3">
      <c r="A374" s="206">
        <f>IF(ISBLANK('Úseky 1'!A41),"",'Úseky 1'!A41)</f>
        <v>37</v>
      </c>
      <c r="B374" s="205" t="str">
        <f>IF(ISBLANK('Úseky 1'!B41),"",'Úseky 1'!B41)</f>
        <v/>
      </c>
      <c r="C374" s="205" t="str">
        <f>IF(ISBLANK('Úseky 1'!C41),"",'Úseky 1'!C41)</f>
        <v/>
      </c>
      <c r="D374" s="213" t="str">
        <f>IF(ISBLANK('Úseky 1'!D41),"",'Úseky 1'!D41)</f>
        <v/>
      </c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  <c r="AA374" s="228"/>
      <c r="AB374" s="228"/>
      <c r="AC374" s="228"/>
      <c r="AD374" s="228"/>
      <c r="AE374" s="228"/>
      <c r="AF374" s="228"/>
      <c r="AG374" s="228"/>
      <c r="AH374" s="228"/>
    </row>
    <row r="375" spans="1:54" s="203" customFormat="1" x14ac:dyDescent="0.3">
      <c r="A375" s="206">
        <f>IF(ISBLANK('Úseky 1'!A42),"",'Úseky 1'!A42)</f>
        <v>38</v>
      </c>
      <c r="B375" s="205" t="str">
        <f>IF(ISBLANK('Úseky 1'!B42),"",'Úseky 1'!B42)</f>
        <v/>
      </c>
      <c r="C375" s="205" t="str">
        <f>IF(ISBLANK('Úseky 1'!C42),"",'Úseky 1'!C42)</f>
        <v/>
      </c>
      <c r="D375" s="213" t="str">
        <f>IF(ISBLANK('Úseky 1'!D42),"",'Úseky 1'!D42)</f>
        <v/>
      </c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  <c r="AA375" s="228"/>
      <c r="AB375" s="228"/>
      <c r="AC375" s="228"/>
      <c r="AD375" s="228"/>
      <c r="AE375" s="228"/>
      <c r="AF375" s="228"/>
      <c r="AG375" s="228"/>
      <c r="AH375" s="228"/>
    </row>
    <row r="376" spans="1:54" s="203" customFormat="1" x14ac:dyDescent="0.3">
      <c r="A376" s="206">
        <f>IF(ISBLANK('Úseky 1'!A43),"",'Úseky 1'!A43)</f>
        <v>39</v>
      </c>
      <c r="B376" s="205" t="str">
        <f>IF(ISBLANK('Úseky 1'!B43),"",'Úseky 1'!B43)</f>
        <v/>
      </c>
      <c r="C376" s="205" t="str">
        <f>IF(ISBLANK('Úseky 1'!C43),"",'Úseky 1'!C43)</f>
        <v/>
      </c>
      <c r="D376" s="213" t="str">
        <f>IF(ISBLANK('Úseky 1'!D43),"",'Úseky 1'!D43)</f>
        <v/>
      </c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  <c r="AA376" s="228"/>
      <c r="AB376" s="228"/>
      <c r="AC376" s="228"/>
      <c r="AD376" s="228"/>
      <c r="AE376" s="228"/>
      <c r="AF376" s="228"/>
      <c r="AG376" s="228"/>
      <c r="AH376" s="228"/>
    </row>
    <row r="377" spans="1:54" s="203" customFormat="1" x14ac:dyDescent="0.3">
      <c r="A377" s="206">
        <f>IF(ISBLANK('Úseky 1'!A44),"",'Úseky 1'!A44)</f>
        <v>40</v>
      </c>
      <c r="B377" s="205" t="str">
        <f>IF(ISBLANK('Úseky 1'!B44),"",'Úseky 1'!B44)</f>
        <v/>
      </c>
      <c r="C377" s="205" t="str">
        <f>IF(ISBLANK('Úseky 1'!C44),"",'Úseky 1'!C44)</f>
        <v/>
      </c>
      <c r="D377" s="213" t="str">
        <f>IF(ISBLANK('Úseky 1'!D44),"",'Úseky 1'!D44)</f>
        <v/>
      </c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  <c r="AA377" s="228"/>
      <c r="AB377" s="228"/>
      <c r="AC377" s="228"/>
      <c r="AD377" s="228"/>
      <c r="AE377" s="228"/>
      <c r="AF377" s="228"/>
      <c r="AG377" s="228"/>
      <c r="AH377" s="228"/>
    </row>
    <row r="378" spans="1:54" s="203" customFormat="1" x14ac:dyDescent="0.3">
      <c r="A378" s="217">
        <f>IF(ISBLANK('Úseky 1'!A45),"",'Úseky 1'!A45)</f>
        <v>41</v>
      </c>
      <c r="B378" s="218" t="str">
        <f>IF(ISBLANK('Úseky 1'!B45),"",'Úseky 1'!B45)</f>
        <v/>
      </c>
      <c r="C378" s="218" t="str">
        <f>IF(ISBLANK('Úseky 1'!C45),"",'Úseky 1'!C45)</f>
        <v/>
      </c>
      <c r="D378" s="219" t="str">
        <f>IF(ISBLANK('Úseky 1'!D45),"",'Úseky 1'!D45)</f>
        <v/>
      </c>
      <c r="E378" s="368"/>
      <c r="F378" s="368"/>
      <c r="G378" s="368"/>
      <c r="H378" s="368"/>
      <c r="I378" s="368"/>
      <c r="J378" s="368"/>
      <c r="K378" s="368"/>
      <c r="L378" s="368"/>
      <c r="M378" s="368"/>
      <c r="N378" s="368"/>
      <c r="O378" s="368"/>
      <c r="P378" s="368"/>
      <c r="Q378" s="368"/>
      <c r="R378" s="368"/>
      <c r="S378" s="368"/>
      <c r="T378" s="368"/>
      <c r="U378" s="368"/>
      <c r="V378" s="368"/>
      <c r="W378" s="368"/>
      <c r="X378" s="368"/>
      <c r="Y378" s="368"/>
      <c r="Z378" s="368"/>
      <c r="AA378" s="368"/>
      <c r="AB378" s="368"/>
      <c r="AC378" s="368"/>
      <c r="AD378" s="368"/>
      <c r="AE378" s="368"/>
      <c r="AF378" s="368"/>
      <c r="AG378" s="368"/>
      <c r="AH378" s="368"/>
      <c r="AI378" s="221"/>
      <c r="AJ378" s="221"/>
      <c r="AK378" s="221"/>
      <c r="AL378" s="221"/>
      <c r="AM378" s="221"/>
      <c r="AN378" s="221"/>
      <c r="AO378" s="221"/>
      <c r="AP378" s="221"/>
      <c r="AQ378" s="221"/>
      <c r="AR378" s="221"/>
      <c r="AS378" s="221"/>
      <c r="AT378" s="221"/>
      <c r="AU378" s="221"/>
      <c r="AV378" s="221"/>
      <c r="AW378" s="221"/>
      <c r="AX378" s="221"/>
      <c r="AY378" s="221"/>
      <c r="AZ378" s="221"/>
      <c r="BA378" s="221"/>
      <c r="BB378" s="221"/>
    </row>
    <row r="379" spans="1:54" s="203" customFormat="1" x14ac:dyDescent="0.3">
      <c r="A379" s="217">
        <f>IF(ISBLANK('Úseky 1'!A46),"",'Úseky 1'!A46)</f>
        <v>42</v>
      </c>
      <c r="B379" s="218" t="str">
        <f>IF(ISBLANK('Úseky 1'!B46),"",'Úseky 1'!B46)</f>
        <v/>
      </c>
      <c r="C379" s="218" t="str">
        <f>IF(ISBLANK('Úseky 1'!C46),"",'Úseky 1'!C46)</f>
        <v/>
      </c>
      <c r="D379" s="219" t="str">
        <f>IF(ISBLANK('Úseky 1'!D46),"",'Úseky 1'!D46)</f>
        <v/>
      </c>
      <c r="E379" s="368"/>
      <c r="F379" s="368"/>
      <c r="G379" s="368"/>
      <c r="H379" s="368"/>
      <c r="I379" s="36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8"/>
      <c r="Y379" s="368"/>
      <c r="Z379" s="368"/>
      <c r="AA379" s="368"/>
      <c r="AB379" s="368"/>
      <c r="AC379" s="368"/>
      <c r="AD379" s="368"/>
      <c r="AE379" s="368"/>
      <c r="AF379" s="368"/>
      <c r="AG379" s="368"/>
      <c r="AH379" s="368"/>
      <c r="AI379" s="221"/>
      <c r="AJ379" s="221"/>
      <c r="AK379" s="221"/>
      <c r="AL379" s="221"/>
      <c r="AM379" s="221"/>
      <c r="AN379" s="221"/>
      <c r="AO379" s="221"/>
      <c r="AP379" s="221"/>
      <c r="AQ379" s="221"/>
      <c r="AR379" s="221"/>
      <c r="AS379" s="221"/>
      <c r="AT379" s="221"/>
      <c r="AU379" s="221"/>
      <c r="AV379" s="221"/>
      <c r="AW379" s="221"/>
      <c r="AX379" s="221"/>
      <c r="AY379" s="221"/>
      <c r="AZ379" s="221"/>
      <c r="BA379" s="221"/>
      <c r="BB379" s="221"/>
    </row>
    <row r="380" spans="1:54" s="203" customFormat="1" x14ac:dyDescent="0.3">
      <c r="A380" s="217">
        <f>IF(ISBLANK('Úseky 1'!A47),"",'Úseky 1'!A47)</f>
        <v>43</v>
      </c>
      <c r="B380" s="218" t="str">
        <f>IF(ISBLANK('Úseky 1'!B47),"",'Úseky 1'!B47)</f>
        <v/>
      </c>
      <c r="C380" s="218" t="str">
        <f>IF(ISBLANK('Úseky 1'!C47),"",'Úseky 1'!C47)</f>
        <v/>
      </c>
      <c r="D380" s="219" t="str">
        <f>IF(ISBLANK('Úseky 1'!D47),"",'Úseky 1'!D47)</f>
        <v/>
      </c>
      <c r="E380" s="368"/>
      <c r="F380" s="368"/>
      <c r="G380" s="368"/>
      <c r="H380" s="368"/>
      <c r="I380" s="368"/>
      <c r="J380" s="368"/>
      <c r="K380" s="368"/>
      <c r="L380" s="368"/>
      <c r="M380" s="368"/>
      <c r="N380" s="368"/>
      <c r="O380" s="368"/>
      <c r="P380" s="368"/>
      <c r="Q380" s="368"/>
      <c r="R380" s="368"/>
      <c r="S380" s="368"/>
      <c r="T380" s="368"/>
      <c r="U380" s="368"/>
      <c r="V380" s="368"/>
      <c r="W380" s="368"/>
      <c r="X380" s="368"/>
      <c r="Y380" s="368"/>
      <c r="Z380" s="368"/>
      <c r="AA380" s="368"/>
      <c r="AB380" s="368"/>
      <c r="AC380" s="368"/>
      <c r="AD380" s="368"/>
      <c r="AE380" s="368"/>
      <c r="AF380" s="368"/>
      <c r="AG380" s="368"/>
      <c r="AH380" s="368"/>
      <c r="AI380" s="221"/>
      <c r="AJ380" s="221"/>
      <c r="AK380" s="221"/>
      <c r="AL380" s="221"/>
      <c r="AM380" s="221"/>
      <c r="AN380" s="221"/>
      <c r="AO380" s="221"/>
      <c r="AP380" s="221"/>
      <c r="AQ380" s="221"/>
      <c r="AR380" s="221"/>
      <c r="AS380" s="221"/>
      <c r="AT380" s="221"/>
      <c r="AU380" s="221"/>
      <c r="AV380" s="221"/>
      <c r="AW380" s="221"/>
      <c r="AX380" s="221"/>
      <c r="AY380" s="221"/>
      <c r="AZ380" s="221"/>
      <c r="BA380" s="221"/>
      <c r="BB380" s="221"/>
    </row>
    <row r="381" spans="1:54" s="203" customFormat="1" x14ac:dyDescent="0.3">
      <c r="A381" s="217">
        <f>IF(ISBLANK('Úseky 1'!A48),"",'Úseky 1'!A48)</f>
        <v>44</v>
      </c>
      <c r="B381" s="218" t="str">
        <f>IF(ISBLANK('Úseky 1'!B48),"",'Úseky 1'!B48)</f>
        <v/>
      </c>
      <c r="C381" s="218" t="str">
        <f>IF(ISBLANK('Úseky 1'!C48),"",'Úseky 1'!C48)</f>
        <v/>
      </c>
      <c r="D381" s="219" t="str">
        <f>IF(ISBLANK('Úseky 1'!D48),"",'Úseky 1'!D48)</f>
        <v/>
      </c>
      <c r="E381" s="368"/>
      <c r="F381" s="368"/>
      <c r="G381" s="368"/>
      <c r="H381" s="368"/>
      <c r="I381" s="36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8"/>
      <c r="AA381" s="368"/>
      <c r="AB381" s="368"/>
      <c r="AC381" s="368"/>
      <c r="AD381" s="368"/>
      <c r="AE381" s="368"/>
      <c r="AF381" s="368"/>
      <c r="AG381" s="368"/>
      <c r="AH381" s="368"/>
      <c r="AI381" s="221"/>
      <c r="AJ381" s="221"/>
      <c r="AK381" s="221"/>
      <c r="AL381" s="221"/>
      <c r="AM381" s="221"/>
      <c r="AN381" s="221"/>
      <c r="AO381" s="221"/>
      <c r="AP381" s="221"/>
      <c r="AQ381" s="221"/>
      <c r="AR381" s="221"/>
      <c r="AS381" s="221"/>
      <c r="AT381" s="221"/>
      <c r="AU381" s="221"/>
      <c r="AV381" s="221"/>
      <c r="AW381" s="221"/>
      <c r="AX381" s="221"/>
      <c r="AY381" s="221"/>
      <c r="AZ381" s="221"/>
      <c r="BA381" s="221"/>
      <c r="BB381" s="221"/>
    </row>
    <row r="382" spans="1:54" s="203" customFormat="1" x14ac:dyDescent="0.3">
      <c r="A382" s="217">
        <f>IF(ISBLANK('Úseky 1'!A49),"",'Úseky 1'!A49)</f>
        <v>45</v>
      </c>
      <c r="B382" s="218" t="str">
        <f>IF(ISBLANK('Úseky 1'!B49),"",'Úseky 1'!B49)</f>
        <v/>
      </c>
      <c r="C382" s="218" t="str">
        <f>IF(ISBLANK('Úseky 1'!C49),"",'Úseky 1'!C49)</f>
        <v/>
      </c>
      <c r="D382" s="219" t="str">
        <f>IF(ISBLANK('Úseky 1'!D49),"",'Úseky 1'!D49)</f>
        <v/>
      </c>
      <c r="E382" s="368"/>
      <c r="F382" s="368"/>
      <c r="G382" s="368"/>
      <c r="H382" s="368"/>
      <c r="I382" s="36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8"/>
      <c r="Y382" s="368"/>
      <c r="Z382" s="368"/>
      <c r="AA382" s="368"/>
      <c r="AB382" s="368"/>
      <c r="AC382" s="368"/>
      <c r="AD382" s="368"/>
      <c r="AE382" s="368"/>
      <c r="AF382" s="368"/>
      <c r="AG382" s="368"/>
      <c r="AH382" s="368"/>
      <c r="AI382" s="221"/>
      <c r="AJ382" s="221"/>
      <c r="AK382" s="221"/>
      <c r="AL382" s="221"/>
      <c r="AM382" s="221"/>
      <c r="AN382" s="221"/>
      <c r="AO382" s="221"/>
      <c r="AP382" s="221"/>
      <c r="AQ382" s="221"/>
      <c r="AR382" s="221"/>
      <c r="AS382" s="221"/>
      <c r="AT382" s="221"/>
      <c r="AU382" s="221"/>
      <c r="AV382" s="221"/>
      <c r="AW382" s="221"/>
      <c r="AX382" s="221"/>
      <c r="AY382" s="221"/>
      <c r="AZ382" s="221"/>
      <c r="BA382" s="221"/>
      <c r="BB382" s="221"/>
    </row>
    <row r="383" spans="1:54" s="203" customFormat="1" x14ac:dyDescent="0.3">
      <c r="A383" s="217">
        <f>IF(ISBLANK('Úseky 1'!A50),"",'Úseky 1'!A50)</f>
        <v>46</v>
      </c>
      <c r="B383" s="218" t="str">
        <f>IF(ISBLANK('Úseky 1'!B50),"",'Úseky 1'!B50)</f>
        <v/>
      </c>
      <c r="C383" s="218" t="str">
        <f>IF(ISBLANK('Úseky 1'!C50),"",'Úseky 1'!C50)</f>
        <v/>
      </c>
      <c r="D383" s="219" t="str">
        <f>IF(ISBLANK('Úseky 1'!D50),"",'Úseky 1'!D50)</f>
        <v/>
      </c>
      <c r="E383" s="368"/>
      <c r="F383" s="368"/>
      <c r="G383" s="368"/>
      <c r="H383" s="368"/>
      <c r="I383" s="368"/>
      <c r="J383" s="368"/>
      <c r="K383" s="368"/>
      <c r="L383" s="368"/>
      <c r="M383" s="368"/>
      <c r="N383" s="368"/>
      <c r="O383" s="368"/>
      <c r="P383" s="368"/>
      <c r="Q383" s="368"/>
      <c r="R383" s="368"/>
      <c r="S383" s="368"/>
      <c r="T383" s="368"/>
      <c r="U383" s="368"/>
      <c r="V383" s="368"/>
      <c r="W383" s="368"/>
      <c r="X383" s="368"/>
      <c r="Y383" s="368"/>
      <c r="Z383" s="368"/>
      <c r="AA383" s="368"/>
      <c r="AB383" s="368"/>
      <c r="AC383" s="368"/>
      <c r="AD383" s="368"/>
      <c r="AE383" s="368"/>
      <c r="AF383" s="368"/>
      <c r="AG383" s="368"/>
      <c r="AH383" s="368"/>
      <c r="AI383" s="221"/>
      <c r="AJ383" s="221"/>
      <c r="AK383" s="221"/>
      <c r="AL383" s="221"/>
      <c r="AM383" s="221"/>
      <c r="AN383" s="221"/>
      <c r="AO383" s="221"/>
      <c r="AP383" s="221"/>
      <c r="AQ383" s="221"/>
      <c r="AR383" s="221"/>
      <c r="AS383" s="221"/>
      <c r="AT383" s="221"/>
      <c r="AU383" s="221"/>
      <c r="AV383" s="221"/>
      <c r="AW383" s="221"/>
      <c r="AX383" s="221"/>
      <c r="AY383" s="221"/>
      <c r="AZ383" s="221"/>
      <c r="BA383" s="221"/>
      <c r="BB383" s="221"/>
    </row>
    <row r="384" spans="1:54" s="203" customFormat="1" x14ac:dyDescent="0.3">
      <c r="A384" s="217">
        <f>IF(ISBLANK('Úseky 1'!A51),"",'Úseky 1'!A51)</f>
        <v>47</v>
      </c>
      <c r="B384" s="218" t="str">
        <f>IF(ISBLANK('Úseky 1'!B51),"",'Úseky 1'!B51)</f>
        <v/>
      </c>
      <c r="C384" s="218" t="str">
        <f>IF(ISBLANK('Úseky 1'!C51),"",'Úseky 1'!C51)</f>
        <v/>
      </c>
      <c r="D384" s="219" t="str">
        <f>IF(ISBLANK('Úseky 1'!D51),"",'Úseky 1'!D51)</f>
        <v/>
      </c>
      <c r="E384" s="368"/>
      <c r="F384" s="368"/>
      <c r="G384" s="368"/>
      <c r="H384" s="368"/>
      <c r="I384" s="36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8"/>
      <c r="Y384" s="368"/>
      <c r="Z384" s="368"/>
      <c r="AA384" s="368"/>
      <c r="AB384" s="368"/>
      <c r="AC384" s="368"/>
      <c r="AD384" s="368"/>
      <c r="AE384" s="368"/>
      <c r="AF384" s="368"/>
      <c r="AG384" s="368"/>
      <c r="AH384" s="368"/>
      <c r="AI384" s="221"/>
      <c r="AJ384" s="221"/>
      <c r="AK384" s="221"/>
      <c r="AL384" s="221"/>
      <c r="AM384" s="221"/>
      <c r="AN384" s="221"/>
      <c r="AO384" s="221"/>
      <c r="AP384" s="221"/>
      <c r="AQ384" s="221"/>
      <c r="AR384" s="221"/>
      <c r="AS384" s="221"/>
      <c r="AT384" s="221"/>
      <c r="AU384" s="221"/>
      <c r="AV384" s="221"/>
      <c r="AW384" s="221"/>
      <c r="AX384" s="221"/>
      <c r="AY384" s="221"/>
      <c r="AZ384" s="221"/>
      <c r="BA384" s="221"/>
      <c r="BB384" s="221"/>
    </row>
    <row r="385" spans="1:54" s="203" customFormat="1" x14ac:dyDescent="0.3">
      <c r="A385" s="217">
        <f>IF(ISBLANK('Úseky 1'!A52),"",'Úseky 1'!A52)</f>
        <v>48</v>
      </c>
      <c r="B385" s="218" t="str">
        <f>IF(ISBLANK('Úseky 1'!B52),"",'Úseky 1'!B52)</f>
        <v/>
      </c>
      <c r="C385" s="218" t="str">
        <f>IF(ISBLANK('Úseky 1'!C52),"",'Úseky 1'!C52)</f>
        <v/>
      </c>
      <c r="D385" s="219" t="str">
        <f>IF(ISBLANK('Úseky 1'!D52),"",'Úseky 1'!D52)</f>
        <v/>
      </c>
      <c r="E385" s="368"/>
      <c r="F385" s="368"/>
      <c r="G385" s="368"/>
      <c r="H385" s="368"/>
      <c r="I385" s="368"/>
      <c r="J385" s="368"/>
      <c r="K385" s="368"/>
      <c r="L385" s="368"/>
      <c r="M385" s="368"/>
      <c r="N385" s="368"/>
      <c r="O385" s="368"/>
      <c r="P385" s="368"/>
      <c r="Q385" s="368"/>
      <c r="R385" s="368"/>
      <c r="S385" s="368"/>
      <c r="T385" s="368"/>
      <c r="U385" s="368"/>
      <c r="V385" s="368"/>
      <c r="W385" s="368"/>
      <c r="X385" s="368"/>
      <c r="Y385" s="368"/>
      <c r="Z385" s="368"/>
      <c r="AA385" s="368"/>
      <c r="AB385" s="368"/>
      <c r="AC385" s="368"/>
      <c r="AD385" s="368"/>
      <c r="AE385" s="368"/>
      <c r="AF385" s="368"/>
      <c r="AG385" s="368"/>
      <c r="AH385" s="368"/>
      <c r="AI385" s="221"/>
      <c r="AJ385" s="221"/>
      <c r="AK385" s="221"/>
      <c r="AL385" s="221"/>
      <c r="AM385" s="221"/>
      <c r="AN385" s="221"/>
      <c r="AO385" s="221"/>
      <c r="AP385" s="221"/>
      <c r="AQ385" s="221"/>
      <c r="AR385" s="221"/>
      <c r="AS385" s="221"/>
      <c r="AT385" s="221"/>
      <c r="AU385" s="221"/>
      <c r="AV385" s="221"/>
      <c r="AW385" s="221"/>
      <c r="AX385" s="221"/>
      <c r="AY385" s="221"/>
      <c r="AZ385" s="221"/>
      <c r="BA385" s="221"/>
      <c r="BB385" s="221"/>
    </row>
    <row r="386" spans="1:54" s="203" customFormat="1" x14ac:dyDescent="0.3">
      <c r="A386" s="217">
        <f>IF(ISBLANK('Úseky 1'!A53),"",'Úseky 1'!A53)</f>
        <v>49</v>
      </c>
      <c r="B386" s="218" t="str">
        <f>IF(ISBLANK('Úseky 1'!B53),"",'Úseky 1'!B53)</f>
        <v/>
      </c>
      <c r="C386" s="218" t="str">
        <f>IF(ISBLANK('Úseky 1'!C53),"",'Úseky 1'!C53)</f>
        <v/>
      </c>
      <c r="D386" s="219" t="str">
        <f>IF(ISBLANK('Úseky 1'!D53),"",'Úseky 1'!D53)</f>
        <v/>
      </c>
      <c r="E386" s="368"/>
      <c r="F386" s="368"/>
      <c r="G386" s="368"/>
      <c r="H386" s="368"/>
      <c r="I386" s="368"/>
      <c r="J386" s="368"/>
      <c r="K386" s="368"/>
      <c r="L386" s="368"/>
      <c r="M386" s="368"/>
      <c r="N386" s="368"/>
      <c r="O386" s="368"/>
      <c r="P386" s="368"/>
      <c r="Q386" s="368"/>
      <c r="R386" s="368"/>
      <c r="S386" s="368"/>
      <c r="T386" s="368"/>
      <c r="U386" s="368"/>
      <c r="V386" s="368"/>
      <c r="W386" s="368"/>
      <c r="X386" s="368"/>
      <c r="Y386" s="368"/>
      <c r="Z386" s="368"/>
      <c r="AA386" s="368"/>
      <c r="AB386" s="368"/>
      <c r="AC386" s="368"/>
      <c r="AD386" s="368"/>
      <c r="AE386" s="368"/>
      <c r="AF386" s="368"/>
      <c r="AG386" s="368"/>
      <c r="AH386" s="368"/>
      <c r="AI386" s="221"/>
      <c r="AJ386" s="221"/>
      <c r="AK386" s="221"/>
      <c r="AL386" s="221"/>
      <c r="AM386" s="221"/>
      <c r="AN386" s="221"/>
      <c r="AO386" s="221"/>
      <c r="AP386" s="221"/>
      <c r="AQ386" s="221"/>
      <c r="AR386" s="221"/>
      <c r="AS386" s="221"/>
      <c r="AT386" s="221"/>
      <c r="AU386" s="221"/>
      <c r="AV386" s="221"/>
      <c r="AW386" s="221"/>
      <c r="AX386" s="221"/>
      <c r="AY386" s="221"/>
      <c r="AZ386" s="221"/>
      <c r="BA386" s="221"/>
      <c r="BB386" s="221"/>
    </row>
    <row r="387" spans="1:54" x14ac:dyDescent="0.3">
      <c r="A387" s="217">
        <f>IF(ISBLANK('Úseky 1'!A54),"",'Úseky 1'!A54)</f>
        <v>50</v>
      </c>
      <c r="B387" s="218" t="str">
        <f>IF(ISBLANK('Úseky 1'!B54),"",'Úseky 1'!B54)</f>
        <v/>
      </c>
      <c r="C387" s="218" t="str">
        <f>IF(ISBLANK('Úseky 1'!C54),"",'Úseky 1'!C54)</f>
        <v/>
      </c>
      <c r="D387" s="219" t="str">
        <f>IF(ISBLANK('Úseky 1'!D54),"",'Úseky 1'!D54)</f>
        <v/>
      </c>
      <c r="E387" s="369"/>
      <c r="F387" s="369"/>
      <c r="G387" s="369"/>
      <c r="H387" s="369"/>
      <c r="I387" s="369"/>
      <c r="J387" s="369"/>
      <c r="K387" s="369"/>
      <c r="L387" s="369"/>
      <c r="M387" s="369"/>
      <c r="N387" s="369"/>
      <c r="O387" s="369"/>
      <c r="P387" s="369"/>
      <c r="Q387" s="369"/>
      <c r="R387" s="369"/>
      <c r="S387" s="369"/>
      <c r="T387" s="369"/>
      <c r="U387" s="369"/>
      <c r="V387" s="369"/>
      <c r="W387" s="369"/>
      <c r="X387" s="369"/>
      <c r="Y387" s="369"/>
      <c r="Z387" s="369"/>
      <c r="AA387" s="369"/>
      <c r="AB387" s="369"/>
      <c r="AC387" s="369"/>
      <c r="AD387" s="369"/>
      <c r="AE387" s="369"/>
      <c r="AF387" s="369"/>
      <c r="AG387" s="369"/>
      <c r="AH387" s="369"/>
      <c r="AI387" s="376"/>
      <c r="AJ387" s="376"/>
      <c r="AK387" s="376"/>
      <c r="AL387" s="376"/>
      <c r="AM387" s="376"/>
      <c r="AN387" s="376"/>
      <c r="AO387" s="376"/>
      <c r="AP387" s="376"/>
      <c r="AQ387" s="376"/>
      <c r="AR387" s="376"/>
      <c r="AS387" s="376"/>
      <c r="AT387" s="376"/>
      <c r="AU387" s="376"/>
      <c r="AV387" s="376"/>
      <c r="AW387" s="376"/>
      <c r="AX387" s="376"/>
      <c r="AY387" s="376"/>
      <c r="AZ387" s="376"/>
      <c r="BA387" s="376"/>
      <c r="BB387" s="376"/>
    </row>
    <row r="390" spans="1:54" x14ac:dyDescent="0.3">
      <c r="A390" s="367" t="s">
        <v>532</v>
      </c>
      <c r="B390" s="225"/>
      <c r="C390" s="225"/>
      <c r="D390" s="225"/>
      <c r="E390" s="225">
        <v>1</v>
      </c>
      <c r="F390" s="225">
        <v>2</v>
      </c>
      <c r="G390" s="225">
        <v>3</v>
      </c>
      <c r="H390" s="225">
        <v>4</v>
      </c>
      <c r="I390" s="225">
        <v>5</v>
      </c>
      <c r="J390" s="225">
        <v>6</v>
      </c>
      <c r="K390" s="225">
        <v>7</v>
      </c>
      <c r="L390" s="225">
        <v>8</v>
      </c>
      <c r="M390" s="225">
        <v>9</v>
      </c>
      <c r="N390" s="225">
        <v>10</v>
      </c>
      <c r="O390" s="225">
        <v>11</v>
      </c>
      <c r="P390" s="225">
        <v>12</v>
      </c>
      <c r="Q390" s="225">
        <v>13</v>
      </c>
      <c r="R390" s="225">
        <v>14</v>
      </c>
      <c r="S390" s="225">
        <v>15</v>
      </c>
      <c r="T390" s="225">
        <v>16</v>
      </c>
      <c r="U390" s="225">
        <v>17</v>
      </c>
      <c r="V390" s="225">
        <v>18</v>
      </c>
      <c r="W390" s="225">
        <v>19</v>
      </c>
      <c r="X390" s="225">
        <v>20</v>
      </c>
      <c r="Y390" s="225">
        <v>21</v>
      </c>
      <c r="Z390" s="225">
        <v>22</v>
      </c>
      <c r="AA390" s="225">
        <v>23</v>
      </c>
      <c r="AB390" s="225">
        <v>24</v>
      </c>
      <c r="AC390" s="225">
        <v>25</v>
      </c>
      <c r="AD390" s="225">
        <v>26</v>
      </c>
      <c r="AE390" s="225">
        <v>27</v>
      </c>
      <c r="AF390" s="225">
        <v>28</v>
      </c>
      <c r="AG390" s="225">
        <v>29</v>
      </c>
      <c r="AH390" s="225">
        <v>30</v>
      </c>
      <c r="AI390" s="225">
        <v>31</v>
      </c>
      <c r="AJ390" s="225">
        <v>32</v>
      </c>
      <c r="AK390" s="225">
        <v>33</v>
      </c>
      <c r="AL390" s="225">
        <v>34</v>
      </c>
      <c r="AM390" s="225">
        <v>35</v>
      </c>
      <c r="AN390" s="225">
        <v>36</v>
      </c>
      <c r="AO390" s="225">
        <v>37</v>
      </c>
      <c r="AP390" s="225">
        <v>38</v>
      </c>
      <c r="AQ390" s="225">
        <v>39</v>
      </c>
      <c r="AR390" s="225">
        <v>40</v>
      </c>
      <c r="AS390" s="225">
        <v>41</v>
      </c>
      <c r="AT390" s="225">
        <v>42</v>
      </c>
      <c r="AU390" s="225">
        <v>43</v>
      </c>
      <c r="AV390" s="225">
        <v>44</v>
      </c>
      <c r="AW390" s="225">
        <v>45</v>
      </c>
      <c r="AX390" s="225">
        <v>46</v>
      </c>
      <c r="AY390" s="225">
        <v>47</v>
      </c>
      <c r="AZ390" s="225">
        <v>48</v>
      </c>
      <c r="BA390" s="225">
        <v>49</v>
      </c>
      <c r="BB390" s="225">
        <v>50</v>
      </c>
    </row>
    <row r="391" spans="1:54" ht="20.25" x14ac:dyDescent="0.3">
      <c r="A391" s="211" t="s">
        <v>101</v>
      </c>
      <c r="B391" s="211" t="s">
        <v>345</v>
      </c>
      <c r="C391" s="211" t="s">
        <v>346</v>
      </c>
      <c r="D391" s="211" t="s">
        <v>102</v>
      </c>
      <c r="E391" s="226">
        <f>E3</f>
        <v>2024</v>
      </c>
      <c r="F391" s="226">
        <f>E391+1</f>
        <v>2025</v>
      </c>
      <c r="G391" s="226">
        <f t="shared" ref="G391" si="327">F391+1</f>
        <v>2026</v>
      </c>
      <c r="H391" s="226">
        <f t="shared" ref="H391" si="328">G391+1</f>
        <v>2027</v>
      </c>
      <c r="I391" s="226">
        <f t="shared" ref="I391" si="329">H391+1</f>
        <v>2028</v>
      </c>
      <c r="J391" s="226">
        <f t="shared" ref="J391" si="330">I391+1</f>
        <v>2029</v>
      </c>
      <c r="K391" s="226">
        <f t="shared" ref="K391" si="331">J391+1</f>
        <v>2030</v>
      </c>
      <c r="L391" s="226">
        <f t="shared" ref="L391" si="332">K391+1</f>
        <v>2031</v>
      </c>
      <c r="M391" s="226">
        <f t="shared" ref="M391" si="333">L391+1</f>
        <v>2032</v>
      </c>
      <c r="N391" s="226">
        <f>M391+1</f>
        <v>2033</v>
      </c>
      <c r="O391" s="226">
        <f t="shared" ref="O391" si="334">N391+1</f>
        <v>2034</v>
      </c>
      <c r="P391" s="226">
        <f t="shared" ref="P391" si="335">O391+1</f>
        <v>2035</v>
      </c>
      <c r="Q391" s="226">
        <f t="shared" ref="Q391" si="336">P391+1</f>
        <v>2036</v>
      </c>
      <c r="R391" s="226">
        <f t="shared" ref="R391" si="337">Q391+1</f>
        <v>2037</v>
      </c>
      <c r="S391" s="226">
        <f t="shared" ref="S391" si="338">R391+1</f>
        <v>2038</v>
      </c>
      <c r="T391" s="226">
        <f t="shared" ref="T391" si="339">S391+1</f>
        <v>2039</v>
      </c>
      <c r="U391" s="226">
        <f t="shared" ref="U391" si="340">T391+1</f>
        <v>2040</v>
      </c>
      <c r="V391" s="226">
        <f t="shared" ref="V391" si="341">U391+1</f>
        <v>2041</v>
      </c>
      <c r="W391" s="226">
        <f t="shared" ref="W391" si="342">V391+1</f>
        <v>2042</v>
      </c>
      <c r="X391" s="226">
        <f t="shared" ref="X391" si="343">W391+1</f>
        <v>2043</v>
      </c>
      <c r="Y391" s="226">
        <f t="shared" ref="Y391" si="344">X391+1</f>
        <v>2044</v>
      </c>
      <c r="Z391" s="226">
        <f t="shared" ref="Z391" si="345">Y391+1</f>
        <v>2045</v>
      </c>
      <c r="AA391" s="226">
        <f t="shared" ref="AA391" si="346">Z391+1</f>
        <v>2046</v>
      </c>
      <c r="AB391" s="226">
        <f t="shared" ref="AB391" si="347">AA391+1</f>
        <v>2047</v>
      </c>
      <c r="AC391" s="226">
        <f t="shared" ref="AC391" si="348">AB391+1</f>
        <v>2048</v>
      </c>
      <c r="AD391" s="226">
        <f t="shared" ref="AD391" si="349">AC391+1</f>
        <v>2049</v>
      </c>
      <c r="AE391" s="226">
        <f t="shared" ref="AE391" si="350">AD391+1</f>
        <v>2050</v>
      </c>
      <c r="AF391" s="226">
        <f t="shared" ref="AF391" si="351">AE391+1</f>
        <v>2051</v>
      </c>
      <c r="AG391" s="226">
        <f t="shared" ref="AG391" si="352">AF391+1</f>
        <v>2052</v>
      </c>
      <c r="AH391" s="226">
        <f t="shared" ref="AH391" si="353">AG391+1</f>
        <v>2053</v>
      </c>
      <c r="AI391" s="226">
        <f t="shared" ref="AI391" si="354">AH391+1</f>
        <v>2054</v>
      </c>
      <c r="AJ391" s="226">
        <f t="shared" ref="AJ391" si="355">AI391+1</f>
        <v>2055</v>
      </c>
      <c r="AK391" s="226">
        <f t="shared" ref="AK391" si="356">AJ391+1</f>
        <v>2056</v>
      </c>
      <c r="AL391" s="226">
        <f t="shared" ref="AL391" si="357">AK391+1</f>
        <v>2057</v>
      </c>
      <c r="AM391" s="226">
        <f t="shared" ref="AM391" si="358">AL391+1</f>
        <v>2058</v>
      </c>
      <c r="AN391" s="226">
        <f t="shared" ref="AN391" si="359">AM391+1</f>
        <v>2059</v>
      </c>
      <c r="AO391" s="226">
        <f t="shared" ref="AO391" si="360">AN391+1</f>
        <v>2060</v>
      </c>
      <c r="AP391" s="226">
        <f t="shared" ref="AP391" si="361">AO391+1</f>
        <v>2061</v>
      </c>
      <c r="AQ391" s="226">
        <f t="shared" ref="AQ391" si="362">AP391+1</f>
        <v>2062</v>
      </c>
      <c r="AR391" s="226">
        <f t="shared" ref="AR391" si="363">AQ391+1</f>
        <v>2063</v>
      </c>
      <c r="AS391" s="226">
        <f t="shared" ref="AS391" si="364">AR391+1</f>
        <v>2064</v>
      </c>
      <c r="AT391" s="226">
        <f t="shared" ref="AT391" si="365">AS391+1</f>
        <v>2065</v>
      </c>
      <c r="AU391" s="226">
        <f t="shared" ref="AU391" si="366">AT391+1</f>
        <v>2066</v>
      </c>
      <c r="AV391" s="226">
        <f t="shared" ref="AV391" si="367">AU391+1</f>
        <v>2067</v>
      </c>
      <c r="AW391" s="226">
        <f t="shared" ref="AW391" si="368">AV391+1</f>
        <v>2068</v>
      </c>
      <c r="AX391" s="226">
        <f t="shared" ref="AX391" si="369">AW391+1</f>
        <v>2069</v>
      </c>
      <c r="AY391" s="226">
        <f t="shared" ref="AY391" si="370">AX391+1</f>
        <v>2070</v>
      </c>
      <c r="AZ391" s="226">
        <f t="shared" ref="AZ391" si="371">AY391+1</f>
        <v>2071</v>
      </c>
      <c r="BA391" s="226">
        <f t="shared" ref="BA391" si="372">AZ391+1</f>
        <v>2072</v>
      </c>
      <c r="BB391" s="226">
        <f t="shared" ref="BB391" si="373">BA391+1</f>
        <v>2073</v>
      </c>
    </row>
    <row r="392" spans="1:54" x14ac:dyDescent="0.3">
      <c r="A392" s="223" t="s">
        <v>386</v>
      </c>
      <c r="B392" s="206"/>
      <c r="C392" s="206"/>
      <c r="D392" s="347" t="s">
        <v>348</v>
      </c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</row>
    <row r="393" spans="1:54" x14ac:dyDescent="0.3">
      <c r="A393" s="206">
        <f>IF(ISBLANK('Úseky 1'!A5),"",'Úseky 1'!A5)</f>
        <v>1</v>
      </c>
      <c r="B393" s="205" t="str">
        <f>IF(ISBLANK('Úseky 1'!B5),"",'Úseky 1'!B5)</f>
        <v/>
      </c>
      <c r="C393" s="205" t="str">
        <f>IF(ISBLANK('Úseky 1'!C5),"",'Úseky 1'!C5)</f>
        <v/>
      </c>
      <c r="D393" s="213" t="str">
        <f>IF(ISBLANK('Úseky 1'!D5),"",'Úseky 1'!D5)</f>
        <v/>
      </c>
      <c r="E393" s="229">
        <f>IFERROR('Intenzity 1'!E393/E338,0)</f>
        <v>0</v>
      </c>
      <c r="F393" s="229">
        <f>IFERROR('Intenzity 1'!F393/F338,0)</f>
        <v>0</v>
      </c>
      <c r="G393" s="229">
        <f>IFERROR('Intenzity 1'!G393/G338,0)</f>
        <v>0</v>
      </c>
      <c r="H393" s="229">
        <f>IFERROR('Intenzity 1'!H393/H338,0)</f>
        <v>0</v>
      </c>
      <c r="I393" s="229">
        <f>IFERROR('Intenzity 1'!I393/I338,0)</f>
        <v>0</v>
      </c>
      <c r="J393" s="229">
        <f>IFERROR('Intenzity 1'!J393/J338,0)</f>
        <v>0</v>
      </c>
      <c r="K393" s="229">
        <f>IFERROR('Intenzity 1'!K393/K338,0)</f>
        <v>0</v>
      </c>
      <c r="L393" s="229">
        <f>IFERROR('Intenzity 1'!L393/L338,0)</f>
        <v>0</v>
      </c>
      <c r="M393" s="229">
        <f>IFERROR('Intenzity 1'!M393/M338,0)</f>
        <v>0</v>
      </c>
      <c r="N393" s="229">
        <f>IFERROR('Intenzity 1'!N393/N338,0)</f>
        <v>0</v>
      </c>
      <c r="O393" s="229">
        <f>IFERROR('Intenzity 1'!O393/O338,0)</f>
        <v>0</v>
      </c>
      <c r="P393" s="229">
        <f>IFERROR('Intenzity 1'!P393/P338,0)</f>
        <v>0</v>
      </c>
      <c r="Q393" s="229">
        <f>IFERROR('Intenzity 1'!Q393/Q338,0)</f>
        <v>0</v>
      </c>
      <c r="R393" s="229">
        <f>IFERROR('Intenzity 1'!R393/R338,0)</f>
        <v>0</v>
      </c>
      <c r="S393" s="229">
        <f>IFERROR('Intenzity 1'!S393/S338,0)</f>
        <v>0</v>
      </c>
      <c r="T393" s="229">
        <f>IFERROR('Intenzity 1'!T393/T338,0)</f>
        <v>0</v>
      </c>
      <c r="U393" s="229">
        <f>IFERROR('Intenzity 1'!U393/U338,0)</f>
        <v>0</v>
      </c>
      <c r="V393" s="229">
        <f>IFERROR('Intenzity 1'!V393/V338,0)</f>
        <v>0</v>
      </c>
      <c r="W393" s="229">
        <f>IFERROR('Intenzity 1'!W393/W338,0)</f>
        <v>0</v>
      </c>
      <c r="X393" s="229">
        <f>IFERROR('Intenzity 1'!X393/X338,0)</f>
        <v>0</v>
      </c>
      <c r="Y393" s="229">
        <f>IFERROR('Intenzity 1'!Y393/Y338,0)</f>
        <v>0</v>
      </c>
      <c r="Z393" s="229">
        <f>IFERROR('Intenzity 1'!Z393/Z338,0)</f>
        <v>0</v>
      </c>
      <c r="AA393" s="229">
        <f>IFERROR('Intenzity 1'!AA393/AA338,0)</f>
        <v>0</v>
      </c>
      <c r="AB393" s="229">
        <f>IFERROR('Intenzity 1'!AB393/AB338,0)</f>
        <v>0</v>
      </c>
      <c r="AC393" s="229">
        <f>IFERROR('Intenzity 1'!AC393/AC338,0)</f>
        <v>0</v>
      </c>
      <c r="AD393" s="229">
        <f>IFERROR('Intenzity 1'!AD393/AD338,0)</f>
        <v>0</v>
      </c>
      <c r="AE393" s="229">
        <f>IFERROR('Intenzity 1'!AE393/AE338,0)</f>
        <v>0</v>
      </c>
      <c r="AF393" s="229">
        <f>IFERROR('Intenzity 1'!AF393/AF338,0)</f>
        <v>0</v>
      </c>
      <c r="AG393" s="229">
        <f>IFERROR('Intenzity 1'!AG393/AG338,0)</f>
        <v>0</v>
      </c>
      <c r="AH393" s="229">
        <f>IFERROR('Intenzity 1'!AH393/AH338,0)</f>
        <v>0</v>
      </c>
      <c r="AI393" s="229">
        <f>IFERROR('Intenzity 1'!AI393/AI338,0)</f>
        <v>0</v>
      </c>
      <c r="AJ393" s="229">
        <f>IFERROR('Intenzity 1'!AJ393/AJ338,0)</f>
        <v>0</v>
      </c>
      <c r="AK393" s="229">
        <f>IFERROR('Intenzity 1'!AK393/AK338,0)</f>
        <v>0</v>
      </c>
      <c r="AL393" s="229">
        <f>IFERROR('Intenzity 1'!AL393/AL338,0)</f>
        <v>0</v>
      </c>
      <c r="AM393" s="229">
        <f>IFERROR('Intenzity 1'!AM393/AM338,0)</f>
        <v>0</v>
      </c>
      <c r="AN393" s="229">
        <f>IFERROR('Intenzity 1'!AN393/AN338,0)</f>
        <v>0</v>
      </c>
      <c r="AO393" s="229">
        <f>IFERROR('Intenzity 1'!AO393/AO338,0)</f>
        <v>0</v>
      </c>
      <c r="AP393" s="229">
        <f>IFERROR('Intenzity 1'!AP393/AP338,0)</f>
        <v>0</v>
      </c>
      <c r="AQ393" s="229">
        <f>IFERROR('Intenzity 1'!AQ393/AQ338,0)</f>
        <v>0</v>
      </c>
      <c r="AR393" s="229">
        <f>IFERROR('Intenzity 1'!AR393/AR338,0)</f>
        <v>0</v>
      </c>
      <c r="AS393" s="229">
        <f>IFERROR('Intenzity 1'!AS393/AS338,0)</f>
        <v>0</v>
      </c>
      <c r="AT393" s="229">
        <f>IFERROR('Intenzity 1'!AT393/AT338,0)</f>
        <v>0</v>
      </c>
      <c r="AU393" s="229">
        <f>IFERROR('Intenzity 1'!AU393/AU338,0)</f>
        <v>0</v>
      </c>
      <c r="AV393" s="229">
        <f>IFERROR('Intenzity 1'!AV393/AV338,0)</f>
        <v>0</v>
      </c>
      <c r="AW393" s="229">
        <f>IFERROR('Intenzity 1'!AW393/AW338,0)</f>
        <v>0</v>
      </c>
      <c r="AX393" s="229">
        <f>IFERROR('Intenzity 1'!AX393/AX338,0)</f>
        <v>0</v>
      </c>
      <c r="AY393" s="229">
        <f>IFERROR('Intenzity 1'!AY393/AY338,0)</f>
        <v>0</v>
      </c>
      <c r="AZ393" s="229">
        <f>IFERROR('Intenzity 1'!AZ393/AZ338,0)</f>
        <v>0</v>
      </c>
      <c r="BA393" s="229">
        <f>IFERROR('Intenzity 1'!BA393/BA338,0)</f>
        <v>0</v>
      </c>
      <c r="BB393" s="229">
        <f>IFERROR('Intenzity 1'!BB393/BB338,0)</f>
        <v>0</v>
      </c>
    </row>
    <row r="394" spans="1:54" x14ac:dyDescent="0.3">
      <c r="A394" s="206">
        <f>IF(ISBLANK('Úseky 1'!A6),"",'Úseky 1'!A6)</f>
        <v>2</v>
      </c>
      <c r="B394" s="205" t="str">
        <f>IF(ISBLANK('Úseky 1'!B6),"",'Úseky 1'!B6)</f>
        <v/>
      </c>
      <c r="C394" s="205" t="str">
        <f>IF(ISBLANK('Úseky 1'!C6),"",'Úseky 1'!C6)</f>
        <v/>
      </c>
      <c r="D394" s="213" t="str">
        <f>IF(ISBLANK('Úseky 1'!D6),"",'Úseky 1'!D6)</f>
        <v/>
      </c>
      <c r="E394" s="229">
        <f>IFERROR('Intenzity 1'!E394/E339,0)</f>
        <v>0</v>
      </c>
      <c r="F394" s="229">
        <f>IFERROR('Intenzity 1'!F394/F339,0)</f>
        <v>0</v>
      </c>
      <c r="G394" s="229">
        <f>IFERROR('Intenzity 1'!G394/G339,0)</f>
        <v>0</v>
      </c>
      <c r="H394" s="229">
        <f>IFERROR('Intenzity 1'!H394/H339,0)</f>
        <v>0</v>
      </c>
      <c r="I394" s="229">
        <f>IFERROR('Intenzity 1'!I394/I339,0)</f>
        <v>0</v>
      </c>
      <c r="J394" s="229">
        <f>IFERROR('Intenzity 1'!J394/J339,0)</f>
        <v>0</v>
      </c>
      <c r="K394" s="229">
        <f>IFERROR('Intenzity 1'!K394/K339,0)</f>
        <v>0</v>
      </c>
      <c r="L394" s="229">
        <f>IFERROR('Intenzity 1'!L394/L339,0)</f>
        <v>0</v>
      </c>
      <c r="M394" s="229">
        <f>IFERROR('Intenzity 1'!M394/M339,0)</f>
        <v>0</v>
      </c>
      <c r="N394" s="229">
        <f>IFERROR('Intenzity 1'!N394/N339,0)</f>
        <v>0</v>
      </c>
      <c r="O394" s="229">
        <f>IFERROR('Intenzity 1'!O394/O339,0)</f>
        <v>0</v>
      </c>
      <c r="P394" s="229">
        <f>IFERROR('Intenzity 1'!P394/P339,0)</f>
        <v>0</v>
      </c>
      <c r="Q394" s="229">
        <f>IFERROR('Intenzity 1'!Q394/Q339,0)</f>
        <v>0</v>
      </c>
      <c r="R394" s="229">
        <f>IFERROR('Intenzity 1'!R394/R339,0)</f>
        <v>0</v>
      </c>
      <c r="S394" s="229">
        <f>IFERROR('Intenzity 1'!S394/S339,0)</f>
        <v>0</v>
      </c>
      <c r="T394" s="229">
        <f>IFERROR('Intenzity 1'!T394/T339,0)</f>
        <v>0</v>
      </c>
      <c r="U394" s="229">
        <f>IFERROR('Intenzity 1'!U394/U339,0)</f>
        <v>0</v>
      </c>
      <c r="V394" s="229">
        <f>IFERROR('Intenzity 1'!V394/V339,0)</f>
        <v>0</v>
      </c>
      <c r="W394" s="229">
        <f>IFERROR('Intenzity 1'!W394/W339,0)</f>
        <v>0</v>
      </c>
      <c r="X394" s="229">
        <f>IFERROR('Intenzity 1'!X394/X339,0)</f>
        <v>0</v>
      </c>
      <c r="Y394" s="229">
        <f>IFERROR('Intenzity 1'!Y394/Y339,0)</f>
        <v>0</v>
      </c>
      <c r="Z394" s="229">
        <f>IFERROR('Intenzity 1'!Z394/Z339,0)</f>
        <v>0</v>
      </c>
      <c r="AA394" s="229">
        <f>IFERROR('Intenzity 1'!AA394/AA339,0)</f>
        <v>0</v>
      </c>
      <c r="AB394" s="229">
        <f>IFERROR('Intenzity 1'!AB394/AB339,0)</f>
        <v>0</v>
      </c>
      <c r="AC394" s="229">
        <f>IFERROR('Intenzity 1'!AC394/AC339,0)</f>
        <v>0</v>
      </c>
      <c r="AD394" s="229">
        <f>IFERROR('Intenzity 1'!AD394/AD339,0)</f>
        <v>0</v>
      </c>
      <c r="AE394" s="229">
        <f>IFERROR('Intenzity 1'!AE394/AE339,0)</f>
        <v>0</v>
      </c>
      <c r="AF394" s="229">
        <f>IFERROR('Intenzity 1'!AF394/AF339,0)</f>
        <v>0</v>
      </c>
      <c r="AG394" s="229">
        <f>IFERROR('Intenzity 1'!AG394/AG339,0)</f>
        <v>0</v>
      </c>
      <c r="AH394" s="229">
        <f>IFERROR('Intenzity 1'!AH394/AH339,0)</f>
        <v>0</v>
      </c>
      <c r="AI394" s="229">
        <f>IFERROR('Intenzity 1'!AI394/AI339,0)</f>
        <v>0</v>
      </c>
      <c r="AJ394" s="229">
        <f>IFERROR('Intenzity 1'!AJ394/AJ339,0)</f>
        <v>0</v>
      </c>
      <c r="AK394" s="229">
        <f>IFERROR('Intenzity 1'!AK394/AK339,0)</f>
        <v>0</v>
      </c>
      <c r="AL394" s="229">
        <f>IFERROR('Intenzity 1'!AL394/AL339,0)</f>
        <v>0</v>
      </c>
      <c r="AM394" s="229">
        <f>IFERROR('Intenzity 1'!AM394/AM339,0)</f>
        <v>0</v>
      </c>
      <c r="AN394" s="229">
        <f>IFERROR('Intenzity 1'!AN394/AN339,0)</f>
        <v>0</v>
      </c>
      <c r="AO394" s="229">
        <f>IFERROR('Intenzity 1'!AO394/AO339,0)</f>
        <v>0</v>
      </c>
      <c r="AP394" s="229">
        <f>IFERROR('Intenzity 1'!AP394/AP339,0)</f>
        <v>0</v>
      </c>
      <c r="AQ394" s="229">
        <f>IFERROR('Intenzity 1'!AQ394/AQ339,0)</f>
        <v>0</v>
      </c>
      <c r="AR394" s="229">
        <f>IFERROR('Intenzity 1'!AR394/AR339,0)</f>
        <v>0</v>
      </c>
      <c r="AS394" s="229">
        <f>IFERROR('Intenzity 1'!AS394/AS339,0)</f>
        <v>0</v>
      </c>
      <c r="AT394" s="229">
        <f>IFERROR('Intenzity 1'!AT394/AT339,0)</f>
        <v>0</v>
      </c>
      <c r="AU394" s="229">
        <f>IFERROR('Intenzity 1'!AU394/AU339,0)</f>
        <v>0</v>
      </c>
      <c r="AV394" s="229">
        <f>IFERROR('Intenzity 1'!AV394/AV339,0)</f>
        <v>0</v>
      </c>
      <c r="AW394" s="229">
        <f>IFERROR('Intenzity 1'!AW394/AW339,0)</f>
        <v>0</v>
      </c>
      <c r="AX394" s="229">
        <f>IFERROR('Intenzity 1'!AX394/AX339,0)</f>
        <v>0</v>
      </c>
      <c r="AY394" s="229">
        <f>IFERROR('Intenzity 1'!AY394/AY339,0)</f>
        <v>0</v>
      </c>
      <c r="AZ394" s="229">
        <f>IFERROR('Intenzity 1'!AZ394/AZ339,0)</f>
        <v>0</v>
      </c>
      <c r="BA394" s="229">
        <f>IFERROR('Intenzity 1'!BA394/BA339,0)</f>
        <v>0</v>
      </c>
      <c r="BB394" s="229">
        <f>IFERROR('Intenzity 1'!BB394/BB339,0)</f>
        <v>0</v>
      </c>
    </row>
    <row r="395" spans="1:54" x14ac:dyDescent="0.3">
      <c r="A395" s="206">
        <f>IF(ISBLANK('Úseky 1'!A7),"",'Úseky 1'!A7)</f>
        <v>3</v>
      </c>
      <c r="B395" s="205" t="str">
        <f>IF(ISBLANK('Úseky 1'!B7),"",'Úseky 1'!B7)</f>
        <v/>
      </c>
      <c r="C395" s="205" t="str">
        <f>IF(ISBLANK('Úseky 1'!C7),"",'Úseky 1'!C7)</f>
        <v/>
      </c>
      <c r="D395" s="213" t="str">
        <f>IF(ISBLANK('Úseky 1'!D7),"",'Úseky 1'!D7)</f>
        <v/>
      </c>
      <c r="E395" s="229">
        <f>IFERROR('Intenzity 1'!E395/E340,0)</f>
        <v>0</v>
      </c>
      <c r="F395" s="229">
        <f>IFERROR('Intenzity 1'!F395/F340,0)</f>
        <v>0</v>
      </c>
      <c r="G395" s="229">
        <f>IFERROR('Intenzity 1'!G395/G340,0)</f>
        <v>0</v>
      </c>
      <c r="H395" s="229">
        <f>IFERROR('Intenzity 1'!H395/H340,0)</f>
        <v>0</v>
      </c>
      <c r="I395" s="229">
        <f>IFERROR('Intenzity 1'!I395/I340,0)</f>
        <v>0</v>
      </c>
      <c r="J395" s="229">
        <f>IFERROR('Intenzity 1'!J395/J340,0)</f>
        <v>0</v>
      </c>
      <c r="K395" s="229">
        <f>IFERROR('Intenzity 1'!K395/K340,0)</f>
        <v>0</v>
      </c>
      <c r="L395" s="229">
        <f>IFERROR('Intenzity 1'!L395/L340,0)</f>
        <v>0</v>
      </c>
      <c r="M395" s="229">
        <f>IFERROR('Intenzity 1'!M395/M340,0)</f>
        <v>0</v>
      </c>
      <c r="N395" s="229">
        <f>IFERROR('Intenzity 1'!N395/N340,0)</f>
        <v>0</v>
      </c>
      <c r="O395" s="229">
        <f>IFERROR('Intenzity 1'!O395/O340,0)</f>
        <v>0</v>
      </c>
      <c r="P395" s="229">
        <f>IFERROR('Intenzity 1'!P395/P340,0)</f>
        <v>0</v>
      </c>
      <c r="Q395" s="229">
        <f>IFERROR('Intenzity 1'!Q395/Q340,0)</f>
        <v>0</v>
      </c>
      <c r="R395" s="229">
        <f>IFERROR('Intenzity 1'!R395/R340,0)</f>
        <v>0</v>
      </c>
      <c r="S395" s="229">
        <f>IFERROR('Intenzity 1'!S395/S340,0)</f>
        <v>0</v>
      </c>
      <c r="T395" s="229">
        <f>IFERROR('Intenzity 1'!T395/T340,0)</f>
        <v>0</v>
      </c>
      <c r="U395" s="229">
        <f>IFERROR('Intenzity 1'!U395/U340,0)</f>
        <v>0</v>
      </c>
      <c r="V395" s="229">
        <f>IFERROR('Intenzity 1'!V395/V340,0)</f>
        <v>0</v>
      </c>
      <c r="W395" s="229">
        <f>IFERROR('Intenzity 1'!W395/W340,0)</f>
        <v>0</v>
      </c>
      <c r="X395" s="229">
        <f>IFERROR('Intenzity 1'!X395/X340,0)</f>
        <v>0</v>
      </c>
      <c r="Y395" s="229">
        <f>IFERROR('Intenzity 1'!Y395/Y340,0)</f>
        <v>0</v>
      </c>
      <c r="Z395" s="229">
        <f>IFERROR('Intenzity 1'!Z395/Z340,0)</f>
        <v>0</v>
      </c>
      <c r="AA395" s="229">
        <f>IFERROR('Intenzity 1'!AA395/AA340,0)</f>
        <v>0</v>
      </c>
      <c r="AB395" s="229">
        <f>IFERROR('Intenzity 1'!AB395/AB340,0)</f>
        <v>0</v>
      </c>
      <c r="AC395" s="229">
        <f>IFERROR('Intenzity 1'!AC395/AC340,0)</f>
        <v>0</v>
      </c>
      <c r="AD395" s="229">
        <f>IFERROR('Intenzity 1'!AD395/AD340,0)</f>
        <v>0</v>
      </c>
      <c r="AE395" s="229">
        <f>IFERROR('Intenzity 1'!AE395/AE340,0)</f>
        <v>0</v>
      </c>
      <c r="AF395" s="229">
        <f>IFERROR('Intenzity 1'!AF395/AF340,0)</f>
        <v>0</v>
      </c>
      <c r="AG395" s="229">
        <f>IFERROR('Intenzity 1'!AG395/AG340,0)</f>
        <v>0</v>
      </c>
      <c r="AH395" s="229">
        <f>IFERROR('Intenzity 1'!AH395/AH340,0)</f>
        <v>0</v>
      </c>
      <c r="AI395" s="229">
        <f>IFERROR('Intenzity 1'!AI395/AI340,0)</f>
        <v>0</v>
      </c>
      <c r="AJ395" s="229">
        <f>IFERROR('Intenzity 1'!AJ395/AJ340,0)</f>
        <v>0</v>
      </c>
      <c r="AK395" s="229">
        <f>IFERROR('Intenzity 1'!AK395/AK340,0)</f>
        <v>0</v>
      </c>
      <c r="AL395" s="229">
        <f>IFERROR('Intenzity 1'!AL395/AL340,0)</f>
        <v>0</v>
      </c>
      <c r="AM395" s="229">
        <f>IFERROR('Intenzity 1'!AM395/AM340,0)</f>
        <v>0</v>
      </c>
      <c r="AN395" s="229">
        <f>IFERROR('Intenzity 1'!AN395/AN340,0)</f>
        <v>0</v>
      </c>
      <c r="AO395" s="229">
        <f>IFERROR('Intenzity 1'!AO395/AO340,0)</f>
        <v>0</v>
      </c>
      <c r="AP395" s="229">
        <f>IFERROR('Intenzity 1'!AP395/AP340,0)</f>
        <v>0</v>
      </c>
      <c r="AQ395" s="229">
        <f>IFERROR('Intenzity 1'!AQ395/AQ340,0)</f>
        <v>0</v>
      </c>
      <c r="AR395" s="229">
        <f>IFERROR('Intenzity 1'!AR395/AR340,0)</f>
        <v>0</v>
      </c>
      <c r="AS395" s="229">
        <f>IFERROR('Intenzity 1'!AS395/AS340,0)</f>
        <v>0</v>
      </c>
      <c r="AT395" s="229">
        <f>IFERROR('Intenzity 1'!AT395/AT340,0)</f>
        <v>0</v>
      </c>
      <c r="AU395" s="229">
        <f>IFERROR('Intenzity 1'!AU395/AU340,0)</f>
        <v>0</v>
      </c>
      <c r="AV395" s="229">
        <f>IFERROR('Intenzity 1'!AV395/AV340,0)</f>
        <v>0</v>
      </c>
      <c r="AW395" s="229">
        <f>IFERROR('Intenzity 1'!AW395/AW340,0)</f>
        <v>0</v>
      </c>
      <c r="AX395" s="229">
        <f>IFERROR('Intenzity 1'!AX395/AX340,0)</f>
        <v>0</v>
      </c>
      <c r="AY395" s="229">
        <f>IFERROR('Intenzity 1'!AY395/AY340,0)</f>
        <v>0</v>
      </c>
      <c r="AZ395" s="229">
        <f>IFERROR('Intenzity 1'!AZ395/AZ340,0)</f>
        <v>0</v>
      </c>
      <c r="BA395" s="229">
        <f>IFERROR('Intenzity 1'!BA395/BA340,0)</f>
        <v>0</v>
      </c>
      <c r="BB395" s="229">
        <f>IFERROR('Intenzity 1'!BB395/BB340,0)</f>
        <v>0</v>
      </c>
    </row>
    <row r="396" spans="1:54" x14ac:dyDescent="0.3">
      <c r="A396" s="206">
        <f>IF(ISBLANK('Úseky 1'!A8),"",'Úseky 1'!A8)</f>
        <v>4</v>
      </c>
      <c r="B396" s="205" t="str">
        <f>IF(ISBLANK('Úseky 1'!B8),"",'Úseky 1'!B8)</f>
        <v/>
      </c>
      <c r="C396" s="205" t="str">
        <f>IF(ISBLANK('Úseky 1'!C8),"",'Úseky 1'!C8)</f>
        <v/>
      </c>
      <c r="D396" s="213" t="str">
        <f>IF(ISBLANK('Úseky 1'!D8),"",'Úseky 1'!D8)</f>
        <v/>
      </c>
      <c r="E396" s="229">
        <f>IFERROR('Intenzity 1'!E396/E341,0)</f>
        <v>0</v>
      </c>
      <c r="F396" s="229">
        <f>IFERROR('Intenzity 1'!F396/F341,0)</f>
        <v>0</v>
      </c>
      <c r="G396" s="229">
        <f>IFERROR('Intenzity 1'!G396/G341,0)</f>
        <v>0</v>
      </c>
      <c r="H396" s="229">
        <f>IFERROR('Intenzity 1'!H396/H341,0)</f>
        <v>0</v>
      </c>
      <c r="I396" s="229">
        <f>IFERROR('Intenzity 1'!I396/I341,0)</f>
        <v>0</v>
      </c>
      <c r="J396" s="229">
        <f>IFERROR('Intenzity 1'!J396/J341,0)</f>
        <v>0</v>
      </c>
      <c r="K396" s="229">
        <f>IFERROR('Intenzity 1'!K396/K341,0)</f>
        <v>0</v>
      </c>
      <c r="L396" s="229">
        <f>IFERROR('Intenzity 1'!L396/L341,0)</f>
        <v>0</v>
      </c>
      <c r="M396" s="229">
        <f>IFERROR('Intenzity 1'!M396/M341,0)</f>
        <v>0</v>
      </c>
      <c r="N396" s="229">
        <f>IFERROR('Intenzity 1'!N396/N341,0)</f>
        <v>0</v>
      </c>
      <c r="O396" s="229">
        <f>IFERROR('Intenzity 1'!O396/O341,0)</f>
        <v>0</v>
      </c>
      <c r="P396" s="229">
        <f>IFERROR('Intenzity 1'!P396/P341,0)</f>
        <v>0</v>
      </c>
      <c r="Q396" s="229">
        <f>IFERROR('Intenzity 1'!Q396/Q341,0)</f>
        <v>0</v>
      </c>
      <c r="R396" s="229">
        <f>IFERROR('Intenzity 1'!R396/R341,0)</f>
        <v>0</v>
      </c>
      <c r="S396" s="229">
        <f>IFERROR('Intenzity 1'!S396/S341,0)</f>
        <v>0</v>
      </c>
      <c r="T396" s="229">
        <f>IFERROR('Intenzity 1'!T396/T341,0)</f>
        <v>0</v>
      </c>
      <c r="U396" s="229">
        <f>IFERROR('Intenzity 1'!U396/U341,0)</f>
        <v>0</v>
      </c>
      <c r="V396" s="229">
        <f>IFERROR('Intenzity 1'!V396/V341,0)</f>
        <v>0</v>
      </c>
      <c r="W396" s="229">
        <f>IFERROR('Intenzity 1'!W396/W341,0)</f>
        <v>0</v>
      </c>
      <c r="X396" s="229">
        <f>IFERROR('Intenzity 1'!X396/X341,0)</f>
        <v>0</v>
      </c>
      <c r="Y396" s="229">
        <f>IFERROR('Intenzity 1'!Y396/Y341,0)</f>
        <v>0</v>
      </c>
      <c r="Z396" s="229">
        <f>IFERROR('Intenzity 1'!Z396/Z341,0)</f>
        <v>0</v>
      </c>
      <c r="AA396" s="229">
        <f>IFERROR('Intenzity 1'!AA396/AA341,0)</f>
        <v>0</v>
      </c>
      <c r="AB396" s="229">
        <f>IFERROR('Intenzity 1'!AB396/AB341,0)</f>
        <v>0</v>
      </c>
      <c r="AC396" s="229">
        <f>IFERROR('Intenzity 1'!AC396/AC341,0)</f>
        <v>0</v>
      </c>
      <c r="AD396" s="229">
        <f>IFERROR('Intenzity 1'!AD396/AD341,0)</f>
        <v>0</v>
      </c>
      <c r="AE396" s="229">
        <f>IFERROR('Intenzity 1'!AE396/AE341,0)</f>
        <v>0</v>
      </c>
      <c r="AF396" s="229">
        <f>IFERROR('Intenzity 1'!AF396/AF341,0)</f>
        <v>0</v>
      </c>
      <c r="AG396" s="229">
        <f>IFERROR('Intenzity 1'!AG396/AG341,0)</f>
        <v>0</v>
      </c>
      <c r="AH396" s="229">
        <f>IFERROR('Intenzity 1'!AH396/AH341,0)</f>
        <v>0</v>
      </c>
      <c r="AI396" s="229">
        <f>IFERROR('Intenzity 1'!AI396/AI341,0)</f>
        <v>0</v>
      </c>
      <c r="AJ396" s="229">
        <f>IFERROR('Intenzity 1'!AJ396/AJ341,0)</f>
        <v>0</v>
      </c>
      <c r="AK396" s="229">
        <f>IFERROR('Intenzity 1'!AK396/AK341,0)</f>
        <v>0</v>
      </c>
      <c r="AL396" s="229">
        <f>IFERROR('Intenzity 1'!AL396/AL341,0)</f>
        <v>0</v>
      </c>
      <c r="AM396" s="229">
        <f>IFERROR('Intenzity 1'!AM396/AM341,0)</f>
        <v>0</v>
      </c>
      <c r="AN396" s="229">
        <f>IFERROR('Intenzity 1'!AN396/AN341,0)</f>
        <v>0</v>
      </c>
      <c r="AO396" s="229">
        <f>IFERROR('Intenzity 1'!AO396/AO341,0)</f>
        <v>0</v>
      </c>
      <c r="AP396" s="229">
        <f>IFERROR('Intenzity 1'!AP396/AP341,0)</f>
        <v>0</v>
      </c>
      <c r="AQ396" s="229">
        <f>IFERROR('Intenzity 1'!AQ396/AQ341,0)</f>
        <v>0</v>
      </c>
      <c r="AR396" s="229">
        <f>IFERROR('Intenzity 1'!AR396/AR341,0)</f>
        <v>0</v>
      </c>
      <c r="AS396" s="229">
        <f>IFERROR('Intenzity 1'!AS396/AS341,0)</f>
        <v>0</v>
      </c>
      <c r="AT396" s="229">
        <f>IFERROR('Intenzity 1'!AT396/AT341,0)</f>
        <v>0</v>
      </c>
      <c r="AU396" s="229">
        <f>IFERROR('Intenzity 1'!AU396/AU341,0)</f>
        <v>0</v>
      </c>
      <c r="AV396" s="229">
        <f>IFERROR('Intenzity 1'!AV396/AV341,0)</f>
        <v>0</v>
      </c>
      <c r="AW396" s="229">
        <f>IFERROR('Intenzity 1'!AW396/AW341,0)</f>
        <v>0</v>
      </c>
      <c r="AX396" s="229">
        <f>IFERROR('Intenzity 1'!AX396/AX341,0)</f>
        <v>0</v>
      </c>
      <c r="AY396" s="229">
        <f>IFERROR('Intenzity 1'!AY396/AY341,0)</f>
        <v>0</v>
      </c>
      <c r="AZ396" s="229">
        <f>IFERROR('Intenzity 1'!AZ396/AZ341,0)</f>
        <v>0</v>
      </c>
      <c r="BA396" s="229">
        <f>IFERROR('Intenzity 1'!BA396/BA341,0)</f>
        <v>0</v>
      </c>
      <c r="BB396" s="229">
        <f>IFERROR('Intenzity 1'!BB396/BB341,0)</f>
        <v>0</v>
      </c>
    </row>
    <row r="397" spans="1:54" x14ac:dyDescent="0.3">
      <c r="A397" s="206">
        <f>IF(ISBLANK('Úseky 1'!A9),"",'Úseky 1'!A9)</f>
        <v>5</v>
      </c>
      <c r="B397" s="205" t="str">
        <f>IF(ISBLANK('Úseky 1'!B9),"",'Úseky 1'!B9)</f>
        <v/>
      </c>
      <c r="C397" s="205" t="str">
        <f>IF(ISBLANK('Úseky 1'!C9),"",'Úseky 1'!C9)</f>
        <v/>
      </c>
      <c r="D397" s="213" t="str">
        <f>IF(ISBLANK('Úseky 1'!D9),"",'Úseky 1'!D9)</f>
        <v/>
      </c>
      <c r="E397" s="229">
        <f>IFERROR('Intenzity 1'!E397/E342,0)</f>
        <v>0</v>
      </c>
      <c r="F397" s="229">
        <f>IFERROR('Intenzity 1'!F397/F342,0)</f>
        <v>0</v>
      </c>
      <c r="G397" s="229">
        <f>IFERROR('Intenzity 1'!G397/G342,0)</f>
        <v>0</v>
      </c>
      <c r="H397" s="229">
        <f>IFERROR('Intenzity 1'!H397/H342,0)</f>
        <v>0</v>
      </c>
      <c r="I397" s="229">
        <f>IFERROR('Intenzity 1'!I397/I342,0)</f>
        <v>0</v>
      </c>
      <c r="J397" s="229">
        <f>IFERROR('Intenzity 1'!J397/J342,0)</f>
        <v>0</v>
      </c>
      <c r="K397" s="229">
        <f>IFERROR('Intenzity 1'!K397/K342,0)</f>
        <v>0</v>
      </c>
      <c r="L397" s="229">
        <f>IFERROR('Intenzity 1'!L397/L342,0)</f>
        <v>0</v>
      </c>
      <c r="M397" s="229">
        <f>IFERROR('Intenzity 1'!M397/M342,0)</f>
        <v>0</v>
      </c>
      <c r="N397" s="229">
        <f>IFERROR('Intenzity 1'!N397/N342,0)</f>
        <v>0</v>
      </c>
      <c r="O397" s="229">
        <f>IFERROR('Intenzity 1'!O397/O342,0)</f>
        <v>0</v>
      </c>
      <c r="P397" s="229">
        <f>IFERROR('Intenzity 1'!P397/P342,0)</f>
        <v>0</v>
      </c>
      <c r="Q397" s="229">
        <f>IFERROR('Intenzity 1'!Q397/Q342,0)</f>
        <v>0</v>
      </c>
      <c r="R397" s="229">
        <f>IFERROR('Intenzity 1'!R397/R342,0)</f>
        <v>0</v>
      </c>
      <c r="S397" s="229">
        <f>IFERROR('Intenzity 1'!S397/S342,0)</f>
        <v>0</v>
      </c>
      <c r="T397" s="229">
        <f>IFERROR('Intenzity 1'!T397/T342,0)</f>
        <v>0</v>
      </c>
      <c r="U397" s="229">
        <f>IFERROR('Intenzity 1'!U397/U342,0)</f>
        <v>0</v>
      </c>
      <c r="V397" s="229">
        <f>IFERROR('Intenzity 1'!V397/V342,0)</f>
        <v>0</v>
      </c>
      <c r="W397" s="229">
        <f>IFERROR('Intenzity 1'!W397/W342,0)</f>
        <v>0</v>
      </c>
      <c r="X397" s="229">
        <f>IFERROR('Intenzity 1'!X397/X342,0)</f>
        <v>0</v>
      </c>
      <c r="Y397" s="229">
        <f>IFERROR('Intenzity 1'!Y397/Y342,0)</f>
        <v>0</v>
      </c>
      <c r="Z397" s="229">
        <f>IFERROR('Intenzity 1'!Z397/Z342,0)</f>
        <v>0</v>
      </c>
      <c r="AA397" s="229">
        <f>IFERROR('Intenzity 1'!AA397/AA342,0)</f>
        <v>0</v>
      </c>
      <c r="AB397" s="229">
        <f>IFERROR('Intenzity 1'!AB397/AB342,0)</f>
        <v>0</v>
      </c>
      <c r="AC397" s="229">
        <f>IFERROR('Intenzity 1'!AC397/AC342,0)</f>
        <v>0</v>
      </c>
      <c r="AD397" s="229">
        <f>IFERROR('Intenzity 1'!AD397/AD342,0)</f>
        <v>0</v>
      </c>
      <c r="AE397" s="229">
        <f>IFERROR('Intenzity 1'!AE397/AE342,0)</f>
        <v>0</v>
      </c>
      <c r="AF397" s="229">
        <f>IFERROR('Intenzity 1'!AF397/AF342,0)</f>
        <v>0</v>
      </c>
      <c r="AG397" s="229">
        <f>IFERROR('Intenzity 1'!AG397/AG342,0)</f>
        <v>0</v>
      </c>
      <c r="AH397" s="229">
        <f>IFERROR('Intenzity 1'!AH397/AH342,0)</f>
        <v>0</v>
      </c>
      <c r="AI397" s="229">
        <f>IFERROR('Intenzity 1'!AI397/AI342,0)</f>
        <v>0</v>
      </c>
      <c r="AJ397" s="229">
        <f>IFERROR('Intenzity 1'!AJ397/AJ342,0)</f>
        <v>0</v>
      </c>
      <c r="AK397" s="229">
        <f>IFERROR('Intenzity 1'!AK397/AK342,0)</f>
        <v>0</v>
      </c>
      <c r="AL397" s="229">
        <f>IFERROR('Intenzity 1'!AL397/AL342,0)</f>
        <v>0</v>
      </c>
      <c r="AM397" s="229">
        <f>IFERROR('Intenzity 1'!AM397/AM342,0)</f>
        <v>0</v>
      </c>
      <c r="AN397" s="229">
        <f>IFERROR('Intenzity 1'!AN397/AN342,0)</f>
        <v>0</v>
      </c>
      <c r="AO397" s="229">
        <f>IFERROR('Intenzity 1'!AO397/AO342,0)</f>
        <v>0</v>
      </c>
      <c r="AP397" s="229">
        <f>IFERROR('Intenzity 1'!AP397/AP342,0)</f>
        <v>0</v>
      </c>
      <c r="AQ397" s="229">
        <f>IFERROR('Intenzity 1'!AQ397/AQ342,0)</f>
        <v>0</v>
      </c>
      <c r="AR397" s="229">
        <f>IFERROR('Intenzity 1'!AR397/AR342,0)</f>
        <v>0</v>
      </c>
      <c r="AS397" s="229">
        <f>IFERROR('Intenzity 1'!AS397/AS342,0)</f>
        <v>0</v>
      </c>
      <c r="AT397" s="229">
        <f>IFERROR('Intenzity 1'!AT397/AT342,0)</f>
        <v>0</v>
      </c>
      <c r="AU397" s="229">
        <f>IFERROR('Intenzity 1'!AU397/AU342,0)</f>
        <v>0</v>
      </c>
      <c r="AV397" s="229">
        <f>IFERROR('Intenzity 1'!AV397/AV342,0)</f>
        <v>0</v>
      </c>
      <c r="AW397" s="229">
        <f>IFERROR('Intenzity 1'!AW397/AW342,0)</f>
        <v>0</v>
      </c>
      <c r="AX397" s="229">
        <f>IFERROR('Intenzity 1'!AX397/AX342,0)</f>
        <v>0</v>
      </c>
      <c r="AY397" s="229">
        <f>IFERROR('Intenzity 1'!AY397/AY342,0)</f>
        <v>0</v>
      </c>
      <c r="AZ397" s="229">
        <f>IFERROR('Intenzity 1'!AZ397/AZ342,0)</f>
        <v>0</v>
      </c>
      <c r="BA397" s="229">
        <f>IFERROR('Intenzity 1'!BA397/BA342,0)</f>
        <v>0</v>
      </c>
      <c r="BB397" s="229">
        <f>IFERROR('Intenzity 1'!BB397/BB342,0)</f>
        <v>0</v>
      </c>
    </row>
    <row r="398" spans="1:54" x14ac:dyDescent="0.3">
      <c r="A398" s="206">
        <f>IF(ISBLANK('Úseky 1'!A10),"",'Úseky 1'!A10)</f>
        <v>6</v>
      </c>
      <c r="B398" s="205" t="str">
        <f>IF(ISBLANK('Úseky 1'!B10),"",'Úseky 1'!B10)</f>
        <v/>
      </c>
      <c r="C398" s="205" t="str">
        <f>IF(ISBLANK('Úseky 1'!C10),"",'Úseky 1'!C10)</f>
        <v/>
      </c>
      <c r="D398" s="213" t="str">
        <f>IF(ISBLANK('Úseky 1'!D10),"",'Úseky 1'!D10)</f>
        <v/>
      </c>
      <c r="E398" s="229">
        <f>IFERROR('Intenzity 1'!E398/E343,0)</f>
        <v>0</v>
      </c>
      <c r="F398" s="229">
        <f>IFERROR('Intenzity 1'!F398/F343,0)</f>
        <v>0</v>
      </c>
      <c r="G398" s="229">
        <f>IFERROR('Intenzity 1'!G398/G343,0)</f>
        <v>0</v>
      </c>
      <c r="H398" s="229">
        <f>IFERROR('Intenzity 1'!H398/H343,0)</f>
        <v>0</v>
      </c>
      <c r="I398" s="229">
        <f>IFERROR('Intenzity 1'!I398/I343,0)</f>
        <v>0</v>
      </c>
      <c r="J398" s="229">
        <f>IFERROR('Intenzity 1'!J398/J343,0)</f>
        <v>0</v>
      </c>
      <c r="K398" s="229">
        <f>IFERROR('Intenzity 1'!K398/K343,0)</f>
        <v>0</v>
      </c>
      <c r="L398" s="229">
        <f>IFERROR('Intenzity 1'!L398/L343,0)</f>
        <v>0</v>
      </c>
      <c r="M398" s="229">
        <f>IFERROR('Intenzity 1'!M398/M343,0)</f>
        <v>0</v>
      </c>
      <c r="N398" s="229">
        <f>IFERROR('Intenzity 1'!N398/N343,0)</f>
        <v>0</v>
      </c>
      <c r="O398" s="229">
        <f>IFERROR('Intenzity 1'!O398/O343,0)</f>
        <v>0</v>
      </c>
      <c r="P398" s="229">
        <f>IFERROR('Intenzity 1'!P398/P343,0)</f>
        <v>0</v>
      </c>
      <c r="Q398" s="229">
        <f>IFERROR('Intenzity 1'!Q398/Q343,0)</f>
        <v>0</v>
      </c>
      <c r="R398" s="229">
        <f>IFERROR('Intenzity 1'!R398/R343,0)</f>
        <v>0</v>
      </c>
      <c r="S398" s="229">
        <f>IFERROR('Intenzity 1'!S398/S343,0)</f>
        <v>0</v>
      </c>
      <c r="T398" s="229">
        <f>IFERROR('Intenzity 1'!T398/T343,0)</f>
        <v>0</v>
      </c>
      <c r="U398" s="229">
        <f>IFERROR('Intenzity 1'!U398/U343,0)</f>
        <v>0</v>
      </c>
      <c r="V398" s="229">
        <f>IFERROR('Intenzity 1'!V398/V343,0)</f>
        <v>0</v>
      </c>
      <c r="W398" s="229">
        <f>IFERROR('Intenzity 1'!W398/W343,0)</f>
        <v>0</v>
      </c>
      <c r="X398" s="229">
        <f>IFERROR('Intenzity 1'!X398/X343,0)</f>
        <v>0</v>
      </c>
      <c r="Y398" s="229">
        <f>IFERROR('Intenzity 1'!Y398/Y343,0)</f>
        <v>0</v>
      </c>
      <c r="Z398" s="229">
        <f>IFERROR('Intenzity 1'!Z398/Z343,0)</f>
        <v>0</v>
      </c>
      <c r="AA398" s="229">
        <f>IFERROR('Intenzity 1'!AA398/AA343,0)</f>
        <v>0</v>
      </c>
      <c r="AB398" s="229">
        <f>IFERROR('Intenzity 1'!AB398/AB343,0)</f>
        <v>0</v>
      </c>
      <c r="AC398" s="229">
        <f>IFERROR('Intenzity 1'!AC398/AC343,0)</f>
        <v>0</v>
      </c>
      <c r="AD398" s="229">
        <f>IFERROR('Intenzity 1'!AD398/AD343,0)</f>
        <v>0</v>
      </c>
      <c r="AE398" s="229">
        <f>IFERROR('Intenzity 1'!AE398/AE343,0)</f>
        <v>0</v>
      </c>
      <c r="AF398" s="229">
        <f>IFERROR('Intenzity 1'!AF398/AF343,0)</f>
        <v>0</v>
      </c>
      <c r="AG398" s="229">
        <f>IFERROR('Intenzity 1'!AG398/AG343,0)</f>
        <v>0</v>
      </c>
      <c r="AH398" s="229">
        <f>IFERROR('Intenzity 1'!AH398/AH343,0)</f>
        <v>0</v>
      </c>
      <c r="AI398" s="229">
        <f>IFERROR('Intenzity 1'!AI398/AI343,0)</f>
        <v>0</v>
      </c>
      <c r="AJ398" s="229">
        <f>IFERROR('Intenzity 1'!AJ398/AJ343,0)</f>
        <v>0</v>
      </c>
      <c r="AK398" s="229">
        <f>IFERROR('Intenzity 1'!AK398/AK343,0)</f>
        <v>0</v>
      </c>
      <c r="AL398" s="229">
        <f>IFERROR('Intenzity 1'!AL398/AL343,0)</f>
        <v>0</v>
      </c>
      <c r="AM398" s="229">
        <f>IFERROR('Intenzity 1'!AM398/AM343,0)</f>
        <v>0</v>
      </c>
      <c r="AN398" s="229">
        <f>IFERROR('Intenzity 1'!AN398/AN343,0)</f>
        <v>0</v>
      </c>
      <c r="AO398" s="229">
        <f>IFERROR('Intenzity 1'!AO398/AO343,0)</f>
        <v>0</v>
      </c>
      <c r="AP398" s="229">
        <f>IFERROR('Intenzity 1'!AP398/AP343,0)</f>
        <v>0</v>
      </c>
      <c r="AQ398" s="229">
        <f>IFERROR('Intenzity 1'!AQ398/AQ343,0)</f>
        <v>0</v>
      </c>
      <c r="AR398" s="229">
        <f>IFERROR('Intenzity 1'!AR398/AR343,0)</f>
        <v>0</v>
      </c>
      <c r="AS398" s="229">
        <f>IFERROR('Intenzity 1'!AS398/AS343,0)</f>
        <v>0</v>
      </c>
      <c r="AT398" s="229">
        <f>IFERROR('Intenzity 1'!AT398/AT343,0)</f>
        <v>0</v>
      </c>
      <c r="AU398" s="229">
        <f>IFERROR('Intenzity 1'!AU398/AU343,0)</f>
        <v>0</v>
      </c>
      <c r="AV398" s="229">
        <f>IFERROR('Intenzity 1'!AV398/AV343,0)</f>
        <v>0</v>
      </c>
      <c r="AW398" s="229">
        <f>IFERROR('Intenzity 1'!AW398/AW343,0)</f>
        <v>0</v>
      </c>
      <c r="AX398" s="229">
        <f>IFERROR('Intenzity 1'!AX398/AX343,0)</f>
        <v>0</v>
      </c>
      <c r="AY398" s="229">
        <f>IFERROR('Intenzity 1'!AY398/AY343,0)</f>
        <v>0</v>
      </c>
      <c r="AZ398" s="229">
        <f>IFERROR('Intenzity 1'!AZ398/AZ343,0)</f>
        <v>0</v>
      </c>
      <c r="BA398" s="229">
        <f>IFERROR('Intenzity 1'!BA398/BA343,0)</f>
        <v>0</v>
      </c>
      <c r="BB398" s="229">
        <f>IFERROR('Intenzity 1'!BB398/BB343,0)</f>
        <v>0</v>
      </c>
    </row>
    <row r="399" spans="1:54" x14ac:dyDescent="0.3">
      <c r="A399" s="206">
        <f>IF(ISBLANK('Úseky 1'!A11),"",'Úseky 1'!A11)</f>
        <v>7</v>
      </c>
      <c r="B399" s="205" t="str">
        <f>IF(ISBLANK('Úseky 1'!B11),"",'Úseky 1'!B11)</f>
        <v/>
      </c>
      <c r="C399" s="205" t="str">
        <f>IF(ISBLANK('Úseky 1'!C11),"",'Úseky 1'!C11)</f>
        <v/>
      </c>
      <c r="D399" s="213" t="str">
        <f>IF(ISBLANK('Úseky 1'!D11),"",'Úseky 1'!D11)</f>
        <v/>
      </c>
      <c r="E399" s="229">
        <f>IFERROR('Intenzity 1'!E399/E344,0)</f>
        <v>0</v>
      </c>
      <c r="F399" s="229">
        <f>IFERROR('Intenzity 1'!F399/F344,0)</f>
        <v>0</v>
      </c>
      <c r="G399" s="229">
        <f>IFERROR('Intenzity 1'!G399/G344,0)</f>
        <v>0</v>
      </c>
      <c r="H399" s="229">
        <f>IFERROR('Intenzity 1'!H399/H344,0)</f>
        <v>0</v>
      </c>
      <c r="I399" s="229">
        <f>IFERROR('Intenzity 1'!I399/I344,0)</f>
        <v>0</v>
      </c>
      <c r="J399" s="229">
        <f>IFERROR('Intenzity 1'!J399/J344,0)</f>
        <v>0</v>
      </c>
      <c r="K399" s="229">
        <f>IFERROR('Intenzity 1'!K399/K344,0)</f>
        <v>0</v>
      </c>
      <c r="L399" s="229">
        <f>IFERROR('Intenzity 1'!L399/L344,0)</f>
        <v>0</v>
      </c>
      <c r="M399" s="229">
        <f>IFERROR('Intenzity 1'!M399/M344,0)</f>
        <v>0</v>
      </c>
      <c r="N399" s="229">
        <f>IFERROR('Intenzity 1'!N399/N344,0)</f>
        <v>0</v>
      </c>
      <c r="O399" s="229">
        <f>IFERROR('Intenzity 1'!O399/O344,0)</f>
        <v>0</v>
      </c>
      <c r="P399" s="229">
        <f>IFERROR('Intenzity 1'!P399/P344,0)</f>
        <v>0</v>
      </c>
      <c r="Q399" s="229">
        <f>IFERROR('Intenzity 1'!Q399/Q344,0)</f>
        <v>0</v>
      </c>
      <c r="R399" s="229">
        <f>IFERROR('Intenzity 1'!R399/R344,0)</f>
        <v>0</v>
      </c>
      <c r="S399" s="229">
        <f>IFERROR('Intenzity 1'!S399/S344,0)</f>
        <v>0</v>
      </c>
      <c r="T399" s="229">
        <f>IFERROR('Intenzity 1'!T399/T344,0)</f>
        <v>0</v>
      </c>
      <c r="U399" s="229">
        <f>IFERROR('Intenzity 1'!U399/U344,0)</f>
        <v>0</v>
      </c>
      <c r="V399" s="229">
        <f>IFERROR('Intenzity 1'!V399/V344,0)</f>
        <v>0</v>
      </c>
      <c r="W399" s="229">
        <f>IFERROR('Intenzity 1'!W399/W344,0)</f>
        <v>0</v>
      </c>
      <c r="X399" s="229">
        <f>IFERROR('Intenzity 1'!X399/X344,0)</f>
        <v>0</v>
      </c>
      <c r="Y399" s="229">
        <f>IFERROR('Intenzity 1'!Y399/Y344,0)</f>
        <v>0</v>
      </c>
      <c r="Z399" s="229">
        <f>IFERROR('Intenzity 1'!Z399/Z344,0)</f>
        <v>0</v>
      </c>
      <c r="AA399" s="229">
        <f>IFERROR('Intenzity 1'!AA399/AA344,0)</f>
        <v>0</v>
      </c>
      <c r="AB399" s="229">
        <f>IFERROR('Intenzity 1'!AB399/AB344,0)</f>
        <v>0</v>
      </c>
      <c r="AC399" s="229">
        <f>IFERROR('Intenzity 1'!AC399/AC344,0)</f>
        <v>0</v>
      </c>
      <c r="AD399" s="229">
        <f>IFERROR('Intenzity 1'!AD399/AD344,0)</f>
        <v>0</v>
      </c>
      <c r="AE399" s="229">
        <f>IFERROR('Intenzity 1'!AE399/AE344,0)</f>
        <v>0</v>
      </c>
      <c r="AF399" s="229">
        <f>IFERROR('Intenzity 1'!AF399/AF344,0)</f>
        <v>0</v>
      </c>
      <c r="AG399" s="229">
        <f>IFERROR('Intenzity 1'!AG399/AG344,0)</f>
        <v>0</v>
      </c>
      <c r="AH399" s="229">
        <f>IFERROR('Intenzity 1'!AH399/AH344,0)</f>
        <v>0</v>
      </c>
      <c r="AI399" s="229">
        <f>IFERROR('Intenzity 1'!AI399/AI344,0)</f>
        <v>0</v>
      </c>
      <c r="AJ399" s="229">
        <f>IFERROR('Intenzity 1'!AJ399/AJ344,0)</f>
        <v>0</v>
      </c>
      <c r="AK399" s="229">
        <f>IFERROR('Intenzity 1'!AK399/AK344,0)</f>
        <v>0</v>
      </c>
      <c r="AL399" s="229">
        <f>IFERROR('Intenzity 1'!AL399/AL344,0)</f>
        <v>0</v>
      </c>
      <c r="AM399" s="229">
        <f>IFERROR('Intenzity 1'!AM399/AM344,0)</f>
        <v>0</v>
      </c>
      <c r="AN399" s="229">
        <f>IFERROR('Intenzity 1'!AN399/AN344,0)</f>
        <v>0</v>
      </c>
      <c r="AO399" s="229">
        <f>IFERROR('Intenzity 1'!AO399/AO344,0)</f>
        <v>0</v>
      </c>
      <c r="AP399" s="229">
        <f>IFERROR('Intenzity 1'!AP399/AP344,0)</f>
        <v>0</v>
      </c>
      <c r="AQ399" s="229">
        <f>IFERROR('Intenzity 1'!AQ399/AQ344,0)</f>
        <v>0</v>
      </c>
      <c r="AR399" s="229">
        <f>IFERROR('Intenzity 1'!AR399/AR344,0)</f>
        <v>0</v>
      </c>
      <c r="AS399" s="229">
        <f>IFERROR('Intenzity 1'!AS399/AS344,0)</f>
        <v>0</v>
      </c>
      <c r="AT399" s="229">
        <f>IFERROR('Intenzity 1'!AT399/AT344,0)</f>
        <v>0</v>
      </c>
      <c r="AU399" s="229">
        <f>IFERROR('Intenzity 1'!AU399/AU344,0)</f>
        <v>0</v>
      </c>
      <c r="AV399" s="229">
        <f>IFERROR('Intenzity 1'!AV399/AV344,0)</f>
        <v>0</v>
      </c>
      <c r="AW399" s="229">
        <f>IFERROR('Intenzity 1'!AW399/AW344,0)</f>
        <v>0</v>
      </c>
      <c r="AX399" s="229">
        <f>IFERROR('Intenzity 1'!AX399/AX344,0)</f>
        <v>0</v>
      </c>
      <c r="AY399" s="229">
        <f>IFERROR('Intenzity 1'!AY399/AY344,0)</f>
        <v>0</v>
      </c>
      <c r="AZ399" s="229">
        <f>IFERROR('Intenzity 1'!AZ399/AZ344,0)</f>
        <v>0</v>
      </c>
      <c r="BA399" s="229">
        <f>IFERROR('Intenzity 1'!BA399/BA344,0)</f>
        <v>0</v>
      </c>
      <c r="BB399" s="229">
        <f>IFERROR('Intenzity 1'!BB399/BB344,0)</f>
        <v>0</v>
      </c>
    </row>
    <row r="400" spans="1:54" x14ac:dyDescent="0.3">
      <c r="A400" s="206">
        <f>IF(ISBLANK('Úseky 1'!A12),"",'Úseky 1'!A12)</f>
        <v>8</v>
      </c>
      <c r="B400" s="205" t="str">
        <f>IF(ISBLANK('Úseky 1'!B12),"",'Úseky 1'!B12)</f>
        <v/>
      </c>
      <c r="C400" s="205" t="str">
        <f>IF(ISBLANK('Úseky 1'!C12),"",'Úseky 1'!C12)</f>
        <v/>
      </c>
      <c r="D400" s="213" t="str">
        <f>IF(ISBLANK('Úseky 1'!D12),"",'Úseky 1'!D12)</f>
        <v/>
      </c>
      <c r="E400" s="229">
        <f>IFERROR('Intenzity 1'!E400/E345,0)</f>
        <v>0</v>
      </c>
      <c r="F400" s="229">
        <f>IFERROR('Intenzity 1'!F400/F345,0)</f>
        <v>0</v>
      </c>
      <c r="G400" s="229">
        <f>IFERROR('Intenzity 1'!G400/G345,0)</f>
        <v>0</v>
      </c>
      <c r="H400" s="229">
        <f>IFERROR('Intenzity 1'!H400/H345,0)</f>
        <v>0</v>
      </c>
      <c r="I400" s="229">
        <f>IFERROR('Intenzity 1'!I400/I345,0)</f>
        <v>0</v>
      </c>
      <c r="J400" s="229">
        <f>IFERROR('Intenzity 1'!J400/J345,0)</f>
        <v>0</v>
      </c>
      <c r="K400" s="229">
        <f>IFERROR('Intenzity 1'!K400/K345,0)</f>
        <v>0</v>
      </c>
      <c r="L400" s="229">
        <f>IFERROR('Intenzity 1'!L400/L345,0)</f>
        <v>0</v>
      </c>
      <c r="M400" s="229">
        <f>IFERROR('Intenzity 1'!M400/M345,0)</f>
        <v>0</v>
      </c>
      <c r="N400" s="229">
        <f>IFERROR('Intenzity 1'!N400/N345,0)</f>
        <v>0</v>
      </c>
      <c r="O400" s="229">
        <f>IFERROR('Intenzity 1'!O400/O345,0)</f>
        <v>0</v>
      </c>
      <c r="P400" s="229">
        <f>IFERROR('Intenzity 1'!P400/P345,0)</f>
        <v>0</v>
      </c>
      <c r="Q400" s="229">
        <f>IFERROR('Intenzity 1'!Q400/Q345,0)</f>
        <v>0</v>
      </c>
      <c r="R400" s="229">
        <f>IFERROR('Intenzity 1'!R400/R345,0)</f>
        <v>0</v>
      </c>
      <c r="S400" s="229">
        <f>IFERROR('Intenzity 1'!S400/S345,0)</f>
        <v>0</v>
      </c>
      <c r="T400" s="229">
        <f>IFERROR('Intenzity 1'!T400/T345,0)</f>
        <v>0</v>
      </c>
      <c r="U400" s="229">
        <f>IFERROR('Intenzity 1'!U400/U345,0)</f>
        <v>0</v>
      </c>
      <c r="V400" s="229">
        <f>IFERROR('Intenzity 1'!V400/V345,0)</f>
        <v>0</v>
      </c>
      <c r="W400" s="229">
        <f>IFERROR('Intenzity 1'!W400/W345,0)</f>
        <v>0</v>
      </c>
      <c r="X400" s="229">
        <f>IFERROR('Intenzity 1'!X400/X345,0)</f>
        <v>0</v>
      </c>
      <c r="Y400" s="229">
        <f>IFERROR('Intenzity 1'!Y400/Y345,0)</f>
        <v>0</v>
      </c>
      <c r="Z400" s="229">
        <f>IFERROR('Intenzity 1'!Z400/Z345,0)</f>
        <v>0</v>
      </c>
      <c r="AA400" s="229">
        <f>IFERROR('Intenzity 1'!AA400/AA345,0)</f>
        <v>0</v>
      </c>
      <c r="AB400" s="229">
        <f>IFERROR('Intenzity 1'!AB400/AB345,0)</f>
        <v>0</v>
      </c>
      <c r="AC400" s="229">
        <f>IFERROR('Intenzity 1'!AC400/AC345,0)</f>
        <v>0</v>
      </c>
      <c r="AD400" s="229">
        <f>IFERROR('Intenzity 1'!AD400/AD345,0)</f>
        <v>0</v>
      </c>
      <c r="AE400" s="229">
        <f>IFERROR('Intenzity 1'!AE400/AE345,0)</f>
        <v>0</v>
      </c>
      <c r="AF400" s="229">
        <f>IFERROR('Intenzity 1'!AF400/AF345,0)</f>
        <v>0</v>
      </c>
      <c r="AG400" s="229">
        <f>IFERROR('Intenzity 1'!AG400/AG345,0)</f>
        <v>0</v>
      </c>
      <c r="AH400" s="229">
        <f>IFERROR('Intenzity 1'!AH400/AH345,0)</f>
        <v>0</v>
      </c>
      <c r="AI400" s="229">
        <f>IFERROR('Intenzity 1'!AI400/AI345,0)</f>
        <v>0</v>
      </c>
      <c r="AJ400" s="229">
        <f>IFERROR('Intenzity 1'!AJ400/AJ345,0)</f>
        <v>0</v>
      </c>
      <c r="AK400" s="229">
        <f>IFERROR('Intenzity 1'!AK400/AK345,0)</f>
        <v>0</v>
      </c>
      <c r="AL400" s="229">
        <f>IFERROR('Intenzity 1'!AL400/AL345,0)</f>
        <v>0</v>
      </c>
      <c r="AM400" s="229">
        <f>IFERROR('Intenzity 1'!AM400/AM345,0)</f>
        <v>0</v>
      </c>
      <c r="AN400" s="229">
        <f>IFERROR('Intenzity 1'!AN400/AN345,0)</f>
        <v>0</v>
      </c>
      <c r="AO400" s="229">
        <f>IFERROR('Intenzity 1'!AO400/AO345,0)</f>
        <v>0</v>
      </c>
      <c r="AP400" s="229">
        <f>IFERROR('Intenzity 1'!AP400/AP345,0)</f>
        <v>0</v>
      </c>
      <c r="AQ400" s="229">
        <f>IFERROR('Intenzity 1'!AQ400/AQ345,0)</f>
        <v>0</v>
      </c>
      <c r="AR400" s="229">
        <f>IFERROR('Intenzity 1'!AR400/AR345,0)</f>
        <v>0</v>
      </c>
      <c r="AS400" s="229">
        <f>IFERROR('Intenzity 1'!AS400/AS345,0)</f>
        <v>0</v>
      </c>
      <c r="AT400" s="229">
        <f>IFERROR('Intenzity 1'!AT400/AT345,0)</f>
        <v>0</v>
      </c>
      <c r="AU400" s="229">
        <f>IFERROR('Intenzity 1'!AU400/AU345,0)</f>
        <v>0</v>
      </c>
      <c r="AV400" s="229">
        <f>IFERROR('Intenzity 1'!AV400/AV345,0)</f>
        <v>0</v>
      </c>
      <c r="AW400" s="229">
        <f>IFERROR('Intenzity 1'!AW400/AW345,0)</f>
        <v>0</v>
      </c>
      <c r="AX400" s="229">
        <f>IFERROR('Intenzity 1'!AX400/AX345,0)</f>
        <v>0</v>
      </c>
      <c r="AY400" s="229">
        <f>IFERROR('Intenzity 1'!AY400/AY345,0)</f>
        <v>0</v>
      </c>
      <c r="AZ400" s="229">
        <f>IFERROR('Intenzity 1'!AZ400/AZ345,0)</f>
        <v>0</v>
      </c>
      <c r="BA400" s="229">
        <f>IFERROR('Intenzity 1'!BA400/BA345,0)</f>
        <v>0</v>
      </c>
      <c r="BB400" s="229">
        <f>IFERROR('Intenzity 1'!BB400/BB345,0)</f>
        <v>0</v>
      </c>
    </row>
    <row r="401" spans="1:54" x14ac:dyDescent="0.3">
      <c r="A401" s="206">
        <f>IF(ISBLANK('Úseky 1'!A13),"",'Úseky 1'!A13)</f>
        <v>9</v>
      </c>
      <c r="B401" s="205" t="str">
        <f>IF(ISBLANK('Úseky 1'!B13),"",'Úseky 1'!B13)</f>
        <v/>
      </c>
      <c r="C401" s="205" t="str">
        <f>IF(ISBLANK('Úseky 1'!C13),"",'Úseky 1'!C13)</f>
        <v/>
      </c>
      <c r="D401" s="213" t="str">
        <f>IF(ISBLANK('Úseky 1'!D13),"",'Úseky 1'!D13)</f>
        <v/>
      </c>
      <c r="E401" s="229">
        <f>IFERROR('Intenzity 1'!E401/E346,0)</f>
        <v>0</v>
      </c>
      <c r="F401" s="229">
        <f>IFERROR('Intenzity 1'!F401/F346,0)</f>
        <v>0</v>
      </c>
      <c r="G401" s="229">
        <f>IFERROR('Intenzity 1'!G401/G346,0)</f>
        <v>0</v>
      </c>
      <c r="H401" s="229">
        <f>IFERROR('Intenzity 1'!H401/H346,0)</f>
        <v>0</v>
      </c>
      <c r="I401" s="229">
        <f>IFERROR('Intenzity 1'!I401/I346,0)</f>
        <v>0</v>
      </c>
      <c r="J401" s="229">
        <f>IFERROR('Intenzity 1'!J401/J346,0)</f>
        <v>0</v>
      </c>
      <c r="K401" s="229">
        <f>IFERROR('Intenzity 1'!K401/K346,0)</f>
        <v>0</v>
      </c>
      <c r="L401" s="229">
        <f>IFERROR('Intenzity 1'!L401/L346,0)</f>
        <v>0</v>
      </c>
      <c r="M401" s="229">
        <f>IFERROR('Intenzity 1'!M401/M346,0)</f>
        <v>0</v>
      </c>
      <c r="N401" s="229">
        <f>IFERROR('Intenzity 1'!N401/N346,0)</f>
        <v>0</v>
      </c>
      <c r="O401" s="229">
        <f>IFERROR('Intenzity 1'!O401/O346,0)</f>
        <v>0</v>
      </c>
      <c r="P401" s="229">
        <f>IFERROR('Intenzity 1'!P401/P346,0)</f>
        <v>0</v>
      </c>
      <c r="Q401" s="229">
        <f>IFERROR('Intenzity 1'!Q401/Q346,0)</f>
        <v>0</v>
      </c>
      <c r="R401" s="229">
        <f>IFERROR('Intenzity 1'!R401/R346,0)</f>
        <v>0</v>
      </c>
      <c r="S401" s="229">
        <f>IFERROR('Intenzity 1'!S401/S346,0)</f>
        <v>0</v>
      </c>
      <c r="T401" s="229">
        <f>IFERROR('Intenzity 1'!T401/T346,0)</f>
        <v>0</v>
      </c>
      <c r="U401" s="229">
        <f>IFERROR('Intenzity 1'!U401/U346,0)</f>
        <v>0</v>
      </c>
      <c r="V401" s="229">
        <f>IFERROR('Intenzity 1'!V401/V346,0)</f>
        <v>0</v>
      </c>
      <c r="W401" s="229">
        <f>IFERROR('Intenzity 1'!W401/W346,0)</f>
        <v>0</v>
      </c>
      <c r="X401" s="229">
        <f>IFERROR('Intenzity 1'!X401/X346,0)</f>
        <v>0</v>
      </c>
      <c r="Y401" s="229">
        <f>IFERROR('Intenzity 1'!Y401/Y346,0)</f>
        <v>0</v>
      </c>
      <c r="Z401" s="229">
        <f>IFERROR('Intenzity 1'!Z401/Z346,0)</f>
        <v>0</v>
      </c>
      <c r="AA401" s="229">
        <f>IFERROR('Intenzity 1'!AA401/AA346,0)</f>
        <v>0</v>
      </c>
      <c r="AB401" s="229">
        <f>IFERROR('Intenzity 1'!AB401/AB346,0)</f>
        <v>0</v>
      </c>
      <c r="AC401" s="229">
        <f>IFERROR('Intenzity 1'!AC401/AC346,0)</f>
        <v>0</v>
      </c>
      <c r="AD401" s="229">
        <f>IFERROR('Intenzity 1'!AD401/AD346,0)</f>
        <v>0</v>
      </c>
      <c r="AE401" s="229">
        <f>IFERROR('Intenzity 1'!AE401/AE346,0)</f>
        <v>0</v>
      </c>
      <c r="AF401" s="229">
        <f>IFERROR('Intenzity 1'!AF401/AF346,0)</f>
        <v>0</v>
      </c>
      <c r="AG401" s="229">
        <f>IFERROR('Intenzity 1'!AG401/AG346,0)</f>
        <v>0</v>
      </c>
      <c r="AH401" s="229">
        <f>IFERROR('Intenzity 1'!AH401/AH346,0)</f>
        <v>0</v>
      </c>
      <c r="AI401" s="229">
        <f>IFERROR('Intenzity 1'!AI401/AI346,0)</f>
        <v>0</v>
      </c>
      <c r="AJ401" s="229">
        <f>IFERROR('Intenzity 1'!AJ401/AJ346,0)</f>
        <v>0</v>
      </c>
      <c r="AK401" s="229">
        <f>IFERROR('Intenzity 1'!AK401/AK346,0)</f>
        <v>0</v>
      </c>
      <c r="AL401" s="229">
        <f>IFERROR('Intenzity 1'!AL401/AL346,0)</f>
        <v>0</v>
      </c>
      <c r="AM401" s="229">
        <f>IFERROR('Intenzity 1'!AM401/AM346,0)</f>
        <v>0</v>
      </c>
      <c r="AN401" s="229">
        <f>IFERROR('Intenzity 1'!AN401/AN346,0)</f>
        <v>0</v>
      </c>
      <c r="AO401" s="229">
        <f>IFERROR('Intenzity 1'!AO401/AO346,0)</f>
        <v>0</v>
      </c>
      <c r="AP401" s="229">
        <f>IFERROR('Intenzity 1'!AP401/AP346,0)</f>
        <v>0</v>
      </c>
      <c r="AQ401" s="229">
        <f>IFERROR('Intenzity 1'!AQ401/AQ346,0)</f>
        <v>0</v>
      </c>
      <c r="AR401" s="229">
        <f>IFERROR('Intenzity 1'!AR401/AR346,0)</f>
        <v>0</v>
      </c>
      <c r="AS401" s="229">
        <f>IFERROR('Intenzity 1'!AS401/AS346,0)</f>
        <v>0</v>
      </c>
      <c r="AT401" s="229">
        <f>IFERROR('Intenzity 1'!AT401/AT346,0)</f>
        <v>0</v>
      </c>
      <c r="AU401" s="229">
        <f>IFERROR('Intenzity 1'!AU401/AU346,0)</f>
        <v>0</v>
      </c>
      <c r="AV401" s="229">
        <f>IFERROR('Intenzity 1'!AV401/AV346,0)</f>
        <v>0</v>
      </c>
      <c r="AW401" s="229">
        <f>IFERROR('Intenzity 1'!AW401/AW346,0)</f>
        <v>0</v>
      </c>
      <c r="AX401" s="229">
        <f>IFERROR('Intenzity 1'!AX401/AX346,0)</f>
        <v>0</v>
      </c>
      <c r="AY401" s="229">
        <f>IFERROR('Intenzity 1'!AY401/AY346,0)</f>
        <v>0</v>
      </c>
      <c r="AZ401" s="229">
        <f>IFERROR('Intenzity 1'!AZ401/AZ346,0)</f>
        <v>0</v>
      </c>
      <c r="BA401" s="229">
        <f>IFERROR('Intenzity 1'!BA401/BA346,0)</f>
        <v>0</v>
      </c>
      <c r="BB401" s="229">
        <f>IFERROR('Intenzity 1'!BB401/BB346,0)</f>
        <v>0</v>
      </c>
    </row>
    <row r="402" spans="1:54" x14ac:dyDescent="0.3">
      <c r="A402" s="206">
        <f>IF(ISBLANK('Úseky 1'!A14),"",'Úseky 1'!A14)</f>
        <v>10</v>
      </c>
      <c r="B402" s="205" t="str">
        <f>IF(ISBLANK('Úseky 1'!B14),"",'Úseky 1'!B14)</f>
        <v/>
      </c>
      <c r="C402" s="205" t="str">
        <f>IF(ISBLANK('Úseky 1'!C14),"",'Úseky 1'!C14)</f>
        <v/>
      </c>
      <c r="D402" s="213" t="str">
        <f>IF(ISBLANK('Úseky 1'!D14),"",'Úseky 1'!D14)</f>
        <v/>
      </c>
      <c r="E402" s="229">
        <f>IFERROR('Intenzity 1'!E402/E347,0)</f>
        <v>0</v>
      </c>
      <c r="F402" s="229">
        <f>IFERROR('Intenzity 1'!F402/F347,0)</f>
        <v>0</v>
      </c>
      <c r="G402" s="229">
        <f>IFERROR('Intenzity 1'!G402/G347,0)</f>
        <v>0</v>
      </c>
      <c r="H402" s="229">
        <f>IFERROR('Intenzity 1'!H402/H347,0)</f>
        <v>0</v>
      </c>
      <c r="I402" s="229">
        <f>IFERROR('Intenzity 1'!I402/I347,0)</f>
        <v>0</v>
      </c>
      <c r="J402" s="229">
        <f>IFERROR('Intenzity 1'!J402/J347,0)</f>
        <v>0</v>
      </c>
      <c r="K402" s="229">
        <f>IFERROR('Intenzity 1'!K402/K347,0)</f>
        <v>0</v>
      </c>
      <c r="L402" s="229">
        <f>IFERROR('Intenzity 1'!L402/L347,0)</f>
        <v>0</v>
      </c>
      <c r="M402" s="229">
        <f>IFERROR('Intenzity 1'!M402/M347,0)</f>
        <v>0</v>
      </c>
      <c r="N402" s="229">
        <f>IFERROR('Intenzity 1'!N402/N347,0)</f>
        <v>0</v>
      </c>
      <c r="O402" s="229">
        <f>IFERROR('Intenzity 1'!O402/O347,0)</f>
        <v>0</v>
      </c>
      <c r="P402" s="229">
        <f>IFERROR('Intenzity 1'!P402/P347,0)</f>
        <v>0</v>
      </c>
      <c r="Q402" s="229">
        <f>IFERROR('Intenzity 1'!Q402/Q347,0)</f>
        <v>0</v>
      </c>
      <c r="R402" s="229">
        <f>IFERROR('Intenzity 1'!R402/R347,0)</f>
        <v>0</v>
      </c>
      <c r="S402" s="229">
        <f>IFERROR('Intenzity 1'!S402/S347,0)</f>
        <v>0</v>
      </c>
      <c r="T402" s="229">
        <f>IFERROR('Intenzity 1'!T402/T347,0)</f>
        <v>0</v>
      </c>
      <c r="U402" s="229">
        <f>IFERROR('Intenzity 1'!U402/U347,0)</f>
        <v>0</v>
      </c>
      <c r="V402" s="229">
        <f>IFERROR('Intenzity 1'!V402/V347,0)</f>
        <v>0</v>
      </c>
      <c r="W402" s="229">
        <f>IFERROR('Intenzity 1'!W402/W347,0)</f>
        <v>0</v>
      </c>
      <c r="X402" s="229">
        <f>IFERROR('Intenzity 1'!X402/X347,0)</f>
        <v>0</v>
      </c>
      <c r="Y402" s="229">
        <f>IFERROR('Intenzity 1'!Y402/Y347,0)</f>
        <v>0</v>
      </c>
      <c r="Z402" s="229">
        <f>IFERROR('Intenzity 1'!Z402/Z347,0)</f>
        <v>0</v>
      </c>
      <c r="AA402" s="229">
        <f>IFERROR('Intenzity 1'!AA402/AA347,0)</f>
        <v>0</v>
      </c>
      <c r="AB402" s="229">
        <f>IFERROR('Intenzity 1'!AB402/AB347,0)</f>
        <v>0</v>
      </c>
      <c r="AC402" s="229">
        <f>IFERROR('Intenzity 1'!AC402/AC347,0)</f>
        <v>0</v>
      </c>
      <c r="AD402" s="229">
        <f>IFERROR('Intenzity 1'!AD402/AD347,0)</f>
        <v>0</v>
      </c>
      <c r="AE402" s="229">
        <f>IFERROR('Intenzity 1'!AE402/AE347,0)</f>
        <v>0</v>
      </c>
      <c r="AF402" s="229">
        <f>IFERROR('Intenzity 1'!AF402/AF347,0)</f>
        <v>0</v>
      </c>
      <c r="AG402" s="229">
        <f>IFERROR('Intenzity 1'!AG402/AG347,0)</f>
        <v>0</v>
      </c>
      <c r="AH402" s="229">
        <f>IFERROR('Intenzity 1'!AH402/AH347,0)</f>
        <v>0</v>
      </c>
      <c r="AI402" s="229">
        <f>IFERROR('Intenzity 1'!AI402/AI347,0)</f>
        <v>0</v>
      </c>
      <c r="AJ402" s="229">
        <f>IFERROR('Intenzity 1'!AJ402/AJ347,0)</f>
        <v>0</v>
      </c>
      <c r="AK402" s="229">
        <f>IFERROR('Intenzity 1'!AK402/AK347,0)</f>
        <v>0</v>
      </c>
      <c r="AL402" s="229">
        <f>IFERROR('Intenzity 1'!AL402/AL347,0)</f>
        <v>0</v>
      </c>
      <c r="AM402" s="229">
        <f>IFERROR('Intenzity 1'!AM402/AM347,0)</f>
        <v>0</v>
      </c>
      <c r="AN402" s="229">
        <f>IFERROR('Intenzity 1'!AN402/AN347,0)</f>
        <v>0</v>
      </c>
      <c r="AO402" s="229">
        <f>IFERROR('Intenzity 1'!AO402/AO347,0)</f>
        <v>0</v>
      </c>
      <c r="AP402" s="229">
        <f>IFERROR('Intenzity 1'!AP402/AP347,0)</f>
        <v>0</v>
      </c>
      <c r="AQ402" s="229">
        <f>IFERROR('Intenzity 1'!AQ402/AQ347,0)</f>
        <v>0</v>
      </c>
      <c r="AR402" s="229">
        <f>IFERROR('Intenzity 1'!AR402/AR347,0)</f>
        <v>0</v>
      </c>
      <c r="AS402" s="229">
        <f>IFERROR('Intenzity 1'!AS402/AS347,0)</f>
        <v>0</v>
      </c>
      <c r="AT402" s="229">
        <f>IFERROR('Intenzity 1'!AT402/AT347,0)</f>
        <v>0</v>
      </c>
      <c r="AU402" s="229">
        <f>IFERROR('Intenzity 1'!AU402/AU347,0)</f>
        <v>0</v>
      </c>
      <c r="AV402" s="229">
        <f>IFERROR('Intenzity 1'!AV402/AV347,0)</f>
        <v>0</v>
      </c>
      <c r="AW402" s="229">
        <f>IFERROR('Intenzity 1'!AW402/AW347,0)</f>
        <v>0</v>
      </c>
      <c r="AX402" s="229">
        <f>IFERROR('Intenzity 1'!AX402/AX347,0)</f>
        <v>0</v>
      </c>
      <c r="AY402" s="229">
        <f>IFERROR('Intenzity 1'!AY402/AY347,0)</f>
        <v>0</v>
      </c>
      <c r="AZ402" s="229">
        <f>IFERROR('Intenzity 1'!AZ402/AZ347,0)</f>
        <v>0</v>
      </c>
      <c r="BA402" s="229">
        <f>IFERROR('Intenzity 1'!BA402/BA347,0)</f>
        <v>0</v>
      </c>
      <c r="BB402" s="229">
        <f>IFERROR('Intenzity 1'!BB402/BB347,0)</f>
        <v>0</v>
      </c>
    </row>
    <row r="403" spans="1:54" x14ac:dyDescent="0.3">
      <c r="A403" s="206">
        <f>IF(ISBLANK('Úseky 1'!A15),"",'Úseky 1'!A15)</f>
        <v>11</v>
      </c>
      <c r="B403" s="205" t="str">
        <f>IF(ISBLANK('Úseky 1'!B15),"",'Úseky 1'!B15)</f>
        <v/>
      </c>
      <c r="C403" s="205" t="str">
        <f>IF(ISBLANK('Úseky 1'!C15),"",'Úseky 1'!C15)</f>
        <v/>
      </c>
      <c r="D403" s="213" t="str">
        <f>IF(ISBLANK('Úseky 1'!D15),"",'Úseky 1'!D15)</f>
        <v/>
      </c>
      <c r="E403" s="229">
        <f>IFERROR('Intenzity 1'!E403/E348,0)</f>
        <v>0</v>
      </c>
      <c r="F403" s="229">
        <f>IFERROR('Intenzity 1'!F403/F348,0)</f>
        <v>0</v>
      </c>
      <c r="G403" s="229">
        <f>IFERROR('Intenzity 1'!G403/G348,0)</f>
        <v>0</v>
      </c>
      <c r="H403" s="229">
        <f>IFERROR('Intenzity 1'!H403/H348,0)</f>
        <v>0</v>
      </c>
      <c r="I403" s="229">
        <f>IFERROR('Intenzity 1'!I403/I348,0)</f>
        <v>0</v>
      </c>
      <c r="J403" s="229">
        <f>IFERROR('Intenzity 1'!J403/J348,0)</f>
        <v>0</v>
      </c>
      <c r="K403" s="229">
        <f>IFERROR('Intenzity 1'!K403/K348,0)</f>
        <v>0</v>
      </c>
      <c r="L403" s="229">
        <f>IFERROR('Intenzity 1'!L403/L348,0)</f>
        <v>0</v>
      </c>
      <c r="M403" s="229">
        <f>IFERROR('Intenzity 1'!M403/M348,0)</f>
        <v>0</v>
      </c>
      <c r="N403" s="229">
        <f>IFERROR('Intenzity 1'!N403/N348,0)</f>
        <v>0</v>
      </c>
      <c r="O403" s="229">
        <f>IFERROR('Intenzity 1'!O403/O348,0)</f>
        <v>0</v>
      </c>
      <c r="P403" s="229">
        <f>IFERROR('Intenzity 1'!P403/P348,0)</f>
        <v>0</v>
      </c>
      <c r="Q403" s="229">
        <f>IFERROR('Intenzity 1'!Q403/Q348,0)</f>
        <v>0</v>
      </c>
      <c r="R403" s="229">
        <f>IFERROR('Intenzity 1'!R403/R348,0)</f>
        <v>0</v>
      </c>
      <c r="S403" s="229">
        <f>IFERROR('Intenzity 1'!S403/S348,0)</f>
        <v>0</v>
      </c>
      <c r="T403" s="229">
        <f>IFERROR('Intenzity 1'!T403/T348,0)</f>
        <v>0</v>
      </c>
      <c r="U403" s="229">
        <f>IFERROR('Intenzity 1'!U403/U348,0)</f>
        <v>0</v>
      </c>
      <c r="V403" s="229">
        <f>IFERROR('Intenzity 1'!V403/V348,0)</f>
        <v>0</v>
      </c>
      <c r="W403" s="229">
        <f>IFERROR('Intenzity 1'!W403/W348,0)</f>
        <v>0</v>
      </c>
      <c r="X403" s="229">
        <f>IFERROR('Intenzity 1'!X403/X348,0)</f>
        <v>0</v>
      </c>
      <c r="Y403" s="229">
        <f>IFERROR('Intenzity 1'!Y403/Y348,0)</f>
        <v>0</v>
      </c>
      <c r="Z403" s="229">
        <f>IFERROR('Intenzity 1'!Z403/Z348,0)</f>
        <v>0</v>
      </c>
      <c r="AA403" s="229">
        <f>IFERROR('Intenzity 1'!AA403/AA348,0)</f>
        <v>0</v>
      </c>
      <c r="AB403" s="229">
        <f>IFERROR('Intenzity 1'!AB403/AB348,0)</f>
        <v>0</v>
      </c>
      <c r="AC403" s="229">
        <f>IFERROR('Intenzity 1'!AC403/AC348,0)</f>
        <v>0</v>
      </c>
      <c r="AD403" s="229">
        <f>IFERROR('Intenzity 1'!AD403/AD348,0)</f>
        <v>0</v>
      </c>
      <c r="AE403" s="229">
        <f>IFERROR('Intenzity 1'!AE403/AE348,0)</f>
        <v>0</v>
      </c>
      <c r="AF403" s="229">
        <f>IFERROR('Intenzity 1'!AF403/AF348,0)</f>
        <v>0</v>
      </c>
      <c r="AG403" s="229">
        <f>IFERROR('Intenzity 1'!AG403/AG348,0)</f>
        <v>0</v>
      </c>
      <c r="AH403" s="229">
        <f>IFERROR('Intenzity 1'!AH403/AH348,0)</f>
        <v>0</v>
      </c>
      <c r="AI403" s="229">
        <f>IFERROR('Intenzity 1'!AI403/AI348,0)</f>
        <v>0</v>
      </c>
      <c r="AJ403" s="229">
        <f>IFERROR('Intenzity 1'!AJ403/AJ348,0)</f>
        <v>0</v>
      </c>
      <c r="AK403" s="229">
        <f>IFERROR('Intenzity 1'!AK403/AK348,0)</f>
        <v>0</v>
      </c>
      <c r="AL403" s="229">
        <f>IFERROR('Intenzity 1'!AL403/AL348,0)</f>
        <v>0</v>
      </c>
      <c r="AM403" s="229">
        <f>IFERROR('Intenzity 1'!AM403/AM348,0)</f>
        <v>0</v>
      </c>
      <c r="AN403" s="229">
        <f>IFERROR('Intenzity 1'!AN403/AN348,0)</f>
        <v>0</v>
      </c>
      <c r="AO403" s="229">
        <f>IFERROR('Intenzity 1'!AO403/AO348,0)</f>
        <v>0</v>
      </c>
      <c r="AP403" s="229">
        <f>IFERROR('Intenzity 1'!AP403/AP348,0)</f>
        <v>0</v>
      </c>
      <c r="AQ403" s="229">
        <f>IFERROR('Intenzity 1'!AQ403/AQ348,0)</f>
        <v>0</v>
      </c>
      <c r="AR403" s="229">
        <f>IFERROR('Intenzity 1'!AR403/AR348,0)</f>
        <v>0</v>
      </c>
      <c r="AS403" s="229">
        <f>IFERROR('Intenzity 1'!AS403/AS348,0)</f>
        <v>0</v>
      </c>
      <c r="AT403" s="229">
        <f>IFERROR('Intenzity 1'!AT403/AT348,0)</f>
        <v>0</v>
      </c>
      <c r="AU403" s="229">
        <f>IFERROR('Intenzity 1'!AU403/AU348,0)</f>
        <v>0</v>
      </c>
      <c r="AV403" s="229">
        <f>IFERROR('Intenzity 1'!AV403/AV348,0)</f>
        <v>0</v>
      </c>
      <c r="AW403" s="229">
        <f>IFERROR('Intenzity 1'!AW403/AW348,0)</f>
        <v>0</v>
      </c>
      <c r="AX403" s="229">
        <f>IFERROR('Intenzity 1'!AX403/AX348,0)</f>
        <v>0</v>
      </c>
      <c r="AY403" s="229">
        <f>IFERROR('Intenzity 1'!AY403/AY348,0)</f>
        <v>0</v>
      </c>
      <c r="AZ403" s="229">
        <f>IFERROR('Intenzity 1'!AZ403/AZ348,0)</f>
        <v>0</v>
      </c>
      <c r="BA403" s="229">
        <f>IFERROR('Intenzity 1'!BA403/BA348,0)</f>
        <v>0</v>
      </c>
      <c r="BB403" s="229">
        <f>IFERROR('Intenzity 1'!BB403/BB348,0)</f>
        <v>0</v>
      </c>
    </row>
    <row r="404" spans="1:54" x14ac:dyDescent="0.3">
      <c r="A404" s="206">
        <f>IF(ISBLANK('Úseky 1'!A16),"",'Úseky 1'!A16)</f>
        <v>12</v>
      </c>
      <c r="B404" s="205" t="str">
        <f>IF(ISBLANK('Úseky 1'!B16),"",'Úseky 1'!B16)</f>
        <v/>
      </c>
      <c r="C404" s="205" t="str">
        <f>IF(ISBLANK('Úseky 1'!C16),"",'Úseky 1'!C16)</f>
        <v/>
      </c>
      <c r="D404" s="213" t="str">
        <f>IF(ISBLANK('Úseky 1'!D16),"",'Úseky 1'!D16)</f>
        <v/>
      </c>
      <c r="E404" s="229">
        <f>IFERROR('Intenzity 1'!E404/E349,0)</f>
        <v>0</v>
      </c>
      <c r="F404" s="229">
        <f>IFERROR('Intenzity 1'!F404/F349,0)</f>
        <v>0</v>
      </c>
      <c r="G404" s="229">
        <f>IFERROR('Intenzity 1'!G404/G349,0)</f>
        <v>0</v>
      </c>
      <c r="H404" s="229">
        <f>IFERROR('Intenzity 1'!H404/H349,0)</f>
        <v>0</v>
      </c>
      <c r="I404" s="229">
        <f>IFERROR('Intenzity 1'!I404/I349,0)</f>
        <v>0</v>
      </c>
      <c r="J404" s="229">
        <f>IFERROR('Intenzity 1'!J404/J349,0)</f>
        <v>0</v>
      </c>
      <c r="K404" s="229">
        <f>IFERROR('Intenzity 1'!K404/K349,0)</f>
        <v>0</v>
      </c>
      <c r="L404" s="229">
        <f>IFERROR('Intenzity 1'!L404/L349,0)</f>
        <v>0</v>
      </c>
      <c r="M404" s="229">
        <f>IFERROR('Intenzity 1'!M404/M349,0)</f>
        <v>0</v>
      </c>
      <c r="N404" s="229">
        <f>IFERROR('Intenzity 1'!N404/N349,0)</f>
        <v>0</v>
      </c>
      <c r="O404" s="229">
        <f>IFERROR('Intenzity 1'!O404/O349,0)</f>
        <v>0</v>
      </c>
      <c r="P404" s="229">
        <f>IFERROR('Intenzity 1'!P404/P349,0)</f>
        <v>0</v>
      </c>
      <c r="Q404" s="229">
        <f>IFERROR('Intenzity 1'!Q404/Q349,0)</f>
        <v>0</v>
      </c>
      <c r="R404" s="229">
        <f>IFERROR('Intenzity 1'!R404/R349,0)</f>
        <v>0</v>
      </c>
      <c r="S404" s="229">
        <f>IFERROR('Intenzity 1'!S404/S349,0)</f>
        <v>0</v>
      </c>
      <c r="T404" s="229">
        <f>IFERROR('Intenzity 1'!T404/T349,0)</f>
        <v>0</v>
      </c>
      <c r="U404" s="229">
        <f>IFERROR('Intenzity 1'!U404/U349,0)</f>
        <v>0</v>
      </c>
      <c r="V404" s="229">
        <f>IFERROR('Intenzity 1'!V404/V349,0)</f>
        <v>0</v>
      </c>
      <c r="W404" s="229">
        <f>IFERROR('Intenzity 1'!W404/W349,0)</f>
        <v>0</v>
      </c>
      <c r="X404" s="229">
        <f>IFERROR('Intenzity 1'!X404/X349,0)</f>
        <v>0</v>
      </c>
      <c r="Y404" s="229">
        <f>IFERROR('Intenzity 1'!Y404/Y349,0)</f>
        <v>0</v>
      </c>
      <c r="Z404" s="229">
        <f>IFERROR('Intenzity 1'!Z404/Z349,0)</f>
        <v>0</v>
      </c>
      <c r="AA404" s="229">
        <f>IFERROR('Intenzity 1'!AA404/AA349,0)</f>
        <v>0</v>
      </c>
      <c r="AB404" s="229">
        <f>IFERROR('Intenzity 1'!AB404/AB349,0)</f>
        <v>0</v>
      </c>
      <c r="AC404" s="229">
        <f>IFERROR('Intenzity 1'!AC404/AC349,0)</f>
        <v>0</v>
      </c>
      <c r="AD404" s="229">
        <f>IFERROR('Intenzity 1'!AD404/AD349,0)</f>
        <v>0</v>
      </c>
      <c r="AE404" s="229">
        <f>IFERROR('Intenzity 1'!AE404/AE349,0)</f>
        <v>0</v>
      </c>
      <c r="AF404" s="229">
        <f>IFERROR('Intenzity 1'!AF404/AF349,0)</f>
        <v>0</v>
      </c>
      <c r="AG404" s="229">
        <f>IFERROR('Intenzity 1'!AG404/AG349,0)</f>
        <v>0</v>
      </c>
      <c r="AH404" s="229">
        <f>IFERROR('Intenzity 1'!AH404/AH349,0)</f>
        <v>0</v>
      </c>
      <c r="AI404" s="229">
        <f>IFERROR('Intenzity 1'!AI404/AI349,0)</f>
        <v>0</v>
      </c>
      <c r="AJ404" s="229">
        <f>IFERROR('Intenzity 1'!AJ404/AJ349,0)</f>
        <v>0</v>
      </c>
      <c r="AK404" s="229">
        <f>IFERROR('Intenzity 1'!AK404/AK349,0)</f>
        <v>0</v>
      </c>
      <c r="AL404" s="229">
        <f>IFERROR('Intenzity 1'!AL404/AL349,0)</f>
        <v>0</v>
      </c>
      <c r="AM404" s="229">
        <f>IFERROR('Intenzity 1'!AM404/AM349,0)</f>
        <v>0</v>
      </c>
      <c r="AN404" s="229">
        <f>IFERROR('Intenzity 1'!AN404/AN349,0)</f>
        <v>0</v>
      </c>
      <c r="AO404" s="229">
        <f>IFERROR('Intenzity 1'!AO404/AO349,0)</f>
        <v>0</v>
      </c>
      <c r="AP404" s="229">
        <f>IFERROR('Intenzity 1'!AP404/AP349,0)</f>
        <v>0</v>
      </c>
      <c r="AQ404" s="229">
        <f>IFERROR('Intenzity 1'!AQ404/AQ349,0)</f>
        <v>0</v>
      </c>
      <c r="AR404" s="229">
        <f>IFERROR('Intenzity 1'!AR404/AR349,0)</f>
        <v>0</v>
      </c>
      <c r="AS404" s="229">
        <f>IFERROR('Intenzity 1'!AS404/AS349,0)</f>
        <v>0</v>
      </c>
      <c r="AT404" s="229">
        <f>IFERROR('Intenzity 1'!AT404/AT349,0)</f>
        <v>0</v>
      </c>
      <c r="AU404" s="229">
        <f>IFERROR('Intenzity 1'!AU404/AU349,0)</f>
        <v>0</v>
      </c>
      <c r="AV404" s="229">
        <f>IFERROR('Intenzity 1'!AV404/AV349,0)</f>
        <v>0</v>
      </c>
      <c r="AW404" s="229">
        <f>IFERROR('Intenzity 1'!AW404/AW349,0)</f>
        <v>0</v>
      </c>
      <c r="AX404" s="229">
        <f>IFERROR('Intenzity 1'!AX404/AX349,0)</f>
        <v>0</v>
      </c>
      <c r="AY404" s="229">
        <f>IFERROR('Intenzity 1'!AY404/AY349,0)</f>
        <v>0</v>
      </c>
      <c r="AZ404" s="229">
        <f>IFERROR('Intenzity 1'!AZ404/AZ349,0)</f>
        <v>0</v>
      </c>
      <c r="BA404" s="229">
        <f>IFERROR('Intenzity 1'!BA404/BA349,0)</f>
        <v>0</v>
      </c>
      <c r="BB404" s="229">
        <f>IFERROR('Intenzity 1'!BB404/BB349,0)</f>
        <v>0</v>
      </c>
    </row>
    <row r="405" spans="1:54" x14ac:dyDescent="0.3">
      <c r="A405" s="206">
        <f>IF(ISBLANK('Úseky 1'!A17),"",'Úseky 1'!A17)</f>
        <v>13</v>
      </c>
      <c r="B405" s="205" t="str">
        <f>IF(ISBLANK('Úseky 1'!B17),"",'Úseky 1'!B17)</f>
        <v/>
      </c>
      <c r="C405" s="205" t="str">
        <f>IF(ISBLANK('Úseky 1'!C17),"",'Úseky 1'!C17)</f>
        <v/>
      </c>
      <c r="D405" s="213" t="str">
        <f>IF(ISBLANK('Úseky 1'!D17),"",'Úseky 1'!D17)</f>
        <v/>
      </c>
      <c r="E405" s="229">
        <f>IFERROR('Intenzity 1'!E405/E350,0)</f>
        <v>0</v>
      </c>
      <c r="F405" s="229">
        <f>IFERROR('Intenzity 1'!F405/F350,0)</f>
        <v>0</v>
      </c>
      <c r="G405" s="229">
        <f>IFERROR('Intenzity 1'!G405/G350,0)</f>
        <v>0</v>
      </c>
      <c r="H405" s="229">
        <f>IFERROR('Intenzity 1'!H405/H350,0)</f>
        <v>0</v>
      </c>
      <c r="I405" s="229">
        <f>IFERROR('Intenzity 1'!I405/I350,0)</f>
        <v>0</v>
      </c>
      <c r="J405" s="229">
        <f>IFERROR('Intenzity 1'!J405/J350,0)</f>
        <v>0</v>
      </c>
      <c r="K405" s="229">
        <f>IFERROR('Intenzity 1'!K405/K350,0)</f>
        <v>0</v>
      </c>
      <c r="L405" s="229">
        <f>IFERROR('Intenzity 1'!L405/L350,0)</f>
        <v>0</v>
      </c>
      <c r="M405" s="229">
        <f>IFERROR('Intenzity 1'!M405/M350,0)</f>
        <v>0</v>
      </c>
      <c r="N405" s="229">
        <f>IFERROR('Intenzity 1'!N405/N350,0)</f>
        <v>0</v>
      </c>
      <c r="O405" s="229">
        <f>IFERROR('Intenzity 1'!O405/O350,0)</f>
        <v>0</v>
      </c>
      <c r="P405" s="229">
        <f>IFERROR('Intenzity 1'!P405/P350,0)</f>
        <v>0</v>
      </c>
      <c r="Q405" s="229">
        <f>IFERROR('Intenzity 1'!Q405/Q350,0)</f>
        <v>0</v>
      </c>
      <c r="R405" s="229">
        <f>IFERROR('Intenzity 1'!R405/R350,0)</f>
        <v>0</v>
      </c>
      <c r="S405" s="229">
        <f>IFERROR('Intenzity 1'!S405/S350,0)</f>
        <v>0</v>
      </c>
      <c r="T405" s="229">
        <f>IFERROR('Intenzity 1'!T405/T350,0)</f>
        <v>0</v>
      </c>
      <c r="U405" s="229">
        <f>IFERROR('Intenzity 1'!U405/U350,0)</f>
        <v>0</v>
      </c>
      <c r="V405" s="229">
        <f>IFERROR('Intenzity 1'!V405/V350,0)</f>
        <v>0</v>
      </c>
      <c r="W405" s="229">
        <f>IFERROR('Intenzity 1'!W405/W350,0)</f>
        <v>0</v>
      </c>
      <c r="X405" s="229">
        <f>IFERROR('Intenzity 1'!X405/X350,0)</f>
        <v>0</v>
      </c>
      <c r="Y405" s="229">
        <f>IFERROR('Intenzity 1'!Y405/Y350,0)</f>
        <v>0</v>
      </c>
      <c r="Z405" s="229">
        <f>IFERROR('Intenzity 1'!Z405/Z350,0)</f>
        <v>0</v>
      </c>
      <c r="AA405" s="229">
        <f>IFERROR('Intenzity 1'!AA405/AA350,0)</f>
        <v>0</v>
      </c>
      <c r="AB405" s="229">
        <f>IFERROR('Intenzity 1'!AB405/AB350,0)</f>
        <v>0</v>
      </c>
      <c r="AC405" s="229">
        <f>IFERROR('Intenzity 1'!AC405/AC350,0)</f>
        <v>0</v>
      </c>
      <c r="AD405" s="229">
        <f>IFERROR('Intenzity 1'!AD405/AD350,0)</f>
        <v>0</v>
      </c>
      <c r="AE405" s="229">
        <f>IFERROR('Intenzity 1'!AE405/AE350,0)</f>
        <v>0</v>
      </c>
      <c r="AF405" s="229">
        <f>IFERROR('Intenzity 1'!AF405/AF350,0)</f>
        <v>0</v>
      </c>
      <c r="AG405" s="229">
        <f>IFERROR('Intenzity 1'!AG405/AG350,0)</f>
        <v>0</v>
      </c>
      <c r="AH405" s="229">
        <f>IFERROR('Intenzity 1'!AH405/AH350,0)</f>
        <v>0</v>
      </c>
      <c r="AI405" s="229">
        <f>IFERROR('Intenzity 1'!AI405/AI350,0)</f>
        <v>0</v>
      </c>
      <c r="AJ405" s="229">
        <f>IFERROR('Intenzity 1'!AJ405/AJ350,0)</f>
        <v>0</v>
      </c>
      <c r="AK405" s="229">
        <f>IFERROR('Intenzity 1'!AK405/AK350,0)</f>
        <v>0</v>
      </c>
      <c r="AL405" s="229">
        <f>IFERROR('Intenzity 1'!AL405/AL350,0)</f>
        <v>0</v>
      </c>
      <c r="AM405" s="229">
        <f>IFERROR('Intenzity 1'!AM405/AM350,0)</f>
        <v>0</v>
      </c>
      <c r="AN405" s="229">
        <f>IFERROR('Intenzity 1'!AN405/AN350,0)</f>
        <v>0</v>
      </c>
      <c r="AO405" s="229">
        <f>IFERROR('Intenzity 1'!AO405/AO350,0)</f>
        <v>0</v>
      </c>
      <c r="AP405" s="229">
        <f>IFERROR('Intenzity 1'!AP405/AP350,0)</f>
        <v>0</v>
      </c>
      <c r="AQ405" s="229">
        <f>IFERROR('Intenzity 1'!AQ405/AQ350,0)</f>
        <v>0</v>
      </c>
      <c r="AR405" s="229">
        <f>IFERROR('Intenzity 1'!AR405/AR350,0)</f>
        <v>0</v>
      </c>
      <c r="AS405" s="229">
        <f>IFERROR('Intenzity 1'!AS405/AS350,0)</f>
        <v>0</v>
      </c>
      <c r="AT405" s="229">
        <f>IFERROR('Intenzity 1'!AT405/AT350,0)</f>
        <v>0</v>
      </c>
      <c r="AU405" s="229">
        <f>IFERROR('Intenzity 1'!AU405/AU350,0)</f>
        <v>0</v>
      </c>
      <c r="AV405" s="229">
        <f>IFERROR('Intenzity 1'!AV405/AV350,0)</f>
        <v>0</v>
      </c>
      <c r="AW405" s="229">
        <f>IFERROR('Intenzity 1'!AW405/AW350,0)</f>
        <v>0</v>
      </c>
      <c r="AX405" s="229">
        <f>IFERROR('Intenzity 1'!AX405/AX350,0)</f>
        <v>0</v>
      </c>
      <c r="AY405" s="229">
        <f>IFERROR('Intenzity 1'!AY405/AY350,0)</f>
        <v>0</v>
      </c>
      <c r="AZ405" s="229">
        <f>IFERROR('Intenzity 1'!AZ405/AZ350,0)</f>
        <v>0</v>
      </c>
      <c r="BA405" s="229">
        <f>IFERROR('Intenzity 1'!BA405/BA350,0)</f>
        <v>0</v>
      </c>
      <c r="BB405" s="229">
        <f>IFERROR('Intenzity 1'!BB405/BB350,0)</f>
        <v>0</v>
      </c>
    </row>
    <row r="406" spans="1:54" x14ac:dyDescent="0.3">
      <c r="A406" s="206">
        <f>IF(ISBLANK('Úseky 1'!A18),"",'Úseky 1'!A18)</f>
        <v>14</v>
      </c>
      <c r="B406" s="205" t="str">
        <f>IF(ISBLANK('Úseky 1'!B18),"",'Úseky 1'!B18)</f>
        <v/>
      </c>
      <c r="C406" s="205" t="str">
        <f>IF(ISBLANK('Úseky 1'!C18),"",'Úseky 1'!C18)</f>
        <v/>
      </c>
      <c r="D406" s="213" t="str">
        <f>IF(ISBLANK('Úseky 1'!D18),"",'Úseky 1'!D18)</f>
        <v/>
      </c>
      <c r="E406" s="229">
        <f>IFERROR('Intenzity 1'!E406/E351,0)</f>
        <v>0</v>
      </c>
      <c r="F406" s="229">
        <f>IFERROR('Intenzity 1'!F406/F351,0)</f>
        <v>0</v>
      </c>
      <c r="G406" s="229">
        <f>IFERROR('Intenzity 1'!G406/G351,0)</f>
        <v>0</v>
      </c>
      <c r="H406" s="229">
        <f>IFERROR('Intenzity 1'!H406/H351,0)</f>
        <v>0</v>
      </c>
      <c r="I406" s="229">
        <f>IFERROR('Intenzity 1'!I406/I351,0)</f>
        <v>0</v>
      </c>
      <c r="J406" s="229">
        <f>IFERROR('Intenzity 1'!J406/J351,0)</f>
        <v>0</v>
      </c>
      <c r="K406" s="229">
        <f>IFERROR('Intenzity 1'!K406/K351,0)</f>
        <v>0</v>
      </c>
      <c r="L406" s="229">
        <f>IFERROR('Intenzity 1'!L406/L351,0)</f>
        <v>0</v>
      </c>
      <c r="M406" s="229">
        <f>IFERROR('Intenzity 1'!M406/M351,0)</f>
        <v>0</v>
      </c>
      <c r="N406" s="229">
        <f>IFERROR('Intenzity 1'!N406/N351,0)</f>
        <v>0</v>
      </c>
      <c r="O406" s="229">
        <f>IFERROR('Intenzity 1'!O406/O351,0)</f>
        <v>0</v>
      </c>
      <c r="P406" s="229">
        <f>IFERROR('Intenzity 1'!P406/P351,0)</f>
        <v>0</v>
      </c>
      <c r="Q406" s="229">
        <f>IFERROR('Intenzity 1'!Q406/Q351,0)</f>
        <v>0</v>
      </c>
      <c r="R406" s="229">
        <f>IFERROR('Intenzity 1'!R406/R351,0)</f>
        <v>0</v>
      </c>
      <c r="S406" s="229">
        <f>IFERROR('Intenzity 1'!S406/S351,0)</f>
        <v>0</v>
      </c>
      <c r="T406" s="229">
        <f>IFERROR('Intenzity 1'!T406/T351,0)</f>
        <v>0</v>
      </c>
      <c r="U406" s="229">
        <f>IFERROR('Intenzity 1'!U406/U351,0)</f>
        <v>0</v>
      </c>
      <c r="V406" s="229">
        <f>IFERROR('Intenzity 1'!V406/V351,0)</f>
        <v>0</v>
      </c>
      <c r="W406" s="229">
        <f>IFERROR('Intenzity 1'!W406/W351,0)</f>
        <v>0</v>
      </c>
      <c r="X406" s="229">
        <f>IFERROR('Intenzity 1'!X406/X351,0)</f>
        <v>0</v>
      </c>
      <c r="Y406" s="229">
        <f>IFERROR('Intenzity 1'!Y406/Y351,0)</f>
        <v>0</v>
      </c>
      <c r="Z406" s="229">
        <f>IFERROR('Intenzity 1'!Z406/Z351,0)</f>
        <v>0</v>
      </c>
      <c r="AA406" s="229">
        <f>IFERROR('Intenzity 1'!AA406/AA351,0)</f>
        <v>0</v>
      </c>
      <c r="AB406" s="229">
        <f>IFERROR('Intenzity 1'!AB406/AB351,0)</f>
        <v>0</v>
      </c>
      <c r="AC406" s="229">
        <f>IFERROR('Intenzity 1'!AC406/AC351,0)</f>
        <v>0</v>
      </c>
      <c r="AD406" s="229">
        <f>IFERROR('Intenzity 1'!AD406/AD351,0)</f>
        <v>0</v>
      </c>
      <c r="AE406" s="229">
        <f>IFERROR('Intenzity 1'!AE406/AE351,0)</f>
        <v>0</v>
      </c>
      <c r="AF406" s="229">
        <f>IFERROR('Intenzity 1'!AF406/AF351,0)</f>
        <v>0</v>
      </c>
      <c r="AG406" s="229">
        <f>IFERROR('Intenzity 1'!AG406/AG351,0)</f>
        <v>0</v>
      </c>
      <c r="AH406" s="229">
        <f>IFERROR('Intenzity 1'!AH406/AH351,0)</f>
        <v>0</v>
      </c>
      <c r="AI406" s="229">
        <f>IFERROR('Intenzity 1'!AI406/AI351,0)</f>
        <v>0</v>
      </c>
      <c r="AJ406" s="229">
        <f>IFERROR('Intenzity 1'!AJ406/AJ351,0)</f>
        <v>0</v>
      </c>
      <c r="AK406" s="229">
        <f>IFERROR('Intenzity 1'!AK406/AK351,0)</f>
        <v>0</v>
      </c>
      <c r="AL406" s="229">
        <f>IFERROR('Intenzity 1'!AL406/AL351,0)</f>
        <v>0</v>
      </c>
      <c r="AM406" s="229">
        <f>IFERROR('Intenzity 1'!AM406/AM351,0)</f>
        <v>0</v>
      </c>
      <c r="AN406" s="229">
        <f>IFERROR('Intenzity 1'!AN406/AN351,0)</f>
        <v>0</v>
      </c>
      <c r="AO406" s="229">
        <f>IFERROR('Intenzity 1'!AO406/AO351,0)</f>
        <v>0</v>
      </c>
      <c r="AP406" s="229">
        <f>IFERROR('Intenzity 1'!AP406/AP351,0)</f>
        <v>0</v>
      </c>
      <c r="AQ406" s="229">
        <f>IFERROR('Intenzity 1'!AQ406/AQ351,0)</f>
        <v>0</v>
      </c>
      <c r="AR406" s="229">
        <f>IFERROR('Intenzity 1'!AR406/AR351,0)</f>
        <v>0</v>
      </c>
      <c r="AS406" s="229">
        <f>IFERROR('Intenzity 1'!AS406/AS351,0)</f>
        <v>0</v>
      </c>
      <c r="AT406" s="229">
        <f>IFERROR('Intenzity 1'!AT406/AT351,0)</f>
        <v>0</v>
      </c>
      <c r="AU406" s="229">
        <f>IFERROR('Intenzity 1'!AU406/AU351,0)</f>
        <v>0</v>
      </c>
      <c r="AV406" s="229">
        <f>IFERROR('Intenzity 1'!AV406/AV351,0)</f>
        <v>0</v>
      </c>
      <c r="AW406" s="229">
        <f>IFERROR('Intenzity 1'!AW406/AW351,0)</f>
        <v>0</v>
      </c>
      <c r="AX406" s="229">
        <f>IFERROR('Intenzity 1'!AX406/AX351,0)</f>
        <v>0</v>
      </c>
      <c r="AY406" s="229">
        <f>IFERROR('Intenzity 1'!AY406/AY351,0)</f>
        <v>0</v>
      </c>
      <c r="AZ406" s="229">
        <f>IFERROR('Intenzity 1'!AZ406/AZ351,0)</f>
        <v>0</v>
      </c>
      <c r="BA406" s="229">
        <f>IFERROR('Intenzity 1'!BA406/BA351,0)</f>
        <v>0</v>
      </c>
      <c r="BB406" s="229">
        <f>IFERROR('Intenzity 1'!BB406/BB351,0)</f>
        <v>0</v>
      </c>
    </row>
    <row r="407" spans="1:54" x14ac:dyDescent="0.3">
      <c r="A407" s="206">
        <f>IF(ISBLANK('Úseky 1'!A19),"",'Úseky 1'!A19)</f>
        <v>15</v>
      </c>
      <c r="B407" s="205" t="str">
        <f>IF(ISBLANK('Úseky 1'!B19),"",'Úseky 1'!B19)</f>
        <v/>
      </c>
      <c r="C407" s="205" t="str">
        <f>IF(ISBLANK('Úseky 1'!C19),"",'Úseky 1'!C19)</f>
        <v/>
      </c>
      <c r="D407" s="213" t="str">
        <f>IF(ISBLANK('Úseky 1'!D19),"",'Úseky 1'!D19)</f>
        <v/>
      </c>
      <c r="E407" s="229">
        <f>IFERROR('Intenzity 1'!E407/E352,0)</f>
        <v>0</v>
      </c>
      <c r="F407" s="229">
        <f>IFERROR('Intenzity 1'!F407/F352,0)</f>
        <v>0</v>
      </c>
      <c r="G407" s="229">
        <f>IFERROR('Intenzity 1'!G407/G352,0)</f>
        <v>0</v>
      </c>
      <c r="H407" s="229">
        <f>IFERROR('Intenzity 1'!H407/H352,0)</f>
        <v>0</v>
      </c>
      <c r="I407" s="229">
        <f>IFERROR('Intenzity 1'!I407/I352,0)</f>
        <v>0</v>
      </c>
      <c r="J407" s="229">
        <f>IFERROR('Intenzity 1'!J407/J352,0)</f>
        <v>0</v>
      </c>
      <c r="K407" s="229">
        <f>IFERROR('Intenzity 1'!K407/K352,0)</f>
        <v>0</v>
      </c>
      <c r="L407" s="229">
        <f>IFERROR('Intenzity 1'!L407/L352,0)</f>
        <v>0</v>
      </c>
      <c r="M407" s="229">
        <f>IFERROR('Intenzity 1'!M407/M352,0)</f>
        <v>0</v>
      </c>
      <c r="N407" s="229">
        <f>IFERROR('Intenzity 1'!N407/N352,0)</f>
        <v>0</v>
      </c>
      <c r="O407" s="229">
        <f>IFERROR('Intenzity 1'!O407/O352,0)</f>
        <v>0</v>
      </c>
      <c r="P407" s="229">
        <f>IFERROR('Intenzity 1'!P407/P352,0)</f>
        <v>0</v>
      </c>
      <c r="Q407" s="229">
        <f>IFERROR('Intenzity 1'!Q407/Q352,0)</f>
        <v>0</v>
      </c>
      <c r="R407" s="229">
        <f>IFERROR('Intenzity 1'!R407/R352,0)</f>
        <v>0</v>
      </c>
      <c r="S407" s="229">
        <f>IFERROR('Intenzity 1'!S407/S352,0)</f>
        <v>0</v>
      </c>
      <c r="T407" s="229">
        <f>IFERROR('Intenzity 1'!T407/T352,0)</f>
        <v>0</v>
      </c>
      <c r="U407" s="229">
        <f>IFERROR('Intenzity 1'!U407/U352,0)</f>
        <v>0</v>
      </c>
      <c r="V407" s="229">
        <f>IFERROR('Intenzity 1'!V407/V352,0)</f>
        <v>0</v>
      </c>
      <c r="W407" s="229">
        <f>IFERROR('Intenzity 1'!W407/W352,0)</f>
        <v>0</v>
      </c>
      <c r="X407" s="229">
        <f>IFERROR('Intenzity 1'!X407/X352,0)</f>
        <v>0</v>
      </c>
      <c r="Y407" s="229">
        <f>IFERROR('Intenzity 1'!Y407/Y352,0)</f>
        <v>0</v>
      </c>
      <c r="Z407" s="229">
        <f>IFERROR('Intenzity 1'!Z407/Z352,0)</f>
        <v>0</v>
      </c>
      <c r="AA407" s="229">
        <f>IFERROR('Intenzity 1'!AA407/AA352,0)</f>
        <v>0</v>
      </c>
      <c r="AB407" s="229">
        <f>IFERROR('Intenzity 1'!AB407/AB352,0)</f>
        <v>0</v>
      </c>
      <c r="AC407" s="229">
        <f>IFERROR('Intenzity 1'!AC407/AC352,0)</f>
        <v>0</v>
      </c>
      <c r="AD407" s="229">
        <f>IFERROR('Intenzity 1'!AD407/AD352,0)</f>
        <v>0</v>
      </c>
      <c r="AE407" s="229">
        <f>IFERROR('Intenzity 1'!AE407/AE352,0)</f>
        <v>0</v>
      </c>
      <c r="AF407" s="229">
        <f>IFERROR('Intenzity 1'!AF407/AF352,0)</f>
        <v>0</v>
      </c>
      <c r="AG407" s="229">
        <f>IFERROR('Intenzity 1'!AG407/AG352,0)</f>
        <v>0</v>
      </c>
      <c r="AH407" s="229">
        <f>IFERROR('Intenzity 1'!AH407/AH352,0)</f>
        <v>0</v>
      </c>
      <c r="AI407" s="229">
        <f>IFERROR('Intenzity 1'!AI407/AI352,0)</f>
        <v>0</v>
      </c>
      <c r="AJ407" s="229">
        <f>IFERROR('Intenzity 1'!AJ407/AJ352,0)</f>
        <v>0</v>
      </c>
      <c r="AK407" s="229">
        <f>IFERROR('Intenzity 1'!AK407/AK352,0)</f>
        <v>0</v>
      </c>
      <c r="AL407" s="229">
        <f>IFERROR('Intenzity 1'!AL407/AL352,0)</f>
        <v>0</v>
      </c>
      <c r="AM407" s="229">
        <f>IFERROR('Intenzity 1'!AM407/AM352,0)</f>
        <v>0</v>
      </c>
      <c r="AN407" s="229">
        <f>IFERROR('Intenzity 1'!AN407/AN352,0)</f>
        <v>0</v>
      </c>
      <c r="AO407" s="229">
        <f>IFERROR('Intenzity 1'!AO407/AO352,0)</f>
        <v>0</v>
      </c>
      <c r="AP407" s="229">
        <f>IFERROR('Intenzity 1'!AP407/AP352,0)</f>
        <v>0</v>
      </c>
      <c r="AQ407" s="229">
        <f>IFERROR('Intenzity 1'!AQ407/AQ352,0)</f>
        <v>0</v>
      </c>
      <c r="AR407" s="229">
        <f>IFERROR('Intenzity 1'!AR407/AR352,0)</f>
        <v>0</v>
      </c>
      <c r="AS407" s="229">
        <f>IFERROR('Intenzity 1'!AS407/AS352,0)</f>
        <v>0</v>
      </c>
      <c r="AT407" s="229">
        <f>IFERROR('Intenzity 1'!AT407/AT352,0)</f>
        <v>0</v>
      </c>
      <c r="AU407" s="229">
        <f>IFERROR('Intenzity 1'!AU407/AU352,0)</f>
        <v>0</v>
      </c>
      <c r="AV407" s="229">
        <f>IFERROR('Intenzity 1'!AV407/AV352,0)</f>
        <v>0</v>
      </c>
      <c r="AW407" s="229">
        <f>IFERROR('Intenzity 1'!AW407/AW352,0)</f>
        <v>0</v>
      </c>
      <c r="AX407" s="229">
        <f>IFERROR('Intenzity 1'!AX407/AX352,0)</f>
        <v>0</v>
      </c>
      <c r="AY407" s="229">
        <f>IFERROR('Intenzity 1'!AY407/AY352,0)</f>
        <v>0</v>
      </c>
      <c r="AZ407" s="229">
        <f>IFERROR('Intenzity 1'!AZ407/AZ352,0)</f>
        <v>0</v>
      </c>
      <c r="BA407" s="229">
        <f>IFERROR('Intenzity 1'!BA407/BA352,0)</f>
        <v>0</v>
      </c>
      <c r="BB407" s="229">
        <f>IFERROR('Intenzity 1'!BB407/BB352,0)</f>
        <v>0</v>
      </c>
    </row>
    <row r="408" spans="1:54" x14ac:dyDescent="0.3">
      <c r="A408" s="206">
        <f>IF(ISBLANK('Úseky 1'!A20),"",'Úseky 1'!A20)</f>
        <v>16</v>
      </c>
      <c r="B408" s="205" t="str">
        <f>IF(ISBLANK('Úseky 1'!B20),"",'Úseky 1'!B20)</f>
        <v/>
      </c>
      <c r="C408" s="205" t="str">
        <f>IF(ISBLANK('Úseky 1'!C20),"",'Úseky 1'!C20)</f>
        <v/>
      </c>
      <c r="D408" s="213" t="str">
        <f>IF(ISBLANK('Úseky 1'!D20),"",'Úseky 1'!D20)</f>
        <v/>
      </c>
      <c r="E408" s="229">
        <f>IFERROR('Intenzity 1'!E408/E353,0)</f>
        <v>0</v>
      </c>
      <c r="F408" s="229">
        <f>IFERROR('Intenzity 1'!F408/F353,0)</f>
        <v>0</v>
      </c>
      <c r="G408" s="229">
        <f>IFERROR('Intenzity 1'!G408/G353,0)</f>
        <v>0</v>
      </c>
      <c r="H408" s="229">
        <f>IFERROR('Intenzity 1'!H408/H353,0)</f>
        <v>0</v>
      </c>
      <c r="I408" s="229">
        <f>IFERROR('Intenzity 1'!I408/I353,0)</f>
        <v>0</v>
      </c>
      <c r="J408" s="229">
        <f>IFERROR('Intenzity 1'!J408/J353,0)</f>
        <v>0</v>
      </c>
      <c r="K408" s="229">
        <f>IFERROR('Intenzity 1'!K408/K353,0)</f>
        <v>0</v>
      </c>
      <c r="L408" s="229">
        <f>IFERROR('Intenzity 1'!L408/L353,0)</f>
        <v>0</v>
      </c>
      <c r="M408" s="229">
        <f>IFERROR('Intenzity 1'!M408/M353,0)</f>
        <v>0</v>
      </c>
      <c r="N408" s="229">
        <f>IFERROR('Intenzity 1'!N408/N353,0)</f>
        <v>0</v>
      </c>
      <c r="O408" s="229">
        <f>IFERROR('Intenzity 1'!O408/O353,0)</f>
        <v>0</v>
      </c>
      <c r="P408" s="229">
        <f>IFERROR('Intenzity 1'!P408/P353,0)</f>
        <v>0</v>
      </c>
      <c r="Q408" s="229">
        <f>IFERROR('Intenzity 1'!Q408/Q353,0)</f>
        <v>0</v>
      </c>
      <c r="R408" s="229">
        <f>IFERROR('Intenzity 1'!R408/R353,0)</f>
        <v>0</v>
      </c>
      <c r="S408" s="229">
        <f>IFERROR('Intenzity 1'!S408/S353,0)</f>
        <v>0</v>
      </c>
      <c r="T408" s="229">
        <f>IFERROR('Intenzity 1'!T408/T353,0)</f>
        <v>0</v>
      </c>
      <c r="U408" s="229">
        <f>IFERROR('Intenzity 1'!U408/U353,0)</f>
        <v>0</v>
      </c>
      <c r="V408" s="229">
        <f>IFERROR('Intenzity 1'!V408/V353,0)</f>
        <v>0</v>
      </c>
      <c r="W408" s="229">
        <f>IFERROR('Intenzity 1'!W408/W353,0)</f>
        <v>0</v>
      </c>
      <c r="X408" s="229">
        <f>IFERROR('Intenzity 1'!X408/X353,0)</f>
        <v>0</v>
      </c>
      <c r="Y408" s="229">
        <f>IFERROR('Intenzity 1'!Y408/Y353,0)</f>
        <v>0</v>
      </c>
      <c r="Z408" s="229">
        <f>IFERROR('Intenzity 1'!Z408/Z353,0)</f>
        <v>0</v>
      </c>
      <c r="AA408" s="229">
        <f>IFERROR('Intenzity 1'!AA408/AA353,0)</f>
        <v>0</v>
      </c>
      <c r="AB408" s="229">
        <f>IFERROR('Intenzity 1'!AB408/AB353,0)</f>
        <v>0</v>
      </c>
      <c r="AC408" s="229">
        <f>IFERROR('Intenzity 1'!AC408/AC353,0)</f>
        <v>0</v>
      </c>
      <c r="AD408" s="229">
        <f>IFERROR('Intenzity 1'!AD408/AD353,0)</f>
        <v>0</v>
      </c>
      <c r="AE408" s="229">
        <f>IFERROR('Intenzity 1'!AE408/AE353,0)</f>
        <v>0</v>
      </c>
      <c r="AF408" s="229">
        <f>IFERROR('Intenzity 1'!AF408/AF353,0)</f>
        <v>0</v>
      </c>
      <c r="AG408" s="229">
        <f>IFERROR('Intenzity 1'!AG408/AG353,0)</f>
        <v>0</v>
      </c>
      <c r="AH408" s="229">
        <f>IFERROR('Intenzity 1'!AH408/AH353,0)</f>
        <v>0</v>
      </c>
      <c r="AI408" s="229">
        <f>IFERROR('Intenzity 1'!AI408/AI353,0)</f>
        <v>0</v>
      </c>
      <c r="AJ408" s="229">
        <f>IFERROR('Intenzity 1'!AJ408/AJ353,0)</f>
        <v>0</v>
      </c>
      <c r="AK408" s="229">
        <f>IFERROR('Intenzity 1'!AK408/AK353,0)</f>
        <v>0</v>
      </c>
      <c r="AL408" s="229">
        <f>IFERROR('Intenzity 1'!AL408/AL353,0)</f>
        <v>0</v>
      </c>
      <c r="AM408" s="229">
        <f>IFERROR('Intenzity 1'!AM408/AM353,0)</f>
        <v>0</v>
      </c>
      <c r="AN408" s="229">
        <f>IFERROR('Intenzity 1'!AN408/AN353,0)</f>
        <v>0</v>
      </c>
      <c r="AO408" s="229">
        <f>IFERROR('Intenzity 1'!AO408/AO353,0)</f>
        <v>0</v>
      </c>
      <c r="AP408" s="229">
        <f>IFERROR('Intenzity 1'!AP408/AP353,0)</f>
        <v>0</v>
      </c>
      <c r="AQ408" s="229">
        <f>IFERROR('Intenzity 1'!AQ408/AQ353,0)</f>
        <v>0</v>
      </c>
      <c r="AR408" s="229">
        <f>IFERROR('Intenzity 1'!AR408/AR353,0)</f>
        <v>0</v>
      </c>
      <c r="AS408" s="229">
        <f>IFERROR('Intenzity 1'!AS408/AS353,0)</f>
        <v>0</v>
      </c>
      <c r="AT408" s="229">
        <f>IFERROR('Intenzity 1'!AT408/AT353,0)</f>
        <v>0</v>
      </c>
      <c r="AU408" s="229">
        <f>IFERROR('Intenzity 1'!AU408/AU353,0)</f>
        <v>0</v>
      </c>
      <c r="AV408" s="229">
        <f>IFERROR('Intenzity 1'!AV408/AV353,0)</f>
        <v>0</v>
      </c>
      <c r="AW408" s="229">
        <f>IFERROR('Intenzity 1'!AW408/AW353,0)</f>
        <v>0</v>
      </c>
      <c r="AX408" s="229">
        <f>IFERROR('Intenzity 1'!AX408/AX353,0)</f>
        <v>0</v>
      </c>
      <c r="AY408" s="229">
        <f>IFERROR('Intenzity 1'!AY408/AY353,0)</f>
        <v>0</v>
      </c>
      <c r="AZ408" s="229">
        <f>IFERROR('Intenzity 1'!AZ408/AZ353,0)</f>
        <v>0</v>
      </c>
      <c r="BA408" s="229">
        <f>IFERROR('Intenzity 1'!BA408/BA353,0)</f>
        <v>0</v>
      </c>
      <c r="BB408" s="229">
        <f>IFERROR('Intenzity 1'!BB408/BB353,0)</f>
        <v>0</v>
      </c>
    </row>
    <row r="409" spans="1:54" x14ac:dyDescent="0.3">
      <c r="A409" s="206">
        <f>IF(ISBLANK('Úseky 1'!A21),"",'Úseky 1'!A21)</f>
        <v>17</v>
      </c>
      <c r="B409" s="205" t="str">
        <f>IF(ISBLANK('Úseky 1'!B21),"",'Úseky 1'!B21)</f>
        <v/>
      </c>
      <c r="C409" s="205" t="str">
        <f>IF(ISBLANK('Úseky 1'!C21),"",'Úseky 1'!C21)</f>
        <v/>
      </c>
      <c r="D409" s="213" t="str">
        <f>IF(ISBLANK('Úseky 1'!D21),"",'Úseky 1'!D21)</f>
        <v/>
      </c>
      <c r="E409" s="229">
        <f>IFERROR('Intenzity 1'!E409/E354,0)</f>
        <v>0</v>
      </c>
      <c r="F409" s="229">
        <f>IFERROR('Intenzity 1'!F409/F354,0)</f>
        <v>0</v>
      </c>
      <c r="G409" s="229">
        <f>IFERROR('Intenzity 1'!G409/G354,0)</f>
        <v>0</v>
      </c>
      <c r="H409" s="229">
        <f>IFERROR('Intenzity 1'!H409/H354,0)</f>
        <v>0</v>
      </c>
      <c r="I409" s="229">
        <f>IFERROR('Intenzity 1'!I409/I354,0)</f>
        <v>0</v>
      </c>
      <c r="J409" s="229">
        <f>IFERROR('Intenzity 1'!J409/J354,0)</f>
        <v>0</v>
      </c>
      <c r="K409" s="229">
        <f>IFERROR('Intenzity 1'!K409/K354,0)</f>
        <v>0</v>
      </c>
      <c r="L409" s="229">
        <f>IFERROR('Intenzity 1'!L409/L354,0)</f>
        <v>0</v>
      </c>
      <c r="M409" s="229">
        <f>IFERROR('Intenzity 1'!M409/M354,0)</f>
        <v>0</v>
      </c>
      <c r="N409" s="229">
        <f>IFERROR('Intenzity 1'!N409/N354,0)</f>
        <v>0</v>
      </c>
      <c r="O409" s="229">
        <f>IFERROR('Intenzity 1'!O409/O354,0)</f>
        <v>0</v>
      </c>
      <c r="P409" s="229">
        <f>IFERROR('Intenzity 1'!P409/P354,0)</f>
        <v>0</v>
      </c>
      <c r="Q409" s="229">
        <f>IFERROR('Intenzity 1'!Q409/Q354,0)</f>
        <v>0</v>
      </c>
      <c r="R409" s="229">
        <f>IFERROR('Intenzity 1'!R409/R354,0)</f>
        <v>0</v>
      </c>
      <c r="S409" s="229">
        <f>IFERROR('Intenzity 1'!S409/S354,0)</f>
        <v>0</v>
      </c>
      <c r="T409" s="229">
        <f>IFERROR('Intenzity 1'!T409/T354,0)</f>
        <v>0</v>
      </c>
      <c r="U409" s="229">
        <f>IFERROR('Intenzity 1'!U409/U354,0)</f>
        <v>0</v>
      </c>
      <c r="V409" s="229">
        <f>IFERROR('Intenzity 1'!V409/V354,0)</f>
        <v>0</v>
      </c>
      <c r="W409" s="229">
        <f>IFERROR('Intenzity 1'!W409/W354,0)</f>
        <v>0</v>
      </c>
      <c r="X409" s="229">
        <f>IFERROR('Intenzity 1'!X409/X354,0)</f>
        <v>0</v>
      </c>
      <c r="Y409" s="229">
        <f>IFERROR('Intenzity 1'!Y409/Y354,0)</f>
        <v>0</v>
      </c>
      <c r="Z409" s="229">
        <f>IFERROR('Intenzity 1'!Z409/Z354,0)</f>
        <v>0</v>
      </c>
      <c r="AA409" s="229">
        <f>IFERROR('Intenzity 1'!AA409/AA354,0)</f>
        <v>0</v>
      </c>
      <c r="AB409" s="229">
        <f>IFERROR('Intenzity 1'!AB409/AB354,0)</f>
        <v>0</v>
      </c>
      <c r="AC409" s="229">
        <f>IFERROR('Intenzity 1'!AC409/AC354,0)</f>
        <v>0</v>
      </c>
      <c r="AD409" s="229">
        <f>IFERROR('Intenzity 1'!AD409/AD354,0)</f>
        <v>0</v>
      </c>
      <c r="AE409" s="229">
        <f>IFERROR('Intenzity 1'!AE409/AE354,0)</f>
        <v>0</v>
      </c>
      <c r="AF409" s="229">
        <f>IFERROR('Intenzity 1'!AF409/AF354,0)</f>
        <v>0</v>
      </c>
      <c r="AG409" s="229">
        <f>IFERROR('Intenzity 1'!AG409/AG354,0)</f>
        <v>0</v>
      </c>
      <c r="AH409" s="229">
        <f>IFERROR('Intenzity 1'!AH409/AH354,0)</f>
        <v>0</v>
      </c>
      <c r="AI409" s="229">
        <f>IFERROR('Intenzity 1'!AI409/AI354,0)</f>
        <v>0</v>
      </c>
      <c r="AJ409" s="229">
        <f>IFERROR('Intenzity 1'!AJ409/AJ354,0)</f>
        <v>0</v>
      </c>
      <c r="AK409" s="229">
        <f>IFERROR('Intenzity 1'!AK409/AK354,0)</f>
        <v>0</v>
      </c>
      <c r="AL409" s="229">
        <f>IFERROR('Intenzity 1'!AL409/AL354,0)</f>
        <v>0</v>
      </c>
      <c r="AM409" s="229">
        <f>IFERROR('Intenzity 1'!AM409/AM354,0)</f>
        <v>0</v>
      </c>
      <c r="AN409" s="229">
        <f>IFERROR('Intenzity 1'!AN409/AN354,0)</f>
        <v>0</v>
      </c>
      <c r="AO409" s="229">
        <f>IFERROR('Intenzity 1'!AO409/AO354,0)</f>
        <v>0</v>
      </c>
      <c r="AP409" s="229">
        <f>IFERROR('Intenzity 1'!AP409/AP354,0)</f>
        <v>0</v>
      </c>
      <c r="AQ409" s="229">
        <f>IFERROR('Intenzity 1'!AQ409/AQ354,0)</f>
        <v>0</v>
      </c>
      <c r="AR409" s="229">
        <f>IFERROR('Intenzity 1'!AR409/AR354,0)</f>
        <v>0</v>
      </c>
      <c r="AS409" s="229">
        <f>IFERROR('Intenzity 1'!AS409/AS354,0)</f>
        <v>0</v>
      </c>
      <c r="AT409" s="229">
        <f>IFERROR('Intenzity 1'!AT409/AT354,0)</f>
        <v>0</v>
      </c>
      <c r="AU409" s="229">
        <f>IFERROR('Intenzity 1'!AU409/AU354,0)</f>
        <v>0</v>
      </c>
      <c r="AV409" s="229">
        <f>IFERROR('Intenzity 1'!AV409/AV354,0)</f>
        <v>0</v>
      </c>
      <c r="AW409" s="229">
        <f>IFERROR('Intenzity 1'!AW409/AW354,0)</f>
        <v>0</v>
      </c>
      <c r="AX409" s="229">
        <f>IFERROR('Intenzity 1'!AX409/AX354,0)</f>
        <v>0</v>
      </c>
      <c r="AY409" s="229">
        <f>IFERROR('Intenzity 1'!AY409/AY354,0)</f>
        <v>0</v>
      </c>
      <c r="AZ409" s="229">
        <f>IFERROR('Intenzity 1'!AZ409/AZ354,0)</f>
        <v>0</v>
      </c>
      <c r="BA409" s="229">
        <f>IFERROR('Intenzity 1'!BA409/BA354,0)</f>
        <v>0</v>
      </c>
      <c r="BB409" s="229">
        <f>IFERROR('Intenzity 1'!BB409/BB354,0)</f>
        <v>0</v>
      </c>
    </row>
    <row r="410" spans="1:54" x14ac:dyDescent="0.3">
      <c r="A410" s="206">
        <f>IF(ISBLANK('Úseky 1'!A22),"",'Úseky 1'!A22)</f>
        <v>18</v>
      </c>
      <c r="B410" s="205" t="str">
        <f>IF(ISBLANK('Úseky 1'!B22),"",'Úseky 1'!B22)</f>
        <v/>
      </c>
      <c r="C410" s="205" t="str">
        <f>IF(ISBLANK('Úseky 1'!C22),"",'Úseky 1'!C22)</f>
        <v/>
      </c>
      <c r="D410" s="213" t="str">
        <f>IF(ISBLANK('Úseky 1'!D22),"",'Úseky 1'!D22)</f>
        <v/>
      </c>
      <c r="E410" s="229">
        <f>IFERROR('Intenzity 1'!E410/E355,0)</f>
        <v>0</v>
      </c>
      <c r="F410" s="229">
        <f>IFERROR('Intenzity 1'!F410/F355,0)</f>
        <v>0</v>
      </c>
      <c r="G410" s="229">
        <f>IFERROR('Intenzity 1'!G410/G355,0)</f>
        <v>0</v>
      </c>
      <c r="H410" s="229">
        <f>IFERROR('Intenzity 1'!H410/H355,0)</f>
        <v>0</v>
      </c>
      <c r="I410" s="229">
        <f>IFERROR('Intenzity 1'!I410/I355,0)</f>
        <v>0</v>
      </c>
      <c r="J410" s="229">
        <f>IFERROR('Intenzity 1'!J410/J355,0)</f>
        <v>0</v>
      </c>
      <c r="K410" s="229">
        <f>IFERROR('Intenzity 1'!K410/K355,0)</f>
        <v>0</v>
      </c>
      <c r="L410" s="229">
        <f>IFERROR('Intenzity 1'!L410/L355,0)</f>
        <v>0</v>
      </c>
      <c r="M410" s="229">
        <f>IFERROR('Intenzity 1'!M410/M355,0)</f>
        <v>0</v>
      </c>
      <c r="N410" s="229">
        <f>IFERROR('Intenzity 1'!N410/N355,0)</f>
        <v>0</v>
      </c>
      <c r="O410" s="229">
        <f>IFERROR('Intenzity 1'!O410/O355,0)</f>
        <v>0</v>
      </c>
      <c r="P410" s="229">
        <f>IFERROR('Intenzity 1'!P410/P355,0)</f>
        <v>0</v>
      </c>
      <c r="Q410" s="229">
        <f>IFERROR('Intenzity 1'!Q410/Q355,0)</f>
        <v>0</v>
      </c>
      <c r="R410" s="229">
        <f>IFERROR('Intenzity 1'!R410/R355,0)</f>
        <v>0</v>
      </c>
      <c r="S410" s="229">
        <f>IFERROR('Intenzity 1'!S410/S355,0)</f>
        <v>0</v>
      </c>
      <c r="T410" s="229">
        <f>IFERROR('Intenzity 1'!T410/T355,0)</f>
        <v>0</v>
      </c>
      <c r="U410" s="229">
        <f>IFERROR('Intenzity 1'!U410/U355,0)</f>
        <v>0</v>
      </c>
      <c r="V410" s="229">
        <f>IFERROR('Intenzity 1'!V410/V355,0)</f>
        <v>0</v>
      </c>
      <c r="W410" s="229">
        <f>IFERROR('Intenzity 1'!W410/W355,0)</f>
        <v>0</v>
      </c>
      <c r="X410" s="229">
        <f>IFERROR('Intenzity 1'!X410/X355,0)</f>
        <v>0</v>
      </c>
      <c r="Y410" s="229">
        <f>IFERROR('Intenzity 1'!Y410/Y355,0)</f>
        <v>0</v>
      </c>
      <c r="Z410" s="229">
        <f>IFERROR('Intenzity 1'!Z410/Z355,0)</f>
        <v>0</v>
      </c>
      <c r="AA410" s="229">
        <f>IFERROR('Intenzity 1'!AA410/AA355,0)</f>
        <v>0</v>
      </c>
      <c r="AB410" s="229">
        <f>IFERROR('Intenzity 1'!AB410/AB355,0)</f>
        <v>0</v>
      </c>
      <c r="AC410" s="229">
        <f>IFERROR('Intenzity 1'!AC410/AC355,0)</f>
        <v>0</v>
      </c>
      <c r="AD410" s="229">
        <f>IFERROR('Intenzity 1'!AD410/AD355,0)</f>
        <v>0</v>
      </c>
      <c r="AE410" s="229">
        <f>IFERROR('Intenzity 1'!AE410/AE355,0)</f>
        <v>0</v>
      </c>
      <c r="AF410" s="229">
        <f>IFERROR('Intenzity 1'!AF410/AF355,0)</f>
        <v>0</v>
      </c>
      <c r="AG410" s="229">
        <f>IFERROR('Intenzity 1'!AG410/AG355,0)</f>
        <v>0</v>
      </c>
      <c r="AH410" s="229">
        <f>IFERROR('Intenzity 1'!AH410/AH355,0)</f>
        <v>0</v>
      </c>
      <c r="AI410" s="229">
        <f>IFERROR('Intenzity 1'!AI410/AI355,0)</f>
        <v>0</v>
      </c>
      <c r="AJ410" s="229">
        <f>IFERROR('Intenzity 1'!AJ410/AJ355,0)</f>
        <v>0</v>
      </c>
      <c r="AK410" s="229">
        <f>IFERROR('Intenzity 1'!AK410/AK355,0)</f>
        <v>0</v>
      </c>
      <c r="AL410" s="229">
        <f>IFERROR('Intenzity 1'!AL410/AL355,0)</f>
        <v>0</v>
      </c>
      <c r="AM410" s="229">
        <f>IFERROR('Intenzity 1'!AM410/AM355,0)</f>
        <v>0</v>
      </c>
      <c r="AN410" s="229">
        <f>IFERROR('Intenzity 1'!AN410/AN355,0)</f>
        <v>0</v>
      </c>
      <c r="AO410" s="229">
        <f>IFERROR('Intenzity 1'!AO410/AO355,0)</f>
        <v>0</v>
      </c>
      <c r="AP410" s="229">
        <f>IFERROR('Intenzity 1'!AP410/AP355,0)</f>
        <v>0</v>
      </c>
      <c r="AQ410" s="229">
        <f>IFERROR('Intenzity 1'!AQ410/AQ355,0)</f>
        <v>0</v>
      </c>
      <c r="AR410" s="229">
        <f>IFERROR('Intenzity 1'!AR410/AR355,0)</f>
        <v>0</v>
      </c>
      <c r="AS410" s="229">
        <f>IFERROR('Intenzity 1'!AS410/AS355,0)</f>
        <v>0</v>
      </c>
      <c r="AT410" s="229">
        <f>IFERROR('Intenzity 1'!AT410/AT355,0)</f>
        <v>0</v>
      </c>
      <c r="AU410" s="229">
        <f>IFERROR('Intenzity 1'!AU410/AU355,0)</f>
        <v>0</v>
      </c>
      <c r="AV410" s="229">
        <f>IFERROR('Intenzity 1'!AV410/AV355,0)</f>
        <v>0</v>
      </c>
      <c r="AW410" s="229">
        <f>IFERROR('Intenzity 1'!AW410/AW355,0)</f>
        <v>0</v>
      </c>
      <c r="AX410" s="229">
        <f>IFERROR('Intenzity 1'!AX410/AX355,0)</f>
        <v>0</v>
      </c>
      <c r="AY410" s="229">
        <f>IFERROR('Intenzity 1'!AY410/AY355,0)</f>
        <v>0</v>
      </c>
      <c r="AZ410" s="229">
        <f>IFERROR('Intenzity 1'!AZ410/AZ355,0)</f>
        <v>0</v>
      </c>
      <c r="BA410" s="229">
        <f>IFERROR('Intenzity 1'!BA410/BA355,0)</f>
        <v>0</v>
      </c>
      <c r="BB410" s="229">
        <f>IFERROR('Intenzity 1'!BB410/BB355,0)</f>
        <v>0</v>
      </c>
    </row>
    <row r="411" spans="1:54" x14ac:dyDescent="0.3">
      <c r="A411" s="206">
        <f>IF(ISBLANK('Úseky 1'!A23),"",'Úseky 1'!A23)</f>
        <v>19</v>
      </c>
      <c r="B411" s="205" t="str">
        <f>IF(ISBLANK('Úseky 1'!B23),"",'Úseky 1'!B23)</f>
        <v/>
      </c>
      <c r="C411" s="205" t="str">
        <f>IF(ISBLANK('Úseky 1'!C23),"",'Úseky 1'!C23)</f>
        <v/>
      </c>
      <c r="D411" s="213" t="str">
        <f>IF(ISBLANK('Úseky 1'!D23),"",'Úseky 1'!D23)</f>
        <v/>
      </c>
      <c r="E411" s="229">
        <f>IFERROR('Intenzity 1'!E411/E356,0)</f>
        <v>0</v>
      </c>
      <c r="F411" s="229">
        <f>IFERROR('Intenzity 1'!F411/F356,0)</f>
        <v>0</v>
      </c>
      <c r="G411" s="229">
        <f>IFERROR('Intenzity 1'!G411/G356,0)</f>
        <v>0</v>
      </c>
      <c r="H411" s="229">
        <f>IFERROR('Intenzity 1'!H411/H356,0)</f>
        <v>0</v>
      </c>
      <c r="I411" s="229">
        <f>IFERROR('Intenzity 1'!I411/I356,0)</f>
        <v>0</v>
      </c>
      <c r="J411" s="229">
        <f>IFERROR('Intenzity 1'!J411/J356,0)</f>
        <v>0</v>
      </c>
      <c r="K411" s="229">
        <f>IFERROR('Intenzity 1'!K411/K356,0)</f>
        <v>0</v>
      </c>
      <c r="L411" s="229">
        <f>IFERROR('Intenzity 1'!L411/L356,0)</f>
        <v>0</v>
      </c>
      <c r="M411" s="229">
        <f>IFERROR('Intenzity 1'!M411/M356,0)</f>
        <v>0</v>
      </c>
      <c r="N411" s="229">
        <f>IFERROR('Intenzity 1'!N411/N356,0)</f>
        <v>0</v>
      </c>
      <c r="O411" s="229">
        <f>IFERROR('Intenzity 1'!O411/O356,0)</f>
        <v>0</v>
      </c>
      <c r="P411" s="229">
        <f>IFERROR('Intenzity 1'!P411/P356,0)</f>
        <v>0</v>
      </c>
      <c r="Q411" s="229">
        <f>IFERROR('Intenzity 1'!Q411/Q356,0)</f>
        <v>0</v>
      </c>
      <c r="R411" s="229">
        <f>IFERROR('Intenzity 1'!R411/R356,0)</f>
        <v>0</v>
      </c>
      <c r="S411" s="229">
        <f>IFERROR('Intenzity 1'!S411/S356,0)</f>
        <v>0</v>
      </c>
      <c r="T411" s="229">
        <f>IFERROR('Intenzity 1'!T411/T356,0)</f>
        <v>0</v>
      </c>
      <c r="U411" s="229">
        <f>IFERROR('Intenzity 1'!U411/U356,0)</f>
        <v>0</v>
      </c>
      <c r="V411" s="229">
        <f>IFERROR('Intenzity 1'!V411/V356,0)</f>
        <v>0</v>
      </c>
      <c r="W411" s="229">
        <f>IFERROR('Intenzity 1'!W411/W356,0)</f>
        <v>0</v>
      </c>
      <c r="X411" s="229">
        <f>IFERROR('Intenzity 1'!X411/X356,0)</f>
        <v>0</v>
      </c>
      <c r="Y411" s="229">
        <f>IFERROR('Intenzity 1'!Y411/Y356,0)</f>
        <v>0</v>
      </c>
      <c r="Z411" s="229">
        <f>IFERROR('Intenzity 1'!Z411/Z356,0)</f>
        <v>0</v>
      </c>
      <c r="AA411" s="229">
        <f>IFERROR('Intenzity 1'!AA411/AA356,0)</f>
        <v>0</v>
      </c>
      <c r="AB411" s="229">
        <f>IFERROR('Intenzity 1'!AB411/AB356,0)</f>
        <v>0</v>
      </c>
      <c r="AC411" s="229">
        <f>IFERROR('Intenzity 1'!AC411/AC356,0)</f>
        <v>0</v>
      </c>
      <c r="AD411" s="229">
        <f>IFERROR('Intenzity 1'!AD411/AD356,0)</f>
        <v>0</v>
      </c>
      <c r="AE411" s="229">
        <f>IFERROR('Intenzity 1'!AE411/AE356,0)</f>
        <v>0</v>
      </c>
      <c r="AF411" s="229">
        <f>IFERROR('Intenzity 1'!AF411/AF356,0)</f>
        <v>0</v>
      </c>
      <c r="AG411" s="229">
        <f>IFERROR('Intenzity 1'!AG411/AG356,0)</f>
        <v>0</v>
      </c>
      <c r="AH411" s="229">
        <f>IFERROR('Intenzity 1'!AH411/AH356,0)</f>
        <v>0</v>
      </c>
      <c r="AI411" s="229">
        <f>IFERROR('Intenzity 1'!AI411/AI356,0)</f>
        <v>0</v>
      </c>
      <c r="AJ411" s="229">
        <f>IFERROR('Intenzity 1'!AJ411/AJ356,0)</f>
        <v>0</v>
      </c>
      <c r="AK411" s="229">
        <f>IFERROR('Intenzity 1'!AK411/AK356,0)</f>
        <v>0</v>
      </c>
      <c r="AL411" s="229">
        <f>IFERROR('Intenzity 1'!AL411/AL356,0)</f>
        <v>0</v>
      </c>
      <c r="AM411" s="229">
        <f>IFERROR('Intenzity 1'!AM411/AM356,0)</f>
        <v>0</v>
      </c>
      <c r="AN411" s="229">
        <f>IFERROR('Intenzity 1'!AN411/AN356,0)</f>
        <v>0</v>
      </c>
      <c r="AO411" s="229">
        <f>IFERROR('Intenzity 1'!AO411/AO356,0)</f>
        <v>0</v>
      </c>
      <c r="AP411" s="229">
        <f>IFERROR('Intenzity 1'!AP411/AP356,0)</f>
        <v>0</v>
      </c>
      <c r="AQ411" s="229">
        <f>IFERROR('Intenzity 1'!AQ411/AQ356,0)</f>
        <v>0</v>
      </c>
      <c r="AR411" s="229">
        <f>IFERROR('Intenzity 1'!AR411/AR356,0)</f>
        <v>0</v>
      </c>
      <c r="AS411" s="229">
        <f>IFERROR('Intenzity 1'!AS411/AS356,0)</f>
        <v>0</v>
      </c>
      <c r="AT411" s="229">
        <f>IFERROR('Intenzity 1'!AT411/AT356,0)</f>
        <v>0</v>
      </c>
      <c r="AU411" s="229">
        <f>IFERROR('Intenzity 1'!AU411/AU356,0)</f>
        <v>0</v>
      </c>
      <c r="AV411" s="229">
        <f>IFERROR('Intenzity 1'!AV411/AV356,0)</f>
        <v>0</v>
      </c>
      <c r="AW411" s="229">
        <f>IFERROR('Intenzity 1'!AW411/AW356,0)</f>
        <v>0</v>
      </c>
      <c r="AX411" s="229">
        <f>IFERROR('Intenzity 1'!AX411/AX356,0)</f>
        <v>0</v>
      </c>
      <c r="AY411" s="229">
        <f>IFERROR('Intenzity 1'!AY411/AY356,0)</f>
        <v>0</v>
      </c>
      <c r="AZ411" s="229">
        <f>IFERROR('Intenzity 1'!AZ411/AZ356,0)</f>
        <v>0</v>
      </c>
      <c r="BA411" s="229">
        <f>IFERROR('Intenzity 1'!BA411/BA356,0)</f>
        <v>0</v>
      </c>
      <c r="BB411" s="229">
        <f>IFERROR('Intenzity 1'!BB411/BB356,0)</f>
        <v>0</v>
      </c>
    </row>
    <row r="412" spans="1:54" x14ac:dyDescent="0.3">
      <c r="A412" s="206">
        <f>IF(ISBLANK('Úseky 1'!A24),"",'Úseky 1'!A24)</f>
        <v>20</v>
      </c>
      <c r="B412" s="205" t="str">
        <f>IF(ISBLANK('Úseky 1'!B24),"",'Úseky 1'!B24)</f>
        <v/>
      </c>
      <c r="C412" s="205" t="str">
        <f>IF(ISBLANK('Úseky 1'!C24),"",'Úseky 1'!C24)</f>
        <v/>
      </c>
      <c r="D412" s="213" t="str">
        <f>IF(ISBLANK('Úseky 1'!D24),"",'Úseky 1'!D24)</f>
        <v/>
      </c>
      <c r="E412" s="229">
        <f>IFERROR('Intenzity 1'!E412/E357,0)</f>
        <v>0</v>
      </c>
      <c r="F412" s="229">
        <f>IFERROR('Intenzity 1'!F412/F357,0)</f>
        <v>0</v>
      </c>
      <c r="G412" s="229">
        <f>IFERROR('Intenzity 1'!G412/G357,0)</f>
        <v>0</v>
      </c>
      <c r="H412" s="229">
        <f>IFERROR('Intenzity 1'!H412/H357,0)</f>
        <v>0</v>
      </c>
      <c r="I412" s="229">
        <f>IFERROR('Intenzity 1'!I412/I357,0)</f>
        <v>0</v>
      </c>
      <c r="J412" s="229">
        <f>IFERROR('Intenzity 1'!J412/J357,0)</f>
        <v>0</v>
      </c>
      <c r="K412" s="229">
        <f>IFERROR('Intenzity 1'!K412/K357,0)</f>
        <v>0</v>
      </c>
      <c r="L412" s="229">
        <f>IFERROR('Intenzity 1'!L412/L357,0)</f>
        <v>0</v>
      </c>
      <c r="M412" s="229">
        <f>IFERROR('Intenzity 1'!M412/M357,0)</f>
        <v>0</v>
      </c>
      <c r="N412" s="229">
        <f>IFERROR('Intenzity 1'!N412/N357,0)</f>
        <v>0</v>
      </c>
      <c r="O412" s="229">
        <f>IFERROR('Intenzity 1'!O412/O357,0)</f>
        <v>0</v>
      </c>
      <c r="P412" s="229">
        <f>IFERROR('Intenzity 1'!P412/P357,0)</f>
        <v>0</v>
      </c>
      <c r="Q412" s="229">
        <f>IFERROR('Intenzity 1'!Q412/Q357,0)</f>
        <v>0</v>
      </c>
      <c r="R412" s="229">
        <f>IFERROR('Intenzity 1'!R412/R357,0)</f>
        <v>0</v>
      </c>
      <c r="S412" s="229">
        <f>IFERROR('Intenzity 1'!S412/S357,0)</f>
        <v>0</v>
      </c>
      <c r="T412" s="229">
        <f>IFERROR('Intenzity 1'!T412/T357,0)</f>
        <v>0</v>
      </c>
      <c r="U412" s="229">
        <f>IFERROR('Intenzity 1'!U412/U357,0)</f>
        <v>0</v>
      </c>
      <c r="V412" s="229">
        <f>IFERROR('Intenzity 1'!V412/V357,0)</f>
        <v>0</v>
      </c>
      <c r="W412" s="229">
        <f>IFERROR('Intenzity 1'!W412/W357,0)</f>
        <v>0</v>
      </c>
      <c r="X412" s="229">
        <f>IFERROR('Intenzity 1'!X412/X357,0)</f>
        <v>0</v>
      </c>
      <c r="Y412" s="229">
        <f>IFERROR('Intenzity 1'!Y412/Y357,0)</f>
        <v>0</v>
      </c>
      <c r="Z412" s="229">
        <f>IFERROR('Intenzity 1'!Z412/Z357,0)</f>
        <v>0</v>
      </c>
      <c r="AA412" s="229">
        <f>IFERROR('Intenzity 1'!AA412/AA357,0)</f>
        <v>0</v>
      </c>
      <c r="AB412" s="229">
        <f>IFERROR('Intenzity 1'!AB412/AB357,0)</f>
        <v>0</v>
      </c>
      <c r="AC412" s="229">
        <f>IFERROR('Intenzity 1'!AC412/AC357,0)</f>
        <v>0</v>
      </c>
      <c r="AD412" s="229">
        <f>IFERROR('Intenzity 1'!AD412/AD357,0)</f>
        <v>0</v>
      </c>
      <c r="AE412" s="229">
        <f>IFERROR('Intenzity 1'!AE412/AE357,0)</f>
        <v>0</v>
      </c>
      <c r="AF412" s="229">
        <f>IFERROR('Intenzity 1'!AF412/AF357,0)</f>
        <v>0</v>
      </c>
      <c r="AG412" s="229">
        <f>IFERROR('Intenzity 1'!AG412/AG357,0)</f>
        <v>0</v>
      </c>
      <c r="AH412" s="229">
        <f>IFERROR('Intenzity 1'!AH412/AH357,0)</f>
        <v>0</v>
      </c>
      <c r="AI412" s="229">
        <f>IFERROR('Intenzity 1'!AI412/AI357,0)</f>
        <v>0</v>
      </c>
      <c r="AJ412" s="229">
        <f>IFERROR('Intenzity 1'!AJ412/AJ357,0)</f>
        <v>0</v>
      </c>
      <c r="AK412" s="229">
        <f>IFERROR('Intenzity 1'!AK412/AK357,0)</f>
        <v>0</v>
      </c>
      <c r="AL412" s="229">
        <f>IFERROR('Intenzity 1'!AL412/AL357,0)</f>
        <v>0</v>
      </c>
      <c r="AM412" s="229">
        <f>IFERROR('Intenzity 1'!AM412/AM357,0)</f>
        <v>0</v>
      </c>
      <c r="AN412" s="229">
        <f>IFERROR('Intenzity 1'!AN412/AN357,0)</f>
        <v>0</v>
      </c>
      <c r="AO412" s="229">
        <f>IFERROR('Intenzity 1'!AO412/AO357,0)</f>
        <v>0</v>
      </c>
      <c r="AP412" s="229">
        <f>IFERROR('Intenzity 1'!AP412/AP357,0)</f>
        <v>0</v>
      </c>
      <c r="AQ412" s="229">
        <f>IFERROR('Intenzity 1'!AQ412/AQ357,0)</f>
        <v>0</v>
      </c>
      <c r="AR412" s="229">
        <f>IFERROR('Intenzity 1'!AR412/AR357,0)</f>
        <v>0</v>
      </c>
      <c r="AS412" s="229">
        <f>IFERROR('Intenzity 1'!AS412/AS357,0)</f>
        <v>0</v>
      </c>
      <c r="AT412" s="229">
        <f>IFERROR('Intenzity 1'!AT412/AT357,0)</f>
        <v>0</v>
      </c>
      <c r="AU412" s="229">
        <f>IFERROR('Intenzity 1'!AU412/AU357,0)</f>
        <v>0</v>
      </c>
      <c r="AV412" s="229">
        <f>IFERROR('Intenzity 1'!AV412/AV357,0)</f>
        <v>0</v>
      </c>
      <c r="AW412" s="229">
        <f>IFERROR('Intenzity 1'!AW412/AW357,0)</f>
        <v>0</v>
      </c>
      <c r="AX412" s="229">
        <f>IFERROR('Intenzity 1'!AX412/AX357,0)</f>
        <v>0</v>
      </c>
      <c r="AY412" s="229">
        <f>IFERROR('Intenzity 1'!AY412/AY357,0)</f>
        <v>0</v>
      </c>
      <c r="AZ412" s="229">
        <f>IFERROR('Intenzity 1'!AZ412/AZ357,0)</f>
        <v>0</v>
      </c>
      <c r="BA412" s="229">
        <f>IFERROR('Intenzity 1'!BA412/BA357,0)</f>
        <v>0</v>
      </c>
      <c r="BB412" s="229">
        <f>IFERROR('Intenzity 1'!BB412/BB357,0)</f>
        <v>0</v>
      </c>
    </row>
    <row r="413" spans="1:54" x14ac:dyDescent="0.3">
      <c r="A413" s="206">
        <f>IF(ISBLANK('Úseky 1'!A25),"",'Úseky 1'!A25)</f>
        <v>21</v>
      </c>
      <c r="B413" s="205" t="str">
        <f>IF(ISBLANK('Úseky 1'!B25),"",'Úseky 1'!B25)</f>
        <v/>
      </c>
      <c r="C413" s="205" t="str">
        <f>IF(ISBLANK('Úseky 1'!C25),"",'Úseky 1'!C25)</f>
        <v/>
      </c>
      <c r="D413" s="213" t="str">
        <f>IF(ISBLANK('Úseky 1'!D25),"",'Úseky 1'!D25)</f>
        <v/>
      </c>
      <c r="E413" s="229">
        <f>IFERROR('Intenzity 1'!E413/E358,0)</f>
        <v>0</v>
      </c>
      <c r="F413" s="229">
        <f>IFERROR('Intenzity 1'!F413/F358,0)</f>
        <v>0</v>
      </c>
      <c r="G413" s="229">
        <f>IFERROR('Intenzity 1'!G413/G358,0)</f>
        <v>0</v>
      </c>
      <c r="H413" s="229">
        <f>IFERROR('Intenzity 1'!H413/H358,0)</f>
        <v>0</v>
      </c>
      <c r="I413" s="229">
        <f>IFERROR('Intenzity 1'!I413/I358,0)</f>
        <v>0</v>
      </c>
      <c r="J413" s="229">
        <f>IFERROR('Intenzity 1'!J413/J358,0)</f>
        <v>0</v>
      </c>
      <c r="K413" s="229">
        <f>IFERROR('Intenzity 1'!K413/K358,0)</f>
        <v>0</v>
      </c>
      <c r="L413" s="229">
        <f>IFERROR('Intenzity 1'!L413/L358,0)</f>
        <v>0</v>
      </c>
      <c r="M413" s="229">
        <f>IFERROR('Intenzity 1'!M413/M358,0)</f>
        <v>0</v>
      </c>
      <c r="N413" s="229">
        <f>IFERROR('Intenzity 1'!N413/N358,0)</f>
        <v>0</v>
      </c>
      <c r="O413" s="229">
        <f>IFERROR('Intenzity 1'!O413/O358,0)</f>
        <v>0</v>
      </c>
      <c r="P413" s="229">
        <f>IFERROR('Intenzity 1'!P413/P358,0)</f>
        <v>0</v>
      </c>
      <c r="Q413" s="229">
        <f>IFERROR('Intenzity 1'!Q413/Q358,0)</f>
        <v>0</v>
      </c>
      <c r="R413" s="229">
        <f>IFERROR('Intenzity 1'!R413/R358,0)</f>
        <v>0</v>
      </c>
      <c r="S413" s="229">
        <f>IFERROR('Intenzity 1'!S413/S358,0)</f>
        <v>0</v>
      </c>
      <c r="T413" s="229">
        <f>IFERROR('Intenzity 1'!T413/T358,0)</f>
        <v>0</v>
      </c>
      <c r="U413" s="229">
        <f>IFERROR('Intenzity 1'!U413/U358,0)</f>
        <v>0</v>
      </c>
      <c r="V413" s="229">
        <f>IFERROR('Intenzity 1'!V413/V358,0)</f>
        <v>0</v>
      </c>
      <c r="W413" s="229">
        <f>IFERROR('Intenzity 1'!W413/W358,0)</f>
        <v>0</v>
      </c>
      <c r="X413" s="229">
        <f>IFERROR('Intenzity 1'!X413/X358,0)</f>
        <v>0</v>
      </c>
      <c r="Y413" s="229">
        <f>IFERROR('Intenzity 1'!Y413/Y358,0)</f>
        <v>0</v>
      </c>
      <c r="Z413" s="229">
        <f>IFERROR('Intenzity 1'!Z413/Z358,0)</f>
        <v>0</v>
      </c>
      <c r="AA413" s="229">
        <f>IFERROR('Intenzity 1'!AA413/AA358,0)</f>
        <v>0</v>
      </c>
      <c r="AB413" s="229">
        <f>IFERROR('Intenzity 1'!AB413/AB358,0)</f>
        <v>0</v>
      </c>
      <c r="AC413" s="229">
        <f>IFERROR('Intenzity 1'!AC413/AC358,0)</f>
        <v>0</v>
      </c>
      <c r="AD413" s="229">
        <f>IFERROR('Intenzity 1'!AD413/AD358,0)</f>
        <v>0</v>
      </c>
      <c r="AE413" s="229">
        <f>IFERROR('Intenzity 1'!AE413/AE358,0)</f>
        <v>0</v>
      </c>
      <c r="AF413" s="229">
        <f>IFERROR('Intenzity 1'!AF413/AF358,0)</f>
        <v>0</v>
      </c>
      <c r="AG413" s="229">
        <f>IFERROR('Intenzity 1'!AG413/AG358,0)</f>
        <v>0</v>
      </c>
      <c r="AH413" s="229">
        <f>IFERROR('Intenzity 1'!AH413/AH358,0)</f>
        <v>0</v>
      </c>
      <c r="AI413" s="229">
        <f>IFERROR('Intenzity 1'!AI413/AI358,0)</f>
        <v>0</v>
      </c>
      <c r="AJ413" s="229">
        <f>IFERROR('Intenzity 1'!AJ413/AJ358,0)</f>
        <v>0</v>
      </c>
      <c r="AK413" s="229">
        <f>IFERROR('Intenzity 1'!AK413/AK358,0)</f>
        <v>0</v>
      </c>
      <c r="AL413" s="229">
        <f>IFERROR('Intenzity 1'!AL413/AL358,0)</f>
        <v>0</v>
      </c>
      <c r="AM413" s="229">
        <f>IFERROR('Intenzity 1'!AM413/AM358,0)</f>
        <v>0</v>
      </c>
      <c r="AN413" s="229">
        <f>IFERROR('Intenzity 1'!AN413/AN358,0)</f>
        <v>0</v>
      </c>
      <c r="AO413" s="229">
        <f>IFERROR('Intenzity 1'!AO413/AO358,0)</f>
        <v>0</v>
      </c>
      <c r="AP413" s="229">
        <f>IFERROR('Intenzity 1'!AP413/AP358,0)</f>
        <v>0</v>
      </c>
      <c r="AQ413" s="229">
        <f>IFERROR('Intenzity 1'!AQ413/AQ358,0)</f>
        <v>0</v>
      </c>
      <c r="AR413" s="229">
        <f>IFERROR('Intenzity 1'!AR413/AR358,0)</f>
        <v>0</v>
      </c>
      <c r="AS413" s="229">
        <f>IFERROR('Intenzity 1'!AS413/AS358,0)</f>
        <v>0</v>
      </c>
      <c r="AT413" s="229">
        <f>IFERROR('Intenzity 1'!AT413/AT358,0)</f>
        <v>0</v>
      </c>
      <c r="AU413" s="229">
        <f>IFERROR('Intenzity 1'!AU413/AU358,0)</f>
        <v>0</v>
      </c>
      <c r="AV413" s="229">
        <f>IFERROR('Intenzity 1'!AV413/AV358,0)</f>
        <v>0</v>
      </c>
      <c r="AW413" s="229">
        <f>IFERROR('Intenzity 1'!AW413/AW358,0)</f>
        <v>0</v>
      </c>
      <c r="AX413" s="229">
        <f>IFERROR('Intenzity 1'!AX413/AX358,0)</f>
        <v>0</v>
      </c>
      <c r="AY413" s="229">
        <f>IFERROR('Intenzity 1'!AY413/AY358,0)</f>
        <v>0</v>
      </c>
      <c r="AZ413" s="229">
        <f>IFERROR('Intenzity 1'!AZ413/AZ358,0)</f>
        <v>0</v>
      </c>
      <c r="BA413" s="229">
        <f>IFERROR('Intenzity 1'!BA413/BA358,0)</f>
        <v>0</v>
      </c>
      <c r="BB413" s="229">
        <f>IFERROR('Intenzity 1'!BB413/BB358,0)</f>
        <v>0</v>
      </c>
    </row>
    <row r="414" spans="1:54" x14ac:dyDescent="0.3">
      <c r="A414" s="206">
        <f>IF(ISBLANK('Úseky 1'!A26),"",'Úseky 1'!A26)</f>
        <v>22</v>
      </c>
      <c r="B414" s="205" t="str">
        <f>IF(ISBLANK('Úseky 1'!B26),"",'Úseky 1'!B26)</f>
        <v/>
      </c>
      <c r="C414" s="205" t="str">
        <f>IF(ISBLANK('Úseky 1'!C26),"",'Úseky 1'!C26)</f>
        <v/>
      </c>
      <c r="D414" s="213" t="str">
        <f>IF(ISBLANK('Úseky 1'!D26),"",'Úseky 1'!D26)</f>
        <v/>
      </c>
      <c r="E414" s="229">
        <f>IFERROR('Intenzity 1'!E414/E359,0)</f>
        <v>0</v>
      </c>
      <c r="F414" s="229">
        <f>IFERROR('Intenzity 1'!F414/F359,0)</f>
        <v>0</v>
      </c>
      <c r="G414" s="229">
        <f>IFERROR('Intenzity 1'!G414/G359,0)</f>
        <v>0</v>
      </c>
      <c r="H414" s="229">
        <f>IFERROR('Intenzity 1'!H414/H359,0)</f>
        <v>0</v>
      </c>
      <c r="I414" s="229">
        <f>IFERROR('Intenzity 1'!I414/I359,0)</f>
        <v>0</v>
      </c>
      <c r="J414" s="229">
        <f>IFERROR('Intenzity 1'!J414/J359,0)</f>
        <v>0</v>
      </c>
      <c r="K414" s="229">
        <f>IFERROR('Intenzity 1'!K414/K359,0)</f>
        <v>0</v>
      </c>
      <c r="L414" s="229">
        <f>IFERROR('Intenzity 1'!L414/L359,0)</f>
        <v>0</v>
      </c>
      <c r="M414" s="229">
        <f>IFERROR('Intenzity 1'!M414/M359,0)</f>
        <v>0</v>
      </c>
      <c r="N414" s="229">
        <f>IFERROR('Intenzity 1'!N414/N359,0)</f>
        <v>0</v>
      </c>
      <c r="O414" s="229">
        <f>IFERROR('Intenzity 1'!O414/O359,0)</f>
        <v>0</v>
      </c>
      <c r="P414" s="229">
        <f>IFERROR('Intenzity 1'!P414/P359,0)</f>
        <v>0</v>
      </c>
      <c r="Q414" s="229">
        <f>IFERROR('Intenzity 1'!Q414/Q359,0)</f>
        <v>0</v>
      </c>
      <c r="R414" s="229">
        <f>IFERROR('Intenzity 1'!R414/R359,0)</f>
        <v>0</v>
      </c>
      <c r="S414" s="229">
        <f>IFERROR('Intenzity 1'!S414/S359,0)</f>
        <v>0</v>
      </c>
      <c r="T414" s="229">
        <f>IFERROR('Intenzity 1'!T414/T359,0)</f>
        <v>0</v>
      </c>
      <c r="U414" s="229">
        <f>IFERROR('Intenzity 1'!U414/U359,0)</f>
        <v>0</v>
      </c>
      <c r="V414" s="229">
        <f>IFERROR('Intenzity 1'!V414/V359,0)</f>
        <v>0</v>
      </c>
      <c r="W414" s="229">
        <f>IFERROR('Intenzity 1'!W414/W359,0)</f>
        <v>0</v>
      </c>
      <c r="X414" s="229">
        <f>IFERROR('Intenzity 1'!X414/X359,0)</f>
        <v>0</v>
      </c>
      <c r="Y414" s="229">
        <f>IFERROR('Intenzity 1'!Y414/Y359,0)</f>
        <v>0</v>
      </c>
      <c r="Z414" s="229">
        <f>IFERROR('Intenzity 1'!Z414/Z359,0)</f>
        <v>0</v>
      </c>
      <c r="AA414" s="229">
        <f>IFERROR('Intenzity 1'!AA414/AA359,0)</f>
        <v>0</v>
      </c>
      <c r="AB414" s="229">
        <f>IFERROR('Intenzity 1'!AB414/AB359,0)</f>
        <v>0</v>
      </c>
      <c r="AC414" s="229">
        <f>IFERROR('Intenzity 1'!AC414/AC359,0)</f>
        <v>0</v>
      </c>
      <c r="AD414" s="229">
        <f>IFERROR('Intenzity 1'!AD414/AD359,0)</f>
        <v>0</v>
      </c>
      <c r="AE414" s="229">
        <f>IFERROR('Intenzity 1'!AE414/AE359,0)</f>
        <v>0</v>
      </c>
      <c r="AF414" s="229">
        <f>IFERROR('Intenzity 1'!AF414/AF359,0)</f>
        <v>0</v>
      </c>
      <c r="AG414" s="229">
        <f>IFERROR('Intenzity 1'!AG414/AG359,0)</f>
        <v>0</v>
      </c>
      <c r="AH414" s="229">
        <f>IFERROR('Intenzity 1'!AH414/AH359,0)</f>
        <v>0</v>
      </c>
      <c r="AI414" s="229">
        <f>IFERROR('Intenzity 1'!AI414/AI359,0)</f>
        <v>0</v>
      </c>
      <c r="AJ414" s="229">
        <f>IFERROR('Intenzity 1'!AJ414/AJ359,0)</f>
        <v>0</v>
      </c>
      <c r="AK414" s="229">
        <f>IFERROR('Intenzity 1'!AK414/AK359,0)</f>
        <v>0</v>
      </c>
      <c r="AL414" s="229">
        <f>IFERROR('Intenzity 1'!AL414/AL359,0)</f>
        <v>0</v>
      </c>
      <c r="AM414" s="229">
        <f>IFERROR('Intenzity 1'!AM414/AM359,0)</f>
        <v>0</v>
      </c>
      <c r="AN414" s="229">
        <f>IFERROR('Intenzity 1'!AN414/AN359,0)</f>
        <v>0</v>
      </c>
      <c r="AO414" s="229">
        <f>IFERROR('Intenzity 1'!AO414/AO359,0)</f>
        <v>0</v>
      </c>
      <c r="AP414" s="229">
        <f>IFERROR('Intenzity 1'!AP414/AP359,0)</f>
        <v>0</v>
      </c>
      <c r="AQ414" s="229">
        <f>IFERROR('Intenzity 1'!AQ414/AQ359,0)</f>
        <v>0</v>
      </c>
      <c r="AR414" s="229">
        <f>IFERROR('Intenzity 1'!AR414/AR359,0)</f>
        <v>0</v>
      </c>
      <c r="AS414" s="229">
        <f>IFERROR('Intenzity 1'!AS414/AS359,0)</f>
        <v>0</v>
      </c>
      <c r="AT414" s="229">
        <f>IFERROR('Intenzity 1'!AT414/AT359,0)</f>
        <v>0</v>
      </c>
      <c r="AU414" s="229">
        <f>IFERROR('Intenzity 1'!AU414/AU359,0)</f>
        <v>0</v>
      </c>
      <c r="AV414" s="229">
        <f>IFERROR('Intenzity 1'!AV414/AV359,0)</f>
        <v>0</v>
      </c>
      <c r="AW414" s="229">
        <f>IFERROR('Intenzity 1'!AW414/AW359,0)</f>
        <v>0</v>
      </c>
      <c r="AX414" s="229">
        <f>IFERROR('Intenzity 1'!AX414/AX359,0)</f>
        <v>0</v>
      </c>
      <c r="AY414" s="229">
        <f>IFERROR('Intenzity 1'!AY414/AY359,0)</f>
        <v>0</v>
      </c>
      <c r="AZ414" s="229">
        <f>IFERROR('Intenzity 1'!AZ414/AZ359,0)</f>
        <v>0</v>
      </c>
      <c r="BA414" s="229">
        <f>IFERROR('Intenzity 1'!BA414/BA359,0)</f>
        <v>0</v>
      </c>
      <c r="BB414" s="229">
        <f>IFERROR('Intenzity 1'!BB414/BB359,0)</f>
        <v>0</v>
      </c>
    </row>
    <row r="415" spans="1:54" x14ac:dyDescent="0.3">
      <c r="A415" s="206">
        <f>IF(ISBLANK('Úseky 1'!A27),"",'Úseky 1'!A27)</f>
        <v>23</v>
      </c>
      <c r="B415" s="205" t="str">
        <f>IF(ISBLANK('Úseky 1'!B27),"",'Úseky 1'!B27)</f>
        <v/>
      </c>
      <c r="C415" s="205" t="str">
        <f>IF(ISBLANK('Úseky 1'!C27),"",'Úseky 1'!C27)</f>
        <v/>
      </c>
      <c r="D415" s="213" t="str">
        <f>IF(ISBLANK('Úseky 1'!D27),"",'Úseky 1'!D27)</f>
        <v/>
      </c>
      <c r="E415" s="229">
        <f>IFERROR('Intenzity 1'!E415/E360,0)</f>
        <v>0</v>
      </c>
      <c r="F415" s="229">
        <f>IFERROR('Intenzity 1'!F415/F360,0)</f>
        <v>0</v>
      </c>
      <c r="G415" s="229">
        <f>IFERROR('Intenzity 1'!G415/G360,0)</f>
        <v>0</v>
      </c>
      <c r="H415" s="229">
        <f>IFERROR('Intenzity 1'!H415/H360,0)</f>
        <v>0</v>
      </c>
      <c r="I415" s="229">
        <f>IFERROR('Intenzity 1'!I415/I360,0)</f>
        <v>0</v>
      </c>
      <c r="J415" s="229">
        <f>IFERROR('Intenzity 1'!J415/J360,0)</f>
        <v>0</v>
      </c>
      <c r="K415" s="229">
        <f>IFERROR('Intenzity 1'!K415/K360,0)</f>
        <v>0</v>
      </c>
      <c r="L415" s="229">
        <f>IFERROR('Intenzity 1'!L415/L360,0)</f>
        <v>0</v>
      </c>
      <c r="M415" s="229">
        <f>IFERROR('Intenzity 1'!M415/M360,0)</f>
        <v>0</v>
      </c>
      <c r="N415" s="229">
        <f>IFERROR('Intenzity 1'!N415/N360,0)</f>
        <v>0</v>
      </c>
      <c r="O415" s="229">
        <f>IFERROR('Intenzity 1'!O415/O360,0)</f>
        <v>0</v>
      </c>
      <c r="P415" s="229">
        <f>IFERROR('Intenzity 1'!P415/P360,0)</f>
        <v>0</v>
      </c>
      <c r="Q415" s="229">
        <f>IFERROR('Intenzity 1'!Q415/Q360,0)</f>
        <v>0</v>
      </c>
      <c r="R415" s="229">
        <f>IFERROR('Intenzity 1'!R415/R360,0)</f>
        <v>0</v>
      </c>
      <c r="S415" s="229">
        <f>IFERROR('Intenzity 1'!S415/S360,0)</f>
        <v>0</v>
      </c>
      <c r="T415" s="229">
        <f>IFERROR('Intenzity 1'!T415/T360,0)</f>
        <v>0</v>
      </c>
      <c r="U415" s="229">
        <f>IFERROR('Intenzity 1'!U415/U360,0)</f>
        <v>0</v>
      </c>
      <c r="V415" s="229">
        <f>IFERROR('Intenzity 1'!V415/V360,0)</f>
        <v>0</v>
      </c>
      <c r="W415" s="229">
        <f>IFERROR('Intenzity 1'!W415/W360,0)</f>
        <v>0</v>
      </c>
      <c r="X415" s="229">
        <f>IFERROR('Intenzity 1'!X415/X360,0)</f>
        <v>0</v>
      </c>
      <c r="Y415" s="229">
        <f>IFERROR('Intenzity 1'!Y415/Y360,0)</f>
        <v>0</v>
      </c>
      <c r="Z415" s="229">
        <f>IFERROR('Intenzity 1'!Z415/Z360,0)</f>
        <v>0</v>
      </c>
      <c r="AA415" s="229">
        <f>IFERROR('Intenzity 1'!AA415/AA360,0)</f>
        <v>0</v>
      </c>
      <c r="AB415" s="229">
        <f>IFERROR('Intenzity 1'!AB415/AB360,0)</f>
        <v>0</v>
      </c>
      <c r="AC415" s="229">
        <f>IFERROR('Intenzity 1'!AC415/AC360,0)</f>
        <v>0</v>
      </c>
      <c r="AD415" s="229">
        <f>IFERROR('Intenzity 1'!AD415/AD360,0)</f>
        <v>0</v>
      </c>
      <c r="AE415" s="229">
        <f>IFERROR('Intenzity 1'!AE415/AE360,0)</f>
        <v>0</v>
      </c>
      <c r="AF415" s="229">
        <f>IFERROR('Intenzity 1'!AF415/AF360,0)</f>
        <v>0</v>
      </c>
      <c r="AG415" s="229">
        <f>IFERROR('Intenzity 1'!AG415/AG360,0)</f>
        <v>0</v>
      </c>
      <c r="AH415" s="229">
        <f>IFERROR('Intenzity 1'!AH415/AH360,0)</f>
        <v>0</v>
      </c>
      <c r="AI415" s="229">
        <f>IFERROR('Intenzity 1'!AI415/AI360,0)</f>
        <v>0</v>
      </c>
      <c r="AJ415" s="229">
        <f>IFERROR('Intenzity 1'!AJ415/AJ360,0)</f>
        <v>0</v>
      </c>
      <c r="AK415" s="229">
        <f>IFERROR('Intenzity 1'!AK415/AK360,0)</f>
        <v>0</v>
      </c>
      <c r="AL415" s="229">
        <f>IFERROR('Intenzity 1'!AL415/AL360,0)</f>
        <v>0</v>
      </c>
      <c r="AM415" s="229">
        <f>IFERROR('Intenzity 1'!AM415/AM360,0)</f>
        <v>0</v>
      </c>
      <c r="AN415" s="229">
        <f>IFERROR('Intenzity 1'!AN415/AN360,0)</f>
        <v>0</v>
      </c>
      <c r="AO415" s="229">
        <f>IFERROR('Intenzity 1'!AO415/AO360,0)</f>
        <v>0</v>
      </c>
      <c r="AP415" s="229">
        <f>IFERROR('Intenzity 1'!AP415/AP360,0)</f>
        <v>0</v>
      </c>
      <c r="AQ415" s="229">
        <f>IFERROR('Intenzity 1'!AQ415/AQ360,0)</f>
        <v>0</v>
      </c>
      <c r="AR415" s="229">
        <f>IFERROR('Intenzity 1'!AR415/AR360,0)</f>
        <v>0</v>
      </c>
      <c r="AS415" s="229">
        <f>IFERROR('Intenzity 1'!AS415/AS360,0)</f>
        <v>0</v>
      </c>
      <c r="AT415" s="229">
        <f>IFERROR('Intenzity 1'!AT415/AT360,0)</f>
        <v>0</v>
      </c>
      <c r="AU415" s="229">
        <f>IFERROR('Intenzity 1'!AU415/AU360,0)</f>
        <v>0</v>
      </c>
      <c r="AV415" s="229">
        <f>IFERROR('Intenzity 1'!AV415/AV360,0)</f>
        <v>0</v>
      </c>
      <c r="AW415" s="229">
        <f>IFERROR('Intenzity 1'!AW415/AW360,0)</f>
        <v>0</v>
      </c>
      <c r="AX415" s="229">
        <f>IFERROR('Intenzity 1'!AX415/AX360,0)</f>
        <v>0</v>
      </c>
      <c r="AY415" s="229">
        <f>IFERROR('Intenzity 1'!AY415/AY360,0)</f>
        <v>0</v>
      </c>
      <c r="AZ415" s="229">
        <f>IFERROR('Intenzity 1'!AZ415/AZ360,0)</f>
        <v>0</v>
      </c>
      <c r="BA415" s="229">
        <f>IFERROR('Intenzity 1'!BA415/BA360,0)</f>
        <v>0</v>
      </c>
      <c r="BB415" s="229">
        <f>IFERROR('Intenzity 1'!BB415/BB360,0)</f>
        <v>0</v>
      </c>
    </row>
    <row r="416" spans="1:54" x14ac:dyDescent="0.3">
      <c r="A416" s="206">
        <f>IF(ISBLANK('Úseky 1'!A28),"",'Úseky 1'!A28)</f>
        <v>24</v>
      </c>
      <c r="B416" s="205" t="str">
        <f>IF(ISBLANK('Úseky 1'!B28),"",'Úseky 1'!B28)</f>
        <v/>
      </c>
      <c r="C416" s="205" t="str">
        <f>IF(ISBLANK('Úseky 1'!C28),"",'Úseky 1'!C28)</f>
        <v/>
      </c>
      <c r="D416" s="213" t="str">
        <f>IF(ISBLANK('Úseky 1'!D28),"",'Úseky 1'!D28)</f>
        <v/>
      </c>
      <c r="E416" s="229">
        <f>IFERROR('Intenzity 1'!E416/E361,0)</f>
        <v>0</v>
      </c>
      <c r="F416" s="229">
        <f>IFERROR('Intenzity 1'!F416/F361,0)</f>
        <v>0</v>
      </c>
      <c r="G416" s="229">
        <f>IFERROR('Intenzity 1'!G416/G361,0)</f>
        <v>0</v>
      </c>
      <c r="H416" s="229">
        <f>IFERROR('Intenzity 1'!H416/H361,0)</f>
        <v>0</v>
      </c>
      <c r="I416" s="229">
        <f>IFERROR('Intenzity 1'!I416/I361,0)</f>
        <v>0</v>
      </c>
      <c r="J416" s="229">
        <f>IFERROR('Intenzity 1'!J416/J361,0)</f>
        <v>0</v>
      </c>
      <c r="K416" s="229">
        <f>IFERROR('Intenzity 1'!K416/K361,0)</f>
        <v>0</v>
      </c>
      <c r="L416" s="229">
        <f>IFERROR('Intenzity 1'!L416/L361,0)</f>
        <v>0</v>
      </c>
      <c r="M416" s="229">
        <f>IFERROR('Intenzity 1'!M416/M361,0)</f>
        <v>0</v>
      </c>
      <c r="N416" s="229">
        <f>IFERROR('Intenzity 1'!N416/N361,0)</f>
        <v>0</v>
      </c>
      <c r="O416" s="229">
        <f>IFERROR('Intenzity 1'!O416/O361,0)</f>
        <v>0</v>
      </c>
      <c r="P416" s="229">
        <f>IFERROR('Intenzity 1'!P416/P361,0)</f>
        <v>0</v>
      </c>
      <c r="Q416" s="229">
        <f>IFERROR('Intenzity 1'!Q416/Q361,0)</f>
        <v>0</v>
      </c>
      <c r="R416" s="229">
        <f>IFERROR('Intenzity 1'!R416/R361,0)</f>
        <v>0</v>
      </c>
      <c r="S416" s="229">
        <f>IFERROR('Intenzity 1'!S416/S361,0)</f>
        <v>0</v>
      </c>
      <c r="T416" s="229">
        <f>IFERROR('Intenzity 1'!T416/T361,0)</f>
        <v>0</v>
      </c>
      <c r="U416" s="229">
        <f>IFERROR('Intenzity 1'!U416/U361,0)</f>
        <v>0</v>
      </c>
      <c r="V416" s="229">
        <f>IFERROR('Intenzity 1'!V416/V361,0)</f>
        <v>0</v>
      </c>
      <c r="W416" s="229">
        <f>IFERROR('Intenzity 1'!W416/W361,0)</f>
        <v>0</v>
      </c>
      <c r="X416" s="229">
        <f>IFERROR('Intenzity 1'!X416/X361,0)</f>
        <v>0</v>
      </c>
      <c r="Y416" s="229">
        <f>IFERROR('Intenzity 1'!Y416/Y361,0)</f>
        <v>0</v>
      </c>
      <c r="Z416" s="229">
        <f>IFERROR('Intenzity 1'!Z416/Z361,0)</f>
        <v>0</v>
      </c>
      <c r="AA416" s="229">
        <f>IFERROR('Intenzity 1'!AA416/AA361,0)</f>
        <v>0</v>
      </c>
      <c r="AB416" s="229">
        <f>IFERROR('Intenzity 1'!AB416/AB361,0)</f>
        <v>0</v>
      </c>
      <c r="AC416" s="229">
        <f>IFERROR('Intenzity 1'!AC416/AC361,0)</f>
        <v>0</v>
      </c>
      <c r="AD416" s="229">
        <f>IFERROR('Intenzity 1'!AD416/AD361,0)</f>
        <v>0</v>
      </c>
      <c r="AE416" s="229">
        <f>IFERROR('Intenzity 1'!AE416/AE361,0)</f>
        <v>0</v>
      </c>
      <c r="AF416" s="229">
        <f>IFERROR('Intenzity 1'!AF416/AF361,0)</f>
        <v>0</v>
      </c>
      <c r="AG416" s="229">
        <f>IFERROR('Intenzity 1'!AG416/AG361,0)</f>
        <v>0</v>
      </c>
      <c r="AH416" s="229">
        <f>IFERROR('Intenzity 1'!AH416/AH361,0)</f>
        <v>0</v>
      </c>
      <c r="AI416" s="229">
        <f>IFERROR('Intenzity 1'!AI416/AI361,0)</f>
        <v>0</v>
      </c>
      <c r="AJ416" s="229">
        <f>IFERROR('Intenzity 1'!AJ416/AJ361,0)</f>
        <v>0</v>
      </c>
      <c r="AK416" s="229">
        <f>IFERROR('Intenzity 1'!AK416/AK361,0)</f>
        <v>0</v>
      </c>
      <c r="AL416" s="229">
        <f>IFERROR('Intenzity 1'!AL416/AL361,0)</f>
        <v>0</v>
      </c>
      <c r="AM416" s="229">
        <f>IFERROR('Intenzity 1'!AM416/AM361,0)</f>
        <v>0</v>
      </c>
      <c r="AN416" s="229">
        <f>IFERROR('Intenzity 1'!AN416/AN361,0)</f>
        <v>0</v>
      </c>
      <c r="AO416" s="229">
        <f>IFERROR('Intenzity 1'!AO416/AO361,0)</f>
        <v>0</v>
      </c>
      <c r="AP416" s="229">
        <f>IFERROR('Intenzity 1'!AP416/AP361,0)</f>
        <v>0</v>
      </c>
      <c r="AQ416" s="229">
        <f>IFERROR('Intenzity 1'!AQ416/AQ361,0)</f>
        <v>0</v>
      </c>
      <c r="AR416" s="229">
        <f>IFERROR('Intenzity 1'!AR416/AR361,0)</f>
        <v>0</v>
      </c>
      <c r="AS416" s="229">
        <f>IFERROR('Intenzity 1'!AS416/AS361,0)</f>
        <v>0</v>
      </c>
      <c r="AT416" s="229">
        <f>IFERROR('Intenzity 1'!AT416/AT361,0)</f>
        <v>0</v>
      </c>
      <c r="AU416" s="229">
        <f>IFERROR('Intenzity 1'!AU416/AU361,0)</f>
        <v>0</v>
      </c>
      <c r="AV416" s="229">
        <f>IFERROR('Intenzity 1'!AV416/AV361,0)</f>
        <v>0</v>
      </c>
      <c r="AW416" s="229">
        <f>IFERROR('Intenzity 1'!AW416/AW361,0)</f>
        <v>0</v>
      </c>
      <c r="AX416" s="229">
        <f>IFERROR('Intenzity 1'!AX416/AX361,0)</f>
        <v>0</v>
      </c>
      <c r="AY416" s="229">
        <f>IFERROR('Intenzity 1'!AY416/AY361,0)</f>
        <v>0</v>
      </c>
      <c r="AZ416" s="229">
        <f>IFERROR('Intenzity 1'!AZ416/AZ361,0)</f>
        <v>0</v>
      </c>
      <c r="BA416" s="229">
        <f>IFERROR('Intenzity 1'!BA416/BA361,0)</f>
        <v>0</v>
      </c>
      <c r="BB416" s="229">
        <f>IFERROR('Intenzity 1'!BB416/BB361,0)</f>
        <v>0</v>
      </c>
    </row>
    <row r="417" spans="1:54" x14ac:dyDescent="0.3">
      <c r="A417" s="206">
        <f>IF(ISBLANK('Úseky 1'!A29),"",'Úseky 1'!A29)</f>
        <v>25</v>
      </c>
      <c r="B417" s="205" t="str">
        <f>IF(ISBLANK('Úseky 1'!B29),"",'Úseky 1'!B29)</f>
        <v/>
      </c>
      <c r="C417" s="205" t="str">
        <f>IF(ISBLANK('Úseky 1'!C29),"",'Úseky 1'!C29)</f>
        <v/>
      </c>
      <c r="D417" s="213" t="str">
        <f>IF(ISBLANK('Úseky 1'!D29),"",'Úseky 1'!D29)</f>
        <v/>
      </c>
      <c r="E417" s="229">
        <f>IFERROR('Intenzity 1'!E417/E362,0)</f>
        <v>0</v>
      </c>
      <c r="F417" s="229">
        <f>IFERROR('Intenzity 1'!F417/F362,0)</f>
        <v>0</v>
      </c>
      <c r="G417" s="229">
        <f>IFERROR('Intenzity 1'!G417/G362,0)</f>
        <v>0</v>
      </c>
      <c r="H417" s="229">
        <f>IFERROR('Intenzity 1'!H417/H362,0)</f>
        <v>0</v>
      </c>
      <c r="I417" s="229">
        <f>IFERROR('Intenzity 1'!I417/I362,0)</f>
        <v>0</v>
      </c>
      <c r="J417" s="229">
        <f>IFERROR('Intenzity 1'!J417/J362,0)</f>
        <v>0</v>
      </c>
      <c r="K417" s="229">
        <f>IFERROR('Intenzity 1'!K417/K362,0)</f>
        <v>0</v>
      </c>
      <c r="L417" s="229">
        <f>IFERROR('Intenzity 1'!L417/L362,0)</f>
        <v>0</v>
      </c>
      <c r="M417" s="229">
        <f>IFERROR('Intenzity 1'!M417/M362,0)</f>
        <v>0</v>
      </c>
      <c r="N417" s="229">
        <f>IFERROR('Intenzity 1'!N417/N362,0)</f>
        <v>0</v>
      </c>
      <c r="O417" s="229">
        <f>IFERROR('Intenzity 1'!O417/O362,0)</f>
        <v>0</v>
      </c>
      <c r="P417" s="229">
        <f>IFERROR('Intenzity 1'!P417/P362,0)</f>
        <v>0</v>
      </c>
      <c r="Q417" s="229">
        <f>IFERROR('Intenzity 1'!Q417/Q362,0)</f>
        <v>0</v>
      </c>
      <c r="R417" s="229">
        <f>IFERROR('Intenzity 1'!R417/R362,0)</f>
        <v>0</v>
      </c>
      <c r="S417" s="229">
        <f>IFERROR('Intenzity 1'!S417/S362,0)</f>
        <v>0</v>
      </c>
      <c r="T417" s="229">
        <f>IFERROR('Intenzity 1'!T417/T362,0)</f>
        <v>0</v>
      </c>
      <c r="U417" s="229">
        <f>IFERROR('Intenzity 1'!U417/U362,0)</f>
        <v>0</v>
      </c>
      <c r="V417" s="229">
        <f>IFERROR('Intenzity 1'!V417/V362,0)</f>
        <v>0</v>
      </c>
      <c r="W417" s="229">
        <f>IFERROR('Intenzity 1'!W417/W362,0)</f>
        <v>0</v>
      </c>
      <c r="X417" s="229">
        <f>IFERROR('Intenzity 1'!X417/X362,0)</f>
        <v>0</v>
      </c>
      <c r="Y417" s="229">
        <f>IFERROR('Intenzity 1'!Y417/Y362,0)</f>
        <v>0</v>
      </c>
      <c r="Z417" s="229">
        <f>IFERROR('Intenzity 1'!Z417/Z362,0)</f>
        <v>0</v>
      </c>
      <c r="AA417" s="229">
        <f>IFERROR('Intenzity 1'!AA417/AA362,0)</f>
        <v>0</v>
      </c>
      <c r="AB417" s="229">
        <f>IFERROR('Intenzity 1'!AB417/AB362,0)</f>
        <v>0</v>
      </c>
      <c r="AC417" s="229">
        <f>IFERROR('Intenzity 1'!AC417/AC362,0)</f>
        <v>0</v>
      </c>
      <c r="AD417" s="229">
        <f>IFERROR('Intenzity 1'!AD417/AD362,0)</f>
        <v>0</v>
      </c>
      <c r="AE417" s="229">
        <f>IFERROR('Intenzity 1'!AE417/AE362,0)</f>
        <v>0</v>
      </c>
      <c r="AF417" s="229">
        <f>IFERROR('Intenzity 1'!AF417/AF362,0)</f>
        <v>0</v>
      </c>
      <c r="AG417" s="229">
        <f>IFERROR('Intenzity 1'!AG417/AG362,0)</f>
        <v>0</v>
      </c>
      <c r="AH417" s="229">
        <f>IFERROR('Intenzity 1'!AH417/AH362,0)</f>
        <v>0</v>
      </c>
      <c r="AI417" s="229">
        <f>IFERROR('Intenzity 1'!AI417/AI362,0)</f>
        <v>0</v>
      </c>
      <c r="AJ417" s="229">
        <f>IFERROR('Intenzity 1'!AJ417/AJ362,0)</f>
        <v>0</v>
      </c>
      <c r="AK417" s="229">
        <f>IFERROR('Intenzity 1'!AK417/AK362,0)</f>
        <v>0</v>
      </c>
      <c r="AL417" s="229">
        <f>IFERROR('Intenzity 1'!AL417/AL362,0)</f>
        <v>0</v>
      </c>
      <c r="AM417" s="229">
        <f>IFERROR('Intenzity 1'!AM417/AM362,0)</f>
        <v>0</v>
      </c>
      <c r="AN417" s="229">
        <f>IFERROR('Intenzity 1'!AN417/AN362,0)</f>
        <v>0</v>
      </c>
      <c r="AO417" s="229">
        <f>IFERROR('Intenzity 1'!AO417/AO362,0)</f>
        <v>0</v>
      </c>
      <c r="AP417" s="229">
        <f>IFERROR('Intenzity 1'!AP417/AP362,0)</f>
        <v>0</v>
      </c>
      <c r="AQ417" s="229">
        <f>IFERROR('Intenzity 1'!AQ417/AQ362,0)</f>
        <v>0</v>
      </c>
      <c r="AR417" s="229">
        <f>IFERROR('Intenzity 1'!AR417/AR362,0)</f>
        <v>0</v>
      </c>
      <c r="AS417" s="229">
        <f>IFERROR('Intenzity 1'!AS417/AS362,0)</f>
        <v>0</v>
      </c>
      <c r="AT417" s="229">
        <f>IFERROR('Intenzity 1'!AT417/AT362,0)</f>
        <v>0</v>
      </c>
      <c r="AU417" s="229">
        <f>IFERROR('Intenzity 1'!AU417/AU362,0)</f>
        <v>0</v>
      </c>
      <c r="AV417" s="229">
        <f>IFERROR('Intenzity 1'!AV417/AV362,0)</f>
        <v>0</v>
      </c>
      <c r="AW417" s="229">
        <f>IFERROR('Intenzity 1'!AW417/AW362,0)</f>
        <v>0</v>
      </c>
      <c r="AX417" s="229">
        <f>IFERROR('Intenzity 1'!AX417/AX362,0)</f>
        <v>0</v>
      </c>
      <c r="AY417" s="229">
        <f>IFERROR('Intenzity 1'!AY417/AY362,0)</f>
        <v>0</v>
      </c>
      <c r="AZ417" s="229">
        <f>IFERROR('Intenzity 1'!AZ417/AZ362,0)</f>
        <v>0</v>
      </c>
      <c r="BA417" s="229">
        <f>IFERROR('Intenzity 1'!BA417/BA362,0)</f>
        <v>0</v>
      </c>
      <c r="BB417" s="229">
        <f>IFERROR('Intenzity 1'!BB417/BB362,0)</f>
        <v>0</v>
      </c>
    </row>
    <row r="418" spans="1:54" x14ac:dyDescent="0.3">
      <c r="A418" s="206">
        <f>IF(ISBLANK('Úseky 1'!A30),"",'Úseky 1'!A30)</f>
        <v>26</v>
      </c>
      <c r="B418" s="205" t="str">
        <f>IF(ISBLANK('Úseky 1'!B30),"",'Úseky 1'!B30)</f>
        <v/>
      </c>
      <c r="C418" s="205" t="str">
        <f>IF(ISBLANK('Úseky 1'!C30),"",'Úseky 1'!C30)</f>
        <v/>
      </c>
      <c r="D418" s="213" t="str">
        <f>IF(ISBLANK('Úseky 1'!D30),"",'Úseky 1'!D30)</f>
        <v/>
      </c>
      <c r="E418" s="229">
        <f>IFERROR('Intenzity 1'!E418/E363,0)</f>
        <v>0</v>
      </c>
      <c r="F418" s="229">
        <f>IFERROR('Intenzity 1'!F418/F363,0)</f>
        <v>0</v>
      </c>
      <c r="G418" s="229">
        <f>IFERROR('Intenzity 1'!G418/G363,0)</f>
        <v>0</v>
      </c>
      <c r="H418" s="229">
        <f>IFERROR('Intenzity 1'!H418/H363,0)</f>
        <v>0</v>
      </c>
      <c r="I418" s="229">
        <f>IFERROR('Intenzity 1'!I418/I363,0)</f>
        <v>0</v>
      </c>
      <c r="J418" s="229">
        <f>IFERROR('Intenzity 1'!J418/J363,0)</f>
        <v>0</v>
      </c>
      <c r="K418" s="229">
        <f>IFERROR('Intenzity 1'!K418/K363,0)</f>
        <v>0</v>
      </c>
      <c r="L418" s="229">
        <f>IFERROR('Intenzity 1'!L418/L363,0)</f>
        <v>0</v>
      </c>
      <c r="M418" s="229">
        <f>IFERROR('Intenzity 1'!M418/M363,0)</f>
        <v>0</v>
      </c>
      <c r="N418" s="229">
        <f>IFERROR('Intenzity 1'!N418/N363,0)</f>
        <v>0</v>
      </c>
      <c r="O418" s="229">
        <f>IFERROR('Intenzity 1'!O418/O363,0)</f>
        <v>0</v>
      </c>
      <c r="P418" s="229">
        <f>IFERROR('Intenzity 1'!P418/P363,0)</f>
        <v>0</v>
      </c>
      <c r="Q418" s="229">
        <f>IFERROR('Intenzity 1'!Q418/Q363,0)</f>
        <v>0</v>
      </c>
      <c r="R418" s="229">
        <f>IFERROR('Intenzity 1'!R418/R363,0)</f>
        <v>0</v>
      </c>
      <c r="S418" s="229">
        <f>IFERROR('Intenzity 1'!S418/S363,0)</f>
        <v>0</v>
      </c>
      <c r="T418" s="229">
        <f>IFERROR('Intenzity 1'!T418/T363,0)</f>
        <v>0</v>
      </c>
      <c r="U418" s="229">
        <f>IFERROR('Intenzity 1'!U418/U363,0)</f>
        <v>0</v>
      </c>
      <c r="V418" s="229">
        <f>IFERROR('Intenzity 1'!V418/V363,0)</f>
        <v>0</v>
      </c>
      <c r="W418" s="229">
        <f>IFERROR('Intenzity 1'!W418/W363,0)</f>
        <v>0</v>
      </c>
      <c r="X418" s="229">
        <f>IFERROR('Intenzity 1'!X418/X363,0)</f>
        <v>0</v>
      </c>
      <c r="Y418" s="229">
        <f>IFERROR('Intenzity 1'!Y418/Y363,0)</f>
        <v>0</v>
      </c>
      <c r="Z418" s="229">
        <f>IFERROR('Intenzity 1'!Z418/Z363,0)</f>
        <v>0</v>
      </c>
      <c r="AA418" s="229">
        <f>IFERROR('Intenzity 1'!AA418/AA363,0)</f>
        <v>0</v>
      </c>
      <c r="AB418" s="229">
        <f>IFERROR('Intenzity 1'!AB418/AB363,0)</f>
        <v>0</v>
      </c>
      <c r="AC418" s="229">
        <f>IFERROR('Intenzity 1'!AC418/AC363,0)</f>
        <v>0</v>
      </c>
      <c r="AD418" s="229">
        <f>IFERROR('Intenzity 1'!AD418/AD363,0)</f>
        <v>0</v>
      </c>
      <c r="AE418" s="229">
        <f>IFERROR('Intenzity 1'!AE418/AE363,0)</f>
        <v>0</v>
      </c>
      <c r="AF418" s="229">
        <f>IFERROR('Intenzity 1'!AF418/AF363,0)</f>
        <v>0</v>
      </c>
      <c r="AG418" s="229">
        <f>IFERROR('Intenzity 1'!AG418/AG363,0)</f>
        <v>0</v>
      </c>
      <c r="AH418" s="229">
        <f>IFERROR('Intenzity 1'!AH418/AH363,0)</f>
        <v>0</v>
      </c>
      <c r="AI418" s="229">
        <f>IFERROR('Intenzity 1'!AI418/AI363,0)</f>
        <v>0</v>
      </c>
      <c r="AJ418" s="229">
        <f>IFERROR('Intenzity 1'!AJ418/AJ363,0)</f>
        <v>0</v>
      </c>
      <c r="AK418" s="229">
        <f>IFERROR('Intenzity 1'!AK418/AK363,0)</f>
        <v>0</v>
      </c>
      <c r="AL418" s="229">
        <f>IFERROR('Intenzity 1'!AL418/AL363,0)</f>
        <v>0</v>
      </c>
      <c r="AM418" s="229">
        <f>IFERROR('Intenzity 1'!AM418/AM363,0)</f>
        <v>0</v>
      </c>
      <c r="AN418" s="229">
        <f>IFERROR('Intenzity 1'!AN418/AN363,0)</f>
        <v>0</v>
      </c>
      <c r="AO418" s="229">
        <f>IFERROR('Intenzity 1'!AO418/AO363,0)</f>
        <v>0</v>
      </c>
      <c r="AP418" s="229">
        <f>IFERROR('Intenzity 1'!AP418/AP363,0)</f>
        <v>0</v>
      </c>
      <c r="AQ418" s="229">
        <f>IFERROR('Intenzity 1'!AQ418/AQ363,0)</f>
        <v>0</v>
      </c>
      <c r="AR418" s="229">
        <f>IFERROR('Intenzity 1'!AR418/AR363,0)</f>
        <v>0</v>
      </c>
      <c r="AS418" s="229">
        <f>IFERROR('Intenzity 1'!AS418/AS363,0)</f>
        <v>0</v>
      </c>
      <c r="AT418" s="229">
        <f>IFERROR('Intenzity 1'!AT418/AT363,0)</f>
        <v>0</v>
      </c>
      <c r="AU418" s="229">
        <f>IFERROR('Intenzity 1'!AU418/AU363,0)</f>
        <v>0</v>
      </c>
      <c r="AV418" s="229">
        <f>IFERROR('Intenzity 1'!AV418/AV363,0)</f>
        <v>0</v>
      </c>
      <c r="AW418" s="229">
        <f>IFERROR('Intenzity 1'!AW418/AW363,0)</f>
        <v>0</v>
      </c>
      <c r="AX418" s="229">
        <f>IFERROR('Intenzity 1'!AX418/AX363,0)</f>
        <v>0</v>
      </c>
      <c r="AY418" s="229">
        <f>IFERROR('Intenzity 1'!AY418/AY363,0)</f>
        <v>0</v>
      </c>
      <c r="AZ418" s="229">
        <f>IFERROR('Intenzity 1'!AZ418/AZ363,0)</f>
        <v>0</v>
      </c>
      <c r="BA418" s="229">
        <f>IFERROR('Intenzity 1'!BA418/BA363,0)</f>
        <v>0</v>
      </c>
      <c r="BB418" s="229">
        <f>IFERROR('Intenzity 1'!BB418/BB363,0)</f>
        <v>0</v>
      </c>
    </row>
    <row r="419" spans="1:54" x14ac:dyDescent="0.3">
      <c r="A419" s="206">
        <f>IF(ISBLANK('Úseky 1'!A31),"",'Úseky 1'!A31)</f>
        <v>27</v>
      </c>
      <c r="B419" s="205" t="str">
        <f>IF(ISBLANK('Úseky 1'!B31),"",'Úseky 1'!B31)</f>
        <v/>
      </c>
      <c r="C419" s="205" t="str">
        <f>IF(ISBLANK('Úseky 1'!C31),"",'Úseky 1'!C31)</f>
        <v/>
      </c>
      <c r="D419" s="213" t="str">
        <f>IF(ISBLANK('Úseky 1'!D31),"",'Úseky 1'!D31)</f>
        <v/>
      </c>
      <c r="E419" s="229">
        <f>IFERROR('Intenzity 1'!E419/E364,0)</f>
        <v>0</v>
      </c>
      <c r="F419" s="229">
        <f>IFERROR('Intenzity 1'!F419/F364,0)</f>
        <v>0</v>
      </c>
      <c r="G419" s="229">
        <f>IFERROR('Intenzity 1'!G419/G364,0)</f>
        <v>0</v>
      </c>
      <c r="H419" s="229">
        <f>IFERROR('Intenzity 1'!H419/H364,0)</f>
        <v>0</v>
      </c>
      <c r="I419" s="229">
        <f>IFERROR('Intenzity 1'!I419/I364,0)</f>
        <v>0</v>
      </c>
      <c r="J419" s="229">
        <f>IFERROR('Intenzity 1'!J419/J364,0)</f>
        <v>0</v>
      </c>
      <c r="K419" s="229">
        <f>IFERROR('Intenzity 1'!K419/K364,0)</f>
        <v>0</v>
      </c>
      <c r="L419" s="229">
        <f>IFERROR('Intenzity 1'!L419/L364,0)</f>
        <v>0</v>
      </c>
      <c r="M419" s="229">
        <f>IFERROR('Intenzity 1'!M419/M364,0)</f>
        <v>0</v>
      </c>
      <c r="N419" s="229">
        <f>IFERROR('Intenzity 1'!N419/N364,0)</f>
        <v>0</v>
      </c>
      <c r="O419" s="229">
        <f>IFERROR('Intenzity 1'!O419/O364,0)</f>
        <v>0</v>
      </c>
      <c r="P419" s="229">
        <f>IFERROR('Intenzity 1'!P419/P364,0)</f>
        <v>0</v>
      </c>
      <c r="Q419" s="229">
        <f>IFERROR('Intenzity 1'!Q419/Q364,0)</f>
        <v>0</v>
      </c>
      <c r="R419" s="229">
        <f>IFERROR('Intenzity 1'!R419/R364,0)</f>
        <v>0</v>
      </c>
      <c r="S419" s="229">
        <f>IFERROR('Intenzity 1'!S419/S364,0)</f>
        <v>0</v>
      </c>
      <c r="T419" s="229">
        <f>IFERROR('Intenzity 1'!T419/T364,0)</f>
        <v>0</v>
      </c>
      <c r="U419" s="229">
        <f>IFERROR('Intenzity 1'!U419/U364,0)</f>
        <v>0</v>
      </c>
      <c r="V419" s="229">
        <f>IFERROR('Intenzity 1'!V419/V364,0)</f>
        <v>0</v>
      </c>
      <c r="W419" s="229">
        <f>IFERROR('Intenzity 1'!W419/W364,0)</f>
        <v>0</v>
      </c>
      <c r="X419" s="229">
        <f>IFERROR('Intenzity 1'!X419/X364,0)</f>
        <v>0</v>
      </c>
      <c r="Y419" s="229">
        <f>IFERROR('Intenzity 1'!Y419/Y364,0)</f>
        <v>0</v>
      </c>
      <c r="Z419" s="229">
        <f>IFERROR('Intenzity 1'!Z419/Z364,0)</f>
        <v>0</v>
      </c>
      <c r="AA419" s="229">
        <f>IFERROR('Intenzity 1'!AA419/AA364,0)</f>
        <v>0</v>
      </c>
      <c r="AB419" s="229">
        <f>IFERROR('Intenzity 1'!AB419/AB364,0)</f>
        <v>0</v>
      </c>
      <c r="AC419" s="229">
        <f>IFERROR('Intenzity 1'!AC419/AC364,0)</f>
        <v>0</v>
      </c>
      <c r="AD419" s="229">
        <f>IFERROR('Intenzity 1'!AD419/AD364,0)</f>
        <v>0</v>
      </c>
      <c r="AE419" s="229">
        <f>IFERROR('Intenzity 1'!AE419/AE364,0)</f>
        <v>0</v>
      </c>
      <c r="AF419" s="229">
        <f>IFERROR('Intenzity 1'!AF419/AF364,0)</f>
        <v>0</v>
      </c>
      <c r="AG419" s="229">
        <f>IFERROR('Intenzity 1'!AG419/AG364,0)</f>
        <v>0</v>
      </c>
      <c r="AH419" s="229">
        <f>IFERROR('Intenzity 1'!AH419/AH364,0)</f>
        <v>0</v>
      </c>
      <c r="AI419" s="229">
        <f>IFERROR('Intenzity 1'!AI419/AI364,0)</f>
        <v>0</v>
      </c>
      <c r="AJ419" s="229">
        <f>IFERROR('Intenzity 1'!AJ419/AJ364,0)</f>
        <v>0</v>
      </c>
      <c r="AK419" s="229">
        <f>IFERROR('Intenzity 1'!AK419/AK364,0)</f>
        <v>0</v>
      </c>
      <c r="AL419" s="229">
        <f>IFERROR('Intenzity 1'!AL419/AL364,0)</f>
        <v>0</v>
      </c>
      <c r="AM419" s="229">
        <f>IFERROR('Intenzity 1'!AM419/AM364,0)</f>
        <v>0</v>
      </c>
      <c r="AN419" s="229">
        <f>IFERROR('Intenzity 1'!AN419/AN364,0)</f>
        <v>0</v>
      </c>
      <c r="AO419" s="229">
        <f>IFERROR('Intenzity 1'!AO419/AO364,0)</f>
        <v>0</v>
      </c>
      <c r="AP419" s="229">
        <f>IFERROR('Intenzity 1'!AP419/AP364,0)</f>
        <v>0</v>
      </c>
      <c r="AQ419" s="229">
        <f>IFERROR('Intenzity 1'!AQ419/AQ364,0)</f>
        <v>0</v>
      </c>
      <c r="AR419" s="229">
        <f>IFERROR('Intenzity 1'!AR419/AR364,0)</f>
        <v>0</v>
      </c>
      <c r="AS419" s="229">
        <f>IFERROR('Intenzity 1'!AS419/AS364,0)</f>
        <v>0</v>
      </c>
      <c r="AT419" s="229">
        <f>IFERROR('Intenzity 1'!AT419/AT364,0)</f>
        <v>0</v>
      </c>
      <c r="AU419" s="229">
        <f>IFERROR('Intenzity 1'!AU419/AU364,0)</f>
        <v>0</v>
      </c>
      <c r="AV419" s="229">
        <f>IFERROR('Intenzity 1'!AV419/AV364,0)</f>
        <v>0</v>
      </c>
      <c r="AW419" s="229">
        <f>IFERROR('Intenzity 1'!AW419/AW364,0)</f>
        <v>0</v>
      </c>
      <c r="AX419" s="229">
        <f>IFERROR('Intenzity 1'!AX419/AX364,0)</f>
        <v>0</v>
      </c>
      <c r="AY419" s="229">
        <f>IFERROR('Intenzity 1'!AY419/AY364,0)</f>
        <v>0</v>
      </c>
      <c r="AZ419" s="229">
        <f>IFERROR('Intenzity 1'!AZ419/AZ364,0)</f>
        <v>0</v>
      </c>
      <c r="BA419" s="229">
        <f>IFERROR('Intenzity 1'!BA419/BA364,0)</f>
        <v>0</v>
      </c>
      <c r="BB419" s="229">
        <f>IFERROR('Intenzity 1'!BB419/BB364,0)</f>
        <v>0</v>
      </c>
    </row>
    <row r="420" spans="1:54" x14ac:dyDescent="0.3">
      <c r="A420" s="206">
        <f>IF(ISBLANK('Úseky 1'!A32),"",'Úseky 1'!A32)</f>
        <v>28</v>
      </c>
      <c r="B420" s="205" t="str">
        <f>IF(ISBLANK('Úseky 1'!B32),"",'Úseky 1'!B32)</f>
        <v/>
      </c>
      <c r="C420" s="205" t="str">
        <f>IF(ISBLANK('Úseky 1'!C32),"",'Úseky 1'!C32)</f>
        <v/>
      </c>
      <c r="D420" s="213" t="str">
        <f>IF(ISBLANK('Úseky 1'!D32),"",'Úseky 1'!D32)</f>
        <v/>
      </c>
      <c r="E420" s="229">
        <f>IFERROR('Intenzity 1'!E420/E365,0)</f>
        <v>0</v>
      </c>
      <c r="F420" s="229">
        <f>IFERROR('Intenzity 1'!F420/F365,0)</f>
        <v>0</v>
      </c>
      <c r="G420" s="229">
        <f>IFERROR('Intenzity 1'!G420/G365,0)</f>
        <v>0</v>
      </c>
      <c r="H420" s="229">
        <f>IFERROR('Intenzity 1'!H420/H365,0)</f>
        <v>0</v>
      </c>
      <c r="I420" s="229">
        <f>IFERROR('Intenzity 1'!I420/I365,0)</f>
        <v>0</v>
      </c>
      <c r="J420" s="229">
        <f>IFERROR('Intenzity 1'!J420/J365,0)</f>
        <v>0</v>
      </c>
      <c r="K420" s="229">
        <f>IFERROR('Intenzity 1'!K420/K365,0)</f>
        <v>0</v>
      </c>
      <c r="L420" s="229">
        <f>IFERROR('Intenzity 1'!L420/L365,0)</f>
        <v>0</v>
      </c>
      <c r="M420" s="229">
        <f>IFERROR('Intenzity 1'!M420/M365,0)</f>
        <v>0</v>
      </c>
      <c r="N420" s="229">
        <f>IFERROR('Intenzity 1'!N420/N365,0)</f>
        <v>0</v>
      </c>
      <c r="O420" s="229">
        <f>IFERROR('Intenzity 1'!O420/O365,0)</f>
        <v>0</v>
      </c>
      <c r="P420" s="229">
        <f>IFERROR('Intenzity 1'!P420/P365,0)</f>
        <v>0</v>
      </c>
      <c r="Q420" s="229">
        <f>IFERROR('Intenzity 1'!Q420/Q365,0)</f>
        <v>0</v>
      </c>
      <c r="R420" s="229">
        <f>IFERROR('Intenzity 1'!R420/R365,0)</f>
        <v>0</v>
      </c>
      <c r="S420" s="229">
        <f>IFERROR('Intenzity 1'!S420/S365,0)</f>
        <v>0</v>
      </c>
      <c r="T420" s="229">
        <f>IFERROR('Intenzity 1'!T420/T365,0)</f>
        <v>0</v>
      </c>
      <c r="U420" s="229">
        <f>IFERROR('Intenzity 1'!U420/U365,0)</f>
        <v>0</v>
      </c>
      <c r="V420" s="229">
        <f>IFERROR('Intenzity 1'!V420/V365,0)</f>
        <v>0</v>
      </c>
      <c r="W420" s="229">
        <f>IFERROR('Intenzity 1'!W420/W365,0)</f>
        <v>0</v>
      </c>
      <c r="X420" s="229">
        <f>IFERROR('Intenzity 1'!X420/X365,0)</f>
        <v>0</v>
      </c>
      <c r="Y420" s="229">
        <f>IFERROR('Intenzity 1'!Y420/Y365,0)</f>
        <v>0</v>
      </c>
      <c r="Z420" s="229">
        <f>IFERROR('Intenzity 1'!Z420/Z365,0)</f>
        <v>0</v>
      </c>
      <c r="AA420" s="229">
        <f>IFERROR('Intenzity 1'!AA420/AA365,0)</f>
        <v>0</v>
      </c>
      <c r="AB420" s="229">
        <f>IFERROR('Intenzity 1'!AB420/AB365,0)</f>
        <v>0</v>
      </c>
      <c r="AC420" s="229">
        <f>IFERROR('Intenzity 1'!AC420/AC365,0)</f>
        <v>0</v>
      </c>
      <c r="AD420" s="229">
        <f>IFERROR('Intenzity 1'!AD420/AD365,0)</f>
        <v>0</v>
      </c>
      <c r="AE420" s="229">
        <f>IFERROR('Intenzity 1'!AE420/AE365,0)</f>
        <v>0</v>
      </c>
      <c r="AF420" s="229">
        <f>IFERROR('Intenzity 1'!AF420/AF365,0)</f>
        <v>0</v>
      </c>
      <c r="AG420" s="229">
        <f>IFERROR('Intenzity 1'!AG420/AG365,0)</f>
        <v>0</v>
      </c>
      <c r="AH420" s="229">
        <f>IFERROR('Intenzity 1'!AH420/AH365,0)</f>
        <v>0</v>
      </c>
      <c r="AI420" s="229">
        <f>IFERROR('Intenzity 1'!AI420/AI365,0)</f>
        <v>0</v>
      </c>
      <c r="AJ420" s="229">
        <f>IFERROR('Intenzity 1'!AJ420/AJ365,0)</f>
        <v>0</v>
      </c>
      <c r="AK420" s="229">
        <f>IFERROR('Intenzity 1'!AK420/AK365,0)</f>
        <v>0</v>
      </c>
      <c r="AL420" s="229">
        <f>IFERROR('Intenzity 1'!AL420/AL365,0)</f>
        <v>0</v>
      </c>
      <c r="AM420" s="229">
        <f>IFERROR('Intenzity 1'!AM420/AM365,0)</f>
        <v>0</v>
      </c>
      <c r="AN420" s="229">
        <f>IFERROR('Intenzity 1'!AN420/AN365,0)</f>
        <v>0</v>
      </c>
      <c r="AO420" s="229">
        <f>IFERROR('Intenzity 1'!AO420/AO365,0)</f>
        <v>0</v>
      </c>
      <c r="AP420" s="229">
        <f>IFERROR('Intenzity 1'!AP420/AP365,0)</f>
        <v>0</v>
      </c>
      <c r="AQ420" s="229">
        <f>IFERROR('Intenzity 1'!AQ420/AQ365,0)</f>
        <v>0</v>
      </c>
      <c r="AR420" s="229">
        <f>IFERROR('Intenzity 1'!AR420/AR365,0)</f>
        <v>0</v>
      </c>
      <c r="AS420" s="229">
        <f>IFERROR('Intenzity 1'!AS420/AS365,0)</f>
        <v>0</v>
      </c>
      <c r="AT420" s="229">
        <f>IFERROR('Intenzity 1'!AT420/AT365,0)</f>
        <v>0</v>
      </c>
      <c r="AU420" s="229">
        <f>IFERROR('Intenzity 1'!AU420/AU365,0)</f>
        <v>0</v>
      </c>
      <c r="AV420" s="229">
        <f>IFERROR('Intenzity 1'!AV420/AV365,0)</f>
        <v>0</v>
      </c>
      <c r="AW420" s="229">
        <f>IFERROR('Intenzity 1'!AW420/AW365,0)</f>
        <v>0</v>
      </c>
      <c r="AX420" s="229">
        <f>IFERROR('Intenzity 1'!AX420/AX365,0)</f>
        <v>0</v>
      </c>
      <c r="AY420" s="229">
        <f>IFERROR('Intenzity 1'!AY420/AY365,0)</f>
        <v>0</v>
      </c>
      <c r="AZ420" s="229">
        <f>IFERROR('Intenzity 1'!AZ420/AZ365,0)</f>
        <v>0</v>
      </c>
      <c r="BA420" s="229">
        <f>IFERROR('Intenzity 1'!BA420/BA365,0)</f>
        <v>0</v>
      </c>
      <c r="BB420" s="229">
        <f>IFERROR('Intenzity 1'!BB420/BB365,0)</f>
        <v>0</v>
      </c>
    </row>
    <row r="421" spans="1:54" x14ac:dyDescent="0.3">
      <c r="A421" s="206">
        <f>IF(ISBLANK('Úseky 1'!A33),"",'Úseky 1'!A33)</f>
        <v>29</v>
      </c>
      <c r="B421" s="205" t="str">
        <f>IF(ISBLANK('Úseky 1'!B33),"",'Úseky 1'!B33)</f>
        <v/>
      </c>
      <c r="C421" s="205" t="str">
        <f>IF(ISBLANK('Úseky 1'!C33),"",'Úseky 1'!C33)</f>
        <v/>
      </c>
      <c r="D421" s="213" t="str">
        <f>IF(ISBLANK('Úseky 1'!D33),"",'Úseky 1'!D33)</f>
        <v/>
      </c>
      <c r="E421" s="229">
        <f>IFERROR('Intenzity 1'!E421/E366,0)</f>
        <v>0</v>
      </c>
      <c r="F421" s="229">
        <f>IFERROR('Intenzity 1'!F421/F366,0)</f>
        <v>0</v>
      </c>
      <c r="G421" s="229">
        <f>IFERROR('Intenzity 1'!G421/G366,0)</f>
        <v>0</v>
      </c>
      <c r="H421" s="229">
        <f>IFERROR('Intenzity 1'!H421/H366,0)</f>
        <v>0</v>
      </c>
      <c r="I421" s="229">
        <f>IFERROR('Intenzity 1'!I421/I366,0)</f>
        <v>0</v>
      </c>
      <c r="J421" s="229">
        <f>IFERROR('Intenzity 1'!J421/J366,0)</f>
        <v>0</v>
      </c>
      <c r="K421" s="229">
        <f>IFERROR('Intenzity 1'!K421/K366,0)</f>
        <v>0</v>
      </c>
      <c r="L421" s="229">
        <f>IFERROR('Intenzity 1'!L421/L366,0)</f>
        <v>0</v>
      </c>
      <c r="M421" s="229">
        <f>IFERROR('Intenzity 1'!M421/M366,0)</f>
        <v>0</v>
      </c>
      <c r="N421" s="229">
        <f>IFERROR('Intenzity 1'!N421/N366,0)</f>
        <v>0</v>
      </c>
      <c r="O421" s="229">
        <f>IFERROR('Intenzity 1'!O421/O366,0)</f>
        <v>0</v>
      </c>
      <c r="P421" s="229">
        <f>IFERROR('Intenzity 1'!P421/P366,0)</f>
        <v>0</v>
      </c>
      <c r="Q421" s="229">
        <f>IFERROR('Intenzity 1'!Q421/Q366,0)</f>
        <v>0</v>
      </c>
      <c r="R421" s="229">
        <f>IFERROR('Intenzity 1'!R421/R366,0)</f>
        <v>0</v>
      </c>
      <c r="S421" s="229">
        <f>IFERROR('Intenzity 1'!S421/S366,0)</f>
        <v>0</v>
      </c>
      <c r="T421" s="229">
        <f>IFERROR('Intenzity 1'!T421/T366,0)</f>
        <v>0</v>
      </c>
      <c r="U421" s="229">
        <f>IFERROR('Intenzity 1'!U421/U366,0)</f>
        <v>0</v>
      </c>
      <c r="V421" s="229">
        <f>IFERROR('Intenzity 1'!V421/V366,0)</f>
        <v>0</v>
      </c>
      <c r="W421" s="229">
        <f>IFERROR('Intenzity 1'!W421/W366,0)</f>
        <v>0</v>
      </c>
      <c r="X421" s="229">
        <f>IFERROR('Intenzity 1'!X421/X366,0)</f>
        <v>0</v>
      </c>
      <c r="Y421" s="229">
        <f>IFERROR('Intenzity 1'!Y421/Y366,0)</f>
        <v>0</v>
      </c>
      <c r="Z421" s="229">
        <f>IFERROR('Intenzity 1'!Z421/Z366,0)</f>
        <v>0</v>
      </c>
      <c r="AA421" s="229">
        <f>IFERROR('Intenzity 1'!AA421/AA366,0)</f>
        <v>0</v>
      </c>
      <c r="AB421" s="229">
        <f>IFERROR('Intenzity 1'!AB421/AB366,0)</f>
        <v>0</v>
      </c>
      <c r="AC421" s="229">
        <f>IFERROR('Intenzity 1'!AC421/AC366,0)</f>
        <v>0</v>
      </c>
      <c r="AD421" s="229">
        <f>IFERROR('Intenzity 1'!AD421/AD366,0)</f>
        <v>0</v>
      </c>
      <c r="AE421" s="229">
        <f>IFERROR('Intenzity 1'!AE421/AE366,0)</f>
        <v>0</v>
      </c>
      <c r="AF421" s="229">
        <f>IFERROR('Intenzity 1'!AF421/AF366,0)</f>
        <v>0</v>
      </c>
      <c r="AG421" s="229">
        <f>IFERROR('Intenzity 1'!AG421/AG366,0)</f>
        <v>0</v>
      </c>
      <c r="AH421" s="229">
        <f>IFERROR('Intenzity 1'!AH421/AH366,0)</f>
        <v>0</v>
      </c>
      <c r="AI421" s="229">
        <f>IFERROR('Intenzity 1'!AI421/AI366,0)</f>
        <v>0</v>
      </c>
      <c r="AJ421" s="229">
        <f>IFERROR('Intenzity 1'!AJ421/AJ366,0)</f>
        <v>0</v>
      </c>
      <c r="AK421" s="229">
        <f>IFERROR('Intenzity 1'!AK421/AK366,0)</f>
        <v>0</v>
      </c>
      <c r="AL421" s="229">
        <f>IFERROR('Intenzity 1'!AL421/AL366,0)</f>
        <v>0</v>
      </c>
      <c r="AM421" s="229">
        <f>IFERROR('Intenzity 1'!AM421/AM366,0)</f>
        <v>0</v>
      </c>
      <c r="AN421" s="229">
        <f>IFERROR('Intenzity 1'!AN421/AN366,0)</f>
        <v>0</v>
      </c>
      <c r="AO421" s="229">
        <f>IFERROR('Intenzity 1'!AO421/AO366,0)</f>
        <v>0</v>
      </c>
      <c r="AP421" s="229">
        <f>IFERROR('Intenzity 1'!AP421/AP366,0)</f>
        <v>0</v>
      </c>
      <c r="AQ421" s="229">
        <f>IFERROR('Intenzity 1'!AQ421/AQ366,0)</f>
        <v>0</v>
      </c>
      <c r="AR421" s="229">
        <f>IFERROR('Intenzity 1'!AR421/AR366,0)</f>
        <v>0</v>
      </c>
      <c r="AS421" s="229">
        <f>IFERROR('Intenzity 1'!AS421/AS366,0)</f>
        <v>0</v>
      </c>
      <c r="AT421" s="229">
        <f>IFERROR('Intenzity 1'!AT421/AT366,0)</f>
        <v>0</v>
      </c>
      <c r="AU421" s="229">
        <f>IFERROR('Intenzity 1'!AU421/AU366,0)</f>
        <v>0</v>
      </c>
      <c r="AV421" s="229">
        <f>IFERROR('Intenzity 1'!AV421/AV366,0)</f>
        <v>0</v>
      </c>
      <c r="AW421" s="229">
        <f>IFERROR('Intenzity 1'!AW421/AW366,0)</f>
        <v>0</v>
      </c>
      <c r="AX421" s="229">
        <f>IFERROR('Intenzity 1'!AX421/AX366,0)</f>
        <v>0</v>
      </c>
      <c r="AY421" s="229">
        <f>IFERROR('Intenzity 1'!AY421/AY366,0)</f>
        <v>0</v>
      </c>
      <c r="AZ421" s="229">
        <f>IFERROR('Intenzity 1'!AZ421/AZ366,0)</f>
        <v>0</v>
      </c>
      <c r="BA421" s="229">
        <f>IFERROR('Intenzity 1'!BA421/BA366,0)</f>
        <v>0</v>
      </c>
      <c r="BB421" s="229">
        <f>IFERROR('Intenzity 1'!BB421/BB366,0)</f>
        <v>0</v>
      </c>
    </row>
    <row r="422" spans="1:54" x14ac:dyDescent="0.3">
      <c r="A422" s="206">
        <f>IF(ISBLANK('Úseky 1'!A34),"",'Úseky 1'!A34)</f>
        <v>30</v>
      </c>
      <c r="B422" s="205" t="str">
        <f>IF(ISBLANK('Úseky 1'!B34),"",'Úseky 1'!B34)</f>
        <v/>
      </c>
      <c r="C422" s="205" t="str">
        <f>IF(ISBLANK('Úseky 1'!C34),"",'Úseky 1'!C34)</f>
        <v/>
      </c>
      <c r="D422" s="213" t="str">
        <f>IF(ISBLANK('Úseky 1'!D34),"",'Úseky 1'!D34)</f>
        <v/>
      </c>
      <c r="E422" s="229">
        <f>IFERROR('Intenzity 1'!E422/E367,0)</f>
        <v>0</v>
      </c>
      <c r="F422" s="229">
        <f>IFERROR('Intenzity 1'!F422/F367,0)</f>
        <v>0</v>
      </c>
      <c r="G422" s="229">
        <f>IFERROR('Intenzity 1'!G422/G367,0)</f>
        <v>0</v>
      </c>
      <c r="H422" s="229">
        <f>IFERROR('Intenzity 1'!H422/H367,0)</f>
        <v>0</v>
      </c>
      <c r="I422" s="229">
        <f>IFERROR('Intenzity 1'!I422/I367,0)</f>
        <v>0</v>
      </c>
      <c r="J422" s="229">
        <f>IFERROR('Intenzity 1'!J422/J367,0)</f>
        <v>0</v>
      </c>
      <c r="K422" s="229">
        <f>IFERROR('Intenzity 1'!K422/K367,0)</f>
        <v>0</v>
      </c>
      <c r="L422" s="229">
        <f>IFERROR('Intenzity 1'!L422/L367,0)</f>
        <v>0</v>
      </c>
      <c r="M422" s="229">
        <f>IFERROR('Intenzity 1'!M422/M367,0)</f>
        <v>0</v>
      </c>
      <c r="N422" s="229">
        <f>IFERROR('Intenzity 1'!N422/N367,0)</f>
        <v>0</v>
      </c>
      <c r="O422" s="229">
        <f>IFERROR('Intenzity 1'!O422/O367,0)</f>
        <v>0</v>
      </c>
      <c r="P422" s="229">
        <f>IFERROR('Intenzity 1'!P422/P367,0)</f>
        <v>0</v>
      </c>
      <c r="Q422" s="229">
        <f>IFERROR('Intenzity 1'!Q422/Q367,0)</f>
        <v>0</v>
      </c>
      <c r="R422" s="229">
        <f>IFERROR('Intenzity 1'!R422/R367,0)</f>
        <v>0</v>
      </c>
      <c r="S422" s="229">
        <f>IFERROR('Intenzity 1'!S422/S367,0)</f>
        <v>0</v>
      </c>
      <c r="T422" s="229">
        <f>IFERROR('Intenzity 1'!T422/T367,0)</f>
        <v>0</v>
      </c>
      <c r="U422" s="229">
        <f>IFERROR('Intenzity 1'!U422/U367,0)</f>
        <v>0</v>
      </c>
      <c r="V422" s="229">
        <f>IFERROR('Intenzity 1'!V422/V367,0)</f>
        <v>0</v>
      </c>
      <c r="W422" s="229">
        <f>IFERROR('Intenzity 1'!W422/W367,0)</f>
        <v>0</v>
      </c>
      <c r="X422" s="229">
        <f>IFERROR('Intenzity 1'!X422/X367,0)</f>
        <v>0</v>
      </c>
      <c r="Y422" s="229">
        <f>IFERROR('Intenzity 1'!Y422/Y367,0)</f>
        <v>0</v>
      </c>
      <c r="Z422" s="229">
        <f>IFERROR('Intenzity 1'!Z422/Z367,0)</f>
        <v>0</v>
      </c>
      <c r="AA422" s="229">
        <f>IFERROR('Intenzity 1'!AA422/AA367,0)</f>
        <v>0</v>
      </c>
      <c r="AB422" s="229">
        <f>IFERROR('Intenzity 1'!AB422/AB367,0)</f>
        <v>0</v>
      </c>
      <c r="AC422" s="229">
        <f>IFERROR('Intenzity 1'!AC422/AC367,0)</f>
        <v>0</v>
      </c>
      <c r="AD422" s="229">
        <f>IFERROR('Intenzity 1'!AD422/AD367,0)</f>
        <v>0</v>
      </c>
      <c r="AE422" s="229">
        <f>IFERROR('Intenzity 1'!AE422/AE367,0)</f>
        <v>0</v>
      </c>
      <c r="AF422" s="229">
        <f>IFERROR('Intenzity 1'!AF422/AF367,0)</f>
        <v>0</v>
      </c>
      <c r="AG422" s="229">
        <f>IFERROR('Intenzity 1'!AG422/AG367,0)</f>
        <v>0</v>
      </c>
      <c r="AH422" s="229">
        <f>IFERROR('Intenzity 1'!AH422/AH367,0)</f>
        <v>0</v>
      </c>
      <c r="AI422" s="229">
        <f>IFERROR('Intenzity 1'!AI422/AI367,0)</f>
        <v>0</v>
      </c>
      <c r="AJ422" s="229">
        <f>IFERROR('Intenzity 1'!AJ422/AJ367,0)</f>
        <v>0</v>
      </c>
      <c r="AK422" s="229">
        <f>IFERROR('Intenzity 1'!AK422/AK367,0)</f>
        <v>0</v>
      </c>
      <c r="AL422" s="229">
        <f>IFERROR('Intenzity 1'!AL422/AL367,0)</f>
        <v>0</v>
      </c>
      <c r="AM422" s="229">
        <f>IFERROR('Intenzity 1'!AM422/AM367,0)</f>
        <v>0</v>
      </c>
      <c r="AN422" s="229">
        <f>IFERROR('Intenzity 1'!AN422/AN367,0)</f>
        <v>0</v>
      </c>
      <c r="AO422" s="229">
        <f>IFERROR('Intenzity 1'!AO422/AO367,0)</f>
        <v>0</v>
      </c>
      <c r="AP422" s="229">
        <f>IFERROR('Intenzity 1'!AP422/AP367,0)</f>
        <v>0</v>
      </c>
      <c r="AQ422" s="229">
        <f>IFERROR('Intenzity 1'!AQ422/AQ367,0)</f>
        <v>0</v>
      </c>
      <c r="AR422" s="229">
        <f>IFERROR('Intenzity 1'!AR422/AR367,0)</f>
        <v>0</v>
      </c>
      <c r="AS422" s="229">
        <f>IFERROR('Intenzity 1'!AS422/AS367,0)</f>
        <v>0</v>
      </c>
      <c r="AT422" s="229">
        <f>IFERROR('Intenzity 1'!AT422/AT367,0)</f>
        <v>0</v>
      </c>
      <c r="AU422" s="229">
        <f>IFERROR('Intenzity 1'!AU422/AU367,0)</f>
        <v>0</v>
      </c>
      <c r="AV422" s="229">
        <f>IFERROR('Intenzity 1'!AV422/AV367,0)</f>
        <v>0</v>
      </c>
      <c r="AW422" s="229">
        <f>IFERROR('Intenzity 1'!AW422/AW367,0)</f>
        <v>0</v>
      </c>
      <c r="AX422" s="229">
        <f>IFERROR('Intenzity 1'!AX422/AX367,0)</f>
        <v>0</v>
      </c>
      <c r="AY422" s="229">
        <f>IFERROR('Intenzity 1'!AY422/AY367,0)</f>
        <v>0</v>
      </c>
      <c r="AZ422" s="229">
        <f>IFERROR('Intenzity 1'!AZ422/AZ367,0)</f>
        <v>0</v>
      </c>
      <c r="BA422" s="229">
        <f>IFERROR('Intenzity 1'!BA422/BA367,0)</f>
        <v>0</v>
      </c>
      <c r="BB422" s="229">
        <f>IFERROR('Intenzity 1'!BB422/BB367,0)</f>
        <v>0</v>
      </c>
    </row>
    <row r="423" spans="1:54" x14ac:dyDescent="0.3">
      <c r="A423" s="206">
        <f>IF(ISBLANK('Úseky 1'!A35),"",'Úseky 1'!A35)</f>
        <v>31</v>
      </c>
      <c r="B423" s="205" t="str">
        <f>IF(ISBLANK('Úseky 1'!B35),"",'Úseky 1'!B35)</f>
        <v/>
      </c>
      <c r="C423" s="205" t="str">
        <f>IF(ISBLANK('Úseky 1'!C35),"",'Úseky 1'!C35)</f>
        <v/>
      </c>
      <c r="D423" s="213" t="str">
        <f>IF(ISBLANK('Úseky 1'!D35),"",'Úseky 1'!D35)</f>
        <v/>
      </c>
      <c r="E423" s="229">
        <f>IFERROR('Intenzity 1'!E423/E368,0)</f>
        <v>0</v>
      </c>
      <c r="F423" s="229">
        <f>IFERROR('Intenzity 1'!F423/F368,0)</f>
        <v>0</v>
      </c>
      <c r="G423" s="229">
        <f>IFERROR('Intenzity 1'!G423/G368,0)</f>
        <v>0</v>
      </c>
      <c r="H423" s="229">
        <f>IFERROR('Intenzity 1'!H423/H368,0)</f>
        <v>0</v>
      </c>
      <c r="I423" s="229">
        <f>IFERROR('Intenzity 1'!I423/I368,0)</f>
        <v>0</v>
      </c>
      <c r="J423" s="229">
        <f>IFERROR('Intenzity 1'!J423/J368,0)</f>
        <v>0</v>
      </c>
      <c r="K423" s="229">
        <f>IFERROR('Intenzity 1'!K423/K368,0)</f>
        <v>0</v>
      </c>
      <c r="L423" s="229">
        <f>IFERROR('Intenzity 1'!L423/L368,0)</f>
        <v>0</v>
      </c>
      <c r="M423" s="229">
        <f>IFERROR('Intenzity 1'!M423/M368,0)</f>
        <v>0</v>
      </c>
      <c r="N423" s="229">
        <f>IFERROR('Intenzity 1'!N423/N368,0)</f>
        <v>0</v>
      </c>
      <c r="O423" s="229">
        <f>IFERROR('Intenzity 1'!O423/O368,0)</f>
        <v>0</v>
      </c>
      <c r="P423" s="229">
        <f>IFERROR('Intenzity 1'!P423/P368,0)</f>
        <v>0</v>
      </c>
      <c r="Q423" s="229">
        <f>IFERROR('Intenzity 1'!Q423/Q368,0)</f>
        <v>0</v>
      </c>
      <c r="R423" s="229">
        <f>IFERROR('Intenzity 1'!R423/R368,0)</f>
        <v>0</v>
      </c>
      <c r="S423" s="229">
        <f>IFERROR('Intenzity 1'!S423/S368,0)</f>
        <v>0</v>
      </c>
      <c r="T423" s="229">
        <f>IFERROR('Intenzity 1'!T423/T368,0)</f>
        <v>0</v>
      </c>
      <c r="U423" s="229">
        <f>IFERROR('Intenzity 1'!U423/U368,0)</f>
        <v>0</v>
      </c>
      <c r="V423" s="229">
        <f>IFERROR('Intenzity 1'!V423/V368,0)</f>
        <v>0</v>
      </c>
      <c r="W423" s="229">
        <f>IFERROR('Intenzity 1'!W423/W368,0)</f>
        <v>0</v>
      </c>
      <c r="X423" s="229">
        <f>IFERROR('Intenzity 1'!X423/X368,0)</f>
        <v>0</v>
      </c>
      <c r="Y423" s="229">
        <f>IFERROR('Intenzity 1'!Y423/Y368,0)</f>
        <v>0</v>
      </c>
      <c r="Z423" s="229">
        <f>IFERROR('Intenzity 1'!Z423/Z368,0)</f>
        <v>0</v>
      </c>
      <c r="AA423" s="229">
        <f>IFERROR('Intenzity 1'!AA423/AA368,0)</f>
        <v>0</v>
      </c>
      <c r="AB423" s="229">
        <f>IFERROR('Intenzity 1'!AB423/AB368,0)</f>
        <v>0</v>
      </c>
      <c r="AC423" s="229">
        <f>IFERROR('Intenzity 1'!AC423/AC368,0)</f>
        <v>0</v>
      </c>
      <c r="AD423" s="229">
        <f>IFERROR('Intenzity 1'!AD423/AD368,0)</f>
        <v>0</v>
      </c>
      <c r="AE423" s="229">
        <f>IFERROR('Intenzity 1'!AE423/AE368,0)</f>
        <v>0</v>
      </c>
      <c r="AF423" s="229">
        <f>IFERROR('Intenzity 1'!AF423/AF368,0)</f>
        <v>0</v>
      </c>
      <c r="AG423" s="229">
        <f>IFERROR('Intenzity 1'!AG423/AG368,0)</f>
        <v>0</v>
      </c>
      <c r="AH423" s="229">
        <f>IFERROR('Intenzity 1'!AH423/AH368,0)</f>
        <v>0</v>
      </c>
      <c r="AI423" s="229">
        <f>IFERROR('Intenzity 1'!AI423/AI368,0)</f>
        <v>0</v>
      </c>
      <c r="AJ423" s="229">
        <f>IFERROR('Intenzity 1'!AJ423/AJ368,0)</f>
        <v>0</v>
      </c>
      <c r="AK423" s="229">
        <f>IFERROR('Intenzity 1'!AK423/AK368,0)</f>
        <v>0</v>
      </c>
      <c r="AL423" s="229">
        <f>IFERROR('Intenzity 1'!AL423/AL368,0)</f>
        <v>0</v>
      </c>
      <c r="AM423" s="229">
        <f>IFERROR('Intenzity 1'!AM423/AM368,0)</f>
        <v>0</v>
      </c>
      <c r="AN423" s="229">
        <f>IFERROR('Intenzity 1'!AN423/AN368,0)</f>
        <v>0</v>
      </c>
      <c r="AO423" s="229">
        <f>IFERROR('Intenzity 1'!AO423/AO368,0)</f>
        <v>0</v>
      </c>
      <c r="AP423" s="229">
        <f>IFERROR('Intenzity 1'!AP423/AP368,0)</f>
        <v>0</v>
      </c>
      <c r="AQ423" s="229">
        <f>IFERROR('Intenzity 1'!AQ423/AQ368,0)</f>
        <v>0</v>
      </c>
      <c r="AR423" s="229">
        <f>IFERROR('Intenzity 1'!AR423/AR368,0)</f>
        <v>0</v>
      </c>
      <c r="AS423" s="229">
        <f>IFERROR('Intenzity 1'!AS423/AS368,0)</f>
        <v>0</v>
      </c>
      <c r="AT423" s="229">
        <f>IFERROR('Intenzity 1'!AT423/AT368,0)</f>
        <v>0</v>
      </c>
      <c r="AU423" s="229">
        <f>IFERROR('Intenzity 1'!AU423/AU368,0)</f>
        <v>0</v>
      </c>
      <c r="AV423" s="229">
        <f>IFERROR('Intenzity 1'!AV423/AV368,0)</f>
        <v>0</v>
      </c>
      <c r="AW423" s="229">
        <f>IFERROR('Intenzity 1'!AW423/AW368,0)</f>
        <v>0</v>
      </c>
      <c r="AX423" s="229">
        <f>IFERROR('Intenzity 1'!AX423/AX368,0)</f>
        <v>0</v>
      </c>
      <c r="AY423" s="229">
        <f>IFERROR('Intenzity 1'!AY423/AY368,0)</f>
        <v>0</v>
      </c>
      <c r="AZ423" s="229">
        <f>IFERROR('Intenzity 1'!AZ423/AZ368,0)</f>
        <v>0</v>
      </c>
      <c r="BA423" s="229">
        <f>IFERROR('Intenzity 1'!BA423/BA368,0)</f>
        <v>0</v>
      </c>
      <c r="BB423" s="229">
        <f>IFERROR('Intenzity 1'!BB423/BB368,0)</f>
        <v>0</v>
      </c>
    </row>
    <row r="424" spans="1:54" x14ac:dyDescent="0.3">
      <c r="A424" s="206">
        <f>IF(ISBLANK('Úseky 1'!A36),"",'Úseky 1'!A36)</f>
        <v>32</v>
      </c>
      <c r="B424" s="205" t="str">
        <f>IF(ISBLANK('Úseky 1'!B36),"",'Úseky 1'!B36)</f>
        <v/>
      </c>
      <c r="C424" s="205" t="str">
        <f>IF(ISBLANK('Úseky 1'!C36),"",'Úseky 1'!C36)</f>
        <v/>
      </c>
      <c r="D424" s="213" t="str">
        <f>IF(ISBLANK('Úseky 1'!D36),"",'Úseky 1'!D36)</f>
        <v/>
      </c>
      <c r="E424" s="229">
        <f>IFERROR('Intenzity 1'!E424/E369,0)</f>
        <v>0</v>
      </c>
      <c r="F424" s="229">
        <f>IFERROR('Intenzity 1'!F424/F369,0)</f>
        <v>0</v>
      </c>
      <c r="G424" s="229">
        <f>IFERROR('Intenzity 1'!G424/G369,0)</f>
        <v>0</v>
      </c>
      <c r="H424" s="229">
        <f>IFERROR('Intenzity 1'!H424/H369,0)</f>
        <v>0</v>
      </c>
      <c r="I424" s="229">
        <f>IFERROR('Intenzity 1'!I424/I369,0)</f>
        <v>0</v>
      </c>
      <c r="J424" s="229">
        <f>IFERROR('Intenzity 1'!J424/J369,0)</f>
        <v>0</v>
      </c>
      <c r="K424" s="229">
        <f>IFERROR('Intenzity 1'!K424/K369,0)</f>
        <v>0</v>
      </c>
      <c r="L424" s="229">
        <f>IFERROR('Intenzity 1'!L424/L369,0)</f>
        <v>0</v>
      </c>
      <c r="M424" s="229">
        <f>IFERROR('Intenzity 1'!M424/M369,0)</f>
        <v>0</v>
      </c>
      <c r="N424" s="229">
        <f>IFERROR('Intenzity 1'!N424/N369,0)</f>
        <v>0</v>
      </c>
      <c r="O424" s="229">
        <f>IFERROR('Intenzity 1'!O424/O369,0)</f>
        <v>0</v>
      </c>
      <c r="P424" s="229">
        <f>IFERROR('Intenzity 1'!P424/P369,0)</f>
        <v>0</v>
      </c>
      <c r="Q424" s="229">
        <f>IFERROR('Intenzity 1'!Q424/Q369,0)</f>
        <v>0</v>
      </c>
      <c r="R424" s="229">
        <f>IFERROR('Intenzity 1'!R424/R369,0)</f>
        <v>0</v>
      </c>
      <c r="S424" s="229">
        <f>IFERROR('Intenzity 1'!S424/S369,0)</f>
        <v>0</v>
      </c>
      <c r="T424" s="229">
        <f>IFERROR('Intenzity 1'!T424/T369,0)</f>
        <v>0</v>
      </c>
      <c r="U424" s="229">
        <f>IFERROR('Intenzity 1'!U424/U369,0)</f>
        <v>0</v>
      </c>
      <c r="V424" s="229">
        <f>IFERROR('Intenzity 1'!V424/V369,0)</f>
        <v>0</v>
      </c>
      <c r="W424" s="229">
        <f>IFERROR('Intenzity 1'!W424/W369,0)</f>
        <v>0</v>
      </c>
      <c r="X424" s="229">
        <f>IFERROR('Intenzity 1'!X424/X369,0)</f>
        <v>0</v>
      </c>
      <c r="Y424" s="229">
        <f>IFERROR('Intenzity 1'!Y424/Y369,0)</f>
        <v>0</v>
      </c>
      <c r="Z424" s="229">
        <f>IFERROR('Intenzity 1'!Z424/Z369,0)</f>
        <v>0</v>
      </c>
      <c r="AA424" s="229">
        <f>IFERROR('Intenzity 1'!AA424/AA369,0)</f>
        <v>0</v>
      </c>
      <c r="AB424" s="229">
        <f>IFERROR('Intenzity 1'!AB424/AB369,0)</f>
        <v>0</v>
      </c>
      <c r="AC424" s="229">
        <f>IFERROR('Intenzity 1'!AC424/AC369,0)</f>
        <v>0</v>
      </c>
      <c r="AD424" s="229">
        <f>IFERROR('Intenzity 1'!AD424/AD369,0)</f>
        <v>0</v>
      </c>
      <c r="AE424" s="229">
        <f>IFERROR('Intenzity 1'!AE424/AE369,0)</f>
        <v>0</v>
      </c>
      <c r="AF424" s="229">
        <f>IFERROR('Intenzity 1'!AF424/AF369,0)</f>
        <v>0</v>
      </c>
      <c r="AG424" s="229">
        <f>IFERROR('Intenzity 1'!AG424/AG369,0)</f>
        <v>0</v>
      </c>
      <c r="AH424" s="229">
        <f>IFERROR('Intenzity 1'!AH424/AH369,0)</f>
        <v>0</v>
      </c>
      <c r="AI424" s="229">
        <f>IFERROR('Intenzity 1'!AI424/AI369,0)</f>
        <v>0</v>
      </c>
      <c r="AJ424" s="229">
        <f>IFERROR('Intenzity 1'!AJ424/AJ369,0)</f>
        <v>0</v>
      </c>
      <c r="AK424" s="229">
        <f>IFERROR('Intenzity 1'!AK424/AK369,0)</f>
        <v>0</v>
      </c>
      <c r="AL424" s="229">
        <f>IFERROR('Intenzity 1'!AL424/AL369,0)</f>
        <v>0</v>
      </c>
      <c r="AM424" s="229">
        <f>IFERROR('Intenzity 1'!AM424/AM369,0)</f>
        <v>0</v>
      </c>
      <c r="AN424" s="229">
        <f>IFERROR('Intenzity 1'!AN424/AN369,0)</f>
        <v>0</v>
      </c>
      <c r="AO424" s="229">
        <f>IFERROR('Intenzity 1'!AO424/AO369,0)</f>
        <v>0</v>
      </c>
      <c r="AP424" s="229">
        <f>IFERROR('Intenzity 1'!AP424/AP369,0)</f>
        <v>0</v>
      </c>
      <c r="AQ424" s="229">
        <f>IFERROR('Intenzity 1'!AQ424/AQ369,0)</f>
        <v>0</v>
      </c>
      <c r="AR424" s="229">
        <f>IFERROR('Intenzity 1'!AR424/AR369,0)</f>
        <v>0</v>
      </c>
      <c r="AS424" s="229">
        <f>IFERROR('Intenzity 1'!AS424/AS369,0)</f>
        <v>0</v>
      </c>
      <c r="AT424" s="229">
        <f>IFERROR('Intenzity 1'!AT424/AT369,0)</f>
        <v>0</v>
      </c>
      <c r="AU424" s="229">
        <f>IFERROR('Intenzity 1'!AU424/AU369,0)</f>
        <v>0</v>
      </c>
      <c r="AV424" s="229">
        <f>IFERROR('Intenzity 1'!AV424/AV369,0)</f>
        <v>0</v>
      </c>
      <c r="AW424" s="229">
        <f>IFERROR('Intenzity 1'!AW424/AW369,0)</f>
        <v>0</v>
      </c>
      <c r="AX424" s="229">
        <f>IFERROR('Intenzity 1'!AX424/AX369,0)</f>
        <v>0</v>
      </c>
      <c r="AY424" s="229">
        <f>IFERROR('Intenzity 1'!AY424/AY369,0)</f>
        <v>0</v>
      </c>
      <c r="AZ424" s="229">
        <f>IFERROR('Intenzity 1'!AZ424/AZ369,0)</f>
        <v>0</v>
      </c>
      <c r="BA424" s="229">
        <f>IFERROR('Intenzity 1'!BA424/BA369,0)</f>
        <v>0</v>
      </c>
      <c r="BB424" s="229">
        <f>IFERROR('Intenzity 1'!BB424/BB369,0)</f>
        <v>0</v>
      </c>
    </row>
    <row r="425" spans="1:54" x14ac:dyDescent="0.3">
      <c r="A425" s="206">
        <f>IF(ISBLANK('Úseky 1'!A37),"",'Úseky 1'!A37)</f>
        <v>33</v>
      </c>
      <c r="B425" s="205" t="str">
        <f>IF(ISBLANK('Úseky 1'!B37),"",'Úseky 1'!B37)</f>
        <v/>
      </c>
      <c r="C425" s="205" t="str">
        <f>IF(ISBLANK('Úseky 1'!C37),"",'Úseky 1'!C37)</f>
        <v/>
      </c>
      <c r="D425" s="213" t="str">
        <f>IF(ISBLANK('Úseky 1'!D37),"",'Úseky 1'!D37)</f>
        <v/>
      </c>
      <c r="E425" s="229">
        <f>IFERROR('Intenzity 1'!E425/E370,0)</f>
        <v>0</v>
      </c>
      <c r="F425" s="229">
        <f>IFERROR('Intenzity 1'!F425/F370,0)</f>
        <v>0</v>
      </c>
      <c r="G425" s="229">
        <f>IFERROR('Intenzity 1'!G425/G370,0)</f>
        <v>0</v>
      </c>
      <c r="H425" s="229">
        <f>IFERROR('Intenzity 1'!H425/H370,0)</f>
        <v>0</v>
      </c>
      <c r="I425" s="229">
        <f>IFERROR('Intenzity 1'!I425/I370,0)</f>
        <v>0</v>
      </c>
      <c r="J425" s="229">
        <f>IFERROR('Intenzity 1'!J425/J370,0)</f>
        <v>0</v>
      </c>
      <c r="K425" s="229">
        <f>IFERROR('Intenzity 1'!K425/K370,0)</f>
        <v>0</v>
      </c>
      <c r="L425" s="229">
        <f>IFERROR('Intenzity 1'!L425/L370,0)</f>
        <v>0</v>
      </c>
      <c r="M425" s="229">
        <f>IFERROR('Intenzity 1'!M425/M370,0)</f>
        <v>0</v>
      </c>
      <c r="N425" s="229">
        <f>IFERROR('Intenzity 1'!N425/N370,0)</f>
        <v>0</v>
      </c>
      <c r="O425" s="229">
        <f>IFERROR('Intenzity 1'!O425/O370,0)</f>
        <v>0</v>
      </c>
      <c r="P425" s="229">
        <f>IFERROR('Intenzity 1'!P425/P370,0)</f>
        <v>0</v>
      </c>
      <c r="Q425" s="229">
        <f>IFERROR('Intenzity 1'!Q425/Q370,0)</f>
        <v>0</v>
      </c>
      <c r="R425" s="229">
        <f>IFERROR('Intenzity 1'!R425/R370,0)</f>
        <v>0</v>
      </c>
      <c r="S425" s="229">
        <f>IFERROR('Intenzity 1'!S425/S370,0)</f>
        <v>0</v>
      </c>
      <c r="T425" s="229">
        <f>IFERROR('Intenzity 1'!T425/T370,0)</f>
        <v>0</v>
      </c>
      <c r="U425" s="229">
        <f>IFERROR('Intenzity 1'!U425/U370,0)</f>
        <v>0</v>
      </c>
      <c r="V425" s="229">
        <f>IFERROR('Intenzity 1'!V425/V370,0)</f>
        <v>0</v>
      </c>
      <c r="W425" s="229">
        <f>IFERROR('Intenzity 1'!W425/W370,0)</f>
        <v>0</v>
      </c>
      <c r="X425" s="229">
        <f>IFERROR('Intenzity 1'!X425/X370,0)</f>
        <v>0</v>
      </c>
      <c r="Y425" s="229">
        <f>IFERROR('Intenzity 1'!Y425/Y370,0)</f>
        <v>0</v>
      </c>
      <c r="Z425" s="229">
        <f>IFERROR('Intenzity 1'!Z425/Z370,0)</f>
        <v>0</v>
      </c>
      <c r="AA425" s="229">
        <f>IFERROR('Intenzity 1'!AA425/AA370,0)</f>
        <v>0</v>
      </c>
      <c r="AB425" s="229">
        <f>IFERROR('Intenzity 1'!AB425/AB370,0)</f>
        <v>0</v>
      </c>
      <c r="AC425" s="229">
        <f>IFERROR('Intenzity 1'!AC425/AC370,0)</f>
        <v>0</v>
      </c>
      <c r="AD425" s="229">
        <f>IFERROR('Intenzity 1'!AD425/AD370,0)</f>
        <v>0</v>
      </c>
      <c r="AE425" s="229">
        <f>IFERROR('Intenzity 1'!AE425/AE370,0)</f>
        <v>0</v>
      </c>
      <c r="AF425" s="229">
        <f>IFERROR('Intenzity 1'!AF425/AF370,0)</f>
        <v>0</v>
      </c>
      <c r="AG425" s="229">
        <f>IFERROR('Intenzity 1'!AG425/AG370,0)</f>
        <v>0</v>
      </c>
      <c r="AH425" s="229">
        <f>IFERROR('Intenzity 1'!AH425/AH370,0)</f>
        <v>0</v>
      </c>
      <c r="AI425" s="229">
        <f>IFERROR('Intenzity 1'!AI425/AI370,0)</f>
        <v>0</v>
      </c>
      <c r="AJ425" s="229">
        <f>IFERROR('Intenzity 1'!AJ425/AJ370,0)</f>
        <v>0</v>
      </c>
      <c r="AK425" s="229">
        <f>IFERROR('Intenzity 1'!AK425/AK370,0)</f>
        <v>0</v>
      </c>
      <c r="AL425" s="229">
        <f>IFERROR('Intenzity 1'!AL425/AL370,0)</f>
        <v>0</v>
      </c>
      <c r="AM425" s="229">
        <f>IFERROR('Intenzity 1'!AM425/AM370,0)</f>
        <v>0</v>
      </c>
      <c r="AN425" s="229">
        <f>IFERROR('Intenzity 1'!AN425/AN370,0)</f>
        <v>0</v>
      </c>
      <c r="AO425" s="229">
        <f>IFERROR('Intenzity 1'!AO425/AO370,0)</f>
        <v>0</v>
      </c>
      <c r="AP425" s="229">
        <f>IFERROR('Intenzity 1'!AP425/AP370,0)</f>
        <v>0</v>
      </c>
      <c r="AQ425" s="229">
        <f>IFERROR('Intenzity 1'!AQ425/AQ370,0)</f>
        <v>0</v>
      </c>
      <c r="AR425" s="229">
        <f>IFERROR('Intenzity 1'!AR425/AR370,0)</f>
        <v>0</v>
      </c>
      <c r="AS425" s="229">
        <f>IFERROR('Intenzity 1'!AS425/AS370,0)</f>
        <v>0</v>
      </c>
      <c r="AT425" s="229">
        <f>IFERROR('Intenzity 1'!AT425/AT370,0)</f>
        <v>0</v>
      </c>
      <c r="AU425" s="229">
        <f>IFERROR('Intenzity 1'!AU425/AU370,0)</f>
        <v>0</v>
      </c>
      <c r="AV425" s="229">
        <f>IFERROR('Intenzity 1'!AV425/AV370,0)</f>
        <v>0</v>
      </c>
      <c r="AW425" s="229">
        <f>IFERROR('Intenzity 1'!AW425/AW370,0)</f>
        <v>0</v>
      </c>
      <c r="AX425" s="229">
        <f>IFERROR('Intenzity 1'!AX425/AX370,0)</f>
        <v>0</v>
      </c>
      <c r="AY425" s="229">
        <f>IFERROR('Intenzity 1'!AY425/AY370,0)</f>
        <v>0</v>
      </c>
      <c r="AZ425" s="229">
        <f>IFERROR('Intenzity 1'!AZ425/AZ370,0)</f>
        <v>0</v>
      </c>
      <c r="BA425" s="229">
        <f>IFERROR('Intenzity 1'!BA425/BA370,0)</f>
        <v>0</v>
      </c>
      <c r="BB425" s="229">
        <f>IFERROR('Intenzity 1'!BB425/BB370,0)</f>
        <v>0</v>
      </c>
    </row>
    <row r="426" spans="1:54" x14ac:dyDescent="0.3">
      <c r="A426" s="206">
        <f>IF(ISBLANK('Úseky 1'!A38),"",'Úseky 1'!A38)</f>
        <v>34</v>
      </c>
      <c r="B426" s="205" t="str">
        <f>IF(ISBLANK('Úseky 1'!B38),"",'Úseky 1'!B38)</f>
        <v/>
      </c>
      <c r="C426" s="205" t="str">
        <f>IF(ISBLANK('Úseky 1'!C38),"",'Úseky 1'!C38)</f>
        <v/>
      </c>
      <c r="D426" s="213" t="str">
        <f>IF(ISBLANK('Úseky 1'!D38),"",'Úseky 1'!D38)</f>
        <v/>
      </c>
      <c r="E426" s="229">
        <f>IFERROR('Intenzity 1'!E426/E371,0)</f>
        <v>0</v>
      </c>
      <c r="F426" s="229">
        <f>IFERROR('Intenzity 1'!F426/F371,0)</f>
        <v>0</v>
      </c>
      <c r="G426" s="229">
        <f>IFERROR('Intenzity 1'!G426/G371,0)</f>
        <v>0</v>
      </c>
      <c r="H426" s="229">
        <f>IFERROR('Intenzity 1'!H426/H371,0)</f>
        <v>0</v>
      </c>
      <c r="I426" s="229">
        <f>IFERROR('Intenzity 1'!I426/I371,0)</f>
        <v>0</v>
      </c>
      <c r="J426" s="229">
        <f>IFERROR('Intenzity 1'!J426/J371,0)</f>
        <v>0</v>
      </c>
      <c r="K426" s="229">
        <f>IFERROR('Intenzity 1'!K426/K371,0)</f>
        <v>0</v>
      </c>
      <c r="L426" s="229">
        <f>IFERROR('Intenzity 1'!L426/L371,0)</f>
        <v>0</v>
      </c>
      <c r="M426" s="229">
        <f>IFERROR('Intenzity 1'!M426/M371,0)</f>
        <v>0</v>
      </c>
      <c r="N426" s="229">
        <f>IFERROR('Intenzity 1'!N426/N371,0)</f>
        <v>0</v>
      </c>
      <c r="O426" s="229">
        <f>IFERROR('Intenzity 1'!O426/O371,0)</f>
        <v>0</v>
      </c>
      <c r="P426" s="229">
        <f>IFERROR('Intenzity 1'!P426/P371,0)</f>
        <v>0</v>
      </c>
      <c r="Q426" s="229">
        <f>IFERROR('Intenzity 1'!Q426/Q371,0)</f>
        <v>0</v>
      </c>
      <c r="R426" s="229">
        <f>IFERROR('Intenzity 1'!R426/R371,0)</f>
        <v>0</v>
      </c>
      <c r="S426" s="229">
        <f>IFERROR('Intenzity 1'!S426/S371,0)</f>
        <v>0</v>
      </c>
      <c r="T426" s="229">
        <f>IFERROR('Intenzity 1'!T426/T371,0)</f>
        <v>0</v>
      </c>
      <c r="U426" s="229">
        <f>IFERROR('Intenzity 1'!U426/U371,0)</f>
        <v>0</v>
      </c>
      <c r="V426" s="229">
        <f>IFERROR('Intenzity 1'!V426/V371,0)</f>
        <v>0</v>
      </c>
      <c r="W426" s="229">
        <f>IFERROR('Intenzity 1'!W426/W371,0)</f>
        <v>0</v>
      </c>
      <c r="X426" s="229">
        <f>IFERROR('Intenzity 1'!X426/X371,0)</f>
        <v>0</v>
      </c>
      <c r="Y426" s="229">
        <f>IFERROR('Intenzity 1'!Y426/Y371,0)</f>
        <v>0</v>
      </c>
      <c r="Z426" s="229">
        <f>IFERROR('Intenzity 1'!Z426/Z371,0)</f>
        <v>0</v>
      </c>
      <c r="AA426" s="229">
        <f>IFERROR('Intenzity 1'!AA426/AA371,0)</f>
        <v>0</v>
      </c>
      <c r="AB426" s="229">
        <f>IFERROR('Intenzity 1'!AB426/AB371,0)</f>
        <v>0</v>
      </c>
      <c r="AC426" s="229">
        <f>IFERROR('Intenzity 1'!AC426/AC371,0)</f>
        <v>0</v>
      </c>
      <c r="AD426" s="229">
        <f>IFERROR('Intenzity 1'!AD426/AD371,0)</f>
        <v>0</v>
      </c>
      <c r="AE426" s="229">
        <f>IFERROR('Intenzity 1'!AE426/AE371,0)</f>
        <v>0</v>
      </c>
      <c r="AF426" s="229">
        <f>IFERROR('Intenzity 1'!AF426/AF371,0)</f>
        <v>0</v>
      </c>
      <c r="AG426" s="229">
        <f>IFERROR('Intenzity 1'!AG426/AG371,0)</f>
        <v>0</v>
      </c>
      <c r="AH426" s="229">
        <f>IFERROR('Intenzity 1'!AH426/AH371,0)</f>
        <v>0</v>
      </c>
      <c r="AI426" s="229">
        <f>IFERROR('Intenzity 1'!AI426/AI371,0)</f>
        <v>0</v>
      </c>
      <c r="AJ426" s="229">
        <f>IFERROR('Intenzity 1'!AJ426/AJ371,0)</f>
        <v>0</v>
      </c>
      <c r="AK426" s="229">
        <f>IFERROR('Intenzity 1'!AK426/AK371,0)</f>
        <v>0</v>
      </c>
      <c r="AL426" s="229">
        <f>IFERROR('Intenzity 1'!AL426/AL371,0)</f>
        <v>0</v>
      </c>
      <c r="AM426" s="229">
        <f>IFERROR('Intenzity 1'!AM426/AM371,0)</f>
        <v>0</v>
      </c>
      <c r="AN426" s="229">
        <f>IFERROR('Intenzity 1'!AN426/AN371,0)</f>
        <v>0</v>
      </c>
      <c r="AO426" s="229">
        <f>IFERROR('Intenzity 1'!AO426/AO371,0)</f>
        <v>0</v>
      </c>
      <c r="AP426" s="229">
        <f>IFERROR('Intenzity 1'!AP426/AP371,0)</f>
        <v>0</v>
      </c>
      <c r="AQ426" s="229">
        <f>IFERROR('Intenzity 1'!AQ426/AQ371,0)</f>
        <v>0</v>
      </c>
      <c r="AR426" s="229">
        <f>IFERROR('Intenzity 1'!AR426/AR371,0)</f>
        <v>0</v>
      </c>
      <c r="AS426" s="229">
        <f>IFERROR('Intenzity 1'!AS426/AS371,0)</f>
        <v>0</v>
      </c>
      <c r="AT426" s="229">
        <f>IFERROR('Intenzity 1'!AT426/AT371,0)</f>
        <v>0</v>
      </c>
      <c r="AU426" s="229">
        <f>IFERROR('Intenzity 1'!AU426/AU371,0)</f>
        <v>0</v>
      </c>
      <c r="AV426" s="229">
        <f>IFERROR('Intenzity 1'!AV426/AV371,0)</f>
        <v>0</v>
      </c>
      <c r="AW426" s="229">
        <f>IFERROR('Intenzity 1'!AW426/AW371,0)</f>
        <v>0</v>
      </c>
      <c r="AX426" s="229">
        <f>IFERROR('Intenzity 1'!AX426/AX371,0)</f>
        <v>0</v>
      </c>
      <c r="AY426" s="229">
        <f>IFERROR('Intenzity 1'!AY426/AY371,0)</f>
        <v>0</v>
      </c>
      <c r="AZ426" s="229">
        <f>IFERROR('Intenzity 1'!AZ426/AZ371,0)</f>
        <v>0</v>
      </c>
      <c r="BA426" s="229">
        <f>IFERROR('Intenzity 1'!BA426/BA371,0)</f>
        <v>0</v>
      </c>
      <c r="BB426" s="229">
        <f>IFERROR('Intenzity 1'!BB426/BB371,0)</f>
        <v>0</v>
      </c>
    </row>
    <row r="427" spans="1:54" x14ac:dyDescent="0.3">
      <c r="A427" s="206">
        <f>IF(ISBLANK('Úseky 1'!A39),"",'Úseky 1'!A39)</f>
        <v>35</v>
      </c>
      <c r="B427" s="205" t="str">
        <f>IF(ISBLANK('Úseky 1'!B39),"",'Úseky 1'!B39)</f>
        <v/>
      </c>
      <c r="C427" s="205" t="str">
        <f>IF(ISBLANK('Úseky 1'!C39),"",'Úseky 1'!C39)</f>
        <v/>
      </c>
      <c r="D427" s="213" t="str">
        <f>IF(ISBLANK('Úseky 1'!D39),"",'Úseky 1'!D39)</f>
        <v/>
      </c>
      <c r="E427" s="229">
        <f>IFERROR('Intenzity 1'!E427/E372,0)</f>
        <v>0</v>
      </c>
      <c r="F427" s="229">
        <f>IFERROR('Intenzity 1'!F427/F372,0)</f>
        <v>0</v>
      </c>
      <c r="G427" s="229">
        <f>IFERROR('Intenzity 1'!G427/G372,0)</f>
        <v>0</v>
      </c>
      <c r="H427" s="229">
        <f>IFERROR('Intenzity 1'!H427/H372,0)</f>
        <v>0</v>
      </c>
      <c r="I427" s="229">
        <f>IFERROR('Intenzity 1'!I427/I372,0)</f>
        <v>0</v>
      </c>
      <c r="J427" s="229">
        <f>IFERROR('Intenzity 1'!J427/J372,0)</f>
        <v>0</v>
      </c>
      <c r="K427" s="229">
        <f>IFERROR('Intenzity 1'!K427/K372,0)</f>
        <v>0</v>
      </c>
      <c r="L427" s="229">
        <f>IFERROR('Intenzity 1'!L427/L372,0)</f>
        <v>0</v>
      </c>
      <c r="M427" s="229">
        <f>IFERROR('Intenzity 1'!M427/M372,0)</f>
        <v>0</v>
      </c>
      <c r="N427" s="229">
        <f>IFERROR('Intenzity 1'!N427/N372,0)</f>
        <v>0</v>
      </c>
      <c r="O427" s="229">
        <f>IFERROR('Intenzity 1'!O427/O372,0)</f>
        <v>0</v>
      </c>
      <c r="P427" s="229">
        <f>IFERROR('Intenzity 1'!P427/P372,0)</f>
        <v>0</v>
      </c>
      <c r="Q427" s="229">
        <f>IFERROR('Intenzity 1'!Q427/Q372,0)</f>
        <v>0</v>
      </c>
      <c r="R427" s="229">
        <f>IFERROR('Intenzity 1'!R427/R372,0)</f>
        <v>0</v>
      </c>
      <c r="S427" s="229">
        <f>IFERROR('Intenzity 1'!S427/S372,0)</f>
        <v>0</v>
      </c>
      <c r="T427" s="229">
        <f>IFERROR('Intenzity 1'!T427/T372,0)</f>
        <v>0</v>
      </c>
      <c r="U427" s="229">
        <f>IFERROR('Intenzity 1'!U427/U372,0)</f>
        <v>0</v>
      </c>
      <c r="V427" s="229">
        <f>IFERROR('Intenzity 1'!V427/V372,0)</f>
        <v>0</v>
      </c>
      <c r="W427" s="229">
        <f>IFERROR('Intenzity 1'!W427/W372,0)</f>
        <v>0</v>
      </c>
      <c r="X427" s="229">
        <f>IFERROR('Intenzity 1'!X427/X372,0)</f>
        <v>0</v>
      </c>
      <c r="Y427" s="229">
        <f>IFERROR('Intenzity 1'!Y427/Y372,0)</f>
        <v>0</v>
      </c>
      <c r="Z427" s="229">
        <f>IFERROR('Intenzity 1'!Z427/Z372,0)</f>
        <v>0</v>
      </c>
      <c r="AA427" s="229">
        <f>IFERROR('Intenzity 1'!AA427/AA372,0)</f>
        <v>0</v>
      </c>
      <c r="AB427" s="229">
        <f>IFERROR('Intenzity 1'!AB427/AB372,0)</f>
        <v>0</v>
      </c>
      <c r="AC427" s="229">
        <f>IFERROR('Intenzity 1'!AC427/AC372,0)</f>
        <v>0</v>
      </c>
      <c r="AD427" s="229">
        <f>IFERROR('Intenzity 1'!AD427/AD372,0)</f>
        <v>0</v>
      </c>
      <c r="AE427" s="229">
        <f>IFERROR('Intenzity 1'!AE427/AE372,0)</f>
        <v>0</v>
      </c>
      <c r="AF427" s="229">
        <f>IFERROR('Intenzity 1'!AF427/AF372,0)</f>
        <v>0</v>
      </c>
      <c r="AG427" s="229">
        <f>IFERROR('Intenzity 1'!AG427/AG372,0)</f>
        <v>0</v>
      </c>
      <c r="AH427" s="229">
        <f>IFERROR('Intenzity 1'!AH427/AH372,0)</f>
        <v>0</v>
      </c>
      <c r="AI427" s="229">
        <f>IFERROR('Intenzity 1'!AI427/AI372,0)</f>
        <v>0</v>
      </c>
      <c r="AJ427" s="229">
        <f>IFERROR('Intenzity 1'!AJ427/AJ372,0)</f>
        <v>0</v>
      </c>
      <c r="AK427" s="229">
        <f>IFERROR('Intenzity 1'!AK427/AK372,0)</f>
        <v>0</v>
      </c>
      <c r="AL427" s="229">
        <f>IFERROR('Intenzity 1'!AL427/AL372,0)</f>
        <v>0</v>
      </c>
      <c r="AM427" s="229">
        <f>IFERROR('Intenzity 1'!AM427/AM372,0)</f>
        <v>0</v>
      </c>
      <c r="AN427" s="229">
        <f>IFERROR('Intenzity 1'!AN427/AN372,0)</f>
        <v>0</v>
      </c>
      <c r="AO427" s="229">
        <f>IFERROR('Intenzity 1'!AO427/AO372,0)</f>
        <v>0</v>
      </c>
      <c r="AP427" s="229">
        <f>IFERROR('Intenzity 1'!AP427/AP372,0)</f>
        <v>0</v>
      </c>
      <c r="AQ427" s="229">
        <f>IFERROR('Intenzity 1'!AQ427/AQ372,0)</f>
        <v>0</v>
      </c>
      <c r="AR427" s="229">
        <f>IFERROR('Intenzity 1'!AR427/AR372,0)</f>
        <v>0</v>
      </c>
      <c r="AS427" s="229">
        <f>IFERROR('Intenzity 1'!AS427/AS372,0)</f>
        <v>0</v>
      </c>
      <c r="AT427" s="229">
        <f>IFERROR('Intenzity 1'!AT427/AT372,0)</f>
        <v>0</v>
      </c>
      <c r="AU427" s="229">
        <f>IFERROR('Intenzity 1'!AU427/AU372,0)</f>
        <v>0</v>
      </c>
      <c r="AV427" s="229">
        <f>IFERROR('Intenzity 1'!AV427/AV372,0)</f>
        <v>0</v>
      </c>
      <c r="AW427" s="229">
        <f>IFERROR('Intenzity 1'!AW427/AW372,0)</f>
        <v>0</v>
      </c>
      <c r="AX427" s="229">
        <f>IFERROR('Intenzity 1'!AX427/AX372,0)</f>
        <v>0</v>
      </c>
      <c r="AY427" s="229">
        <f>IFERROR('Intenzity 1'!AY427/AY372,0)</f>
        <v>0</v>
      </c>
      <c r="AZ427" s="229">
        <f>IFERROR('Intenzity 1'!AZ427/AZ372,0)</f>
        <v>0</v>
      </c>
      <c r="BA427" s="229">
        <f>IFERROR('Intenzity 1'!BA427/BA372,0)</f>
        <v>0</v>
      </c>
      <c r="BB427" s="229">
        <f>IFERROR('Intenzity 1'!BB427/BB372,0)</f>
        <v>0</v>
      </c>
    </row>
    <row r="428" spans="1:54" x14ac:dyDescent="0.3">
      <c r="A428" s="206">
        <f>IF(ISBLANK('Úseky 1'!A40),"",'Úseky 1'!A40)</f>
        <v>36</v>
      </c>
      <c r="B428" s="205" t="str">
        <f>IF(ISBLANK('Úseky 1'!B40),"",'Úseky 1'!B40)</f>
        <v/>
      </c>
      <c r="C428" s="205" t="str">
        <f>IF(ISBLANK('Úseky 1'!C40),"",'Úseky 1'!C40)</f>
        <v/>
      </c>
      <c r="D428" s="213" t="str">
        <f>IF(ISBLANK('Úseky 1'!D40),"",'Úseky 1'!D40)</f>
        <v/>
      </c>
      <c r="E428" s="229">
        <f>IFERROR('Intenzity 1'!E428/E373,0)</f>
        <v>0</v>
      </c>
      <c r="F428" s="229">
        <f>IFERROR('Intenzity 1'!F428/F373,0)</f>
        <v>0</v>
      </c>
      <c r="G428" s="229">
        <f>IFERROR('Intenzity 1'!G428/G373,0)</f>
        <v>0</v>
      </c>
      <c r="H428" s="229">
        <f>IFERROR('Intenzity 1'!H428/H373,0)</f>
        <v>0</v>
      </c>
      <c r="I428" s="229">
        <f>IFERROR('Intenzity 1'!I428/I373,0)</f>
        <v>0</v>
      </c>
      <c r="J428" s="229">
        <f>IFERROR('Intenzity 1'!J428/J373,0)</f>
        <v>0</v>
      </c>
      <c r="K428" s="229">
        <f>IFERROR('Intenzity 1'!K428/K373,0)</f>
        <v>0</v>
      </c>
      <c r="L428" s="229">
        <f>IFERROR('Intenzity 1'!L428/L373,0)</f>
        <v>0</v>
      </c>
      <c r="M428" s="229">
        <f>IFERROR('Intenzity 1'!M428/M373,0)</f>
        <v>0</v>
      </c>
      <c r="N428" s="229">
        <f>IFERROR('Intenzity 1'!N428/N373,0)</f>
        <v>0</v>
      </c>
      <c r="O428" s="229">
        <f>IFERROR('Intenzity 1'!O428/O373,0)</f>
        <v>0</v>
      </c>
      <c r="P428" s="229">
        <f>IFERROR('Intenzity 1'!P428/P373,0)</f>
        <v>0</v>
      </c>
      <c r="Q428" s="229">
        <f>IFERROR('Intenzity 1'!Q428/Q373,0)</f>
        <v>0</v>
      </c>
      <c r="R428" s="229">
        <f>IFERROR('Intenzity 1'!R428/R373,0)</f>
        <v>0</v>
      </c>
      <c r="S428" s="229">
        <f>IFERROR('Intenzity 1'!S428/S373,0)</f>
        <v>0</v>
      </c>
      <c r="T428" s="229">
        <f>IFERROR('Intenzity 1'!T428/T373,0)</f>
        <v>0</v>
      </c>
      <c r="U428" s="229">
        <f>IFERROR('Intenzity 1'!U428/U373,0)</f>
        <v>0</v>
      </c>
      <c r="V428" s="229">
        <f>IFERROR('Intenzity 1'!V428/V373,0)</f>
        <v>0</v>
      </c>
      <c r="W428" s="229">
        <f>IFERROR('Intenzity 1'!W428/W373,0)</f>
        <v>0</v>
      </c>
      <c r="X428" s="229">
        <f>IFERROR('Intenzity 1'!X428/X373,0)</f>
        <v>0</v>
      </c>
      <c r="Y428" s="229">
        <f>IFERROR('Intenzity 1'!Y428/Y373,0)</f>
        <v>0</v>
      </c>
      <c r="Z428" s="229">
        <f>IFERROR('Intenzity 1'!Z428/Z373,0)</f>
        <v>0</v>
      </c>
      <c r="AA428" s="229">
        <f>IFERROR('Intenzity 1'!AA428/AA373,0)</f>
        <v>0</v>
      </c>
      <c r="AB428" s="229">
        <f>IFERROR('Intenzity 1'!AB428/AB373,0)</f>
        <v>0</v>
      </c>
      <c r="AC428" s="229">
        <f>IFERROR('Intenzity 1'!AC428/AC373,0)</f>
        <v>0</v>
      </c>
      <c r="AD428" s="229">
        <f>IFERROR('Intenzity 1'!AD428/AD373,0)</f>
        <v>0</v>
      </c>
      <c r="AE428" s="229">
        <f>IFERROR('Intenzity 1'!AE428/AE373,0)</f>
        <v>0</v>
      </c>
      <c r="AF428" s="229">
        <f>IFERROR('Intenzity 1'!AF428/AF373,0)</f>
        <v>0</v>
      </c>
      <c r="AG428" s="229">
        <f>IFERROR('Intenzity 1'!AG428/AG373,0)</f>
        <v>0</v>
      </c>
      <c r="AH428" s="229">
        <f>IFERROR('Intenzity 1'!AH428/AH373,0)</f>
        <v>0</v>
      </c>
      <c r="AI428" s="229">
        <f>IFERROR('Intenzity 1'!AI428/AI373,0)</f>
        <v>0</v>
      </c>
      <c r="AJ428" s="229">
        <f>IFERROR('Intenzity 1'!AJ428/AJ373,0)</f>
        <v>0</v>
      </c>
      <c r="AK428" s="229">
        <f>IFERROR('Intenzity 1'!AK428/AK373,0)</f>
        <v>0</v>
      </c>
      <c r="AL428" s="229">
        <f>IFERROR('Intenzity 1'!AL428/AL373,0)</f>
        <v>0</v>
      </c>
      <c r="AM428" s="229">
        <f>IFERROR('Intenzity 1'!AM428/AM373,0)</f>
        <v>0</v>
      </c>
      <c r="AN428" s="229">
        <f>IFERROR('Intenzity 1'!AN428/AN373,0)</f>
        <v>0</v>
      </c>
      <c r="AO428" s="229">
        <f>IFERROR('Intenzity 1'!AO428/AO373,0)</f>
        <v>0</v>
      </c>
      <c r="AP428" s="229">
        <f>IFERROR('Intenzity 1'!AP428/AP373,0)</f>
        <v>0</v>
      </c>
      <c r="AQ428" s="229">
        <f>IFERROR('Intenzity 1'!AQ428/AQ373,0)</f>
        <v>0</v>
      </c>
      <c r="AR428" s="229">
        <f>IFERROR('Intenzity 1'!AR428/AR373,0)</f>
        <v>0</v>
      </c>
      <c r="AS428" s="229">
        <f>IFERROR('Intenzity 1'!AS428/AS373,0)</f>
        <v>0</v>
      </c>
      <c r="AT428" s="229">
        <f>IFERROR('Intenzity 1'!AT428/AT373,0)</f>
        <v>0</v>
      </c>
      <c r="AU428" s="229">
        <f>IFERROR('Intenzity 1'!AU428/AU373,0)</f>
        <v>0</v>
      </c>
      <c r="AV428" s="229">
        <f>IFERROR('Intenzity 1'!AV428/AV373,0)</f>
        <v>0</v>
      </c>
      <c r="AW428" s="229">
        <f>IFERROR('Intenzity 1'!AW428/AW373,0)</f>
        <v>0</v>
      </c>
      <c r="AX428" s="229">
        <f>IFERROR('Intenzity 1'!AX428/AX373,0)</f>
        <v>0</v>
      </c>
      <c r="AY428" s="229">
        <f>IFERROR('Intenzity 1'!AY428/AY373,0)</f>
        <v>0</v>
      </c>
      <c r="AZ428" s="229">
        <f>IFERROR('Intenzity 1'!AZ428/AZ373,0)</f>
        <v>0</v>
      </c>
      <c r="BA428" s="229">
        <f>IFERROR('Intenzity 1'!BA428/BA373,0)</f>
        <v>0</v>
      </c>
      <c r="BB428" s="229">
        <f>IFERROR('Intenzity 1'!BB428/BB373,0)</f>
        <v>0</v>
      </c>
    </row>
    <row r="429" spans="1:54" x14ac:dyDescent="0.3">
      <c r="A429" s="206">
        <f>IF(ISBLANK('Úseky 1'!A41),"",'Úseky 1'!A41)</f>
        <v>37</v>
      </c>
      <c r="B429" s="205" t="str">
        <f>IF(ISBLANK('Úseky 1'!B41),"",'Úseky 1'!B41)</f>
        <v/>
      </c>
      <c r="C429" s="205" t="str">
        <f>IF(ISBLANK('Úseky 1'!C41),"",'Úseky 1'!C41)</f>
        <v/>
      </c>
      <c r="D429" s="213" t="str">
        <f>IF(ISBLANK('Úseky 1'!D41),"",'Úseky 1'!D41)</f>
        <v/>
      </c>
      <c r="E429" s="229">
        <f>IFERROR('Intenzity 1'!E429/E374,0)</f>
        <v>0</v>
      </c>
      <c r="F429" s="229">
        <f>IFERROR('Intenzity 1'!F429/F374,0)</f>
        <v>0</v>
      </c>
      <c r="G429" s="229">
        <f>IFERROR('Intenzity 1'!G429/G374,0)</f>
        <v>0</v>
      </c>
      <c r="H429" s="229">
        <f>IFERROR('Intenzity 1'!H429/H374,0)</f>
        <v>0</v>
      </c>
      <c r="I429" s="229">
        <f>IFERROR('Intenzity 1'!I429/I374,0)</f>
        <v>0</v>
      </c>
      <c r="J429" s="229">
        <f>IFERROR('Intenzity 1'!J429/J374,0)</f>
        <v>0</v>
      </c>
      <c r="K429" s="229">
        <f>IFERROR('Intenzity 1'!K429/K374,0)</f>
        <v>0</v>
      </c>
      <c r="L429" s="229">
        <f>IFERROR('Intenzity 1'!L429/L374,0)</f>
        <v>0</v>
      </c>
      <c r="M429" s="229">
        <f>IFERROR('Intenzity 1'!M429/M374,0)</f>
        <v>0</v>
      </c>
      <c r="N429" s="229">
        <f>IFERROR('Intenzity 1'!N429/N374,0)</f>
        <v>0</v>
      </c>
      <c r="O429" s="229">
        <f>IFERROR('Intenzity 1'!O429/O374,0)</f>
        <v>0</v>
      </c>
      <c r="P429" s="229">
        <f>IFERROR('Intenzity 1'!P429/P374,0)</f>
        <v>0</v>
      </c>
      <c r="Q429" s="229">
        <f>IFERROR('Intenzity 1'!Q429/Q374,0)</f>
        <v>0</v>
      </c>
      <c r="R429" s="229">
        <f>IFERROR('Intenzity 1'!R429/R374,0)</f>
        <v>0</v>
      </c>
      <c r="S429" s="229">
        <f>IFERROR('Intenzity 1'!S429/S374,0)</f>
        <v>0</v>
      </c>
      <c r="T429" s="229">
        <f>IFERROR('Intenzity 1'!T429/T374,0)</f>
        <v>0</v>
      </c>
      <c r="U429" s="229">
        <f>IFERROR('Intenzity 1'!U429/U374,0)</f>
        <v>0</v>
      </c>
      <c r="V429" s="229">
        <f>IFERROR('Intenzity 1'!V429/V374,0)</f>
        <v>0</v>
      </c>
      <c r="W429" s="229">
        <f>IFERROR('Intenzity 1'!W429/W374,0)</f>
        <v>0</v>
      </c>
      <c r="X429" s="229">
        <f>IFERROR('Intenzity 1'!X429/X374,0)</f>
        <v>0</v>
      </c>
      <c r="Y429" s="229">
        <f>IFERROR('Intenzity 1'!Y429/Y374,0)</f>
        <v>0</v>
      </c>
      <c r="Z429" s="229">
        <f>IFERROR('Intenzity 1'!Z429/Z374,0)</f>
        <v>0</v>
      </c>
      <c r="AA429" s="229">
        <f>IFERROR('Intenzity 1'!AA429/AA374,0)</f>
        <v>0</v>
      </c>
      <c r="AB429" s="229">
        <f>IFERROR('Intenzity 1'!AB429/AB374,0)</f>
        <v>0</v>
      </c>
      <c r="AC429" s="229">
        <f>IFERROR('Intenzity 1'!AC429/AC374,0)</f>
        <v>0</v>
      </c>
      <c r="AD429" s="229">
        <f>IFERROR('Intenzity 1'!AD429/AD374,0)</f>
        <v>0</v>
      </c>
      <c r="AE429" s="229">
        <f>IFERROR('Intenzity 1'!AE429/AE374,0)</f>
        <v>0</v>
      </c>
      <c r="AF429" s="229">
        <f>IFERROR('Intenzity 1'!AF429/AF374,0)</f>
        <v>0</v>
      </c>
      <c r="AG429" s="229">
        <f>IFERROR('Intenzity 1'!AG429/AG374,0)</f>
        <v>0</v>
      </c>
      <c r="AH429" s="229">
        <f>IFERROR('Intenzity 1'!AH429/AH374,0)</f>
        <v>0</v>
      </c>
      <c r="AI429" s="229">
        <f>IFERROR('Intenzity 1'!AI429/AI374,0)</f>
        <v>0</v>
      </c>
      <c r="AJ429" s="229">
        <f>IFERROR('Intenzity 1'!AJ429/AJ374,0)</f>
        <v>0</v>
      </c>
      <c r="AK429" s="229">
        <f>IFERROR('Intenzity 1'!AK429/AK374,0)</f>
        <v>0</v>
      </c>
      <c r="AL429" s="229">
        <f>IFERROR('Intenzity 1'!AL429/AL374,0)</f>
        <v>0</v>
      </c>
      <c r="AM429" s="229">
        <f>IFERROR('Intenzity 1'!AM429/AM374,0)</f>
        <v>0</v>
      </c>
      <c r="AN429" s="229">
        <f>IFERROR('Intenzity 1'!AN429/AN374,0)</f>
        <v>0</v>
      </c>
      <c r="AO429" s="229">
        <f>IFERROR('Intenzity 1'!AO429/AO374,0)</f>
        <v>0</v>
      </c>
      <c r="AP429" s="229">
        <f>IFERROR('Intenzity 1'!AP429/AP374,0)</f>
        <v>0</v>
      </c>
      <c r="AQ429" s="229">
        <f>IFERROR('Intenzity 1'!AQ429/AQ374,0)</f>
        <v>0</v>
      </c>
      <c r="AR429" s="229">
        <f>IFERROR('Intenzity 1'!AR429/AR374,0)</f>
        <v>0</v>
      </c>
      <c r="AS429" s="229">
        <f>IFERROR('Intenzity 1'!AS429/AS374,0)</f>
        <v>0</v>
      </c>
      <c r="AT429" s="229">
        <f>IFERROR('Intenzity 1'!AT429/AT374,0)</f>
        <v>0</v>
      </c>
      <c r="AU429" s="229">
        <f>IFERROR('Intenzity 1'!AU429/AU374,0)</f>
        <v>0</v>
      </c>
      <c r="AV429" s="229">
        <f>IFERROR('Intenzity 1'!AV429/AV374,0)</f>
        <v>0</v>
      </c>
      <c r="AW429" s="229">
        <f>IFERROR('Intenzity 1'!AW429/AW374,0)</f>
        <v>0</v>
      </c>
      <c r="AX429" s="229">
        <f>IFERROR('Intenzity 1'!AX429/AX374,0)</f>
        <v>0</v>
      </c>
      <c r="AY429" s="229">
        <f>IFERROR('Intenzity 1'!AY429/AY374,0)</f>
        <v>0</v>
      </c>
      <c r="AZ429" s="229">
        <f>IFERROR('Intenzity 1'!AZ429/AZ374,0)</f>
        <v>0</v>
      </c>
      <c r="BA429" s="229">
        <f>IFERROR('Intenzity 1'!BA429/BA374,0)</f>
        <v>0</v>
      </c>
      <c r="BB429" s="229">
        <f>IFERROR('Intenzity 1'!BB429/BB374,0)</f>
        <v>0</v>
      </c>
    </row>
    <row r="430" spans="1:54" x14ac:dyDescent="0.3">
      <c r="A430" s="206">
        <f>IF(ISBLANK('Úseky 1'!A42),"",'Úseky 1'!A42)</f>
        <v>38</v>
      </c>
      <c r="B430" s="205" t="str">
        <f>IF(ISBLANK('Úseky 1'!B42),"",'Úseky 1'!B42)</f>
        <v/>
      </c>
      <c r="C430" s="205" t="str">
        <f>IF(ISBLANK('Úseky 1'!C42),"",'Úseky 1'!C42)</f>
        <v/>
      </c>
      <c r="D430" s="213" t="str">
        <f>IF(ISBLANK('Úseky 1'!D42),"",'Úseky 1'!D42)</f>
        <v/>
      </c>
      <c r="E430" s="229">
        <f>IFERROR('Intenzity 1'!E430/E375,0)</f>
        <v>0</v>
      </c>
      <c r="F430" s="229">
        <f>IFERROR('Intenzity 1'!F430/F375,0)</f>
        <v>0</v>
      </c>
      <c r="G430" s="229">
        <f>IFERROR('Intenzity 1'!G430/G375,0)</f>
        <v>0</v>
      </c>
      <c r="H430" s="229">
        <f>IFERROR('Intenzity 1'!H430/H375,0)</f>
        <v>0</v>
      </c>
      <c r="I430" s="229">
        <f>IFERROR('Intenzity 1'!I430/I375,0)</f>
        <v>0</v>
      </c>
      <c r="J430" s="229">
        <f>IFERROR('Intenzity 1'!J430/J375,0)</f>
        <v>0</v>
      </c>
      <c r="K430" s="229">
        <f>IFERROR('Intenzity 1'!K430/K375,0)</f>
        <v>0</v>
      </c>
      <c r="L430" s="229">
        <f>IFERROR('Intenzity 1'!L430/L375,0)</f>
        <v>0</v>
      </c>
      <c r="M430" s="229">
        <f>IFERROR('Intenzity 1'!M430/M375,0)</f>
        <v>0</v>
      </c>
      <c r="N430" s="229">
        <f>IFERROR('Intenzity 1'!N430/N375,0)</f>
        <v>0</v>
      </c>
      <c r="O430" s="229">
        <f>IFERROR('Intenzity 1'!O430/O375,0)</f>
        <v>0</v>
      </c>
      <c r="P430" s="229">
        <f>IFERROR('Intenzity 1'!P430/P375,0)</f>
        <v>0</v>
      </c>
      <c r="Q430" s="229">
        <f>IFERROR('Intenzity 1'!Q430/Q375,0)</f>
        <v>0</v>
      </c>
      <c r="R430" s="229">
        <f>IFERROR('Intenzity 1'!R430/R375,0)</f>
        <v>0</v>
      </c>
      <c r="S430" s="229">
        <f>IFERROR('Intenzity 1'!S430/S375,0)</f>
        <v>0</v>
      </c>
      <c r="T430" s="229">
        <f>IFERROR('Intenzity 1'!T430/T375,0)</f>
        <v>0</v>
      </c>
      <c r="U430" s="229">
        <f>IFERROR('Intenzity 1'!U430/U375,0)</f>
        <v>0</v>
      </c>
      <c r="V430" s="229">
        <f>IFERROR('Intenzity 1'!V430/V375,0)</f>
        <v>0</v>
      </c>
      <c r="W430" s="229">
        <f>IFERROR('Intenzity 1'!W430/W375,0)</f>
        <v>0</v>
      </c>
      <c r="X430" s="229">
        <f>IFERROR('Intenzity 1'!X430/X375,0)</f>
        <v>0</v>
      </c>
      <c r="Y430" s="229">
        <f>IFERROR('Intenzity 1'!Y430/Y375,0)</f>
        <v>0</v>
      </c>
      <c r="Z430" s="229">
        <f>IFERROR('Intenzity 1'!Z430/Z375,0)</f>
        <v>0</v>
      </c>
      <c r="AA430" s="229">
        <f>IFERROR('Intenzity 1'!AA430/AA375,0)</f>
        <v>0</v>
      </c>
      <c r="AB430" s="229">
        <f>IFERROR('Intenzity 1'!AB430/AB375,0)</f>
        <v>0</v>
      </c>
      <c r="AC430" s="229">
        <f>IFERROR('Intenzity 1'!AC430/AC375,0)</f>
        <v>0</v>
      </c>
      <c r="AD430" s="229">
        <f>IFERROR('Intenzity 1'!AD430/AD375,0)</f>
        <v>0</v>
      </c>
      <c r="AE430" s="229">
        <f>IFERROR('Intenzity 1'!AE430/AE375,0)</f>
        <v>0</v>
      </c>
      <c r="AF430" s="229">
        <f>IFERROR('Intenzity 1'!AF430/AF375,0)</f>
        <v>0</v>
      </c>
      <c r="AG430" s="229">
        <f>IFERROR('Intenzity 1'!AG430/AG375,0)</f>
        <v>0</v>
      </c>
      <c r="AH430" s="229">
        <f>IFERROR('Intenzity 1'!AH430/AH375,0)</f>
        <v>0</v>
      </c>
      <c r="AI430" s="229">
        <f>IFERROR('Intenzity 1'!AI430/AI375,0)</f>
        <v>0</v>
      </c>
      <c r="AJ430" s="229">
        <f>IFERROR('Intenzity 1'!AJ430/AJ375,0)</f>
        <v>0</v>
      </c>
      <c r="AK430" s="229">
        <f>IFERROR('Intenzity 1'!AK430/AK375,0)</f>
        <v>0</v>
      </c>
      <c r="AL430" s="229">
        <f>IFERROR('Intenzity 1'!AL430/AL375,0)</f>
        <v>0</v>
      </c>
      <c r="AM430" s="229">
        <f>IFERROR('Intenzity 1'!AM430/AM375,0)</f>
        <v>0</v>
      </c>
      <c r="AN430" s="229">
        <f>IFERROR('Intenzity 1'!AN430/AN375,0)</f>
        <v>0</v>
      </c>
      <c r="AO430" s="229">
        <f>IFERROR('Intenzity 1'!AO430/AO375,0)</f>
        <v>0</v>
      </c>
      <c r="AP430" s="229">
        <f>IFERROR('Intenzity 1'!AP430/AP375,0)</f>
        <v>0</v>
      </c>
      <c r="AQ430" s="229">
        <f>IFERROR('Intenzity 1'!AQ430/AQ375,0)</f>
        <v>0</v>
      </c>
      <c r="AR430" s="229">
        <f>IFERROR('Intenzity 1'!AR430/AR375,0)</f>
        <v>0</v>
      </c>
      <c r="AS430" s="229">
        <f>IFERROR('Intenzity 1'!AS430/AS375,0)</f>
        <v>0</v>
      </c>
      <c r="AT430" s="229">
        <f>IFERROR('Intenzity 1'!AT430/AT375,0)</f>
        <v>0</v>
      </c>
      <c r="AU430" s="229">
        <f>IFERROR('Intenzity 1'!AU430/AU375,0)</f>
        <v>0</v>
      </c>
      <c r="AV430" s="229">
        <f>IFERROR('Intenzity 1'!AV430/AV375,0)</f>
        <v>0</v>
      </c>
      <c r="AW430" s="229">
        <f>IFERROR('Intenzity 1'!AW430/AW375,0)</f>
        <v>0</v>
      </c>
      <c r="AX430" s="229">
        <f>IFERROR('Intenzity 1'!AX430/AX375,0)</f>
        <v>0</v>
      </c>
      <c r="AY430" s="229">
        <f>IFERROR('Intenzity 1'!AY430/AY375,0)</f>
        <v>0</v>
      </c>
      <c r="AZ430" s="229">
        <f>IFERROR('Intenzity 1'!AZ430/AZ375,0)</f>
        <v>0</v>
      </c>
      <c r="BA430" s="229">
        <f>IFERROR('Intenzity 1'!BA430/BA375,0)</f>
        <v>0</v>
      </c>
      <c r="BB430" s="229">
        <f>IFERROR('Intenzity 1'!BB430/BB375,0)</f>
        <v>0</v>
      </c>
    </row>
    <row r="431" spans="1:54" x14ac:dyDescent="0.3">
      <c r="A431" s="206">
        <f>IF(ISBLANK('Úseky 1'!A43),"",'Úseky 1'!A43)</f>
        <v>39</v>
      </c>
      <c r="B431" s="205" t="str">
        <f>IF(ISBLANK('Úseky 1'!B43),"",'Úseky 1'!B43)</f>
        <v/>
      </c>
      <c r="C431" s="205" t="str">
        <f>IF(ISBLANK('Úseky 1'!C43),"",'Úseky 1'!C43)</f>
        <v/>
      </c>
      <c r="D431" s="213" t="str">
        <f>IF(ISBLANK('Úseky 1'!D43),"",'Úseky 1'!D43)</f>
        <v/>
      </c>
      <c r="E431" s="229">
        <f>IFERROR('Intenzity 1'!E431/E376,0)</f>
        <v>0</v>
      </c>
      <c r="F431" s="229">
        <f>IFERROR('Intenzity 1'!F431/F376,0)</f>
        <v>0</v>
      </c>
      <c r="G431" s="229">
        <f>IFERROR('Intenzity 1'!G431/G376,0)</f>
        <v>0</v>
      </c>
      <c r="H431" s="229">
        <f>IFERROR('Intenzity 1'!H431/H376,0)</f>
        <v>0</v>
      </c>
      <c r="I431" s="229">
        <f>IFERROR('Intenzity 1'!I431/I376,0)</f>
        <v>0</v>
      </c>
      <c r="J431" s="229">
        <f>IFERROR('Intenzity 1'!J431/J376,0)</f>
        <v>0</v>
      </c>
      <c r="K431" s="229">
        <f>IFERROR('Intenzity 1'!K431/K376,0)</f>
        <v>0</v>
      </c>
      <c r="L431" s="229">
        <f>IFERROR('Intenzity 1'!L431/L376,0)</f>
        <v>0</v>
      </c>
      <c r="M431" s="229">
        <f>IFERROR('Intenzity 1'!M431/M376,0)</f>
        <v>0</v>
      </c>
      <c r="N431" s="229">
        <f>IFERROR('Intenzity 1'!N431/N376,0)</f>
        <v>0</v>
      </c>
      <c r="O431" s="229">
        <f>IFERROR('Intenzity 1'!O431/O376,0)</f>
        <v>0</v>
      </c>
      <c r="P431" s="229">
        <f>IFERROR('Intenzity 1'!P431/P376,0)</f>
        <v>0</v>
      </c>
      <c r="Q431" s="229">
        <f>IFERROR('Intenzity 1'!Q431/Q376,0)</f>
        <v>0</v>
      </c>
      <c r="R431" s="229">
        <f>IFERROR('Intenzity 1'!R431/R376,0)</f>
        <v>0</v>
      </c>
      <c r="S431" s="229">
        <f>IFERROR('Intenzity 1'!S431/S376,0)</f>
        <v>0</v>
      </c>
      <c r="T431" s="229">
        <f>IFERROR('Intenzity 1'!T431/T376,0)</f>
        <v>0</v>
      </c>
      <c r="U431" s="229">
        <f>IFERROR('Intenzity 1'!U431/U376,0)</f>
        <v>0</v>
      </c>
      <c r="V431" s="229">
        <f>IFERROR('Intenzity 1'!V431/V376,0)</f>
        <v>0</v>
      </c>
      <c r="W431" s="229">
        <f>IFERROR('Intenzity 1'!W431/W376,0)</f>
        <v>0</v>
      </c>
      <c r="X431" s="229">
        <f>IFERROR('Intenzity 1'!X431/X376,0)</f>
        <v>0</v>
      </c>
      <c r="Y431" s="229">
        <f>IFERROR('Intenzity 1'!Y431/Y376,0)</f>
        <v>0</v>
      </c>
      <c r="Z431" s="229">
        <f>IFERROR('Intenzity 1'!Z431/Z376,0)</f>
        <v>0</v>
      </c>
      <c r="AA431" s="229">
        <f>IFERROR('Intenzity 1'!AA431/AA376,0)</f>
        <v>0</v>
      </c>
      <c r="AB431" s="229">
        <f>IFERROR('Intenzity 1'!AB431/AB376,0)</f>
        <v>0</v>
      </c>
      <c r="AC431" s="229">
        <f>IFERROR('Intenzity 1'!AC431/AC376,0)</f>
        <v>0</v>
      </c>
      <c r="AD431" s="229">
        <f>IFERROR('Intenzity 1'!AD431/AD376,0)</f>
        <v>0</v>
      </c>
      <c r="AE431" s="229">
        <f>IFERROR('Intenzity 1'!AE431/AE376,0)</f>
        <v>0</v>
      </c>
      <c r="AF431" s="229">
        <f>IFERROR('Intenzity 1'!AF431/AF376,0)</f>
        <v>0</v>
      </c>
      <c r="AG431" s="229">
        <f>IFERROR('Intenzity 1'!AG431/AG376,0)</f>
        <v>0</v>
      </c>
      <c r="AH431" s="229">
        <f>IFERROR('Intenzity 1'!AH431/AH376,0)</f>
        <v>0</v>
      </c>
      <c r="AI431" s="229">
        <f>IFERROR('Intenzity 1'!AI431/AI376,0)</f>
        <v>0</v>
      </c>
      <c r="AJ431" s="229">
        <f>IFERROR('Intenzity 1'!AJ431/AJ376,0)</f>
        <v>0</v>
      </c>
      <c r="AK431" s="229">
        <f>IFERROR('Intenzity 1'!AK431/AK376,0)</f>
        <v>0</v>
      </c>
      <c r="AL431" s="229">
        <f>IFERROR('Intenzity 1'!AL431/AL376,0)</f>
        <v>0</v>
      </c>
      <c r="AM431" s="229">
        <f>IFERROR('Intenzity 1'!AM431/AM376,0)</f>
        <v>0</v>
      </c>
      <c r="AN431" s="229">
        <f>IFERROR('Intenzity 1'!AN431/AN376,0)</f>
        <v>0</v>
      </c>
      <c r="AO431" s="229">
        <f>IFERROR('Intenzity 1'!AO431/AO376,0)</f>
        <v>0</v>
      </c>
      <c r="AP431" s="229">
        <f>IFERROR('Intenzity 1'!AP431/AP376,0)</f>
        <v>0</v>
      </c>
      <c r="AQ431" s="229">
        <f>IFERROR('Intenzity 1'!AQ431/AQ376,0)</f>
        <v>0</v>
      </c>
      <c r="AR431" s="229">
        <f>IFERROR('Intenzity 1'!AR431/AR376,0)</f>
        <v>0</v>
      </c>
      <c r="AS431" s="229">
        <f>IFERROR('Intenzity 1'!AS431/AS376,0)</f>
        <v>0</v>
      </c>
      <c r="AT431" s="229">
        <f>IFERROR('Intenzity 1'!AT431/AT376,0)</f>
        <v>0</v>
      </c>
      <c r="AU431" s="229">
        <f>IFERROR('Intenzity 1'!AU431/AU376,0)</f>
        <v>0</v>
      </c>
      <c r="AV431" s="229">
        <f>IFERROR('Intenzity 1'!AV431/AV376,0)</f>
        <v>0</v>
      </c>
      <c r="AW431" s="229">
        <f>IFERROR('Intenzity 1'!AW431/AW376,0)</f>
        <v>0</v>
      </c>
      <c r="AX431" s="229">
        <f>IFERROR('Intenzity 1'!AX431/AX376,0)</f>
        <v>0</v>
      </c>
      <c r="AY431" s="229">
        <f>IFERROR('Intenzity 1'!AY431/AY376,0)</f>
        <v>0</v>
      </c>
      <c r="AZ431" s="229">
        <f>IFERROR('Intenzity 1'!AZ431/AZ376,0)</f>
        <v>0</v>
      </c>
      <c r="BA431" s="229">
        <f>IFERROR('Intenzity 1'!BA431/BA376,0)</f>
        <v>0</v>
      </c>
      <c r="BB431" s="229">
        <f>IFERROR('Intenzity 1'!BB431/BB376,0)</f>
        <v>0</v>
      </c>
    </row>
    <row r="432" spans="1:54" x14ac:dyDescent="0.3">
      <c r="A432" s="206">
        <f>IF(ISBLANK('Úseky 1'!A44),"",'Úseky 1'!A44)</f>
        <v>40</v>
      </c>
      <c r="B432" s="205" t="str">
        <f>IF(ISBLANK('Úseky 1'!B44),"",'Úseky 1'!B44)</f>
        <v/>
      </c>
      <c r="C432" s="205" t="str">
        <f>IF(ISBLANK('Úseky 1'!C44),"",'Úseky 1'!C44)</f>
        <v/>
      </c>
      <c r="D432" s="213" t="str">
        <f>IF(ISBLANK('Úseky 1'!D44),"",'Úseky 1'!D44)</f>
        <v/>
      </c>
      <c r="E432" s="229">
        <f>IFERROR('Intenzity 1'!E432/E377,0)</f>
        <v>0</v>
      </c>
      <c r="F432" s="229">
        <f>IFERROR('Intenzity 1'!F432/F377,0)</f>
        <v>0</v>
      </c>
      <c r="G432" s="229">
        <f>IFERROR('Intenzity 1'!G432/G377,0)</f>
        <v>0</v>
      </c>
      <c r="H432" s="229">
        <f>IFERROR('Intenzity 1'!H432/H377,0)</f>
        <v>0</v>
      </c>
      <c r="I432" s="229">
        <f>IFERROR('Intenzity 1'!I432/I377,0)</f>
        <v>0</v>
      </c>
      <c r="J432" s="229">
        <f>IFERROR('Intenzity 1'!J432/J377,0)</f>
        <v>0</v>
      </c>
      <c r="K432" s="229">
        <f>IFERROR('Intenzity 1'!K432/K377,0)</f>
        <v>0</v>
      </c>
      <c r="L432" s="229">
        <f>IFERROR('Intenzity 1'!L432/L377,0)</f>
        <v>0</v>
      </c>
      <c r="M432" s="229">
        <f>IFERROR('Intenzity 1'!M432/M377,0)</f>
        <v>0</v>
      </c>
      <c r="N432" s="229">
        <f>IFERROR('Intenzity 1'!N432/N377,0)</f>
        <v>0</v>
      </c>
      <c r="O432" s="229">
        <f>IFERROR('Intenzity 1'!O432/O377,0)</f>
        <v>0</v>
      </c>
      <c r="P432" s="229">
        <f>IFERROR('Intenzity 1'!P432/P377,0)</f>
        <v>0</v>
      </c>
      <c r="Q432" s="229">
        <f>IFERROR('Intenzity 1'!Q432/Q377,0)</f>
        <v>0</v>
      </c>
      <c r="R432" s="229">
        <f>IFERROR('Intenzity 1'!R432/R377,0)</f>
        <v>0</v>
      </c>
      <c r="S432" s="229">
        <f>IFERROR('Intenzity 1'!S432/S377,0)</f>
        <v>0</v>
      </c>
      <c r="T432" s="229">
        <f>IFERROR('Intenzity 1'!T432/T377,0)</f>
        <v>0</v>
      </c>
      <c r="U432" s="229">
        <f>IFERROR('Intenzity 1'!U432/U377,0)</f>
        <v>0</v>
      </c>
      <c r="V432" s="229">
        <f>IFERROR('Intenzity 1'!V432/V377,0)</f>
        <v>0</v>
      </c>
      <c r="W432" s="229">
        <f>IFERROR('Intenzity 1'!W432/W377,0)</f>
        <v>0</v>
      </c>
      <c r="X432" s="229">
        <f>IFERROR('Intenzity 1'!X432/X377,0)</f>
        <v>0</v>
      </c>
      <c r="Y432" s="229">
        <f>IFERROR('Intenzity 1'!Y432/Y377,0)</f>
        <v>0</v>
      </c>
      <c r="Z432" s="229">
        <f>IFERROR('Intenzity 1'!Z432/Z377,0)</f>
        <v>0</v>
      </c>
      <c r="AA432" s="229">
        <f>IFERROR('Intenzity 1'!AA432/AA377,0)</f>
        <v>0</v>
      </c>
      <c r="AB432" s="229">
        <f>IFERROR('Intenzity 1'!AB432/AB377,0)</f>
        <v>0</v>
      </c>
      <c r="AC432" s="229">
        <f>IFERROR('Intenzity 1'!AC432/AC377,0)</f>
        <v>0</v>
      </c>
      <c r="AD432" s="229">
        <f>IFERROR('Intenzity 1'!AD432/AD377,0)</f>
        <v>0</v>
      </c>
      <c r="AE432" s="229">
        <f>IFERROR('Intenzity 1'!AE432/AE377,0)</f>
        <v>0</v>
      </c>
      <c r="AF432" s="229">
        <f>IFERROR('Intenzity 1'!AF432/AF377,0)</f>
        <v>0</v>
      </c>
      <c r="AG432" s="229">
        <f>IFERROR('Intenzity 1'!AG432/AG377,0)</f>
        <v>0</v>
      </c>
      <c r="AH432" s="229">
        <f>IFERROR('Intenzity 1'!AH432/AH377,0)</f>
        <v>0</v>
      </c>
      <c r="AI432" s="229">
        <f>IFERROR('Intenzity 1'!AI432/AI377,0)</f>
        <v>0</v>
      </c>
      <c r="AJ432" s="229">
        <f>IFERROR('Intenzity 1'!AJ432/AJ377,0)</f>
        <v>0</v>
      </c>
      <c r="AK432" s="229">
        <f>IFERROR('Intenzity 1'!AK432/AK377,0)</f>
        <v>0</v>
      </c>
      <c r="AL432" s="229">
        <f>IFERROR('Intenzity 1'!AL432/AL377,0)</f>
        <v>0</v>
      </c>
      <c r="AM432" s="229">
        <f>IFERROR('Intenzity 1'!AM432/AM377,0)</f>
        <v>0</v>
      </c>
      <c r="AN432" s="229">
        <f>IFERROR('Intenzity 1'!AN432/AN377,0)</f>
        <v>0</v>
      </c>
      <c r="AO432" s="229">
        <f>IFERROR('Intenzity 1'!AO432/AO377,0)</f>
        <v>0</v>
      </c>
      <c r="AP432" s="229">
        <f>IFERROR('Intenzity 1'!AP432/AP377,0)</f>
        <v>0</v>
      </c>
      <c r="AQ432" s="229">
        <f>IFERROR('Intenzity 1'!AQ432/AQ377,0)</f>
        <v>0</v>
      </c>
      <c r="AR432" s="229">
        <f>IFERROR('Intenzity 1'!AR432/AR377,0)</f>
        <v>0</v>
      </c>
      <c r="AS432" s="229">
        <f>IFERROR('Intenzity 1'!AS432/AS377,0)</f>
        <v>0</v>
      </c>
      <c r="AT432" s="229">
        <f>IFERROR('Intenzity 1'!AT432/AT377,0)</f>
        <v>0</v>
      </c>
      <c r="AU432" s="229">
        <f>IFERROR('Intenzity 1'!AU432/AU377,0)</f>
        <v>0</v>
      </c>
      <c r="AV432" s="229">
        <f>IFERROR('Intenzity 1'!AV432/AV377,0)</f>
        <v>0</v>
      </c>
      <c r="AW432" s="229">
        <f>IFERROR('Intenzity 1'!AW432/AW377,0)</f>
        <v>0</v>
      </c>
      <c r="AX432" s="229">
        <f>IFERROR('Intenzity 1'!AX432/AX377,0)</f>
        <v>0</v>
      </c>
      <c r="AY432" s="229">
        <f>IFERROR('Intenzity 1'!AY432/AY377,0)</f>
        <v>0</v>
      </c>
      <c r="AZ432" s="229">
        <f>IFERROR('Intenzity 1'!AZ432/AZ377,0)</f>
        <v>0</v>
      </c>
      <c r="BA432" s="229">
        <f>IFERROR('Intenzity 1'!BA432/BA377,0)</f>
        <v>0</v>
      </c>
      <c r="BB432" s="229">
        <f>IFERROR('Intenzity 1'!BB432/BB377,0)</f>
        <v>0</v>
      </c>
    </row>
    <row r="433" spans="1:54" x14ac:dyDescent="0.3">
      <c r="A433" s="217">
        <f>IF(ISBLANK('Úseky 1'!A45),"",'Úseky 1'!A45)</f>
        <v>41</v>
      </c>
      <c r="B433" s="218" t="str">
        <f>IF(ISBLANK('Úseky 1'!B45),"",'Úseky 1'!B45)</f>
        <v/>
      </c>
      <c r="C433" s="218" t="str">
        <f>IF(ISBLANK('Úseky 1'!C45),"",'Úseky 1'!C45)</f>
        <v/>
      </c>
      <c r="D433" s="219" t="str">
        <f>IF(ISBLANK('Úseky 1'!D45),"",'Úseky 1'!D45)</f>
        <v/>
      </c>
      <c r="E433" s="364">
        <f>IFERROR('Intenzity 1'!E433/E378,0)</f>
        <v>0</v>
      </c>
      <c r="F433" s="364">
        <f>IFERROR('Intenzity 1'!F433/F378,0)</f>
        <v>0</v>
      </c>
      <c r="G433" s="364">
        <f>IFERROR('Intenzity 1'!G433/G378,0)</f>
        <v>0</v>
      </c>
      <c r="H433" s="364">
        <f>IFERROR('Intenzity 1'!H433/H378,0)</f>
        <v>0</v>
      </c>
      <c r="I433" s="364">
        <f>IFERROR('Intenzity 1'!I433/I378,0)</f>
        <v>0</v>
      </c>
      <c r="J433" s="364">
        <f>IFERROR('Intenzity 1'!J433/J378,0)</f>
        <v>0</v>
      </c>
      <c r="K433" s="364">
        <f>IFERROR('Intenzity 1'!K433/K378,0)</f>
        <v>0</v>
      </c>
      <c r="L433" s="364">
        <f>IFERROR('Intenzity 1'!L433/L378,0)</f>
        <v>0</v>
      </c>
      <c r="M433" s="364">
        <f>IFERROR('Intenzity 1'!M433/M378,0)</f>
        <v>0</v>
      </c>
      <c r="N433" s="364">
        <f>IFERROR('Intenzity 1'!N433/N378,0)</f>
        <v>0</v>
      </c>
      <c r="O433" s="364">
        <f>IFERROR('Intenzity 1'!O433/O378,0)</f>
        <v>0</v>
      </c>
      <c r="P433" s="364">
        <f>IFERROR('Intenzity 1'!P433/P378,0)</f>
        <v>0</v>
      </c>
      <c r="Q433" s="364">
        <f>IFERROR('Intenzity 1'!Q433/Q378,0)</f>
        <v>0</v>
      </c>
      <c r="R433" s="364">
        <f>IFERROR('Intenzity 1'!R433/R378,0)</f>
        <v>0</v>
      </c>
      <c r="S433" s="364">
        <f>IFERROR('Intenzity 1'!S433/S378,0)</f>
        <v>0</v>
      </c>
      <c r="T433" s="364">
        <f>IFERROR('Intenzity 1'!T433/T378,0)</f>
        <v>0</v>
      </c>
      <c r="U433" s="364">
        <f>IFERROR('Intenzity 1'!U433/U378,0)</f>
        <v>0</v>
      </c>
      <c r="V433" s="364">
        <f>IFERROR('Intenzity 1'!V433/V378,0)</f>
        <v>0</v>
      </c>
      <c r="W433" s="364">
        <f>IFERROR('Intenzity 1'!W433/W378,0)</f>
        <v>0</v>
      </c>
      <c r="X433" s="364">
        <f>IFERROR('Intenzity 1'!X433/X378,0)</f>
        <v>0</v>
      </c>
      <c r="Y433" s="364">
        <f>IFERROR('Intenzity 1'!Y433/Y378,0)</f>
        <v>0</v>
      </c>
      <c r="Z433" s="364">
        <f>IFERROR('Intenzity 1'!Z433/Z378,0)</f>
        <v>0</v>
      </c>
      <c r="AA433" s="364">
        <f>IFERROR('Intenzity 1'!AA433/AA378,0)</f>
        <v>0</v>
      </c>
      <c r="AB433" s="364">
        <f>IFERROR('Intenzity 1'!AB433/AB378,0)</f>
        <v>0</v>
      </c>
      <c r="AC433" s="364">
        <f>IFERROR('Intenzity 1'!AC433/AC378,0)</f>
        <v>0</v>
      </c>
      <c r="AD433" s="364">
        <f>IFERROR('Intenzity 1'!AD433/AD378,0)</f>
        <v>0</v>
      </c>
      <c r="AE433" s="364">
        <f>IFERROR('Intenzity 1'!AE433/AE378,0)</f>
        <v>0</v>
      </c>
      <c r="AF433" s="364">
        <f>IFERROR('Intenzity 1'!AF433/AF378,0)</f>
        <v>0</v>
      </c>
      <c r="AG433" s="364">
        <f>IFERROR('Intenzity 1'!AG433/AG378,0)</f>
        <v>0</v>
      </c>
      <c r="AH433" s="364">
        <f>IFERROR('Intenzity 1'!AH433/AH378,0)</f>
        <v>0</v>
      </c>
      <c r="AI433" s="364">
        <f>IFERROR('Intenzity 1'!AI433/AI378,0)</f>
        <v>0</v>
      </c>
      <c r="AJ433" s="364">
        <f>IFERROR('Intenzity 1'!AJ433/AJ378,0)</f>
        <v>0</v>
      </c>
      <c r="AK433" s="364">
        <f>IFERROR('Intenzity 1'!AK433/AK378,0)</f>
        <v>0</v>
      </c>
      <c r="AL433" s="364">
        <f>IFERROR('Intenzity 1'!AL433/AL378,0)</f>
        <v>0</v>
      </c>
      <c r="AM433" s="364">
        <f>IFERROR('Intenzity 1'!AM433/AM378,0)</f>
        <v>0</v>
      </c>
      <c r="AN433" s="364">
        <f>IFERROR('Intenzity 1'!AN433/AN378,0)</f>
        <v>0</v>
      </c>
      <c r="AO433" s="364">
        <f>IFERROR('Intenzity 1'!AO433/AO378,0)</f>
        <v>0</v>
      </c>
      <c r="AP433" s="364">
        <f>IFERROR('Intenzity 1'!AP433/AP378,0)</f>
        <v>0</v>
      </c>
      <c r="AQ433" s="364">
        <f>IFERROR('Intenzity 1'!AQ433/AQ378,0)</f>
        <v>0</v>
      </c>
      <c r="AR433" s="364">
        <f>IFERROR('Intenzity 1'!AR433/AR378,0)</f>
        <v>0</v>
      </c>
      <c r="AS433" s="364">
        <f>IFERROR('Intenzity 1'!AS433/AS378,0)</f>
        <v>0</v>
      </c>
      <c r="AT433" s="364">
        <f>IFERROR('Intenzity 1'!AT433/AT378,0)</f>
        <v>0</v>
      </c>
      <c r="AU433" s="364">
        <f>IFERROR('Intenzity 1'!AU433/AU378,0)</f>
        <v>0</v>
      </c>
      <c r="AV433" s="364">
        <f>IFERROR('Intenzity 1'!AV433/AV378,0)</f>
        <v>0</v>
      </c>
      <c r="AW433" s="364">
        <f>IFERROR('Intenzity 1'!AW433/AW378,0)</f>
        <v>0</v>
      </c>
      <c r="AX433" s="364">
        <f>IFERROR('Intenzity 1'!AX433/AX378,0)</f>
        <v>0</v>
      </c>
      <c r="AY433" s="364">
        <f>IFERROR('Intenzity 1'!AY433/AY378,0)</f>
        <v>0</v>
      </c>
      <c r="AZ433" s="364">
        <f>IFERROR('Intenzity 1'!AZ433/AZ378,0)</f>
        <v>0</v>
      </c>
      <c r="BA433" s="364">
        <f>IFERROR('Intenzity 1'!BA433/BA378,0)</f>
        <v>0</v>
      </c>
      <c r="BB433" s="364">
        <f>IFERROR('Intenzity 1'!BB433/BB378,0)</f>
        <v>0</v>
      </c>
    </row>
    <row r="434" spans="1:54" x14ac:dyDescent="0.3">
      <c r="A434" s="217">
        <f>IF(ISBLANK('Úseky 1'!A46),"",'Úseky 1'!A46)</f>
        <v>42</v>
      </c>
      <c r="B434" s="218" t="str">
        <f>IF(ISBLANK('Úseky 1'!B46),"",'Úseky 1'!B46)</f>
        <v/>
      </c>
      <c r="C434" s="218" t="str">
        <f>IF(ISBLANK('Úseky 1'!C46),"",'Úseky 1'!C46)</f>
        <v/>
      </c>
      <c r="D434" s="219" t="str">
        <f>IF(ISBLANK('Úseky 1'!D46),"",'Úseky 1'!D46)</f>
        <v/>
      </c>
      <c r="E434" s="364">
        <f>IFERROR('Intenzity 1'!E434/E379,0)</f>
        <v>0</v>
      </c>
      <c r="F434" s="364">
        <f>IFERROR('Intenzity 1'!F434/F379,0)</f>
        <v>0</v>
      </c>
      <c r="G434" s="364">
        <f>IFERROR('Intenzity 1'!G434/G379,0)</f>
        <v>0</v>
      </c>
      <c r="H434" s="364">
        <f>IFERROR('Intenzity 1'!H434/H379,0)</f>
        <v>0</v>
      </c>
      <c r="I434" s="364">
        <f>IFERROR('Intenzity 1'!I434/I379,0)</f>
        <v>0</v>
      </c>
      <c r="J434" s="364">
        <f>IFERROR('Intenzity 1'!J434/J379,0)</f>
        <v>0</v>
      </c>
      <c r="K434" s="364">
        <f>IFERROR('Intenzity 1'!K434/K379,0)</f>
        <v>0</v>
      </c>
      <c r="L434" s="364">
        <f>IFERROR('Intenzity 1'!L434/L379,0)</f>
        <v>0</v>
      </c>
      <c r="M434" s="364">
        <f>IFERROR('Intenzity 1'!M434/M379,0)</f>
        <v>0</v>
      </c>
      <c r="N434" s="364">
        <f>IFERROR('Intenzity 1'!N434/N379,0)</f>
        <v>0</v>
      </c>
      <c r="O434" s="364">
        <f>IFERROR('Intenzity 1'!O434/O379,0)</f>
        <v>0</v>
      </c>
      <c r="P434" s="364">
        <f>IFERROR('Intenzity 1'!P434/P379,0)</f>
        <v>0</v>
      </c>
      <c r="Q434" s="364">
        <f>IFERROR('Intenzity 1'!Q434/Q379,0)</f>
        <v>0</v>
      </c>
      <c r="R434" s="364">
        <f>IFERROR('Intenzity 1'!R434/R379,0)</f>
        <v>0</v>
      </c>
      <c r="S434" s="364">
        <f>IFERROR('Intenzity 1'!S434/S379,0)</f>
        <v>0</v>
      </c>
      <c r="T434" s="364">
        <f>IFERROR('Intenzity 1'!T434/T379,0)</f>
        <v>0</v>
      </c>
      <c r="U434" s="364">
        <f>IFERROR('Intenzity 1'!U434/U379,0)</f>
        <v>0</v>
      </c>
      <c r="V434" s="364">
        <f>IFERROR('Intenzity 1'!V434/V379,0)</f>
        <v>0</v>
      </c>
      <c r="W434" s="364">
        <f>IFERROR('Intenzity 1'!W434/W379,0)</f>
        <v>0</v>
      </c>
      <c r="X434" s="364">
        <f>IFERROR('Intenzity 1'!X434/X379,0)</f>
        <v>0</v>
      </c>
      <c r="Y434" s="364">
        <f>IFERROR('Intenzity 1'!Y434/Y379,0)</f>
        <v>0</v>
      </c>
      <c r="Z434" s="364">
        <f>IFERROR('Intenzity 1'!Z434/Z379,0)</f>
        <v>0</v>
      </c>
      <c r="AA434" s="364">
        <f>IFERROR('Intenzity 1'!AA434/AA379,0)</f>
        <v>0</v>
      </c>
      <c r="AB434" s="364">
        <f>IFERROR('Intenzity 1'!AB434/AB379,0)</f>
        <v>0</v>
      </c>
      <c r="AC434" s="364">
        <f>IFERROR('Intenzity 1'!AC434/AC379,0)</f>
        <v>0</v>
      </c>
      <c r="AD434" s="364">
        <f>IFERROR('Intenzity 1'!AD434/AD379,0)</f>
        <v>0</v>
      </c>
      <c r="AE434" s="364">
        <f>IFERROR('Intenzity 1'!AE434/AE379,0)</f>
        <v>0</v>
      </c>
      <c r="AF434" s="364">
        <f>IFERROR('Intenzity 1'!AF434/AF379,0)</f>
        <v>0</v>
      </c>
      <c r="AG434" s="364">
        <f>IFERROR('Intenzity 1'!AG434/AG379,0)</f>
        <v>0</v>
      </c>
      <c r="AH434" s="364">
        <f>IFERROR('Intenzity 1'!AH434/AH379,0)</f>
        <v>0</v>
      </c>
      <c r="AI434" s="364">
        <f>IFERROR('Intenzity 1'!AI434/AI379,0)</f>
        <v>0</v>
      </c>
      <c r="AJ434" s="364">
        <f>IFERROR('Intenzity 1'!AJ434/AJ379,0)</f>
        <v>0</v>
      </c>
      <c r="AK434" s="364">
        <f>IFERROR('Intenzity 1'!AK434/AK379,0)</f>
        <v>0</v>
      </c>
      <c r="AL434" s="364">
        <f>IFERROR('Intenzity 1'!AL434/AL379,0)</f>
        <v>0</v>
      </c>
      <c r="AM434" s="364">
        <f>IFERROR('Intenzity 1'!AM434/AM379,0)</f>
        <v>0</v>
      </c>
      <c r="AN434" s="364">
        <f>IFERROR('Intenzity 1'!AN434/AN379,0)</f>
        <v>0</v>
      </c>
      <c r="AO434" s="364">
        <f>IFERROR('Intenzity 1'!AO434/AO379,0)</f>
        <v>0</v>
      </c>
      <c r="AP434" s="364">
        <f>IFERROR('Intenzity 1'!AP434/AP379,0)</f>
        <v>0</v>
      </c>
      <c r="AQ434" s="364">
        <f>IFERROR('Intenzity 1'!AQ434/AQ379,0)</f>
        <v>0</v>
      </c>
      <c r="AR434" s="364">
        <f>IFERROR('Intenzity 1'!AR434/AR379,0)</f>
        <v>0</v>
      </c>
      <c r="AS434" s="364">
        <f>IFERROR('Intenzity 1'!AS434/AS379,0)</f>
        <v>0</v>
      </c>
      <c r="AT434" s="364">
        <f>IFERROR('Intenzity 1'!AT434/AT379,0)</f>
        <v>0</v>
      </c>
      <c r="AU434" s="364">
        <f>IFERROR('Intenzity 1'!AU434/AU379,0)</f>
        <v>0</v>
      </c>
      <c r="AV434" s="364">
        <f>IFERROR('Intenzity 1'!AV434/AV379,0)</f>
        <v>0</v>
      </c>
      <c r="AW434" s="364">
        <f>IFERROR('Intenzity 1'!AW434/AW379,0)</f>
        <v>0</v>
      </c>
      <c r="AX434" s="364">
        <f>IFERROR('Intenzity 1'!AX434/AX379,0)</f>
        <v>0</v>
      </c>
      <c r="AY434" s="364">
        <f>IFERROR('Intenzity 1'!AY434/AY379,0)</f>
        <v>0</v>
      </c>
      <c r="AZ434" s="364">
        <f>IFERROR('Intenzity 1'!AZ434/AZ379,0)</f>
        <v>0</v>
      </c>
      <c r="BA434" s="364">
        <f>IFERROR('Intenzity 1'!BA434/BA379,0)</f>
        <v>0</v>
      </c>
      <c r="BB434" s="364">
        <f>IFERROR('Intenzity 1'!BB434/BB379,0)</f>
        <v>0</v>
      </c>
    </row>
    <row r="435" spans="1:54" x14ac:dyDescent="0.3">
      <c r="A435" s="217">
        <f>IF(ISBLANK('Úseky 1'!A47),"",'Úseky 1'!A47)</f>
        <v>43</v>
      </c>
      <c r="B435" s="218" t="str">
        <f>IF(ISBLANK('Úseky 1'!B47),"",'Úseky 1'!B47)</f>
        <v/>
      </c>
      <c r="C435" s="218" t="str">
        <f>IF(ISBLANK('Úseky 1'!C47),"",'Úseky 1'!C47)</f>
        <v/>
      </c>
      <c r="D435" s="219" t="str">
        <f>IF(ISBLANK('Úseky 1'!D47),"",'Úseky 1'!D47)</f>
        <v/>
      </c>
      <c r="E435" s="364">
        <f>IFERROR('Intenzity 1'!E435/E380,0)</f>
        <v>0</v>
      </c>
      <c r="F435" s="364">
        <f>IFERROR('Intenzity 1'!F435/F380,0)</f>
        <v>0</v>
      </c>
      <c r="G435" s="364">
        <f>IFERROR('Intenzity 1'!G435/G380,0)</f>
        <v>0</v>
      </c>
      <c r="H435" s="364">
        <f>IFERROR('Intenzity 1'!H435/H380,0)</f>
        <v>0</v>
      </c>
      <c r="I435" s="364">
        <f>IFERROR('Intenzity 1'!I435/I380,0)</f>
        <v>0</v>
      </c>
      <c r="J435" s="364">
        <f>IFERROR('Intenzity 1'!J435/J380,0)</f>
        <v>0</v>
      </c>
      <c r="K435" s="364">
        <f>IFERROR('Intenzity 1'!K435/K380,0)</f>
        <v>0</v>
      </c>
      <c r="L435" s="364">
        <f>IFERROR('Intenzity 1'!L435/L380,0)</f>
        <v>0</v>
      </c>
      <c r="M435" s="364">
        <f>IFERROR('Intenzity 1'!M435/M380,0)</f>
        <v>0</v>
      </c>
      <c r="N435" s="364">
        <f>IFERROR('Intenzity 1'!N435/N380,0)</f>
        <v>0</v>
      </c>
      <c r="O435" s="364">
        <f>IFERROR('Intenzity 1'!O435/O380,0)</f>
        <v>0</v>
      </c>
      <c r="P435" s="364">
        <f>IFERROR('Intenzity 1'!P435/P380,0)</f>
        <v>0</v>
      </c>
      <c r="Q435" s="364">
        <f>IFERROR('Intenzity 1'!Q435/Q380,0)</f>
        <v>0</v>
      </c>
      <c r="R435" s="364">
        <f>IFERROR('Intenzity 1'!R435/R380,0)</f>
        <v>0</v>
      </c>
      <c r="S435" s="364">
        <f>IFERROR('Intenzity 1'!S435/S380,0)</f>
        <v>0</v>
      </c>
      <c r="T435" s="364">
        <f>IFERROR('Intenzity 1'!T435/T380,0)</f>
        <v>0</v>
      </c>
      <c r="U435" s="364">
        <f>IFERROR('Intenzity 1'!U435/U380,0)</f>
        <v>0</v>
      </c>
      <c r="V435" s="364">
        <f>IFERROR('Intenzity 1'!V435/V380,0)</f>
        <v>0</v>
      </c>
      <c r="W435" s="364">
        <f>IFERROR('Intenzity 1'!W435/W380,0)</f>
        <v>0</v>
      </c>
      <c r="X435" s="364">
        <f>IFERROR('Intenzity 1'!X435/X380,0)</f>
        <v>0</v>
      </c>
      <c r="Y435" s="364">
        <f>IFERROR('Intenzity 1'!Y435/Y380,0)</f>
        <v>0</v>
      </c>
      <c r="Z435" s="364">
        <f>IFERROR('Intenzity 1'!Z435/Z380,0)</f>
        <v>0</v>
      </c>
      <c r="AA435" s="364">
        <f>IFERROR('Intenzity 1'!AA435/AA380,0)</f>
        <v>0</v>
      </c>
      <c r="AB435" s="364">
        <f>IFERROR('Intenzity 1'!AB435/AB380,0)</f>
        <v>0</v>
      </c>
      <c r="AC435" s="364">
        <f>IFERROR('Intenzity 1'!AC435/AC380,0)</f>
        <v>0</v>
      </c>
      <c r="AD435" s="364">
        <f>IFERROR('Intenzity 1'!AD435/AD380,0)</f>
        <v>0</v>
      </c>
      <c r="AE435" s="364">
        <f>IFERROR('Intenzity 1'!AE435/AE380,0)</f>
        <v>0</v>
      </c>
      <c r="AF435" s="364">
        <f>IFERROR('Intenzity 1'!AF435/AF380,0)</f>
        <v>0</v>
      </c>
      <c r="AG435" s="364">
        <f>IFERROR('Intenzity 1'!AG435/AG380,0)</f>
        <v>0</v>
      </c>
      <c r="AH435" s="364">
        <f>IFERROR('Intenzity 1'!AH435/AH380,0)</f>
        <v>0</v>
      </c>
      <c r="AI435" s="364">
        <f>IFERROR('Intenzity 1'!AI435/AI380,0)</f>
        <v>0</v>
      </c>
      <c r="AJ435" s="364">
        <f>IFERROR('Intenzity 1'!AJ435/AJ380,0)</f>
        <v>0</v>
      </c>
      <c r="AK435" s="364">
        <f>IFERROR('Intenzity 1'!AK435/AK380,0)</f>
        <v>0</v>
      </c>
      <c r="AL435" s="364">
        <f>IFERROR('Intenzity 1'!AL435/AL380,0)</f>
        <v>0</v>
      </c>
      <c r="AM435" s="364">
        <f>IFERROR('Intenzity 1'!AM435/AM380,0)</f>
        <v>0</v>
      </c>
      <c r="AN435" s="364">
        <f>IFERROR('Intenzity 1'!AN435/AN380,0)</f>
        <v>0</v>
      </c>
      <c r="AO435" s="364">
        <f>IFERROR('Intenzity 1'!AO435/AO380,0)</f>
        <v>0</v>
      </c>
      <c r="AP435" s="364">
        <f>IFERROR('Intenzity 1'!AP435/AP380,0)</f>
        <v>0</v>
      </c>
      <c r="AQ435" s="364">
        <f>IFERROR('Intenzity 1'!AQ435/AQ380,0)</f>
        <v>0</v>
      </c>
      <c r="AR435" s="364">
        <f>IFERROR('Intenzity 1'!AR435/AR380,0)</f>
        <v>0</v>
      </c>
      <c r="AS435" s="364">
        <f>IFERROR('Intenzity 1'!AS435/AS380,0)</f>
        <v>0</v>
      </c>
      <c r="AT435" s="364">
        <f>IFERROR('Intenzity 1'!AT435/AT380,0)</f>
        <v>0</v>
      </c>
      <c r="AU435" s="364">
        <f>IFERROR('Intenzity 1'!AU435/AU380,0)</f>
        <v>0</v>
      </c>
      <c r="AV435" s="364">
        <f>IFERROR('Intenzity 1'!AV435/AV380,0)</f>
        <v>0</v>
      </c>
      <c r="AW435" s="364">
        <f>IFERROR('Intenzity 1'!AW435/AW380,0)</f>
        <v>0</v>
      </c>
      <c r="AX435" s="364">
        <f>IFERROR('Intenzity 1'!AX435/AX380,0)</f>
        <v>0</v>
      </c>
      <c r="AY435" s="364">
        <f>IFERROR('Intenzity 1'!AY435/AY380,0)</f>
        <v>0</v>
      </c>
      <c r="AZ435" s="364">
        <f>IFERROR('Intenzity 1'!AZ435/AZ380,0)</f>
        <v>0</v>
      </c>
      <c r="BA435" s="364">
        <f>IFERROR('Intenzity 1'!BA435/BA380,0)</f>
        <v>0</v>
      </c>
      <c r="BB435" s="364">
        <f>IFERROR('Intenzity 1'!BB435/BB380,0)</f>
        <v>0</v>
      </c>
    </row>
    <row r="436" spans="1:54" x14ac:dyDescent="0.3">
      <c r="A436" s="217">
        <f>IF(ISBLANK('Úseky 1'!A48),"",'Úseky 1'!A48)</f>
        <v>44</v>
      </c>
      <c r="B436" s="218" t="str">
        <f>IF(ISBLANK('Úseky 1'!B48),"",'Úseky 1'!B48)</f>
        <v/>
      </c>
      <c r="C436" s="218" t="str">
        <f>IF(ISBLANK('Úseky 1'!C48),"",'Úseky 1'!C48)</f>
        <v/>
      </c>
      <c r="D436" s="219" t="str">
        <f>IF(ISBLANK('Úseky 1'!D48),"",'Úseky 1'!D48)</f>
        <v/>
      </c>
      <c r="E436" s="364">
        <f>IFERROR('Intenzity 1'!E436/E381,0)</f>
        <v>0</v>
      </c>
      <c r="F436" s="364">
        <f>IFERROR('Intenzity 1'!F436/F381,0)</f>
        <v>0</v>
      </c>
      <c r="G436" s="364">
        <f>IFERROR('Intenzity 1'!G436/G381,0)</f>
        <v>0</v>
      </c>
      <c r="H436" s="364">
        <f>IFERROR('Intenzity 1'!H436/H381,0)</f>
        <v>0</v>
      </c>
      <c r="I436" s="364">
        <f>IFERROR('Intenzity 1'!I436/I381,0)</f>
        <v>0</v>
      </c>
      <c r="J436" s="364">
        <f>IFERROR('Intenzity 1'!J436/J381,0)</f>
        <v>0</v>
      </c>
      <c r="K436" s="364">
        <f>IFERROR('Intenzity 1'!K436/K381,0)</f>
        <v>0</v>
      </c>
      <c r="L436" s="364">
        <f>IFERROR('Intenzity 1'!L436/L381,0)</f>
        <v>0</v>
      </c>
      <c r="M436" s="364">
        <f>IFERROR('Intenzity 1'!M436/M381,0)</f>
        <v>0</v>
      </c>
      <c r="N436" s="364">
        <f>IFERROR('Intenzity 1'!N436/N381,0)</f>
        <v>0</v>
      </c>
      <c r="O436" s="364">
        <f>IFERROR('Intenzity 1'!O436/O381,0)</f>
        <v>0</v>
      </c>
      <c r="P436" s="364">
        <f>IFERROR('Intenzity 1'!P436/P381,0)</f>
        <v>0</v>
      </c>
      <c r="Q436" s="364">
        <f>IFERROR('Intenzity 1'!Q436/Q381,0)</f>
        <v>0</v>
      </c>
      <c r="R436" s="364">
        <f>IFERROR('Intenzity 1'!R436/R381,0)</f>
        <v>0</v>
      </c>
      <c r="S436" s="364">
        <f>IFERROR('Intenzity 1'!S436/S381,0)</f>
        <v>0</v>
      </c>
      <c r="T436" s="364">
        <f>IFERROR('Intenzity 1'!T436/T381,0)</f>
        <v>0</v>
      </c>
      <c r="U436" s="364">
        <f>IFERROR('Intenzity 1'!U436/U381,0)</f>
        <v>0</v>
      </c>
      <c r="V436" s="364">
        <f>IFERROR('Intenzity 1'!V436/V381,0)</f>
        <v>0</v>
      </c>
      <c r="W436" s="364">
        <f>IFERROR('Intenzity 1'!W436/W381,0)</f>
        <v>0</v>
      </c>
      <c r="X436" s="364">
        <f>IFERROR('Intenzity 1'!X436/X381,0)</f>
        <v>0</v>
      </c>
      <c r="Y436" s="364">
        <f>IFERROR('Intenzity 1'!Y436/Y381,0)</f>
        <v>0</v>
      </c>
      <c r="Z436" s="364">
        <f>IFERROR('Intenzity 1'!Z436/Z381,0)</f>
        <v>0</v>
      </c>
      <c r="AA436" s="364">
        <f>IFERROR('Intenzity 1'!AA436/AA381,0)</f>
        <v>0</v>
      </c>
      <c r="AB436" s="364">
        <f>IFERROR('Intenzity 1'!AB436/AB381,0)</f>
        <v>0</v>
      </c>
      <c r="AC436" s="364">
        <f>IFERROR('Intenzity 1'!AC436/AC381,0)</f>
        <v>0</v>
      </c>
      <c r="AD436" s="364">
        <f>IFERROR('Intenzity 1'!AD436/AD381,0)</f>
        <v>0</v>
      </c>
      <c r="AE436" s="364">
        <f>IFERROR('Intenzity 1'!AE436/AE381,0)</f>
        <v>0</v>
      </c>
      <c r="AF436" s="364">
        <f>IFERROR('Intenzity 1'!AF436/AF381,0)</f>
        <v>0</v>
      </c>
      <c r="AG436" s="364">
        <f>IFERROR('Intenzity 1'!AG436/AG381,0)</f>
        <v>0</v>
      </c>
      <c r="AH436" s="364">
        <f>IFERROR('Intenzity 1'!AH436/AH381,0)</f>
        <v>0</v>
      </c>
      <c r="AI436" s="364">
        <f>IFERROR('Intenzity 1'!AI436/AI381,0)</f>
        <v>0</v>
      </c>
      <c r="AJ436" s="364">
        <f>IFERROR('Intenzity 1'!AJ436/AJ381,0)</f>
        <v>0</v>
      </c>
      <c r="AK436" s="364">
        <f>IFERROR('Intenzity 1'!AK436/AK381,0)</f>
        <v>0</v>
      </c>
      <c r="AL436" s="364">
        <f>IFERROR('Intenzity 1'!AL436/AL381,0)</f>
        <v>0</v>
      </c>
      <c r="AM436" s="364">
        <f>IFERROR('Intenzity 1'!AM436/AM381,0)</f>
        <v>0</v>
      </c>
      <c r="AN436" s="364">
        <f>IFERROR('Intenzity 1'!AN436/AN381,0)</f>
        <v>0</v>
      </c>
      <c r="AO436" s="364">
        <f>IFERROR('Intenzity 1'!AO436/AO381,0)</f>
        <v>0</v>
      </c>
      <c r="AP436" s="364">
        <f>IFERROR('Intenzity 1'!AP436/AP381,0)</f>
        <v>0</v>
      </c>
      <c r="AQ436" s="364">
        <f>IFERROR('Intenzity 1'!AQ436/AQ381,0)</f>
        <v>0</v>
      </c>
      <c r="AR436" s="364">
        <f>IFERROR('Intenzity 1'!AR436/AR381,0)</f>
        <v>0</v>
      </c>
      <c r="AS436" s="364">
        <f>IFERROR('Intenzity 1'!AS436/AS381,0)</f>
        <v>0</v>
      </c>
      <c r="AT436" s="364">
        <f>IFERROR('Intenzity 1'!AT436/AT381,0)</f>
        <v>0</v>
      </c>
      <c r="AU436" s="364">
        <f>IFERROR('Intenzity 1'!AU436/AU381,0)</f>
        <v>0</v>
      </c>
      <c r="AV436" s="364">
        <f>IFERROR('Intenzity 1'!AV436/AV381,0)</f>
        <v>0</v>
      </c>
      <c r="AW436" s="364">
        <f>IFERROR('Intenzity 1'!AW436/AW381,0)</f>
        <v>0</v>
      </c>
      <c r="AX436" s="364">
        <f>IFERROR('Intenzity 1'!AX436/AX381,0)</f>
        <v>0</v>
      </c>
      <c r="AY436" s="364">
        <f>IFERROR('Intenzity 1'!AY436/AY381,0)</f>
        <v>0</v>
      </c>
      <c r="AZ436" s="364">
        <f>IFERROR('Intenzity 1'!AZ436/AZ381,0)</f>
        <v>0</v>
      </c>
      <c r="BA436" s="364">
        <f>IFERROR('Intenzity 1'!BA436/BA381,0)</f>
        <v>0</v>
      </c>
      <c r="BB436" s="364">
        <f>IFERROR('Intenzity 1'!BB436/BB381,0)</f>
        <v>0</v>
      </c>
    </row>
    <row r="437" spans="1:54" x14ac:dyDescent="0.3">
      <c r="A437" s="217">
        <f>IF(ISBLANK('Úseky 1'!A49),"",'Úseky 1'!A49)</f>
        <v>45</v>
      </c>
      <c r="B437" s="218" t="str">
        <f>IF(ISBLANK('Úseky 1'!B49),"",'Úseky 1'!B49)</f>
        <v/>
      </c>
      <c r="C437" s="218" t="str">
        <f>IF(ISBLANK('Úseky 1'!C49),"",'Úseky 1'!C49)</f>
        <v/>
      </c>
      <c r="D437" s="219" t="str">
        <f>IF(ISBLANK('Úseky 1'!D49),"",'Úseky 1'!D49)</f>
        <v/>
      </c>
      <c r="E437" s="364">
        <f>IFERROR('Intenzity 1'!E437/E382,0)</f>
        <v>0</v>
      </c>
      <c r="F437" s="364">
        <f>IFERROR('Intenzity 1'!F437/F382,0)</f>
        <v>0</v>
      </c>
      <c r="G437" s="364">
        <f>IFERROR('Intenzity 1'!G437/G382,0)</f>
        <v>0</v>
      </c>
      <c r="H437" s="364">
        <f>IFERROR('Intenzity 1'!H437/H382,0)</f>
        <v>0</v>
      </c>
      <c r="I437" s="364">
        <f>IFERROR('Intenzity 1'!I437/I382,0)</f>
        <v>0</v>
      </c>
      <c r="J437" s="364">
        <f>IFERROR('Intenzity 1'!J437/J382,0)</f>
        <v>0</v>
      </c>
      <c r="K437" s="364">
        <f>IFERROR('Intenzity 1'!K437/K382,0)</f>
        <v>0</v>
      </c>
      <c r="L437" s="364">
        <f>IFERROR('Intenzity 1'!L437/L382,0)</f>
        <v>0</v>
      </c>
      <c r="M437" s="364">
        <f>IFERROR('Intenzity 1'!M437/M382,0)</f>
        <v>0</v>
      </c>
      <c r="N437" s="364">
        <f>IFERROR('Intenzity 1'!N437/N382,0)</f>
        <v>0</v>
      </c>
      <c r="O437" s="364">
        <f>IFERROR('Intenzity 1'!O437/O382,0)</f>
        <v>0</v>
      </c>
      <c r="P437" s="364">
        <f>IFERROR('Intenzity 1'!P437/P382,0)</f>
        <v>0</v>
      </c>
      <c r="Q437" s="364">
        <f>IFERROR('Intenzity 1'!Q437/Q382,0)</f>
        <v>0</v>
      </c>
      <c r="R437" s="364">
        <f>IFERROR('Intenzity 1'!R437/R382,0)</f>
        <v>0</v>
      </c>
      <c r="S437" s="364">
        <f>IFERROR('Intenzity 1'!S437/S382,0)</f>
        <v>0</v>
      </c>
      <c r="T437" s="364">
        <f>IFERROR('Intenzity 1'!T437/T382,0)</f>
        <v>0</v>
      </c>
      <c r="U437" s="364">
        <f>IFERROR('Intenzity 1'!U437/U382,0)</f>
        <v>0</v>
      </c>
      <c r="V437" s="364">
        <f>IFERROR('Intenzity 1'!V437/V382,0)</f>
        <v>0</v>
      </c>
      <c r="W437" s="364">
        <f>IFERROR('Intenzity 1'!W437/W382,0)</f>
        <v>0</v>
      </c>
      <c r="X437" s="364">
        <f>IFERROR('Intenzity 1'!X437/X382,0)</f>
        <v>0</v>
      </c>
      <c r="Y437" s="364">
        <f>IFERROR('Intenzity 1'!Y437/Y382,0)</f>
        <v>0</v>
      </c>
      <c r="Z437" s="364">
        <f>IFERROR('Intenzity 1'!Z437/Z382,0)</f>
        <v>0</v>
      </c>
      <c r="AA437" s="364">
        <f>IFERROR('Intenzity 1'!AA437/AA382,0)</f>
        <v>0</v>
      </c>
      <c r="AB437" s="364">
        <f>IFERROR('Intenzity 1'!AB437/AB382,0)</f>
        <v>0</v>
      </c>
      <c r="AC437" s="364">
        <f>IFERROR('Intenzity 1'!AC437/AC382,0)</f>
        <v>0</v>
      </c>
      <c r="AD437" s="364">
        <f>IFERROR('Intenzity 1'!AD437/AD382,0)</f>
        <v>0</v>
      </c>
      <c r="AE437" s="364">
        <f>IFERROR('Intenzity 1'!AE437/AE382,0)</f>
        <v>0</v>
      </c>
      <c r="AF437" s="364">
        <f>IFERROR('Intenzity 1'!AF437/AF382,0)</f>
        <v>0</v>
      </c>
      <c r="AG437" s="364">
        <f>IFERROR('Intenzity 1'!AG437/AG382,0)</f>
        <v>0</v>
      </c>
      <c r="AH437" s="364">
        <f>IFERROR('Intenzity 1'!AH437/AH382,0)</f>
        <v>0</v>
      </c>
      <c r="AI437" s="364">
        <f>IFERROR('Intenzity 1'!AI437/AI382,0)</f>
        <v>0</v>
      </c>
      <c r="AJ437" s="364">
        <f>IFERROR('Intenzity 1'!AJ437/AJ382,0)</f>
        <v>0</v>
      </c>
      <c r="AK437" s="364">
        <f>IFERROR('Intenzity 1'!AK437/AK382,0)</f>
        <v>0</v>
      </c>
      <c r="AL437" s="364">
        <f>IFERROR('Intenzity 1'!AL437/AL382,0)</f>
        <v>0</v>
      </c>
      <c r="AM437" s="364">
        <f>IFERROR('Intenzity 1'!AM437/AM382,0)</f>
        <v>0</v>
      </c>
      <c r="AN437" s="364">
        <f>IFERROR('Intenzity 1'!AN437/AN382,0)</f>
        <v>0</v>
      </c>
      <c r="AO437" s="364">
        <f>IFERROR('Intenzity 1'!AO437/AO382,0)</f>
        <v>0</v>
      </c>
      <c r="AP437" s="364">
        <f>IFERROR('Intenzity 1'!AP437/AP382,0)</f>
        <v>0</v>
      </c>
      <c r="AQ437" s="364">
        <f>IFERROR('Intenzity 1'!AQ437/AQ382,0)</f>
        <v>0</v>
      </c>
      <c r="AR437" s="364">
        <f>IFERROR('Intenzity 1'!AR437/AR382,0)</f>
        <v>0</v>
      </c>
      <c r="AS437" s="364">
        <f>IFERROR('Intenzity 1'!AS437/AS382,0)</f>
        <v>0</v>
      </c>
      <c r="AT437" s="364">
        <f>IFERROR('Intenzity 1'!AT437/AT382,0)</f>
        <v>0</v>
      </c>
      <c r="AU437" s="364">
        <f>IFERROR('Intenzity 1'!AU437/AU382,0)</f>
        <v>0</v>
      </c>
      <c r="AV437" s="364">
        <f>IFERROR('Intenzity 1'!AV437/AV382,0)</f>
        <v>0</v>
      </c>
      <c r="AW437" s="364">
        <f>IFERROR('Intenzity 1'!AW437/AW382,0)</f>
        <v>0</v>
      </c>
      <c r="AX437" s="364">
        <f>IFERROR('Intenzity 1'!AX437/AX382,0)</f>
        <v>0</v>
      </c>
      <c r="AY437" s="364">
        <f>IFERROR('Intenzity 1'!AY437/AY382,0)</f>
        <v>0</v>
      </c>
      <c r="AZ437" s="364">
        <f>IFERROR('Intenzity 1'!AZ437/AZ382,0)</f>
        <v>0</v>
      </c>
      <c r="BA437" s="364">
        <f>IFERROR('Intenzity 1'!BA437/BA382,0)</f>
        <v>0</v>
      </c>
      <c r="BB437" s="364">
        <f>IFERROR('Intenzity 1'!BB437/BB382,0)</f>
        <v>0</v>
      </c>
    </row>
    <row r="438" spans="1:54" x14ac:dyDescent="0.3">
      <c r="A438" s="217">
        <f>IF(ISBLANK('Úseky 1'!A50),"",'Úseky 1'!A50)</f>
        <v>46</v>
      </c>
      <c r="B438" s="218" t="str">
        <f>IF(ISBLANK('Úseky 1'!B50),"",'Úseky 1'!B50)</f>
        <v/>
      </c>
      <c r="C438" s="218" t="str">
        <f>IF(ISBLANK('Úseky 1'!C50),"",'Úseky 1'!C50)</f>
        <v/>
      </c>
      <c r="D438" s="219" t="str">
        <f>IF(ISBLANK('Úseky 1'!D50),"",'Úseky 1'!D50)</f>
        <v/>
      </c>
      <c r="E438" s="364">
        <f>IFERROR('Intenzity 1'!E438/E383,0)</f>
        <v>0</v>
      </c>
      <c r="F438" s="364">
        <f>IFERROR('Intenzity 1'!F438/F383,0)</f>
        <v>0</v>
      </c>
      <c r="G438" s="364">
        <f>IFERROR('Intenzity 1'!G438/G383,0)</f>
        <v>0</v>
      </c>
      <c r="H438" s="364">
        <f>IFERROR('Intenzity 1'!H438/H383,0)</f>
        <v>0</v>
      </c>
      <c r="I438" s="364">
        <f>IFERROR('Intenzity 1'!I438/I383,0)</f>
        <v>0</v>
      </c>
      <c r="J438" s="364">
        <f>IFERROR('Intenzity 1'!J438/J383,0)</f>
        <v>0</v>
      </c>
      <c r="K438" s="364">
        <f>IFERROR('Intenzity 1'!K438/K383,0)</f>
        <v>0</v>
      </c>
      <c r="L438" s="364">
        <f>IFERROR('Intenzity 1'!L438/L383,0)</f>
        <v>0</v>
      </c>
      <c r="M438" s="364">
        <f>IFERROR('Intenzity 1'!M438/M383,0)</f>
        <v>0</v>
      </c>
      <c r="N438" s="364">
        <f>IFERROR('Intenzity 1'!N438/N383,0)</f>
        <v>0</v>
      </c>
      <c r="O438" s="364">
        <f>IFERROR('Intenzity 1'!O438/O383,0)</f>
        <v>0</v>
      </c>
      <c r="P438" s="364">
        <f>IFERROR('Intenzity 1'!P438/P383,0)</f>
        <v>0</v>
      </c>
      <c r="Q438" s="364">
        <f>IFERROR('Intenzity 1'!Q438/Q383,0)</f>
        <v>0</v>
      </c>
      <c r="R438" s="364">
        <f>IFERROR('Intenzity 1'!R438/R383,0)</f>
        <v>0</v>
      </c>
      <c r="S438" s="364">
        <f>IFERROR('Intenzity 1'!S438/S383,0)</f>
        <v>0</v>
      </c>
      <c r="T438" s="364">
        <f>IFERROR('Intenzity 1'!T438/T383,0)</f>
        <v>0</v>
      </c>
      <c r="U438" s="364">
        <f>IFERROR('Intenzity 1'!U438/U383,0)</f>
        <v>0</v>
      </c>
      <c r="V438" s="364">
        <f>IFERROR('Intenzity 1'!V438/V383,0)</f>
        <v>0</v>
      </c>
      <c r="W438" s="364">
        <f>IFERROR('Intenzity 1'!W438/W383,0)</f>
        <v>0</v>
      </c>
      <c r="X438" s="364">
        <f>IFERROR('Intenzity 1'!X438/X383,0)</f>
        <v>0</v>
      </c>
      <c r="Y438" s="364">
        <f>IFERROR('Intenzity 1'!Y438/Y383,0)</f>
        <v>0</v>
      </c>
      <c r="Z438" s="364">
        <f>IFERROR('Intenzity 1'!Z438/Z383,0)</f>
        <v>0</v>
      </c>
      <c r="AA438" s="364">
        <f>IFERROR('Intenzity 1'!AA438/AA383,0)</f>
        <v>0</v>
      </c>
      <c r="AB438" s="364">
        <f>IFERROR('Intenzity 1'!AB438/AB383,0)</f>
        <v>0</v>
      </c>
      <c r="AC438" s="364">
        <f>IFERROR('Intenzity 1'!AC438/AC383,0)</f>
        <v>0</v>
      </c>
      <c r="AD438" s="364">
        <f>IFERROR('Intenzity 1'!AD438/AD383,0)</f>
        <v>0</v>
      </c>
      <c r="AE438" s="364">
        <f>IFERROR('Intenzity 1'!AE438/AE383,0)</f>
        <v>0</v>
      </c>
      <c r="AF438" s="364">
        <f>IFERROR('Intenzity 1'!AF438/AF383,0)</f>
        <v>0</v>
      </c>
      <c r="AG438" s="364">
        <f>IFERROR('Intenzity 1'!AG438/AG383,0)</f>
        <v>0</v>
      </c>
      <c r="AH438" s="364">
        <f>IFERROR('Intenzity 1'!AH438/AH383,0)</f>
        <v>0</v>
      </c>
      <c r="AI438" s="364">
        <f>IFERROR('Intenzity 1'!AI438/AI383,0)</f>
        <v>0</v>
      </c>
      <c r="AJ438" s="364">
        <f>IFERROR('Intenzity 1'!AJ438/AJ383,0)</f>
        <v>0</v>
      </c>
      <c r="AK438" s="364">
        <f>IFERROR('Intenzity 1'!AK438/AK383,0)</f>
        <v>0</v>
      </c>
      <c r="AL438" s="364">
        <f>IFERROR('Intenzity 1'!AL438/AL383,0)</f>
        <v>0</v>
      </c>
      <c r="AM438" s="364">
        <f>IFERROR('Intenzity 1'!AM438/AM383,0)</f>
        <v>0</v>
      </c>
      <c r="AN438" s="364">
        <f>IFERROR('Intenzity 1'!AN438/AN383,0)</f>
        <v>0</v>
      </c>
      <c r="AO438" s="364">
        <f>IFERROR('Intenzity 1'!AO438/AO383,0)</f>
        <v>0</v>
      </c>
      <c r="AP438" s="364">
        <f>IFERROR('Intenzity 1'!AP438/AP383,0)</f>
        <v>0</v>
      </c>
      <c r="AQ438" s="364">
        <f>IFERROR('Intenzity 1'!AQ438/AQ383,0)</f>
        <v>0</v>
      </c>
      <c r="AR438" s="364">
        <f>IFERROR('Intenzity 1'!AR438/AR383,0)</f>
        <v>0</v>
      </c>
      <c r="AS438" s="364">
        <f>IFERROR('Intenzity 1'!AS438/AS383,0)</f>
        <v>0</v>
      </c>
      <c r="AT438" s="364">
        <f>IFERROR('Intenzity 1'!AT438/AT383,0)</f>
        <v>0</v>
      </c>
      <c r="AU438" s="364">
        <f>IFERROR('Intenzity 1'!AU438/AU383,0)</f>
        <v>0</v>
      </c>
      <c r="AV438" s="364">
        <f>IFERROR('Intenzity 1'!AV438/AV383,0)</f>
        <v>0</v>
      </c>
      <c r="AW438" s="364">
        <f>IFERROR('Intenzity 1'!AW438/AW383,0)</f>
        <v>0</v>
      </c>
      <c r="AX438" s="364">
        <f>IFERROR('Intenzity 1'!AX438/AX383,0)</f>
        <v>0</v>
      </c>
      <c r="AY438" s="364">
        <f>IFERROR('Intenzity 1'!AY438/AY383,0)</f>
        <v>0</v>
      </c>
      <c r="AZ438" s="364">
        <f>IFERROR('Intenzity 1'!AZ438/AZ383,0)</f>
        <v>0</v>
      </c>
      <c r="BA438" s="364">
        <f>IFERROR('Intenzity 1'!BA438/BA383,0)</f>
        <v>0</v>
      </c>
      <c r="BB438" s="364">
        <f>IFERROR('Intenzity 1'!BB438/BB383,0)</f>
        <v>0</v>
      </c>
    </row>
    <row r="439" spans="1:54" x14ac:dyDescent="0.3">
      <c r="A439" s="217">
        <f>IF(ISBLANK('Úseky 1'!A51),"",'Úseky 1'!A51)</f>
        <v>47</v>
      </c>
      <c r="B439" s="218" t="str">
        <f>IF(ISBLANK('Úseky 1'!B51),"",'Úseky 1'!B51)</f>
        <v/>
      </c>
      <c r="C439" s="218" t="str">
        <f>IF(ISBLANK('Úseky 1'!C51),"",'Úseky 1'!C51)</f>
        <v/>
      </c>
      <c r="D439" s="219" t="str">
        <f>IF(ISBLANK('Úseky 1'!D51),"",'Úseky 1'!D51)</f>
        <v/>
      </c>
      <c r="E439" s="364">
        <f>IFERROR('Intenzity 1'!E439/E384,0)</f>
        <v>0</v>
      </c>
      <c r="F439" s="364">
        <f>IFERROR('Intenzity 1'!F439/F384,0)</f>
        <v>0</v>
      </c>
      <c r="G439" s="364">
        <f>IFERROR('Intenzity 1'!G439/G384,0)</f>
        <v>0</v>
      </c>
      <c r="H439" s="364">
        <f>IFERROR('Intenzity 1'!H439/H384,0)</f>
        <v>0</v>
      </c>
      <c r="I439" s="364">
        <f>IFERROR('Intenzity 1'!I439/I384,0)</f>
        <v>0</v>
      </c>
      <c r="J439" s="364">
        <f>IFERROR('Intenzity 1'!J439/J384,0)</f>
        <v>0</v>
      </c>
      <c r="K439" s="364">
        <f>IFERROR('Intenzity 1'!K439/K384,0)</f>
        <v>0</v>
      </c>
      <c r="L439" s="364">
        <f>IFERROR('Intenzity 1'!L439/L384,0)</f>
        <v>0</v>
      </c>
      <c r="M439" s="364">
        <f>IFERROR('Intenzity 1'!M439/M384,0)</f>
        <v>0</v>
      </c>
      <c r="N439" s="364">
        <f>IFERROR('Intenzity 1'!N439/N384,0)</f>
        <v>0</v>
      </c>
      <c r="O439" s="364">
        <f>IFERROR('Intenzity 1'!O439/O384,0)</f>
        <v>0</v>
      </c>
      <c r="P439" s="364">
        <f>IFERROR('Intenzity 1'!P439/P384,0)</f>
        <v>0</v>
      </c>
      <c r="Q439" s="364">
        <f>IFERROR('Intenzity 1'!Q439/Q384,0)</f>
        <v>0</v>
      </c>
      <c r="R439" s="364">
        <f>IFERROR('Intenzity 1'!R439/R384,0)</f>
        <v>0</v>
      </c>
      <c r="S439" s="364">
        <f>IFERROR('Intenzity 1'!S439/S384,0)</f>
        <v>0</v>
      </c>
      <c r="T439" s="364">
        <f>IFERROR('Intenzity 1'!T439/T384,0)</f>
        <v>0</v>
      </c>
      <c r="U439" s="364">
        <f>IFERROR('Intenzity 1'!U439/U384,0)</f>
        <v>0</v>
      </c>
      <c r="V439" s="364">
        <f>IFERROR('Intenzity 1'!V439/V384,0)</f>
        <v>0</v>
      </c>
      <c r="W439" s="364">
        <f>IFERROR('Intenzity 1'!W439/W384,0)</f>
        <v>0</v>
      </c>
      <c r="X439" s="364">
        <f>IFERROR('Intenzity 1'!X439/X384,0)</f>
        <v>0</v>
      </c>
      <c r="Y439" s="364">
        <f>IFERROR('Intenzity 1'!Y439/Y384,0)</f>
        <v>0</v>
      </c>
      <c r="Z439" s="364">
        <f>IFERROR('Intenzity 1'!Z439/Z384,0)</f>
        <v>0</v>
      </c>
      <c r="AA439" s="364">
        <f>IFERROR('Intenzity 1'!AA439/AA384,0)</f>
        <v>0</v>
      </c>
      <c r="AB439" s="364">
        <f>IFERROR('Intenzity 1'!AB439/AB384,0)</f>
        <v>0</v>
      </c>
      <c r="AC439" s="364">
        <f>IFERROR('Intenzity 1'!AC439/AC384,0)</f>
        <v>0</v>
      </c>
      <c r="AD439" s="364">
        <f>IFERROR('Intenzity 1'!AD439/AD384,0)</f>
        <v>0</v>
      </c>
      <c r="AE439" s="364">
        <f>IFERROR('Intenzity 1'!AE439/AE384,0)</f>
        <v>0</v>
      </c>
      <c r="AF439" s="364">
        <f>IFERROR('Intenzity 1'!AF439/AF384,0)</f>
        <v>0</v>
      </c>
      <c r="AG439" s="364">
        <f>IFERROR('Intenzity 1'!AG439/AG384,0)</f>
        <v>0</v>
      </c>
      <c r="AH439" s="364">
        <f>IFERROR('Intenzity 1'!AH439/AH384,0)</f>
        <v>0</v>
      </c>
      <c r="AI439" s="364">
        <f>IFERROR('Intenzity 1'!AI439/AI384,0)</f>
        <v>0</v>
      </c>
      <c r="AJ439" s="364">
        <f>IFERROR('Intenzity 1'!AJ439/AJ384,0)</f>
        <v>0</v>
      </c>
      <c r="AK439" s="364">
        <f>IFERROR('Intenzity 1'!AK439/AK384,0)</f>
        <v>0</v>
      </c>
      <c r="AL439" s="364">
        <f>IFERROR('Intenzity 1'!AL439/AL384,0)</f>
        <v>0</v>
      </c>
      <c r="AM439" s="364">
        <f>IFERROR('Intenzity 1'!AM439/AM384,0)</f>
        <v>0</v>
      </c>
      <c r="AN439" s="364">
        <f>IFERROR('Intenzity 1'!AN439/AN384,0)</f>
        <v>0</v>
      </c>
      <c r="AO439" s="364">
        <f>IFERROR('Intenzity 1'!AO439/AO384,0)</f>
        <v>0</v>
      </c>
      <c r="AP439" s="364">
        <f>IFERROR('Intenzity 1'!AP439/AP384,0)</f>
        <v>0</v>
      </c>
      <c r="AQ439" s="364">
        <f>IFERROR('Intenzity 1'!AQ439/AQ384,0)</f>
        <v>0</v>
      </c>
      <c r="AR439" s="364">
        <f>IFERROR('Intenzity 1'!AR439/AR384,0)</f>
        <v>0</v>
      </c>
      <c r="AS439" s="364">
        <f>IFERROR('Intenzity 1'!AS439/AS384,0)</f>
        <v>0</v>
      </c>
      <c r="AT439" s="364">
        <f>IFERROR('Intenzity 1'!AT439/AT384,0)</f>
        <v>0</v>
      </c>
      <c r="AU439" s="364">
        <f>IFERROR('Intenzity 1'!AU439/AU384,0)</f>
        <v>0</v>
      </c>
      <c r="AV439" s="364">
        <f>IFERROR('Intenzity 1'!AV439/AV384,0)</f>
        <v>0</v>
      </c>
      <c r="AW439" s="364">
        <f>IFERROR('Intenzity 1'!AW439/AW384,0)</f>
        <v>0</v>
      </c>
      <c r="AX439" s="364">
        <f>IFERROR('Intenzity 1'!AX439/AX384,0)</f>
        <v>0</v>
      </c>
      <c r="AY439" s="364">
        <f>IFERROR('Intenzity 1'!AY439/AY384,0)</f>
        <v>0</v>
      </c>
      <c r="AZ439" s="364">
        <f>IFERROR('Intenzity 1'!AZ439/AZ384,0)</f>
        <v>0</v>
      </c>
      <c r="BA439" s="364">
        <f>IFERROR('Intenzity 1'!BA439/BA384,0)</f>
        <v>0</v>
      </c>
      <c r="BB439" s="364">
        <f>IFERROR('Intenzity 1'!BB439/BB384,0)</f>
        <v>0</v>
      </c>
    </row>
    <row r="440" spans="1:54" x14ac:dyDescent="0.3">
      <c r="A440" s="217">
        <f>IF(ISBLANK('Úseky 1'!A52),"",'Úseky 1'!A52)</f>
        <v>48</v>
      </c>
      <c r="B440" s="218" t="str">
        <f>IF(ISBLANK('Úseky 1'!B52),"",'Úseky 1'!B52)</f>
        <v/>
      </c>
      <c r="C440" s="218" t="str">
        <f>IF(ISBLANK('Úseky 1'!C52),"",'Úseky 1'!C52)</f>
        <v/>
      </c>
      <c r="D440" s="219" t="str">
        <f>IF(ISBLANK('Úseky 1'!D52),"",'Úseky 1'!D52)</f>
        <v/>
      </c>
      <c r="E440" s="364">
        <f>IFERROR('Intenzity 1'!E440/E385,0)</f>
        <v>0</v>
      </c>
      <c r="F440" s="364">
        <f>IFERROR('Intenzity 1'!F440/F385,0)</f>
        <v>0</v>
      </c>
      <c r="G440" s="364">
        <f>IFERROR('Intenzity 1'!G440/G385,0)</f>
        <v>0</v>
      </c>
      <c r="H440" s="364">
        <f>IFERROR('Intenzity 1'!H440/H385,0)</f>
        <v>0</v>
      </c>
      <c r="I440" s="364">
        <f>IFERROR('Intenzity 1'!I440/I385,0)</f>
        <v>0</v>
      </c>
      <c r="J440" s="364">
        <f>IFERROR('Intenzity 1'!J440/J385,0)</f>
        <v>0</v>
      </c>
      <c r="K440" s="364">
        <f>IFERROR('Intenzity 1'!K440/K385,0)</f>
        <v>0</v>
      </c>
      <c r="L440" s="364">
        <f>IFERROR('Intenzity 1'!L440/L385,0)</f>
        <v>0</v>
      </c>
      <c r="M440" s="364">
        <f>IFERROR('Intenzity 1'!M440/M385,0)</f>
        <v>0</v>
      </c>
      <c r="N440" s="364">
        <f>IFERROR('Intenzity 1'!N440/N385,0)</f>
        <v>0</v>
      </c>
      <c r="O440" s="364">
        <f>IFERROR('Intenzity 1'!O440/O385,0)</f>
        <v>0</v>
      </c>
      <c r="P440" s="364">
        <f>IFERROR('Intenzity 1'!P440/P385,0)</f>
        <v>0</v>
      </c>
      <c r="Q440" s="364">
        <f>IFERROR('Intenzity 1'!Q440/Q385,0)</f>
        <v>0</v>
      </c>
      <c r="R440" s="364">
        <f>IFERROR('Intenzity 1'!R440/R385,0)</f>
        <v>0</v>
      </c>
      <c r="S440" s="364">
        <f>IFERROR('Intenzity 1'!S440/S385,0)</f>
        <v>0</v>
      </c>
      <c r="T440" s="364">
        <f>IFERROR('Intenzity 1'!T440/T385,0)</f>
        <v>0</v>
      </c>
      <c r="U440" s="364">
        <f>IFERROR('Intenzity 1'!U440/U385,0)</f>
        <v>0</v>
      </c>
      <c r="V440" s="364">
        <f>IFERROR('Intenzity 1'!V440/V385,0)</f>
        <v>0</v>
      </c>
      <c r="W440" s="364">
        <f>IFERROR('Intenzity 1'!W440/W385,0)</f>
        <v>0</v>
      </c>
      <c r="X440" s="364">
        <f>IFERROR('Intenzity 1'!X440/X385,0)</f>
        <v>0</v>
      </c>
      <c r="Y440" s="364">
        <f>IFERROR('Intenzity 1'!Y440/Y385,0)</f>
        <v>0</v>
      </c>
      <c r="Z440" s="364">
        <f>IFERROR('Intenzity 1'!Z440/Z385,0)</f>
        <v>0</v>
      </c>
      <c r="AA440" s="364">
        <f>IFERROR('Intenzity 1'!AA440/AA385,0)</f>
        <v>0</v>
      </c>
      <c r="AB440" s="364">
        <f>IFERROR('Intenzity 1'!AB440/AB385,0)</f>
        <v>0</v>
      </c>
      <c r="AC440" s="364">
        <f>IFERROR('Intenzity 1'!AC440/AC385,0)</f>
        <v>0</v>
      </c>
      <c r="AD440" s="364">
        <f>IFERROR('Intenzity 1'!AD440/AD385,0)</f>
        <v>0</v>
      </c>
      <c r="AE440" s="364">
        <f>IFERROR('Intenzity 1'!AE440/AE385,0)</f>
        <v>0</v>
      </c>
      <c r="AF440" s="364">
        <f>IFERROR('Intenzity 1'!AF440/AF385,0)</f>
        <v>0</v>
      </c>
      <c r="AG440" s="364">
        <f>IFERROR('Intenzity 1'!AG440/AG385,0)</f>
        <v>0</v>
      </c>
      <c r="AH440" s="364">
        <f>IFERROR('Intenzity 1'!AH440/AH385,0)</f>
        <v>0</v>
      </c>
      <c r="AI440" s="364">
        <f>IFERROR('Intenzity 1'!AI440/AI385,0)</f>
        <v>0</v>
      </c>
      <c r="AJ440" s="364">
        <f>IFERROR('Intenzity 1'!AJ440/AJ385,0)</f>
        <v>0</v>
      </c>
      <c r="AK440" s="364">
        <f>IFERROR('Intenzity 1'!AK440/AK385,0)</f>
        <v>0</v>
      </c>
      <c r="AL440" s="364">
        <f>IFERROR('Intenzity 1'!AL440/AL385,0)</f>
        <v>0</v>
      </c>
      <c r="AM440" s="364">
        <f>IFERROR('Intenzity 1'!AM440/AM385,0)</f>
        <v>0</v>
      </c>
      <c r="AN440" s="364">
        <f>IFERROR('Intenzity 1'!AN440/AN385,0)</f>
        <v>0</v>
      </c>
      <c r="AO440" s="364">
        <f>IFERROR('Intenzity 1'!AO440/AO385,0)</f>
        <v>0</v>
      </c>
      <c r="AP440" s="364">
        <f>IFERROR('Intenzity 1'!AP440/AP385,0)</f>
        <v>0</v>
      </c>
      <c r="AQ440" s="364">
        <f>IFERROR('Intenzity 1'!AQ440/AQ385,0)</f>
        <v>0</v>
      </c>
      <c r="AR440" s="364">
        <f>IFERROR('Intenzity 1'!AR440/AR385,0)</f>
        <v>0</v>
      </c>
      <c r="AS440" s="364">
        <f>IFERROR('Intenzity 1'!AS440/AS385,0)</f>
        <v>0</v>
      </c>
      <c r="AT440" s="364">
        <f>IFERROR('Intenzity 1'!AT440/AT385,0)</f>
        <v>0</v>
      </c>
      <c r="AU440" s="364">
        <f>IFERROR('Intenzity 1'!AU440/AU385,0)</f>
        <v>0</v>
      </c>
      <c r="AV440" s="364">
        <f>IFERROR('Intenzity 1'!AV440/AV385,0)</f>
        <v>0</v>
      </c>
      <c r="AW440" s="364">
        <f>IFERROR('Intenzity 1'!AW440/AW385,0)</f>
        <v>0</v>
      </c>
      <c r="AX440" s="364">
        <f>IFERROR('Intenzity 1'!AX440/AX385,0)</f>
        <v>0</v>
      </c>
      <c r="AY440" s="364">
        <f>IFERROR('Intenzity 1'!AY440/AY385,0)</f>
        <v>0</v>
      </c>
      <c r="AZ440" s="364">
        <f>IFERROR('Intenzity 1'!AZ440/AZ385,0)</f>
        <v>0</v>
      </c>
      <c r="BA440" s="364">
        <f>IFERROR('Intenzity 1'!BA440/BA385,0)</f>
        <v>0</v>
      </c>
      <c r="BB440" s="364">
        <f>IFERROR('Intenzity 1'!BB440/BB385,0)</f>
        <v>0</v>
      </c>
    </row>
    <row r="441" spans="1:54" x14ac:dyDescent="0.3">
      <c r="A441" s="217">
        <f>IF(ISBLANK('Úseky 1'!A53),"",'Úseky 1'!A53)</f>
        <v>49</v>
      </c>
      <c r="B441" s="218" t="str">
        <f>IF(ISBLANK('Úseky 1'!B53),"",'Úseky 1'!B53)</f>
        <v/>
      </c>
      <c r="C441" s="218" t="str">
        <f>IF(ISBLANK('Úseky 1'!C53),"",'Úseky 1'!C53)</f>
        <v/>
      </c>
      <c r="D441" s="219" t="str">
        <f>IF(ISBLANK('Úseky 1'!D53),"",'Úseky 1'!D53)</f>
        <v/>
      </c>
      <c r="E441" s="364">
        <f>IFERROR('Intenzity 1'!E441/E386,0)</f>
        <v>0</v>
      </c>
      <c r="F441" s="364">
        <f>IFERROR('Intenzity 1'!F441/F386,0)</f>
        <v>0</v>
      </c>
      <c r="G441" s="364">
        <f>IFERROR('Intenzity 1'!G441/G386,0)</f>
        <v>0</v>
      </c>
      <c r="H441" s="364">
        <f>IFERROR('Intenzity 1'!H441/H386,0)</f>
        <v>0</v>
      </c>
      <c r="I441" s="364">
        <f>IFERROR('Intenzity 1'!I441/I386,0)</f>
        <v>0</v>
      </c>
      <c r="J441" s="364">
        <f>IFERROR('Intenzity 1'!J441/J386,0)</f>
        <v>0</v>
      </c>
      <c r="K441" s="364">
        <f>IFERROR('Intenzity 1'!K441/K386,0)</f>
        <v>0</v>
      </c>
      <c r="L441" s="364">
        <f>IFERROR('Intenzity 1'!L441/L386,0)</f>
        <v>0</v>
      </c>
      <c r="M441" s="364">
        <f>IFERROR('Intenzity 1'!M441/M386,0)</f>
        <v>0</v>
      </c>
      <c r="N441" s="364">
        <f>IFERROR('Intenzity 1'!N441/N386,0)</f>
        <v>0</v>
      </c>
      <c r="O441" s="364">
        <f>IFERROR('Intenzity 1'!O441/O386,0)</f>
        <v>0</v>
      </c>
      <c r="P441" s="364">
        <f>IFERROR('Intenzity 1'!P441/P386,0)</f>
        <v>0</v>
      </c>
      <c r="Q441" s="364">
        <f>IFERROR('Intenzity 1'!Q441/Q386,0)</f>
        <v>0</v>
      </c>
      <c r="R441" s="364">
        <f>IFERROR('Intenzity 1'!R441/R386,0)</f>
        <v>0</v>
      </c>
      <c r="S441" s="364">
        <f>IFERROR('Intenzity 1'!S441/S386,0)</f>
        <v>0</v>
      </c>
      <c r="T441" s="364">
        <f>IFERROR('Intenzity 1'!T441/T386,0)</f>
        <v>0</v>
      </c>
      <c r="U441" s="364">
        <f>IFERROR('Intenzity 1'!U441/U386,0)</f>
        <v>0</v>
      </c>
      <c r="V441" s="364">
        <f>IFERROR('Intenzity 1'!V441/V386,0)</f>
        <v>0</v>
      </c>
      <c r="W441" s="364">
        <f>IFERROR('Intenzity 1'!W441/W386,0)</f>
        <v>0</v>
      </c>
      <c r="X441" s="364">
        <f>IFERROR('Intenzity 1'!X441/X386,0)</f>
        <v>0</v>
      </c>
      <c r="Y441" s="364">
        <f>IFERROR('Intenzity 1'!Y441/Y386,0)</f>
        <v>0</v>
      </c>
      <c r="Z441" s="364">
        <f>IFERROR('Intenzity 1'!Z441/Z386,0)</f>
        <v>0</v>
      </c>
      <c r="AA441" s="364">
        <f>IFERROR('Intenzity 1'!AA441/AA386,0)</f>
        <v>0</v>
      </c>
      <c r="AB441" s="364">
        <f>IFERROR('Intenzity 1'!AB441/AB386,0)</f>
        <v>0</v>
      </c>
      <c r="AC441" s="364">
        <f>IFERROR('Intenzity 1'!AC441/AC386,0)</f>
        <v>0</v>
      </c>
      <c r="AD441" s="364">
        <f>IFERROR('Intenzity 1'!AD441/AD386,0)</f>
        <v>0</v>
      </c>
      <c r="AE441" s="364">
        <f>IFERROR('Intenzity 1'!AE441/AE386,0)</f>
        <v>0</v>
      </c>
      <c r="AF441" s="364">
        <f>IFERROR('Intenzity 1'!AF441/AF386,0)</f>
        <v>0</v>
      </c>
      <c r="AG441" s="364">
        <f>IFERROR('Intenzity 1'!AG441/AG386,0)</f>
        <v>0</v>
      </c>
      <c r="AH441" s="364">
        <f>IFERROR('Intenzity 1'!AH441/AH386,0)</f>
        <v>0</v>
      </c>
      <c r="AI441" s="364">
        <f>IFERROR('Intenzity 1'!AI441/AI386,0)</f>
        <v>0</v>
      </c>
      <c r="AJ441" s="364">
        <f>IFERROR('Intenzity 1'!AJ441/AJ386,0)</f>
        <v>0</v>
      </c>
      <c r="AK441" s="364">
        <f>IFERROR('Intenzity 1'!AK441/AK386,0)</f>
        <v>0</v>
      </c>
      <c r="AL441" s="364">
        <f>IFERROR('Intenzity 1'!AL441/AL386,0)</f>
        <v>0</v>
      </c>
      <c r="AM441" s="364">
        <f>IFERROR('Intenzity 1'!AM441/AM386,0)</f>
        <v>0</v>
      </c>
      <c r="AN441" s="364">
        <f>IFERROR('Intenzity 1'!AN441/AN386,0)</f>
        <v>0</v>
      </c>
      <c r="AO441" s="364">
        <f>IFERROR('Intenzity 1'!AO441/AO386,0)</f>
        <v>0</v>
      </c>
      <c r="AP441" s="364">
        <f>IFERROR('Intenzity 1'!AP441/AP386,0)</f>
        <v>0</v>
      </c>
      <c r="AQ441" s="364">
        <f>IFERROR('Intenzity 1'!AQ441/AQ386,0)</f>
        <v>0</v>
      </c>
      <c r="AR441" s="364">
        <f>IFERROR('Intenzity 1'!AR441/AR386,0)</f>
        <v>0</v>
      </c>
      <c r="AS441" s="364">
        <f>IFERROR('Intenzity 1'!AS441/AS386,0)</f>
        <v>0</v>
      </c>
      <c r="AT441" s="364">
        <f>IFERROR('Intenzity 1'!AT441/AT386,0)</f>
        <v>0</v>
      </c>
      <c r="AU441" s="364">
        <f>IFERROR('Intenzity 1'!AU441/AU386,0)</f>
        <v>0</v>
      </c>
      <c r="AV441" s="364">
        <f>IFERROR('Intenzity 1'!AV441/AV386,0)</f>
        <v>0</v>
      </c>
      <c r="AW441" s="364">
        <f>IFERROR('Intenzity 1'!AW441/AW386,0)</f>
        <v>0</v>
      </c>
      <c r="AX441" s="364">
        <f>IFERROR('Intenzity 1'!AX441/AX386,0)</f>
        <v>0</v>
      </c>
      <c r="AY441" s="364">
        <f>IFERROR('Intenzity 1'!AY441/AY386,0)</f>
        <v>0</v>
      </c>
      <c r="AZ441" s="364">
        <f>IFERROR('Intenzity 1'!AZ441/AZ386,0)</f>
        <v>0</v>
      </c>
      <c r="BA441" s="364">
        <f>IFERROR('Intenzity 1'!BA441/BA386,0)</f>
        <v>0</v>
      </c>
      <c r="BB441" s="364">
        <f>IFERROR('Intenzity 1'!BB441/BB386,0)</f>
        <v>0</v>
      </c>
    </row>
    <row r="442" spans="1:54" x14ac:dyDescent="0.3">
      <c r="A442" s="217">
        <f>IF(ISBLANK('Úseky 1'!A54),"",'Úseky 1'!A54)</f>
        <v>50</v>
      </c>
      <c r="B442" s="218" t="str">
        <f>IF(ISBLANK('Úseky 1'!B54),"",'Úseky 1'!B54)</f>
        <v/>
      </c>
      <c r="C442" s="218" t="str">
        <f>IF(ISBLANK('Úseky 1'!C54),"",'Úseky 1'!C54)</f>
        <v/>
      </c>
      <c r="D442" s="219" t="str">
        <f>IF(ISBLANK('Úseky 1'!D54),"",'Úseky 1'!D54)</f>
        <v/>
      </c>
      <c r="E442" s="365">
        <f>IFERROR('Intenzity 1'!E442/E387,0)</f>
        <v>0</v>
      </c>
      <c r="F442" s="365">
        <f>IFERROR('Intenzity 1'!F442/F387,0)</f>
        <v>0</v>
      </c>
      <c r="G442" s="365">
        <f>IFERROR('Intenzity 1'!G442/G387,0)</f>
        <v>0</v>
      </c>
      <c r="H442" s="365">
        <f>IFERROR('Intenzity 1'!H442/H387,0)</f>
        <v>0</v>
      </c>
      <c r="I442" s="365">
        <f>IFERROR('Intenzity 1'!I442/I387,0)</f>
        <v>0</v>
      </c>
      <c r="J442" s="365">
        <f>IFERROR('Intenzity 1'!J442/J387,0)</f>
        <v>0</v>
      </c>
      <c r="K442" s="365">
        <f>IFERROR('Intenzity 1'!K442/K387,0)</f>
        <v>0</v>
      </c>
      <c r="L442" s="365">
        <f>IFERROR('Intenzity 1'!L442/L387,0)</f>
        <v>0</v>
      </c>
      <c r="M442" s="365">
        <f>IFERROR('Intenzity 1'!M442/M387,0)</f>
        <v>0</v>
      </c>
      <c r="N442" s="365">
        <f>IFERROR('Intenzity 1'!N442/N387,0)</f>
        <v>0</v>
      </c>
      <c r="O442" s="365">
        <f>IFERROR('Intenzity 1'!O442/O387,0)</f>
        <v>0</v>
      </c>
      <c r="P442" s="365">
        <f>IFERROR('Intenzity 1'!P442/P387,0)</f>
        <v>0</v>
      </c>
      <c r="Q442" s="365">
        <f>IFERROR('Intenzity 1'!Q442/Q387,0)</f>
        <v>0</v>
      </c>
      <c r="R442" s="365">
        <f>IFERROR('Intenzity 1'!R442/R387,0)</f>
        <v>0</v>
      </c>
      <c r="S442" s="365">
        <f>IFERROR('Intenzity 1'!S442/S387,0)</f>
        <v>0</v>
      </c>
      <c r="T442" s="365">
        <f>IFERROR('Intenzity 1'!T442/T387,0)</f>
        <v>0</v>
      </c>
      <c r="U442" s="365">
        <f>IFERROR('Intenzity 1'!U442/U387,0)</f>
        <v>0</v>
      </c>
      <c r="V442" s="365">
        <f>IFERROR('Intenzity 1'!V442/V387,0)</f>
        <v>0</v>
      </c>
      <c r="W442" s="365">
        <f>IFERROR('Intenzity 1'!W442/W387,0)</f>
        <v>0</v>
      </c>
      <c r="X442" s="365">
        <f>IFERROR('Intenzity 1'!X442/X387,0)</f>
        <v>0</v>
      </c>
      <c r="Y442" s="365">
        <f>IFERROR('Intenzity 1'!Y442/Y387,0)</f>
        <v>0</v>
      </c>
      <c r="Z442" s="365">
        <f>IFERROR('Intenzity 1'!Z442/Z387,0)</f>
        <v>0</v>
      </c>
      <c r="AA442" s="365">
        <f>IFERROR('Intenzity 1'!AA442/AA387,0)</f>
        <v>0</v>
      </c>
      <c r="AB442" s="365">
        <f>IFERROR('Intenzity 1'!AB442/AB387,0)</f>
        <v>0</v>
      </c>
      <c r="AC442" s="365">
        <f>IFERROR('Intenzity 1'!AC442/AC387,0)</f>
        <v>0</v>
      </c>
      <c r="AD442" s="365">
        <f>IFERROR('Intenzity 1'!AD442/AD387,0)</f>
        <v>0</v>
      </c>
      <c r="AE442" s="365">
        <f>IFERROR('Intenzity 1'!AE442/AE387,0)</f>
        <v>0</v>
      </c>
      <c r="AF442" s="365">
        <f>IFERROR('Intenzity 1'!AF442/AF387,0)</f>
        <v>0</v>
      </c>
      <c r="AG442" s="365">
        <f>IFERROR('Intenzity 1'!AG442/AG387,0)</f>
        <v>0</v>
      </c>
      <c r="AH442" s="365">
        <f>IFERROR('Intenzity 1'!AH442/AH387,0)</f>
        <v>0</v>
      </c>
      <c r="AI442" s="365">
        <f>IFERROR('Intenzity 1'!AI442/AI387,0)</f>
        <v>0</v>
      </c>
      <c r="AJ442" s="365">
        <f>IFERROR('Intenzity 1'!AJ442/AJ387,0)</f>
        <v>0</v>
      </c>
      <c r="AK442" s="365">
        <f>IFERROR('Intenzity 1'!AK442/AK387,0)</f>
        <v>0</v>
      </c>
      <c r="AL442" s="365">
        <f>IFERROR('Intenzity 1'!AL442/AL387,0)</f>
        <v>0</v>
      </c>
      <c r="AM442" s="365">
        <f>IFERROR('Intenzity 1'!AM442/AM387,0)</f>
        <v>0</v>
      </c>
      <c r="AN442" s="365">
        <f>IFERROR('Intenzity 1'!AN442/AN387,0)</f>
        <v>0</v>
      </c>
      <c r="AO442" s="365">
        <f>IFERROR('Intenzity 1'!AO442/AO387,0)</f>
        <v>0</v>
      </c>
      <c r="AP442" s="365">
        <f>IFERROR('Intenzity 1'!AP442/AP387,0)</f>
        <v>0</v>
      </c>
      <c r="AQ442" s="365">
        <f>IFERROR('Intenzity 1'!AQ442/AQ387,0)</f>
        <v>0</v>
      </c>
      <c r="AR442" s="365">
        <f>IFERROR('Intenzity 1'!AR442/AR387,0)</f>
        <v>0</v>
      </c>
      <c r="AS442" s="365">
        <f>IFERROR('Intenzity 1'!AS442/AS387,0)</f>
        <v>0</v>
      </c>
      <c r="AT442" s="365">
        <f>IFERROR('Intenzity 1'!AT442/AT387,0)</f>
        <v>0</v>
      </c>
      <c r="AU442" s="365">
        <f>IFERROR('Intenzity 1'!AU442/AU387,0)</f>
        <v>0</v>
      </c>
      <c r="AV442" s="365">
        <f>IFERROR('Intenzity 1'!AV442/AV387,0)</f>
        <v>0</v>
      </c>
      <c r="AW442" s="365">
        <f>IFERROR('Intenzity 1'!AW442/AW387,0)</f>
        <v>0</v>
      </c>
      <c r="AX442" s="365">
        <f>IFERROR('Intenzity 1'!AX442/AX387,0)</f>
        <v>0</v>
      </c>
      <c r="AY442" s="365">
        <f>IFERROR('Intenzity 1'!AY442/AY387,0)</f>
        <v>0</v>
      </c>
      <c r="AZ442" s="365">
        <f>IFERROR('Intenzity 1'!AZ442/AZ387,0)</f>
        <v>0</v>
      </c>
      <c r="BA442" s="365">
        <f>IFERROR('Intenzity 1'!BA442/BA387,0)</f>
        <v>0</v>
      </c>
      <c r="BB442" s="365">
        <f>IFERROR('Intenzity 1'!BB442/BB387,0)</f>
        <v>0</v>
      </c>
    </row>
    <row r="443" spans="1:54" x14ac:dyDescent="0.3">
      <c r="E443" s="229">
        <f>SUM(E393:E442)</f>
        <v>0</v>
      </c>
      <c r="F443" s="229">
        <f t="shared" ref="F443" si="374">SUM(F393:F442)</f>
        <v>0</v>
      </c>
      <c r="G443" s="229">
        <f t="shared" ref="G443" si="375">SUM(G393:G442)</f>
        <v>0</v>
      </c>
      <c r="H443" s="229">
        <f t="shared" ref="H443" si="376">SUM(H393:H442)</f>
        <v>0</v>
      </c>
      <c r="I443" s="229">
        <f t="shared" ref="I443" si="377">SUM(I393:I442)</f>
        <v>0</v>
      </c>
      <c r="J443" s="229">
        <f t="shared" ref="J443" si="378">SUM(J393:J442)</f>
        <v>0</v>
      </c>
      <c r="K443" s="229">
        <f t="shared" ref="K443" si="379">SUM(K393:K442)</f>
        <v>0</v>
      </c>
      <c r="L443" s="229">
        <f t="shared" ref="L443" si="380">SUM(L393:L442)</f>
        <v>0</v>
      </c>
      <c r="M443" s="229">
        <f t="shared" ref="M443" si="381">SUM(M393:M442)</f>
        <v>0</v>
      </c>
      <c r="N443" s="229">
        <f t="shared" ref="N443" si="382">SUM(N393:N442)</f>
        <v>0</v>
      </c>
      <c r="O443" s="229">
        <f t="shared" ref="O443" si="383">SUM(O393:O442)</f>
        <v>0</v>
      </c>
      <c r="P443" s="229">
        <f t="shared" ref="P443" si="384">SUM(P393:P442)</f>
        <v>0</v>
      </c>
      <c r="Q443" s="229">
        <f t="shared" ref="Q443" si="385">SUM(Q393:Q442)</f>
        <v>0</v>
      </c>
      <c r="R443" s="229">
        <f t="shared" ref="R443" si="386">SUM(R393:R442)</f>
        <v>0</v>
      </c>
      <c r="S443" s="229">
        <f t="shared" ref="S443" si="387">SUM(S393:S442)</f>
        <v>0</v>
      </c>
      <c r="T443" s="229">
        <f t="shared" ref="T443" si="388">SUM(T393:T442)</f>
        <v>0</v>
      </c>
      <c r="U443" s="229">
        <f t="shared" ref="U443" si="389">SUM(U393:U442)</f>
        <v>0</v>
      </c>
      <c r="V443" s="229">
        <f t="shared" ref="V443" si="390">SUM(V393:V442)</f>
        <v>0</v>
      </c>
      <c r="W443" s="229">
        <f t="shared" ref="W443" si="391">SUM(W393:W442)</f>
        <v>0</v>
      </c>
      <c r="X443" s="229">
        <f t="shared" ref="X443" si="392">SUM(X393:X442)</f>
        <v>0</v>
      </c>
      <c r="Y443" s="229">
        <f t="shared" ref="Y443" si="393">SUM(Y393:Y442)</f>
        <v>0</v>
      </c>
      <c r="Z443" s="229">
        <f t="shared" ref="Z443" si="394">SUM(Z393:Z442)</f>
        <v>0</v>
      </c>
      <c r="AA443" s="229">
        <f t="shared" ref="AA443" si="395">SUM(AA393:AA442)</f>
        <v>0</v>
      </c>
      <c r="AB443" s="229">
        <f t="shared" ref="AB443" si="396">SUM(AB393:AB442)</f>
        <v>0</v>
      </c>
      <c r="AC443" s="229">
        <f t="shared" ref="AC443" si="397">SUM(AC393:AC442)</f>
        <v>0</v>
      </c>
      <c r="AD443" s="229">
        <f t="shared" ref="AD443" si="398">SUM(AD393:AD442)</f>
        <v>0</v>
      </c>
      <c r="AE443" s="229">
        <f t="shared" ref="AE443" si="399">SUM(AE393:AE442)</f>
        <v>0</v>
      </c>
      <c r="AF443" s="229">
        <f t="shared" ref="AF443" si="400">SUM(AF393:AF442)</f>
        <v>0</v>
      </c>
      <c r="AG443" s="229">
        <f t="shared" ref="AG443" si="401">SUM(AG393:AG442)</f>
        <v>0</v>
      </c>
      <c r="AH443" s="229">
        <f t="shared" ref="AH443" si="402">SUM(AH393:AH442)</f>
        <v>0</v>
      </c>
      <c r="AI443" s="229">
        <f t="shared" ref="AI443" si="403">SUM(AI393:AI442)</f>
        <v>0</v>
      </c>
      <c r="AJ443" s="229">
        <f t="shared" ref="AJ443" si="404">SUM(AJ393:AJ442)</f>
        <v>0</v>
      </c>
      <c r="AK443" s="229">
        <f t="shared" ref="AK443" si="405">SUM(AK393:AK442)</f>
        <v>0</v>
      </c>
      <c r="AL443" s="229">
        <f t="shared" ref="AL443" si="406">SUM(AL393:AL442)</f>
        <v>0</v>
      </c>
      <c r="AM443" s="229">
        <f t="shared" ref="AM443" si="407">SUM(AM393:AM442)</f>
        <v>0</v>
      </c>
      <c r="AN443" s="229">
        <f t="shared" ref="AN443" si="408">SUM(AN393:AN442)</f>
        <v>0</v>
      </c>
      <c r="AO443" s="229">
        <f t="shared" ref="AO443" si="409">SUM(AO393:AO442)</f>
        <v>0</v>
      </c>
      <c r="AP443" s="229">
        <f t="shared" ref="AP443" si="410">SUM(AP393:AP442)</f>
        <v>0</v>
      </c>
      <c r="AQ443" s="229">
        <f t="shared" ref="AQ443" si="411">SUM(AQ393:AQ442)</f>
        <v>0</v>
      </c>
      <c r="AR443" s="229">
        <f t="shared" ref="AR443" si="412">SUM(AR393:AR442)</f>
        <v>0</v>
      </c>
      <c r="AS443" s="229">
        <f t="shared" ref="AS443" si="413">SUM(AS393:AS442)</f>
        <v>0</v>
      </c>
      <c r="AT443" s="229">
        <f t="shared" ref="AT443" si="414">SUM(AT393:AT442)</f>
        <v>0</v>
      </c>
      <c r="AU443" s="229">
        <f t="shared" ref="AU443" si="415">SUM(AU393:AU442)</f>
        <v>0</v>
      </c>
      <c r="AV443" s="229">
        <f t="shared" ref="AV443" si="416">SUM(AV393:AV442)</f>
        <v>0</v>
      </c>
      <c r="AW443" s="229">
        <f t="shared" ref="AW443" si="417">SUM(AW393:AW442)</f>
        <v>0</v>
      </c>
      <c r="AX443" s="229">
        <f t="shared" ref="AX443" si="418">SUM(AX393:AX442)</f>
        <v>0</v>
      </c>
      <c r="AY443" s="229">
        <f t="shared" ref="AY443" si="419">SUM(AY393:AY442)</f>
        <v>0</v>
      </c>
      <c r="AZ443" s="229">
        <f t="shared" ref="AZ443" si="420">SUM(AZ393:AZ442)</f>
        <v>0</v>
      </c>
      <c r="BA443" s="229">
        <f t="shared" ref="BA443" si="421">SUM(BA393:BA442)</f>
        <v>0</v>
      </c>
      <c r="BB443" s="229">
        <f t="shared" ref="BB443" si="422">SUM(BB393:BB442)</f>
        <v>0</v>
      </c>
    </row>
    <row r="446" spans="1:54" s="207" customFormat="1" x14ac:dyDescent="0.3">
      <c r="A446" s="355" t="s">
        <v>388</v>
      </c>
      <c r="B446" s="356"/>
      <c r="C446" s="356"/>
      <c r="D446" s="356"/>
      <c r="E446" s="225">
        <v>1</v>
      </c>
      <c r="F446" s="225">
        <v>2</v>
      </c>
      <c r="G446" s="225">
        <v>3</v>
      </c>
      <c r="H446" s="225">
        <v>4</v>
      </c>
      <c r="I446" s="225">
        <v>5</v>
      </c>
      <c r="J446" s="225">
        <v>6</v>
      </c>
      <c r="K446" s="225">
        <v>7</v>
      </c>
      <c r="L446" s="225">
        <v>8</v>
      </c>
      <c r="M446" s="225">
        <v>9</v>
      </c>
      <c r="N446" s="225">
        <v>10</v>
      </c>
      <c r="O446" s="225">
        <v>11</v>
      </c>
      <c r="P446" s="225">
        <v>12</v>
      </c>
      <c r="Q446" s="225">
        <v>13</v>
      </c>
      <c r="R446" s="225">
        <v>14</v>
      </c>
      <c r="S446" s="225">
        <v>15</v>
      </c>
      <c r="T446" s="225">
        <v>16</v>
      </c>
      <c r="U446" s="225">
        <v>17</v>
      </c>
      <c r="V446" s="225">
        <v>18</v>
      </c>
      <c r="W446" s="225">
        <v>19</v>
      </c>
      <c r="X446" s="225">
        <v>20</v>
      </c>
      <c r="Y446" s="225">
        <v>21</v>
      </c>
      <c r="Z446" s="225">
        <v>22</v>
      </c>
      <c r="AA446" s="225">
        <v>23</v>
      </c>
      <c r="AB446" s="225">
        <v>24</v>
      </c>
      <c r="AC446" s="225">
        <v>25</v>
      </c>
      <c r="AD446" s="225">
        <v>26</v>
      </c>
      <c r="AE446" s="225">
        <v>27</v>
      </c>
      <c r="AF446" s="225">
        <v>28</v>
      </c>
      <c r="AG446" s="225">
        <v>29</v>
      </c>
      <c r="AH446" s="225">
        <v>30</v>
      </c>
      <c r="AI446" s="225">
        <v>31</v>
      </c>
      <c r="AJ446" s="225">
        <v>32</v>
      </c>
      <c r="AK446" s="225">
        <v>33</v>
      </c>
      <c r="AL446" s="225">
        <v>34</v>
      </c>
      <c r="AM446" s="225">
        <v>35</v>
      </c>
      <c r="AN446" s="225">
        <v>36</v>
      </c>
      <c r="AO446" s="225">
        <v>37</v>
      </c>
      <c r="AP446" s="225">
        <v>38</v>
      </c>
      <c r="AQ446" s="225">
        <v>39</v>
      </c>
      <c r="AR446" s="225">
        <v>40</v>
      </c>
      <c r="AS446" s="225">
        <v>41</v>
      </c>
      <c r="AT446" s="225">
        <v>42</v>
      </c>
      <c r="AU446" s="225">
        <v>43</v>
      </c>
      <c r="AV446" s="225">
        <v>44</v>
      </c>
      <c r="AW446" s="225">
        <v>45</v>
      </c>
      <c r="AX446" s="225">
        <v>46</v>
      </c>
      <c r="AY446" s="225">
        <v>47</v>
      </c>
      <c r="AZ446" s="225">
        <v>48</v>
      </c>
      <c r="BA446" s="225">
        <v>49</v>
      </c>
      <c r="BB446" s="225">
        <v>50</v>
      </c>
    </row>
    <row r="447" spans="1:54" s="208" customFormat="1" ht="20.25" x14ac:dyDescent="0.35">
      <c r="A447" s="211" t="s">
        <v>101</v>
      </c>
      <c r="B447" s="211" t="s">
        <v>345</v>
      </c>
      <c r="C447" s="211" t="s">
        <v>346</v>
      </c>
      <c r="D447" s="211" t="s">
        <v>102</v>
      </c>
      <c r="E447" s="226">
        <f>E3</f>
        <v>2024</v>
      </c>
      <c r="F447" s="226">
        <f>E447+1</f>
        <v>2025</v>
      </c>
      <c r="G447" s="226">
        <f t="shared" ref="G447:M447" si="423">F447+1</f>
        <v>2026</v>
      </c>
      <c r="H447" s="226">
        <f t="shared" si="423"/>
        <v>2027</v>
      </c>
      <c r="I447" s="226">
        <f t="shared" si="423"/>
        <v>2028</v>
      </c>
      <c r="J447" s="226">
        <f t="shared" si="423"/>
        <v>2029</v>
      </c>
      <c r="K447" s="226">
        <f t="shared" si="423"/>
        <v>2030</v>
      </c>
      <c r="L447" s="226">
        <f t="shared" si="423"/>
        <v>2031</v>
      </c>
      <c r="M447" s="226">
        <f t="shared" si="423"/>
        <v>2032</v>
      </c>
      <c r="N447" s="226">
        <f>M447+1</f>
        <v>2033</v>
      </c>
      <c r="O447" s="226">
        <f t="shared" ref="O447:AH447" si="424">N447+1</f>
        <v>2034</v>
      </c>
      <c r="P447" s="226">
        <f t="shared" si="424"/>
        <v>2035</v>
      </c>
      <c r="Q447" s="226">
        <f t="shared" si="424"/>
        <v>2036</v>
      </c>
      <c r="R447" s="226">
        <f t="shared" si="424"/>
        <v>2037</v>
      </c>
      <c r="S447" s="226">
        <f t="shared" si="424"/>
        <v>2038</v>
      </c>
      <c r="T447" s="226">
        <f t="shared" si="424"/>
        <v>2039</v>
      </c>
      <c r="U447" s="226">
        <f t="shared" si="424"/>
        <v>2040</v>
      </c>
      <c r="V447" s="226">
        <f t="shared" si="424"/>
        <v>2041</v>
      </c>
      <c r="W447" s="226">
        <f t="shared" si="424"/>
        <v>2042</v>
      </c>
      <c r="X447" s="226">
        <f t="shared" si="424"/>
        <v>2043</v>
      </c>
      <c r="Y447" s="226">
        <f t="shared" si="424"/>
        <v>2044</v>
      </c>
      <c r="Z447" s="226">
        <f t="shared" si="424"/>
        <v>2045</v>
      </c>
      <c r="AA447" s="226">
        <f t="shared" si="424"/>
        <v>2046</v>
      </c>
      <c r="AB447" s="226">
        <f t="shared" si="424"/>
        <v>2047</v>
      </c>
      <c r="AC447" s="226">
        <f t="shared" si="424"/>
        <v>2048</v>
      </c>
      <c r="AD447" s="226">
        <f t="shared" si="424"/>
        <v>2049</v>
      </c>
      <c r="AE447" s="226">
        <f t="shared" si="424"/>
        <v>2050</v>
      </c>
      <c r="AF447" s="226">
        <f t="shared" si="424"/>
        <v>2051</v>
      </c>
      <c r="AG447" s="226">
        <f t="shared" si="424"/>
        <v>2052</v>
      </c>
      <c r="AH447" s="226">
        <f t="shared" si="424"/>
        <v>2053</v>
      </c>
      <c r="AI447" s="226">
        <f t="shared" ref="AI447" si="425">AH447+1</f>
        <v>2054</v>
      </c>
      <c r="AJ447" s="226">
        <f t="shared" ref="AJ447" si="426">AI447+1</f>
        <v>2055</v>
      </c>
      <c r="AK447" s="226">
        <f t="shared" ref="AK447" si="427">AJ447+1</f>
        <v>2056</v>
      </c>
      <c r="AL447" s="226">
        <f t="shared" ref="AL447" si="428">AK447+1</f>
        <v>2057</v>
      </c>
      <c r="AM447" s="226">
        <f t="shared" ref="AM447" si="429">AL447+1</f>
        <v>2058</v>
      </c>
      <c r="AN447" s="226">
        <f t="shared" ref="AN447" si="430">AM447+1</f>
        <v>2059</v>
      </c>
      <c r="AO447" s="226">
        <f t="shared" ref="AO447" si="431">AN447+1</f>
        <v>2060</v>
      </c>
      <c r="AP447" s="226">
        <f t="shared" ref="AP447" si="432">AO447+1</f>
        <v>2061</v>
      </c>
      <c r="AQ447" s="226">
        <f t="shared" ref="AQ447" si="433">AP447+1</f>
        <v>2062</v>
      </c>
      <c r="AR447" s="226">
        <f t="shared" ref="AR447" si="434">AQ447+1</f>
        <v>2063</v>
      </c>
      <c r="AS447" s="226">
        <f t="shared" ref="AS447" si="435">AR447+1</f>
        <v>2064</v>
      </c>
      <c r="AT447" s="226">
        <f t="shared" ref="AT447" si="436">AS447+1</f>
        <v>2065</v>
      </c>
      <c r="AU447" s="226">
        <f t="shared" ref="AU447" si="437">AT447+1</f>
        <v>2066</v>
      </c>
      <c r="AV447" s="226">
        <f t="shared" ref="AV447" si="438">AU447+1</f>
        <v>2067</v>
      </c>
      <c r="AW447" s="226">
        <f t="shared" ref="AW447" si="439">AV447+1</f>
        <v>2068</v>
      </c>
      <c r="AX447" s="226">
        <f t="shared" ref="AX447" si="440">AW447+1</f>
        <v>2069</v>
      </c>
      <c r="AY447" s="226">
        <f t="shared" ref="AY447" si="441">AX447+1</f>
        <v>2070</v>
      </c>
      <c r="AZ447" s="226">
        <f t="shared" ref="AZ447" si="442">AY447+1</f>
        <v>2071</v>
      </c>
      <c r="BA447" s="226">
        <f t="shared" ref="BA447" si="443">AZ447+1</f>
        <v>2072</v>
      </c>
      <c r="BB447" s="226">
        <f t="shared" ref="BB447" si="444">BA447+1</f>
        <v>2073</v>
      </c>
    </row>
    <row r="448" spans="1:54" s="208" customFormat="1" ht="11.25" customHeight="1" x14ac:dyDescent="0.35">
      <c r="A448" s="223" t="s">
        <v>387</v>
      </c>
      <c r="B448" s="206"/>
      <c r="C448" s="206"/>
      <c r="D448" s="214" t="s">
        <v>348</v>
      </c>
    </row>
    <row r="449" spans="1:54" s="203" customFormat="1" x14ac:dyDescent="0.3">
      <c r="A449" s="206">
        <f>IF(ISBLANK('Úseky 1'!A5),"",'Úseky 1'!A5)</f>
        <v>1</v>
      </c>
      <c r="B449" s="205" t="str">
        <f>IF(ISBLANK('Úseky 1'!B5),"",'Úseky 1'!B5)</f>
        <v/>
      </c>
      <c r="C449" s="205" t="str">
        <f>IF(ISBLANK('Úseky 1'!C5),"",'Úseky 1'!C5)</f>
        <v/>
      </c>
      <c r="D449" s="213" t="str">
        <f>IF(ISBLANK('Úseky 1'!D5),"",'Úseky 1'!D5)</f>
        <v/>
      </c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  <c r="AA449" s="228"/>
      <c r="AB449" s="228"/>
      <c r="AC449" s="228"/>
      <c r="AD449" s="228"/>
      <c r="AE449" s="228"/>
      <c r="AF449" s="228"/>
      <c r="AG449" s="228"/>
      <c r="AH449" s="228"/>
      <c r="AI449" s="228"/>
      <c r="AJ449" s="228"/>
      <c r="AK449" s="228"/>
      <c r="AL449" s="228"/>
      <c r="AM449" s="228"/>
      <c r="AN449" s="228"/>
      <c r="AO449" s="228"/>
      <c r="AP449" s="228"/>
      <c r="AQ449" s="228"/>
      <c r="AR449" s="228"/>
      <c r="AS449" s="228"/>
      <c r="AT449" s="228"/>
      <c r="AU449" s="228"/>
      <c r="AV449" s="228"/>
      <c r="AW449" s="228"/>
      <c r="AX449" s="228"/>
      <c r="AY449" s="228"/>
      <c r="AZ449" s="228"/>
      <c r="BA449" s="228"/>
      <c r="BB449" s="228"/>
    </row>
    <row r="450" spans="1:54" s="203" customFormat="1" x14ac:dyDescent="0.3">
      <c r="A450" s="206">
        <f>IF(ISBLANK('Úseky 1'!A6),"",'Úseky 1'!A6)</f>
        <v>2</v>
      </c>
      <c r="B450" s="205" t="str">
        <f>IF(ISBLANK('Úseky 1'!B6),"",'Úseky 1'!B6)</f>
        <v/>
      </c>
      <c r="C450" s="205" t="str">
        <f>IF(ISBLANK('Úseky 1'!C6),"",'Úseky 1'!C6)</f>
        <v/>
      </c>
      <c r="D450" s="213" t="str">
        <f>IF(ISBLANK('Úseky 1'!D6),"",'Úseky 1'!D6)</f>
        <v/>
      </c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  <c r="AA450" s="228"/>
      <c r="AB450" s="228"/>
      <c r="AC450" s="228"/>
      <c r="AD450" s="228"/>
      <c r="AE450" s="228"/>
      <c r="AF450" s="228"/>
      <c r="AG450" s="228"/>
      <c r="AH450" s="228"/>
      <c r="AI450" s="228"/>
      <c r="AJ450" s="228"/>
      <c r="AK450" s="228"/>
      <c r="AL450" s="228"/>
      <c r="AM450" s="228"/>
      <c r="AN450" s="228"/>
      <c r="AO450" s="228"/>
      <c r="AP450" s="228"/>
      <c r="AQ450" s="228"/>
      <c r="AR450" s="228"/>
      <c r="AS450" s="228"/>
      <c r="AT450" s="228"/>
      <c r="AU450" s="228"/>
      <c r="AV450" s="228"/>
      <c r="AW450" s="228"/>
      <c r="AX450" s="228"/>
      <c r="AY450" s="228"/>
      <c r="AZ450" s="228"/>
      <c r="BA450" s="228"/>
      <c r="BB450" s="228"/>
    </row>
    <row r="451" spans="1:54" s="203" customFormat="1" x14ac:dyDescent="0.3">
      <c r="A451" s="206">
        <f>IF(ISBLANK('Úseky 1'!A7),"",'Úseky 1'!A7)</f>
        <v>3</v>
      </c>
      <c r="B451" s="205" t="str">
        <f>IF(ISBLANK('Úseky 1'!B7),"",'Úseky 1'!B7)</f>
        <v/>
      </c>
      <c r="C451" s="205" t="str">
        <f>IF(ISBLANK('Úseky 1'!C7),"",'Úseky 1'!C7)</f>
        <v/>
      </c>
      <c r="D451" s="213" t="str">
        <f>IF(ISBLANK('Úseky 1'!D7),"",'Úseky 1'!D7)</f>
        <v/>
      </c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  <c r="AA451" s="228"/>
      <c r="AB451" s="228"/>
      <c r="AC451" s="228"/>
      <c r="AD451" s="228"/>
      <c r="AE451" s="228"/>
      <c r="AF451" s="228"/>
      <c r="AG451" s="228"/>
      <c r="AH451" s="228"/>
      <c r="AI451" s="228"/>
      <c r="AJ451" s="228"/>
      <c r="AK451" s="228"/>
      <c r="AL451" s="228"/>
      <c r="AM451" s="228"/>
      <c r="AN451" s="228"/>
      <c r="AO451" s="228"/>
      <c r="AP451" s="228"/>
      <c r="AQ451" s="228"/>
      <c r="AR451" s="228"/>
      <c r="AS451" s="228"/>
      <c r="AT451" s="228"/>
      <c r="AU451" s="228"/>
      <c r="AV451" s="228"/>
      <c r="AW451" s="228"/>
      <c r="AX451" s="228"/>
      <c r="AY451" s="228"/>
      <c r="AZ451" s="228"/>
      <c r="BA451" s="228"/>
      <c r="BB451" s="228"/>
    </row>
    <row r="452" spans="1:54" s="203" customFormat="1" x14ac:dyDescent="0.3">
      <c r="A452" s="206">
        <f>IF(ISBLANK('Úseky 1'!A8),"",'Úseky 1'!A8)</f>
        <v>4</v>
      </c>
      <c r="B452" s="205" t="str">
        <f>IF(ISBLANK('Úseky 1'!B8),"",'Úseky 1'!B8)</f>
        <v/>
      </c>
      <c r="C452" s="205" t="str">
        <f>IF(ISBLANK('Úseky 1'!C8),"",'Úseky 1'!C8)</f>
        <v/>
      </c>
      <c r="D452" s="213" t="str">
        <f>IF(ISBLANK('Úseky 1'!D8),"",'Úseky 1'!D8)</f>
        <v/>
      </c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  <c r="AA452" s="228"/>
      <c r="AB452" s="228"/>
      <c r="AC452" s="228"/>
      <c r="AD452" s="228"/>
      <c r="AE452" s="228"/>
      <c r="AF452" s="228"/>
      <c r="AG452" s="228"/>
      <c r="AH452" s="228"/>
      <c r="AI452" s="228"/>
      <c r="AJ452" s="228"/>
      <c r="AK452" s="228"/>
      <c r="AL452" s="228"/>
      <c r="AM452" s="228"/>
      <c r="AN452" s="228"/>
      <c r="AO452" s="228"/>
      <c r="AP452" s="228"/>
      <c r="AQ452" s="228"/>
      <c r="AR452" s="228"/>
      <c r="AS452" s="228"/>
      <c r="AT452" s="228"/>
      <c r="AU452" s="228"/>
      <c r="AV452" s="228"/>
      <c r="AW452" s="228"/>
      <c r="AX452" s="228"/>
      <c r="AY452" s="228"/>
      <c r="AZ452" s="228"/>
      <c r="BA452" s="228"/>
      <c r="BB452" s="228"/>
    </row>
    <row r="453" spans="1:54" s="203" customFormat="1" x14ac:dyDescent="0.3">
      <c r="A453" s="206">
        <f>IF(ISBLANK('Úseky 1'!A9),"",'Úseky 1'!A9)</f>
        <v>5</v>
      </c>
      <c r="B453" s="205" t="str">
        <f>IF(ISBLANK('Úseky 1'!B9),"",'Úseky 1'!B9)</f>
        <v/>
      </c>
      <c r="C453" s="205" t="str">
        <f>IF(ISBLANK('Úseky 1'!C9),"",'Úseky 1'!C9)</f>
        <v/>
      </c>
      <c r="D453" s="213" t="str">
        <f>IF(ISBLANK('Úseky 1'!D9),"",'Úseky 1'!D9)</f>
        <v/>
      </c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  <c r="AA453" s="228"/>
      <c r="AB453" s="228"/>
      <c r="AC453" s="228"/>
      <c r="AD453" s="228"/>
      <c r="AE453" s="228"/>
      <c r="AF453" s="228"/>
      <c r="AG453" s="228"/>
      <c r="AH453" s="228"/>
      <c r="AI453" s="228"/>
      <c r="AJ453" s="228"/>
      <c r="AK453" s="228"/>
      <c r="AL453" s="228"/>
      <c r="AM453" s="228"/>
      <c r="AN453" s="228"/>
      <c r="AO453" s="228"/>
      <c r="AP453" s="228"/>
      <c r="AQ453" s="228"/>
      <c r="AR453" s="228"/>
      <c r="AS453" s="228"/>
      <c r="AT453" s="228"/>
      <c r="AU453" s="228"/>
      <c r="AV453" s="228"/>
      <c r="AW453" s="228"/>
      <c r="AX453" s="228"/>
      <c r="AY453" s="228"/>
      <c r="AZ453" s="228"/>
      <c r="BA453" s="228"/>
      <c r="BB453" s="228"/>
    </row>
    <row r="454" spans="1:54" s="203" customFormat="1" x14ac:dyDescent="0.3">
      <c r="A454" s="206">
        <f>IF(ISBLANK('Úseky 1'!A10),"",'Úseky 1'!A10)</f>
        <v>6</v>
      </c>
      <c r="B454" s="205" t="str">
        <f>IF(ISBLANK('Úseky 1'!B10),"",'Úseky 1'!B10)</f>
        <v/>
      </c>
      <c r="C454" s="205" t="str">
        <f>IF(ISBLANK('Úseky 1'!C10),"",'Úseky 1'!C10)</f>
        <v/>
      </c>
      <c r="D454" s="213" t="str">
        <f>IF(ISBLANK('Úseky 1'!D10),"",'Úseky 1'!D10)</f>
        <v/>
      </c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  <c r="AA454" s="228"/>
      <c r="AB454" s="228"/>
      <c r="AC454" s="228"/>
      <c r="AD454" s="228"/>
      <c r="AE454" s="228"/>
      <c r="AF454" s="228"/>
      <c r="AG454" s="228"/>
      <c r="AH454" s="228"/>
      <c r="AI454" s="228"/>
      <c r="AJ454" s="228"/>
      <c r="AK454" s="228"/>
      <c r="AL454" s="228"/>
      <c r="AM454" s="228"/>
      <c r="AN454" s="228"/>
      <c r="AO454" s="228"/>
      <c r="AP454" s="228"/>
      <c r="AQ454" s="228"/>
      <c r="AR454" s="228"/>
      <c r="AS454" s="228"/>
      <c r="AT454" s="228"/>
      <c r="AU454" s="228"/>
      <c r="AV454" s="228"/>
      <c r="AW454" s="228"/>
      <c r="AX454" s="228"/>
      <c r="AY454" s="228"/>
      <c r="AZ454" s="228"/>
      <c r="BA454" s="228"/>
      <c r="BB454" s="228"/>
    </row>
    <row r="455" spans="1:54" s="203" customFormat="1" x14ac:dyDescent="0.3">
      <c r="A455" s="206">
        <f>IF(ISBLANK('Úseky 1'!A11),"",'Úseky 1'!A11)</f>
        <v>7</v>
      </c>
      <c r="B455" s="205" t="str">
        <f>IF(ISBLANK('Úseky 1'!B11),"",'Úseky 1'!B11)</f>
        <v/>
      </c>
      <c r="C455" s="205" t="str">
        <f>IF(ISBLANK('Úseky 1'!C11),"",'Úseky 1'!C11)</f>
        <v/>
      </c>
      <c r="D455" s="213" t="str">
        <f>IF(ISBLANK('Úseky 1'!D11),"",'Úseky 1'!D11)</f>
        <v/>
      </c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  <c r="AA455" s="228"/>
      <c r="AB455" s="228"/>
      <c r="AC455" s="228"/>
      <c r="AD455" s="228"/>
      <c r="AE455" s="228"/>
      <c r="AF455" s="228"/>
      <c r="AG455" s="228"/>
      <c r="AH455" s="228"/>
      <c r="AI455" s="228"/>
      <c r="AJ455" s="228"/>
      <c r="AK455" s="228"/>
      <c r="AL455" s="228"/>
      <c r="AM455" s="228"/>
      <c r="AN455" s="228"/>
      <c r="AO455" s="228"/>
      <c r="AP455" s="228"/>
      <c r="AQ455" s="228"/>
      <c r="AR455" s="228"/>
      <c r="AS455" s="228"/>
      <c r="AT455" s="228"/>
      <c r="AU455" s="228"/>
      <c r="AV455" s="228"/>
      <c r="AW455" s="228"/>
      <c r="AX455" s="228"/>
      <c r="AY455" s="228"/>
      <c r="AZ455" s="228"/>
      <c r="BA455" s="228"/>
      <c r="BB455" s="228"/>
    </row>
    <row r="456" spans="1:54" s="203" customFormat="1" x14ac:dyDescent="0.3">
      <c r="A456" s="206">
        <f>IF(ISBLANK('Úseky 1'!A12),"",'Úseky 1'!A12)</f>
        <v>8</v>
      </c>
      <c r="B456" s="205" t="str">
        <f>IF(ISBLANK('Úseky 1'!B12),"",'Úseky 1'!B12)</f>
        <v/>
      </c>
      <c r="C456" s="205" t="str">
        <f>IF(ISBLANK('Úseky 1'!C12),"",'Úseky 1'!C12)</f>
        <v/>
      </c>
      <c r="D456" s="213" t="str">
        <f>IF(ISBLANK('Úseky 1'!D12),"",'Úseky 1'!D12)</f>
        <v/>
      </c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  <c r="AA456" s="228"/>
      <c r="AB456" s="228"/>
      <c r="AC456" s="228"/>
      <c r="AD456" s="228"/>
      <c r="AE456" s="228"/>
      <c r="AF456" s="228"/>
      <c r="AG456" s="228"/>
      <c r="AH456" s="228"/>
      <c r="AI456" s="228"/>
      <c r="AJ456" s="228"/>
      <c r="AK456" s="228"/>
      <c r="AL456" s="228"/>
      <c r="AM456" s="228"/>
      <c r="AN456" s="228"/>
      <c r="AO456" s="228"/>
      <c r="AP456" s="228"/>
      <c r="AQ456" s="228"/>
      <c r="AR456" s="228"/>
      <c r="AS456" s="228"/>
      <c r="AT456" s="228"/>
      <c r="AU456" s="228"/>
      <c r="AV456" s="228"/>
      <c r="AW456" s="228"/>
      <c r="AX456" s="228"/>
      <c r="AY456" s="228"/>
      <c r="AZ456" s="228"/>
      <c r="BA456" s="228"/>
      <c r="BB456" s="228"/>
    </row>
    <row r="457" spans="1:54" s="203" customFormat="1" x14ac:dyDescent="0.3">
      <c r="A457" s="206">
        <f>IF(ISBLANK('Úseky 1'!A13),"",'Úseky 1'!A13)</f>
        <v>9</v>
      </c>
      <c r="B457" s="205" t="str">
        <f>IF(ISBLANK('Úseky 1'!B13),"",'Úseky 1'!B13)</f>
        <v/>
      </c>
      <c r="C457" s="205" t="str">
        <f>IF(ISBLANK('Úseky 1'!C13),"",'Úseky 1'!C13)</f>
        <v/>
      </c>
      <c r="D457" s="213" t="str">
        <f>IF(ISBLANK('Úseky 1'!D13),"",'Úseky 1'!D13)</f>
        <v/>
      </c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  <c r="AA457" s="228"/>
      <c r="AB457" s="228"/>
      <c r="AC457" s="228"/>
      <c r="AD457" s="228"/>
      <c r="AE457" s="228"/>
      <c r="AF457" s="228"/>
      <c r="AG457" s="228"/>
      <c r="AH457" s="228"/>
      <c r="AI457" s="228"/>
      <c r="AJ457" s="228"/>
      <c r="AK457" s="228"/>
      <c r="AL457" s="228"/>
      <c r="AM457" s="228"/>
      <c r="AN457" s="228"/>
      <c r="AO457" s="228"/>
      <c r="AP457" s="228"/>
      <c r="AQ457" s="228"/>
      <c r="AR457" s="228"/>
      <c r="AS457" s="228"/>
      <c r="AT457" s="228"/>
      <c r="AU457" s="228"/>
      <c r="AV457" s="228"/>
      <c r="AW457" s="228"/>
      <c r="AX457" s="228"/>
      <c r="AY457" s="228"/>
      <c r="AZ457" s="228"/>
      <c r="BA457" s="228"/>
      <c r="BB457" s="228"/>
    </row>
    <row r="458" spans="1:54" s="203" customFormat="1" x14ac:dyDescent="0.3">
      <c r="A458" s="206">
        <f>IF(ISBLANK('Úseky 1'!A14),"",'Úseky 1'!A14)</f>
        <v>10</v>
      </c>
      <c r="B458" s="205" t="str">
        <f>IF(ISBLANK('Úseky 1'!B14),"",'Úseky 1'!B14)</f>
        <v/>
      </c>
      <c r="C458" s="205" t="str">
        <f>IF(ISBLANK('Úseky 1'!C14),"",'Úseky 1'!C14)</f>
        <v/>
      </c>
      <c r="D458" s="213" t="str">
        <f>IF(ISBLANK('Úseky 1'!D14),"",'Úseky 1'!D14)</f>
        <v/>
      </c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  <c r="AL458" s="228"/>
      <c r="AM458" s="228"/>
      <c r="AN458" s="228"/>
      <c r="AO458" s="228"/>
      <c r="AP458" s="228"/>
      <c r="AQ458" s="228"/>
      <c r="AR458" s="228"/>
      <c r="AS458" s="228"/>
      <c r="AT458" s="228"/>
      <c r="AU458" s="228"/>
      <c r="AV458" s="228"/>
      <c r="AW458" s="228"/>
      <c r="AX458" s="228"/>
      <c r="AY458" s="228"/>
      <c r="AZ458" s="228"/>
      <c r="BA458" s="228"/>
      <c r="BB458" s="228"/>
    </row>
    <row r="459" spans="1:54" s="203" customFormat="1" x14ac:dyDescent="0.3">
      <c r="A459" s="206">
        <f>IF(ISBLANK('Úseky 1'!A15),"",'Úseky 1'!A15)</f>
        <v>11</v>
      </c>
      <c r="B459" s="205" t="str">
        <f>IF(ISBLANK('Úseky 1'!B15),"",'Úseky 1'!B15)</f>
        <v/>
      </c>
      <c r="C459" s="205" t="str">
        <f>IF(ISBLANK('Úseky 1'!C15),"",'Úseky 1'!C15)</f>
        <v/>
      </c>
      <c r="D459" s="213" t="str">
        <f>IF(ISBLANK('Úseky 1'!D15),"",'Úseky 1'!D15)</f>
        <v/>
      </c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  <c r="AA459" s="228"/>
      <c r="AB459" s="228"/>
      <c r="AC459" s="228"/>
      <c r="AD459" s="228"/>
      <c r="AE459" s="228"/>
      <c r="AF459" s="228"/>
      <c r="AG459" s="228"/>
      <c r="AH459" s="228"/>
      <c r="AI459" s="228"/>
      <c r="AJ459" s="228"/>
      <c r="AK459" s="228"/>
      <c r="AL459" s="228"/>
      <c r="AM459" s="228"/>
      <c r="AN459" s="228"/>
      <c r="AO459" s="228"/>
      <c r="AP459" s="228"/>
      <c r="AQ459" s="228"/>
      <c r="AR459" s="228"/>
      <c r="AS459" s="228"/>
      <c r="AT459" s="228"/>
      <c r="AU459" s="228"/>
      <c r="AV459" s="228"/>
      <c r="AW459" s="228"/>
      <c r="AX459" s="228"/>
      <c r="AY459" s="228"/>
      <c r="AZ459" s="228"/>
      <c r="BA459" s="228"/>
      <c r="BB459" s="228"/>
    </row>
    <row r="460" spans="1:54" s="203" customFormat="1" x14ac:dyDescent="0.3">
      <c r="A460" s="206">
        <f>IF(ISBLANK('Úseky 1'!A16),"",'Úseky 1'!A16)</f>
        <v>12</v>
      </c>
      <c r="B460" s="205" t="str">
        <f>IF(ISBLANK('Úseky 1'!B16),"",'Úseky 1'!B16)</f>
        <v/>
      </c>
      <c r="C460" s="205" t="str">
        <f>IF(ISBLANK('Úseky 1'!C16),"",'Úseky 1'!C16)</f>
        <v/>
      </c>
      <c r="D460" s="213" t="str">
        <f>IF(ISBLANK('Úseky 1'!D16),"",'Úseky 1'!D16)</f>
        <v/>
      </c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  <c r="AA460" s="228"/>
      <c r="AB460" s="228"/>
      <c r="AC460" s="228"/>
      <c r="AD460" s="228"/>
      <c r="AE460" s="228"/>
      <c r="AF460" s="228"/>
      <c r="AG460" s="228"/>
      <c r="AH460" s="228"/>
      <c r="AI460" s="228"/>
      <c r="AJ460" s="228"/>
      <c r="AK460" s="228"/>
      <c r="AL460" s="228"/>
      <c r="AM460" s="228"/>
      <c r="AN460" s="228"/>
      <c r="AO460" s="228"/>
      <c r="AP460" s="228"/>
      <c r="AQ460" s="228"/>
      <c r="AR460" s="228"/>
      <c r="AS460" s="228"/>
      <c r="AT460" s="228"/>
      <c r="AU460" s="228"/>
      <c r="AV460" s="228"/>
      <c r="AW460" s="228"/>
      <c r="AX460" s="228"/>
      <c r="AY460" s="228"/>
      <c r="AZ460" s="228"/>
      <c r="BA460" s="228"/>
      <c r="BB460" s="228"/>
    </row>
    <row r="461" spans="1:54" s="203" customFormat="1" x14ac:dyDescent="0.3">
      <c r="A461" s="206">
        <f>IF(ISBLANK('Úseky 1'!A17),"",'Úseky 1'!A17)</f>
        <v>13</v>
      </c>
      <c r="B461" s="205" t="str">
        <f>IF(ISBLANK('Úseky 1'!B17),"",'Úseky 1'!B17)</f>
        <v/>
      </c>
      <c r="C461" s="205" t="str">
        <f>IF(ISBLANK('Úseky 1'!C17),"",'Úseky 1'!C17)</f>
        <v/>
      </c>
      <c r="D461" s="213" t="str">
        <f>IF(ISBLANK('Úseky 1'!D17),"",'Úseky 1'!D17)</f>
        <v/>
      </c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  <c r="AA461" s="228"/>
      <c r="AB461" s="228"/>
      <c r="AC461" s="228"/>
      <c r="AD461" s="228"/>
      <c r="AE461" s="228"/>
      <c r="AF461" s="228"/>
      <c r="AG461" s="228"/>
      <c r="AH461" s="228"/>
      <c r="AI461" s="228"/>
      <c r="AJ461" s="228"/>
      <c r="AK461" s="228"/>
      <c r="AL461" s="228"/>
      <c r="AM461" s="228"/>
      <c r="AN461" s="228"/>
      <c r="AO461" s="228"/>
      <c r="AP461" s="228"/>
      <c r="AQ461" s="228"/>
      <c r="AR461" s="228"/>
      <c r="AS461" s="228"/>
      <c r="AT461" s="228"/>
      <c r="AU461" s="228"/>
      <c r="AV461" s="228"/>
      <c r="AW461" s="228"/>
      <c r="AX461" s="228"/>
      <c r="AY461" s="228"/>
      <c r="AZ461" s="228"/>
      <c r="BA461" s="228"/>
      <c r="BB461" s="228"/>
    </row>
    <row r="462" spans="1:54" s="203" customFormat="1" x14ac:dyDescent="0.3">
      <c r="A462" s="206">
        <f>IF(ISBLANK('Úseky 1'!A18),"",'Úseky 1'!A18)</f>
        <v>14</v>
      </c>
      <c r="B462" s="205" t="str">
        <f>IF(ISBLANK('Úseky 1'!B18),"",'Úseky 1'!B18)</f>
        <v/>
      </c>
      <c r="C462" s="205" t="str">
        <f>IF(ISBLANK('Úseky 1'!C18),"",'Úseky 1'!C18)</f>
        <v/>
      </c>
      <c r="D462" s="213" t="str">
        <f>IF(ISBLANK('Úseky 1'!D18),"",'Úseky 1'!D18)</f>
        <v/>
      </c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  <c r="AA462" s="228"/>
      <c r="AB462" s="228"/>
      <c r="AC462" s="228"/>
      <c r="AD462" s="228"/>
      <c r="AE462" s="228"/>
      <c r="AF462" s="228"/>
      <c r="AG462" s="228"/>
      <c r="AH462" s="228"/>
      <c r="AI462" s="228"/>
      <c r="AJ462" s="228"/>
      <c r="AK462" s="228"/>
      <c r="AL462" s="228"/>
      <c r="AM462" s="228"/>
      <c r="AN462" s="228"/>
      <c r="AO462" s="228"/>
      <c r="AP462" s="228"/>
      <c r="AQ462" s="228"/>
      <c r="AR462" s="228"/>
      <c r="AS462" s="228"/>
      <c r="AT462" s="228"/>
      <c r="AU462" s="228"/>
      <c r="AV462" s="228"/>
      <c r="AW462" s="228"/>
      <c r="AX462" s="228"/>
      <c r="AY462" s="228"/>
      <c r="AZ462" s="228"/>
      <c r="BA462" s="228"/>
      <c r="BB462" s="228"/>
    </row>
    <row r="463" spans="1:54" s="203" customFormat="1" x14ac:dyDescent="0.3">
      <c r="A463" s="206">
        <f>IF(ISBLANK('Úseky 1'!A19),"",'Úseky 1'!A19)</f>
        <v>15</v>
      </c>
      <c r="B463" s="205" t="str">
        <f>IF(ISBLANK('Úseky 1'!B19),"",'Úseky 1'!B19)</f>
        <v/>
      </c>
      <c r="C463" s="205" t="str">
        <f>IF(ISBLANK('Úseky 1'!C19),"",'Úseky 1'!C19)</f>
        <v/>
      </c>
      <c r="D463" s="213" t="str">
        <f>IF(ISBLANK('Úseky 1'!D19),"",'Úseky 1'!D19)</f>
        <v/>
      </c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  <c r="AA463" s="228"/>
      <c r="AB463" s="228"/>
      <c r="AC463" s="228"/>
      <c r="AD463" s="228"/>
      <c r="AE463" s="228"/>
      <c r="AF463" s="228"/>
      <c r="AG463" s="228"/>
      <c r="AH463" s="228"/>
      <c r="AI463" s="228"/>
      <c r="AJ463" s="228"/>
      <c r="AK463" s="228"/>
      <c r="AL463" s="228"/>
      <c r="AM463" s="228"/>
      <c r="AN463" s="228"/>
      <c r="AO463" s="228"/>
      <c r="AP463" s="228"/>
      <c r="AQ463" s="228"/>
      <c r="AR463" s="228"/>
      <c r="AS463" s="228"/>
      <c r="AT463" s="228"/>
      <c r="AU463" s="228"/>
      <c r="AV463" s="228"/>
      <c r="AW463" s="228"/>
      <c r="AX463" s="228"/>
      <c r="AY463" s="228"/>
      <c r="AZ463" s="228"/>
      <c r="BA463" s="228"/>
      <c r="BB463" s="228"/>
    </row>
    <row r="464" spans="1:54" s="203" customFormat="1" x14ac:dyDescent="0.3">
      <c r="A464" s="206">
        <f>IF(ISBLANK('Úseky 1'!A20),"",'Úseky 1'!A20)</f>
        <v>16</v>
      </c>
      <c r="B464" s="205" t="str">
        <f>IF(ISBLANK('Úseky 1'!B20),"",'Úseky 1'!B20)</f>
        <v/>
      </c>
      <c r="C464" s="205" t="str">
        <f>IF(ISBLANK('Úseky 1'!C20),"",'Úseky 1'!C20)</f>
        <v/>
      </c>
      <c r="D464" s="213" t="str">
        <f>IF(ISBLANK('Úseky 1'!D20),"",'Úseky 1'!D20)</f>
        <v/>
      </c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  <c r="AA464" s="228"/>
      <c r="AB464" s="228"/>
      <c r="AC464" s="228"/>
      <c r="AD464" s="228"/>
      <c r="AE464" s="228"/>
      <c r="AF464" s="228"/>
      <c r="AG464" s="228"/>
      <c r="AH464" s="228"/>
      <c r="AI464" s="228"/>
      <c r="AJ464" s="228"/>
      <c r="AK464" s="228"/>
      <c r="AL464" s="228"/>
      <c r="AM464" s="228"/>
      <c r="AN464" s="228"/>
      <c r="AO464" s="228"/>
      <c r="AP464" s="228"/>
      <c r="AQ464" s="228"/>
      <c r="AR464" s="228"/>
      <c r="AS464" s="228"/>
      <c r="AT464" s="228"/>
      <c r="AU464" s="228"/>
      <c r="AV464" s="228"/>
      <c r="AW464" s="228"/>
      <c r="AX464" s="228"/>
      <c r="AY464" s="228"/>
      <c r="AZ464" s="228"/>
      <c r="BA464" s="228"/>
      <c r="BB464" s="228"/>
    </row>
    <row r="465" spans="1:54" s="203" customFormat="1" x14ac:dyDescent="0.3">
      <c r="A465" s="206">
        <f>IF(ISBLANK('Úseky 1'!A21),"",'Úseky 1'!A21)</f>
        <v>17</v>
      </c>
      <c r="B465" s="205" t="str">
        <f>IF(ISBLANK('Úseky 1'!B21),"",'Úseky 1'!B21)</f>
        <v/>
      </c>
      <c r="C465" s="205" t="str">
        <f>IF(ISBLANK('Úseky 1'!C21),"",'Úseky 1'!C21)</f>
        <v/>
      </c>
      <c r="D465" s="213" t="str">
        <f>IF(ISBLANK('Úseky 1'!D21),"",'Úseky 1'!D21)</f>
        <v/>
      </c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  <c r="AA465" s="228"/>
      <c r="AB465" s="228"/>
      <c r="AC465" s="228"/>
      <c r="AD465" s="228"/>
      <c r="AE465" s="228"/>
      <c r="AF465" s="228"/>
      <c r="AG465" s="228"/>
      <c r="AH465" s="228"/>
      <c r="AI465" s="228"/>
      <c r="AJ465" s="228"/>
      <c r="AK465" s="228"/>
      <c r="AL465" s="228"/>
      <c r="AM465" s="228"/>
      <c r="AN465" s="228"/>
      <c r="AO465" s="228"/>
      <c r="AP465" s="228"/>
      <c r="AQ465" s="228"/>
      <c r="AR465" s="228"/>
      <c r="AS465" s="228"/>
      <c r="AT465" s="228"/>
      <c r="AU465" s="228"/>
      <c r="AV465" s="228"/>
      <c r="AW465" s="228"/>
      <c r="AX465" s="228"/>
      <c r="AY465" s="228"/>
      <c r="AZ465" s="228"/>
      <c r="BA465" s="228"/>
      <c r="BB465" s="228"/>
    </row>
    <row r="466" spans="1:54" s="203" customFormat="1" x14ac:dyDescent="0.3">
      <c r="A466" s="206">
        <f>IF(ISBLANK('Úseky 1'!A22),"",'Úseky 1'!A22)</f>
        <v>18</v>
      </c>
      <c r="B466" s="205" t="str">
        <f>IF(ISBLANK('Úseky 1'!B22),"",'Úseky 1'!B22)</f>
        <v/>
      </c>
      <c r="C466" s="205" t="str">
        <f>IF(ISBLANK('Úseky 1'!C22),"",'Úseky 1'!C22)</f>
        <v/>
      </c>
      <c r="D466" s="213" t="str">
        <f>IF(ISBLANK('Úseky 1'!D22),"",'Úseky 1'!D22)</f>
        <v/>
      </c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  <c r="AA466" s="228"/>
      <c r="AB466" s="228"/>
      <c r="AC466" s="228"/>
      <c r="AD466" s="228"/>
      <c r="AE466" s="228"/>
      <c r="AF466" s="228"/>
      <c r="AG466" s="228"/>
      <c r="AH466" s="228"/>
      <c r="AI466" s="228"/>
      <c r="AJ466" s="228"/>
      <c r="AK466" s="228"/>
      <c r="AL466" s="228"/>
      <c r="AM466" s="228"/>
      <c r="AN466" s="228"/>
      <c r="AO466" s="228"/>
      <c r="AP466" s="228"/>
      <c r="AQ466" s="228"/>
      <c r="AR466" s="228"/>
      <c r="AS466" s="228"/>
      <c r="AT466" s="228"/>
      <c r="AU466" s="228"/>
      <c r="AV466" s="228"/>
      <c r="AW466" s="228"/>
      <c r="AX466" s="228"/>
      <c r="AY466" s="228"/>
      <c r="AZ466" s="228"/>
      <c r="BA466" s="228"/>
      <c r="BB466" s="228"/>
    </row>
    <row r="467" spans="1:54" s="203" customFormat="1" x14ac:dyDescent="0.3">
      <c r="A467" s="206">
        <f>IF(ISBLANK('Úseky 1'!A23),"",'Úseky 1'!A23)</f>
        <v>19</v>
      </c>
      <c r="B467" s="205" t="str">
        <f>IF(ISBLANK('Úseky 1'!B23),"",'Úseky 1'!B23)</f>
        <v/>
      </c>
      <c r="C467" s="205" t="str">
        <f>IF(ISBLANK('Úseky 1'!C23),"",'Úseky 1'!C23)</f>
        <v/>
      </c>
      <c r="D467" s="213" t="str">
        <f>IF(ISBLANK('Úseky 1'!D23),"",'Úseky 1'!D23)</f>
        <v/>
      </c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  <c r="AA467" s="228"/>
      <c r="AB467" s="228"/>
      <c r="AC467" s="228"/>
      <c r="AD467" s="228"/>
      <c r="AE467" s="228"/>
      <c r="AF467" s="228"/>
      <c r="AG467" s="228"/>
      <c r="AH467" s="228"/>
      <c r="AI467" s="228"/>
      <c r="AJ467" s="228"/>
      <c r="AK467" s="228"/>
      <c r="AL467" s="228"/>
      <c r="AM467" s="228"/>
      <c r="AN467" s="228"/>
      <c r="AO467" s="228"/>
      <c r="AP467" s="228"/>
      <c r="AQ467" s="228"/>
      <c r="AR467" s="228"/>
      <c r="AS467" s="228"/>
      <c r="AT467" s="228"/>
      <c r="AU467" s="228"/>
      <c r="AV467" s="228"/>
      <c r="AW467" s="228"/>
      <c r="AX467" s="228"/>
      <c r="AY467" s="228"/>
      <c r="AZ467" s="228"/>
      <c r="BA467" s="228"/>
      <c r="BB467" s="228"/>
    </row>
    <row r="468" spans="1:54" s="203" customFormat="1" x14ac:dyDescent="0.3">
      <c r="A468" s="206">
        <f>IF(ISBLANK('Úseky 1'!A24),"",'Úseky 1'!A24)</f>
        <v>20</v>
      </c>
      <c r="B468" s="205" t="str">
        <f>IF(ISBLANK('Úseky 1'!B24),"",'Úseky 1'!B24)</f>
        <v/>
      </c>
      <c r="C468" s="205" t="str">
        <f>IF(ISBLANK('Úseky 1'!C24),"",'Úseky 1'!C24)</f>
        <v/>
      </c>
      <c r="D468" s="213" t="str">
        <f>IF(ISBLANK('Úseky 1'!D24),"",'Úseky 1'!D24)</f>
        <v/>
      </c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  <c r="AA468" s="228"/>
      <c r="AB468" s="228"/>
      <c r="AC468" s="228"/>
      <c r="AD468" s="228"/>
      <c r="AE468" s="228"/>
      <c r="AF468" s="228"/>
      <c r="AG468" s="228"/>
      <c r="AH468" s="228"/>
      <c r="AI468" s="228"/>
      <c r="AJ468" s="228"/>
      <c r="AK468" s="228"/>
      <c r="AL468" s="228"/>
      <c r="AM468" s="228"/>
      <c r="AN468" s="228"/>
      <c r="AO468" s="228"/>
      <c r="AP468" s="228"/>
      <c r="AQ468" s="228"/>
      <c r="AR468" s="228"/>
      <c r="AS468" s="228"/>
      <c r="AT468" s="228"/>
      <c r="AU468" s="228"/>
      <c r="AV468" s="228"/>
      <c r="AW468" s="228"/>
      <c r="AX468" s="228"/>
      <c r="AY468" s="228"/>
      <c r="AZ468" s="228"/>
      <c r="BA468" s="228"/>
      <c r="BB468" s="228"/>
    </row>
    <row r="469" spans="1:54" s="203" customFormat="1" x14ac:dyDescent="0.3">
      <c r="A469" s="206">
        <f>IF(ISBLANK('Úseky 1'!A25),"",'Úseky 1'!A25)</f>
        <v>21</v>
      </c>
      <c r="B469" s="205" t="str">
        <f>IF(ISBLANK('Úseky 1'!B25),"",'Úseky 1'!B25)</f>
        <v/>
      </c>
      <c r="C469" s="205" t="str">
        <f>IF(ISBLANK('Úseky 1'!C25),"",'Úseky 1'!C25)</f>
        <v/>
      </c>
      <c r="D469" s="213" t="str">
        <f>IF(ISBLANK('Úseky 1'!D25),"",'Úseky 1'!D25)</f>
        <v/>
      </c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  <c r="AA469" s="228"/>
      <c r="AB469" s="228"/>
      <c r="AC469" s="228"/>
      <c r="AD469" s="228"/>
      <c r="AE469" s="228"/>
      <c r="AF469" s="228"/>
      <c r="AG469" s="228"/>
      <c r="AH469" s="228"/>
      <c r="AI469" s="228"/>
      <c r="AJ469" s="228"/>
      <c r="AK469" s="228"/>
      <c r="AL469" s="228"/>
      <c r="AM469" s="228"/>
      <c r="AN469" s="228"/>
      <c r="AO469" s="228"/>
      <c r="AP469" s="228"/>
      <c r="AQ469" s="228"/>
      <c r="AR469" s="228"/>
      <c r="AS469" s="228"/>
      <c r="AT469" s="228"/>
      <c r="AU469" s="228"/>
      <c r="AV469" s="228"/>
      <c r="AW469" s="228"/>
      <c r="AX469" s="228"/>
      <c r="AY469" s="228"/>
      <c r="AZ469" s="228"/>
      <c r="BA469" s="228"/>
      <c r="BB469" s="228"/>
    </row>
    <row r="470" spans="1:54" s="203" customFormat="1" x14ac:dyDescent="0.3">
      <c r="A470" s="206">
        <f>IF(ISBLANK('Úseky 1'!A26),"",'Úseky 1'!A26)</f>
        <v>22</v>
      </c>
      <c r="B470" s="205" t="str">
        <f>IF(ISBLANK('Úseky 1'!B26),"",'Úseky 1'!B26)</f>
        <v/>
      </c>
      <c r="C470" s="205" t="str">
        <f>IF(ISBLANK('Úseky 1'!C26),"",'Úseky 1'!C26)</f>
        <v/>
      </c>
      <c r="D470" s="213" t="str">
        <f>IF(ISBLANK('Úseky 1'!D26),"",'Úseky 1'!D26)</f>
        <v/>
      </c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  <c r="AA470" s="228"/>
      <c r="AB470" s="228"/>
      <c r="AC470" s="228"/>
      <c r="AD470" s="228"/>
      <c r="AE470" s="228"/>
      <c r="AF470" s="228"/>
      <c r="AG470" s="228"/>
      <c r="AH470" s="228"/>
      <c r="AI470" s="228"/>
      <c r="AJ470" s="228"/>
      <c r="AK470" s="228"/>
      <c r="AL470" s="228"/>
      <c r="AM470" s="228"/>
      <c r="AN470" s="228"/>
      <c r="AO470" s="228"/>
      <c r="AP470" s="228"/>
      <c r="AQ470" s="228"/>
      <c r="AR470" s="228"/>
      <c r="AS470" s="228"/>
      <c r="AT470" s="228"/>
      <c r="AU470" s="228"/>
      <c r="AV470" s="228"/>
      <c r="AW470" s="228"/>
      <c r="AX470" s="228"/>
      <c r="AY470" s="228"/>
      <c r="AZ470" s="228"/>
      <c r="BA470" s="228"/>
      <c r="BB470" s="228"/>
    </row>
    <row r="471" spans="1:54" s="203" customFormat="1" x14ac:dyDescent="0.3">
      <c r="A471" s="206">
        <f>IF(ISBLANK('Úseky 1'!A27),"",'Úseky 1'!A27)</f>
        <v>23</v>
      </c>
      <c r="B471" s="205" t="str">
        <f>IF(ISBLANK('Úseky 1'!B27),"",'Úseky 1'!B27)</f>
        <v/>
      </c>
      <c r="C471" s="205" t="str">
        <f>IF(ISBLANK('Úseky 1'!C27),"",'Úseky 1'!C27)</f>
        <v/>
      </c>
      <c r="D471" s="213" t="str">
        <f>IF(ISBLANK('Úseky 1'!D27),"",'Úseky 1'!D27)</f>
        <v/>
      </c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  <c r="AA471" s="228"/>
      <c r="AB471" s="228"/>
      <c r="AC471" s="228"/>
      <c r="AD471" s="228"/>
      <c r="AE471" s="228"/>
      <c r="AF471" s="228"/>
      <c r="AG471" s="228"/>
      <c r="AH471" s="228"/>
      <c r="AI471" s="228"/>
      <c r="AJ471" s="228"/>
      <c r="AK471" s="228"/>
      <c r="AL471" s="228"/>
      <c r="AM471" s="228"/>
      <c r="AN471" s="228"/>
      <c r="AO471" s="228"/>
      <c r="AP471" s="228"/>
      <c r="AQ471" s="228"/>
      <c r="AR471" s="228"/>
      <c r="AS471" s="228"/>
      <c r="AT471" s="228"/>
      <c r="AU471" s="228"/>
      <c r="AV471" s="228"/>
      <c r="AW471" s="228"/>
      <c r="AX471" s="228"/>
      <c r="AY471" s="228"/>
      <c r="AZ471" s="228"/>
      <c r="BA471" s="228"/>
      <c r="BB471" s="228"/>
    </row>
    <row r="472" spans="1:54" s="203" customFormat="1" x14ac:dyDescent="0.3">
      <c r="A472" s="206">
        <f>IF(ISBLANK('Úseky 1'!A28),"",'Úseky 1'!A28)</f>
        <v>24</v>
      </c>
      <c r="B472" s="205" t="str">
        <f>IF(ISBLANK('Úseky 1'!B28),"",'Úseky 1'!B28)</f>
        <v/>
      </c>
      <c r="C472" s="205" t="str">
        <f>IF(ISBLANK('Úseky 1'!C28),"",'Úseky 1'!C28)</f>
        <v/>
      </c>
      <c r="D472" s="213" t="str">
        <f>IF(ISBLANK('Úseky 1'!D28),"",'Úseky 1'!D28)</f>
        <v/>
      </c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  <c r="AA472" s="228"/>
      <c r="AB472" s="228"/>
      <c r="AC472" s="228"/>
      <c r="AD472" s="228"/>
      <c r="AE472" s="228"/>
      <c r="AF472" s="228"/>
      <c r="AG472" s="228"/>
      <c r="AH472" s="228"/>
      <c r="AI472" s="228"/>
      <c r="AJ472" s="228"/>
      <c r="AK472" s="228"/>
      <c r="AL472" s="228"/>
      <c r="AM472" s="228"/>
      <c r="AN472" s="228"/>
      <c r="AO472" s="228"/>
      <c r="AP472" s="228"/>
      <c r="AQ472" s="228"/>
      <c r="AR472" s="228"/>
      <c r="AS472" s="228"/>
      <c r="AT472" s="228"/>
      <c r="AU472" s="228"/>
      <c r="AV472" s="228"/>
      <c r="AW472" s="228"/>
      <c r="AX472" s="228"/>
      <c r="AY472" s="228"/>
      <c r="AZ472" s="228"/>
      <c r="BA472" s="228"/>
      <c r="BB472" s="228"/>
    </row>
    <row r="473" spans="1:54" s="203" customFormat="1" x14ac:dyDescent="0.3">
      <c r="A473" s="206">
        <f>IF(ISBLANK('Úseky 1'!A29),"",'Úseky 1'!A29)</f>
        <v>25</v>
      </c>
      <c r="B473" s="205" t="str">
        <f>IF(ISBLANK('Úseky 1'!B29),"",'Úseky 1'!B29)</f>
        <v/>
      </c>
      <c r="C473" s="205" t="str">
        <f>IF(ISBLANK('Úseky 1'!C29),"",'Úseky 1'!C29)</f>
        <v/>
      </c>
      <c r="D473" s="213" t="str">
        <f>IF(ISBLANK('Úseky 1'!D29),"",'Úseky 1'!D29)</f>
        <v/>
      </c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  <c r="AA473" s="228"/>
      <c r="AB473" s="228"/>
      <c r="AC473" s="228"/>
      <c r="AD473" s="228"/>
      <c r="AE473" s="228"/>
      <c r="AF473" s="228"/>
      <c r="AG473" s="228"/>
      <c r="AH473" s="228"/>
      <c r="AI473" s="228"/>
      <c r="AJ473" s="228"/>
      <c r="AK473" s="228"/>
      <c r="AL473" s="228"/>
      <c r="AM473" s="228"/>
      <c r="AN473" s="228"/>
      <c r="AO473" s="228"/>
      <c r="AP473" s="228"/>
      <c r="AQ473" s="228"/>
      <c r="AR473" s="228"/>
      <c r="AS473" s="228"/>
      <c r="AT473" s="228"/>
      <c r="AU473" s="228"/>
      <c r="AV473" s="228"/>
      <c r="AW473" s="228"/>
      <c r="AX473" s="228"/>
      <c r="AY473" s="228"/>
      <c r="AZ473" s="228"/>
      <c r="BA473" s="228"/>
      <c r="BB473" s="228"/>
    </row>
    <row r="474" spans="1:54" s="203" customFormat="1" x14ac:dyDescent="0.3">
      <c r="A474" s="206">
        <f>IF(ISBLANK('Úseky 1'!A30),"",'Úseky 1'!A30)</f>
        <v>26</v>
      </c>
      <c r="B474" s="205" t="str">
        <f>IF(ISBLANK('Úseky 1'!B30),"",'Úseky 1'!B30)</f>
        <v/>
      </c>
      <c r="C474" s="205" t="str">
        <f>IF(ISBLANK('Úseky 1'!C30),"",'Úseky 1'!C30)</f>
        <v/>
      </c>
      <c r="D474" s="213" t="str">
        <f>IF(ISBLANK('Úseky 1'!D30),"",'Úseky 1'!D30)</f>
        <v/>
      </c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  <c r="AA474" s="228"/>
      <c r="AB474" s="228"/>
      <c r="AC474" s="228"/>
      <c r="AD474" s="228"/>
      <c r="AE474" s="228"/>
      <c r="AF474" s="228"/>
      <c r="AG474" s="228"/>
      <c r="AH474" s="228"/>
      <c r="AI474" s="228"/>
      <c r="AJ474" s="228"/>
      <c r="AK474" s="228"/>
      <c r="AL474" s="228"/>
      <c r="AM474" s="228"/>
      <c r="AN474" s="228"/>
      <c r="AO474" s="228"/>
      <c r="AP474" s="228"/>
      <c r="AQ474" s="228"/>
      <c r="AR474" s="228"/>
      <c r="AS474" s="228"/>
      <c r="AT474" s="228"/>
      <c r="AU474" s="228"/>
      <c r="AV474" s="228"/>
      <c r="AW474" s="228"/>
      <c r="AX474" s="228"/>
      <c r="AY474" s="228"/>
      <c r="AZ474" s="228"/>
      <c r="BA474" s="228"/>
      <c r="BB474" s="228"/>
    </row>
    <row r="475" spans="1:54" s="203" customFormat="1" x14ac:dyDescent="0.3">
      <c r="A475" s="206">
        <f>IF(ISBLANK('Úseky 1'!A31),"",'Úseky 1'!A31)</f>
        <v>27</v>
      </c>
      <c r="B475" s="205" t="str">
        <f>IF(ISBLANK('Úseky 1'!B31),"",'Úseky 1'!B31)</f>
        <v/>
      </c>
      <c r="C475" s="205" t="str">
        <f>IF(ISBLANK('Úseky 1'!C31),"",'Úseky 1'!C31)</f>
        <v/>
      </c>
      <c r="D475" s="213" t="str">
        <f>IF(ISBLANK('Úseky 1'!D31),"",'Úseky 1'!D31)</f>
        <v/>
      </c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  <c r="AA475" s="228"/>
      <c r="AB475" s="228"/>
      <c r="AC475" s="228"/>
      <c r="AD475" s="228"/>
      <c r="AE475" s="228"/>
      <c r="AF475" s="228"/>
      <c r="AG475" s="228"/>
      <c r="AH475" s="228"/>
      <c r="AI475" s="228"/>
      <c r="AJ475" s="228"/>
      <c r="AK475" s="228"/>
      <c r="AL475" s="228"/>
      <c r="AM475" s="228"/>
      <c r="AN475" s="228"/>
      <c r="AO475" s="228"/>
      <c r="AP475" s="228"/>
      <c r="AQ475" s="228"/>
      <c r="AR475" s="228"/>
      <c r="AS475" s="228"/>
      <c r="AT475" s="228"/>
      <c r="AU475" s="228"/>
      <c r="AV475" s="228"/>
      <c r="AW475" s="228"/>
      <c r="AX475" s="228"/>
      <c r="AY475" s="228"/>
      <c r="AZ475" s="228"/>
      <c r="BA475" s="228"/>
      <c r="BB475" s="228"/>
    </row>
    <row r="476" spans="1:54" s="203" customFormat="1" x14ac:dyDescent="0.3">
      <c r="A476" s="206">
        <f>IF(ISBLANK('Úseky 1'!A32),"",'Úseky 1'!A32)</f>
        <v>28</v>
      </c>
      <c r="B476" s="205" t="str">
        <f>IF(ISBLANK('Úseky 1'!B32),"",'Úseky 1'!B32)</f>
        <v/>
      </c>
      <c r="C476" s="205" t="str">
        <f>IF(ISBLANK('Úseky 1'!C32),"",'Úseky 1'!C32)</f>
        <v/>
      </c>
      <c r="D476" s="213" t="str">
        <f>IF(ISBLANK('Úseky 1'!D32),"",'Úseky 1'!D32)</f>
        <v/>
      </c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  <c r="AA476" s="228"/>
      <c r="AB476" s="228"/>
      <c r="AC476" s="228"/>
      <c r="AD476" s="228"/>
      <c r="AE476" s="228"/>
      <c r="AF476" s="228"/>
      <c r="AG476" s="228"/>
      <c r="AH476" s="228"/>
      <c r="AI476" s="228"/>
      <c r="AJ476" s="228"/>
      <c r="AK476" s="228"/>
      <c r="AL476" s="228"/>
      <c r="AM476" s="228"/>
      <c r="AN476" s="228"/>
      <c r="AO476" s="228"/>
      <c r="AP476" s="228"/>
      <c r="AQ476" s="228"/>
      <c r="AR476" s="228"/>
      <c r="AS476" s="228"/>
      <c r="AT476" s="228"/>
      <c r="AU476" s="228"/>
      <c r="AV476" s="228"/>
      <c r="AW476" s="228"/>
      <c r="AX476" s="228"/>
      <c r="AY476" s="228"/>
      <c r="AZ476" s="228"/>
      <c r="BA476" s="228"/>
      <c r="BB476" s="228"/>
    </row>
    <row r="477" spans="1:54" s="203" customFormat="1" x14ac:dyDescent="0.3">
      <c r="A477" s="206">
        <f>IF(ISBLANK('Úseky 1'!A33),"",'Úseky 1'!A33)</f>
        <v>29</v>
      </c>
      <c r="B477" s="205" t="str">
        <f>IF(ISBLANK('Úseky 1'!B33),"",'Úseky 1'!B33)</f>
        <v/>
      </c>
      <c r="C477" s="205" t="str">
        <f>IF(ISBLANK('Úseky 1'!C33),"",'Úseky 1'!C33)</f>
        <v/>
      </c>
      <c r="D477" s="213" t="str">
        <f>IF(ISBLANK('Úseky 1'!D33),"",'Úseky 1'!D33)</f>
        <v/>
      </c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  <c r="AA477" s="228"/>
      <c r="AB477" s="228"/>
      <c r="AC477" s="228"/>
      <c r="AD477" s="228"/>
      <c r="AE477" s="228"/>
      <c r="AF477" s="228"/>
      <c r="AG477" s="228"/>
      <c r="AH477" s="228"/>
      <c r="AI477" s="228"/>
      <c r="AJ477" s="228"/>
      <c r="AK477" s="228"/>
      <c r="AL477" s="228"/>
      <c r="AM477" s="228"/>
      <c r="AN477" s="228"/>
      <c r="AO477" s="228"/>
      <c r="AP477" s="228"/>
      <c r="AQ477" s="228"/>
      <c r="AR477" s="228"/>
      <c r="AS477" s="228"/>
      <c r="AT477" s="228"/>
      <c r="AU477" s="228"/>
      <c r="AV477" s="228"/>
      <c r="AW477" s="228"/>
      <c r="AX477" s="228"/>
      <c r="AY477" s="228"/>
      <c r="AZ477" s="228"/>
      <c r="BA477" s="228"/>
      <c r="BB477" s="228"/>
    </row>
    <row r="478" spans="1:54" s="203" customFormat="1" x14ac:dyDescent="0.3">
      <c r="A478" s="206">
        <f>IF(ISBLANK('Úseky 1'!A34),"",'Úseky 1'!A34)</f>
        <v>30</v>
      </c>
      <c r="B478" s="205" t="str">
        <f>IF(ISBLANK('Úseky 1'!B34),"",'Úseky 1'!B34)</f>
        <v/>
      </c>
      <c r="C478" s="205" t="str">
        <f>IF(ISBLANK('Úseky 1'!C34),"",'Úseky 1'!C34)</f>
        <v/>
      </c>
      <c r="D478" s="213" t="str">
        <f>IF(ISBLANK('Úseky 1'!D34),"",'Úseky 1'!D34)</f>
        <v/>
      </c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  <c r="AA478" s="228"/>
      <c r="AB478" s="228"/>
      <c r="AC478" s="228"/>
      <c r="AD478" s="228"/>
      <c r="AE478" s="228"/>
      <c r="AF478" s="228"/>
      <c r="AG478" s="228"/>
      <c r="AH478" s="228"/>
      <c r="AI478" s="228"/>
      <c r="AJ478" s="228"/>
      <c r="AK478" s="228"/>
      <c r="AL478" s="228"/>
      <c r="AM478" s="228"/>
      <c r="AN478" s="228"/>
      <c r="AO478" s="228"/>
      <c r="AP478" s="228"/>
      <c r="AQ478" s="228"/>
      <c r="AR478" s="228"/>
      <c r="AS478" s="228"/>
      <c r="AT478" s="228"/>
      <c r="AU478" s="228"/>
      <c r="AV478" s="228"/>
      <c r="AW478" s="228"/>
      <c r="AX478" s="228"/>
      <c r="AY478" s="228"/>
      <c r="AZ478" s="228"/>
      <c r="BA478" s="228"/>
      <c r="BB478" s="228"/>
    </row>
    <row r="479" spans="1:54" s="203" customFormat="1" x14ac:dyDescent="0.3">
      <c r="A479" s="206">
        <f>IF(ISBLANK('Úseky 1'!A35),"",'Úseky 1'!A35)</f>
        <v>31</v>
      </c>
      <c r="B479" s="205" t="str">
        <f>IF(ISBLANK('Úseky 1'!B35),"",'Úseky 1'!B35)</f>
        <v/>
      </c>
      <c r="C479" s="205" t="str">
        <f>IF(ISBLANK('Úseky 1'!C35),"",'Úseky 1'!C35)</f>
        <v/>
      </c>
      <c r="D479" s="213" t="str">
        <f>IF(ISBLANK('Úseky 1'!D35),"",'Úseky 1'!D35)</f>
        <v/>
      </c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  <c r="AA479" s="228"/>
      <c r="AB479" s="228"/>
      <c r="AC479" s="228"/>
      <c r="AD479" s="228"/>
      <c r="AE479" s="228"/>
      <c r="AF479" s="228"/>
      <c r="AG479" s="228"/>
      <c r="AH479" s="228"/>
      <c r="AI479" s="228"/>
      <c r="AJ479" s="228"/>
      <c r="AK479" s="228"/>
      <c r="AL479" s="228"/>
      <c r="AM479" s="228"/>
      <c r="AN479" s="228"/>
      <c r="AO479" s="228"/>
      <c r="AP479" s="228"/>
      <c r="AQ479" s="228"/>
      <c r="AR479" s="228"/>
      <c r="AS479" s="228"/>
      <c r="AT479" s="228"/>
      <c r="AU479" s="228"/>
      <c r="AV479" s="228"/>
      <c r="AW479" s="228"/>
      <c r="AX479" s="228"/>
      <c r="AY479" s="228"/>
      <c r="AZ479" s="228"/>
      <c r="BA479" s="228"/>
      <c r="BB479" s="228"/>
    </row>
    <row r="480" spans="1:54" s="203" customFormat="1" x14ac:dyDescent="0.3">
      <c r="A480" s="206">
        <f>IF(ISBLANK('Úseky 1'!A36),"",'Úseky 1'!A36)</f>
        <v>32</v>
      </c>
      <c r="B480" s="205" t="str">
        <f>IF(ISBLANK('Úseky 1'!B36),"",'Úseky 1'!B36)</f>
        <v/>
      </c>
      <c r="C480" s="205" t="str">
        <f>IF(ISBLANK('Úseky 1'!C36),"",'Úseky 1'!C36)</f>
        <v/>
      </c>
      <c r="D480" s="213" t="str">
        <f>IF(ISBLANK('Úseky 1'!D36),"",'Úseky 1'!D36)</f>
        <v/>
      </c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  <c r="AA480" s="228"/>
      <c r="AB480" s="228"/>
      <c r="AC480" s="228"/>
      <c r="AD480" s="228"/>
      <c r="AE480" s="228"/>
      <c r="AF480" s="228"/>
      <c r="AG480" s="228"/>
      <c r="AH480" s="228"/>
      <c r="AI480" s="228"/>
      <c r="AJ480" s="228"/>
      <c r="AK480" s="228"/>
      <c r="AL480" s="228"/>
      <c r="AM480" s="228"/>
      <c r="AN480" s="228"/>
      <c r="AO480" s="228"/>
      <c r="AP480" s="228"/>
      <c r="AQ480" s="228"/>
      <c r="AR480" s="228"/>
      <c r="AS480" s="228"/>
      <c r="AT480" s="228"/>
      <c r="AU480" s="228"/>
      <c r="AV480" s="228"/>
      <c r="AW480" s="228"/>
      <c r="AX480" s="228"/>
      <c r="AY480" s="228"/>
      <c r="AZ480" s="228"/>
      <c r="BA480" s="228"/>
      <c r="BB480" s="228"/>
    </row>
    <row r="481" spans="1:54" s="203" customFormat="1" x14ac:dyDescent="0.3">
      <c r="A481" s="206">
        <f>IF(ISBLANK('Úseky 1'!A37),"",'Úseky 1'!A37)</f>
        <v>33</v>
      </c>
      <c r="B481" s="205" t="str">
        <f>IF(ISBLANK('Úseky 1'!B37),"",'Úseky 1'!B37)</f>
        <v/>
      </c>
      <c r="C481" s="205" t="str">
        <f>IF(ISBLANK('Úseky 1'!C37),"",'Úseky 1'!C37)</f>
        <v/>
      </c>
      <c r="D481" s="213" t="str">
        <f>IF(ISBLANK('Úseky 1'!D37),"",'Úseky 1'!D37)</f>
        <v/>
      </c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  <c r="AA481" s="228"/>
      <c r="AB481" s="228"/>
      <c r="AC481" s="228"/>
      <c r="AD481" s="228"/>
      <c r="AE481" s="228"/>
      <c r="AF481" s="228"/>
      <c r="AG481" s="228"/>
      <c r="AH481" s="228"/>
      <c r="AI481" s="228"/>
      <c r="AJ481" s="228"/>
      <c r="AK481" s="228"/>
      <c r="AL481" s="228"/>
      <c r="AM481" s="228"/>
      <c r="AN481" s="228"/>
      <c r="AO481" s="228"/>
      <c r="AP481" s="228"/>
      <c r="AQ481" s="228"/>
      <c r="AR481" s="228"/>
      <c r="AS481" s="228"/>
      <c r="AT481" s="228"/>
      <c r="AU481" s="228"/>
      <c r="AV481" s="228"/>
      <c r="AW481" s="228"/>
      <c r="AX481" s="228"/>
      <c r="AY481" s="228"/>
      <c r="AZ481" s="228"/>
      <c r="BA481" s="228"/>
      <c r="BB481" s="228"/>
    </row>
    <row r="482" spans="1:54" s="203" customFormat="1" x14ac:dyDescent="0.3">
      <c r="A482" s="206">
        <f>IF(ISBLANK('Úseky 1'!A38),"",'Úseky 1'!A38)</f>
        <v>34</v>
      </c>
      <c r="B482" s="205" t="str">
        <f>IF(ISBLANK('Úseky 1'!B38),"",'Úseky 1'!B38)</f>
        <v/>
      </c>
      <c r="C482" s="205" t="str">
        <f>IF(ISBLANK('Úseky 1'!C38),"",'Úseky 1'!C38)</f>
        <v/>
      </c>
      <c r="D482" s="213" t="str">
        <f>IF(ISBLANK('Úseky 1'!D38),"",'Úseky 1'!D38)</f>
        <v/>
      </c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  <c r="AA482" s="228"/>
      <c r="AB482" s="228"/>
      <c r="AC482" s="228"/>
      <c r="AD482" s="228"/>
      <c r="AE482" s="228"/>
      <c r="AF482" s="228"/>
      <c r="AG482" s="228"/>
      <c r="AH482" s="228"/>
      <c r="AI482" s="228"/>
      <c r="AJ482" s="228"/>
      <c r="AK482" s="228"/>
      <c r="AL482" s="228"/>
      <c r="AM482" s="228"/>
      <c r="AN482" s="228"/>
      <c r="AO482" s="228"/>
      <c r="AP482" s="228"/>
      <c r="AQ482" s="228"/>
      <c r="AR482" s="228"/>
      <c r="AS482" s="228"/>
      <c r="AT482" s="228"/>
      <c r="AU482" s="228"/>
      <c r="AV482" s="228"/>
      <c r="AW482" s="228"/>
      <c r="AX482" s="228"/>
      <c r="AY482" s="228"/>
      <c r="AZ482" s="228"/>
      <c r="BA482" s="228"/>
      <c r="BB482" s="228"/>
    </row>
    <row r="483" spans="1:54" s="203" customFormat="1" x14ac:dyDescent="0.3">
      <c r="A483" s="206">
        <f>IF(ISBLANK('Úseky 1'!A39),"",'Úseky 1'!A39)</f>
        <v>35</v>
      </c>
      <c r="B483" s="205" t="str">
        <f>IF(ISBLANK('Úseky 1'!B39),"",'Úseky 1'!B39)</f>
        <v/>
      </c>
      <c r="C483" s="205" t="str">
        <f>IF(ISBLANK('Úseky 1'!C39),"",'Úseky 1'!C39)</f>
        <v/>
      </c>
      <c r="D483" s="213" t="str">
        <f>IF(ISBLANK('Úseky 1'!D39),"",'Úseky 1'!D39)</f>
        <v/>
      </c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  <c r="AA483" s="228"/>
      <c r="AB483" s="228"/>
      <c r="AC483" s="228"/>
      <c r="AD483" s="228"/>
      <c r="AE483" s="228"/>
      <c r="AF483" s="228"/>
      <c r="AG483" s="228"/>
      <c r="AH483" s="228"/>
      <c r="AI483" s="228"/>
      <c r="AJ483" s="228"/>
      <c r="AK483" s="228"/>
      <c r="AL483" s="228"/>
      <c r="AM483" s="228"/>
      <c r="AN483" s="228"/>
      <c r="AO483" s="228"/>
      <c r="AP483" s="228"/>
      <c r="AQ483" s="228"/>
      <c r="AR483" s="228"/>
      <c r="AS483" s="228"/>
      <c r="AT483" s="228"/>
      <c r="AU483" s="228"/>
      <c r="AV483" s="228"/>
      <c r="AW483" s="228"/>
      <c r="AX483" s="228"/>
      <c r="AY483" s="228"/>
      <c r="AZ483" s="228"/>
      <c r="BA483" s="228"/>
      <c r="BB483" s="228"/>
    </row>
    <row r="484" spans="1:54" s="203" customFormat="1" x14ac:dyDescent="0.3">
      <c r="A484" s="206">
        <f>IF(ISBLANK('Úseky 1'!A40),"",'Úseky 1'!A40)</f>
        <v>36</v>
      </c>
      <c r="B484" s="205" t="str">
        <f>IF(ISBLANK('Úseky 1'!B40),"",'Úseky 1'!B40)</f>
        <v/>
      </c>
      <c r="C484" s="205" t="str">
        <f>IF(ISBLANK('Úseky 1'!C40),"",'Úseky 1'!C40)</f>
        <v/>
      </c>
      <c r="D484" s="213" t="str">
        <f>IF(ISBLANK('Úseky 1'!D40),"",'Úseky 1'!D40)</f>
        <v/>
      </c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  <c r="AA484" s="228"/>
      <c r="AB484" s="228"/>
      <c r="AC484" s="228"/>
      <c r="AD484" s="228"/>
      <c r="AE484" s="228"/>
      <c r="AF484" s="228"/>
      <c r="AG484" s="228"/>
      <c r="AH484" s="228"/>
      <c r="AI484" s="228"/>
      <c r="AJ484" s="228"/>
      <c r="AK484" s="228"/>
      <c r="AL484" s="228"/>
      <c r="AM484" s="228"/>
      <c r="AN484" s="228"/>
      <c r="AO484" s="228"/>
      <c r="AP484" s="228"/>
      <c r="AQ484" s="228"/>
      <c r="AR484" s="228"/>
      <c r="AS484" s="228"/>
      <c r="AT484" s="228"/>
      <c r="AU484" s="228"/>
      <c r="AV484" s="228"/>
      <c r="AW484" s="228"/>
      <c r="AX484" s="228"/>
      <c r="AY484" s="228"/>
      <c r="AZ484" s="228"/>
      <c r="BA484" s="228"/>
      <c r="BB484" s="228"/>
    </row>
    <row r="485" spans="1:54" s="203" customFormat="1" x14ac:dyDescent="0.3">
      <c r="A485" s="206">
        <f>IF(ISBLANK('Úseky 1'!A41),"",'Úseky 1'!A41)</f>
        <v>37</v>
      </c>
      <c r="B485" s="205" t="str">
        <f>IF(ISBLANK('Úseky 1'!B41),"",'Úseky 1'!B41)</f>
        <v/>
      </c>
      <c r="C485" s="205" t="str">
        <f>IF(ISBLANK('Úseky 1'!C41),"",'Úseky 1'!C41)</f>
        <v/>
      </c>
      <c r="D485" s="213" t="str">
        <f>IF(ISBLANK('Úseky 1'!D41),"",'Úseky 1'!D41)</f>
        <v/>
      </c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  <c r="AA485" s="228"/>
      <c r="AB485" s="228"/>
      <c r="AC485" s="228"/>
      <c r="AD485" s="228"/>
      <c r="AE485" s="228"/>
      <c r="AF485" s="228"/>
      <c r="AG485" s="228"/>
      <c r="AH485" s="228"/>
      <c r="AI485" s="228"/>
      <c r="AJ485" s="228"/>
      <c r="AK485" s="228"/>
      <c r="AL485" s="228"/>
      <c r="AM485" s="228"/>
      <c r="AN485" s="228"/>
      <c r="AO485" s="228"/>
      <c r="AP485" s="228"/>
      <c r="AQ485" s="228"/>
      <c r="AR485" s="228"/>
      <c r="AS485" s="228"/>
      <c r="AT485" s="228"/>
      <c r="AU485" s="228"/>
      <c r="AV485" s="228"/>
      <c r="AW485" s="228"/>
      <c r="AX485" s="228"/>
      <c r="AY485" s="228"/>
      <c r="AZ485" s="228"/>
      <c r="BA485" s="228"/>
      <c r="BB485" s="228"/>
    </row>
    <row r="486" spans="1:54" s="203" customFormat="1" x14ac:dyDescent="0.3">
      <c r="A486" s="206">
        <f>IF(ISBLANK('Úseky 1'!A42),"",'Úseky 1'!A42)</f>
        <v>38</v>
      </c>
      <c r="B486" s="205" t="str">
        <f>IF(ISBLANK('Úseky 1'!B42),"",'Úseky 1'!B42)</f>
        <v/>
      </c>
      <c r="C486" s="205" t="str">
        <f>IF(ISBLANK('Úseky 1'!C42),"",'Úseky 1'!C42)</f>
        <v/>
      </c>
      <c r="D486" s="213" t="str">
        <f>IF(ISBLANK('Úseky 1'!D42),"",'Úseky 1'!D42)</f>
        <v/>
      </c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  <c r="AA486" s="228"/>
      <c r="AB486" s="228"/>
      <c r="AC486" s="228"/>
      <c r="AD486" s="228"/>
      <c r="AE486" s="228"/>
      <c r="AF486" s="228"/>
      <c r="AG486" s="228"/>
      <c r="AH486" s="228"/>
      <c r="AI486" s="228"/>
      <c r="AJ486" s="228"/>
      <c r="AK486" s="228"/>
      <c r="AL486" s="228"/>
      <c r="AM486" s="228"/>
      <c r="AN486" s="228"/>
      <c r="AO486" s="228"/>
      <c r="AP486" s="228"/>
      <c r="AQ486" s="228"/>
      <c r="AR486" s="228"/>
      <c r="AS486" s="228"/>
      <c r="AT486" s="228"/>
      <c r="AU486" s="228"/>
      <c r="AV486" s="228"/>
      <c r="AW486" s="228"/>
      <c r="AX486" s="228"/>
      <c r="AY486" s="228"/>
      <c r="AZ486" s="228"/>
      <c r="BA486" s="228"/>
      <c r="BB486" s="228"/>
    </row>
    <row r="487" spans="1:54" s="203" customFormat="1" x14ac:dyDescent="0.3">
      <c r="A487" s="206">
        <f>IF(ISBLANK('Úseky 1'!A43),"",'Úseky 1'!A43)</f>
        <v>39</v>
      </c>
      <c r="B487" s="205" t="str">
        <f>IF(ISBLANK('Úseky 1'!B43),"",'Úseky 1'!B43)</f>
        <v/>
      </c>
      <c r="C487" s="205" t="str">
        <f>IF(ISBLANK('Úseky 1'!C43),"",'Úseky 1'!C43)</f>
        <v/>
      </c>
      <c r="D487" s="213" t="str">
        <f>IF(ISBLANK('Úseky 1'!D43),"",'Úseky 1'!D43)</f>
        <v/>
      </c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  <c r="AA487" s="228"/>
      <c r="AB487" s="228"/>
      <c r="AC487" s="228"/>
      <c r="AD487" s="228"/>
      <c r="AE487" s="228"/>
      <c r="AF487" s="228"/>
      <c r="AG487" s="228"/>
      <c r="AH487" s="228"/>
      <c r="AI487" s="228"/>
      <c r="AJ487" s="228"/>
      <c r="AK487" s="228"/>
      <c r="AL487" s="228"/>
      <c r="AM487" s="228"/>
      <c r="AN487" s="228"/>
      <c r="AO487" s="228"/>
      <c r="AP487" s="228"/>
      <c r="AQ487" s="228"/>
      <c r="AR487" s="228"/>
      <c r="AS487" s="228"/>
      <c r="AT487" s="228"/>
      <c r="AU487" s="228"/>
      <c r="AV487" s="228"/>
      <c r="AW487" s="228"/>
      <c r="AX487" s="228"/>
      <c r="AY487" s="228"/>
      <c r="AZ487" s="228"/>
      <c r="BA487" s="228"/>
      <c r="BB487" s="228"/>
    </row>
    <row r="488" spans="1:54" s="203" customFormat="1" x14ac:dyDescent="0.3">
      <c r="A488" s="206">
        <f>IF(ISBLANK('Úseky 1'!A44),"",'Úseky 1'!A44)</f>
        <v>40</v>
      </c>
      <c r="B488" s="205" t="str">
        <f>IF(ISBLANK('Úseky 1'!B44),"",'Úseky 1'!B44)</f>
        <v/>
      </c>
      <c r="C488" s="205" t="str">
        <f>IF(ISBLANK('Úseky 1'!C44),"",'Úseky 1'!C44)</f>
        <v/>
      </c>
      <c r="D488" s="213" t="str">
        <f>IF(ISBLANK('Úseky 1'!D44),"",'Úseky 1'!D44)</f>
        <v/>
      </c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  <c r="AA488" s="228"/>
      <c r="AB488" s="228"/>
      <c r="AC488" s="228"/>
      <c r="AD488" s="228"/>
      <c r="AE488" s="228"/>
      <c r="AF488" s="228"/>
      <c r="AG488" s="228"/>
      <c r="AH488" s="228"/>
      <c r="AI488" s="228"/>
      <c r="AJ488" s="228"/>
      <c r="AK488" s="228"/>
      <c r="AL488" s="228"/>
      <c r="AM488" s="228"/>
      <c r="AN488" s="228"/>
      <c r="AO488" s="228"/>
      <c r="AP488" s="228"/>
      <c r="AQ488" s="228"/>
      <c r="AR488" s="228"/>
      <c r="AS488" s="228"/>
      <c r="AT488" s="228"/>
      <c r="AU488" s="228"/>
      <c r="AV488" s="228"/>
      <c r="AW488" s="228"/>
      <c r="AX488" s="228"/>
      <c r="AY488" s="228"/>
      <c r="AZ488" s="228"/>
      <c r="BA488" s="228"/>
      <c r="BB488" s="228"/>
    </row>
    <row r="489" spans="1:54" s="203" customFormat="1" x14ac:dyDescent="0.3">
      <c r="A489" s="217">
        <f>IF(ISBLANK('Úseky 1'!A45),"",'Úseky 1'!A45)</f>
        <v>41</v>
      </c>
      <c r="B489" s="218" t="str">
        <f>IF(ISBLANK('Úseky 1'!B45),"",'Úseky 1'!B45)</f>
        <v/>
      </c>
      <c r="C489" s="218" t="str">
        <f>IF(ISBLANK('Úseky 1'!C45),"",'Úseky 1'!C45)</f>
        <v/>
      </c>
      <c r="D489" s="219" t="str">
        <f>IF(ISBLANK('Úseky 1'!D45),"",'Úseky 1'!D45)</f>
        <v/>
      </c>
      <c r="E489" s="368"/>
      <c r="F489" s="368"/>
      <c r="G489" s="368"/>
      <c r="H489" s="368"/>
      <c r="I489" s="368"/>
      <c r="J489" s="368"/>
      <c r="K489" s="368"/>
      <c r="L489" s="368"/>
      <c r="M489" s="368"/>
      <c r="N489" s="368"/>
      <c r="O489" s="368"/>
      <c r="P489" s="368"/>
      <c r="Q489" s="368"/>
      <c r="R489" s="368"/>
      <c r="S489" s="368"/>
      <c r="T489" s="368"/>
      <c r="U489" s="368"/>
      <c r="V489" s="368"/>
      <c r="W489" s="368"/>
      <c r="X489" s="368"/>
      <c r="Y489" s="368"/>
      <c r="Z489" s="368"/>
      <c r="AA489" s="368"/>
      <c r="AB489" s="368"/>
      <c r="AC489" s="368"/>
      <c r="AD489" s="368"/>
      <c r="AE489" s="368"/>
      <c r="AF489" s="368"/>
      <c r="AG489" s="368"/>
      <c r="AH489" s="368"/>
      <c r="AI489" s="368"/>
      <c r="AJ489" s="368"/>
      <c r="AK489" s="368"/>
      <c r="AL489" s="368"/>
      <c r="AM489" s="368"/>
      <c r="AN489" s="368"/>
      <c r="AO489" s="368"/>
      <c r="AP489" s="368"/>
      <c r="AQ489" s="368"/>
      <c r="AR489" s="368"/>
      <c r="AS489" s="368"/>
      <c r="AT489" s="368"/>
      <c r="AU489" s="368"/>
      <c r="AV489" s="368"/>
      <c r="AW489" s="368"/>
      <c r="AX489" s="368"/>
      <c r="AY489" s="368"/>
      <c r="AZ489" s="368"/>
      <c r="BA489" s="368"/>
      <c r="BB489" s="368"/>
    </row>
    <row r="490" spans="1:54" s="203" customFormat="1" x14ac:dyDescent="0.3">
      <c r="A490" s="217">
        <f>IF(ISBLANK('Úseky 1'!A46),"",'Úseky 1'!A46)</f>
        <v>42</v>
      </c>
      <c r="B490" s="218" t="str">
        <f>IF(ISBLANK('Úseky 1'!B46),"",'Úseky 1'!B46)</f>
        <v/>
      </c>
      <c r="C490" s="218" t="str">
        <f>IF(ISBLANK('Úseky 1'!C46),"",'Úseky 1'!C46)</f>
        <v/>
      </c>
      <c r="D490" s="219" t="str">
        <f>IF(ISBLANK('Úseky 1'!D46),"",'Úseky 1'!D46)</f>
        <v/>
      </c>
      <c r="E490" s="368"/>
      <c r="F490" s="368"/>
      <c r="G490" s="368"/>
      <c r="H490" s="368"/>
      <c r="I490" s="368"/>
      <c r="J490" s="368"/>
      <c r="K490" s="368"/>
      <c r="L490" s="368"/>
      <c r="M490" s="368"/>
      <c r="N490" s="368"/>
      <c r="O490" s="368"/>
      <c r="P490" s="368"/>
      <c r="Q490" s="368"/>
      <c r="R490" s="368"/>
      <c r="S490" s="368"/>
      <c r="T490" s="368"/>
      <c r="U490" s="368"/>
      <c r="V490" s="368"/>
      <c r="W490" s="368"/>
      <c r="X490" s="368"/>
      <c r="Y490" s="368"/>
      <c r="Z490" s="368"/>
      <c r="AA490" s="368"/>
      <c r="AB490" s="368"/>
      <c r="AC490" s="368"/>
      <c r="AD490" s="368"/>
      <c r="AE490" s="368"/>
      <c r="AF490" s="368"/>
      <c r="AG490" s="368"/>
      <c r="AH490" s="368"/>
      <c r="AI490" s="368"/>
      <c r="AJ490" s="368"/>
      <c r="AK490" s="368"/>
      <c r="AL490" s="368"/>
      <c r="AM490" s="368"/>
      <c r="AN490" s="368"/>
      <c r="AO490" s="368"/>
      <c r="AP490" s="368"/>
      <c r="AQ490" s="368"/>
      <c r="AR490" s="368"/>
      <c r="AS490" s="368"/>
      <c r="AT490" s="368"/>
      <c r="AU490" s="368"/>
      <c r="AV490" s="368"/>
      <c r="AW490" s="368"/>
      <c r="AX490" s="368"/>
      <c r="AY490" s="368"/>
      <c r="AZ490" s="368"/>
      <c r="BA490" s="368"/>
      <c r="BB490" s="368"/>
    </row>
    <row r="491" spans="1:54" s="203" customFormat="1" x14ac:dyDescent="0.3">
      <c r="A491" s="217">
        <f>IF(ISBLANK('Úseky 1'!A47),"",'Úseky 1'!A47)</f>
        <v>43</v>
      </c>
      <c r="B491" s="218" t="str">
        <f>IF(ISBLANK('Úseky 1'!B47),"",'Úseky 1'!B47)</f>
        <v/>
      </c>
      <c r="C491" s="218" t="str">
        <f>IF(ISBLANK('Úseky 1'!C47),"",'Úseky 1'!C47)</f>
        <v/>
      </c>
      <c r="D491" s="219" t="str">
        <f>IF(ISBLANK('Úseky 1'!D47),"",'Úseky 1'!D47)</f>
        <v/>
      </c>
      <c r="E491" s="368"/>
      <c r="F491" s="368"/>
      <c r="G491" s="368"/>
      <c r="H491" s="368"/>
      <c r="I491" s="368"/>
      <c r="J491" s="368"/>
      <c r="K491" s="368"/>
      <c r="L491" s="368"/>
      <c r="M491" s="368"/>
      <c r="N491" s="368"/>
      <c r="O491" s="368"/>
      <c r="P491" s="368"/>
      <c r="Q491" s="368"/>
      <c r="R491" s="368"/>
      <c r="S491" s="368"/>
      <c r="T491" s="368"/>
      <c r="U491" s="368"/>
      <c r="V491" s="368"/>
      <c r="W491" s="368"/>
      <c r="X491" s="368"/>
      <c r="Y491" s="368"/>
      <c r="Z491" s="368"/>
      <c r="AA491" s="368"/>
      <c r="AB491" s="368"/>
      <c r="AC491" s="368"/>
      <c r="AD491" s="368"/>
      <c r="AE491" s="368"/>
      <c r="AF491" s="368"/>
      <c r="AG491" s="368"/>
      <c r="AH491" s="368"/>
      <c r="AI491" s="368"/>
      <c r="AJ491" s="368"/>
      <c r="AK491" s="368"/>
      <c r="AL491" s="368"/>
      <c r="AM491" s="368"/>
      <c r="AN491" s="368"/>
      <c r="AO491" s="368"/>
      <c r="AP491" s="368"/>
      <c r="AQ491" s="368"/>
      <c r="AR491" s="368"/>
      <c r="AS491" s="368"/>
      <c r="AT491" s="368"/>
      <c r="AU491" s="368"/>
      <c r="AV491" s="368"/>
      <c r="AW491" s="368"/>
      <c r="AX491" s="368"/>
      <c r="AY491" s="368"/>
      <c r="AZ491" s="368"/>
      <c r="BA491" s="368"/>
      <c r="BB491" s="368"/>
    </row>
    <row r="492" spans="1:54" s="203" customFormat="1" x14ac:dyDescent="0.3">
      <c r="A492" s="217">
        <f>IF(ISBLANK('Úseky 1'!A48),"",'Úseky 1'!A48)</f>
        <v>44</v>
      </c>
      <c r="B492" s="218" t="str">
        <f>IF(ISBLANK('Úseky 1'!B48),"",'Úseky 1'!B48)</f>
        <v/>
      </c>
      <c r="C492" s="218" t="str">
        <f>IF(ISBLANK('Úseky 1'!C48),"",'Úseky 1'!C48)</f>
        <v/>
      </c>
      <c r="D492" s="219" t="str">
        <f>IF(ISBLANK('Úseky 1'!D48),"",'Úseky 1'!D48)</f>
        <v/>
      </c>
      <c r="E492" s="368"/>
      <c r="F492" s="368"/>
      <c r="G492" s="368"/>
      <c r="H492" s="368"/>
      <c r="I492" s="368"/>
      <c r="J492" s="368"/>
      <c r="K492" s="368"/>
      <c r="L492" s="368"/>
      <c r="M492" s="368"/>
      <c r="N492" s="368"/>
      <c r="O492" s="368"/>
      <c r="P492" s="368"/>
      <c r="Q492" s="368"/>
      <c r="R492" s="368"/>
      <c r="S492" s="368"/>
      <c r="T492" s="368"/>
      <c r="U492" s="368"/>
      <c r="V492" s="368"/>
      <c r="W492" s="368"/>
      <c r="X492" s="368"/>
      <c r="Y492" s="368"/>
      <c r="Z492" s="368"/>
      <c r="AA492" s="368"/>
      <c r="AB492" s="368"/>
      <c r="AC492" s="368"/>
      <c r="AD492" s="368"/>
      <c r="AE492" s="368"/>
      <c r="AF492" s="368"/>
      <c r="AG492" s="368"/>
      <c r="AH492" s="368"/>
      <c r="AI492" s="368"/>
      <c r="AJ492" s="368"/>
      <c r="AK492" s="368"/>
      <c r="AL492" s="368"/>
      <c r="AM492" s="368"/>
      <c r="AN492" s="368"/>
      <c r="AO492" s="368"/>
      <c r="AP492" s="368"/>
      <c r="AQ492" s="368"/>
      <c r="AR492" s="368"/>
      <c r="AS492" s="368"/>
      <c r="AT492" s="368"/>
      <c r="AU492" s="368"/>
      <c r="AV492" s="368"/>
      <c r="AW492" s="368"/>
      <c r="AX492" s="368"/>
      <c r="AY492" s="368"/>
      <c r="AZ492" s="368"/>
      <c r="BA492" s="368"/>
      <c r="BB492" s="368"/>
    </row>
    <row r="493" spans="1:54" s="203" customFormat="1" x14ac:dyDescent="0.3">
      <c r="A493" s="217">
        <f>IF(ISBLANK('Úseky 1'!A49),"",'Úseky 1'!A49)</f>
        <v>45</v>
      </c>
      <c r="B493" s="218" t="str">
        <f>IF(ISBLANK('Úseky 1'!B49),"",'Úseky 1'!B49)</f>
        <v/>
      </c>
      <c r="C493" s="218" t="str">
        <f>IF(ISBLANK('Úseky 1'!C49),"",'Úseky 1'!C49)</f>
        <v/>
      </c>
      <c r="D493" s="219" t="str">
        <f>IF(ISBLANK('Úseky 1'!D49),"",'Úseky 1'!D49)</f>
        <v/>
      </c>
      <c r="E493" s="368"/>
      <c r="F493" s="368"/>
      <c r="G493" s="368"/>
      <c r="H493" s="368"/>
      <c r="I493" s="368"/>
      <c r="J493" s="368"/>
      <c r="K493" s="368"/>
      <c r="L493" s="368"/>
      <c r="M493" s="368"/>
      <c r="N493" s="368"/>
      <c r="O493" s="368"/>
      <c r="P493" s="368"/>
      <c r="Q493" s="368"/>
      <c r="R493" s="368"/>
      <c r="S493" s="368"/>
      <c r="T493" s="368"/>
      <c r="U493" s="368"/>
      <c r="V493" s="368"/>
      <c r="W493" s="368"/>
      <c r="X493" s="368"/>
      <c r="Y493" s="368"/>
      <c r="Z493" s="368"/>
      <c r="AA493" s="368"/>
      <c r="AB493" s="368"/>
      <c r="AC493" s="368"/>
      <c r="AD493" s="368"/>
      <c r="AE493" s="368"/>
      <c r="AF493" s="368"/>
      <c r="AG493" s="368"/>
      <c r="AH493" s="368"/>
      <c r="AI493" s="368"/>
      <c r="AJ493" s="368"/>
      <c r="AK493" s="368"/>
      <c r="AL493" s="368"/>
      <c r="AM493" s="368"/>
      <c r="AN493" s="368"/>
      <c r="AO493" s="368"/>
      <c r="AP493" s="368"/>
      <c r="AQ493" s="368"/>
      <c r="AR493" s="368"/>
      <c r="AS493" s="368"/>
      <c r="AT493" s="368"/>
      <c r="AU493" s="368"/>
      <c r="AV493" s="368"/>
      <c r="AW493" s="368"/>
      <c r="AX493" s="368"/>
      <c r="AY493" s="368"/>
      <c r="AZ493" s="368"/>
      <c r="BA493" s="368"/>
      <c r="BB493" s="368"/>
    </row>
    <row r="494" spans="1:54" s="203" customFormat="1" x14ac:dyDescent="0.3">
      <c r="A494" s="217">
        <f>IF(ISBLANK('Úseky 1'!A50),"",'Úseky 1'!A50)</f>
        <v>46</v>
      </c>
      <c r="B494" s="218" t="str">
        <f>IF(ISBLANK('Úseky 1'!B50),"",'Úseky 1'!B50)</f>
        <v/>
      </c>
      <c r="C494" s="218" t="str">
        <f>IF(ISBLANK('Úseky 1'!C50),"",'Úseky 1'!C50)</f>
        <v/>
      </c>
      <c r="D494" s="219" t="str">
        <f>IF(ISBLANK('Úseky 1'!D50),"",'Úseky 1'!D50)</f>
        <v/>
      </c>
      <c r="E494" s="368"/>
      <c r="F494" s="368"/>
      <c r="G494" s="368"/>
      <c r="H494" s="368"/>
      <c r="I494" s="368"/>
      <c r="J494" s="368"/>
      <c r="K494" s="368"/>
      <c r="L494" s="368"/>
      <c r="M494" s="368"/>
      <c r="N494" s="368"/>
      <c r="O494" s="368"/>
      <c r="P494" s="368"/>
      <c r="Q494" s="368"/>
      <c r="R494" s="368"/>
      <c r="S494" s="368"/>
      <c r="T494" s="368"/>
      <c r="U494" s="368"/>
      <c r="V494" s="368"/>
      <c r="W494" s="368"/>
      <c r="X494" s="368"/>
      <c r="Y494" s="368"/>
      <c r="Z494" s="368"/>
      <c r="AA494" s="368"/>
      <c r="AB494" s="368"/>
      <c r="AC494" s="368"/>
      <c r="AD494" s="368"/>
      <c r="AE494" s="368"/>
      <c r="AF494" s="368"/>
      <c r="AG494" s="368"/>
      <c r="AH494" s="368"/>
      <c r="AI494" s="368"/>
      <c r="AJ494" s="368"/>
      <c r="AK494" s="368"/>
      <c r="AL494" s="368"/>
      <c r="AM494" s="368"/>
      <c r="AN494" s="368"/>
      <c r="AO494" s="368"/>
      <c r="AP494" s="368"/>
      <c r="AQ494" s="368"/>
      <c r="AR494" s="368"/>
      <c r="AS494" s="368"/>
      <c r="AT494" s="368"/>
      <c r="AU494" s="368"/>
      <c r="AV494" s="368"/>
      <c r="AW494" s="368"/>
      <c r="AX494" s="368"/>
      <c r="AY494" s="368"/>
      <c r="AZ494" s="368"/>
      <c r="BA494" s="368"/>
      <c r="BB494" s="368"/>
    </row>
    <row r="495" spans="1:54" s="203" customFormat="1" x14ac:dyDescent="0.3">
      <c r="A495" s="217">
        <f>IF(ISBLANK('Úseky 1'!A51),"",'Úseky 1'!A51)</f>
        <v>47</v>
      </c>
      <c r="B495" s="218" t="str">
        <f>IF(ISBLANK('Úseky 1'!B51),"",'Úseky 1'!B51)</f>
        <v/>
      </c>
      <c r="C495" s="218" t="str">
        <f>IF(ISBLANK('Úseky 1'!C51),"",'Úseky 1'!C51)</f>
        <v/>
      </c>
      <c r="D495" s="219" t="str">
        <f>IF(ISBLANK('Úseky 1'!D51),"",'Úseky 1'!D51)</f>
        <v/>
      </c>
      <c r="E495" s="368"/>
      <c r="F495" s="368"/>
      <c r="G495" s="368"/>
      <c r="H495" s="368"/>
      <c r="I495" s="368"/>
      <c r="J495" s="368"/>
      <c r="K495" s="368"/>
      <c r="L495" s="368"/>
      <c r="M495" s="368"/>
      <c r="N495" s="368"/>
      <c r="O495" s="368"/>
      <c r="P495" s="368"/>
      <c r="Q495" s="368"/>
      <c r="R495" s="368"/>
      <c r="S495" s="368"/>
      <c r="T495" s="368"/>
      <c r="U495" s="368"/>
      <c r="V495" s="368"/>
      <c r="W495" s="368"/>
      <c r="X495" s="368"/>
      <c r="Y495" s="368"/>
      <c r="Z495" s="368"/>
      <c r="AA495" s="368"/>
      <c r="AB495" s="368"/>
      <c r="AC495" s="368"/>
      <c r="AD495" s="368"/>
      <c r="AE495" s="368"/>
      <c r="AF495" s="368"/>
      <c r="AG495" s="368"/>
      <c r="AH495" s="368"/>
      <c r="AI495" s="368"/>
      <c r="AJ495" s="368"/>
      <c r="AK495" s="368"/>
      <c r="AL495" s="368"/>
      <c r="AM495" s="368"/>
      <c r="AN495" s="368"/>
      <c r="AO495" s="368"/>
      <c r="AP495" s="368"/>
      <c r="AQ495" s="368"/>
      <c r="AR495" s="368"/>
      <c r="AS495" s="368"/>
      <c r="AT495" s="368"/>
      <c r="AU495" s="368"/>
      <c r="AV495" s="368"/>
      <c r="AW495" s="368"/>
      <c r="AX495" s="368"/>
      <c r="AY495" s="368"/>
      <c r="AZ495" s="368"/>
      <c r="BA495" s="368"/>
      <c r="BB495" s="368"/>
    </row>
    <row r="496" spans="1:54" s="203" customFormat="1" x14ac:dyDescent="0.3">
      <c r="A496" s="217">
        <f>IF(ISBLANK('Úseky 1'!A52),"",'Úseky 1'!A52)</f>
        <v>48</v>
      </c>
      <c r="B496" s="218" t="str">
        <f>IF(ISBLANK('Úseky 1'!B52),"",'Úseky 1'!B52)</f>
        <v/>
      </c>
      <c r="C496" s="218" t="str">
        <f>IF(ISBLANK('Úseky 1'!C52),"",'Úseky 1'!C52)</f>
        <v/>
      </c>
      <c r="D496" s="219" t="str">
        <f>IF(ISBLANK('Úseky 1'!D52),"",'Úseky 1'!D52)</f>
        <v/>
      </c>
      <c r="E496" s="368"/>
      <c r="F496" s="368"/>
      <c r="G496" s="368"/>
      <c r="H496" s="368"/>
      <c r="I496" s="368"/>
      <c r="J496" s="368"/>
      <c r="K496" s="368"/>
      <c r="L496" s="368"/>
      <c r="M496" s="368"/>
      <c r="N496" s="368"/>
      <c r="O496" s="368"/>
      <c r="P496" s="368"/>
      <c r="Q496" s="368"/>
      <c r="R496" s="368"/>
      <c r="S496" s="368"/>
      <c r="T496" s="368"/>
      <c r="U496" s="368"/>
      <c r="V496" s="368"/>
      <c r="W496" s="368"/>
      <c r="X496" s="368"/>
      <c r="Y496" s="368"/>
      <c r="Z496" s="368"/>
      <c r="AA496" s="368"/>
      <c r="AB496" s="368"/>
      <c r="AC496" s="368"/>
      <c r="AD496" s="368"/>
      <c r="AE496" s="368"/>
      <c r="AF496" s="368"/>
      <c r="AG496" s="368"/>
      <c r="AH496" s="368"/>
      <c r="AI496" s="368"/>
      <c r="AJ496" s="368"/>
      <c r="AK496" s="368"/>
      <c r="AL496" s="368"/>
      <c r="AM496" s="368"/>
      <c r="AN496" s="368"/>
      <c r="AO496" s="368"/>
      <c r="AP496" s="368"/>
      <c r="AQ496" s="368"/>
      <c r="AR496" s="368"/>
      <c r="AS496" s="368"/>
      <c r="AT496" s="368"/>
      <c r="AU496" s="368"/>
      <c r="AV496" s="368"/>
      <c r="AW496" s="368"/>
      <c r="AX496" s="368"/>
      <c r="AY496" s="368"/>
      <c r="AZ496" s="368"/>
      <c r="BA496" s="368"/>
      <c r="BB496" s="368"/>
    </row>
    <row r="497" spans="1:54" s="203" customFormat="1" x14ac:dyDescent="0.3">
      <c r="A497" s="217">
        <f>IF(ISBLANK('Úseky 1'!A53),"",'Úseky 1'!A53)</f>
        <v>49</v>
      </c>
      <c r="B497" s="218" t="str">
        <f>IF(ISBLANK('Úseky 1'!B53),"",'Úseky 1'!B53)</f>
        <v/>
      </c>
      <c r="C497" s="218" t="str">
        <f>IF(ISBLANK('Úseky 1'!C53),"",'Úseky 1'!C53)</f>
        <v/>
      </c>
      <c r="D497" s="219" t="str">
        <f>IF(ISBLANK('Úseky 1'!D53),"",'Úseky 1'!D53)</f>
        <v/>
      </c>
      <c r="E497" s="368"/>
      <c r="F497" s="368"/>
      <c r="G497" s="368"/>
      <c r="H497" s="368"/>
      <c r="I497" s="368"/>
      <c r="J497" s="368"/>
      <c r="K497" s="368"/>
      <c r="L497" s="368"/>
      <c r="M497" s="368"/>
      <c r="N497" s="368"/>
      <c r="O497" s="368"/>
      <c r="P497" s="368"/>
      <c r="Q497" s="368"/>
      <c r="R497" s="368"/>
      <c r="S497" s="368"/>
      <c r="T497" s="368"/>
      <c r="U497" s="368"/>
      <c r="V497" s="368"/>
      <c r="W497" s="368"/>
      <c r="X497" s="368"/>
      <c r="Y497" s="368"/>
      <c r="Z497" s="368"/>
      <c r="AA497" s="368"/>
      <c r="AB497" s="368"/>
      <c r="AC497" s="368"/>
      <c r="AD497" s="368"/>
      <c r="AE497" s="368"/>
      <c r="AF497" s="368"/>
      <c r="AG497" s="368"/>
      <c r="AH497" s="368"/>
      <c r="AI497" s="368"/>
      <c r="AJ497" s="368"/>
      <c r="AK497" s="368"/>
      <c r="AL497" s="368"/>
      <c r="AM497" s="368"/>
      <c r="AN497" s="368"/>
      <c r="AO497" s="368"/>
      <c r="AP497" s="368"/>
      <c r="AQ497" s="368"/>
      <c r="AR497" s="368"/>
      <c r="AS497" s="368"/>
      <c r="AT497" s="368"/>
      <c r="AU497" s="368"/>
      <c r="AV497" s="368"/>
      <c r="AW497" s="368"/>
      <c r="AX497" s="368"/>
      <c r="AY497" s="368"/>
      <c r="AZ497" s="368"/>
      <c r="BA497" s="368"/>
      <c r="BB497" s="368"/>
    </row>
    <row r="498" spans="1:54" x14ac:dyDescent="0.3">
      <c r="A498" s="217">
        <f>IF(ISBLANK('Úseky 1'!A54),"",'Úseky 1'!A54)</f>
        <v>50</v>
      </c>
      <c r="B498" s="218" t="str">
        <f>IF(ISBLANK('Úseky 1'!B54),"",'Úseky 1'!B54)</f>
        <v/>
      </c>
      <c r="C498" s="218" t="str">
        <f>IF(ISBLANK('Úseky 1'!C54),"",'Úseky 1'!C54)</f>
        <v/>
      </c>
      <c r="D498" s="219" t="str">
        <f>IF(ISBLANK('Úseky 1'!D54),"",'Úseky 1'!D54)</f>
        <v/>
      </c>
      <c r="E498" s="369"/>
      <c r="F498" s="369"/>
      <c r="G498" s="369"/>
      <c r="H498" s="369"/>
      <c r="I498" s="369"/>
      <c r="J498" s="369"/>
      <c r="K498" s="369"/>
      <c r="L498" s="369"/>
      <c r="M498" s="369"/>
      <c r="N498" s="369"/>
      <c r="O498" s="369"/>
      <c r="P498" s="369"/>
      <c r="Q498" s="369"/>
      <c r="R498" s="369"/>
      <c r="S498" s="369"/>
      <c r="T498" s="369"/>
      <c r="U498" s="369"/>
      <c r="V498" s="369"/>
      <c r="W498" s="369"/>
      <c r="X498" s="369"/>
      <c r="Y498" s="369"/>
      <c r="Z498" s="369"/>
      <c r="AA498" s="369"/>
      <c r="AB498" s="369"/>
      <c r="AC498" s="369"/>
      <c r="AD498" s="369"/>
      <c r="AE498" s="369"/>
      <c r="AF498" s="369"/>
      <c r="AG498" s="369"/>
      <c r="AH498" s="369"/>
      <c r="AI498" s="369"/>
      <c r="AJ498" s="369"/>
      <c r="AK498" s="369"/>
      <c r="AL498" s="369"/>
      <c r="AM498" s="369"/>
      <c r="AN498" s="369"/>
      <c r="AO498" s="369"/>
      <c r="AP498" s="369"/>
      <c r="AQ498" s="369"/>
      <c r="AR498" s="369"/>
      <c r="AS498" s="369"/>
      <c r="AT498" s="369"/>
      <c r="AU498" s="369"/>
      <c r="AV498" s="369"/>
      <c r="AW498" s="369"/>
      <c r="AX498" s="369"/>
      <c r="AY498" s="369"/>
      <c r="AZ498" s="369"/>
      <c r="BA498" s="369"/>
      <c r="BB498" s="369"/>
    </row>
    <row r="501" spans="1:54" x14ac:dyDescent="0.3">
      <c r="A501" s="367" t="s">
        <v>532</v>
      </c>
      <c r="B501" s="225"/>
      <c r="C501" s="225"/>
      <c r="D501" s="225"/>
      <c r="E501" s="225">
        <v>1</v>
      </c>
      <c r="F501" s="225">
        <v>2</v>
      </c>
      <c r="G501" s="225">
        <v>3</v>
      </c>
      <c r="H501" s="225">
        <v>4</v>
      </c>
      <c r="I501" s="225">
        <v>5</v>
      </c>
      <c r="J501" s="225">
        <v>6</v>
      </c>
      <c r="K501" s="225">
        <v>7</v>
      </c>
      <c r="L501" s="225">
        <v>8</v>
      </c>
      <c r="M501" s="225">
        <v>9</v>
      </c>
      <c r="N501" s="225">
        <v>10</v>
      </c>
      <c r="O501" s="225">
        <v>11</v>
      </c>
      <c r="P501" s="225">
        <v>12</v>
      </c>
      <c r="Q501" s="225">
        <v>13</v>
      </c>
      <c r="R501" s="225">
        <v>14</v>
      </c>
      <c r="S501" s="225">
        <v>15</v>
      </c>
      <c r="T501" s="225">
        <v>16</v>
      </c>
      <c r="U501" s="225">
        <v>17</v>
      </c>
      <c r="V501" s="225">
        <v>18</v>
      </c>
      <c r="W501" s="225">
        <v>19</v>
      </c>
      <c r="X501" s="225">
        <v>20</v>
      </c>
      <c r="Y501" s="225">
        <v>21</v>
      </c>
      <c r="Z501" s="225">
        <v>22</v>
      </c>
      <c r="AA501" s="225">
        <v>23</v>
      </c>
      <c r="AB501" s="225">
        <v>24</v>
      </c>
      <c r="AC501" s="225">
        <v>25</v>
      </c>
      <c r="AD501" s="225">
        <v>26</v>
      </c>
      <c r="AE501" s="225">
        <v>27</v>
      </c>
      <c r="AF501" s="225">
        <v>28</v>
      </c>
      <c r="AG501" s="225">
        <v>29</v>
      </c>
      <c r="AH501" s="225">
        <v>30</v>
      </c>
      <c r="AI501" s="225">
        <v>31</v>
      </c>
      <c r="AJ501" s="225">
        <v>32</v>
      </c>
      <c r="AK501" s="225">
        <v>33</v>
      </c>
      <c r="AL501" s="225">
        <v>34</v>
      </c>
      <c r="AM501" s="225">
        <v>35</v>
      </c>
      <c r="AN501" s="225">
        <v>36</v>
      </c>
      <c r="AO501" s="225">
        <v>37</v>
      </c>
      <c r="AP501" s="225">
        <v>38</v>
      </c>
      <c r="AQ501" s="225">
        <v>39</v>
      </c>
      <c r="AR501" s="225">
        <v>40</v>
      </c>
      <c r="AS501" s="225">
        <v>41</v>
      </c>
      <c r="AT501" s="225">
        <v>42</v>
      </c>
      <c r="AU501" s="225">
        <v>43</v>
      </c>
      <c r="AV501" s="225">
        <v>44</v>
      </c>
      <c r="AW501" s="225">
        <v>45</v>
      </c>
      <c r="AX501" s="225">
        <v>46</v>
      </c>
      <c r="AY501" s="225">
        <v>47</v>
      </c>
      <c r="AZ501" s="225">
        <v>48</v>
      </c>
      <c r="BA501" s="225">
        <v>49</v>
      </c>
      <c r="BB501" s="225">
        <v>50</v>
      </c>
    </row>
    <row r="502" spans="1:54" ht="20.25" x14ac:dyDescent="0.3">
      <c r="A502" s="211" t="s">
        <v>101</v>
      </c>
      <c r="B502" s="211" t="s">
        <v>345</v>
      </c>
      <c r="C502" s="211" t="s">
        <v>346</v>
      </c>
      <c r="D502" s="211" t="s">
        <v>102</v>
      </c>
      <c r="E502" s="226">
        <f>E3</f>
        <v>2024</v>
      </c>
      <c r="F502" s="226">
        <f>E502+1</f>
        <v>2025</v>
      </c>
      <c r="G502" s="226">
        <f t="shared" ref="G502" si="445">F502+1</f>
        <v>2026</v>
      </c>
      <c r="H502" s="226">
        <f t="shared" ref="H502" si="446">G502+1</f>
        <v>2027</v>
      </c>
      <c r="I502" s="226">
        <f t="shared" ref="I502" si="447">H502+1</f>
        <v>2028</v>
      </c>
      <c r="J502" s="226">
        <f t="shared" ref="J502" si="448">I502+1</f>
        <v>2029</v>
      </c>
      <c r="K502" s="226">
        <f t="shared" ref="K502" si="449">J502+1</f>
        <v>2030</v>
      </c>
      <c r="L502" s="226">
        <f t="shared" ref="L502" si="450">K502+1</f>
        <v>2031</v>
      </c>
      <c r="M502" s="226">
        <f t="shared" ref="M502" si="451">L502+1</f>
        <v>2032</v>
      </c>
      <c r="N502" s="226">
        <f>M502+1</f>
        <v>2033</v>
      </c>
      <c r="O502" s="226">
        <f t="shared" ref="O502" si="452">N502+1</f>
        <v>2034</v>
      </c>
      <c r="P502" s="226">
        <f t="shared" ref="P502" si="453">O502+1</f>
        <v>2035</v>
      </c>
      <c r="Q502" s="226">
        <f t="shared" ref="Q502" si="454">P502+1</f>
        <v>2036</v>
      </c>
      <c r="R502" s="226">
        <f t="shared" ref="R502" si="455">Q502+1</f>
        <v>2037</v>
      </c>
      <c r="S502" s="226">
        <f t="shared" ref="S502" si="456">R502+1</f>
        <v>2038</v>
      </c>
      <c r="T502" s="226">
        <f t="shared" ref="T502" si="457">S502+1</f>
        <v>2039</v>
      </c>
      <c r="U502" s="226">
        <f t="shared" ref="U502" si="458">T502+1</f>
        <v>2040</v>
      </c>
      <c r="V502" s="226">
        <f t="shared" ref="V502" si="459">U502+1</f>
        <v>2041</v>
      </c>
      <c r="W502" s="226">
        <f t="shared" ref="W502" si="460">V502+1</f>
        <v>2042</v>
      </c>
      <c r="X502" s="226">
        <f t="shared" ref="X502" si="461">W502+1</f>
        <v>2043</v>
      </c>
      <c r="Y502" s="226">
        <f t="shared" ref="Y502" si="462">X502+1</f>
        <v>2044</v>
      </c>
      <c r="Z502" s="226">
        <f t="shared" ref="Z502" si="463">Y502+1</f>
        <v>2045</v>
      </c>
      <c r="AA502" s="226">
        <f t="shared" ref="AA502" si="464">Z502+1</f>
        <v>2046</v>
      </c>
      <c r="AB502" s="226">
        <f t="shared" ref="AB502" si="465">AA502+1</f>
        <v>2047</v>
      </c>
      <c r="AC502" s="226">
        <f t="shared" ref="AC502" si="466">AB502+1</f>
        <v>2048</v>
      </c>
      <c r="AD502" s="226">
        <f t="shared" ref="AD502" si="467">AC502+1</f>
        <v>2049</v>
      </c>
      <c r="AE502" s="226">
        <f t="shared" ref="AE502" si="468">AD502+1</f>
        <v>2050</v>
      </c>
      <c r="AF502" s="226">
        <f t="shared" ref="AF502" si="469">AE502+1</f>
        <v>2051</v>
      </c>
      <c r="AG502" s="226">
        <f t="shared" ref="AG502" si="470">AF502+1</f>
        <v>2052</v>
      </c>
      <c r="AH502" s="226">
        <f t="shared" ref="AH502" si="471">AG502+1</f>
        <v>2053</v>
      </c>
      <c r="AI502" s="226">
        <f t="shared" ref="AI502" si="472">AH502+1</f>
        <v>2054</v>
      </c>
      <c r="AJ502" s="226">
        <f t="shared" ref="AJ502" si="473">AI502+1</f>
        <v>2055</v>
      </c>
      <c r="AK502" s="226">
        <f t="shared" ref="AK502" si="474">AJ502+1</f>
        <v>2056</v>
      </c>
      <c r="AL502" s="226">
        <f t="shared" ref="AL502" si="475">AK502+1</f>
        <v>2057</v>
      </c>
      <c r="AM502" s="226">
        <f t="shared" ref="AM502" si="476">AL502+1</f>
        <v>2058</v>
      </c>
      <c r="AN502" s="226">
        <f t="shared" ref="AN502" si="477">AM502+1</f>
        <v>2059</v>
      </c>
      <c r="AO502" s="226">
        <f t="shared" ref="AO502" si="478">AN502+1</f>
        <v>2060</v>
      </c>
      <c r="AP502" s="226">
        <f t="shared" ref="AP502" si="479">AO502+1</f>
        <v>2061</v>
      </c>
      <c r="AQ502" s="226">
        <f t="shared" ref="AQ502" si="480">AP502+1</f>
        <v>2062</v>
      </c>
      <c r="AR502" s="226">
        <f t="shared" ref="AR502" si="481">AQ502+1</f>
        <v>2063</v>
      </c>
      <c r="AS502" s="226">
        <f t="shared" ref="AS502" si="482">AR502+1</f>
        <v>2064</v>
      </c>
      <c r="AT502" s="226">
        <f t="shared" ref="AT502" si="483">AS502+1</f>
        <v>2065</v>
      </c>
      <c r="AU502" s="226">
        <f t="shared" ref="AU502" si="484">AT502+1</f>
        <v>2066</v>
      </c>
      <c r="AV502" s="226">
        <f t="shared" ref="AV502" si="485">AU502+1</f>
        <v>2067</v>
      </c>
      <c r="AW502" s="226">
        <f t="shared" ref="AW502" si="486">AV502+1</f>
        <v>2068</v>
      </c>
      <c r="AX502" s="226">
        <f t="shared" ref="AX502" si="487">AW502+1</f>
        <v>2069</v>
      </c>
      <c r="AY502" s="226">
        <f t="shared" ref="AY502" si="488">AX502+1</f>
        <v>2070</v>
      </c>
      <c r="AZ502" s="226">
        <f t="shared" ref="AZ502" si="489">AY502+1</f>
        <v>2071</v>
      </c>
      <c r="BA502" s="226">
        <f t="shared" ref="BA502" si="490">AZ502+1</f>
        <v>2072</v>
      </c>
      <c r="BB502" s="226">
        <f t="shared" ref="BB502" si="491">BA502+1</f>
        <v>2073</v>
      </c>
    </row>
    <row r="503" spans="1:54" x14ac:dyDescent="0.3">
      <c r="A503" s="223" t="s">
        <v>387</v>
      </c>
      <c r="B503" s="206"/>
      <c r="C503" s="206"/>
      <c r="D503" s="347" t="s">
        <v>348</v>
      </c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</row>
    <row r="504" spans="1:54" x14ac:dyDescent="0.3">
      <c r="A504" s="206">
        <f>IF(ISBLANK('Úseky 1'!A5),"",'Úseky 1'!A5)</f>
        <v>1</v>
      </c>
      <c r="B504" s="205" t="str">
        <f>IF(ISBLANK('Úseky 1'!B5),"",'Úseky 1'!B5)</f>
        <v/>
      </c>
      <c r="C504" s="205" t="str">
        <f>IF(ISBLANK('Úseky 1'!C5),"",'Úseky 1'!C5)</f>
        <v/>
      </c>
      <c r="D504" s="213" t="str">
        <f>IF(ISBLANK('Úseky 1'!D5),"",'Úseky 1'!D5)</f>
        <v/>
      </c>
      <c r="E504" s="229">
        <f>IFERROR('Intenzity 1'!E504/E449,0)</f>
        <v>0</v>
      </c>
      <c r="F504" s="229">
        <f>IFERROR('Intenzity 1'!F504/F449,0)</f>
        <v>0</v>
      </c>
      <c r="G504" s="229">
        <f>IFERROR('Intenzity 1'!G504/G449,0)</f>
        <v>0</v>
      </c>
      <c r="H504" s="229">
        <f>IFERROR('Intenzity 1'!H504/H449,0)</f>
        <v>0</v>
      </c>
      <c r="I504" s="229">
        <f>IFERROR('Intenzity 1'!I504/I449,0)</f>
        <v>0</v>
      </c>
      <c r="J504" s="229">
        <f>IFERROR('Intenzity 1'!J504/J449,0)</f>
        <v>0</v>
      </c>
      <c r="K504" s="229">
        <f>IFERROR('Intenzity 1'!K504/K449,0)</f>
        <v>0</v>
      </c>
      <c r="L504" s="229">
        <f>IFERROR('Intenzity 1'!L504/L449,0)</f>
        <v>0</v>
      </c>
      <c r="M504" s="229">
        <f>IFERROR('Intenzity 1'!M504/M449,0)</f>
        <v>0</v>
      </c>
      <c r="N504" s="229">
        <f>IFERROR('Intenzity 1'!N504/N449,0)</f>
        <v>0</v>
      </c>
      <c r="O504" s="229">
        <f>IFERROR('Intenzity 1'!O504/O449,0)</f>
        <v>0</v>
      </c>
      <c r="P504" s="229">
        <f>IFERROR('Intenzity 1'!P504/P449,0)</f>
        <v>0</v>
      </c>
      <c r="Q504" s="229">
        <f>IFERROR('Intenzity 1'!Q504/Q449,0)</f>
        <v>0</v>
      </c>
      <c r="R504" s="229">
        <f>IFERROR('Intenzity 1'!R504/R449,0)</f>
        <v>0</v>
      </c>
      <c r="S504" s="229">
        <f>IFERROR('Intenzity 1'!S504/S449,0)</f>
        <v>0</v>
      </c>
      <c r="T504" s="229">
        <f>IFERROR('Intenzity 1'!T504/T449,0)</f>
        <v>0</v>
      </c>
      <c r="U504" s="229">
        <f>IFERROR('Intenzity 1'!U504/U449,0)</f>
        <v>0</v>
      </c>
      <c r="V504" s="229">
        <f>IFERROR('Intenzity 1'!V504/V449,0)</f>
        <v>0</v>
      </c>
      <c r="W504" s="229">
        <f>IFERROR('Intenzity 1'!W504/W449,0)</f>
        <v>0</v>
      </c>
      <c r="X504" s="229">
        <f>IFERROR('Intenzity 1'!X504/X449,0)</f>
        <v>0</v>
      </c>
      <c r="Y504" s="229">
        <f>IFERROR('Intenzity 1'!Y504/Y449,0)</f>
        <v>0</v>
      </c>
      <c r="Z504" s="229">
        <f>IFERROR('Intenzity 1'!Z504/Z449,0)</f>
        <v>0</v>
      </c>
      <c r="AA504" s="229">
        <f>IFERROR('Intenzity 1'!AA504/AA449,0)</f>
        <v>0</v>
      </c>
      <c r="AB504" s="229">
        <f>IFERROR('Intenzity 1'!AB504/AB449,0)</f>
        <v>0</v>
      </c>
      <c r="AC504" s="229">
        <f>IFERROR('Intenzity 1'!AC504/AC449,0)</f>
        <v>0</v>
      </c>
      <c r="AD504" s="229">
        <f>IFERROR('Intenzity 1'!AD504/AD449,0)</f>
        <v>0</v>
      </c>
      <c r="AE504" s="229">
        <f>IFERROR('Intenzity 1'!AE504/AE449,0)</f>
        <v>0</v>
      </c>
      <c r="AF504" s="229">
        <f>IFERROR('Intenzity 1'!AF504/AF449,0)</f>
        <v>0</v>
      </c>
      <c r="AG504" s="229">
        <f>IFERROR('Intenzity 1'!AG504/AG449,0)</f>
        <v>0</v>
      </c>
      <c r="AH504" s="229">
        <f>IFERROR('Intenzity 1'!AH504/AH449,0)</f>
        <v>0</v>
      </c>
      <c r="AI504" s="229">
        <f>IFERROR('Intenzity 1'!AI504/AI449,0)</f>
        <v>0</v>
      </c>
      <c r="AJ504" s="229">
        <f>IFERROR('Intenzity 1'!AJ504/AJ449,0)</f>
        <v>0</v>
      </c>
      <c r="AK504" s="229">
        <f>IFERROR('Intenzity 1'!AK504/AK449,0)</f>
        <v>0</v>
      </c>
      <c r="AL504" s="229">
        <f>IFERROR('Intenzity 1'!AL504/AL449,0)</f>
        <v>0</v>
      </c>
      <c r="AM504" s="229">
        <f>IFERROR('Intenzity 1'!AM504/AM449,0)</f>
        <v>0</v>
      </c>
      <c r="AN504" s="229">
        <f>IFERROR('Intenzity 1'!AN504/AN449,0)</f>
        <v>0</v>
      </c>
      <c r="AO504" s="229">
        <f>IFERROR('Intenzity 1'!AO504/AO449,0)</f>
        <v>0</v>
      </c>
      <c r="AP504" s="229">
        <f>IFERROR('Intenzity 1'!AP504/AP449,0)</f>
        <v>0</v>
      </c>
      <c r="AQ504" s="229">
        <f>IFERROR('Intenzity 1'!AQ504/AQ449,0)</f>
        <v>0</v>
      </c>
      <c r="AR504" s="229">
        <f>IFERROR('Intenzity 1'!AR504/AR449,0)</f>
        <v>0</v>
      </c>
      <c r="AS504" s="229">
        <f>IFERROR('Intenzity 1'!AS504/AS449,0)</f>
        <v>0</v>
      </c>
      <c r="AT504" s="229">
        <f>IFERROR('Intenzity 1'!AT504/AT449,0)</f>
        <v>0</v>
      </c>
      <c r="AU504" s="229">
        <f>IFERROR('Intenzity 1'!AU504/AU449,0)</f>
        <v>0</v>
      </c>
      <c r="AV504" s="229">
        <f>IFERROR('Intenzity 1'!AV504/AV449,0)</f>
        <v>0</v>
      </c>
      <c r="AW504" s="229">
        <f>IFERROR('Intenzity 1'!AW504/AW449,0)</f>
        <v>0</v>
      </c>
      <c r="AX504" s="229">
        <f>IFERROR('Intenzity 1'!AX504/AX449,0)</f>
        <v>0</v>
      </c>
      <c r="AY504" s="229">
        <f>IFERROR('Intenzity 1'!AY504/AY449,0)</f>
        <v>0</v>
      </c>
      <c r="AZ504" s="229">
        <f>IFERROR('Intenzity 1'!AZ504/AZ449,0)</f>
        <v>0</v>
      </c>
      <c r="BA504" s="229">
        <f>IFERROR('Intenzity 1'!BA504/BA449,0)</f>
        <v>0</v>
      </c>
      <c r="BB504" s="229">
        <f>IFERROR('Intenzity 1'!BB504/BB449,0)</f>
        <v>0</v>
      </c>
    </row>
    <row r="505" spans="1:54" x14ac:dyDescent="0.3">
      <c r="A505" s="206">
        <f>IF(ISBLANK('Úseky 1'!A6),"",'Úseky 1'!A6)</f>
        <v>2</v>
      </c>
      <c r="B505" s="205" t="str">
        <f>IF(ISBLANK('Úseky 1'!B6),"",'Úseky 1'!B6)</f>
        <v/>
      </c>
      <c r="C505" s="205" t="str">
        <f>IF(ISBLANK('Úseky 1'!C6),"",'Úseky 1'!C6)</f>
        <v/>
      </c>
      <c r="D505" s="213" t="str">
        <f>IF(ISBLANK('Úseky 1'!D6),"",'Úseky 1'!D6)</f>
        <v/>
      </c>
      <c r="E505" s="229">
        <f>IFERROR('Intenzity 1'!E505/E450,0)</f>
        <v>0</v>
      </c>
      <c r="F505" s="229">
        <f>IFERROR('Intenzity 1'!F505/F450,0)</f>
        <v>0</v>
      </c>
      <c r="G505" s="229">
        <f>IFERROR('Intenzity 1'!G505/G450,0)</f>
        <v>0</v>
      </c>
      <c r="H505" s="229">
        <f>IFERROR('Intenzity 1'!H505/H450,0)</f>
        <v>0</v>
      </c>
      <c r="I505" s="229">
        <f>IFERROR('Intenzity 1'!I505/I450,0)</f>
        <v>0</v>
      </c>
      <c r="J505" s="229">
        <f>IFERROR('Intenzity 1'!J505/J450,0)</f>
        <v>0</v>
      </c>
      <c r="K505" s="229">
        <f>IFERROR('Intenzity 1'!K505/K450,0)</f>
        <v>0</v>
      </c>
      <c r="L505" s="229">
        <f>IFERROR('Intenzity 1'!L505/L450,0)</f>
        <v>0</v>
      </c>
      <c r="M505" s="229">
        <f>IFERROR('Intenzity 1'!M505/M450,0)</f>
        <v>0</v>
      </c>
      <c r="N505" s="229">
        <f>IFERROR('Intenzity 1'!N505/N450,0)</f>
        <v>0</v>
      </c>
      <c r="O505" s="229">
        <f>IFERROR('Intenzity 1'!O505/O450,0)</f>
        <v>0</v>
      </c>
      <c r="P505" s="229">
        <f>IFERROR('Intenzity 1'!P505/P450,0)</f>
        <v>0</v>
      </c>
      <c r="Q505" s="229">
        <f>IFERROR('Intenzity 1'!Q505/Q450,0)</f>
        <v>0</v>
      </c>
      <c r="R505" s="229">
        <f>IFERROR('Intenzity 1'!R505/R450,0)</f>
        <v>0</v>
      </c>
      <c r="S505" s="229">
        <f>IFERROR('Intenzity 1'!S505/S450,0)</f>
        <v>0</v>
      </c>
      <c r="T505" s="229">
        <f>IFERROR('Intenzity 1'!T505/T450,0)</f>
        <v>0</v>
      </c>
      <c r="U505" s="229">
        <f>IFERROR('Intenzity 1'!U505/U450,0)</f>
        <v>0</v>
      </c>
      <c r="V505" s="229">
        <f>IFERROR('Intenzity 1'!V505/V450,0)</f>
        <v>0</v>
      </c>
      <c r="W505" s="229">
        <f>IFERROR('Intenzity 1'!W505/W450,0)</f>
        <v>0</v>
      </c>
      <c r="X505" s="229">
        <f>IFERROR('Intenzity 1'!X505/X450,0)</f>
        <v>0</v>
      </c>
      <c r="Y505" s="229">
        <f>IFERROR('Intenzity 1'!Y505/Y450,0)</f>
        <v>0</v>
      </c>
      <c r="Z505" s="229">
        <f>IFERROR('Intenzity 1'!Z505/Z450,0)</f>
        <v>0</v>
      </c>
      <c r="AA505" s="229">
        <f>IFERROR('Intenzity 1'!AA505/AA450,0)</f>
        <v>0</v>
      </c>
      <c r="AB505" s="229">
        <f>IFERROR('Intenzity 1'!AB505/AB450,0)</f>
        <v>0</v>
      </c>
      <c r="AC505" s="229">
        <f>IFERROR('Intenzity 1'!AC505/AC450,0)</f>
        <v>0</v>
      </c>
      <c r="AD505" s="229">
        <f>IFERROR('Intenzity 1'!AD505/AD450,0)</f>
        <v>0</v>
      </c>
      <c r="AE505" s="229">
        <f>IFERROR('Intenzity 1'!AE505/AE450,0)</f>
        <v>0</v>
      </c>
      <c r="AF505" s="229">
        <f>IFERROR('Intenzity 1'!AF505/AF450,0)</f>
        <v>0</v>
      </c>
      <c r="AG505" s="229">
        <f>IFERROR('Intenzity 1'!AG505/AG450,0)</f>
        <v>0</v>
      </c>
      <c r="AH505" s="229">
        <f>IFERROR('Intenzity 1'!AH505/AH450,0)</f>
        <v>0</v>
      </c>
      <c r="AI505" s="229">
        <f>IFERROR('Intenzity 1'!AI505/AI450,0)</f>
        <v>0</v>
      </c>
      <c r="AJ505" s="229">
        <f>IFERROR('Intenzity 1'!AJ505/AJ450,0)</f>
        <v>0</v>
      </c>
      <c r="AK505" s="229">
        <f>IFERROR('Intenzity 1'!AK505/AK450,0)</f>
        <v>0</v>
      </c>
      <c r="AL505" s="229">
        <f>IFERROR('Intenzity 1'!AL505/AL450,0)</f>
        <v>0</v>
      </c>
      <c r="AM505" s="229">
        <f>IFERROR('Intenzity 1'!AM505/AM450,0)</f>
        <v>0</v>
      </c>
      <c r="AN505" s="229">
        <f>IFERROR('Intenzity 1'!AN505/AN450,0)</f>
        <v>0</v>
      </c>
      <c r="AO505" s="229">
        <f>IFERROR('Intenzity 1'!AO505/AO450,0)</f>
        <v>0</v>
      </c>
      <c r="AP505" s="229">
        <f>IFERROR('Intenzity 1'!AP505/AP450,0)</f>
        <v>0</v>
      </c>
      <c r="AQ505" s="229">
        <f>IFERROR('Intenzity 1'!AQ505/AQ450,0)</f>
        <v>0</v>
      </c>
      <c r="AR505" s="229">
        <f>IFERROR('Intenzity 1'!AR505/AR450,0)</f>
        <v>0</v>
      </c>
      <c r="AS505" s="229">
        <f>IFERROR('Intenzity 1'!AS505/AS450,0)</f>
        <v>0</v>
      </c>
      <c r="AT505" s="229">
        <f>IFERROR('Intenzity 1'!AT505/AT450,0)</f>
        <v>0</v>
      </c>
      <c r="AU505" s="229">
        <f>IFERROR('Intenzity 1'!AU505/AU450,0)</f>
        <v>0</v>
      </c>
      <c r="AV505" s="229">
        <f>IFERROR('Intenzity 1'!AV505/AV450,0)</f>
        <v>0</v>
      </c>
      <c r="AW505" s="229">
        <f>IFERROR('Intenzity 1'!AW505/AW450,0)</f>
        <v>0</v>
      </c>
      <c r="AX505" s="229">
        <f>IFERROR('Intenzity 1'!AX505/AX450,0)</f>
        <v>0</v>
      </c>
      <c r="AY505" s="229">
        <f>IFERROR('Intenzity 1'!AY505/AY450,0)</f>
        <v>0</v>
      </c>
      <c r="AZ505" s="229">
        <f>IFERROR('Intenzity 1'!AZ505/AZ450,0)</f>
        <v>0</v>
      </c>
      <c r="BA505" s="229">
        <f>IFERROR('Intenzity 1'!BA505/BA450,0)</f>
        <v>0</v>
      </c>
      <c r="BB505" s="229">
        <f>IFERROR('Intenzity 1'!BB505/BB450,0)</f>
        <v>0</v>
      </c>
    </row>
    <row r="506" spans="1:54" x14ac:dyDescent="0.3">
      <c r="A506" s="206">
        <f>IF(ISBLANK('Úseky 1'!A7),"",'Úseky 1'!A7)</f>
        <v>3</v>
      </c>
      <c r="B506" s="205" t="str">
        <f>IF(ISBLANK('Úseky 1'!B7),"",'Úseky 1'!B7)</f>
        <v/>
      </c>
      <c r="C506" s="205" t="str">
        <f>IF(ISBLANK('Úseky 1'!C7),"",'Úseky 1'!C7)</f>
        <v/>
      </c>
      <c r="D506" s="213" t="str">
        <f>IF(ISBLANK('Úseky 1'!D7),"",'Úseky 1'!D7)</f>
        <v/>
      </c>
      <c r="E506" s="229">
        <f>IFERROR('Intenzity 1'!E506/E451,0)</f>
        <v>0</v>
      </c>
      <c r="F506" s="229">
        <f>IFERROR('Intenzity 1'!F506/F451,0)</f>
        <v>0</v>
      </c>
      <c r="G506" s="229">
        <f>IFERROR('Intenzity 1'!G506/G451,0)</f>
        <v>0</v>
      </c>
      <c r="H506" s="229">
        <f>IFERROR('Intenzity 1'!H506/H451,0)</f>
        <v>0</v>
      </c>
      <c r="I506" s="229">
        <f>IFERROR('Intenzity 1'!I506/I451,0)</f>
        <v>0</v>
      </c>
      <c r="J506" s="229">
        <f>IFERROR('Intenzity 1'!J506/J451,0)</f>
        <v>0</v>
      </c>
      <c r="K506" s="229">
        <f>IFERROR('Intenzity 1'!K506/K451,0)</f>
        <v>0</v>
      </c>
      <c r="L506" s="229">
        <f>IFERROR('Intenzity 1'!L506/L451,0)</f>
        <v>0</v>
      </c>
      <c r="M506" s="229">
        <f>IFERROR('Intenzity 1'!M506/M451,0)</f>
        <v>0</v>
      </c>
      <c r="N506" s="229">
        <f>IFERROR('Intenzity 1'!N506/N451,0)</f>
        <v>0</v>
      </c>
      <c r="O506" s="229">
        <f>IFERROR('Intenzity 1'!O506/O451,0)</f>
        <v>0</v>
      </c>
      <c r="P506" s="229">
        <f>IFERROR('Intenzity 1'!P506/P451,0)</f>
        <v>0</v>
      </c>
      <c r="Q506" s="229">
        <f>IFERROR('Intenzity 1'!Q506/Q451,0)</f>
        <v>0</v>
      </c>
      <c r="R506" s="229">
        <f>IFERROR('Intenzity 1'!R506/R451,0)</f>
        <v>0</v>
      </c>
      <c r="S506" s="229">
        <f>IFERROR('Intenzity 1'!S506/S451,0)</f>
        <v>0</v>
      </c>
      <c r="T506" s="229">
        <f>IFERROR('Intenzity 1'!T506/T451,0)</f>
        <v>0</v>
      </c>
      <c r="U506" s="229">
        <f>IFERROR('Intenzity 1'!U506/U451,0)</f>
        <v>0</v>
      </c>
      <c r="V506" s="229">
        <f>IFERROR('Intenzity 1'!V506/V451,0)</f>
        <v>0</v>
      </c>
      <c r="W506" s="229">
        <f>IFERROR('Intenzity 1'!W506/W451,0)</f>
        <v>0</v>
      </c>
      <c r="X506" s="229">
        <f>IFERROR('Intenzity 1'!X506/X451,0)</f>
        <v>0</v>
      </c>
      <c r="Y506" s="229">
        <f>IFERROR('Intenzity 1'!Y506/Y451,0)</f>
        <v>0</v>
      </c>
      <c r="Z506" s="229">
        <f>IFERROR('Intenzity 1'!Z506/Z451,0)</f>
        <v>0</v>
      </c>
      <c r="AA506" s="229">
        <f>IFERROR('Intenzity 1'!AA506/AA451,0)</f>
        <v>0</v>
      </c>
      <c r="AB506" s="229">
        <f>IFERROR('Intenzity 1'!AB506/AB451,0)</f>
        <v>0</v>
      </c>
      <c r="AC506" s="229">
        <f>IFERROR('Intenzity 1'!AC506/AC451,0)</f>
        <v>0</v>
      </c>
      <c r="AD506" s="229">
        <f>IFERROR('Intenzity 1'!AD506/AD451,0)</f>
        <v>0</v>
      </c>
      <c r="AE506" s="229">
        <f>IFERROR('Intenzity 1'!AE506/AE451,0)</f>
        <v>0</v>
      </c>
      <c r="AF506" s="229">
        <f>IFERROR('Intenzity 1'!AF506/AF451,0)</f>
        <v>0</v>
      </c>
      <c r="AG506" s="229">
        <f>IFERROR('Intenzity 1'!AG506/AG451,0)</f>
        <v>0</v>
      </c>
      <c r="AH506" s="229">
        <f>IFERROR('Intenzity 1'!AH506/AH451,0)</f>
        <v>0</v>
      </c>
      <c r="AI506" s="229">
        <f>IFERROR('Intenzity 1'!AI506/AI451,0)</f>
        <v>0</v>
      </c>
      <c r="AJ506" s="229">
        <f>IFERROR('Intenzity 1'!AJ506/AJ451,0)</f>
        <v>0</v>
      </c>
      <c r="AK506" s="229">
        <f>IFERROR('Intenzity 1'!AK506/AK451,0)</f>
        <v>0</v>
      </c>
      <c r="AL506" s="229">
        <f>IFERROR('Intenzity 1'!AL506/AL451,0)</f>
        <v>0</v>
      </c>
      <c r="AM506" s="229">
        <f>IFERROR('Intenzity 1'!AM506/AM451,0)</f>
        <v>0</v>
      </c>
      <c r="AN506" s="229">
        <f>IFERROR('Intenzity 1'!AN506/AN451,0)</f>
        <v>0</v>
      </c>
      <c r="AO506" s="229">
        <f>IFERROR('Intenzity 1'!AO506/AO451,0)</f>
        <v>0</v>
      </c>
      <c r="AP506" s="229">
        <f>IFERROR('Intenzity 1'!AP506/AP451,0)</f>
        <v>0</v>
      </c>
      <c r="AQ506" s="229">
        <f>IFERROR('Intenzity 1'!AQ506/AQ451,0)</f>
        <v>0</v>
      </c>
      <c r="AR506" s="229">
        <f>IFERROR('Intenzity 1'!AR506/AR451,0)</f>
        <v>0</v>
      </c>
      <c r="AS506" s="229">
        <f>IFERROR('Intenzity 1'!AS506/AS451,0)</f>
        <v>0</v>
      </c>
      <c r="AT506" s="229">
        <f>IFERROR('Intenzity 1'!AT506/AT451,0)</f>
        <v>0</v>
      </c>
      <c r="AU506" s="229">
        <f>IFERROR('Intenzity 1'!AU506/AU451,0)</f>
        <v>0</v>
      </c>
      <c r="AV506" s="229">
        <f>IFERROR('Intenzity 1'!AV506/AV451,0)</f>
        <v>0</v>
      </c>
      <c r="AW506" s="229">
        <f>IFERROR('Intenzity 1'!AW506/AW451,0)</f>
        <v>0</v>
      </c>
      <c r="AX506" s="229">
        <f>IFERROR('Intenzity 1'!AX506/AX451,0)</f>
        <v>0</v>
      </c>
      <c r="AY506" s="229">
        <f>IFERROR('Intenzity 1'!AY506/AY451,0)</f>
        <v>0</v>
      </c>
      <c r="AZ506" s="229">
        <f>IFERROR('Intenzity 1'!AZ506/AZ451,0)</f>
        <v>0</v>
      </c>
      <c r="BA506" s="229">
        <f>IFERROR('Intenzity 1'!BA506/BA451,0)</f>
        <v>0</v>
      </c>
      <c r="BB506" s="229">
        <f>IFERROR('Intenzity 1'!BB506/BB451,0)</f>
        <v>0</v>
      </c>
    </row>
    <row r="507" spans="1:54" x14ac:dyDescent="0.3">
      <c r="A507" s="206">
        <f>IF(ISBLANK('Úseky 1'!A8),"",'Úseky 1'!A8)</f>
        <v>4</v>
      </c>
      <c r="B507" s="205" t="str">
        <f>IF(ISBLANK('Úseky 1'!B8),"",'Úseky 1'!B8)</f>
        <v/>
      </c>
      <c r="C507" s="205" t="str">
        <f>IF(ISBLANK('Úseky 1'!C8),"",'Úseky 1'!C8)</f>
        <v/>
      </c>
      <c r="D507" s="213" t="str">
        <f>IF(ISBLANK('Úseky 1'!D8),"",'Úseky 1'!D8)</f>
        <v/>
      </c>
      <c r="E507" s="229">
        <f>IFERROR('Intenzity 1'!E507/E452,0)</f>
        <v>0</v>
      </c>
      <c r="F507" s="229">
        <f>IFERROR('Intenzity 1'!F507/F452,0)</f>
        <v>0</v>
      </c>
      <c r="G507" s="229">
        <f>IFERROR('Intenzity 1'!G507/G452,0)</f>
        <v>0</v>
      </c>
      <c r="H507" s="229">
        <f>IFERROR('Intenzity 1'!H507/H452,0)</f>
        <v>0</v>
      </c>
      <c r="I507" s="229">
        <f>IFERROR('Intenzity 1'!I507/I452,0)</f>
        <v>0</v>
      </c>
      <c r="J507" s="229">
        <f>IFERROR('Intenzity 1'!J507/J452,0)</f>
        <v>0</v>
      </c>
      <c r="K507" s="229">
        <f>IFERROR('Intenzity 1'!K507/K452,0)</f>
        <v>0</v>
      </c>
      <c r="L507" s="229">
        <f>IFERROR('Intenzity 1'!L507/L452,0)</f>
        <v>0</v>
      </c>
      <c r="M507" s="229">
        <f>IFERROR('Intenzity 1'!M507/M452,0)</f>
        <v>0</v>
      </c>
      <c r="N507" s="229">
        <f>IFERROR('Intenzity 1'!N507/N452,0)</f>
        <v>0</v>
      </c>
      <c r="O507" s="229">
        <f>IFERROR('Intenzity 1'!O507/O452,0)</f>
        <v>0</v>
      </c>
      <c r="P507" s="229">
        <f>IFERROR('Intenzity 1'!P507/P452,0)</f>
        <v>0</v>
      </c>
      <c r="Q507" s="229">
        <f>IFERROR('Intenzity 1'!Q507/Q452,0)</f>
        <v>0</v>
      </c>
      <c r="R507" s="229">
        <f>IFERROR('Intenzity 1'!R507/R452,0)</f>
        <v>0</v>
      </c>
      <c r="S507" s="229">
        <f>IFERROR('Intenzity 1'!S507/S452,0)</f>
        <v>0</v>
      </c>
      <c r="T507" s="229">
        <f>IFERROR('Intenzity 1'!T507/T452,0)</f>
        <v>0</v>
      </c>
      <c r="U507" s="229">
        <f>IFERROR('Intenzity 1'!U507/U452,0)</f>
        <v>0</v>
      </c>
      <c r="V507" s="229">
        <f>IFERROR('Intenzity 1'!V507/V452,0)</f>
        <v>0</v>
      </c>
      <c r="W507" s="229">
        <f>IFERROR('Intenzity 1'!W507/W452,0)</f>
        <v>0</v>
      </c>
      <c r="X507" s="229">
        <f>IFERROR('Intenzity 1'!X507/X452,0)</f>
        <v>0</v>
      </c>
      <c r="Y507" s="229">
        <f>IFERROR('Intenzity 1'!Y507/Y452,0)</f>
        <v>0</v>
      </c>
      <c r="Z507" s="229">
        <f>IFERROR('Intenzity 1'!Z507/Z452,0)</f>
        <v>0</v>
      </c>
      <c r="AA507" s="229">
        <f>IFERROR('Intenzity 1'!AA507/AA452,0)</f>
        <v>0</v>
      </c>
      <c r="AB507" s="229">
        <f>IFERROR('Intenzity 1'!AB507/AB452,0)</f>
        <v>0</v>
      </c>
      <c r="AC507" s="229">
        <f>IFERROR('Intenzity 1'!AC507/AC452,0)</f>
        <v>0</v>
      </c>
      <c r="AD507" s="229">
        <f>IFERROR('Intenzity 1'!AD507/AD452,0)</f>
        <v>0</v>
      </c>
      <c r="AE507" s="229">
        <f>IFERROR('Intenzity 1'!AE507/AE452,0)</f>
        <v>0</v>
      </c>
      <c r="AF507" s="229">
        <f>IFERROR('Intenzity 1'!AF507/AF452,0)</f>
        <v>0</v>
      </c>
      <c r="AG507" s="229">
        <f>IFERROR('Intenzity 1'!AG507/AG452,0)</f>
        <v>0</v>
      </c>
      <c r="AH507" s="229">
        <f>IFERROR('Intenzity 1'!AH507/AH452,0)</f>
        <v>0</v>
      </c>
      <c r="AI507" s="229">
        <f>IFERROR('Intenzity 1'!AI507/AI452,0)</f>
        <v>0</v>
      </c>
      <c r="AJ507" s="229">
        <f>IFERROR('Intenzity 1'!AJ507/AJ452,0)</f>
        <v>0</v>
      </c>
      <c r="AK507" s="229">
        <f>IFERROR('Intenzity 1'!AK507/AK452,0)</f>
        <v>0</v>
      </c>
      <c r="AL507" s="229">
        <f>IFERROR('Intenzity 1'!AL507/AL452,0)</f>
        <v>0</v>
      </c>
      <c r="AM507" s="229">
        <f>IFERROR('Intenzity 1'!AM507/AM452,0)</f>
        <v>0</v>
      </c>
      <c r="AN507" s="229">
        <f>IFERROR('Intenzity 1'!AN507/AN452,0)</f>
        <v>0</v>
      </c>
      <c r="AO507" s="229">
        <f>IFERROR('Intenzity 1'!AO507/AO452,0)</f>
        <v>0</v>
      </c>
      <c r="AP507" s="229">
        <f>IFERROR('Intenzity 1'!AP507/AP452,0)</f>
        <v>0</v>
      </c>
      <c r="AQ507" s="229">
        <f>IFERROR('Intenzity 1'!AQ507/AQ452,0)</f>
        <v>0</v>
      </c>
      <c r="AR507" s="229">
        <f>IFERROR('Intenzity 1'!AR507/AR452,0)</f>
        <v>0</v>
      </c>
      <c r="AS507" s="229">
        <f>IFERROR('Intenzity 1'!AS507/AS452,0)</f>
        <v>0</v>
      </c>
      <c r="AT507" s="229">
        <f>IFERROR('Intenzity 1'!AT507/AT452,0)</f>
        <v>0</v>
      </c>
      <c r="AU507" s="229">
        <f>IFERROR('Intenzity 1'!AU507/AU452,0)</f>
        <v>0</v>
      </c>
      <c r="AV507" s="229">
        <f>IFERROR('Intenzity 1'!AV507/AV452,0)</f>
        <v>0</v>
      </c>
      <c r="AW507" s="229">
        <f>IFERROR('Intenzity 1'!AW507/AW452,0)</f>
        <v>0</v>
      </c>
      <c r="AX507" s="229">
        <f>IFERROR('Intenzity 1'!AX507/AX452,0)</f>
        <v>0</v>
      </c>
      <c r="AY507" s="229">
        <f>IFERROR('Intenzity 1'!AY507/AY452,0)</f>
        <v>0</v>
      </c>
      <c r="AZ507" s="229">
        <f>IFERROR('Intenzity 1'!AZ507/AZ452,0)</f>
        <v>0</v>
      </c>
      <c r="BA507" s="229">
        <f>IFERROR('Intenzity 1'!BA507/BA452,0)</f>
        <v>0</v>
      </c>
      <c r="BB507" s="229">
        <f>IFERROR('Intenzity 1'!BB507/BB452,0)</f>
        <v>0</v>
      </c>
    </row>
    <row r="508" spans="1:54" x14ac:dyDescent="0.3">
      <c r="A508" s="206">
        <f>IF(ISBLANK('Úseky 1'!A9),"",'Úseky 1'!A9)</f>
        <v>5</v>
      </c>
      <c r="B508" s="205" t="str">
        <f>IF(ISBLANK('Úseky 1'!B9),"",'Úseky 1'!B9)</f>
        <v/>
      </c>
      <c r="C508" s="205" t="str">
        <f>IF(ISBLANK('Úseky 1'!C9),"",'Úseky 1'!C9)</f>
        <v/>
      </c>
      <c r="D508" s="213" t="str">
        <f>IF(ISBLANK('Úseky 1'!D9),"",'Úseky 1'!D9)</f>
        <v/>
      </c>
      <c r="E508" s="229">
        <f>IFERROR('Intenzity 1'!E508/E453,0)</f>
        <v>0</v>
      </c>
      <c r="F508" s="229">
        <f>IFERROR('Intenzity 1'!F508/F453,0)</f>
        <v>0</v>
      </c>
      <c r="G508" s="229">
        <f>IFERROR('Intenzity 1'!G508/G453,0)</f>
        <v>0</v>
      </c>
      <c r="H508" s="229">
        <f>IFERROR('Intenzity 1'!H508/H453,0)</f>
        <v>0</v>
      </c>
      <c r="I508" s="229">
        <f>IFERROR('Intenzity 1'!I508/I453,0)</f>
        <v>0</v>
      </c>
      <c r="J508" s="229">
        <f>IFERROR('Intenzity 1'!J508/J453,0)</f>
        <v>0</v>
      </c>
      <c r="K508" s="229">
        <f>IFERROR('Intenzity 1'!K508/K453,0)</f>
        <v>0</v>
      </c>
      <c r="L508" s="229">
        <f>IFERROR('Intenzity 1'!L508/L453,0)</f>
        <v>0</v>
      </c>
      <c r="M508" s="229">
        <f>IFERROR('Intenzity 1'!M508/M453,0)</f>
        <v>0</v>
      </c>
      <c r="N508" s="229">
        <f>IFERROR('Intenzity 1'!N508/N453,0)</f>
        <v>0</v>
      </c>
      <c r="O508" s="229">
        <f>IFERROR('Intenzity 1'!O508/O453,0)</f>
        <v>0</v>
      </c>
      <c r="P508" s="229">
        <f>IFERROR('Intenzity 1'!P508/P453,0)</f>
        <v>0</v>
      </c>
      <c r="Q508" s="229">
        <f>IFERROR('Intenzity 1'!Q508/Q453,0)</f>
        <v>0</v>
      </c>
      <c r="R508" s="229">
        <f>IFERROR('Intenzity 1'!R508/R453,0)</f>
        <v>0</v>
      </c>
      <c r="S508" s="229">
        <f>IFERROR('Intenzity 1'!S508/S453,0)</f>
        <v>0</v>
      </c>
      <c r="T508" s="229">
        <f>IFERROR('Intenzity 1'!T508/T453,0)</f>
        <v>0</v>
      </c>
      <c r="U508" s="229">
        <f>IFERROR('Intenzity 1'!U508/U453,0)</f>
        <v>0</v>
      </c>
      <c r="V508" s="229">
        <f>IFERROR('Intenzity 1'!V508/V453,0)</f>
        <v>0</v>
      </c>
      <c r="W508" s="229">
        <f>IFERROR('Intenzity 1'!W508/W453,0)</f>
        <v>0</v>
      </c>
      <c r="X508" s="229">
        <f>IFERROR('Intenzity 1'!X508/X453,0)</f>
        <v>0</v>
      </c>
      <c r="Y508" s="229">
        <f>IFERROR('Intenzity 1'!Y508/Y453,0)</f>
        <v>0</v>
      </c>
      <c r="Z508" s="229">
        <f>IFERROR('Intenzity 1'!Z508/Z453,0)</f>
        <v>0</v>
      </c>
      <c r="AA508" s="229">
        <f>IFERROR('Intenzity 1'!AA508/AA453,0)</f>
        <v>0</v>
      </c>
      <c r="AB508" s="229">
        <f>IFERROR('Intenzity 1'!AB508/AB453,0)</f>
        <v>0</v>
      </c>
      <c r="AC508" s="229">
        <f>IFERROR('Intenzity 1'!AC508/AC453,0)</f>
        <v>0</v>
      </c>
      <c r="AD508" s="229">
        <f>IFERROR('Intenzity 1'!AD508/AD453,0)</f>
        <v>0</v>
      </c>
      <c r="AE508" s="229">
        <f>IFERROR('Intenzity 1'!AE508/AE453,0)</f>
        <v>0</v>
      </c>
      <c r="AF508" s="229">
        <f>IFERROR('Intenzity 1'!AF508/AF453,0)</f>
        <v>0</v>
      </c>
      <c r="AG508" s="229">
        <f>IFERROR('Intenzity 1'!AG508/AG453,0)</f>
        <v>0</v>
      </c>
      <c r="AH508" s="229">
        <f>IFERROR('Intenzity 1'!AH508/AH453,0)</f>
        <v>0</v>
      </c>
      <c r="AI508" s="229">
        <f>IFERROR('Intenzity 1'!AI508/AI453,0)</f>
        <v>0</v>
      </c>
      <c r="AJ508" s="229">
        <f>IFERROR('Intenzity 1'!AJ508/AJ453,0)</f>
        <v>0</v>
      </c>
      <c r="AK508" s="229">
        <f>IFERROR('Intenzity 1'!AK508/AK453,0)</f>
        <v>0</v>
      </c>
      <c r="AL508" s="229">
        <f>IFERROR('Intenzity 1'!AL508/AL453,0)</f>
        <v>0</v>
      </c>
      <c r="AM508" s="229">
        <f>IFERROR('Intenzity 1'!AM508/AM453,0)</f>
        <v>0</v>
      </c>
      <c r="AN508" s="229">
        <f>IFERROR('Intenzity 1'!AN508/AN453,0)</f>
        <v>0</v>
      </c>
      <c r="AO508" s="229">
        <f>IFERROR('Intenzity 1'!AO508/AO453,0)</f>
        <v>0</v>
      </c>
      <c r="AP508" s="229">
        <f>IFERROR('Intenzity 1'!AP508/AP453,0)</f>
        <v>0</v>
      </c>
      <c r="AQ508" s="229">
        <f>IFERROR('Intenzity 1'!AQ508/AQ453,0)</f>
        <v>0</v>
      </c>
      <c r="AR508" s="229">
        <f>IFERROR('Intenzity 1'!AR508/AR453,0)</f>
        <v>0</v>
      </c>
      <c r="AS508" s="229">
        <f>IFERROR('Intenzity 1'!AS508/AS453,0)</f>
        <v>0</v>
      </c>
      <c r="AT508" s="229">
        <f>IFERROR('Intenzity 1'!AT508/AT453,0)</f>
        <v>0</v>
      </c>
      <c r="AU508" s="229">
        <f>IFERROR('Intenzity 1'!AU508/AU453,0)</f>
        <v>0</v>
      </c>
      <c r="AV508" s="229">
        <f>IFERROR('Intenzity 1'!AV508/AV453,0)</f>
        <v>0</v>
      </c>
      <c r="AW508" s="229">
        <f>IFERROR('Intenzity 1'!AW508/AW453,0)</f>
        <v>0</v>
      </c>
      <c r="AX508" s="229">
        <f>IFERROR('Intenzity 1'!AX508/AX453,0)</f>
        <v>0</v>
      </c>
      <c r="AY508" s="229">
        <f>IFERROR('Intenzity 1'!AY508/AY453,0)</f>
        <v>0</v>
      </c>
      <c r="AZ508" s="229">
        <f>IFERROR('Intenzity 1'!AZ508/AZ453,0)</f>
        <v>0</v>
      </c>
      <c r="BA508" s="229">
        <f>IFERROR('Intenzity 1'!BA508/BA453,0)</f>
        <v>0</v>
      </c>
      <c r="BB508" s="229">
        <f>IFERROR('Intenzity 1'!BB508/BB453,0)</f>
        <v>0</v>
      </c>
    </row>
    <row r="509" spans="1:54" x14ac:dyDescent="0.3">
      <c r="A509" s="206">
        <f>IF(ISBLANK('Úseky 1'!A10),"",'Úseky 1'!A10)</f>
        <v>6</v>
      </c>
      <c r="B509" s="205" t="str">
        <f>IF(ISBLANK('Úseky 1'!B10),"",'Úseky 1'!B10)</f>
        <v/>
      </c>
      <c r="C509" s="205" t="str">
        <f>IF(ISBLANK('Úseky 1'!C10),"",'Úseky 1'!C10)</f>
        <v/>
      </c>
      <c r="D509" s="213" t="str">
        <f>IF(ISBLANK('Úseky 1'!D10),"",'Úseky 1'!D10)</f>
        <v/>
      </c>
      <c r="E509" s="229">
        <f>IFERROR('Intenzity 1'!E509/E454,0)</f>
        <v>0</v>
      </c>
      <c r="F509" s="229">
        <f>IFERROR('Intenzity 1'!F509/F454,0)</f>
        <v>0</v>
      </c>
      <c r="G509" s="229">
        <f>IFERROR('Intenzity 1'!G509/G454,0)</f>
        <v>0</v>
      </c>
      <c r="H509" s="229">
        <f>IFERROR('Intenzity 1'!H509/H454,0)</f>
        <v>0</v>
      </c>
      <c r="I509" s="229">
        <f>IFERROR('Intenzity 1'!I509/I454,0)</f>
        <v>0</v>
      </c>
      <c r="J509" s="229">
        <f>IFERROR('Intenzity 1'!J509/J454,0)</f>
        <v>0</v>
      </c>
      <c r="K509" s="229">
        <f>IFERROR('Intenzity 1'!K509/K454,0)</f>
        <v>0</v>
      </c>
      <c r="L509" s="229">
        <f>IFERROR('Intenzity 1'!L509/L454,0)</f>
        <v>0</v>
      </c>
      <c r="M509" s="229">
        <f>IFERROR('Intenzity 1'!M509/M454,0)</f>
        <v>0</v>
      </c>
      <c r="N509" s="229">
        <f>IFERROR('Intenzity 1'!N509/N454,0)</f>
        <v>0</v>
      </c>
      <c r="O509" s="229">
        <f>IFERROR('Intenzity 1'!O509/O454,0)</f>
        <v>0</v>
      </c>
      <c r="P509" s="229">
        <f>IFERROR('Intenzity 1'!P509/P454,0)</f>
        <v>0</v>
      </c>
      <c r="Q509" s="229">
        <f>IFERROR('Intenzity 1'!Q509/Q454,0)</f>
        <v>0</v>
      </c>
      <c r="R509" s="229">
        <f>IFERROR('Intenzity 1'!R509/R454,0)</f>
        <v>0</v>
      </c>
      <c r="S509" s="229">
        <f>IFERROR('Intenzity 1'!S509/S454,0)</f>
        <v>0</v>
      </c>
      <c r="T509" s="229">
        <f>IFERROR('Intenzity 1'!T509/T454,0)</f>
        <v>0</v>
      </c>
      <c r="U509" s="229">
        <f>IFERROR('Intenzity 1'!U509/U454,0)</f>
        <v>0</v>
      </c>
      <c r="V509" s="229">
        <f>IFERROR('Intenzity 1'!V509/V454,0)</f>
        <v>0</v>
      </c>
      <c r="W509" s="229">
        <f>IFERROR('Intenzity 1'!W509/W454,0)</f>
        <v>0</v>
      </c>
      <c r="X509" s="229">
        <f>IFERROR('Intenzity 1'!X509/X454,0)</f>
        <v>0</v>
      </c>
      <c r="Y509" s="229">
        <f>IFERROR('Intenzity 1'!Y509/Y454,0)</f>
        <v>0</v>
      </c>
      <c r="Z509" s="229">
        <f>IFERROR('Intenzity 1'!Z509/Z454,0)</f>
        <v>0</v>
      </c>
      <c r="AA509" s="229">
        <f>IFERROR('Intenzity 1'!AA509/AA454,0)</f>
        <v>0</v>
      </c>
      <c r="AB509" s="229">
        <f>IFERROR('Intenzity 1'!AB509/AB454,0)</f>
        <v>0</v>
      </c>
      <c r="AC509" s="229">
        <f>IFERROR('Intenzity 1'!AC509/AC454,0)</f>
        <v>0</v>
      </c>
      <c r="AD509" s="229">
        <f>IFERROR('Intenzity 1'!AD509/AD454,0)</f>
        <v>0</v>
      </c>
      <c r="AE509" s="229">
        <f>IFERROR('Intenzity 1'!AE509/AE454,0)</f>
        <v>0</v>
      </c>
      <c r="AF509" s="229">
        <f>IFERROR('Intenzity 1'!AF509/AF454,0)</f>
        <v>0</v>
      </c>
      <c r="AG509" s="229">
        <f>IFERROR('Intenzity 1'!AG509/AG454,0)</f>
        <v>0</v>
      </c>
      <c r="AH509" s="229">
        <f>IFERROR('Intenzity 1'!AH509/AH454,0)</f>
        <v>0</v>
      </c>
      <c r="AI509" s="229">
        <f>IFERROR('Intenzity 1'!AI509/AI454,0)</f>
        <v>0</v>
      </c>
      <c r="AJ509" s="229">
        <f>IFERROR('Intenzity 1'!AJ509/AJ454,0)</f>
        <v>0</v>
      </c>
      <c r="AK509" s="229">
        <f>IFERROR('Intenzity 1'!AK509/AK454,0)</f>
        <v>0</v>
      </c>
      <c r="AL509" s="229">
        <f>IFERROR('Intenzity 1'!AL509/AL454,0)</f>
        <v>0</v>
      </c>
      <c r="AM509" s="229">
        <f>IFERROR('Intenzity 1'!AM509/AM454,0)</f>
        <v>0</v>
      </c>
      <c r="AN509" s="229">
        <f>IFERROR('Intenzity 1'!AN509/AN454,0)</f>
        <v>0</v>
      </c>
      <c r="AO509" s="229">
        <f>IFERROR('Intenzity 1'!AO509/AO454,0)</f>
        <v>0</v>
      </c>
      <c r="AP509" s="229">
        <f>IFERROR('Intenzity 1'!AP509/AP454,0)</f>
        <v>0</v>
      </c>
      <c r="AQ509" s="229">
        <f>IFERROR('Intenzity 1'!AQ509/AQ454,0)</f>
        <v>0</v>
      </c>
      <c r="AR509" s="229">
        <f>IFERROR('Intenzity 1'!AR509/AR454,0)</f>
        <v>0</v>
      </c>
      <c r="AS509" s="229">
        <f>IFERROR('Intenzity 1'!AS509/AS454,0)</f>
        <v>0</v>
      </c>
      <c r="AT509" s="229">
        <f>IFERROR('Intenzity 1'!AT509/AT454,0)</f>
        <v>0</v>
      </c>
      <c r="AU509" s="229">
        <f>IFERROR('Intenzity 1'!AU509/AU454,0)</f>
        <v>0</v>
      </c>
      <c r="AV509" s="229">
        <f>IFERROR('Intenzity 1'!AV509/AV454,0)</f>
        <v>0</v>
      </c>
      <c r="AW509" s="229">
        <f>IFERROR('Intenzity 1'!AW509/AW454,0)</f>
        <v>0</v>
      </c>
      <c r="AX509" s="229">
        <f>IFERROR('Intenzity 1'!AX509/AX454,0)</f>
        <v>0</v>
      </c>
      <c r="AY509" s="229">
        <f>IFERROR('Intenzity 1'!AY509/AY454,0)</f>
        <v>0</v>
      </c>
      <c r="AZ509" s="229">
        <f>IFERROR('Intenzity 1'!AZ509/AZ454,0)</f>
        <v>0</v>
      </c>
      <c r="BA509" s="229">
        <f>IFERROR('Intenzity 1'!BA509/BA454,0)</f>
        <v>0</v>
      </c>
      <c r="BB509" s="229">
        <f>IFERROR('Intenzity 1'!BB509/BB454,0)</f>
        <v>0</v>
      </c>
    </row>
    <row r="510" spans="1:54" x14ac:dyDescent="0.3">
      <c r="A510" s="206">
        <f>IF(ISBLANK('Úseky 1'!A11),"",'Úseky 1'!A11)</f>
        <v>7</v>
      </c>
      <c r="B510" s="205" t="str">
        <f>IF(ISBLANK('Úseky 1'!B11),"",'Úseky 1'!B11)</f>
        <v/>
      </c>
      <c r="C510" s="205" t="str">
        <f>IF(ISBLANK('Úseky 1'!C11),"",'Úseky 1'!C11)</f>
        <v/>
      </c>
      <c r="D510" s="213" t="str">
        <f>IF(ISBLANK('Úseky 1'!D11),"",'Úseky 1'!D11)</f>
        <v/>
      </c>
      <c r="E510" s="229">
        <f>IFERROR('Intenzity 1'!E510/E455,0)</f>
        <v>0</v>
      </c>
      <c r="F510" s="229">
        <f>IFERROR('Intenzity 1'!F510/F455,0)</f>
        <v>0</v>
      </c>
      <c r="G510" s="229">
        <f>IFERROR('Intenzity 1'!G510/G455,0)</f>
        <v>0</v>
      </c>
      <c r="H510" s="229">
        <f>IFERROR('Intenzity 1'!H510/H455,0)</f>
        <v>0</v>
      </c>
      <c r="I510" s="229">
        <f>IFERROR('Intenzity 1'!I510/I455,0)</f>
        <v>0</v>
      </c>
      <c r="J510" s="229">
        <f>IFERROR('Intenzity 1'!J510/J455,0)</f>
        <v>0</v>
      </c>
      <c r="K510" s="229">
        <f>IFERROR('Intenzity 1'!K510/K455,0)</f>
        <v>0</v>
      </c>
      <c r="L510" s="229">
        <f>IFERROR('Intenzity 1'!L510/L455,0)</f>
        <v>0</v>
      </c>
      <c r="M510" s="229">
        <f>IFERROR('Intenzity 1'!M510/M455,0)</f>
        <v>0</v>
      </c>
      <c r="N510" s="229">
        <f>IFERROR('Intenzity 1'!N510/N455,0)</f>
        <v>0</v>
      </c>
      <c r="O510" s="229">
        <f>IFERROR('Intenzity 1'!O510/O455,0)</f>
        <v>0</v>
      </c>
      <c r="P510" s="229">
        <f>IFERROR('Intenzity 1'!P510/P455,0)</f>
        <v>0</v>
      </c>
      <c r="Q510" s="229">
        <f>IFERROR('Intenzity 1'!Q510/Q455,0)</f>
        <v>0</v>
      </c>
      <c r="R510" s="229">
        <f>IFERROR('Intenzity 1'!R510/R455,0)</f>
        <v>0</v>
      </c>
      <c r="S510" s="229">
        <f>IFERROR('Intenzity 1'!S510/S455,0)</f>
        <v>0</v>
      </c>
      <c r="T510" s="229">
        <f>IFERROR('Intenzity 1'!T510/T455,0)</f>
        <v>0</v>
      </c>
      <c r="U510" s="229">
        <f>IFERROR('Intenzity 1'!U510/U455,0)</f>
        <v>0</v>
      </c>
      <c r="V510" s="229">
        <f>IFERROR('Intenzity 1'!V510/V455,0)</f>
        <v>0</v>
      </c>
      <c r="W510" s="229">
        <f>IFERROR('Intenzity 1'!W510/W455,0)</f>
        <v>0</v>
      </c>
      <c r="X510" s="229">
        <f>IFERROR('Intenzity 1'!X510/X455,0)</f>
        <v>0</v>
      </c>
      <c r="Y510" s="229">
        <f>IFERROR('Intenzity 1'!Y510/Y455,0)</f>
        <v>0</v>
      </c>
      <c r="Z510" s="229">
        <f>IFERROR('Intenzity 1'!Z510/Z455,0)</f>
        <v>0</v>
      </c>
      <c r="AA510" s="229">
        <f>IFERROR('Intenzity 1'!AA510/AA455,0)</f>
        <v>0</v>
      </c>
      <c r="AB510" s="229">
        <f>IFERROR('Intenzity 1'!AB510/AB455,0)</f>
        <v>0</v>
      </c>
      <c r="AC510" s="229">
        <f>IFERROR('Intenzity 1'!AC510/AC455,0)</f>
        <v>0</v>
      </c>
      <c r="AD510" s="229">
        <f>IFERROR('Intenzity 1'!AD510/AD455,0)</f>
        <v>0</v>
      </c>
      <c r="AE510" s="229">
        <f>IFERROR('Intenzity 1'!AE510/AE455,0)</f>
        <v>0</v>
      </c>
      <c r="AF510" s="229">
        <f>IFERROR('Intenzity 1'!AF510/AF455,0)</f>
        <v>0</v>
      </c>
      <c r="AG510" s="229">
        <f>IFERROR('Intenzity 1'!AG510/AG455,0)</f>
        <v>0</v>
      </c>
      <c r="AH510" s="229">
        <f>IFERROR('Intenzity 1'!AH510/AH455,0)</f>
        <v>0</v>
      </c>
      <c r="AI510" s="229">
        <f>IFERROR('Intenzity 1'!AI510/AI455,0)</f>
        <v>0</v>
      </c>
      <c r="AJ510" s="229">
        <f>IFERROR('Intenzity 1'!AJ510/AJ455,0)</f>
        <v>0</v>
      </c>
      <c r="AK510" s="229">
        <f>IFERROR('Intenzity 1'!AK510/AK455,0)</f>
        <v>0</v>
      </c>
      <c r="AL510" s="229">
        <f>IFERROR('Intenzity 1'!AL510/AL455,0)</f>
        <v>0</v>
      </c>
      <c r="AM510" s="229">
        <f>IFERROR('Intenzity 1'!AM510/AM455,0)</f>
        <v>0</v>
      </c>
      <c r="AN510" s="229">
        <f>IFERROR('Intenzity 1'!AN510/AN455,0)</f>
        <v>0</v>
      </c>
      <c r="AO510" s="229">
        <f>IFERROR('Intenzity 1'!AO510/AO455,0)</f>
        <v>0</v>
      </c>
      <c r="AP510" s="229">
        <f>IFERROR('Intenzity 1'!AP510/AP455,0)</f>
        <v>0</v>
      </c>
      <c r="AQ510" s="229">
        <f>IFERROR('Intenzity 1'!AQ510/AQ455,0)</f>
        <v>0</v>
      </c>
      <c r="AR510" s="229">
        <f>IFERROR('Intenzity 1'!AR510/AR455,0)</f>
        <v>0</v>
      </c>
      <c r="AS510" s="229">
        <f>IFERROR('Intenzity 1'!AS510/AS455,0)</f>
        <v>0</v>
      </c>
      <c r="AT510" s="229">
        <f>IFERROR('Intenzity 1'!AT510/AT455,0)</f>
        <v>0</v>
      </c>
      <c r="AU510" s="229">
        <f>IFERROR('Intenzity 1'!AU510/AU455,0)</f>
        <v>0</v>
      </c>
      <c r="AV510" s="229">
        <f>IFERROR('Intenzity 1'!AV510/AV455,0)</f>
        <v>0</v>
      </c>
      <c r="AW510" s="229">
        <f>IFERROR('Intenzity 1'!AW510/AW455,0)</f>
        <v>0</v>
      </c>
      <c r="AX510" s="229">
        <f>IFERROR('Intenzity 1'!AX510/AX455,0)</f>
        <v>0</v>
      </c>
      <c r="AY510" s="229">
        <f>IFERROR('Intenzity 1'!AY510/AY455,0)</f>
        <v>0</v>
      </c>
      <c r="AZ510" s="229">
        <f>IFERROR('Intenzity 1'!AZ510/AZ455,0)</f>
        <v>0</v>
      </c>
      <c r="BA510" s="229">
        <f>IFERROR('Intenzity 1'!BA510/BA455,0)</f>
        <v>0</v>
      </c>
      <c r="BB510" s="229">
        <f>IFERROR('Intenzity 1'!BB510/BB455,0)</f>
        <v>0</v>
      </c>
    </row>
    <row r="511" spans="1:54" x14ac:dyDescent="0.3">
      <c r="A511" s="206">
        <f>IF(ISBLANK('Úseky 1'!A12),"",'Úseky 1'!A12)</f>
        <v>8</v>
      </c>
      <c r="B511" s="205" t="str">
        <f>IF(ISBLANK('Úseky 1'!B12),"",'Úseky 1'!B12)</f>
        <v/>
      </c>
      <c r="C511" s="205" t="str">
        <f>IF(ISBLANK('Úseky 1'!C12),"",'Úseky 1'!C12)</f>
        <v/>
      </c>
      <c r="D511" s="213" t="str">
        <f>IF(ISBLANK('Úseky 1'!D12),"",'Úseky 1'!D12)</f>
        <v/>
      </c>
      <c r="E511" s="229">
        <f>IFERROR('Intenzity 1'!E511/E456,0)</f>
        <v>0</v>
      </c>
      <c r="F511" s="229">
        <f>IFERROR('Intenzity 1'!F511/F456,0)</f>
        <v>0</v>
      </c>
      <c r="G511" s="229">
        <f>IFERROR('Intenzity 1'!G511/G456,0)</f>
        <v>0</v>
      </c>
      <c r="H511" s="229">
        <f>IFERROR('Intenzity 1'!H511/H456,0)</f>
        <v>0</v>
      </c>
      <c r="I511" s="229">
        <f>IFERROR('Intenzity 1'!I511/I456,0)</f>
        <v>0</v>
      </c>
      <c r="J511" s="229">
        <f>IFERROR('Intenzity 1'!J511/J456,0)</f>
        <v>0</v>
      </c>
      <c r="K511" s="229">
        <f>IFERROR('Intenzity 1'!K511/K456,0)</f>
        <v>0</v>
      </c>
      <c r="L511" s="229">
        <f>IFERROR('Intenzity 1'!L511/L456,0)</f>
        <v>0</v>
      </c>
      <c r="M511" s="229">
        <f>IFERROR('Intenzity 1'!M511/M456,0)</f>
        <v>0</v>
      </c>
      <c r="N511" s="229">
        <f>IFERROR('Intenzity 1'!N511/N456,0)</f>
        <v>0</v>
      </c>
      <c r="O511" s="229">
        <f>IFERROR('Intenzity 1'!O511/O456,0)</f>
        <v>0</v>
      </c>
      <c r="P511" s="229">
        <f>IFERROR('Intenzity 1'!P511/P456,0)</f>
        <v>0</v>
      </c>
      <c r="Q511" s="229">
        <f>IFERROR('Intenzity 1'!Q511/Q456,0)</f>
        <v>0</v>
      </c>
      <c r="R511" s="229">
        <f>IFERROR('Intenzity 1'!R511/R456,0)</f>
        <v>0</v>
      </c>
      <c r="S511" s="229">
        <f>IFERROR('Intenzity 1'!S511/S456,0)</f>
        <v>0</v>
      </c>
      <c r="T511" s="229">
        <f>IFERROR('Intenzity 1'!T511/T456,0)</f>
        <v>0</v>
      </c>
      <c r="U511" s="229">
        <f>IFERROR('Intenzity 1'!U511/U456,0)</f>
        <v>0</v>
      </c>
      <c r="V511" s="229">
        <f>IFERROR('Intenzity 1'!V511/V456,0)</f>
        <v>0</v>
      </c>
      <c r="W511" s="229">
        <f>IFERROR('Intenzity 1'!W511/W456,0)</f>
        <v>0</v>
      </c>
      <c r="X511" s="229">
        <f>IFERROR('Intenzity 1'!X511/X456,0)</f>
        <v>0</v>
      </c>
      <c r="Y511" s="229">
        <f>IFERROR('Intenzity 1'!Y511/Y456,0)</f>
        <v>0</v>
      </c>
      <c r="Z511" s="229">
        <f>IFERROR('Intenzity 1'!Z511/Z456,0)</f>
        <v>0</v>
      </c>
      <c r="AA511" s="229">
        <f>IFERROR('Intenzity 1'!AA511/AA456,0)</f>
        <v>0</v>
      </c>
      <c r="AB511" s="229">
        <f>IFERROR('Intenzity 1'!AB511/AB456,0)</f>
        <v>0</v>
      </c>
      <c r="AC511" s="229">
        <f>IFERROR('Intenzity 1'!AC511/AC456,0)</f>
        <v>0</v>
      </c>
      <c r="AD511" s="229">
        <f>IFERROR('Intenzity 1'!AD511/AD456,0)</f>
        <v>0</v>
      </c>
      <c r="AE511" s="229">
        <f>IFERROR('Intenzity 1'!AE511/AE456,0)</f>
        <v>0</v>
      </c>
      <c r="AF511" s="229">
        <f>IFERROR('Intenzity 1'!AF511/AF456,0)</f>
        <v>0</v>
      </c>
      <c r="AG511" s="229">
        <f>IFERROR('Intenzity 1'!AG511/AG456,0)</f>
        <v>0</v>
      </c>
      <c r="AH511" s="229">
        <f>IFERROR('Intenzity 1'!AH511/AH456,0)</f>
        <v>0</v>
      </c>
      <c r="AI511" s="229">
        <f>IFERROR('Intenzity 1'!AI511/AI456,0)</f>
        <v>0</v>
      </c>
      <c r="AJ511" s="229">
        <f>IFERROR('Intenzity 1'!AJ511/AJ456,0)</f>
        <v>0</v>
      </c>
      <c r="AK511" s="229">
        <f>IFERROR('Intenzity 1'!AK511/AK456,0)</f>
        <v>0</v>
      </c>
      <c r="AL511" s="229">
        <f>IFERROR('Intenzity 1'!AL511/AL456,0)</f>
        <v>0</v>
      </c>
      <c r="AM511" s="229">
        <f>IFERROR('Intenzity 1'!AM511/AM456,0)</f>
        <v>0</v>
      </c>
      <c r="AN511" s="229">
        <f>IFERROR('Intenzity 1'!AN511/AN456,0)</f>
        <v>0</v>
      </c>
      <c r="AO511" s="229">
        <f>IFERROR('Intenzity 1'!AO511/AO456,0)</f>
        <v>0</v>
      </c>
      <c r="AP511" s="229">
        <f>IFERROR('Intenzity 1'!AP511/AP456,0)</f>
        <v>0</v>
      </c>
      <c r="AQ511" s="229">
        <f>IFERROR('Intenzity 1'!AQ511/AQ456,0)</f>
        <v>0</v>
      </c>
      <c r="AR511" s="229">
        <f>IFERROR('Intenzity 1'!AR511/AR456,0)</f>
        <v>0</v>
      </c>
      <c r="AS511" s="229">
        <f>IFERROR('Intenzity 1'!AS511/AS456,0)</f>
        <v>0</v>
      </c>
      <c r="AT511" s="229">
        <f>IFERROR('Intenzity 1'!AT511/AT456,0)</f>
        <v>0</v>
      </c>
      <c r="AU511" s="229">
        <f>IFERROR('Intenzity 1'!AU511/AU456,0)</f>
        <v>0</v>
      </c>
      <c r="AV511" s="229">
        <f>IFERROR('Intenzity 1'!AV511/AV456,0)</f>
        <v>0</v>
      </c>
      <c r="AW511" s="229">
        <f>IFERROR('Intenzity 1'!AW511/AW456,0)</f>
        <v>0</v>
      </c>
      <c r="AX511" s="229">
        <f>IFERROR('Intenzity 1'!AX511/AX456,0)</f>
        <v>0</v>
      </c>
      <c r="AY511" s="229">
        <f>IFERROR('Intenzity 1'!AY511/AY456,0)</f>
        <v>0</v>
      </c>
      <c r="AZ511" s="229">
        <f>IFERROR('Intenzity 1'!AZ511/AZ456,0)</f>
        <v>0</v>
      </c>
      <c r="BA511" s="229">
        <f>IFERROR('Intenzity 1'!BA511/BA456,0)</f>
        <v>0</v>
      </c>
      <c r="BB511" s="229">
        <f>IFERROR('Intenzity 1'!BB511/BB456,0)</f>
        <v>0</v>
      </c>
    </row>
    <row r="512" spans="1:54" x14ac:dyDescent="0.3">
      <c r="A512" s="206">
        <f>IF(ISBLANK('Úseky 1'!A13),"",'Úseky 1'!A13)</f>
        <v>9</v>
      </c>
      <c r="B512" s="205" t="str">
        <f>IF(ISBLANK('Úseky 1'!B13),"",'Úseky 1'!B13)</f>
        <v/>
      </c>
      <c r="C512" s="205" t="str">
        <f>IF(ISBLANK('Úseky 1'!C13),"",'Úseky 1'!C13)</f>
        <v/>
      </c>
      <c r="D512" s="213" t="str">
        <f>IF(ISBLANK('Úseky 1'!D13),"",'Úseky 1'!D13)</f>
        <v/>
      </c>
      <c r="E512" s="229">
        <f>IFERROR('Intenzity 1'!E512/E457,0)</f>
        <v>0</v>
      </c>
      <c r="F512" s="229">
        <f>IFERROR('Intenzity 1'!F512/F457,0)</f>
        <v>0</v>
      </c>
      <c r="G512" s="229">
        <f>IFERROR('Intenzity 1'!G512/G457,0)</f>
        <v>0</v>
      </c>
      <c r="H512" s="229">
        <f>IFERROR('Intenzity 1'!H512/H457,0)</f>
        <v>0</v>
      </c>
      <c r="I512" s="229">
        <f>IFERROR('Intenzity 1'!I512/I457,0)</f>
        <v>0</v>
      </c>
      <c r="J512" s="229">
        <f>IFERROR('Intenzity 1'!J512/J457,0)</f>
        <v>0</v>
      </c>
      <c r="K512" s="229">
        <f>IFERROR('Intenzity 1'!K512/K457,0)</f>
        <v>0</v>
      </c>
      <c r="L512" s="229">
        <f>IFERROR('Intenzity 1'!L512/L457,0)</f>
        <v>0</v>
      </c>
      <c r="M512" s="229">
        <f>IFERROR('Intenzity 1'!M512/M457,0)</f>
        <v>0</v>
      </c>
      <c r="N512" s="229">
        <f>IFERROR('Intenzity 1'!N512/N457,0)</f>
        <v>0</v>
      </c>
      <c r="O512" s="229">
        <f>IFERROR('Intenzity 1'!O512/O457,0)</f>
        <v>0</v>
      </c>
      <c r="P512" s="229">
        <f>IFERROR('Intenzity 1'!P512/P457,0)</f>
        <v>0</v>
      </c>
      <c r="Q512" s="229">
        <f>IFERROR('Intenzity 1'!Q512/Q457,0)</f>
        <v>0</v>
      </c>
      <c r="R512" s="229">
        <f>IFERROR('Intenzity 1'!R512/R457,0)</f>
        <v>0</v>
      </c>
      <c r="S512" s="229">
        <f>IFERROR('Intenzity 1'!S512/S457,0)</f>
        <v>0</v>
      </c>
      <c r="T512" s="229">
        <f>IFERROR('Intenzity 1'!T512/T457,0)</f>
        <v>0</v>
      </c>
      <c r="U512" s="229">
        <f>IFERROR('Intenzity 1'!U512/U457,0)</f>
        <v>0</v>
      </c>
      <c r="V512" s="229">
        <f>IFERROR('Intenzity 1'!V512/V457,0)</f>
        <v>0</v>
      </c>
      <c r="W512" s="229">
        <f>IFERROR('Intenzity 1'!W512/W457,0)</f>
        <v>0</v>
      </c>
      <c r="X512" s="229">
        <f>IFERROR('Intenzity 1'!X512/X457,0)</f>
        <v>0</v>
      </c>
      <c r="Y512" s="229">
        <f>IFERROR('Intenzity 1'!Y512/Y457,0)</f>
        <v>0</v>
      </c>
      <c r="Z512" s="229">
        <f>IFERROR('Intenzity 1'!Z512/Z457,0)</f>
        <v>0</v>
      </c>
      <c r="AA512" s="229">
        <f>IFERROR('Intenzity 1'!AA512/AA457,0)</f>
        <v>0</v>
      </c>
      <c r="AB512" s="229">
        <f>IFERROR('Intenzity 1'!AB512/AB457,0)</f>
        <v>0</v>
      </c>
      <c r="AC512" s="229">
        <f>IFERROR('Intenzity 1'!AC512/AC457,0)</f>
        <v>0</v>
      </c>
      <c r="AD512" s="229">
        <f>IFERROR('Intenzity 1'!AD512/AD457,0)</f>
        <v>0</v>
      </c>
      <c r="AE512" s="229">
        <f>IFERROR('Intenzity 1'!AE512/AE457,0)</f>
        <v>0</v>
      </c>
      <c r="AF512" s="229">
        <f>IFERROR('Intenzity 1'!AF512/AF457,0)</f>
        <v>0</v>
      </c>
      <c r="AG512" s="229">
        <f>IFERROR('Intenzity 1'!AG512/AG457,0)</f>
        <v>0</v>
      </c>
      <c r="AH512" s="229">
        <f>IFERROR('Intenzity 1'!AH512/AH457,0)</f>
        <v>0</v>
      </c>
      <c r="AI512" s="229">
        <f>IFERROR('Intenzity 1'!AI512/AI457,0)</f>
        <v>0</v>
      </c>
      <c r="AJ512" s="229">
        <f>IFERROR('Intenzity 1'!AJ512/AJ457,0)</f>
        <v>0</v>
      </c>
      <c r="AK512" s="229">
        <f>IFERROR('Intenzity 1'!AK512/AK457,0)</f>
        <v>0</v>
      </c>
      <c r="AL512" s="229">
        <f>IFERROR('Intenzity 1'!AL512/AL457,0)</f>
        <v>0</v>
      </c>
      <c r="AM512" s="229">
        <f>IFERROR('Intenzity 1'!AM512/AM457,0)</f>
        <v>0</v>
      </c>
      <c r="AN512" s="229">
        <f>IFERROR('Intenzity 1'!AN512/AN457,0)</f>
        <v>0</v>
      </c>
      <c r="AO512" s="229">
        <f>IFERROR('Intenzity 1'!AO512/AO457,0)</f>
        <v>0</v>
      </c>
      <c r="AP512" s="229">
        <f>IFERROR('Intenzity 1'!AP512/AP457,0)</f>
        <v>0</v>
      </c>
      <c r="AQ512" s="229">
        <f>IFERROR('Intenzity 1'!AQ512/AQ457,0)</f>
        <v>0</v>
      </c>
      <c r="AR512" s="229">
        <f>IFERROR('Intenzity 1'!AR512/AR457,0)</f>
        <v>0</v>
      </c>
      <c r="AS512" s="229">
        <f>IFERROR('Intenzity 1'!AS512/AS457,0)</f>
        <v>0</v>
      </c>
      <c r="AT512" s="229">
        <f>IFERROR('Intenzity 1'!AT512/AT457,0)</f>
        <v>0</v>
      </c>
      <c r="AU512" s="229">
        <f>IFERROR('Intenzity 1'!AU512/AU457,0)</f>
        <v>0</v>
      </c>
      <c r="AV512" s="229">
        <f>IFERROR('Intenzity 1'!AV512/AV457,0)</f>
        <v>0</v>
      </c>
      <c r="AW512" s="229">
        <f>IFERROR('Intenzity 1'!AW512/AW457,0)</f>
        <v>0</v>
      </c>
      <c r="AX512" s="229">
        <f>IFERROR('Intenzity 1'!AX512/AX457,0)</f>
        <v>0</v>
      </c>
      <c r="AY512" s="229">
        <f>IFERROR('Intenzity 1'!AY512/AY457,0)</f>
        <v>0</v>
      </c>
      <c r="AZ512" s="229">
        <f>IFERROR('Intenzity 1'!AZ512/AZ457,0)</f>
        <v>0</v>
      </c>
      <c r="BA512" s="229">
        <f>IFERROR('Intenzity 1'!BA512/BA457,0)</f>
        <v>0</v>
      </c>
      <c r="BB512" s="229">
        <f>IFERROR('Intenzity 1'!BB512/BB457,0)</f>
        <v>0</v>
      </c>
    </row>
    <row r="513" spans="1:54" x14ac:dyDescent="0.3">
      <c r="A513" s="206">
        <f>IF(ISBLANK('Úseky 1'!A14),"",'Úseky 1'!A14)</f>
        <v>10</v>
      </c>
      <c r="B513" s="205" t="str">
        <f>IF(ISBLANK('Úseky 1'!B14),"",'Úseky 1'!B14)</f>
        <v/>
      </c>
      <c r="C513" s="205" t="str">
        <f>IF(ISBLANK('Úseky 1'!C14),"",'Úseky 1'!C14)</f>
        <v/>
      </c>
      <c r="D513" s="213" t="str">
        <f>IF(ISBLANK('Úseky 1'!D14),"",'Úseky 1'!D14)</f>
        <v/>
      </c>
      <c r="E513" s="229">
        <f>IFERROR('Intenzity 1'!E513/E458,0)</f>
        <v>0</v>
      </c>
      <c r="F513" s="229">
        <f>IFERROR('Intenzity 1'!F513/F458,0)</f>
        <v>0</v>
      </c>
      <c r="G513" s="229">
        <f>IFERROR('Intenzity 1'!G513/G458,0)</f>
        <v>0</v>
      </c>
      <c r="H513" s="229">
        <f>IFERROR('Intenzity 1'!H513/H458,0)</f>
        <v>0</v>
      </c>
      <c r="I513" s="229">
        <f>IFERROR('Intenzity 1'!I513/I458,0)</f>
        <v>0</v>
      </c>
      <c r="J513" s="229">
        <f>IFERROR('Intenzity 1'!J513/J458,0)</f>
        <v>0</v>
      </c>
      <c r="K513" s="229">
        <f>IFERROR('Intenzity 1'!K513/K458,0)</f>
        <v>0</v>
      </c>
      <c r="L513" s="229">
        <f>IFERROR('Intenzity 1'!L513/L458,0)</f>
        <v>0</v>
      </c>
      <c r="M513" s="229">
        <f>IFERROR('Intenzity 1'!M513/M458,0)</f>
        <v>0</v>
      </c>
      <c r="N513" s="229">
        <f>IFERROR('Intenzity 1'!N513/N458,0)</f>
        <v>0</v>
      </c>
      <c r="O513" s="229">
        <f>IFERROR('Intenzity 1'!O513/O458,0)</f>
        <v>0</v>
      </c>
      <c r="P513" s="229">
        <f>IFERROR('Intenzity 1'!P513/P458,0)</f>
        <v>0</v>
      </c>
      <c r="Q513" s="229">
        <f>IFERROR('Intenzity 1'!Q513/Q458,0)</f>
        <v>0</v>
      </c>
      <c r="R513" s="229">
        <f>IFERROR('Intenzity 1'!R513/R458,0)</f>
        <v>0</v>
      </c>
      <c r="S513" s="229">
        <f>IFERROR('Intenzity 1'!S513/S458,0)</f>
        <v>0</v>
      </c>
      <c r="T513" s="229">
        <f>IFERROR('Intenzity 1'!T513/T458,0)</f>
        <v>0</v>
      </c>
      <c r="U513" s="229">
        <f>IFERROR('Intenzity 1'!U513/U458,0)</f>
        <v>0</v>
      </c>
      <c r="V513" s="229">
        <f>IFERROR('Intenzity 1'!V513/V458,0)</f>
        <v>0</v>
      </c>
      <c r="W513" s="229">
        <f>IFERROR('Intenzity 1'!W513/W458,0)</f>
        <v>0</v>
      </c>
      <c r="X513" s="229">
        <f>IFERROR('Intenzity 1'!X513/X458,0)</f>
        <v>0</v>
      </c>
      <c r="Y513" s="229">
        <f>IFERROR('Intenzity 1'!Y513/Y458,0)</f>
        <v>0</v>
      </c>
      <c r="Z513" s="229">
        <f>IFERROR('Intenzity 1'!Z513/Z458,0)</f>
        <v>0</v>
      </c>
      <c r="AA513" s="229">
        <f>IFERROR('Intenzity 1'!AA513/AA458,0)</f>
        <v>0</v>
      </c>
      <c r="AB513" s="229">
        <f>IFERROR('Intenzity 1'!AB513/AB458,0)</f>
        <v>0</v>
      </c>
      <c r="AC513" s="229">
        <f>IFERROR('Intenzity 1'!AC513/AC458,0)</f>
        <v>0</v>
      </c>
      <c r="AD513" s="229">
        <f>IFERROR('Intenzity 1'!AD513/AD458,0)</f>
        <v>0</v>
      </c>
      <c r="AE513" s="229">
        <f>IFERROR('Intenzity 1'!AE513/AE458,0)</f>
        <v>0</v>
      </c>
      <c r="AF513" s="229">
        <f>IFERROR('Intenzity 1'!AF513/AF458,0)</f>
        <v>0</v>
      </c>
      <c r="AG513" s="229">
        <f>IFERROR('Intenzity 1'!AG513/AG458,0)</f>
        <v>0</v>
      </c>
      <c r="AH513" s="229">
        <f>IFERROR('Intenzity 1'!AH513/AH458,0)</f>
        <v>0</v>
      </c>
      <c r="AI513" s="229">
        <f>IFERROR('Intenzity 1'!AI513/AI458,0)</f>
        <v>0</v>
      </c>
      <c r="AJ513" s="229">
        <f>IFERROR('Intenzity 1'!AJ513/AJ458,0)</f>
        <v>0</v>
      </c>
      <c r="AK513" s="229">
        <f>IFERROR('Intenzity 1'!AK513/AK458,0)</f>
        <v>0</v>
      </c>
      <c r="AL513" s="229">
        <f>IFERROR('Intenzity 1'!AL513/AL458,0)</f>
        <v>0</v>
      </c>
      <c r="AM513" s="229">
        <f>IFERROR('Intenzity 1'!AM513/AM458,0)</f>
        <v>0</v>
      </c>
      <c r="AN513" s="229">
        <f>IFERROR('Intenzity 1'!AN513/AN458,0)</f>
        <v>0</v>
      </c>
      <c r="AO513" s="229">
        <f>IFERROR('Intenzity 1'!AO513/AO458,0)</f>
        <v>0</v>
      </c>
      <c r="AP513" s="229">
        <f>IFERROR('Intenzity 1'!AP513/AP458,0)</f>
        <v>0</v>
      </c>
      <c r="AQ513" s="229">
        <f>IFERROR('Intenzity 1'!AQ513/AQ458,0)</f>
        <v>0</v>
      </c>
      <c r="AR513" s="229">
        <f>IFERROR('Intenzity 1'!AR513/AR458,0)</f>
        <v>0</v>
      </c>
      <c r="AS513" s="229">
        <f>IFERROR('Intenzity 1'!AS513/AS458,0)</f>
        <v>0</v>
      </c>
      <c r="AT513" s="229">
        <f>IFERROR('Intenzity 1'!AT513/AT458,0)</f>
        <v>0</v>
      </c>
      <c r="AU513" s="229">
        <f>IFERROR('Intenzity 1'!AU513/AU458,0)</f>
        <v>0</v>
      </c>
      <c r="AV513" s="229">
        <f>IFERROR('Intenzity 1'!AV513/AV458,0)</f>
        <v>0</v>
      </c>
      <c r="AW513" s="229">
        <f>IFERROR('Intenzity 1'!AW513/AW458,0)</f>
        <v>0</v>
      </c>
      <c r="AX513" s="229">
        <f>IFERROR('Intenzity 1'!AX513/AX458,0)</f>
        <v>0</v>
      </c>
      <c r="AY513" s="229">
        <f>IFERROR('Intenzity 1'!AY513/AY458,0)</f>
        <v>0</v>
      </c>
      <c r="AZ513" s="229">
        <f>IFERROR('Intenzity 1'!AZ513/AZ458,0)</f>
        <v>0</v>
      </c>
      <c r="BA513" s="229">
        <f>IFERROR('Intenzity 1'!BA513/BA458,0)</f>
        <v>0</v>
      </c>
      <c r="BB513" s="229">
        <f>IFERROR('Intenzity 1'!BB513/BB458,0)</f>
        <v>0</v>
      </c>
    </row>
    <row r="514" spans="1:54" x14ac:dyDescent="0.3">
      <c r="A514" s="206">
        <f>IF(ISBLANK('Úseky 1'!A15),"",'Úseky 1'!A15)</f>
        <v>11</v>
      </c>
      <c r="B514" s="205" t="str">
        <f>IF(ISBLANK('Úseky 1'!B15),"",'Úseky 1'!B15)</f>
        <v/>
      </c>
      <c r="C514" s="205" t="str">
        <f>IF(ISBLANK('Úseky 1'!C15),"",'Úseky 1'!C15)</f>
        <v/>
      </c>
      <c r="D514" s="213" t="str">
        <f>IF(ISBLANK('Úseky 1'!D15),"",'Úseky 1'!D15)</f>
        <v/>
      </c>
      <c r="E514" s="229">
        <f>IFERROR('Intenzity 1'!E514/E459,0)</f>
        <v>0</v>
      </c>
      <c r="F514" s="229">
        <f>IFERROR('Intenzity 1'!F514/F459,0)</f>
        <v>0</v>
      </c>
      <c r="G514" s="229">
        <f>IFERROR('Intenzity 1'!G514/G459,0)</f>
        <v>0</v>
      </c>
      <c r="H514" s="229">
        <f>IFERROR('Intenzity 1'!H514/H459,0)</f>
        <v>0</v>
      </c>
      <c r="I514" s="229">
        <f>IFERROR('Intenzity 1'!I514/I459,0)</f>
        <v>0</v>
      </c>
      <c r="J514" s="229">
        <f>IFERROR('Intenzity 1'!J514/J459,0)</f>
        <v>0</v>
      </c>
      <c r="K514" s="229">
        <f>IFERROR('Intenzity 1'!K514/K459,0)</f>
        <v>0</v>
      </c>
      <c r="L514" s="229">
        <f>IFERROR('Intenzity 1'!L514/L459,0)</f>
        <v>0</v>
      </c>
      <c r="M514" s="229">
        <f>IFERROR('Intenzity 1'!M514/M459,0)</f>
        <v>0</v>
      </c>
      <c r="N514" s="229">
        <f>IFERROR('Intenzity 1'!N514/N459,0)</f>
        <v>0</v>
      </c>
      <c r="O514" s="229">
        <f>IFERROR('Intenzity 1'!O514/O459,0)</f>
        <v>0</v>
      </c>
      <c r="P514" s="229">
        <f>IFERROR('Intenzity 1'!P514/P459,0)</f>
        <v>0</v>
      </c>
      <c r="Q514" s="229">
        <f>IFERROR('Intenzity 1'!Q514/Q459,0)</f>
        <v>0</v>
      </c>
      <c r="R514" s="229">
        <f>IFERROR('Intenzity 1'!R514/R459,0)</f>
        <v>0</v>
      </c>
      <c r="S514" s="229">
        <f>IFERROR('Intenzity 1'!S514/S459,0)</f>
        <v>0</v>
      </c>
      <c r="T514" s="229">
        <f>IFERROR('Intenzity 1'!T514/T459,0)</f>
        <v>0</v>
      </c>
      <c r="U514" s="229">
        <f>IFERROR('Intenzity 1'!U514/U459,0)</f>
        <v>0</v>
      </c>
      <c r="V514" s="229">
        <f>IFERROR('Intenzity 1'!V514/V459,0)</f>
        <v>0</v>
      </c>
      <c r="W514" s="229">
        <f>IFERROR('Intenzity 1'!W514/W459,0)</f>
        <v>0</v>
      </c>
      <c r="X514" s="229">
        <f>IFERROR('Intenzity 1'!X514/X459,0)</f>
        <v>0</v>
      </c>
      <c r="Y514" s="229">
        <f>IFERROR('Intenzity 1'!Y514/Y459,0)</f>
        <v>0</v>
      </c>
      <c r="Z514" s="229">
        <f>IFERROR('Intenzity 1'!Z514/Z459,0)</f>
        <v>0</v>
      </c>
      <c r="AA514" s="229">
        <f>IFERROR('Intenzity 1'!AA514/AA459,0)</f>
        <v>0</v>
      </c>
      <c r="AB514" s="229">
        <f>IFERROR('Intenzity 1'!AB514/AB459,0)</f>
        <v>0</v>
      </c>
      <c r="AC514" s="229">
        <f>IFERROR('Intenzity 1'!AC514/AC459,0)</f>
        <v>0</v>
      </c>
      <c r="AD514" s="229">
        <f>IFERROR('Intenzity 1'!AD514/AD459,0)</f>
        <v>0</v>
      </c>
      <c r="AE514" s="229">
        <f>IFERROR('Intenzity 1'!AE514/AE459,0)</f>
        <v>0</v>
      </c>
      <c r="AF514" s="229">
        <f>IFERROR('Intenzity 1'!AF514/AF459,0)</f>
        <v>0</v>
      </c>
      <c r="AG514" s="229">
        <f>IFERROR('Intenzity 1'!AG514/AG459,0)</f>
        <v>0</v>
      </c>
      <c r="AH514" s="229">
        <f>IFERROR('Intenzity 1'!AH514/AH459,0)</f>
        <v>0</v>
      </c>
      <c r="AI514" s="229">
        <f>IFERROR('Intenzity 1'!AI514/AI459,0)</f>
        <v>0</v>
      </c>
      <c r="AJ514" s="229">
        <f>IFERROR('Intenzity 1'!AJ514/AJ459,0)</f>
        <v>0</v>
      </c>
      <c r="AK514" s="229">
        <f>IFERROR('Intenzity 1'!AK514/AK459,0)</f>
        <v>0</v>
      </c>
      <c r="AL514" s="229">
        <f>IFERROR('Intenzity 1'!AL514/AL459,0)</f>
        <v>0</v>
      </c>
      <c r="AM514" s="229">
        <f>IFERROR('Intenzity 1'!AM514/AM459,0)</f>
        <v>0</v>
      </c>
      <c r="AN514" s="229">
        <f>IFERROR('Intenzity 1'!AN514/AN459,0)</f>
        <v>0</v>
      </c>
      <c r="AO514" s="229">
        <f>IFERROR('Intenzity 1'!AO514/AO459,0)</f>
        <v>0</v>
      </c>
      <c r="AP514" s="229">
        <f>IFERROR('Intenzity 1'!AP514/AP459,0)</f>
        <v>0</v>
      </c>
      <c r="AQ514" s="229">
        <f>IFERROR('Intenzity 1'!AQ514/AQ459,0)</f>
        <v>0</v>
      </c>
      <c r="AR514" s="229">
        <f>IFERROR('Intenzity 1'!AR514/AR459,0)</f>
        <v>0</v>
      </c>
      <c r="AS514" s="229">
        <f>IFERROR('Intenzity 1'!AS514/AS459,0)</f>
        <v>0</v>
      </c>
      <c r="AT514" s="229">
        <f>IFERROR('Intenzity 1'!AT514/AT459,0)</f>
        <v>0</v>
      </c>
      <c r="AU514" s="229">
        <f>IFERROR('Intenzity 1'!AU514/AU459,0)</f>
        <v>0</v>
      </c>
      <c r="AV514" s="229">
        <f>IFERROR('Intenzity 1'!AV514/AV459,0)</f>
        <v>0</v>
      </c>
      <c r="AW514" s="229">
        <f>IFERROR('Intenzity 1'!AW514/AW459,0)</f>
        <v>0</v>
      </c>
      <c r="AX514" s="229">
        <f>IFERROR('Intenzity 1'!AX514/AX459,0)</f>
        <v>0</v>
      </c>
      <c r="AY514" s="229">
        <f>IFERROR('Intenzity 1'!AY514/AY459,0)</f>
        <v>0</v>
      </c>
      <c r="AZ514" s="229">
        <f>IFERROR('Intenzity 1'!AZ514/AZ459,0)</f>
        <v>0</v>
      </c>
      <c r="BA514" s="229">
        <f>IFERROR('Intenzity 1'!BA514/BA459,0)</f>
        <v>0</v>
      </c>
      <c r="BB514" s="229">
        <f>IFERROR('Intenzity 1'!BB514/BB459,0)</f>
        <v>0</v>
      </c>
    </row>
    <row r="515" spans="1:54" x14ac:dyDescent="0.3">
      <c r="A515" s="206">
        <f>IF(ISBLANK('Úseky 1'!A16),"",'Úseky 1'!A16)</f>
        <v>12</v>
      </c>
      <c r="B515" s="205" t="str">
        <f>IF(ISBLANK('Úseky 1'!B16),"",'Úseky 1'!B16)</f>
        <v/>
      </c>
      <c r="C515" s="205" t="str">
        <f>IF(ISBLANK('Úseky 1'!C16),"",'Úseky 1'!C16)</f>
        <v/>
      </c>
      <c r="D515" s="213" t="str">
        <f>IF(ISBLANK('Úseky 1'!D16),"",'Úseky 1'!D16)</f>
        <v/>
      </c>
      <c r="E515" s="229">
        <f>IFERROR('Intenzity 1'!E515/E460,0)</f>
        <v>0</v>
      </c>
      <c r="F515" s="229">
        <f>IFERROR('Intenzity 1'!F515/F460,0)</f>
        <v>0</v>
      </c>
      <c r="G515" s="229">
        <f>IFERROR('Intenzity 1'!G515/G460,0)</f>
        <v>0</v>
      </c>
      <c r="H515" s="229">
        <f>IFERROR('Intenzity 1'!H515/H460,0)</f>
        <v>0</v>
      </c>
      <c r="I515" s="229">
        <f>IFERROR('Intenzity 1'!I515/I460,0)</f>
        <v>0</v>
      </c>
      <c r="J515" s="229">
        <f>IFERROR('Intenzity 1'!J515/J460,0)</f>
        <v>0</v>
      </c>
      <c r="K515" s="229">
        <f>IFERROR('Intenzity 1'!K515/K460,0)</f>
        <v>0</v>
      </c>
      <c r="L515" s="229">
        <f>IFERROR('Intenzity 1'!L515/L460,0)</f>
        <v>0</v>
      </c>
      <c r="M515" s="229">
        <f>IFERROR('Intenzity 1'!M515/M460,0)</f>
        <v>0</v>
      </c>
      <c r="N515" s="229">
        <f>IFERROR('Intenzity 1'!N515/N460,0)</f>
        <v>0</v>
      </c>
      <c r="O515" s="229">
        <f>IFERROR('Intenzity 1'!O515/O460,0)</f>
        <v>0</v>
      </c>
      <c r="P515" s="229">
        <f>IFERROR('Intenzity 1'!P515/P460,0)</f>
        <v>0</v>
      </c>
      <c r="Q515" s="229">
        <f>IFERROR('Intenzity 1'!Q515/Q460,0)</f>
        <v>0</v>
      </c>
      <c r="R515" s="229">
        <f>IFERROR('Intenzity 1'!R515/R460,0)</f>
        <v>0</v>
      </c>
      <c r="S515" s="229">
        <f>IFERROR('Intenzity 1'!S515/S460,0)</f>
        <v>0</v>
      </c>
      <c r="T515" s="229">
        <f>IFERROR('Intenzity 1'!T515/T460,0)</f>
        <v>0</v>
      </c>
      <c r="U515" s="229">
        <f>IFERROR('Intenzity 1'!U515/U460,0)</f>
        <v>0</v>
      </c>
      <c r="V515" s="229">
        <f>IFERROR('Intenzity 1'!V515/V460,0)</f>
        <v>0</v>
      </c>
      <c r="W515" s="229">
        <f>IFERROR('Intenzity 1'!W515/W460,0)</f>
        <v>0</v>
      </c>
      <c r="X515" s="229">
        <f>IFERROR('Intenzity 1'!X515/X460,0)</f>
        <v>0</v>
      </c>
      <c r="Y515" s="229">
        <f>IFERROR('Intenzity 1'!Y515/Y460,0)</f>
        <v>0</v>
      </c>
      <c r="Z515" s="229">
        <f>IFERROR('Intenzity 1'!Z515/Z460,0)</f>
        <v>0</v>
      </c>
      <c r="AA515" s="229">
        <f>IFERROR('Intenzity 1'!AA515/AA460,0)</f>
        <v>0</v>
      </c>
      <c r="AB515" s="229">
        <f>IFERROR('Intenzity 1'!AB515/AB460,0)</f>
        <v>0</v>
      </c>
      <c r="AC515" s="229">
        <f>IFERROR('Intenzity 1'!AC515/AC460,0)</f>
        <v>0</v>
      </c>
      <c r="AD515" s="229">
        <f>IFERROR('Intenzity 1'!AD515/AD460,0)</f>
        <v>0</v>
      </c>
      <c r="AE515" s="229">
        <f>IFERROR('Intenzity 1'!AE515/AE460,0)</f>
        <v>0</v>
      </c>
      <c r="AF515" s="229">
        <f>IFERROR('Intenzity 1'!AF515/AF460,0)</f>
        <v>0</v>
      </c>
      <c r="AG515" s="229">
        <f>IFERROR('Intenzity 1'!AG515/AG460,0)</f>
        <v>0</v>
      </c>
      <c r="AH515" s="229">
        <f>IFERROR('Intenzity 1'!AH515/AH460,0)</f>
        <v>0</v>
      </c>
      <c r="AI515" s="229">
        <f>IFERROR('Intenzity 1'!AI515/AI460,0)</f>
        <v>0</v>
      </c>
      <c r="AJ515" s="229">
        <f>IFERROR('Intenzity 1'!AJ515/AJ460,0)</f>
        <v>0</v>
      </c>
      <c r="AK515" s="229">
        <f>IFERROR('Intenzity 1'!AK515/AK460,0)</f>
        <v>0</v>
      </c>
      <c r="AL515" s="229">
        <f>IFERROR('Intenzity 1'!AL515/AL460,0)</f>
        <v>0</v>
      </c>
      <c r="AM515" s="229">
        <f>IFERROR('Intenzity 1'!AM515/AM460,0)</f>
        <v>0</v>
      </c>
      <c r="AN515" s="229">
        <f>IFERROR('Intenzity 1'!AN515/AN460,0)</f>
        <v>0</v>
      </c>
      <c r="AO515" s="229">
        <f>IFERROR('Intenzity 1'!AO515/AO460,0)</f>
        <v>0</v>
      </c>
      <c r="AP515" s="229">
        <f>IFERROR('Intenzity 1'!AP515/AP460,0)</f>
        <v>0</v>
      </c>
      <c r="AQ515" s="229">
        <f>IFERROR('Intenzity 1'!AQ515/AQ460,0)</f>
        <v>0</v>
      </c>
      <c r="AR515" s="229">
        <f>IFERROR('Intenzity 1'!AR515/AR460,0)</f>
        <v>0</v>
      </c>
      <c r="AS515" s="229">
        <f>IFERROR('Intenzity 1'!AS515/AS460,0)</f>
        <v>0</v>
      </c>
      <c r="AT515" s="229">
        <f>IFERROR('Intenzity 1'!AT515/AT460,0)</f>
        <v>0</v>
      </c>
      <c r="AU515" s="229">
        <f>IFERROR('Intenzity 1'!AU515/AU460,0)</f>
        <v>0</v>
      </c>
      <c r="AV515" s="229">
        <f>IFERROR('Intenzity 1'!AV515/AV460,0)</f>
        <v>0</v>
      </c>
      <c r="AW515" s="229">
        <f>IFERROR('Intenzity 1'!AW515/AW460,0)</f>
        <v>0</v>
      </c>
      <c r="AX515" s="229">
        <f>IFERROR('Intenzity 1'!AX515/AX460,0)</f>
        <v>0</v>
      </c>
      <c r="AY515" s="229">
        <f>IFERROR('Intenzity 1'!AY515/AY460,0)</f>
        <v>0</v>
      </c>
      <c r="AZ515" s="229">
        <f>IFERROR('Intenzity 1'!AZ515/AZ460,0)</f>
        <v>0</v>
      </c>
      <c r="BA515" s="229">
        <f>IFERROR('Intenzity 1'!BA515/BA460,0)</f>
        <v>0</v>
      </c>
      <c r="BB515" s="229">
        <f>IFERROR('Intenzity 1'!BB515/BB460,0)</f>
        <v>0</v>
      </c>
    </row>
    <row r="516" spans="1:54" x14ac:dyDescent="0.3">
      <c r="A516" s="206">
        <f>IF(ISBLANK('Úseky 1'!A17),"",'Úseky 1'!A17)</f>
        <v>13</v>
      </c>
      <c r="B516" s="205" t="str">
        <f>IF(ISBLANK('Úseky 1'!B17),"",'Úseky 1'!B17)</f>
        <v/>
      </c>
      <c r="C516" s="205" t="str">
        <f>IF(ISBLANK('Úseky 1'!C17),"",'Úseky 1'!C17)</f>
        <v/>
      </c>
      <c r="D516" s="213" t="str">
        <f>IF(ISBLANK('Úseky 1'!D17),"",'Úseky 1'!D17)</f>
        <v/>
      </c>
      <c r="E516" s="229">
        <f>IFERROR('Intenzity 1'!E516/E461,0)</f>
        <v>0</v>
      </c>
      <c r="F516" s="229">
        <f>IFERROR('Intenzity 1'!F516/F461,0)</f>
        <v>0</v>
      </c>
      <c r="G516" s="229">
        <f>IFERROR('Intenzity 1'!G516/G461,0)</f>
        <v>0</v>
      </c>
      <c r="H516" s="229">
        <f>IFERROR('Intenzity 1'!H516/H461,0)</f>
        <v>0</v>
      </c>
      <c r="I516" s="229">
        <f>IFERROR('Intenzity 1'!I516/I461,0)</f>
        <v>0</v>
      </c>
      <c r="J516" s="229">
        <f>IFERROR('Intenzity 1'!J516/J461,0)</f>
        <v>0</v>
      </c>
      <c r="K516" s="229">
        <f>IFERROR('Intenzity 1'!K516/K461,0)</f>
        <v>0</v>
      </c>
      <c r="L516" s="229">
        <f>IFERROR('Intenzity 1'!L516/L461,0)</f>
        <v>0</v>
      </c>
      <c r="M516" s="229">
        <f>IFERROR('Intenzity 1'!M516/M461,0)</f>
        <v>0</v>
      </c>
      <c r="N516" s="229">
        <f>IFERROR('Intenzity 1'!N516/N461,0)</f>
        <v>0</v>
      </c>
      <c r="O516" s="229">
        <f>IFERROR('Intenzity 1'!O516/O461,0)</f>
        <v>0</v>
      </c>
      <c r="P516" s="229">
        <f>IFERROR('Intenzity 1'!P516/P461,0)</f>
        <v>0</v>
      </c>
      <c r="Q516" s="229">
        <f>IFERROR('Intenzity 1'!Q516/Q461,0)</f>
        <v>0</v>
      </c>
      <c r="R516" s="229">
        <f>IFERROR('Intenzity 1'!R516/R461,0)</f>
        <v>0</v>
      </c>
      <c r="S516" s="229">
        <f>IFERROR('Intenzity 1'!S516/S461,0)</f>
        <v>0</v>
      </c>
      <c r="T516" s="229">
        <f>IFERROR('Intenzity 1'!T516/T461,0)</f>
        <v>0</v>
      </c>
      <c r="U516" s="229">
        <f>IFERROR('Intenzity 1'!U516/U461,0)</f>
        <v>0</v>
      </c>
      <c r="V516" s="229">
        <f>IFERROR('Intenzity 1'!V516/V461,0)</f>
        <v>0</v>
      </c>
      <c r="W516" s="229">
        <f>IFERROR('Intenzity 1'!W516/W461,0)</f>
        <v>0</v>
      </c>
      <c r="X516" s="229">
        <f>IFERROR('Intenzity 1'!X516/X461,0)</f>
        <v>0</v>
      </c>
      <c r="Y516" s="229">
        <f>IFERROR('Intenzity 1'!Y516/Y461,0)</f>
        <v>0</v>
      </c>
      <c r="Z516" s="229">
        <f>IFERROR('Intenzity 1'!Z516/Z461,0)</f>
        <v>0</v>
      </c>
      <c r="AA516" s="229">
        <f>IFERROR('Intenzity 1'!AA516/AA461,0)</f>
        <v>0</v>
      </c>
      <c r="AB516" s="229">
        <f>IFERROR('Intenzity 1'!AB516/AB461,0)</f>
        <v>0</v>
      </c>
      <c r="AC516" s="229">
        <f>IFERROR('Intenzity 1'!AC516/AC461,0)</f>
        <v>0</v>
      </c>
      <c r="AD516" s="229">
        <f>IFERROR('Intenzity 1'!AD516/AD461,0)</f>
        <v>0</v>
      </c>
      <c r="AE516" s="229">
        <f>IFERROR('Intenzity 1'!AE516/AE461,0)</f>
        <v>0</v>
      </c>
      <c r="AF516" s="229">
        <f>IFERROR('Intenzity 1'!AF516/AF461,0)</f>
        <v>0</v>
      </c>
      <c r="AG516" s="229">
        <f>IFERROR('Intenzity 1'!AG516/AG461,0)</f>
        <v>0</v>
      </c>
      <c r="AH516" s="229">
        <f>IFERROR('Intenzity 1'!AH516/AH461,0)</f>
        <v>0</v>
      </c>
      <c r="AI516" s="229">
        <f>IFERROR('Intenzity 1'!AI516/AI461,0)</f>
        <v>0</v>
      </c>
      <c r="AJ516" s="229">
        <f>IFERROR('Intenzity 1'!AJ516/AJ461,0)</f>
        <v>0</v>
      </c>
      <c r="AK516" s="229">
        <f>IFERROR('Intenzity 1'!AK516/AK461,0)</f>
        <v>0</v>
      </c>
      <c r="AL516" s="229">
        <f>IFERROR('Intenzity 1'!AL516/AL461,0)</f>
        <v>0</v>
      </c>
      <c r="AM516" s="229">
        <f>IFERROR('Intenzity 1'!AM516/AM461,0)</f>
        <v>0</v>
      </c>
      <c r="AN516" s="229">
        <f>IFERROR('Intenzity 1'!AN516/AN461,0)</f>
        <v>0</v>
      </c>
      <c r="AO516" s="229">
        <f>IFERROR('Intenzity 1'!AO516/AO461,0)</f>
        <v>0</v>
      </c>
      <c r="AP516" s="229">
        <f>IFERROR('Intenzity 1'!AP516/AP461,0)</f>
        <v>0</v>
      </c>
      <c r="AQ516" s="229">
        <f>IFERROR('Intenzity 1'!AQ516/AQ461,0)</f>
        <v>0</v>
      </c>
      <c r="AR516" s="229">
        <f>IFERROR('Intenzity 1'!AR516/AR461,0)</f>
        <v>0</v>
      </c>
      <c r="AS516" s="229">
        <f>IFERROR('Intenzity 1'!AS516/AS461,0)</f>
        <v>0</v>
      </c>
      <c r="AT516" s="229">
        <f>IFERROR('Intenzity 1'!AT516/AT461,0)</f>
        <v>0</v>
      </c>
      <c r="AU516" s="229">
        <f>IFERROR('Intenzity 1'!AU516/AU461,0)</f>
        <v>0</v>
      </c>
      <c r="AV516" s="229">
        <f>IFERROR('Intenzity 1'!AV516/AV461,0)</f>
        <v>0</v>
      </c>
      <c r="AW516" s="229">
        <f>IFERROR('Intenzity 1'!AW516/AW461,0)</f>
        <v>0</v>
      </c>
      <c r="AX516" s="229">
        <f>IFERROR('Intenzity 1'!AX516/AX461,0)</f>
        <v>0</v>
      </c>
      <c r="AY516" s="229">
        <f>IFERROR('Intenzity 1'!AY516/AY461,0)</f>
        <v>0</v>
      </c>
      <c r="AZ516" s="229">
        <f>IFERROR('Intenzity 1'!AZ516/AZ461,0)</f>
        <v>0</v>
      </c>
      <c r="BA516" s="229">
        <f>IFERROR('Intenzity 1'!BA516/BA461,0)</f>
        <v>0</v>
      </c>
      <c r="BB516" s="229">
        <f>IFERROR('Intenzity 1'!BB516/BB461,0)</f>
        <v>0</v>
      </c>
    </row>
    <row r="517" spans="1:54" x14ac:dyDescent="0.3">
      <c r="A517" s="206">
        <f>IF(ISBLANK('Úseky 1'!A18),"",'Úseky 1'!A18)</f>
        <v>14</v>
      </c>
      <c r="B517" s="205" t="str">
        <f>IF(ISBLANK('Úseky 1'!B18),"",'Úseky 1'!B18)</f>
        <v/>
      </c>
      <c r="C517" s="205" t="str">
        <f>IF(ISBLANK('Úseky 1'!C18),"",'Úseky 1'!C18)</f>
        <v/>
      </c>
      <c r="D517" s="213" t="str">
        <f>IF(ISBLANK('Úseky 1'!D18),"",'Úseky 1'!D18)</f>
        <v/>
      </c>
      <c r="E517" s="229">
        <f>IFERROR('Intenzity 1'!E517/E462,0)</f>
        <v>0</v>
      </c>
      <c r="F517" s="229">
        <f>IFERROR('Intenzity 1'!F517/F462,0)</f>
        <v>0</v>
      </c>
      <c r="G517" s="229">
        <f>IFERROR('Intenzity 1'!G517/G462,0)</f>
        <v>0</v>
      </c>
      <c r="H517" s="229">
        <f>IFERROR('Intenzity 1'!H517/H462,0)</f>
        <v>0</v>
      </c>
      <c r="I517" s="229">
        <f>IFERROR('Intenzity 1'!I517/I462,0)</f>
        <v>0</v>
      </c>
      <c r="J517" s="229">
        <f>IFERROR('Intenzity 1'!J517/J462,0)</f>
        <v>0</v>
      </c>
      <c r="K517" s="229">
        <f>IFERROR('Intenzity 1'!K517/K462,0)</f>
        <v>0</v>
      </c>
      <c r="L517" s="229">
        <f>IFERROR('Intenzity 1'!L517/L462,0)</f>
        <v>0</v>
      </c>
      <c r="M517" s="229">
        <f>IFERROR('Intenzity 1'!M517/M462,0)</f>
        <v>0</v>
      </c>
      <c r="N517" s="229">
        <f>IFERROR('Intenzity 1'!N517/N462,0)</f>
        <v>0</v>
      </c>
      <c r="O517" s="229">
        <f>IFERROR('Intenzity 1'!O517/O462,0)</f>
        <v>0</v>
      </c>
      <c r="P517" s="229">
        <f>IFERROR('Intenzity 1'!P517/P462,0)</f>
        <v>0</v>
      </c>
      <c r="Q517" s="229">
        <f>IFERROR('Intenzity 1'!Q517/Q462,0)</f>
        <v>0</v>
      </c>
      <c r="R517" s="229">
        <f>IFERROR('Intenzity 1'!R517/R462,0)</f>
        <v>0</v>
      </c>
      <c r="S517" s="229">
        <f>IFERROR('Intenzity 1'!S517/S462,0)</f>
        <v>0</v>
      </c>
      <c r="T517" s="229">
        <f>IFERROR('Intenzity 1'!T517/T462,0)</f>
        <v>0</v>
      </c>
      <c r="U517" s="229">
        <f>IFERROR('Intenzity 1'!U517/U462,0)</f>
        <v>0</v>
      </c>
      <c r="V517" s="229">
        <f>IFERROR('Intenzity 1'!V517/V462,0)</f>
        <v>0</v>
      </c>
      <c r="W517" s="229">
        <f>IFERROR('Intenzity 1'!W517/W462,0)</f>
        <v>0</v>
      </c>
      <c r="X517" s="229">
        <f>IFERROR('Intenzity 1'!X517/X462,0)</f>
        <v>0</v>
      </c>
      <c r="Y517" s="229">
        <f>IFERROR('Intenzity 1'!Y517/Y462,0)</f>
        <v>0</v>
      </c>
      <c r="Z517" s="229">
        <f>IFERROR('Intenzity 1'!Z517/Z462,0)</f>
        <v>0</v>
      </c>
      <c r="AA517" s="229">
        <f>IFERROR('Intenzity 1'!AA517/AA462,0)</f>
        <v>0</v>
      </c>
      <c r="AB517" s="229">
        <f>IFERROR('Intenzity 1'!AB517/AB462,0)</f>
        <v>0</v>
      </c>
      <c r="AC517" s="229">
        <f>IFERROR('Intenzity 1'!AC517/AC462,0)</f>
        <v>0</v>
      </c>
      <c r="AD517" s="229">
        <f>IFERROR('Intenzity 1'!AD517/AD462,0)</f>
        <v>0</v>
      </c>
      <c r="AE517" s="229">
        <f>IFERROR('Intenzity 1'!AE517/AE462,0)</f>
        <v>0</v>
      </c>
      <c r="AF517" s="229">
        <f>IFERROR('Intenzity 1'!AF517/AF462,0)</f>
        <v>0</v>
      </c>
      <c r="AG517" s="229">
        <f>IFERROR('Intenzity 1'!AG517/AG462,0)</f>
        <v>0</v>
      </c>
      <c r="AH517" s="229">
        <f>IFERROR('Intenzity 1'!AH517/AH462,0)</f>
        <v>0</v>
      </c>
      <c r="AI517" s="229">
        <f>IFERROR('Intenzity 1'!AI517/AI462,0)</f>
        <v>0</v>
      </c>
      <c r="AJ517" s="229">
        <f>IFERROR('Intenzity 1'!AJ517/AJ462,0)</f>
        <v>0</v>
      </c>
      <c r="AK517" s="229">
        <f>IFERROR('Intenzity 1'!AK517/AK462,0)</f>
        <v>0</v>
      </c>
      <c r="AL517" s="229">
        <f>IFERROR('Intenzity 1'!AL517/AL462,0)</f>
        <v>0</v>
      </c>
      <c r="AM517" s="229">
        <f>IFERROR('Intenzity 1'!AM517/AM462,0)</f>
        <v>0</v>
      </c>
      <c r="AN517" s="229">
        <f>IFERROR('Intenzity 1'!AN517/AN462,0)</f>
        <v>0</v>
      </c>
      <c r="AO517" s="229">
        <f>IFERROR('Intenzity 1'!AO517/AO462,0)</f>
        <v>0</v>
      </c>
      <c r="AP517" s="229">
        <f>IFERROR('Intenzity 1'!AP517/AP462,0)</f>
        <v>0</v>
      </c>
      <c r="AQ517" s="229">
        <f>IFERROR('Intenzity 1'!AQ517/AQ462,0)</f>
        <v>0</v>
      </c>
      <c r="AR517" s="229">
        <f>IFERROR('Intenzity 1'!AR517/AR462,0)</f>
        <v>0</v>
      </c>
      <c r="AS517" s="229">
        <f>IFERROR('Intenzity 1'!AS517/AS462,0)</f>
        <v>0</v>
      </c>
      <c r="AT517" s="229">
        <f>IFERROR('Intenzity 1'!AT517/AT462,0)</f>
        <v>0</v>
      </c>
      <c r="AU517" s="229">
        <f>IFERROR('Intenzity 1'!AU517/AU462,0)</f>
        <v>0</v>
      </c>
      <c r="AV517" s="229">
        <f>IFERROR('Intenzity 1'!AV517/AV462,0)</f>
        <v>0</v>
      </c>
      <c r="AW517" s="229">
        <f>IFERROR('Intenzity 1'!AW517/AW462,0)</f>
        <v>0</v>
      </c>
      <c r="AX517" s="229">
        <f>IFERROR('Intenzity 1'!AX517/AX462,0)</f>
        <v>0</v>
      </c>
      <c r="AY517" s="229">
        <f>IFERROR('Intenzity 1'!AY517/AY462,0)</f>
        <v>0</v>
      </c>
      <c r="AZ517" s="229">
        <f>IFERROR('Intenzity 1'!AZ517/AZ462,0)</f>
        <v>0</v>
      </c>
      <c r="BA517" s="229">
        <f>IFERROR('Intenzity 1'!BA517/BA462,0)</f>
        <v>0</v>
      </c>
      <c r="BB517" s="229">
        <f>IFERROR('Intenzity 1'!BB517/BB462,0)</f>
        <v>0</v>
      </c>
    </row>
    <row r="518" spans="1:54" x14ac:dyDescent="0.3">
      <c r="A518" s="206">
        <f>IF(ISBLANK('Úseky 1'!A19),"",'Úseky 1'!A19)</f>
        <v>15</v>
      </c>
      <c r="B518" s="205" t="str">
        <f>IF(ISBLANK('Úseky 1'!B19),"",'Úseky 1'!B19)</f>
        <v/>
      </c>
      <c r="C518" s="205" t="str">
        <f>IF(ISBLANK('Úseky 1'!C19),"",'Úseky 1'!C19)</f>
        <v/>
      </c>
      <c r="D518" s="213" t="str">
        <f>IF(ISBLANK('Úseky 1'!D19),"",'Úseky 1'!D19)</f>
        <v/>
      </c>
      <c r="E518" s="229">
        <f>IFERROR('Intenzity 1'!E518/E463,0)</f>
        <v>0</v>
      </c>
      <c r="F518" s="229">
        <f>IFERROR('Intenzity 1'!F518/F463,0)</f>
        <v>0</v>
      </c>
      <c r="G518" s="229">
        <f>IFERROR('Intenzity 1'!G518/G463,0)</f>
        <v>0</v>
      </c>
      <c r="H518" s="229">
        <f>IFERROR('Intenzity 1'!H518/H463,0)</f>
        <v>0</v>
      </c>
      <c r="I518" s="229">
        <f>IFERROR('Intenzity 1'!I518/I463,0)</f>
        <v>0</v>
      </c>
      <c r="J518" s="229">
        <f>IFERROR('Intenzity 1'!J518/J463,0)</f>
        <v>0</v>
      </c>
      <c r="K518" s="229">
        <f>IFERROR('Intenzity 1'!K518/K463,0)</f>
        <v>0</v>
      </c>
      <c r="L518" s="229">
        <f>IFERROR('Intenzity 1'!L518/L463,0)</f>
        <v>0</v>
      </c>
      <c r="M518" s="229">
        <f>IFERROR('Intenzity 1'!M518/M463,0)</f>
        <v>0</v>
      </c>
      <c r="N518" s="229">
        <f>IFERROR('Intenzity 1'!N518/N463,0)</f>
        <v>0</v>
      </c>
      <c r="O518" s="229">
        <f>IFERROR('Intenzity 1'!O518/O463,0)</f>
        <v>0</v>
      </c>
      <c r="P518" s="229">
        <f>IFERROR('Intenzity 1'!P518/P463,0)</f>
        <v>0</v>
      </c>
      <c r="Q518" s="229">
        <f>IFERROR('Intenzity 1'!Q518/Q463,0)</f>
        <v>0</v>
      </c>
      <c r="R518" s="229">
        <f>IFERROR('Intenzity 1'!R518/R463,0)</f>
        <v>0</v>
      </c>
      <c r="S518" s="229">
        <f>IFERROR('Intenzity 1'!S518/S463,0)</f>
        <v>0</v>
      </c>
      <c r="T518" s="229">
        <f>IFERROR('Intenzity 1'!T518/T463,0)</f>
        <v>0</v>
      </c>
      <c r="U518" s="229">
        <f>IFERROR('Intenzity 1'!U518/U463,0)</f>
        <v>0</v>
      </c>
      <c r="V518" s="229">
        <f>IFERROR('Intenzity 1'!V518/V463,0)</f>
        <v>0</v>
      </c>
      <c r="W518" s="229">
        <f>IFERROR('Intenzity 1'!W518/W463,0)</f>
        <v>0</v>
      </c>
      <c r="X518" s="229">
        <f>IFERROR('Intenzity 1'!X518/X463,0)</f>
        <v>0</v>
      </c>
      <c r="Y518" s="229">
        <f>IFERROR('Intenzity 1'!Y518/Y463,0)</f>
        <v>0</v>
      </c>
      <c r="Z518" s="229">
        <f>IFERROR('Intenzity 1'!Z518/Z463,0)</f>
        <v>0</v>
      </c>
      <c r="AA518" s="229">
        <f>IFERROR('Intenzity 1'!AA518/AA463,0)</f>
        <v>0</v>
      </c>
      <c r="AB518" s="229">
        <f>IFERROR('Intenzity 1'!AB518/AB463,0)</f>
        <v>0</v>
      </c>
      <c r="AC518" s="229">
        <f>IFERROR('Intenzity 1'!AC518/AC463,0)</f>
        <v>0</v>
      </c>
      <c r="AD518" s="229">
        <f>IFERROR('Intenzity 1'!AD518/AD463,0)</f>
        <v>0</v>
      </c>
      <c r="AE518" s="229">
        <f>IFERROR('Intenzity 1'!AE518/AE463,0)</f>
        <v>0</v>
      </c>
      <c r="AF518" s="229">
        <f>IFERROR('Intenzity 1'!AF518/AF463,0)</f>
        <v>0</v>
      </c>
      <c r="AG518" s="229">
        <f>IFERROR('Intenzity 1'!AG518/AG463,0)</f>
        <v>0</v>
      </c>
      <c r="AH518" s="229">
        <f>IFERROR('Intenzity 1'!AH518/AH463,0)</f>
        <v>0</v>
      </c>
      <c r="AI518" s="229">
        <f>IFERROR('Intenzity 1'!AI518/AI463,0)</f>
        <v>0</v>
      </c>
      <c r="AJ518" s="229">
        <f>IFERROR('Intenzity 1'!AJ518/AJ463,0)</f>
        <v>0</v>
      </c>
      <c r="AK518" s="229">
        <f>IFERROR('Intenzity 1'!AK518/AK463,0)</f>
        <v>0</v>
      </c>
      <c r="AL518" s="229">
        <f>IFERROR('Intenzity 1'!AL518/AL463,0)</f>
        <v>0</v>
      </c>
      <c r="AM518" s="229">
        <f>IFERROR('Intenzity 1'!AM518/AM463,0)</f>
        <v>0</v>
      </c>
      <c r="AN518" s="229">
        <f>IFERROR('Intenzity 1'!AN518/AN463,0)</f>
        <v>0</v>
      </c>
      <c r="AO518" s="229">
        <f>IFERROR('Intenzity 1'!AO518/AO463,0)</f>
        <v>0</v>
      </c>
      <c r="AP518" s="229">
        <f>IFERROR('Intenzity 1'!AP518/AP463,0)</f>
        <v>0</v>
      </c>
      <c r="AQ518" s="229">
        <f>IFERROR('Intenzity 1'!AQ518/AQ463,0)</f>
        <v>0</v>
      </c>
      <c r="AR518" s="229">
        <f>IFERROR('Intenzity 1'!AR518/AR463,0)</f>
        <v>0</v>
      </c>
      <c r="AS518" s="229">
        <f>IFERROR('Intenzity 1'!AS518/AS463,0)</f>
        <v>0</v>
      </c>
      <c r="AT518" s="229">
        <f>IFERROR('Intenzity 1'!AT518/AT463,0)</f>
        <v>0</v>
      </c>
      <c r="AU518" s="229">
        <f>IFERROR('Intenzity 1'!AU518/AU463,0)</f>
        <v>0</v>
      </c>
      <c r="AV518" s="229">
        <f>IFERROR('Intenzity 1'!AV518/AV463,0)</f>
        <v>0</v>
      </c>
      <c r="AW518" s="229">
        <f>IFERROR('Intenzity 1'!AW518/AW463,0)</f>
        <v>0</v>
      </c>
      <c r="AX518" s="229">
        <f>IFERROR('Intenzity 1'!AX518/AX463,0)</f>
        <v>0</v>
      </c>
      <c r="AY518" s="229">
        <f>IFERROR('Intenzity 1'!AY518/AY463,0)</f>
        <v>0</v>
      </c>
      <c r="AZ518" s="229">
        <f>IFERROR('Intenzity 1'!AZ518/AZ463,0)</f>
        <v>0</v>
      </c>
      <c r="BA518" s="229">
        <f>IFERROR('Intenzity 1'!BA518/BA463,0)</f>
        <v>0</v>
      </c>
      <c r="BB518" s="229">
        <f>IFERROR('Intenzity 1'!BB518/BB463,0)</f>
        <v>0</v>
      </c>
    </row>
    <row r="519" spans="1:54" x14ac:dyDescent="0.3">
      <c r="A519" s="206">
        <f>IF(ISBLANK('Úseky 1'!A20),"",'Úseky 1'!A20)</f>
        <v>16</v>
      </c>
      <c r="B519" s="205" t="str">
        <f>IF(ISBLANK('Úseky 1'!B20),"",'Úseky 1'!B20)</f>
        <v/>
      </c>
      <c r="C519" s="205" t="str">
        <f>IF(ISBLANK('Úseky 1'!C20),"",'Úseky 1'!C20)</f>
        <v/>
      </c>
      <c r="D519" s="213" t="str">
        <f>IF(ISBLANK('Úseky 1'!D20),"",'Úseky 1'!D20)</f>
        <v/>
      </c>
      <c r="E519" s="229">
        <f>IFERROR('Intenzity 1'!E519/E464,0)</f>
        <v>0</v>
      </c>
      <c r="F519" s="229">
        <f>IFERROR('Intenzity 1'!F519/F464,0)</f>
        <v>0</v>
      </c>
      <c r="G519" s="229">
        <f>IFERROR('Intenzity 1'!G519/G464,0)</f>
        <v>0</v>
      </c>
      <c r="H519" s="229">
        <f>IFERROR('Intenzity 1'!H519/H464,0)</f>
        <v>0</v>
      </c>
      <c r="I519" s="229">
        <f>IFERROR('Intenzity 1'!I519/I464,0)</f>
        <v>0</v>
      </c>
      <c r="J519" s="229">
        <f>IFERROR('Intenzity 1'!J519/J464,0)</f>
        <v>0</v>
      </c>
      <c r="K519" s="229">
        <f>IFERROR('Intenzity 1'!K519/K464,0)</f>
        <v>0</v>
      </c>
      <c r="L519" s="229">
        <f>IFERROR('Intenzity 1'!L519/L464,0)</f>
        <v>0</v>
      </c>
      <c r="M519" s="229">
        <f>IFERROR('Intenzity 1'!M519/M464,0)</f>
        <v>0</v>
      </c>
      <c r="N519" s="229">
        <f>IFERROR('Intenzity 1'!N519/N464,0)</f>
        <v>0</v>
      </c>
      <c r="O519" s="229">
        <f>IFERROR('Intenzity 1'!O519/O464,0)</f>
        <v>0</v>
      </c>
      <c r="P519" s="229">
        <f>IFERROR('Intenzity 1'!P519/P464,0)</f>
        <v>0</v>
      </c>
      <c r="Q519" s="229">
        <f>IFERROR('Intenzity 1'!Q519/Q464,0)</f>
        <v>0</v>
      </c>
      <c r="R519" s="229">
        <f>IFERROR('Intenzity 1'!R519/R464,0)</f>
        <v>0</v>
      </c>
      <c r="S519" s="229">
        <f>IFERROR('Intenzity 1'!S519/S464,0)</f>
        <v>0</v>
      </c>
      <c r="T519" s="229">
        <f>IFERROR('Intenzity 1'!T519/T464,0)</f>
        <v>0</v>
      </c>
      <c r="U519" s="229">
        <f>IFERROR('Intenzity 1'!U519/U464,0)</f>
        <v>0</v>
      </c>
      <c r="V519" s="229">
        <f>IFERROR('Intenzity 1'!V519/V464,0)</f>
        <v>0</v>
      </c>
      <c r="W519" s="229">
        <f>IFERROR('Intenzity 1'!W519/W464,0)</f>
        <v>0</v>
      </c>
      <c r="X519" s="229">
        <f>IFERROR('Intenzity 1'!X519/X464,0)</f>
        <v>0</v>
      </c>
      <c r="Y519" s="229">
        <f>IFERROR('Intenzity 1'!Y519/Y464,0)</f>
        <v>0</v>
      </c>
      <c r="Z519" s="229">
        <f>IFERROR('Intenzity 1'!Z519/Z464,0)</f>
        <v>0</v>
      </c>
      <c r="AA519" s="229">
        <f>IFERROR('Intenzity 1'!AA519/AA464,0)</f>
        <v>0</v>
      </c>
      <c r="AB519" s="229">
        <f>IFERROR('Intenzity 1'!AB519/AB464,0)</f>
        <v>0</v>
      </c>
      <c r="AC519" s="229">
        <f>IFERROR('Intenzity 1'!AC519/AC464,0)</f>
        <v>0</v>
      </c>
      <c r="AD519" s="229">
        <f>IFERROR('Intenzity 1'!AD519/AD464,0)</f>
        <v>0</v>
      </c>
      <c r="AE519" s="229">
        <f>IFERROR('Intenzity 1'!AE519/AE464,0)</f>
        <v>0</v>
      </c>
      <c r="AF519" s="229">
        <f>IFERROR('Intenzity 1'!AF519/AF464,0)</f>
        <v>0</v>
      </c>
      <c r="AG519" s="229">
        <f>IFERROR('Intenzity 1'!AG519/AG464,0)</f>
        <v>0</v>
      </c>
      <c r="AH519" s="229">
        <f>IFERROR('Intenzity 1'!AH519/AH464,0)</f>
        <v>0</v>
      </c>
      <c r="AI519" s="229">
        <f>IFERROR('Intenzity 1'!AI519/AI464,0)</f>
        <v>0</v>
      </c>
      <c r="AJ519" s="229">
        <f>IFERROR('Intenzity 1'!AJ519/AJ464,0)</f>
        <v>0</v>
      </c>
      <c r="AK519" s="229">
        <f>IFERROR('Intenzity 1'!AK519/AK464,0)</f>
        <v>0</v>
      </c>
      <c r="AL519" s="229">
        <f>IFERROR('Intenzity 1'!AL519/AL464,0)</f>
        <v>0</v>
      </c>
      <c r="AM519" s="229">
        <f>IFERROR('Intenzity 1'!AM519/AM464,0)</f>
        <v>0</v>
      </c>
      <c r="AN519" s="229">
        <f>IFERROR('Intenzity 1'!AN519/AN464,0)</f>
        <v>0</v>
      </c>
      <c r="AO519" s="229">
        <f>IFERROR('Intenzity 1'!AO519/AO464,0)</f>
        <v>0</v>
      </c>
      <c r="AP519" s="229">
        <f>IFERROR('Intenzity 1'!AP519/AP464,0)</f>
        <v>0</v>
      </c>
      <c r="AQ519" s="229">
        <f>IFERROR('Intenzity 1'!AQ519/AQ464,0)</f>
        <v>0</v>
      </c>
      <c r="AR519" s="229">
        <f>IFERROR('Intenzity 1'!AR519/AR464,0)</f>
        <v>0</v>
      </c>
      <c r="AS519" s="229">
        <f>IFERROR('Intenzity 1'!AS519/AS464,0)</f>
        <v>0</v>
      </c>
      <c r="AT519" s="229">
        <f>IFERROR('Intenzity 1'!AT519/AT464,0)</f>
        <v>0</v>
      </c>
      <c r="AU519" s="229">
        <f>IFERROR('Intenzity 1'!AU519/AU464,0)</f>
        <v>0</v>
      </c>
      <c r="AV519" s="229">
        <f>IFERROR('Intenzity 1'!AV519/AV464,0)</f>
        <v>0</v>
      </c>
      <c r="AW519" s="229">
        <f>IFERROR('Intenzity 1'!AW519/AW464,0)</f>
        <v>0</v>
      </c>
      <c r="AX519" s="229">
        <f>IFERROR('Intenzity 1'!AX519/AX464,0)</f>
        <v>0</v>
      </c>
      <c r="AY519" s="229">
        <f>IFERROR('Intenzity 1'!AY519/AY464,0)</f>
        <v>0</v>
      </c>
      <c r="AZ519" s="229">
        <f>IFERROR('Intenzity 1'!AZ519/AZ464,0)</f>
        <v>0</v>
      </c>
      <c r="BA519" s="229">
        <f>IFERROR('Intenzity 1'!BA519/BA464,0)</f>
        <v>0</v>
      </c>
      <c r="BB519" s="229">
        <f>IFERROR('Intenzity 1'!BB519/BB464,0)</f>
        <v>0</v>
      </c>
    </row>
    <row r="520" spans="1:54" x14ac:dyDescent="0.3">
      <c r="A520" s="206">
        <f>IF(ISBLANK('Úseky 1'!A21),"",'Úseky 1'!A21)</f>
        <v>17</v>
      </c>
      <c r="B520" s="205" t="str">
        <f>IF(ISBLANK('Úseky 1'!B21),"",'Úseky 1'!B21)</f>
        <v/>
      </c>
      <c r="C520" s="205" t="str">
        <f>IF(ISBLANK('Úseky 1'!C21),"",'Úseky 1'!C21)</f>
        <v/>
      </c>
      <c r="D520" s="213" t="str">
        <f>IF(ISBLANK('Úseky 1'!D21),"",'Úseky 1'!D21)</f>
        <v/>
      </c>
      <c r="E520" s="229">
        <f>IFERROR('Intenzity 1'!E520/E465,0)</f>
        <v>0</v>
      </c>
      <c r="F520" s="229">
        <f>IFERROR('Intenzity 1'!F520/F465,0)</f>
        <v>0</v>
      </c>
      <c r="G520" s="229">
        <f>IFERROR('Intenzity 1'!G520/G465,0)</f>
        <v>0</v>
      </c>
      <c r="H520" s="229">
        <f>IFERROR('Intenzity 1'!H520/H465,0)</f>
        <v>0</v>
      </c>
      <c r="I520" s="229">
        <f>IFERROR('Intenzity 1'!I520/I465,0)</f>
        <v>0</v>
      </c>
      <c r="J520" s="229">
        <f>IFERROR('Intenzity 1'!J520/J465,0)</f>
        <v>0</v>
      </c>
      <c r="K520" s="229">
        <f>IFERROR('Intenzity 1'!K520/K465,0)</f>
        <v>0</v>
      </c>
      <c r="L520" s="229">
        <f>IFERROR('Intenzity 1'!L520/L465,0)</f>
        <v>0</v>
      </c>
      <c r="M520" s="229">
        <f>IFERROR('Intenzity 1'!M520/M465,0)</f>
        <v>0</v>
      </c>
      <c r="N520" s="229">
        <f>IFERROR('Intenzity 1'!N520/N465,0)</f>
        <v>0</v>
      </c>
      <c r="O520" s="229">
        <f>IFERROR('Intenzity 1'!O520/O465,0)</f>
        <v>0</v>
      </c>
      <c r="P520" s="229">
        <f>IFERROR('Intenzity 1'!P520/P465,0)</f>
        <v>0</v>
      </c>
      <c r="Q520" s="229">
        <f>IFERROR('Intenzity 1'!Q520/Q465,0)</f>
        <v>0</v>
      </c>
      <c r="R520" s="229">
        <f>IFERROR('Intenzity 1'!R520/R465,0)</f>
        <v>0</v>
      </c>
      <c r="S520" s="229">
        <f>IFERROR('Intenzity 1'!S520/S465,0)</f>
        <v>0</v>
      </c>
      <c r="T520" s="229">
        <f>IFERROR('Intenzity 1'!T520/T465,0)</f>
        <v>0</v>
      </c>
      <c r="U520" s="229">
        <f>IFERROR('Intenzity 1'!U520/U465,0)</f>
        <v>0</v>
      </c>
      <c r="V520" s="229">
        <f>IFERROR('Intenzity 1'!V520/V465,0)</f>
        <v>0</v>
      </c>
      <c r="W520" s="229">
        <f>IFERROR('Intenzity 1'!W520/W465,0)</f>
        <v>0</v>
      </c>
      <c r="X520" s="229">
        <f>IFERROR('Intenzity 1'!X520/X465,0)</f>
        <v>0</v>
      </c>
      <c r="Y520" s="229">
        <f>IFERROR('Intenzity 1'!Y520/Y465,0)</f>
        <v>0</v>
      </c>
      <c r="Z520" s="229">
        <f>IFERROR('Intenzity 1'!Z520/Z465,0)</f>
        <v>0</v>
      </c>
      <c r="AA520" s="229">
        <f>IFERROR('Intenzity 1'!AA520/AA465,0)</f>
        <v>0</v>
      </c>
      <c r="AB520" s="229">
        <f>IFERROR('Intenzity 1'!AB520/AB465,0)</f>
        <v>0</v>
      </c>
      <c r="AC520" s="229">
        <f>IFERROR('Intenzity 1'!AC520/AC465,0)</f>
        <v>0</v>
      </c>
      <c r="AD520" s="229">
        <f>IFERROR('Intenzity 1'!AD520/AD465,0)</f>
        <v>0</v>
      </c>
      <c r="AE520" s="229">
        <f>IFERROR('Intenzity 1'!AE520/AE465,0)</f>
        <v>0</v>
      </c>
      <c r="AF520" s="229">
        <f>IFERROR('Intenzity 1'!AF520/AF465,0)</f>
        <v>0</v>
      </c>
      <c r="AG520" s="229">
        <f>IFERROR('Intenzity 1'!AG520/AG465,0)</f>
        <v>0</v>
      </c>
      <c r="AH520" s="229">
        <f>IFERROR('Intenzity 1'!AH520/AH465,0)</f>
        <v>0</v>
      </c>
      <c r="AI520" s="229">
        <f>IFERROR('Intenzity 1'!AI520/AI465,0)</f>
        <v>0</v>
      </c>
      <c r="AJ520" s="229">
        <f>IFERROR('Intenzity 1'!AJ520/AJ465,0)</f>
        <v>0</v>
      </c>
      <c r="AK520" s="229">
        <f>IFERROR('Intenzity 1'!AK520/AK465,0)</f>
        <v>0</v>
      </c>
      <c r="AL520" s="229">
        <f>IFERROR('Intenzity 1'!AL520/AL465,0)</f>
        <v>0</v>
      </c>
      <c r="AM520" s="229">
        <f>IFERROR('Intenzity 1'!AM520/AM465,0)</f>
        <v>0</v>
      </c>
      <c r="AN520" s="229">
        <f>IFERROR('Intenzity 1'!AN520/AN465,0)</f>
        <v>0</v>
      </c>
      <c r="AO520" s="229">
        <f>IFERROR('Intenzity 1'!AO520/AO465,0)</f>
        <v>0</v>
      </c>
      <c r="AP520" s="229">
        <f>IFERROR('Intenzity 1'!AP520/AP465,0)</f>
        <v>0</v>
      </c>
      <c r="AQ520" s="229">
        <f>IFERROR('Intenzity 1'!AQ520/AQ465,0)</f>
        <v>0</v>
      </c>
      <c r="AR520" s="229">
        <f>IFERROR('Intenzity 1'!AR520/AR465,0)</f>
        <v>0</v>
      </c>
      <c r="AS520" s="229">
        <f>IFERROR('Intenzity 1'!AS520/AS465,0)</f>
        <v>0</v>
      </c>
      <c r="AT520" s="229">
        <f>IFERROR('Intenzity 1'!AT520/AT465,0)</f>
        <v>0</v>
      </c>
      <c r="AU520" s="229">
        <f>IFERROR('Intenzity 1'!AU520/AU465,0)</f>
        <v>0</v>
      </c>
      <c r="AV520" s="229">
        <f>IFERROR('Intenzity 1'!AV520/AV465,0)</f>
        <v>0</v>
      </c>
      <c r="AW520" s="229">
        <f>IFERROR('Intenzity 1'!AW520/AW465,0)</f>
        <v>0</v>
      </c>
      <c r="AX520" s="229">
        <f>IFERROR('Intenzity 1'!AX520/AX465,0)</f>
        <v>0</v>
      </c>
      <c r="AY520" s="229">
        <f>IFERROR('Intenzity 1'!AY520/AY465,0)</f>
        <v>0</v>
      </c>
      <c r="AZ520" s="229">
        <f>IFERROR('Intenzity 1'!AZ520/AZ465,0)</f>
        <v>0</v>
      </c>
      <c r="BA520" s="229">
        <f>IFERROR('Intenzity 1'!BA520/BA465,0)</f>
        <v>0</v>
      </c>
      <c r="BB520" s="229">
        <f>IFERROR('Intenzity 1'!BB520/BB465,0)</f>
        <v>0</v>
      </c>
    </row>
    <row r="521" spans="1:54" x14ac:dyDescent="0.3">
      <c r="A521" s="206">
        <f>IF(ISBLANK('Úseky 1'!A22),"",'Úseky 1'!A22)</f>
        <v>18</v>
      </c>
      <c r="B521" s="205" t="str">
        <f>IF(ISBLANK('Úseky 1'!B22),"",'Úseky 1'!B22)</f>
        <v/>
      </c>
      <c r="C521" s="205" t="str">
        <f>IF(ISBLANK('Úseky 1'!C22),"",'Úseky 1'!C22)</f>
        <v/>
      </c>
      <c r="D521" s="213" t="str">
        <f>IF(ISBLANK('Úseky 1'!D22),"",'Úseky 1'!D22)</f>
        <v/>
      </c>
      <c r="E521" s="229">
        <f>IFERROR('Intenzity 1'!E521/E466,0)</f>
        <v>0</v>
      </c>
      <c r="F521" s="229">
        <f>IFERROR('Intenzity 1'!F521/F466,0)</f>
        <v>0</v>
      </c>
      <c r="G521" s="229">
        <f>IFERROR('Intenzity 1'!G521/G466,0)</f>
        <v>0</v>
      </c>
      <c r="H521" s="229">
        <f>IFERROR('Intenzity 1'!H521/H466,0)</f>
        <v>0</v>
      </c>
      <c r="I521" s="229">
        <f>IFERROR('Intenzity 1'!I521/I466,0)</f>
        <v>0</v>
      </c>
      <c r="J521" s="229">
        <f>IFERROR('Intenzity 1'!J521/J466,0)</f>
        <v>0</v>
      </c>
      <c r="K521" s="229">
        <f>IFERROR('Intenzity 1'!K521/K466,0)</f>
        <v>0</v>
      </c>
      <c r="L521" s="229">
        <f>IFERROR('Intenzity 1'!L521/L466,0)</f>
        <v>0</v>
      </c>
      <c r="M521" s="229">
        <f>IFERROR('Intenzity 1'!M521/M466,0)</f>
        <v>0</v>
      </c>
      <c r="N521" s="229">
        <f>IFERROR('Intenzity 1'!N521/N466,0)</f>
        <v>0</v>
      </c>
      <c r="O521" s="229">
        <f>IFERROR('Intenzity 1'!O521/O466,0)</f>
        <v>0</v>
      </c>
      <c r="P521" s="229">
        <f>IFERROR('Intenzity 1'!P521/P466,0)</f>
        <v>0</v>
      </c>
      <c r="Q521" s="229">
        <f>IFERROR('Intenzity 1'!Q521/Q466,0)</f>
        <v>0</v>
      </c>
      <c r="R521" s="229">
        <f>IFERROR('Intenzity 1'!R521/R466,0)</f>
        <v>0</v>
      </c>
      <c r="S521" s="229">
        <f>IFERROR('Intenzity 1'!S521/S466,0)</f>
        <v>0</v>
      </c>
      <c r="T521" s="229">
        <f>IFERROR('Intenzity 1'!T521/T466,0)</f>
        <v>0</v>
      </c>
      <c r="U521" s="229">
        <f>IFERROR('Intenzity 1'!U521/U466,0)</f>
        <v>0</v>
      </c>
      <c r="V521" s="229">
        <f>IFERROR('Intenzity 1'!V521/V466,0)</f>
        <v>0</v>
      </c>
      <c r="W521" s="229">
        <f>IFERROR('Intenzity 1'!W521/W466,0)</f>
        <v>0</v>
      </c>
      <c r="X521" s="229">
        <f>IFERROR('Intenzity 1'!X521/X466,0)</f>
        <v>0</v>
      </c>
      <c r="Y521" s="229">
        <f>IFERROR('Intenzity 1'!Y521/Y466,0)</f>
        <v>0</v>
      </c>
      <c r="Z521" s="229">
        <f>IFERROR('Intenzity 1'!Z521/Z466,0)</f>
        <v>0</v>
      </c>
      <c r="AA521" s="229">
        <f>IFERROR('Intenzity 1'!AA521/AA466,0)</f>
        <v>0</v>
      </c>
      <c r="AB521" s="229">
        <f>IFERROR('Intenzity 1'!AB521/AB466,0)</f>
        <v>0</v>
      </c>
      <c r="AC521" s="229">
        <f>IFERROR('Intenzity 1'!AC521/AC466,0)</f>
        <v>0</v>
      </c>
      <c r="AD521" s="229">
        <f>IFERROR('Intenzity 1'!AD521/AD466,0)</f>
        <v>0</v>
      </c>
      <c r="AE521" s="229">
        <f>IFERROR('Intenzity 1'!AE521/AE466,0)</f>
        <v>0</v>
      </c>
      <c r="AF521" s="229">
        <f>IFERROR('Intenzity 1'!AF521/AF466,0)</f>
        <v>0</v>
      </c>
      <c r="AG521" s="229">
        <f>IFERROR('Intenzity 1'!AG521/AG466,0)</f>
        <v>0</v>
      </c>
      <c r="AH521" s="229">
        <f>IFERROR('Intenzity 1'!AH521/AH466,0)</f>
        <v>0</v>
      </c>
      <c r="AI521" s="229">
        <f>IFERROR('Intenzity 1'!AI521/AI466,0)</f>
        <v>0</v>
      </c>
      <c r="AJ521" s="229">
        <f>IFERROR('Intenzity 1'!AJ521/AJ466,0)</f>
        <v>0</v>
      </c>
      <c r="AK521" s="229">
        <f>IFERROR('Intenzity 1'!AK521/AK466,0)</f>
        <v>0</v>
      </c>
      <c r="AL521" s="229">
        <f>IFERROR('Intenzity 1'!AL521/AL466,0)</f>
        <v>0</v>
      </c>
      <c r="AM521" s="229">
        <f>IFERROR('Intenzity 1'!AM521/AM466,0)</f>
        <v>0</v>
      </c>
      <c r="AN521" s="229">
        <f>IFERROR('Intenzity 1'!AN521/AN466,0)</f>
        <v>0</v>
      </c>
      <c r="AO521" s="229">
        <f>IFERROR('Intenzity 1'!AO521/AO466,0)</f>
        <v>0</v>
      </c>
      <c r="AP521" s="229">
        <f>IFERROR('Intenzity 1'!AP521/AP466,0)</f>
        <v>0</v>
      </c>
      <c r="AQ521" s="229">
        <f>IFERROR('Intenzity 1'!AQ521/AQ466,0)</f>
        <v>0</v>
      </c>
      <c r="AR521" s="229">
        <f>IFERROR('Intenzity 1'!AR521/AR466,0)</f>
        <v>0</v>
      </c>
      <c r="AS521" s="229">
        <f>IFERROR('Intenzity 1'!AS521/AS466,0)</f>
        <v>0</v>
      </c>
      <c r="AT521" s="229">
        <f>IFERROR('Intenzity 1'!AT521/AT466,0)</f>
        <v>0</v>
      </c>
      <c r="AU521" s="229">
        <f>IFERROR('Intenzity 1'!AU521/AU466,0)</f>
        <v>0</v>
      </c>
      <c r="AV521" s="229">
        <f>IFERROR('Intenzity 1'!AV521/AV466,0)</f>
        <v>0</v>
      </c>
      <c r="AW521" s="229">
        <f>IFERROR('Intenzity 1'!AW521/AW466,0)</f>
        <v>0</v>
      </c>
      <c r="AX521" s="229">
        <f>IFERROR('Intenzity 1'!AX521/AX466,0)</f>
        <v>0</v>
      </c>
      <c r="AY521" s="229">
        <f>IFERROR('Intenzity 1'!AY521/AY466,0)</f>
        <v>0</v>
      </c>
      <c r="AZ521" s="229">
        <f>IFERROR('Intenzity 1'!AZ521/AZ466,0)</f>
        <v>0</v>
      </c>
      <c r="BA521" s="229">
        <f>IFERROR('Intenzity 1'!BA521/BA466,0)</f>
        <v>0</v>
      </c>
      <c r="BB521" s="229">
        <f>IFERROR('Intenzity 1'!BB521/BB466,0)</f>
        <v>0</v>
      </c>
    </row>
    <row r="522" spans="1:54" x14ac:dyDescent="0.3">
      <c r="A522" s="206">
        <f>IF(ISBLANK('Úseky 1'!A23),"",'Úseky 1'!A23)</f>
        <v>19</v>
      </c>
      <c r="B522" s="205" t="str">
        <f>IF(ISBLANK('Úseky 1'!B23),"",'Úseky 1'!B23)</f>
        <v/>
      </c>
      <c r="C522" s="205" t="str">
        <f>IF(ISBLANK('Úseky 1'!C23),"",'Úseky 1'!C23)</f>
        <v/>
      </c>
      <c r="D522" s="213" t="str">
        <f>IF(ISBLANK('Úseky 1'!D23),"",'Úseky 1'!D23)</f>
        <v/>
      </c>
      <c r="E522" s="229">
        <f>IFERROR('Intenzity 1'!E522/E467,0)</f>
        <v>0</v>
      </c>
      <c r="F522" s="229">
        <f>IFERROR('Intenzity 1'!F522/F467,0)</f>
        <v>0</v>
      </c>
      <c r="G522" s="229">
        <f>IFERROR('Intenzity 1'!G522/G467,0)</f>
        <v>0</v>
      </c>
      <c r="H522" s="229">
        <f>IFERROR('Intenzity 1'!H522/H467,0)</f>
        <v>0</v>
      </c>
      <c r="I522" s="229">
        <f>IFERROR('Intenzity 1'!I522/I467,0)</f>
        <v>0</v>
      </c>
      <c r="J522" s="229">
        <f>IFERROR('Intenzity 1'!J522/J467,0)</f>
        <v>0</v>
      </c>
      <c r="K522" s="229">
        <f>IFERROR('Intenzity 1'!K522/K467,0)</f>
        <v>0</v>
      </c>
      <c r="L522" s="229">
        <f>IFERROR('Intenzity 1'!L522/L467,0)</f>
        <v>0</v>
      </c>
      <c r="M522" s="229">
        <f>IFERROR('Intenzity 1'!M522/M467,0)</f>
        <v>0</v>
      </c>
      <c r="N522" s="229">
        <f>IFERROR('Intenzity 1'!N522/N467,0)</f>
        <v>0</v>
      </c>
      <c r="O522" s="229">
        <f>IFERROR('Intenzity 1'!O522/O467,0)</f>
        <v>0</v>
      </c>
      <c r="P522" s="229">
        <f>IFERROR('Intenzity 1'!P522/P467,0)</f>
        <v>0</v>
      </c>
      <c r="Q522" s="229">
        <f>IFERROR('Intenzity 1'!Q522/Q467,0)</f>
        <v>0</v>
      </c>
      <c r="R522" s="229">
        <f>IFERROR('Intenzity 1'!R522/R467,0)</f>
        <v>0</v>
      </c>
      <c r="S522" s="229">
        <f>IFERROR('Intenzity 1'!S522/S467,0)</f>
        <v>0</v>
      </c>
      <c r="T522" s="229">
        <f>IFERROR('Intenzity 1'!T522/T467,0)</f>
        <v>0</v>
      </c>
      <c r="U522" s="229">
        <f>IFERROR('Intenzity 1'!U522/U467,0)</f>
        <v>0</v>
      </c>
      <c r="V522" s="229">
        <f>IFERROR('Intenzity 1'!V522/V467,0)</f>
        <v>0</v>
      </c>
      <c r="W522" s="229">
        <f>IFERROR('Intenzity 1'!W522/W467,0)</f>
        <v>0</v>
      </c>
      <c r="X522" s="229">
        <f>IFERROR('Intenzity 1'!X522/X467,0)</f>
        <v>0</v>
      </c>
      <c r="Y522" s="229">
        <f>IFERROR('Intenzity 1'!Y522/Y467,0)</f>
        <v>0</v>
      </c>
      <c r="Z522" s="229">
        <f>IFERROR('Intenzity 1'!Z522/Z467,0)</f>
        <v>0</v>
      </c>
      <c r="AA522" s="229">
        <f>IFERROR('Intenzity 1'!AA522/AA467,0)</f>
        <v>0</v>
      </c>
      <c r="AB522" s="229">
        <f>IFERROR('Intenzity 1'!AB522/AB467,0)</f>
        <v>0</v>
      </c>
      <c r="AC522" s="229">
        <f>IFERROR('Intenzity 1'!AC522/AC467,0)</f>
        <v>0</v>
      </c>
      <c r="AD522" s="229">
        <f>IFERROR('Intenzity 1'!AD522/AD467,0)</f>
        <v>0</v>
      </c>
      <c r="AE522" s="229">
        <f>IFERROR('Intenzity 1'!AE522/AE467,0)</f>
        <v>0</v>
      </c>
      <c r="AF522" s="229">
        <f>IFERROR('Intenzity 1'!AF522/AF467,0)</f>
        <v>0</v>
      </c>
      <c r="AG522" s="229">
        <f>IFERROR('Intenzity 1'!AG522/AG467,0)</f>
        <v>0</v>
      </c>
      <c r="AH522" s="229">
        <f>IFERROR('Intenzity 1'!AH522/AH467,0)</f>
        <v>0</v>
      </c>
      <c r="AI522" s="229">
        <f>IFERROR('Intenzity 1'!AI522/AI467,0)</f>
        <v>0</v>
      </c>
      <c r="AJ522" s="229">
        <f>IFERROR('Intenzity 1'!AJ522/AJ467,0)</f>
        <v>0</v>
      </c>
      <c r="AK522" s="229">
        <f>IFERROR('Intenzity 1'!AK522/AK467,0)</f>
        <v>0</v>
      </c>
      <c r="AL522" s="229">
        <f>IFERROR('Intenzity 1'!AL522/AL467,0)</f>
        <v>0</v>
      </c>
      <c r="AM522" s="229">
        <f>IFERROR('Intenzity 1'!AM522/AM467,0)</f>
        <v>0</v>
      </c>
      <c r="AN522" s="229">
        <f>IFERROR('Intenzity 1'!AN522/AN467,0)</f>
        <v>0</v>
      </c>
      <c r="AO522" s="229">
        <f>IFERROR('Intenzity 1'!AO522/AO467,0)</f>
        <v>0</v>
      </c>
      <c r="AP522" s="229">
        <f>IFERROR('Intenzity 1'!AP522/AP467,0)</f>
        <v>0</v>
      </c>
      <c r="AQ522" s="229">
        <f>IFERROR('Intenzity 1'!AQ522/AQ467,0)</f>
        <v>0</v>
      </c>
      <c r="AR522" s="229">
        <f>IFERROR('Intenzity 1'!AR522/AR467,0)</f>
        <v>0</v>
      </c>
      <c r="AS522" s="229">
        <f>IFERROR('Intenzity 1'!AS522/AS467,0)</f>
        <v>0</v>
      </c>
      <c r="AT522" s="229">
        <f>IFERROR('Intenzity 1'!AT522/AT467,0)</f>
        <v>0</v>
      </c>
      <c r="AU522" s="229">
        <f>IFERROR('Intenzity 1'!AU522/AU467,0)</f>
        <v>0</v>
      </c>
      <c r="AV522" s="229">
        <f>IFERROR('Intenzity 1'!AV522/AV467,0)</f>
        <v>0</v>
      </c>
      <c r="AW522" s="229">
        <f>IFERROR('Intenzity 1'!AW522/AW467,0)</f>
        <v>0</v>
      </c>
      <c r="AX522" s="229">
        <f>IFERROR('Intenzity 1'!AX522/AX467,0)</f>
        <v>0</v>
      </c>
      <c r="AY522" s="229">
        <f>IFERROR('Intenzity 1'!AY522/AY467,0)</f>
        <v>0</v>
      </c>
      <c r="AZ522" s="229">
        <f>IFERROR('Intenzity 1'!AZ522/AZ467,0)</f>
        <v>0</v>
      </c>
      <c r="BA522" s="229">
        <f>IFERROR('Intenzity 1'!BA522/BA467,0)</f>
        <v>0</v>
      </c>
      <c r="BB522" s="229">
        <f>IFERROR('Intenzity 1'!BB522/BB467,0)</f>
        <v>0</v>
      </c>
    </row>
    <row r="523" spans="1:54" x14ac:dyDescent="0.3">
      <c r="A523" s="206">
        <f>IF(ISBLANK('Úseky 1'!A24),"",'Úseky 1'!A24)</f>
        <v>20</v>
      </c>
      <c r="B523" s="205" t="str">
        <f>IF(ISBLANK('Úseky 1'!B24),"",'Úseky 1'!B24)</f>
        <v/>
      </c>
      <c r="C523" s="205" t="str">
        <f>IF(ISBLANK('Úseky 1'!C24),"",'Úseky 1'!C24)</f>
        <v/>
      </c>
      <c r="D523" s="213" t="str">
        <f>IF(ISBLANK('Úseky 1'!D24),"",'Úseky 1'!D24)</f>
        <v/>
      </c>
      <c r="E523" s="229">
        <f>IFERROR('Intenzity 1'!E523/E468,0)</f>
        <v>0</v>
      </c>
      <c r="F523" s="229">
        <f>IFERROR('Intenzity 1'!F523/F468,0)</f>
        <v>0</v>
      </c>
      <c r="G523" s="229">
        <f>IFERROR('Intenzity 1'!G523/G468,0)</f>
        <v>0</v>
      </c>
      <c r="H523" s="229">
        <f>IFERROR('Intenzity 1'!H523/H468,0)</f>
        <v>0</v>
      </c>
      <c r="I523" s="229">
        <f>IFERROR('Intenzity 1'!I523/I468,0)</f>
        <v>0</v>
      </c>
      <c r="J523" s="229">
        <f>IFERROR('Intenzity 1'!J523/J468,0)</f>
        <v>0</v>
      </c>
      <c r="K523" s="229">
        <f>IFERROR('Intenzity 1'!K523/K468,0)</f>
        <v>0</v>
      </c>
      <c r="L523" s="229">
        <f>IFERROR('Intenzity 1'!L523/L468,0)</f>
        <v>0</v>
      </c>
      <c r="M523" s="229">
        <f>IFERROR('Intenzity 1'!M523/M468,0)</f>
        <v>0</v>
      </c>
      <c r="N523" s="229">
        <f>IFERROR('Intenzity 1'!N523/N468,0)</f>
        <v>0</v>
      </c>
      <c r="O523" s="229">
        <f>IFERROR('Intenzity 1'!O523/O468,0)</f>
        <v>0</v>
      </c>
      <c r="P523" s="229">
        <f>IFERROR('Intenzity 1'!P523/P468,0)</f>
        <v>0</v>
      </c>
      <c r="Q523" s="229">
        <f>IFERROR('Intenzity 1'!Q523/Q468,0)</f>
        <v>0</v>
      </c>
      <c r="R523" s="229">
        <f>IFERROR('Intenzity 1'!R523/R468,0)</f>
        <v>0</v>
      </c>
      <c r="S523" s="229">
        <f>IFERROR('Intenzity 1'!S523/S468,0)</f>
        <v>0</v>
      </c>
      <c r="T523" s="229">
        <f>IFERROR('Intenzity 1'!T523/T468,0)</f>
        <v>0</v>
      </c>
      <c r="U523" s="229">
        <f>IFERROR('Intenzity 1'!U523/U468,0)</f>
        <v>0</v>
      </c>
      <c r="V523" s="229">
        <f>IFERROR('Intenzity 1'!V523/V468,0)</f>
        <v>0</v>
      </c>
      <c r="W523" s="229">
        <f>IFERROR('Intenzity 1'!W523/W468,0)</f>
        <v>0</v>
      </c>
      <c r="X523" s="229">
        <f>IFERROR('Intenzity 1'!X523/X468,0)</f>
        <v>0</v>
      </c>
      <c r="Y523" s="229">
        <f>IFERROR('Intenzity 1'!Y523/Y468,0)</f>
        <v>0</v>
      </c>
      <c r="Z523" s="229">
        <f>IFERROR('Intenzity 1'!Z523/Z468,0)</f>
        <v>0</v>
      </c>
      <c r="AA523" s="229">
        <f>IFERROR('Intenzity 1'!AA523/AA468,0)</f>
        <v>0</v>
      </c>
      <c r="AB523" s="229">
        <f>IFERROR('Intenzity 1'!AB523/AB468,0)</f>
        <v>0</v>
      </c>
      <c r="AC523" s="229">
        <f>IFERROR('Intenzity 1'!AC523/AC468,0)</f>
        <v>0</v>
      </c>
      <c r="AD523" s="229">
        <f>IFERROR('Intenzity 1'!AD523/AD468,0)</f>
        <v>0</v>
      </c>
      <c r="AE523" s="229">
        <f>IFERROR('Intenzity 1'!AE523/AE468,0)</f>
        <v>0</v>
      </c>
      <c r="AF523" s="229">
        <f>IFERROR('Intenzity 1'!AF523/AF468,0)</f>
        <v>0</v>
      </c>
      <c r="AG523" s="229">
        <f>IFERROR('Intenzity 1'!AG523/AG468,0)</f>
        <v>0</v>
      </c>
      <c r="AH523" s="229">
        <f>IFERROR('Intenzity 1'!AH523/AH468,0)</f>
        <v>0</v>
      </c>
      <c r="AI523" s="229">
        <f>IFERROR('Intenzity 1'!AI523/AI468,0)</f>
        <v>0</v>
      </c>
      <c r="AJ523" s="229">
        <f>IFERROR('Intenzity 1'!AJ523/AJ468,0)</f>
        <v>0</v>
      </c>
      <c r="AK523" s="229">
        <f>IFERROR('Intenzity 1'!AK523/AK468,0)</f>
        <v>0</v>
      </c>
      <c r="AL523" s="229">
        <f>IFERROR('Intenzity 1'!AL523/AL468,0)</f>
        <v>0</v>
      </c>
      <c r="AM523" s="229">
        <f>IFERROR('Intenzity 1'!AM523/AM468,0)</f>
        <v>0</v>
      </c>
      <c r="AN523" s="229">
        <f>IFERROR('Intenzity 1'!AN523/AN468,0)</f>
        <v>0</v>
      </c>
      <c r="AO523" s="229">
        <f>IFERROR('Intenzity 1'!AO523/AO468,0)</f>
        <v>0</v>
      </c>
      <c r="AP523" s="229">
        <f>IFERROR('Intenzity 1'!AP523/AP468,0)</f>
        <v>0</v>
      </c>
      <c r="AQ523" s="229">
        <f>IFERROR('Intenzity 1'!AQ523/AQ468,0)</f>
        <v>0</v>
      </c>
      <c r="AR523" s="229">
        <f>IFERROR('Intenzity 1'!AR523/AR468,0)</f>
        <v>0</v>
      </c>
      <c r="AS523" s="229">
        <f>IFERROR('Intenzity 1'!AS523/AS468,0)</f>
        <v>0</v>
      </c>
      <c r="AT523" s="229">
        <f>IFERROR('Intenzity 1'!AT523/AT468,0)</f>
        <v>0</v>
      </c>
      <c r="AU523" s="229">
        <f>IFERROR('Intenzity 1'!AU523/AU468,0)</f>
        <v>0</v>
      </c>
      <c r="AV523" s="229">
        <f>IFERROR('Intenzity 1'!AV523/AV468,0)</f>
        <v>0</v>
      </c>
      <c r="AW523" s="229">
        <f>IFERROR('Intenzity 1'!AW523/AW468,0)</f>
        <v>0</v>
      </c>
      <c r="AX523" s="229">
        <f>IFERROR('Intenzity 1'!AX523/AX468,0)</f>
        <v>0</v>
      </c>
      <c r="AY523" s="229">
        <f>IFERROR('Intenzity 1'!AY523/AY468,0)</f>
        <v>0</v>
      </c>
      <c r="AZ523" s="229">
        <f>IFERROR('Intenzity 1'!AZ523/AZ468,0)</f>
        <v>0</v>
      </c>
      <c r="BA523" s="229">
        <f>IFERROR('Intenzity 1'!BA523/BA468,0)</f>
        <v>0</v>
      </c>
      <c r="BB523" s="229">
        <f>IFERROR('Intenzity 1'!BB523/BB468,0)</f>
        <v>0</v>
      </c>
    </row>
    <row r="524" spans="1:54" x14ac:dyDescent="0.3">
      <c r="A524" s="206">
        <f>IF(ISBLANK('Úseky 1'!A25),"",'Úseky 1'!A25)</f>
        <v>21</v>
      </c>
      <c r="B524" s="205" t="str">
        <f>IF(ISBLANK('Úseky 1'!B25),"",'Úseky 1'!B25)</f>
        <v/>
      </c>
      <c r="C524" s="205" t="str">
        <f>IF(ISBLANK('Úseky 1'!C25),"",'Úseky 1'!C25)</f>
        <v/>
      </c>
      <c r="D524" s="213" t="str">
        <f>IF(ISBLANK('Úseky 1'!D25),"",'Úseky 1'!D25)</f>
        <v/>
      </c>
      <c r="E524" s="229">
        <f>IFERROR('Intenzity 1'!E524/E469,0)</f>
        <v>0</v>
      </c>
      <c r="F524" s="229">
        <f>IFERROR('Intenzity 1'!F524/F469,0)</f>
        <v>0</v>
      </c>
      <c r="G524" s="229">
        <f>IFERROR('Intenzity 1'!G524/G469,0)</f>
        <v>0</v>
      </c>
      <c r="H524" s="229">
        <f>IFERROR('Intenzity 1'!H524/H469,0)</f>
        <v>0</v>
      </c>
      <c r="I524" s="229">
        <f>IFERROR('Intenzity 1'!I524/I469,0)</f>
        <v>0</v>
      </c>
      <c r="J524" s="229">
        <f>IFERROR('Intenzity 1'!J524/J469,0)</f>
        <v>0</v>
      </c>
      <c r="K524" s="229">
        <f>IFERROR('Intenzity 1'!K524/K469,0)</f>
        <v>0</v>
      </c>
      <c r="L524" s="229">
        <f>IFERROR('Intenzity 1'!L524/L469,0)</f>
        <v>0</v>
      </c>
      <c r="M524" s="229">
        <f>IFERROR('Intenzity 1'!M524/M469,0)</f>
        <v>0</v>
      </c>
      <c r="N524" s="229">
        <f>IFERROR('Intenzity 1'!N524/N469,0)</f>
        <v>0</v>
      </c>
      <c r="O524" s="229">
        <f>IFERROR('Intenzity 1'!O524/O469,0)</f>
        <v>0</v>
      </c>
      <c r="P524" s="229">
        <f>IFERROR('Intenzity 1'!P524/P469,0)</f>
        <v>0</v>
      </c>
      <c r="Q524" s="229">
        <f>IFERROR('Intenzity 1'!Q524/Q469,0)</f>
        <v>0</v>
      </c>
      <c r="R524" s="229">
        <f>IFERROR('Intenzity 1'!R524/R469,0)</f>
        <v>0</v>
      </c>
      <c r="S524" s="229">
        <f>IFERROR('Intenzity 1'!S524/S469,0)</f>
        <v>0</v>
      </c>
      <c r="T524" s="229">
        <f>IFERROR('Intenzity 1'!T524/T469,0)</f>
        <v>0</v>
      </c>
      <c r="U524" s="229">
        <f>IFERROR('Intenzity 1'!U524/U469,0)</f>
        <v>0</v>
      </c>
      <c r="V524" s="229">
        <f>IFERROR('Intenzity 1'!V524/V469,0)</f>
        <v>0</v>
      </c>
      <c r="W524" s="229">
        <f>IFERROR('Intenzity 1'!W524/W469,0)</f>
        <v>0</v>
      </c>
      <c r="X524" s="229">
        <f>IFERROR('Intenzity 1'!X524/X469,0)</f>
        <v>0</v>
      </c>
      <c r="Y524" s="229">
        <f>IFERROR('Intenzity 1'!Y524/Y469,0)</f>
        <v>0</v>
      </c>
      <c r="Z524" s="229">
        <f>IFERROR('Intenzity 1'!Z524/Z469,0)</f>
        <v>0</v>
      </c>
      <c r="AA524" s="229">
        <f>IFERROR('Intenzity 1'!AA524/AA469,0)</f>
        <v>0</v>
      </c>
      <c r="AB524" s="229">
        <f>IFERROR('Intenzity 1'!AB524/AB469,0)</f>
        <v>0</v>
      </c>
      <c r="AC524" s="229">
        <f>IFERROR('Intenzity 1'!AC524/AC469,0)</f>
        <v>0</v>
      </c>
      <c r="AD524" s="229">
        <f>IFERROR('Intenzity 1'!AD524/AD469,0)</f>
        <v>0</v>
      </c>
      <c r="AE524" s="229">
        <f>IFERROR('Intenzity 1'!AE524/AE469,0)</f>
        <v>0</v>
      </c>
      <c r="AF524" s="229">
        <f>IFERROR('Intenzity 1'!AF524/AF469,0)</f>
        <v>0</v>
      </c>
      <c r="AG524" s="229">
        <f>IFERROR('Intenzity 1'!AG524/AG469,0)</f>
        <v>0</v>
      </c>
      <c r="AH524" s="229">
        <f>IFERROR('Intenzity 1'!AH524/AH469,0)</f>
        <v>0</v>
      </c>
      <c r="AI524" s="229">
        <f>IFERROR('Intenzity 1'!AI524/AI469,0)</f>
        <v>0</v>
      </c>
      <c r="AJ524" s="229">
        <f>IFERROR('Intenzity 1'!AJ524/AJ469,0)</f>
        <v>0</v>
      </c>
      <c r="AK524" s="229">
        <f>IFERROR('Intenzity 1'!AK524/AK469,0)</f>
        <v>0</v>
      </c>
      <c r="AL524" s="229">
        <f>IFERROR('Intenzity 1'!AL524/AL469,0)</f>
        <v>0</v>
      </c>
      <c r="AM524" s="229">
        <f>IFERROR('Intenzity 1'!AM524/AM469,0)</f>
        <v>0</v>
      </c>
      <c r="AN524" s="229">
        <f>IFERROR('Intenzity 1'!AN524/AN469,0)</f>
        <v>0</v>
      </c>
      <c r="AO524" s="229">
        <f>IFERROR('Intenzity 1'!AO524/AO469,0)</f>
        <v>0</v>
      </c>
      <c r="AP524" s="229">
        <f>IFERROR('Intenzity 1'!AP524/AP469,0)</f>
        <v>0</v>
      </c>
      <c r="AQ524" s="229">
        <f>IFERROR('Intenzity 1'!AQ524/AQ469,0)</f>
        <v>0</v>
      </c>
      <c r="AR524" s="229">
        <f>IFERROR('Intenzity 1'!AR524/AR469,0)</f>
        <v>0</v>
      </c>
      <c r="AS524" s="229">
        <f>IFERROR('Intenzity 1'!AS524/AS469,0)</f>
        <v>0</v>
      </c>
      <c r="AT524" s="229">
        <f>IFERROR('Intenzity 1'!AT524/AT469,0)</f>
        <v>0</v>
      </c>
      <c r="AU524" s="229">
        <f>IFERROR('Intenzity 1'!AU524/AU469,0)</f>
        <v>0</v>
      </c>
      <c r="AV524" s="229">
        <f>IFERROR('Intenzity 1'!AV524/AV469,0)</f>
        <v>0</v>
      </c>
      <c r="AW524" s="229">
        <f>IFERROR('Intenzity 1'!AW524/AW469,0)</f>
        <v>0</v>
      </c>
      <c r="AX524" s="229">
        <f>IFERROR('Intenzity 1'!AX524/AX469,0)</f>
        <v>0</v>
      </c>
      <c r="AY524" s="229">
        <f>IFERROR('Intenzity 1'!AY524/AY469,0)</f>
        <v>0</v>
      </c>
      <c r="AZ524" s="229">
        <f>IFERROR('Intenzity 1'!AZ524/AZ469,0)</f>
        <v>0</v>
      </c>
      <c r="BA524" s="229">
        <f>IFERROR('Intenzity 1'!BA524/BA469,0)</f>
        <v>0</v>
      </c>
      <c r="BB524" s="229">
        <f>IFERROR('Intenzity 1'!BB524/BB469,0)</f>
        <v>0</v>
      </c>
    </row>
    <row r="525" spans="1:54" x14ac:dyDescent="0.3">
      <c r="A525" s="206">
        <f>IF(ISBLANK('Úseky 1'!A26),"",'Úseky 1'!A26)</f>
        <v>22</v>
      </c>
      <c r="B525" s="205" t="str">
        <f>IF(ISBLANK('Úseky 1'!B26),"",'Úseky 1'!B26)</f>
        <v/>
      </c>
      <c r="C525" s="205" t="str">
        <f>IF(ISBLANK('Úseky 1'!C26),"",'Úseky 1'!C26)</f>
        <v/>
      </c>
      <c r="D525" s="213" t="str">
        <f>IF(ISBLANK('Úseky 1'!D26),"",'Úseky 1'!D26)</f>
        <v/>
      </c>
      <c r="E525" s="229">
        <f>IFERROR('Intenzity 1'!E525/E470,0)</f>
        <v>0</v>
      </c>
      <c r="F525" s="229">
        <f>IFERROR('Intenzity 1'!F525/F470,0)</f>
        <v>0</v>
      </c>
      <c r="G525" s="229">
        <f>IFERROR('Intenzity 1'!G525/G470,0)</f>
        <v>0</v>
      </c>
      <c r="H525" s="229">
        <f>IFERROR('Intenzity 1'!H525/H470,0)</f>
        <v>0</v>
      </c>
      <c r="I525" s="229">
        <f>IFERROR('Intenzity 1'!I525/I470,0)</f>
        <v>0</v>
      </c>
      <c r="J525" s="229">
        <f>IFERROR('Intenzity 1'!J525/J470,0)</f>
        <v>0</v>
      </c>
      <c r="K525" s="229">
        <f>IFERROR('Intenzity 1'!K525/K470,0)</f>
        <v>0</v>
      </c>
      <c r="L525" s="229">
        <f>IFERROR('Intenzity 1'!L525/L470,0)</f>
        <v>0</v>
      </c>
      <c r="M525" s="229">
        <f>IFERROR('Intenzity 1'!M525/M470,0)</f>
        <v>0</v>
      </c>
      <c r="N525" s="229">
        <f>IFERROR('Intenzity 1'!N525/N470,0)</f>
        <v>0</v>
      </c>
      <c r="O525" s="229">
        <f>IFERROR('Intenzity 1'!O525/O470,0)</f>
        <v>0</v>
      </c>
      <c r="P525" s="229">
        <f>IFERROR('Intenzity 1'!P525/P470,0)</f>
        <v>0</v>
      </c>
      <c r="Q525" s="229">
        <f>IFERROR('Intenzity 1'!Q525/Q470,0)</f>
        <v>0</v>
      </c>
      <c r="R525" s="229">
        <f>IFERROR('Intenzity 1'!R525/R470,0)</f>
        <v>0</v>
      </c>
      <c r="S525" s="229">
        <f>IFERROR('Intenzity 1'!S525/S470,0)</f>
        <v>0</v>
      </c>
      <c r="T525" s="229">
        <f>IFERROR('Intenzity 1'!T525/T470,0)</f>
        <v>0</v>
      </c>
      <c r="U525" s="229">
        <f>IFERROR('Intenzity 1'!U525/U470,0)</f>
        <v>0</v>
      </c>
      <c r="V525" s="229">
        <f>IFERROR('Intenzity 1'!V525/V470,0)</f>
        <v>0</v>
      </c>
      <c r="W525" s="229">
        <f>IFERROR('Intenzity 1'!W525/W470,0)</f>
        <v>0</v>
      </c>
      <c r="X525" s="229">
        <f>IFERROR('Intenzity 1'!X525/X470,0)</f>
        <v>0</v>
      </c>
      <c r="Y525" s="229">
        <f>IFERROR('Intenzity 1'!Y525/Y470,0)</f>
        <v>0</v>
      </c>
      <c r="Z525" s="229">
        <f>IFERROR('Intenzity 1'!Z525/Z470,0)</f>
        <v>0</v>
      </c>
      <c r="AA525" s="229">
        <f>IFERROR('Intenzity 1'!AA525/AA470,0)</f>
        <v>0</v>
      </c>
      <c r="AB525" s="229">
        <f>IFERROR('Intenzity 1'!AB525/AB470,0)</f>
        <v>0</v>
      </c>
      <c r="AC525" s="229">
        <f>IFERROR('Intenzity 1'!AC525/AC470,0)</f>
        <v>0</v>
      </c>
      <c r="AD525" s="229">
        <f>IFERROR('Intenzity 1'!AD525/AD470,0)</f>
        <v>0</v>
      </c>
      <c r="AE525" s="229">
        <f>IFERROR('Intenzity 1'!AE525/AE470,0)</f>
        <v>0</v>
      </c>
      <c r="AF525" s="229">
        <f>IFERROR('Intenzity 1'!AF525/AF470,0)</f>
        <v>0</v>
      </c>
      <c r="AG525" s="229">
        <f>IFERROR('Intenzity 1'!AG525/AG470,0)</f>
        <v>0</v>
      </c>
      <c r="AH525" s="229">
        <f>IFERROR('Intenzity 1'!AH525/AH470,0)</f>
        <v>0</v>
      </c>
      <c r="AI525" s="229">
        <f>IFERROR('Intenzity 1'!AI525/AI470,0)</f>
        <v>0</v>
      </c>
      <c r="AJ525" s="229">
        <f>IFERROR('Intenzity 1'!AJ525/AJ470,0)</f>
        <v>0</v>
      </c>
      <c r="AK525" s="229">
        <f>IFERROR('Intenzity 1'!AK525/AK470,0)</f>
        <v>0</v>
      </c>
      <c r="AL525" s="229">
        <f>IFERROR('Intenzity 1'!AL525/AL470,0)</f>
        <v>0</v>
      </c>
      <c r="AM525" s="229">
        <f>IFERROR('Intenzity 1'!AM525/AM470,0)</f>
        <v>0</v>
      </c>
      <c r="AN525" s="229">
        <f>IFERROR('Intenzity 1'!AN525/AN470,0)</f>
        <v>0</v>
      </c>
      <c r="AO525" s="229">
        <f>IFERROR('Intenzity 1'!AO525/AO470,0)</f>
        <v>0</v>
      </c>
      <c r="AP525" s="229">
        <f>IFERROR('Intenzity 1'!AP525/AP470,0)</f>
        <v>0</v>
      </c>
      <c r="AQ525" s="229">
        <f>IFERROR('Intenzity 1'!AQ525/AQ470,0)</f>
        <v>0</v>
      </c>
      <c r="AR525" s="229">
        <f>IFERROR('Intenzity 1'!AR525/AR470,0)</f>
        <v>0</v>
      </c>
      <c r="AS525" s="229">
        <f>IFERROR('Intenzity 1'!AS525/AS470,0)</f>
        <v>0</v>
      </c>
      <c r="AT525" s="229">
        <f>IFERROR('Intenzity 1'!AT525/AT470,0)</f>
        <v>0</v>
      </c>
      <c r="AU525" s="229">
        <f>IFERROR('Intenzity 1'!AU525/AU470,0)</f>
        <v>0</v>
      </c>
      <c r="AV525" s="229">
        <f>IFERROR('Intenzity 1'!AV525/AV470,0)</f>
        <v>0</v>
      </c>
      <c r="AW525" s="229">
        <f>IFERROR('Intenzity 1'!AW525/AW470,0)</f>
        <v>0</v>
      </c>
      <c r="AX525" s="229">
        <f>IFERROR('Intenzity 1'!AX525/AX470,0)</f>
        <v>0</v>
      </c>
      <c r="AY525" s="229">
        <f>IFERROR('Intenzity 1'!AY525/AY470,0)</f>
        <v>0</v>
      </c>
      <c r="AZ525" s="229">
        <f>IFERROR('Intenzity 1'!AZ525/AZ470,0)</f>
        <v>0</v>
      </c>
      <c r="BA525" s="229">
        <f>IFERROR('Intenzity 1'!BA525/BA470,0)</f>
        <v>0</v>
      </c>
      <c r="BB525" s="229">
        <f>IFERROR('Intenzity 1'!BB525/BB470,0)</f>
        <v>0</v>
      </c>
    </row>
    <row r="526" spans="1:54" x14ac:dyDescent="0.3">
      <c r="A526" s="206">
        <f>IF(ISBLANK('Úseky 1'!A27),"",'Úseky 1'!A27)</f>
        <v>23</v>
      </c>
      <c r="B526" s="205" t="str">
        <f>IF(ISBLANK('Úseky 1'!B27),"",'Úseky 1'!B27)</f>
        <v/>
      </c>
      <c r="C526" s="205" t="str">
        <f>IF(ISBLANK('Úseky 1'!C27),"",'Úseky 1'!C27)</f>
        <v/>
      </c>
      <c r="D526" s="213" t="str">
        <f>IF(ISBLANK('Úseky 1'!D27),"",'Úseky 1'!D27)</f>
        <v/>
      </c>
      <c r="E526" s="229">
        <f>IFERROR('Intenzity 1'!E526/E471,0)</f>
        <v>0</v>
      </c>
      <c r="F526" s="229">
        <f>IFERROR('Intenzity 1'!F526/F471,0)</f>
        <v>0</v>
      </c>
      <c r="G526" s="229">
        <f>IFERROR('Intenzity 1'!G526/G471,0)</f>
        <v>0</v>
      </c>
      <c r="H526" s="229">
        <f>IFERROR('Intenzity 1'!H526/H471,0)</f>
        <v>0</v>
      </c>
      <c r="I526" s="229">
        <f>IFERROR('Intenzity 1'!I526/I471,0)</f>
        <v>0</v>
      </c>
      <c r="J526" s="229">
        <f>IFERROR('Intenzity 1'!J526/J471,0)</f>
        <v>0</v>
      </c>
      <c r="K526" s="229">
        <f>IFERROR('Intenzity 1'!K526/K471,0)</f>
        <v>0</v>
      </c>
      <c r="L526" s="229">
        <f>IFERROR('Intenzity 1'!L526/L471,0)</f>
        <v>0</v>
      </c>
      <c r="M526" s="229">
        <f>IFERROR('Intenzity 1'!M526/M471,0)</f>
        <v>0</v>
      </c>
      <c r="N526" s="229">
        <f>IFERROR('Intenzity 1'!N526/N471,0)</f>
        <v>0</v>
      </c>
      <c r="O526" s="229">
        <f>IFERROR('Intenzity 1'!O526/O471,0)</f>
        <v>0</v>
      </c>
      <c r="P526" s="229">
        <f>IFERROR('Intenzity 1'!P526/P471,0)</f>
        <v>0</v>
      </c>
      <c r="Q526" s="229">
        <f>IFERROR('Intenzity 1'!Q526/Q471,0)</f>
        <v>0</v>
      </c>
      <c r="R526" s="229">
        <f>IFERROR('Intenzity 1'!R526/R471,0)</f>
        <v>0</v>
      </c>
      <c r="S526" s="229">
        <f>IFERROR('Intenzity 1'!S526/S471,0)</f>
        <v>0</v>
      </c>
      <c r="T526" s="229">
        <f>IFERROR('Intenzity 1'!T526/T471,0)</f>
        <v>0</v>
      </c>
      <c r="U526" s="229">
        <f>IFERROR('Intenzity 1'!U526/U471,0)</f>
        <v>0</v>
      </c>
      <c r="V526" s="229">
        <f>IFERROR('Intenzity 1'!V526/V471,0)</f>
        <v>0</v>
      </c>
      <c r="W526" s="229">
        <f>IFERROR('Intenzity 1'!W526/W471,0)</f>
        <v>0</v>
      </c>
      <c r="X526" s="229">
        <f>IFERROR('Intenzity 1'!X526/X471,0)</f>
        <v>0</v>
      </c>
      <c r="Y526" s="229">
        <f>IFERROR('Intenzity 1'!Y526/Y471,0)</f>
        <v>0</v>
      </c>
      <c r="Z526" s="229">
        <f>IFERROR('Intenzity 1'!Z526/Z471,0)</f>
        <v>0</v>
      </c>
      <c r="AA526" s="229">
        <f>IFERROR('Intenzity 1'!AA526/AA471,0)</f>
        <v>0</v>
      </c>
      <c r="AB526" s="229">
        <f>IFERROR('Intenzity 1'!AB526/AB471,0)</f>
        <v>0</v>
      </c>
      <c r="AC526" s="229">
        <f>IFERROR('Intenzity 1'!AC526/AC471,0)</f>
        <v>0</v>
      </c>
      <c r="AD526" s="229">
        <f>IFERROR('Intenzity 1'!AD526/AD471,0)</f>
        <v>0</v>
      </c>
      <c r="AE526" s="229">
        <f>IFERROR('Intenzity 1'!AE526/AE471,0)</f>
        <v>0</v>
      </c>
      <c r="AF526" s="229">
        <f>IFERROR('Intenzity 1'!AF526/AF471,0)</f>
        <v>0</v>
      </c>
      <c r="AG526" s="229">
        <f>IFERROR('Intenzity 1'!AG526/AG471,0)</f>
        <v>0</v>
      </c>
      <c r="AH526" s="229">
        <f>IFERROR('Intenzity 1'!AH526/AH471,0)</f>
        <v>0</v>
      </c>
      <c r="AI526" s="229">
        <f>IFERROR('Intenzity 1'!AI526/AI471,0)</f>
        <v>0</v>
      </c>
      <c r="AJ526" s="229">
        <f>IFERROR('Intenzity 1'!AJ526/AJ471,0)</f>
        <v>0</v>
      </c>
      <c r="AK526" s="229">
        <f>IFERROR('Intenzity 1'!AK526/AK471,0)</f>
        <v>0</v>
      </c>
      <c r="AL526" s="229">
        <f>IFERROR('Intenzity 1'!AL526/AL471,0)</f>
        <v>0</v>
      </c>
      <c r="AM526" s="229">
        <f>IFERROR('Intenzity 1'!AM526/AM471,0)</f>
        <v>0</v>
      </c>
      <c r="AN526" s="229">
        <f>IFERROR('Intenzity 1'!AN526/AN471,0)</f>
        <v>0</v>
      </c>
      <c r="AO526" s="229">
        <f>IFERROR('Intenzity 1'!AO526/AO471,0)</f>
        <v>0</v>
      </c>
      <c r="AP526" s="229">
        <f>IFERROR('Intenzity 1'!AP526/AP471,0)</f>
        <v>0</v>
      </c>
      <c r="AQ526" s="229">
        <f>IFERROR('Intenzity 1'!AQ526/AQ471,0)</f>
        <v>0</v>
      </c>
      <c r="AR526" s="229">
        <f>IFERROR('Intenzity 1'!AR526/AR471,0)</f>
        <v>0</v>
      </c>
      <c r="AS526" s="229">
        <f>IFERROR('Intenzity 1'!AS526/AS471,0)</f>
        <v>0</v>
      </c>
      <c r="AT526" s="229">
        <f>IFERROR('Intenzity 1'!AT526/AT471,0)</f>
        <v>0</v>
      </c>
      <c r="AU526" s="229">
        <f>IFERROR('Intenzity 1'!AU526/AU471,0)</f>
        <v>0</v>
      </c>
      <c r="AV526" s="229">
        <f>IFERROR('Intenzity 1'!AV526/AV471,0)</f>
        <v>0</v>
      </c>
      <c r="AW526" s="229">
        <f>IFERROR('Intenzity 1'!AW526/AW471,0)</f>
        <v>0</v>
      </c>
      <c r="AX526" s="229">
        <f>IFERROR('Intenzity 1'!AX526/AX471,0)</f>
        <v>0</v>
      </c>
      <c r="AY526" s="229">
        <f>IFERROR('Intenzity 1'!AY526/AY471,0)</f>
        <v>0</v>
      </c>
      <c r="AZ526" s="229">
        <f>IFERROR('Intenzity 1'!AZ526/AZ471,0)</f>
        <v>0</v>
      </c>
      <c r="BA526" s="229">
        <f>IFERROR('Intenzity 1'!BA526/BA471,0)</f>
        <v>0</v>
      </c>
      <c r="BB526" s="229">
        <f>IFERROR('Intenzity 1'!BB526/BB471,0)</f>
        <v>0</v>
      </c>
    </row>
    <row r="527" spans="1:54" x14ac:dyDescent="0.3">
      <c r="A527" s="206">
        <f>IF(ISBLANK('Úseky 1'!A28),"",'Úseky 1'!A28)</f>
        <v>24</v>
      </c>
      <c r="B527" s="205" t="str">
        <f>IF(ISBLANK('Úseky 1'!B28),"",'Úseky 1'!B28)</f>
        <v/>
      </c>
      <c r="C527" s="205" t="str">
        <f>IF(ISBLANK('Úseky 1'!C28),"",'Úseky 1'!C28)</f>
        <v/>
      </c>
      <c r="D527" s="213" t="str">
        <f>IF(ISBLANK('Úseky 1'!D28),"",'Úseky 1'!D28)</f>
        <v/>
      </c>
      <c r="E527" s="229">
        <f>IFERROR('Intenzity 1'!E527/E472,0)</f>
        <v>0</v>
      </c>
      <c r="F527" s="229">
        <f>IFERROR('Intenzity 1'!F527/F472,0)</f>
        <v>0</v>
      </c>
      <c r="G527" s="229">
        <f>IFERROR('Intenzity 1'!G527/G472,0)</f>
        <v>0</v>
      </c>
      <c r="H527" s="229">
        <f>IFERROR('Intenzity 1'!H527/H472,0)</f>
        <v>0</v>
      </c>
      <c r="I527" s="229">
        <f>IFERROR('Intenzity 1'!I527/I472,0)</f>
        <v>0</v>
      </c>
      <c r="J527" s="229">
        <f>IFERROR('Intenzity 1'!J527/J472,0)</f>
        <v>0</v>
      </c>
      <c r="K527" s="229">
        <f>IFERROR('Intenzity 1'!K527/K472,0)</f>
        <v>0</v>
      </c>
      <c r="L527" s="229">
        <f>IFERROR('Intenzity 1'!L527/L472,0)</f>
        <v>0</v>
      </c>
      <c r="M527" s="229">
        <f>IFERROR('Intenzity 1'!M527/M472,0)</f>
        <v>0</v>
      </c>
      <c r="N527" s="229">
        <f>IFERROR('Intenzity 1'!N527/N472,0)</f>
        <v>0</v>
      </c>
      <c r="O527" s="229">
        <f>IFERROR('Intenzity 1'!O527/O472,0)</f>
        <v>0</v>
      </c>
      <c r="P527" s="229">
        <f>IFERROR('Intenzity 1'!P527/P472,0)</f>
        <v>0</v>
      </c>
      <c r="Q527" s="229">
        <f>IFERROR('Intenzity 1'!Q527/Q472,0)</f>
        <v>0</v>
      </c>
      <c r="R527" s="229">
        <f>IFERROR('Intenzity 1'!R527/R472,0)</f>
        <v>0</v>
      </c>
      <c r="S527" s="229">
        <f>IFERROR('Intenzity 1'!S527/S472,0)</f>
        <v>0</v>
      </c>
      <c r="T527" s="229">
        <f>IFERROR('Intenzity 1'!T527/T472,0)</f>
        <v>0</v>
      </c>
      <c r="U527" s="229">
        <f>IFERROR('Intenzity 1'!U527/U472,0)</f>
        <v>0</v>
      </c>
      <c r="V527" s="229">
        <f>IFERROR('Intenzity 1'!V527/V472,0)</f>
        <v>0</v>
      </c>
      <c r="W527" s="229">
        <f>IFERROR('Intenzity 1'!W527/W472,0)</f>
        <v>0</v>
      </c>
      <c r="X527" s="229">
        <f>IFERROR('Intenzity 1'!X527/X472,0)</f>
        <v>0</v>
      </c>
      <c r="Y527" s="229">
        <f>IFERROR('Intenzity 1'!Y527/Y472,0)</f>
        <v>0</v>
      </c>
      <c r="Z527" s="229">
        <f>IFERROR('Intenzity 1'!Z527/Z472,0)</f>
        <v>0</v>
      </c>
      <c r="AA527" s="229">
        <f>IFERROR('Intenzity 1'!AA527/AA472,0)</f>
        <v>0</v>
      </c>
      <c r="AB527" s="229">
        <f>IFERROR('Intenzity 1'!AB527/AB472,0)</f>
        <v>0</v>
      </c>
      <c r="AC527" s="229">
        <f>IFERROR('Intenzity 1'!AC527/AC472,0)</f>
        <v>0</v>
      </c>
      <c r="AD527" s="229">
        <f>IFERROR('Intenzity 1'!AD527/AD472,0)</f>
        <v>0</v>
      </c>
      <c r="AE527" s="229">
        <f>IFERROR('Intenzity 1'!AE527/AE472,0)</f>
        <v>0</v>
      </c>
      <c r="AF527" s="229">
        <f>IFERROR('Intenzity 1'!AF527/AF472,0)</f>
        <v>0</v>
      </c>
      <c r="AG527" s="229">
        <f>IFERROR('Intenzity 1'!AG527/AG472,0)</f>
        <v>0</v>
      </c>
      <c r="AH527" s="229">
        <f>IFERROR('Intenzity 1'!AH527/AH472,0)</f>
        <v>0</v>
      </c>
      <c r="AI527" s="229">
        <f>IFERROR('Intenzity 1'!AI527/AI472,0)</f>
        <v>0</v>
      </c>
      <c r="AJ527" s="229">
        <f>IFERROR('Intenzity 1'!AJ527/AJ472,0)</f>
        <v>0</v>
      </c>
      <c r="AK527" s="229">
        <f>IFERROR('Intenzity 1'!AK527/AK472,0)</f>
        <v>0</v>
      </c>
      <c r="AL527" s="229">
        <f>IFERROR('Intenzity 1'!AL527/AL472,0)</f>
        <v>0</v>
      </c>
      <c r="AM527" s="229">
        <f>IFERROR('Intenzity 1'!AM527/AM472,0)</f>
        <v>0</v>
      </c>
      <c r="AN527" s="229">
        <f>IFERROR('Intenzity 1'!AN527/AN472,0)</f>
        <v>0</v>
      </c>
      <c r="AO527" s="229">
        <f>IFERROR('Intenzity 1'!AO527/AO472,0)</f>
        <v>0</v>
      </c>
      <c r="AP527" s="229">
        <f>IFERROR('Intenzity 1'!AP527/AP472,0)</f>
        <v>0</v>
      </c>
      <c r="AQ527" s="229">
        <f>IFERROR('Intenzity 1'!AQ527/AQ472,0)</f>
        <v>0</v>
      </c>
      <c r="AR527" s="229">
        <f>IFERROR('Intenzity 1'!AR527/AR472,0)</f>
        <v>0</v>
      </c>
      <c r="AS527" s="229">
        <f>IFERROR('Intenzity 1'!AS527/AS472,0)</f>
        <v>0</v>
      </c>
      <c r="AT527" s="229">
        <f>IFERROR('Intenzity 1'!AT527/AT472,0)</f>
        <v>0</v>
      </c>
      <c r="AU527" s="229">
        <f>IFERROR('Intenzity 1'!AU527/AU472,0)</f>
        <v>0</v>
      </c>
      <c r="AV527" s="229">
        <f>IFERROR('Intenzity 1'!AV527/AV472,0)</f>
        <v>0</v>
      </c>
      <c r="AW527" s="229">
        <f>IFERROR('Intenzity 1'!AW527/AW472,0)</f>
        <v>0</v>
      </c>
      <c r="AX527" s="229">
        <f>IFERROR('Intenzity 1'!AX527/AX472,0)</f>
        <v>0</v>
      </c>
      <c r="AY527" s="229">
        <f>IFERROR('Intenzity 1'!AY527/AY472,0)</f>
        <v>0</v>
      </c>
      <c r="AZ527" s="229">
        <f>IFERROR('Intenzity 1'!AZ527/AZ472,0)</f>
        <v>0</v>
      </c>
      <c r="BA527" s="229">
        <f>IFERROR('Intenzity 1'!BA527/BA472,0)</f>
        <v>0</v>
      </c>
      <c r="BB527" s="229">
        <f>IFERROR('Intenzity 1'!BB527/BB472,0)</f>
        <v>0</v>
      </c>
    </row>
    <row r="528" spans="1:54" x14ac:dyDescent="0.3">
      <c r="A528" s="206">
        <f>IF(ISBLANK('Úseky 1'!A29),"",'Úseky 1'!A29)</f>
        <v>25</v>
      </c>
      <c r="B528" s="205" t="str">
        <f>IF(ISBLANK('Úseky 1'!B29),"",'Úseky 1'!B29)</f>
        <v/>
      </c>
      <c r="C528" s="205" t="str">
        <f>IF(ISBLANK('Úseky 1'!C29),"",'Úseky 1'!C29)</f>
        <v/>
      </c>
      <c r="D528" s="213" t="str">
        <f>IF(ISBLANK('Úseky 1'!D29),"",'Úseky 1'!D29)</f>
        <v/>
      </c>
      <c r="E528" s="229">
        <f>IFERROR('Intenzity 1'!E528/E473,0)</f>
        <v>0</v>
      </c>
      <c r="F528" s="229">
        <f>IFERROR('Intenzity 1'!F528/F473,0)</f>
        <v>0</v>
      </c>
      <c r="G528" s="229">
        <f>IFERROR('Intenzity 1'!G528/G473,0)</f>
        <v>0</v>
      </c>
      <c r="H528" s="229">
        <f>IFERROR('Intenzity 1'!H528/H473,0)</f>
        <v>0</v>
      </c>
      <c r="I528" s="229">
        <f>IFERROR('Intenzity 1'!I528/I473,0)</f>
        <v>0</v>
      </c>
      <c r="J528" s="229">
        <f>IFERROR('Intenzity 1'!J528/J473,0)</f>
        <v>0</v>
      </c>
      <c r="K528" s="229">
        <f>IFERROR('Intenzity 1'!K528/K473,0)</f>
        <v>0</v>
      </c>
      <c r="L528" s="229">
        <f>IFERROR('Intenzity 1'!L528/L473,0)</f>
        <v>0</v>
      </c>
      <c r="M528" s="229">
        <f>IFERROR('Intenzity 1'!M528/M473,0)</f>
        <v>0</v>
      </c>
      <c r="N528" s="229">
        <f>IFERROR('Intenzity 1'!N528/N473,0)</f>
        <v>0</v>
      </c>
      <c r="O528" s="229">
        <f>IFERROR('Intenzity 1'!O528/O473,0)</f>
        <v>0</v>
      </c>
      <c r="P528" s="229">
        <f>IFERROR('Intenzity 1'!P528/P473,0)</f>
        <v>0</v>
      </c>
      <c r="Q528" s="229">
        <f>IFERROR('Intenzity 1'!Q528/Q473,0)</f>
        <v>0</v>
      </c>
      <c r="R528" s="229">
        <f>IFERROR('Intenzity 1'!R528/R473,0)</f>
        <v>0</v>
      </c>
      <c r="S528" s="229">
        <f>IFERROR('Intenzity 1'!S528/S473,0)</f>
        <v>0</v>
      </c>
      <c r="T528" s="229">
        <f>IFERROR('Intenzity 1'!T528/T473,0)</f>
        <v>0</v>
      </c>
      <c r="U528" s="229">
        <f>IFERROR('Intenzity 1'!U528/U473,0)</f>
        <v>0</v>
      </c>
      <c r="V528" s="229">
        <f>IFERROR('Intenzity 1'!V528/V473,0)</f>
        <v>0</v>
      </c>
      <c r="W528" s="229">
        <f>IFERROR('Intenzity 1'!W528/W473,0)</f>
        <v>0</v>
      </c>
      <c r="X528" s="229">
        <f>IFERROR('Intenzity 1'!X528/X473,0)</f>
        <v>0</v>
      </c>
      <c r="Y528" s="229">
        <f>IFERROR('Intenzity 1'!Y528/Y473,0)</f>
        <v>0</v>
      </c>
      <c r="Z528" s="229">
        <f>IFERROR('Intenzity 1'!Z528/Z473,0)</f>
        <v>0</v>
      </c>
      <c r="AA528" s="229">
        <f>IFERROR('Intenzity 1'!AA528/AA473,0)</f>
        <v>0</v>
      </c>
      <c r="AB528" s="229">
        <f>IFERROR('Intenzity 1'!AB528/AB473,0)</f>
        <v>0</v>
      </c>
      <c r="AC528" s="229">
        <f>IFERROR('Intenzity 1'!AC528/AC473,0)</f>
        <v>0</v>
      </c>
      <c r="AD528" s="229">
        <f>IFERROR('Intenzity 1'!AD528/AD473,0)</f>
        <v>0</v>
      </c>
      <c r="AE528" s="229">
        <f>IFERROR('Intenzity 1'!AE528/AE473,0)</f>
        <v>0</v>
      </c>
      <c r="AF528" s="229">
        <f>IFERROR('Intenzity 1'!AF528/AF473,0)</f>
        <v>0</v>
      </c>
      <c r="AG528" s="229">
        <f>IFERROR('Intenzity 1'!AG528/AG473,0)</f>
        <v>0</v>
      </c>
      <c r="AH528" s="229">
        <f>IFERROR('Intenzity 1'!AH528/AH473,0)</f>
        <v>0</v>
      </c>
      <c r="AI528" s="229">
        <f>IFERROR('Intenzity 1'!AI528/AI473,0)</f>
        <v>0</v>
      </c>
      <c r="AJ528" s="229">
        <f>IFERROR('Intenzity 1'!AJ528/AJ473,0)</f>
        <v>0</v>
      </c>
      <c r="AK528" s="229">
        <f>IFERROR('Intenzity 1'!AK528/AK473,0)</f>
        <v>0</v>
      </c>
      <c r="AL528" s="229">
        <f>IFERROR('Intenzity 1'!AL528/AL473,0)</f>
        <v>0</v>
      </c>
      <c r="AM528" s="229">
        <f>IFERROR('Intenzity 1'!AM528/AM473,0)</f>
        <v>0</v>
      </c>
      <c r="AN528" s="229">
        <f>IFERROR('Intenzity 1'!AN528/AN473,0)</f>
        <v>0</v>
      </c>
      <c r="AO528" s="229">
        <f>IFERROR('Intenzity 1'!AO528/AO473,0)</f>
        <v>0</v>
      </c>
      <c r="AP528" s="229">
        <f>IFERROR('Intenzity 1'!AP528/AP473,0)</f>
        <v>0</v>
      </c>
      <c r="AQ528" s="229">
        <f>IFERROR('Intenzity 1'!AQ528/AQ473,0)</f>
        <v>0</v>
      </c>
      <c r="AR528" s="229">
        <f>IFERROR('Intenzity 1'!AR528/AR473,0)</f>
        <v>0</v>
      </c>
      <c r="AS528" s="229">
        <f>IFERROR('Intenzity 1'!AS528/AS473,0)</f>
        <v>0</v>
      </c>
      <c r="AT528" s="229">
        <f>IFERROR('Intenzity 1'!AT528/AT473,0)</f>
        <v>0</v>
      </c>
      <c r="AU528" s="229">
        <f>IFERROR('Intenzity 1'!AU528/AU473,0)</f>
        <v>0</v>
      </c>
      <c r="AV528" s="229">
        <f>IFERROR('Intenzity 1'!AV528/AV473,0)</f>
        <v>0</v>
      </c>
      <c r="AW528" s="229">
        <f>IFERROR('Intenzity 1'!AW528/AW473,0)</f>
        <v>0</v>
      </c>
      <c r="AX528" s="229">
        <f>IFERROR('Intenzity 1'!AX528/AX473,0)</f>
        <v>0</v>
      </c>
      <c r="AY528" s="229">
        <f>IFERROR('Intenzity 1'!AY528/AY473,0)</f>
        <v>0</v>
      </c>
      <c r="AZ528" s="229">
        <f>IFERROR('Intenzity 1'!AZ528/AZ473,0)</f>
        <v>0</v>
      </c>
      <c r="BA528" s="229">
        <f>IFERROR('Intenzity 1'!BA528/BA473,0)</f>
        <v>0</v>
      </c>
      <c r="BB528" s="229">
        <f>IFERROR('Intenzity 1'!BB528/BB473,0)</f>
        <v>0</v>
      </c>
    </row>
    <row r="529" spans="1:54" x14ac:dyDescent="0.3">
      <c r="A529" s="206">
        <f>IF(ISBLANK('Úseky 1'!A30),"",'Úseky 1'!A30)</f>
        <v>26</v>
      </c>
      <c r="B529" s="205" t="str">
        <f>IF(ISBLANK('Úseky 1'!B30),"",'Úseky 1'!B30)</f>
        <v/>
      </c>
      <c r="C529" s="205" t="str">
        <f>IF(ISBLANK('Úseky 1'!C30),"",'Úseky 1'!C30)</f>
        <v/>
      </c>
      <c r="D529" s="213" t="str">
        <f>IF(ISBLANK('Úseky 1'!D30),"",'Úseky 1'!D30)</f>
        <v/>
      </c>
      <c r="E529" s="229">
        <f>IFERROR('Intenzity 1'!E529/E474,0)</f>
        <v>0</v>
      </c>
      <c r="F529" s="229">
        <f>IFERROR('Intenzity 1'!F529/F474,0)</f>
        <v>0</v>
      </c>
      <c r="G529" s="229">
        <f>IFERROR('Intenzity 1'!G529/G474,0)</f>
        <v>0</v>
      </c>
      <c r="H529" s="229">
        <f>IFERROR('Intenzity 1'!H529/H474,0)</f>
        <v>0</v>
      </c>
      <c r="I529" s="229">
        <f>IFERROR('Intenzity 1'!I529/I474,0)</f>
        <v>0</v>
      </c>
      <c r="J529" s="229">
        <f>IFERROR('Intenzity 1'!J529/J474,0)</f>
        <v>0</v>
      </c>
      <c r="K529" s="229">
        <f>IFERROR('Intenzity 1'!K529/K474,0)</f>
        <v>0</v>
      </c>
      <c r="L529" s="229">
        <f>IFERROR('Intenzity 1'!L529/L474,0)</f>
        <v>0</v>
      </c>
      <c r="M529" s="229">
        <f>IFERROR('Intenzity 1'!M529/M474,0)</f>
        <v>0</v>
      </c>
      <c r="N529" s="229">
        <f>IFERROR('Intenzity 1'!N529/N474,0)</f>
        <v>0</v>
      </c>
      <c r="O529" s="229">
        <f>IFERROR('Intenzity 1'!O529/O474,0)</f>
        <v>0</v>
      </c>
      <c r="P529" s="229">
        <f>IFERROR('Intenzity 1'!P529/P474,0)</f>
        <v>0</v>
      </c>
      <c r="Q529" s="229">
        <f>IFERROR('Intenzity 1'!Q529/Q474,0)</f>
        <v>0</v>
      </c>
      <c r="R529" s="229">
        <f>IFERROR('Intenzity 1'!R529/R474,0)</f>
        <v>0</v>
      </c>
      <c r="S529" s="229">
        <f>IFERROR('Intenzity 1'!S529/S474,0)</f>
        <v>0</v>
      </c>
      <c r="T529" s="229">
        <f>IFERROR('Intenzity 1'!T529/T474,0)</f>
        <v>0</v>
      </c>
      <c r="U529" s="229">
        <f>IFERROR('Intenzity 1'!U529/U474,0)</f>
        <v>0</v>
      </c>
      <c r="V529" s="229">
        <f>IFERROR('Intenzity 1'!V529/V474,0)</f>
        <v>0</v>
      </c>
      <c r="W529" s="229">
        <f>IFERROR('Intenzity 1'!W529/W474,0)</f>
        <v>0</v>
      </c>
      <c r="X529" s="229">
        <f>IFERROR('Intenzity 1'!X529/X474,0)</f>
        <v>0</v>
      </c>
      <c r="Y529" s="229">
        <f>IFERROR('Intenzity 1'!Y529/Y474,0)</f>
        <v>0</v>
      </c>
      <c r="Z529" s="229">
        <f>IFERROR('Intenzity 1'!Z529/Z474,0)</f>
        <v>0</v>
      </c>
      <c r="AA529" s="229">
        <f>IFERROR('Intenzity 1'!AA529/AA474,0)</f>
        <v>0</v>
      </c>
      <c r="AB529" s="229">
        <f>IFERROR('Intenzity 1'!AB529/AB474,0)</f>
        <v>0</v>
      </c>
      <c r="AC529" s="229">
        <f>IFERROR('Intenzity 1'!AC529/AC474,0)</f>
        <v>0</v>
      </c>
      <c r="AD529" s="229">
        <f>IFERROR('Intenzity 1'!AD529/AD474,0)</f>
        <v>0</v>
      </c>
      <c r="AE529" s="229">
        <f>IFERROR('Intenzity 1'!AE529/AE474,0)</f>
        <v>0</v>
      </c>
      <c r="AF529" s="229">
        <f>IFERROR('Intenzity 1'!AF529/AF474,0)</f>
        <v>0</v>
      </c>
      <c r="AG529" s="229">
        <f>IFERROR('Intenzity 1'!AG529/AG474,0)</f>
        <v>0</v>
      </c>
      <c r="AH529" s="229">
        <f>IFERROR('Intenzity 1'!AH529/AH474,0)</f>
        <v>0</v>
      </c>
      <c r="AI529" s="229">
        <f>IFERROR('Intenzity 1'!AI529/AI474,0)</f>
        <v>0</v>
      </c>
      <c r="AJ529" s="229">
        <f>IFERROR('Intenzity 1'!AJ529/AJ474,0)</f>
        <v>0</v>
      </c>
      <c r="AK529" s="229">
        <f>IFERROR('Intenzity 1'!AK529/AK474,0)</f>
        <v>0</v>
      </c>
      <c r="AL529" s="229">
        <f>IFERROR('Intenzity 1'!AL529/AL474,0)</f>
        <v>0</v>
      </c>
      <c r="AM529" s="229">
        <f>IFERROR('Intenzity 1'!AM529/AM474,0)</f>
        <v>0</v>
      </c>
      <c r="AN529" s="229">
        <f>IFERROR('Intenzity 1'!AN529/AN474,0)</f>
        <v>0</v>
      </c>
      <c r="AO529" s="229">
        <f>IFERROR('Intenzity 1'!AO529/AO474,0)</f>
        <v>0</v>
      </c>
      <c r="AP529" s="229">
        <f>IFERROR('Intenzity 1'!AP529/AP474,0)</f>
        <v>0</v>
      </c>
      <c r="AQ529" s="229">
        <f>IFERROR('Intenzity 1'!AQ529/AQ474,0)</f>
        <v>0</v>
      </c>
      <c r="AR529" s="229">
        <f>IFERROR('Intenzity 1'!AR529/AR474,0)</f>
        <v>0</v>
      </c>
      <c r="AS529" s="229">
        <f>IFERROR('Intenzity 1'!AS529/AS474,0)</f>
        <v>0</v>
      </c>
      <c r="AT529" s="229">
        <f>IFERROR('Intenzity 1'!AT529/AT474,0)</f>
        <v>0</v>
      </c>
      <c r="AU529" s="229">
        <f>IFERROR('Intenzity 1'!AU529/AU474,0)</f>
        <v>0</v>
      </c>
      <c r="AV529" s="229">
        <f>IFERROR('Intenzity 1'!AV529/AV474,0)</f>
        <v>0</v>
      </c>
      <c r="AW529" s="229">
        <f>IFERROR('Intenzity 1'!AW529/AW474,0)</f>
        <v>0</v>
      </c>
      <c r="AX529" s="229">
        <f>IFERROR('Intenzity 1'!AX529/AX474,0)</f>
        <v>0</v>
      </c>
      <c r="AY529" s="229">
        <f>IFERROR('Intenzity 1'!AY529/AY474,0)</f>
        <v>0</v>
      </c>
      <c r="AZ529" s="229">
        <f>IFERROR('Intenzity 1'!AZ529/AZ474,0)</f>
        <v>0</v>
      </c>
      <c r="BA529" s="229">
        <f>IFERROR('Intenzity 1'!BA529/BA474,0)</f>
        <v>0</v>
      </c>
      <c r="BB529" s="229">
        <f>IFERROR('Intenzity 1'!BB529/BB474,0)</f>
        <v>0</v>
      </c>
    </row>
    <row r="530" spans="1:54" x14ac:dyDescent="0.3">
      <c r="A530" s="206">
        <f>IF(ISBLANK('Úseky 1'!A31),"",'Úseky 1'!A31)</f>
        <v>27</v>
      </c>
      <c r="B530" s="205" t="str">
        <f>IF(ISBLANK('Úseky 1'!B31),"",'Úseky 1'!B31)</f>
        <v/>
      </c>
      <c r="C530" s="205" t="str">
        <f>IF(ISBLANK('Úseky 1'!C31),"",'Úseky 1'!C31)</f>
        <v/>
      </c>
      <c r="D530" s="213" t="str">
        <f>IF(ISBLANK('Úseky 1'!D31),"",'Úseky 1'!D31)</f>
        <v/>
      </c>
      <c r="E530" s="229">
        <f>IFERROR('Intenzity 1'!E530/E475,0)</f>
        <v>0</v>
      </c>
      <c r="F530" s="229">
        <f>IFERROR('Intenzity 1'!F530/F475,0)</f>
        <v>0</v>
      </c>
      <c r="G530" s="229">
        <f>IFERROR('Intenzity 1'!G530/G475,0)</f>
        <v>0</v>
      </c>
      <c r="H530" s="229">
        <f>IFERROR('Intenzity 1'!H530/H475,0)</f>
        <v>0</v>
      </c>
      <c r="I530" s="229">
        <f>IFERROR('Intenzity 1'!I530/I475,0)</f>
        <v>0</v>
      </c>
      <c r="J530" s="229">
        <f>IFERROR('Intenzity 1'!J530/J475,0)</f>
        <v>0</v>
      </c>
      <c r="K530" s="229">
        <f>IFERROR('Intenzity 1'!K530/K475,0)</f>
        <v>0</v>
      </c>
      <c r="L530" s="229">
        <f>IFERROR('Intenzity 1'!L530/L475,0)</f>
        <v>0</v>
      </c>
      <c r="M530" s="229">
        <f>IFERROR('Intenzity 1'!M530/M475,0)</f>
        <v>0</v>
      </c>
      <c r="N530" s="229">
        <f>IFERROR('Intenzity 1'!N530/N475,0)</f>
        <v>0</v>
      </c>
      <c r="O530" s="229">
        <f>IFERROR('Intenzity 1'!O530/O475,0)</f>
        <v>0</v>
      </c>
      <c r="P530" s="229">
        <f>IFERROR('Intenzity 1'!P530/P475,0)</f>
        <v>0</v>
      </c>
      <c r="Q530" s="229">
        <f>IFERROR('Intenzity 1'!Q530/Q475,0)</f>
        <v>0</v>
      </c>
      <c r="R530" s="229">
        <f>IFERROR('Intenzity 1'!R530/R475,0)</f>
        <v>0</v>
      </c>
      <c r="S530" s="229">
        <f>IFERROR('Intenzity 1'!S530/S475,0)</f>
        <v>0</v>
      </c>
      <c r="T530" s="229">
        <f>IFERROR('Intenzity 1'!T530/T475,0)</f>
        <v>0</v>
      </c>
      <c r="U530" s="229">
        <f>IFERROR('Intenzity 1'!U530/U475,0)</f>
        <v>0</v>
      </c>
      <c r="V530" s="229">
        <f>IFERROR('Intenzity 1'!V530/V475,0)</f>
        <v>0</v>
      </c>
      <c r="W530" s="229">
        <f>IFERROR('Intenzity 1'!W530/W475,0)</f>
        <v>0</v>
      </c>
      <c r="X530" s="229">
        <f>IFERROR('Intenzity 1'!X530/X475,0)</f>
        <v>0</v>
      </c>
      <c r="Y530" s="229">
        <f>IFERROR('Intenzity 1'!Y530/Y475,0)</f>
        <v>0</v>
      </c>
      <c r="Z530" s="229">
        <f>IFERROR('Intenzity 1'!Z530/Z475,0)</f>
        <v>0</v>
      </c>
      <c r="AA530" s="229">
        <f>IFERROR('Intenzity 1'!AA530/AA475,0)</f>
        <v>0</v>
      </c>
      <c r="AB530" s="229">
        <f>IFERROR('Intenzity 1'!AB530/AB475,0)</f>
        <v>0</v>
      </c>
      <c r="AC530" s="229">
        <f>IFERROR('Intenzity 1'!AC530/AC475,0)</f>
        <v>0</v>
      </c>
      <c r="AD530" s="229">
        <f>IFERROR('Intenzity 1'!AD530/AD475,0)</f>
        <v>0</v>
      </c>
      <c r="AE530" s="229">
        <f>IFERROR('Intenzity 1'!AE530/AE475,0)</f>
        <v>0</v>
      </c>
      <c r="AF530" s="229">
        <f>IFERROR('Intenzity 1'!AF530/AF475,0)</f>
        <v>0</v>
      </c>
      <c r="AG530" s="229">
        <f>IFERROR('Intenzity 1'!AG530/AG475,0)</f>
        <v>0</v>
      </c>
      <c r="AH530" s="229">
        <f>IFERROR('Intenzity 1'!AH530/AH475,0)</f>
        <v>0</v>
      </c>
      <c r="AI530" s="229">
        <f>IFERROR('Intenzity 1'!AI530/AI475,0)</f>
        <v>0</v>
      </c>
      <c r="AJ530" s="229">
        <f>IFERROR('Intenzity 1'!AJ530/AJ475,0)</f>
        <v>0</v>
      </c>
      <c r="AK530" s="229">
        <f>IFERROR('Intenzity 1'!AK530/AK475,0)</f>
        <v>0</v>
      </c>
      <c r="AL530" s="229">
        <f>IFERROR('Intenzity 1'!AL530/AL475,0)</f>
        <v>0</v>
      </c>
      <c r="AM530" s="229">
        <f>IFERROR('Intenzity 1'!AM530/AM475,0)</f>
        <v>0</v>
      </c>
      <c r="AN530" s="229">
        <f>IFERROR('Intenzity 1'!AN530/AN475,0)</f>
        <v>0</v>
      </c>
      <c r="AO530" s="229">
        <f>IFERROR('Intenzity 1'!AO530/AO475,0)</f>
        <v>0</v>
      </c>
      <c r="AP530" s="229">
        <f>IFERROR('Intenzity 1'!AP530/AP475,0)</f>
        <v>0</v>
      </c>
      <c r="AQ530" s="229">
        <f>IFERROR('Intenzity 1'!AQ530/AQ475,0)</f>
        <v>0</v>
      </c>
      <c r="AR530" s="229">
        <f>IFERROR('Intenzity 1'!AR530/AR475,0)</f>
        <v>0</v>
      </c>
      <c r="AS530" s="229">
        <f>IFERROR('Intenzity 1'!AS530/AS475,0)</f>
        <v>0</v>
      </c>
      <c r="AT530" s="229">
        <f>IFERROR('Intenzity 1'!AT530/AT475,0)</f>
        <v>0</v>
      </c>
      <c r="AU530" s="229">
        <f>IFERROR('Intenzity 1'!AU530/AU475,0)</f>
        <v>0</v>
      </c>
      <c r="AV530" s="229">
        <f>IFERROR('Intenzity 1'!AV530/AV475,0)</f>
        <v>0</v>
      </c>
      <c r="AW530" s="229">
        <f>IFERROR('Intenzity 1'!AW530/AW475,0)</f>
        <v>0</v>
      </c>
      <c r="AX530" s="229">
        <f>IFERROR('Intenzity 1'!AX530/AX475,0)</f>
        <v>0</v>
      </c>
      <c r="AY530" s="229">
        <f>IFERROR('Intenzity 1'!AY530/AY475,0)</f>
        <v>0</v>
      </c>
      <c r="AZ530" s="229">
        <f>IFERROR('Intenzity 1'!AZ530/AZ475,0)</f>
        <v>0</v>
      </c>
      <c r="BA530" s="229">
        <f>IFERROR('Intenzity 1'!BA530/BA475,0)</f>
        <v>0</v>
      </c>
      <c r="BB530" s="229">
        <f>IFERROR('Intenzity 1'!BB530/BB475,0)</f>
        <v>0</v>
      </c>
    </row>
    <row r="531" spans="1:54" x14ac:dyDescent="0.3">
      <c r="A531" s="206">
        <f>IF(ISBLANK('Úseky 1'!A32),"",'Úseky 1'!A32)</f>
        <v>28</v>
      </c>
      <c r="B531" s="205" t="str">
        <f>IF(ISBLANK('Úseky 1'!B32),"",'Úseky 1'!B32)</f>
        <v/>
      </c>
      <c r="C531" s="205" t="str">
        <f>IF(ISBLANK('Úseky 1'!C32),"",'Úseky 1'!C32)</f>
        <v/>
      </c>
      <c r="D531" s="213" t="str">
        <f>IF(ISBLANK('Úseky 1'!D32),"",'Úseky 1'!D32)</f>
        <v/>
      </c>
      <c r="E531" s="229">
        <f>IFERROR('Intenzity 1'!E531/E476,0)</f>
        <v>0</v>
      </c>
      <c r="F531" s="229">
        <f>IFERROR('Intenzity 1'!F531/F476,0)</f>
        <v>0</v>
      </c>
      <c r="G531" s="229">
        <f>IFERROR('Intenzity 1'!G531/G476,0)</f>
        <v>0</v>
      </c>
      <c r="H531" s="229">
        <f>IFERROR('Intenzity 1'!H531/H476,0)</f>
        <v>0</v>
      </c>
      <c r="I531" s="229">
        <f>IFERROR('Intenzity 1'!I531/I476,0)</f>
        <v>0</v>
      </c>
      <c r="J531" s="229">
        <f>IFERROR('Intenzity 1'!J531/J476,0)</f>
        <v>0</v>
      </c>
      <c r="K531" s="229">
        <f>IFERROR('Intenzity 1'!K531/K476,0)</f>
        <v>0</v>
      </c>
      <c r="L531" s="229">
        <f>IFERROR('Intenzity 1'!L531/L476,0)</f>
        <v>0</v>
      </c>
      <c r="M531" s="229">
        <f>IFERROR('Intenzity 1'!M531/M476,0)</f>
        <v>0</v>
      </c>
      <c r="N531" s="229">
        <f>IFERROR('Intenzity 1'!N531/N476,0)</f>
        <v>0</v>
      </c>
      <c r="O531" s="229">
        <f>IFERROR('Intenzity 1'!O531/O476,0)</f>
        <v>0</v>
      </c>
      <c r="P531" s="229">
        <f>IFERROR('Intenzity 1'!P531/P476,0)</f>
        <v>0</v>
      </c>
      <c r="Q531" s="229">
        <f>IFERROR('Intenzity 1'!Q531/Q476,0)</f>
        <v>0</v>
      </c>
      <c r="R531" s="229">
        <f>IFERROR('Intenzity 1'!R531/R476,0)</f>
        <v>0</v>
      </c>
      <c r="S531" s="229">
        <f>IFERROR('Intenzity 1'!S531/S476,0)</f>
        <v>0</v>
      </c>
      <c r="T531" s="229">
        <f>IFERROR('Intenzity 1'!T531/T476,0)</f>
        <v>0</v>
      </c>
      <c r="U531" s="229">
        <f>IFERROR('Intenzity 1'!U531/U476,0)</f>
        <v>0</v>
      </c>
      <c r="V531" s="229">
        <f>IFERROR('Intenzity 1'!V531/V476,0)</f>
        <v>0</v>
      </c>
      <c r="W531" s="229">
        <f>IFERROR('Intenzity 1'!W531/W476,0)</f>
        <v>0</v>
      </c>
      <c r="X531" s="229">
        <f>IFERROR('Intenzity 1'!X531/X476,0)</f>
        <v>0</v>
      </c>
      <c r="Y531" s="229">
        <f>IFERROR('Intenzity 1'!Y531/Y476,0)</f>
        <v>0</v>
      </c>
      <c r="Z531" s="229">
        <f>IFERROR('Intenzity 1'!Z531/Z476,0)</f>
        <v>0</v>
      </c>
      <c r="AA531" s="229">
        <f>IFERROR('Intenzity 1'!AA531/AA476,0)</f>
        <v>0</v>
      </c>
      <c r="AB531" s="229">
        <f>IFERROR('Intenzity 1'!AB531/AB476,0)</f>
        <v>0</v>
      </c>
      <c r="AC531" s="229">
        <f>IFERROR('Intenzity 1'!AC531/AC476,0)</f>
        <v>0</v>
      </c>
      <c r="AD531" s="229">
        <f>IFERROR('Intenzity 1'!AD531/AD476,0)</f>
        <v>0</v>
      </c>
      <c r="AE531" s="229">
        <f>IFERROR('Intenzity 1'!AE531/AE476,0)</f>
        <v>0</v>
      </c>
      <c r="AF531" s="229">
        <f>IFERROR('Intenzity 1'!AF531/AF476,0)</f>
        <v>0</v>
      </c>
      <c r="AG531" s="229">
        <f>IFERROR('Intenzity 1'!AG531/AG476,0)</f>
        <v>0</v>
      </c>
      <c r="AH531" s="229">
        <f>IFERROR('Intenzity 1'!AH531/AH476,0)</f>
        <v>0</v>
      </c>
      <c r="AI531" s="229">
        <f>IFERROR('Intenzity 1'!AI531/AI476,0)</f>
        <v>0</v>
      </c>
      <c r="AJ531" s="229">
        <f>IFERROR('Intenzity 1'!AJ531/AJ476,0)</f>
        <v>0</v>
      </c>
      <c r="AK531" s="229">
        <f>IFERROR('Intenzity 1'!AK531/AK476,0)</f>
        <v>0</v>
      </c>
      <c r="AL531" s="229">
        <f>IFERROR('Intenzity 1'!AL531/AL476,0)</f>
        <v>0</v>
      </c>
      <c r="AM531" s="229">
        <f>IFERROR('Intenzity 1'!AM531/AM476,0)</f>
        <v>0</v>
      </c>
      <c r="AN531" s="229">
        <f>IFERROR('Intenzity 1'!AN531/AN476,0)</f>
        <v>0</v>
      </c>
      <c r="AO531" s="229">
        <f>IFERROR('Intenzity 1'!AO531/AO476,0)</f>
        <v>0</v>
      </c>
      <c r="AP531" s="229">
        <f>IFERROR('Intenzity 1'!AP531/AP476,0)</f>
        <v>0</v>
      </c>
      <c r="AQ531" s="229">
        <f>IFERROR('Intenzity 1'!AQ531/AQ476,0)</f>
        <v>0</v>
      </c>
      <c r="AR531" s="229">
        <f>IFERROR('Intenzity 1'!AR531/AR476,0)</f>
        <v>0</v>
      </c>
      <c r="AS531" s="229">
        <f>IFERROR('Intenzity 1'!AS531/AS476,0)</f>
        <v>0</v>
      </c>
      <c r="AT531" s="229">
        <f>IFERROR('Intenzity 1'!AT531/AT476,0)</f>
        <v>0</v>
      </c>
      <c r="AU531" s="229">
        <f>IFERROR('Intenzity 1'!AU531/AU476,0)</f>
        <v>0</v>
      </c>
      <c r="AV531" s="229">
        <f>IFERROR('Intenzity 1'!AV531/AV476,0)</f>
        <v>0</v>
      </c>
      <c r="AW531" s="229">
        <f>IFERROR('Intenzity 1'!AW531/AW476,0)</f>
        <v>0</v>
      </c>
      <c r="AX531" s="229">
        <f>IFERROR('Intenzity 1'!AX531/AX476,0)</f>
        <v>0</v>
      </c>
      <c r="AY531" s="229">
        <f>IFERROR('Intenzity 1'!AY531/AY476,0)</f>
        <v>0</v>
      </c>
      <c r="AZ531" s="229">
        <f>IFERROR('Intenzity 1'!AZ531/AZ476,0)</f>
        <v>0</v>
      </c>
      <c r="BA531" s="229">
        <f>IFERROR('Intenzity 1'!BA531/BA476,0)</f>
        <v>0</v>
      </c>
      <c r="BB531" s="229">
        <f>IFERROR('Intenzity 1'!BB531/BB476,0)</f>
        <v>0</v>
      </c>
    </row>
    <row r="532" spans="1:54" x14ac:dyDescent="0.3">
      <c r="A532" s="206">
        <f>IF(ISBLANK('Úseky 1'!A33),"",'Úseky 1'!A33)</f>
        <v>29</v>
      </c>
      <c r="B532" s="205" t="str">
        <f>IF(ISBLANK('Úseky 1'!B33),"",'Úseky 1'!B33)</f>
        <v/>
      </c>
      <c r="C532" s="205" t="str">
        <f>IF(ISBLANK('Úseky 1'!C33),"",'Úseky 1'!C33)</f>
        <v/>
      </c>
      <c r="D532" s="213" t="str">
        <f>IF(ISBLANK('Úseky 1'!D33),"",'Úseky 1'!D33)</f>
        <v/>
      </c>
      <c r="E532" s="229">
        <f>IFERROR('Intenzity 1'!E532/E477,0)</f>
        <v>0</v>
      </c>
      <c r="F532" s="229">
        <f>IFERROR('Intenzity 1'!F532/F477,0)</f>
        <v>0</v>
      </c>
      <c r="G532" s="229">
        <f>IFERROR('Intenzity 1'!G532/G477,0)</f>
        <v>0</v>
      </c>
      <c r="H532" s="229">
        <f>IFERROR('Intenzity 1'!H532/H477,0)</f>
        <v>0</v>
      </c>
      <c r="I532" s="229">
        <f>IFERROR('Intenzity 1'!I532/I477,0)</f>
        <v>0</v>
      </c>
      <c r="J532" s="229">
        <f>IFERROR('Intenzity 1'!J532/J477,0)</f>
        <v>0</v>
      </c>
      <c r="K532" s="229">
        <f>IFERROR('Intenzity 1'!K532/K477,0)</f>
        <v>0</v>
      </c>
      <c r="L532" s="229">
        <f>IFERROR('Intenzity 1'!L532/L477,0)</f>
        <v>0</v>
      </c>
      <c r="M532" s="229">
        <f>IFERROR('Intenzity 1'!M532/M477,0)</f>
        <v>0</v>
      </c>
      <c r="N532" s="229">
        <f>IFERROR('Intenzity 1'!N532/N477,0)</f>
        <v>0</v>
      </c>
      <c r="O532" s="229">
        <f>IFERROR('Intenzity 1'!O532/O477,0)</f>
        <v>0</v>
      </c>
      <c r="P532" s="229">
        <f>IFERROR('Intenzity 1'!P532/P477,0)</f>
        <v>0</v>
      </c>
      <c r="Q532" s="229">
        <f>IFERROR('Intenzity 1'!Q532/Q477,0)</f>
        <v>0</v>
      </c>
      <c r="R532" s="229">
        <f>IFERROR('Intenzity 1'!R532/R477,0)</f>
        <v>0</v>
      </c>
      <c r="S532" s="229">
        <f>IFERROR('Intenzity 1'!S532/S477,0)</f>
        <v>0</v>
      </c>
      <c r="T532" s="229">
        <f>IFERROR('Intenzity 1'!T532/T477,0)</f>
        <v>0</v>
      </c>
      <c r="U532" s="229">
        <f>IFERROR('Intenzity 1'!U532/U477,0)</f>
        <v>0</v>
      </c>
      <c r="V532" s="229">
        <f>IFERROR('Intenzity 1'!V532/V477,0)</f>
        <v>0</v>
      </c>
      <c r="W532" s="229">
        <f>IFERROR('Intenzity 1'!W532/W477,0)</f>
        <v>0</v>
      </c>
      <c r="X532" s="229">
        <f>IFERROR('Intenzity 1'!X532/X477,0)</f>
        <v>0</v>
      </c>
      <c r="Y532" s="229">
        <f>IFERROR('Intenzity 1'!Y532/Y477,0)</f>
        <v>0</v>
      </c>
      <c r="Z532" s="229">
        <f>IFERROR('Intenzity 1'!Z532/Z477,0)</f>
        <v>0</v>
      </c>
      <c r="AA532" s="229">
        <f>IFERROR('Intenzity 1'!AA532/AA477,0)</f>
        <v>0</v>
      </c>
      <c r="AB532" s="229">
        <f>IFERROR('Intenzity 1'!AB532/AB477,0)</f>
        <v>0</v>
      </c>
      <c r="AC532" s="229">
        <f>IFERROR('Intenzity 1'!AC532/AC477,0)</f>
        <v>0</v>
      </c>
      <c r="AD532" s="229">
        <f>IFERROR('Intenzity 1'!AD532/AD477,0)</f>
        <v>0</v>
      </c>
      <c r="AE532" s="229">
        <f>IFERROR('Intenzity 1'!AE532/AE477,0)</f>
        <v>0</v>
      </c>
      <c r="AF532" s="229">
        <f>IFERROR('Intenzity 1'!AF532/AF477,0)</f>
        <v>0</v>
      </c>
      <c r="AG532" s="229">
        <f>IFERROR('Intenzity 1'!AG532/AG477,0)</f>
        <v>0</v>
      </c>
      <c r="AH532" s="229">
        <f>IFERROR('Intenzity 1'!AH532/AH477,0)</f>
        <v>0</v>
      </c>
      <c r="AI532" s="229">
        <f>IFERROR('Intenzity 1'!AI532/AI477,0)</f>
        <v>0</v>
      </c>
      <c r="AJ532" s="229">
        <f>IFERROR('Intenzity 1'!AJ532/AJ477,0)</f>
        <v>0</v>
      </c>
      <c r="AK532" s="229">
        <f>IFERROR('Intenzity 1'!AK532/AK477,0)</f>
        <v>0</v>
      </c>
      <c r="AL532" s="229">
        <f>IFERROR('Intenzity 1'!AL532/AL477,0)</f>
        <v>0</v>
      </c>
      <c r="AM532" s="229">
        <f>IFERROR('Intenzity 1'!AM532/AM477,0)</f>
        <v>0</v>
      </c>
      <c r="AN532" s="229">
        <f>IFERROR('Intenzity 1'!AN532/AN477,0)</f>
        <v>0</v>
      </c>
      <c r="AO532" s="229">
        <f>IFERROR('Intenzity 1'!AO532/AO477,0)</f>
        <v>0</v>
      </c>
      <c r="AP532" s="229">
        <f>IFERROR('Intenzity 1'!AP532/AP477,0)</f>
        <v>0</v>
      </c>
      <c r="AQ532" s="229">
        <f>IFERROR('Intenzity 1'!AQ532/AQ477,0)</f>
        <v>0</v>
      </c>
      <c r="AR532" s="229">
        <f>IFERROR('Intenzity 1'!AR532/AR477,0)</f>
        <v>0</v>
      </c>
      <c r="AS532" s="229">
        <f>IFERROR('Intenzity 1'!AS532/AS477,0)</f>
        <v>0</v>
      </c>
      <c r="AT532" s="229">
        <f>IFERROR('Intenzity 1'!AT532/AT477,0)</f>
        <v>0</v>
      </c>
      <c r="AU532" s="229">
        <f>IFERROR('Intenzity 1'!AU532/AU477,0)</f>
        <v>0</v>
      </c>
      <c r="AV532" s="229">
        <f>IFERROR('Intenzity 1'!AV532/AV477,0)</f>
        <v>0</v>
      </c>
      <c r="AW532" s="229">
        <f>IFERROR('Intenzity 1'!AW532/AW477,0)</f>
        <v>0</v>
      </c>
      <c r="AX532" s="229">
        <f>IFERROR('Intenzity 1'!AX532/AX477,0)</f>
        <v>0</v>
      </c>
      <c r="AY532" s="229">
        <f>IFERROR('Intenzity 1'!AY532/AY477,0)</f>
        <v>0</v>
      </c>
      <c r="AZ532" s="229">
        <f>IFERROR('Intenzity 1'!AZ532/AZ477,0)</f>
        <v>0</v>
      </c>
      <c r="BA532" s="229">
        <f>IFERROR('Intenzity 1'!BA532/BA477,0)</f>
        <v>0</v>
      </c>
      <c r="BB532" s="229">
        <f>IFERROR('Intenzity 1'!BB532/BB477,0)</f>
        <v>0</v>
      </c>
    </row>
    <row r="533" spans="1:54" x14ac:dyDescent="0.3">
      <c r="A533" s="206">
        <f>IF(ISBLANK('Úseky 1'!A34),"",'Úseky 1'!A34)</f>
        <v>30</v>
      </c>
      <c r="B533" s="205" t="str">
        <f>IF(ISBLANK('Úseky 1'!B34),"",'Úseky 1'!B34)</f>
        <v/>
      </c>
      <c r="C533" s="205" t="str">
        <f>IF(ISBLANK('Úseky 1'!C34),"",'Úseky 1'!C34)</f>
        <v/>
      </c>
      <c r="D533" s="213" t="str">
        <f>IF(ISBLANK('Úseky 1'!D34),"",'Úseky 1'!D34)</f>
        <v/>
      </c>
      <c r="E533" s="229">
        <f>IFERROR('Intenzity 1'!E533/E478,0)</f>
        <v>0</v>
      </c>
      <c r="F533" s="229">
        <f>IFERROR('Intenzity 1'!F533/F478,0)</f>
        <v>0</v>
      </c>
      <c r="G533" s="229">
        <f>IFERROR('Intenzity 1'!G533/G478,0)</f>
        <v>0</v>
      </c>
      <c r="H533" s="229">
        <f>IFERROR('Intenzity 1'!H533/H478,0)</f>
        <v>0</v>
      </c>
      <c r="I533" s="229">
        <f>IFERROR('Intenzity 1'!I533/I478,0)</f>
        <v>0</v>
      </c>
      <c r="J533" s="229">
        <f>IFERROR('Intenzity 1'!J533/J478,0)</f>
        <v>0</v>
      </c>
      <c r="K533" s="229">
        <f>IFERROR('Intenzity 1'!K533/K478,0)</f>
        <v>0</v>
      </c>
      <c r="L533" s="229">
        <f>IFERROR('Intenzity 1'!L533/L478,0)</f>
        <v>0</v>
      </c>
      <c r="M533" s="229">
        <f>IFERROR('Intenzity 1'!M533/M478,0)</f>
        <v>0</v>
      </c>
      <c r="N533" s="229">
        <f>IFERROR('Intenzity 1'!N533/N478,0)</f>
        <v>0</v>
      </c>
      <c r="O533" s="229">
        <f>IFERROR('Intenzity 1'!O533/O478,0)</f>
        <v>0</v>
      </c>
      <c r="P533" s="229">
        <f>IFERROR('Intenzity 1'!P533/P478,0)</f>
        <v>0</v>
      </c>
      <c r="Q533" s="229">
        <f>IFERROR('Intenzity 1'!Q533/Q478,0)</f>
        <v>0</v>
      </c>
      <c r="R533" s="229">
        <f>IFERROR('Intenzity 1'!R533/R478,0)</f>
        <v>0</v>
      </c>
      <c r="S533" s="229">
        <f>IFERROR('Intenzity 1'!S533/S478,0)</f>
        <v>0</v>
      </c>
      <c r="T533" s="229">
        <f>IFERROR('Intenzity 1'!T533/T478,0)</f>
        <v>0</v>
      </c>
      <c r="U533" s="229">
        <f>IFERROR('Intenzity 1'!U533/U478,0)</f>
        <v>0</v>
      </c>
      <c r="V533" s="229">
        <f>IFERROR('Intenzity 1'!V533/V478,0)</f>
        <v>0</v>
      </c>
      <c r="W533" s="229">
        <f>IFERROR('Intenzity 1'!W533/W478,0)</f>
        <v>0</v>
      </c>
      <c r="X533" s="229">
        <f>IFERROR('Intenzity 1'!X533/X478,0)</f>
        <v>0</v>
      </c>
      <c r="Y533" s="229">
        <f>IFERROR('Intenzity 1'!Y533/Y478,0)</f>
        <v>0</v>
      </c>
      <c r="Z533" s="229">
        <f>IFERROR('Intenzity 1'!Z533/Z478,0)</f>
        <v>0</v>
      </c>
      <c r="AA533" s="229">
        <f>IFERROR('Intenzity 1'!AA533/AA478,0)</f>
        <v>0</v>
      </c>
      <c r="AB533" s="229">
        <f>IFERROR('Intenzity 1'!AB533/AB478,0)</f>
        <v>0</v>
      </c>
      <c r="AC533" s="229">
        <f>IFERROR('Intenzity 1'!AC533/AC478,0)</f>
        <v>0</v>
      </c>
      <c r="AD533" s="229">
        <f>IFERROR('Intenzity 1'!AD533/AD478,0)</f>
        <v>0</v>
      </c>
      <c r="AE533" s="229">
        <f>IFERROR('Intenzity 1'!AE533/AE478,0)</f>
        <v>0</v>
      </c>
      <c r="AF533" s="229">
        <f>IFERROR('Intenzity 1'!AF533/AF478,0)</f>
        <v>0</v>
      </c>
      <c r="AG533" s="229">
        <f>IFERROR('Intenzity 1'!AG533/AG478,0)</f>
        <v>0</v>
      </c>
      <c r="AH533" s="229">
        <f>IFERROR('Intenzity 1'!AH533/AH478,0)</f>
        <v>0</v>
      </c>
      <c r="AI533" s="229">
        <f>IFERROR('Intenzity 1'!AI533/AI478,0)</f>
        <v>0</v>
      </c>
      <c r="AJ533" s="229">
        <f>IFERROR('Intenzity 1'!AJ533/AJ478,0)</f>
        <v>0</v>
      </c>
      <c r="AK533" s="229">
        <f>IFERROR('Intenzity 1'!AK533/AK478,0)</f>
        <v>0</v>
      </c>
      <c r="AL533" s="229">
        <f>IFERROR('Intenzity 1'!AL533/AL478,0)</f>
        <v>0</v>
      </c>
      <c r="AM533" s="229">
        <f>IFERROR('Intenzity 1'!AM533/AM478,0)</f>
        <v>0</v>
      </c>
      <c r="AN533" s="229">
        <f>IFERROR('Intenzity 1'!AN533/AN478,0)</f>
        <v>0</v>
      </c>
      <c r="AO533" s="229">
        <f>IFERROR('Intenzity 1'!AO533/AO478,0)</f>
        <v>0</v>
      </c>
      <c r="AP533" s="229">
        <f>IFERROR('Intenzity 1'!AP533/AP478,0)</f>
        <v>0</v>
      </c>
      <c r="AQ533" s="229">
        <f>IFERROR('Intenzity 1'!AQ533/AQ478,0)</f>
        <v>0</v>
      </c>
      <c r="AR533" s="229">
        <f>IFERROR('Intenzity 1'!AR533/AR478,0)</f>
        <v>0</v>
      </c>
      <c r="AS533" s="229">
        <f>IFERROR('Intenzity 1'!AS533/AS478,0)</f>
        <v>0</v>
      </c>
      <c r="AT533" s="229">
        <f>IFERROR('Intenzity 1'!AT533/AT478,0)</f>
        <v>0</v>
      </c>
      <c r="AU533" s="229">
        <f>IFERROR('Intenzity 1'!AU533/AU478,0)</f>
        <v>0</v>
      </c>
      <c r="AV533" s="229">
        <f>IFERROR('Intenzity 1'!AV533/AV478,0)</f>
        <v>0</v>
      </c>
      <c r="AW533" s="229">
        <f>IFERROR('Intenzity 1'!AW533/AW478,0)</f>
        <v>0</v>
      </c>
      <c r="AX533" s="229">
        <f>IFERROR('Intenzity 1'!AX533/AX478,0)</f>
        <v>0</v>
      </c>
      <c r="AY533" s="229">
        <f>IFERROR('Intenzity 1'!AY533/AY478,0)</f>
        <v>0</v>
      </c>
      <c r="AZ533" s="229">
        <f>IFERROR('Intenzity 1'!AZ533/AZ478,0)</f>
        <v>0</v>
      </c>
      <c r="BA533" s="229">
        <f>IFERROR('Intenzity 1'!BA533/BA478,0)</f>
        <v>0</v>
      </c>
      <c r="BB533" s="229">
        <f>IFERROR('Intenzity 1'!BB533/BB478,0)</f>
        <v>0</v>
      </c>
    </row>
    <row r="534" spans="1:54" x14ac:dyDescent="0.3">
      <c r="A534" s="206">
        <f>IF(ISBLANK('Úseky 1'!A35),"",'Úseky 1'!A35)</f>
        <v>31</v>
      </c>
      <c r="B534" s="205" t="str">
        <f>IF(ISBLANK('Úseky 1'!B35),"",'Úseky 1'!B35)</f>
        <v/>
      </c>
      <c r="C534" s="205" t="str">
        <f>IF(ISBLANK('Úseky 1'!C35),"",'Úseky 1'!C35)</f>
        <v/>
      </c>
      <c r="D534" s="213" t="str">
        <f>IF(ISBLANK('Úseky 1'!D35),"",'Úseky 1'!D35)</f>
        <v/>
      </c>
      <c r="E534" s="229">
        <f>IFERROR('Intenzity 1'!E534/E479,0)</f>
        <v>0</v>
      </c>
      <c r="F534" s="229">
        <f>IFERROR('Intenzity 1'!F534/F479,0)</f>
        <v>0</v>
      </c>
      <c r="G534" s="229">
        <f>IFERROR('Intenzity 1'!G534/G479,0)</f>
        <v>0</v>
      </c>
      <c r="H534" s="229">
        <f>IFERROR('Intenzity 1'!H534/H479,0)</f>
        <v>0</v>
      </c>
      <c r="I534" s="229">
        <f>IFERROR('Intenzity 1'!I534/I479,0)</f>
        <v>0</v>
      </c>
      <c r="J534" s="229">
        <f>IFERROR('Intenzity 1'!J534/J479,0)</f>
        <v>0</v>
      </c>
      <c r="K534" s="229">
        <f>IFERROR('Intenzity 1'!K534/K479,0)</f>
        <v>0</v>
      </c>
      <c r="L534" s="229">
        <f>IFERROR('Intenzity 1'!L534/L479,0)</f>
        <v>0</v>
      </c>
      <c r="M534" s="229">
        <f>IFERROR('Intenzity 1'!M534/M479,0)</f>
        <v>0</v>
      </c>
      <c r="N534" s="229">
        <f>IFERROR('Intenzity 1'!N534/N479,0)</f>
        <v>0</v>
      </c>
      <c r="O534" s="229">
        <f>IFERROR('Intenzity 1'!O534/O479,0)</f>
        <v>0</v>
      </c>
      <c r="P534" s="229">
        <f>IFERROR('Intenzity 1'!P534/P479,0)</f>
        <v>0</v>
      </c>
      <c r="Q534" s="229">
        <f>IFERROR('Intenzity 1'!Q534/Q479,0)</f>
        <v>0</v>
      </c>
      <c r="R534" s="229">
        <f>IFERROR('Intenzity 1'!R534/R479,0)</f>
        <v>0</v>
      </c>
      <c r="S534" s="229">
        <f>IFERROR('Intenzity 1'!S534/S479,0)</f>
        <v>0</v>
      </c>
      <c r="T534" s="229">
        <f>IFERROR('Intenzity 1'!T534/T479,0)</f>
        <v>0</v>
      </c>
      <c r="U534" s="229">
        <f>IFERROR('Intenzity 1'!U534/U479,0)</f>
        <v>0</v>
      </c>
      <c r="V534" s="229">
        <f>IFERROR('Intenzity 1'!V534/V479,0)</f>
        <v>0</v>
      </c>
      <c r="W534" s="229">
        <f>IFERROR('Intenzity 1'!W534/W479,0)</f>
        <v>0</v>
      </c>
      <c r="X534" s="229">
        <f>IFERROR('Intenzity 1'!X534/X479,0)</f>
        <v>0</v>
      </c>
      <c r="Y534" s="229">
        <f>IFERROR('Intenzity 1'!Y534/Y479,0)</f>
        <v>0</v>
      </c>
      <c r="Z534" s="229">
        <f>IFERROR('Intenzity 1'!Z534/Z479,0)</f>
        <v>0</v>
      </c>
      <c r="AA534" s="229">
        <f>IFERROR('Intenzity 1'!AA534/AA479,0)</f>
        <v>0</v>
      </c>
      <c r="AB534" s="229">
        <f>IFERROR('Intenzity 1'!AB534/AB479,0)</f>
        <v>0</v>
      </c>
      <c r="AC534" s="229">
        <f>IFERROR('Intenzity 1'!AC534/AC479,0)</f>
        <v>0</v>
      </c>
      <c r="AD534" s="229">
        <f>IFERROR('Intenzity 1'!AD534/AD479,0)</f>
        <v>0</v>
      </c>
      <c r="AE534" s="229">
        <f>IFERROR('Intenzity 1'!AE534/AE479,0)</f>
        <v>0</v>
      </c>
      <c r="AF534" s="229">
        <f>IFERROR('Intenzity 1'!AF534/AF479,0)</f>
        <v>0</v>
      </c>
      <c r="AG534" s="229">
        <f>IFERROR('Intenzity 1'!AG534/AG479,0)</f>
        <v>0</v>
      </c>
      <c r="AH534" s="229">
        <f>IFERROR('Intenzity 1'!AH534/AH479,0)</f>
        <v>0</v>
      </c>
      <c r="AI534" s="229">
        <f>IFERROR('Intenzity 1'!AI534/AI479,0)</f>
        <v>0</v>
      </c>
      <c r="AJ534" s="229">
        <f>IFERROR('Intenzity 1'!AJ534/AJ479,0)</f>
        <v>0</v>
      </c>
      <c r="AK534" s="229">
        <f>IFERROR('Intenzity 1'!AK534/AK479,0)</f>
        <v>0</v>
      </c>
      <c r="AL534" s="229">
        <f>IFERROR('Intenzity 1'!AL534/AL479,0)</f>
        <v>0</v>
      </c>
      <c r="AM534" s="229">
        <f>IFERROR('Intenzity 1'!AM534/AM479,0)</f>
        <v>0</v>
      </c>
      <c r="AN534" s="229">
        <f>IFERROR('Intenzity 1'!AN534/AN479,0)</f>
        <v>0</v>
      </c>
      <c r="AO534" s="229">
        <f>IFERROR('Intenzity 1'!AO534/AO479,0)</f>
        <v>0</v>
      </c>
      <c r="AP534" s="229">
        <f>IFERROR('Intenzity 1'!AP534/AP479,0)</f>
        <v>0</v>
      </c>
      <c r="AQ534" s="229">
        <f>IFERROR('Intenzity 1'!AQ534/AQ479,0)</f>
        <v>0</v>
      </c>
      <c r="AR534" s="229">
        <f>IFERROR('Intenzity 1'!AR534/AR479,0)</f>
        <v>0</v>
      </c>
      <c r="AS534" s="229">
        <f>IFERROR('Intenzity 1'!AS534/AS479,0)</f>
        <v>0</v>
      </c>
      <c r="AT534" s="229">
        <f>IFERROR('Intenzity 1'!AT534/AT479,0)</f>
        <v>0</v>
      </c>
      <c r="AU534" s="229">
        <f>IFERROR('Intenzity 1'!AU534/AU479,0)</f>
        <v>0</v>
      </c>
      <c r="AV534" s="229">
        <f>IFERROR('Intenzity 1'!AV534/AV479,0)</f>
        <v>0</v>
      </c>
      <c r="AW534" s="229">
        <f>IFERROR('Intenzity 1'!AW534/AW479,0)</f>
        <v>0</v>
      </c>
      <c r="AX534" s="229">
        <f>IFERROR('Intenzity 1'!AX534/AX479,0)</f>
        <v>0</v>
      </c>
      <c r="AY534" s="229">
        <f>IFERROR('Intenzity 1'!AY534/AY479,0)</f>
        <v>0</v>
      </c>
      <c r="AZ534" s="229">
        <f>IFERROR('Intenzity 1'!AZ534/AZ479,0)</f>
        <v>0</v>
      </c>
      <c r="BA534" s="229">
        <f>IFERROR('Intenzity 1'!BA534/BA479,0)</f>
        <v>0</v>
      </c>
      <c r="BB534" s="229">
        <f>IFERROR('Intenzity 1'!BB534/BB479,0)</f>
        <v>0</v>
      </c>
    </row>
    <row r="535" spans="1:54" x14ac:dyDescent="0.3">
      <c r="A535" s="206">
        <f>IF(ISBLANK('Úseky 1'!A36),"",'Úseky 1'!A36)</f>
        <v>32</v>
      </c>
      <c r="B535" s="205" t="str">
        <f>IF(ISBLANK('Úseky 1'!B36),"",'Úseky 1'!B36)</f>
        <v/>
      </c>
      <c r="C535" s="205" t="str">
        <f>IF(ISBLANK('Úseky 1'!C36),"",'Úseky 1'!C36)</f>
        <v/>
      </c>
      <c r="D535" s="213" t="str">
        <f>IF(ISBLANK('Úseky 1'!D36),"",'Úseky 1'!D36)</f>
        <v/>
      </c>
      <c r="E535" s="229">
        <f>IFERROR('Intenzity 1'!E535/E480,0)</f>
        <v>0</v>
      </c>
      <c r="F535" s="229">
        <f>IFERROR('Intenzity 1'!F535/F480,0)</f>
        <v>0</v>
      </c>
      <c r="G535" s="229">
        <f>IFERROR('Intenzity 1'!G535/G480,0)</f>
        <v>0</v>
      </c>
      <c r="H535" s="229">
        <f>IFERROR('Intenzity 1'!H535/H480,0)</f>
        <v>0</v>
      </c>
      <c r="I535" s="229">
        <f>IFERROR('Intenzity 1'!I535/I480,0)</f>
        <v>0</v>
      </c>
      <c r="J535" s="229">
        <f>IFERROR('Intenzity 1'!J535/J480,0)</f>
        <v>0</v>
      </c>
      <c r="K535" s="229">
        <f>IFERROR('Intenzity 1'!K535/K480,0)</f>
        <v>0</v>
      </c>
      <c r="L535" s="229">
        <f>IFERROR('Intenzity 1'!L535/L480,0)</f>
        <v>0</v>
      </c>
      <c r="M535" s="229">
        <f>IFERROR('Intenzity 1'!M535/M480,0)</f>
        <v>0</v>
      </c>
      <c r="N535" s="229">
        <f>IFERROR('Intenzity 1'!N535/N480,0)</f>
        <v>0</v>
      </c>
      <c r="O535" s="229">
        <f>IFERROR('Intenzity 1'!O535/O480,0)</f>
        <v>0</v>
      </c>
      <c r="P535" s="229">
        <f>IFERROR('Intenzity 1'!P535/P480,0)</f>
        <v>0</v>
      </c>
      <c r="Q535" s="229">
        <f>IFERROR('Intenzity 1'!Q535/Q480,0)</f>
        <v>0</v>
      </c>
      <c r="R535" s="229">
        <f>IFERROR('Intenzity 1'!R535/R480,0)</f>
        <v>0</v>
      </c>
      <c r="S535" s="229">
        <f>IFERROR('Intenzity 1'!S535/S480,0)</f>
        <v>0</v>
      </c>
      <c r="T535" s="229">
        <f>IFERROR('Intenzity 1'!T535/T480,0)</f>
        <v>0</v>
      </c>
      <c r="U535" s="229">
        <f>IFERROR('Intenzity 1'!U535/U480,0)</f>
        <v>0</v>
      </c>
      <c r="V535" s="229">
        <f>IFERROR('Intenzity 1'!V535/V480,0)</f>
        <v>0</v>
      </c>
      <c r="W535" s="229">
        <f>IFERROR('Intenzity 1'!W535/W480,0)</f>
        <v>0</v>
      </c>
      <c r="X535" s="229">
        <f>IFERROR('Intenzity 1'!X535/X480,0)</f>
        <v>0</v>
      </c>
      <c r="Y535" s="229">
        <f>IFERROR('Intenzity 1'!Y535/Y480,0)</f>
        <v>0</v>
      </c>
      <c r="Z535" s="229">
        <f>IFERROR('Intenzity 1'!Z535/Z480,0)</f>
        <v>0</v>
      </c>
      <c r="AA535" s="229">
        <f>IFERROR('Intenzity 1'!AA535/AA480,0)</f>
        <v>0</v>
      </c>
      <c r="AB535" s="229">
        <f>IFERROR('Intenzity 1'!AB535/AB480,0)</f>
        <v>0</v>
      </c>
      <c r="AC535" s="229">
        <f>IFERROR('Intenzity 1'!AC535/AC480,0)</f>
        <v>0</v>
      </c>
      <c r="AD535" s="229">
        <f>IFERROR('Intenzity 1'!AD535/AD480,0)</f>
        <v>0</v>
      </c>
      <c r="AE535" s="229">
        <f>IFERROR('Intenzity 1'!AE535/AE480,0)</f>
        <v>0</v>
      </c>
      <c r="AF535" s="229">
        <f>IFERROR('Intenzity 1'!AF535/AF480,0)</f>
        <v>0</v>
      </c>
      <c r="AG535" s="229">
        <f>IFERROR('Intenzity 1'!AG535/AG480,0)</f>
        <v>0</v>
      </c>
      <c r="AH535" s="229">
        <f>IFERROR('Intenzity 1'!AH535/AH480,0)</f>
        <v>0</v>
      </c>
      <c r="AI535" s="229">
        <f>IFERROR('Intenzity 1'!AI535/AI480,0)</f>
        <v>0</v>
      </c>
      <c r="AJ535" s="229">
        <f>IFERROR('Intenzity 1'!AJ535/AJ480,0)</f>
        <v>0</v>
      </c>
      <c r="AK535" s="229">
        <f>IFERROR('Intenzity 1'!AK535/AK480,0)</f>
        <v>0</v>
      </c>
      <c r="AL535" s="229">
        <f>IFERROR('Intenzity 1'!AL535/AL480,0)</f>
        <v>0</v>
      </c>
      <c r="AM535" s="229">
        <f>IFERROR('Intenzity 1'!AM535/AM480,0)</f>
        <v>0</v>
      </c>
      <c r="AN535" s="229">
        <f>IFERROR('Intenzity 1'!AN535/AN480,0)</f>
        <v>0</v>
      </c>
      <c r="AO535" s="229">
        <f>IFERROR('Intenzity 1'!AO535/AO480,0)</f>
        <v>0</v>
      </c>
      <c r="AP535" s="229">
        <f>IFERROR('Intenzity 1'!AP535/AP480,0)</f>
        <v>0</v>
      </c>
      <c r="AQ535" s="229">
        <f>IFERROR('Intenzity 1'!AQ535/AQ480,0)</f>
        <v>0</v>
      </c>
      <c r="AR535" s="229">
        <f>IFERROR('Intenzity 1'!AR535/AR480,0)</f>
        <v>0</v>
      </c>
      <c r="AS535" s="229">
        <f>IFERROR('Intenzity 1'!AS535/AS480,0)</f>
        <v>0</v>
      </c>
      <c r="AT535" s="229">
        <f>IFERROR('Intenzity 1'!AT535/AT480,0)</f>
        <v>0</v>
      </c>
      <c r="AU535" s="229">
        <f>IFERROR('Intenzity 1'!AU535/AU480,0)</f>
        <v>0</v>
      </c>
      <c r="AV535" s="229">
        <f>IFERROR('Intenzity 1'!AV535/AV480,0)</f>
        <v>0</v>
      </c>
      <c r="AW535" s="229">
        <f>IFERROR('Intenzity 1'!AW535/AW480,0)</f>
        <v>0</v>
      </c>
      <c r="AX535" s="229">
        <f>IFERROR('Intenzity 1'!AX535/AX480,0)</f>
        <v>0</v>
      </c>
      <c r="AY535" s="229">
        <f>IFERROR('Intenzity 1'!AY535/AY480,0)</f>
        <v>0</v>
      </c>
      <c r="AZ535" s="229">
        <f>IFERROR('Intenzity 1'!AZ535/AZ480,0)</f>
        <v>0</v>
      </c>
      <c r="BA535" s="229">
        <f>IFERROR('Intenzity 1'!BA535/BA480,0)</f>
        <v>0</v>
      </c>
      <c r="BB535" s="229">
        <f>IFERROR('Intenzity 1'!BB535/BB480,0)</f>
        <v>0</v>
      </c>
    </row>
    <row r="536" spans="1:54" x14ac:dyDescent="0.3">
      <c r="A536" s="206">
        <f>IF(ISBLANK('Úseky 1'!A37),"",'Úseky 1'!A37)</f>
        <v>33</v>
      </c>
      <c r="B536" s="205" t="str">
        <f>IF(ISBLANK('Úseky 1'!B37),"",'Úseky 1'!B37)</f>
        <v/>
      </c>
      <c r="C536" s="205" t="str">
        <f>IF(ISBLANK('Úseky 1'!C37),"",'Úseky 1'!C37)</f>
        <v/>
      </c>
      <c r="D536" s="213" t="str">
        <f>IF(ISBLANK('Úseky 1'!D37),"",'Úseky 1'!D37)</f>
        <v/>
      </c>
      <c r="E536" s="229">
        <f>IFERROR('Intenzity 1'!E536/E481,0)</f>
        <v>0</v>
      </c>
      <c r="F536" s="229">
        <f>IFERROR('Intenzity 1'!F536/F481,0)</f>
        <v>0</v>
      </c>
      <c r="G536" s="229">
        <f>IFERROR('Intenzity 1'!G536/G481,0)</f>
        <v>0</v>
      </c>
      <c r="H536" s="229">
        <f>IFERROR('Intenzity 1'!H536/H481,0)</f>
        <v>0</v>
      </c>
      <c r="I536" s="229">
        <f>IFERROR('Intenzity 1'!I536/I481,0)</f>
        <v>0</v>
      </c>
      <c r="J536" s="229">
        <f>IFERROR('Intenzity 1'!J536/J481,0)</f>
        <v>0</v>
      </c>
      <c r="K536" s="229">
        <f>IFERROR('Intenzity 1'!K536/K481,0)</f>
        <v>0</v>
      </c>
      <c r="L536" s="229">
        <f>IFERROR('Intenzity 1'!L536/L481,0)</f>
        <v>0</v>
      </c>
      <c r="M536" s="229">
        <f>IFERROR('Intenzity 1'!M536/M481,0)</f>
        <v>0</v>
      </c>
      <c r="N536" s="229">
        <f>IFERROR('Intenzity 1'!N536/N481,0)</f>
        <v>0</v>
      </c>
      <c r="O536" s="229">
        <f>IFERROR('Intenzity 1'!O536/O481,0)</f>
        <v>0</v>
      </c>
      <c r="P536" s="229">
        <f>IFERROR('Intenzity 1'!P536/P481,0)</f>
        <v>0</v>
      </c>
      <c r="Q536" s="229">
        <f>IFERROR('Intenzity 1'!Q536/Q481,0)</f>
        <v>0</v>
      </c>
      <c r="R536" s="229">
        <f>IFERROR('Intenzity 1'!R536/R481,0)</f>
        <v>0</v>
      </c>
      <c r="S536" s="229">
        <f>IFERROR('Intenzity 1'!S536/S481,0)</f>
        <v>0</v>
      </c>
      <c r="T536" s="229">
        <f>IFERROR('Intenzity 1'!T536/T481,0)</f>
        <v>0</v>
      </c>
      <c r="U536" s="229">
        <f>IFERROR('Intenzity 1'!U536/U481,0)</f>
        <v>0</v>
      </c>
      <c r="V536" s="229">
        <f>IFERROR('Intenzity 1'!V536/V481,0)</f>
        <v>0</v>
      </c>
      <c r="W536" s="229">
        <f>IFERROR('Intenzity 1'!W536/W481,0)</f>
        <v>0</v>
      </c>
      <c r="X536" s="229">
        <f>IFERROR('Intenzity 1'!X536/X481,0)</f>
        <v>0</v>
      </c>
      <c r="Y536" s="229">
        <f>IFERROR('Intenzity 1'!Y536/Y481,0)</f>
        <v>0</v>
      </c>
      <c r="Z536" s="229">
        <f>IFERROR('Intenzity 1'!Z536/Z481,0)</f>
        <v>0</v>
      </c>
      <c r="AA536" s="229">
        <f>IFERROR('Intenzity 1'!AA536/AA481,0)</f>
        <v>0</v>
      </c>
      <c r="AB536" s="229">
        <f>IFERROR('Intenzity 1'!AB536/AB481,0)</f>
        <v>0</v>
      </c>
      <c r="AC536" s="229">
        <f>IFERROR('Intenzity 1'!AC536/AC481,0)</f>
        <v>0</v>
      </c>
      <c r="AD536" s="229">
        <f>IFERROR('Intenzity 1'!AD536/AD481,0)</f>
        <v>0</v>
      </c>
      <c r="AE536" s="229">
        <f>IFERROR('Intenzity 1'!AE536/AE481,0)</f>
        <v>0</v>
      </c>
      <c r="AF536" s="229">
        <f>IFERROR('Intenzity 1'!AF536/AF481,0)</f>
        <v>0</v>
      </c>
      <c r="AG536" s="229">
        <f>IFERROR('Intenzity 1'!AG536/AG481,0)</f>
        <v>0</v>
      </c>
      <c r="AH536" s="229">
        <f>IFERROR('Intenzity 1'!AH536/AH481,0)</f>
        <v>0</v>
      </c>
      <c r="AI536" s="229">
        <f>IFERROR('Intenzity 1'!AI536/AI481,0)</f>
        <v>0</v>
      </c>
      <c r="AJ536" s="229">
        <f>IFERROR('Intenzity 1'!AJ536/AJ481,0)</f>
        <v>0</v>
      </c>
      <c r="AK536" s="229">
        <f>IFERROR('Intenzity 1'!AK536/AK481,0)</f>
        <v>0</v>
      </c>
      <c r="AL536" s="229">
        <f>IFERROR('Intenzity 1'!AL536/AL481,0)</f>
        <v>0</v>
      </c>
      <c r="AM536" s="229">
        <f>IFERROR('Intenzity 1'!AM536/AM481,0)</f>
        <v>0</v>
      </c>
      <c r="AN536" s="229">
        <f>IFERROR('Intenzity 1'!AN536/AN481,0)</f>
        <v>0</v>
      </c>
      <c r="AO536" s="229">
        <f>IFERROR('Intenzity 1'!AO536/AO481,0)</f>
        <v>0</v>
      </c>
      <c r="AP536" s="229">
        <f>IFERROR('Intenzity 1'!AP536/AP481,0)</f>
        <v>0</v>
      </c>
      <c r="AQ536" s="229">
        <f>IFERROR('Intenzity 1'!AQ536/AQ481,0)</f>
        <v>0</v>
      </c>
      <c r="AR536" s="229">
        <f>IFERROR('Intenzity 1'!AR536/AR481,0)</f>
        <v>0</v>
      </c>
      <c r="AS536" s="229">
        <f>IFERROR('Intenzity 1'!AS536/AS481,0)</f>
        <v>0</v>
      </c>
      <c r="AT536" s="229">
        <f>IFERROR('Intenzity 1'!AT536/AT481,0)</f>
        <v>0</v>
      </c>
      <c r="AU536" s="229">
        <f>IFERROR('Intenzity 1'!AU536/AU481,0)</f>
        <v>0</v>
      </c>
      <c r="AV536" s="229">
        <f>IFERROR('Intenzity 1'!AV536/AV481,0)</f>
        <v>0</v>
      </c>
      <c r="AW536" s="229">
        <f>IFERROR('Intenzity 1'!AW536/AW481,0)</f>
        <v>0</v>
      </c>
      <c r="AX536" s="229">
        <f>IFERROR('Intenzity 1'!AX536/AX481,0)</f>
        <v>0</v>
      </c>
      <c r="AY536" s="229">
        <f>IFERROR('Intenzity 1'!AY536/AY481,0)</f>
        <v>0</v>
      </c>
      <c r="AZ536" s="229">
        <f>IFERROR('Intenzity 1'!AZ536/AZ481,0)</f>
        <v>0</v>
      </c>
      <c r="BA536" s="229">
        <f>IFERROR('Intenzity 1'!BA536/BA481,0)</f>
        <v>0</v>
      </c>
      <c r="BB536" s="229">
        <f>IFERROR('Intenzity 1'!BB536/BB481,0)</f>
        <v>0</v>
      </c>
    </row>
    <row r="537" spans="1:54" x14ac:dyDescent="0.3">
      <c r="A537" s="206">
        <f>IF(ISBLANK('Úseky 1'!A38),"",'Úseky 1'!A38)</f>
        <v>34</v>
      </c>
      <c r="B537" s="205" t="str">
        <f>IF(ISBLANK('Úseky 1'!B38),"",'Úseky 1'!B38)</f>
        <v/>
      </c>
      <c r="C537" s="205" t="str">
        <f>IF(ISBLANK('Úseky 1'!C38),"",'Úseky 1'!C38)</f>
        <v/>
      </c>
      <c r="D537" s="213" t="str">
        <f>IF(ISBLANK('Úseky 1'!D38),"",'Úseky 1'!D38)</f>
        <v/>
      </c>
      <c r="E537" s="229">
        <f>IFERROR('Intenzity 1'!E537/E482,0)</f>
        <v>0</v>
      </c>
      <c r="F537" s="229">
        <f>IFERROR('Intenzity 1'!F537/F482,0)</f>
        <v>0</v>
      </c>
      <c r="G537" s="229">
        <f>IFERROR('Intenzity 1'!G537/G482,0)</f>
        <v>0</v>
      </c>
      <c r="H537" s="229">
        <f>IFERROR('Intenzity 1'!H537/H482,0)</f>
        <v>0</v>
      </c>
      <c r="I537" s="229">
        <f>IFERROR('Intenzity 1'!I537/I482,0)</f>
        <v>0</v>
      </c>
      <c r="J537" s="229">
        <f>IFERROR('Intenzity 1'!J537/J482,0)</f>
        <v>0</v>
      </c>
      <c r="K537" s="229">
        <f>IFERROR('Intenzity 1'!K537/K482,0)</f>
        <v>0</v>
      </c>
      <c r="L537" s="229">
        <f>IFERROR('Intenzity 1'!L537/L482,0)</f>
        <v>0</v>
      </c>
      <c r="M537" s="229">
        <f>IFERROR('Intenzity 1'!M537/M482,0)</f>
        <v>0</v>
      </c>
      <c r="N537" s="229">
        <f>IFERROR('Intenzity 1'!N537/N482,0)</f>
        <v>0</v>
      </c>
      <c r="O537" s="229">
        <f>IFERROR('Intenzity 1'!O537/O482,0)</f>
        <v>0</v>
      </c>
      <c r="P537" s="229">
        <f>IFERROR('Intenzity 1'!P537/P482,0)</f>
        <v>0</v>
      </c>
      <c r="Q537" s="229">
        <f>IFERROR('Intenzity 1'!Q537/Q482,0)</f>
        <v>0</v>
      </c>
      <c r="R537" s="229">
        <f>IFERROR('Intenzity 1'!R537/R482,0)</f>
        <v>0</v>
      </c>
      <c r="S537" s="229">
        <f>IFERROR('Intenzity 1'!S537/S482,0)</f>
        <v>0</v>
      </c>
      <c r="T537" s="229">
        <f>IFERROR('Intenzity 1'!T537/T482,0)</f>
        <v>0</v>
      </c>
      <c r="U537" s="229">
        <f>IFERROR('Intenzity 1'!U537/U482,0)</f>
        <v>0</v>
      </c>
      <c r="V537" s="229">
        <f>IFERROR('Intenzity 1'!V537/V482,0)</f>
        <v>0</v>
      </c>
      <c r="W537" s="229">
        <f>IFERROR('Intenzity 1'!W537/W482,0)</f>
        <v>0</v>
      </c>
      <c r="X537" s="229">
        <f>IFERROR('Intenzity 1'!X537/X482,0)</f>
        <v>0</v>
      </c>
      <c r="Y537" s="229">
        <f>IFERROR('Intenzity 1'!Y537/Y482,0)</f>
        <v>0</v>
      </c>
      <c r="Z537" s="229">
        <f>IFERROR('Intenzity 1'!Z537/Z482,0)</f>
        <v>0</v>
      </c>
      <c r="AA537" s="229">
        <f>IFERROR('Intenzity 1'!AA537/AA482,0)</f>
        <v>0</v>
      </c>
      <c r="AB537" s="229">
        <f>IFERROR('Intenzity 1'!AB537/AB482,0)</f>
        <v>0</v>
      </c>
      <c r="AC537" s="229">
        <f>IFERROR('Intenzity 1'!AC537/AC482,0)</f>
        <v>0</v>
      </c>
      <c r="AD537" s="229">
        <f>IFERROR('Intenzity 1'!AD537/AD482,0)</f>
        <v>0</v>
      </c>
      <c r="AE537" s="229">
        <f>IFERROR('Intenzity 1'!AE537/AE482,0)</f>
        <v>0</v>
      </c>
      <c r="AF537" s="229">
        <f>IFERROR('Intenzity 1'!AF537/AF482,0)</f>
        <v>0</v>
      </c>
      <c r="AG537" s="229">
        <f>IFERROR('Intenzity 1'!AG537/AG482,0)</f>
        <v>0</v>
      </c>
      <c r="AH537" s="229">
        <f>IFERROR('Intenzity 1'!AH537/AH482,0)</f>
        <v>0</v>
      </c>
      <c r="AI537" s="229">
        <f>IFERROR('Intenzity 1'!AI537/AI482,0)</f>
        <v>0</v>
      </c>
      <c r="AJ537" s="229">
        <f>IFERROR('Intenzity 1'!AJ537/AJ482,0)</f>
        <v>0</v>
      </c>
      <c r="AK537" s="229">
        <f>IFERROR('Intenzity 1'!AK537/AK482,0)</f>
        <v>0</v>
      </c>
      <c r="AL537" s="229">
        <f>IFERROR('Intenzity 1'!AL537/AL482,0)</f>
        <v>0</v>
      </c>
      <c r="AM537" s="229">
        <f>IFERROR('Intenzity 1'!AM537/AM482,0)</f>
        <v>0</v>
      </c>
      <c r="AN537" s="229">
        <f>IFERROR('Intenzity 1'!AN537/AN482,0)</f>
        <v>0</v>
      </c>
      <c r="AO537" s="229">
        <f>IFERROR('Intenzity 1'!AO537/AO482,0)</f>
        <v>0</v>
      </c>
      <c r="AP537" s="229">
        <f>IFERROR('Intenzity 1'!AP537/AP482,0)</f>
        <v>0</v>
      </c>
      <c r="AQ537" s="229">
        <f>IFERROR('Intenzity 1'!AQ537/AQ482,0)</f>
        <v>0</v>
      </c>
      <c r="AR537" s="229">
        <f>IFERROR('Intenzity 1'!AR537/AR482,0)</f>
        <v>0</v>
      </c>
      <c r="AS537" s="229">
        <f>IFERROR('Intenzity 1'!AS537/AS482,0)</f>
        <v>0</v>
      </c>
      <c r="AT537" s="229">
        <f>IFERROR('Intenzity 1'!AT537/AT482,0)</f>
        <v>0</v>
      </c>
      <c r="AU537" s="229">
        <f>IFERROR('Intenzity 1'!AU537/AU482,0)</f>
        <v>0</v>
      </c>
      <c r="AV537" s="229">
        <f>IFERROR('Intenzity 1'!AV537/AV482,0)</f>
        <v>0</v>
      </c>
      <c r="AW537" s="229">
        <f>IFERROR('Intenzity 1'!AW537/AW482,0)</f>
        <v>0</v>
      </c>
      <c r="AX537" s="229">
        <f>IFERROR('Intenzity 1'!AX537/AX482,0)</f>
        <v>0</v>
      </c>
      <c r="AY537" s="229">
        <f>IFERROR('Intenzity 1'!AY537/AY482,0)</f>
        <v>0</v>
      </c>
      <c r="AZ537" s="229">
        <f>IFERROR('Intenzity 1'!AZ537/AZ482,0)</f>
        <v>0</v>
      </c>
      <c r="BA537" s="229">
        <f>IFERROR('Intenzity 1'!BA537/BA482,0)</f>
        <v>0</v>
      </c>
      <c r="BB537" s="229">
        <f>IFERROR('Intenzity 1'!BB537/BB482,0)</f>
        <v>0</v>
      </c>
    </row>
    <row r="538" spans="1:54" x14ac:dyDescent="0.3">
      <c r="A538" s="206">
        <f>IF(ISBLANK('Úseky 1'!A39),"",'Úseky 1'!A39)</f>
        <v>35</v>
      </c>
      <c r="B538" s="205" t="str">
        <f>IF(ISBLANK('Úseky 1'!B39),"",'Úseky 1'!B39)</f>
        <v/>
      </c>
      <c r="C538" s="205" t="str">
        <f>IF(ISBLANK('Úseky 1'!C39),"",'Úseky 1'!C39)</f>
        <v/>
      </c>
      <c r="D538" s="213" t="str">
        <f>IF(ISBLANK('Úseky 1'!D39),"",'Úseky 1'!D39)</f>
        <v/>
      </c>
      <c r="E538" s="229">
        <f>IFERROR('Intenzity 1'!E538/E483,0)</f>
        <v>0</v>
      </c>
      <c r="F538" s="229">
        <f>IFERROR('Intenzity 1'!F538/F483,0)</f>
        <v>0</v>
      </c>
      <c r="G538" s="229">
        <f>IFERROR('Intenzity 1'!G538/G483,0)</f>
        <v>0</v>
      </c>
      <c r="H538" s="229">
        <f>IFERROR('Intenzity 1'!H538/H483,0)</f>
        <v>0</v>
      </c>
      <c r="I538" s="229">
        <f>IFERROR('Intenzity 1'!I538/I483,0)</f>
        <v>0</v>
      </c>
      <c r="J538" s="229">
        <f>IFERROR('Intenzity 1'!J538/J483,0)</f>
        <v>0</v>
      </c>
      <c r="K538" s="229">
        <f>IFERROR('Intenzity 1'!K538/K483,0)</f>
        <v>0</v>
      </c>
      <c r="L538" s="229">
        <f>IFERROR('Intenzity 1'!L538/L483,0)</f>
        <v>0</v>
      </c>
      <c r="M538" s="229">
        <f>IFERROR('Intenzity 1'!M538/M483,0)</f>
        <v>0</v>
      </c>
      <c r="N538" s="229">
        <f>IFERROR('Intenzity 1'!N538/N483,0)</f>
        <v>0</v>
      </c>
      <c r="O538" s="229">
        <f>IFERROR('Intenzity 1'!O538/O483,0)</f>
        <v>0</v>
      </c>
      <c r="P538" s="229">
        <f>IFERROR('Intenzity 1'!P538/P483,0)</f>
        <v>0</v>
      </c>
      <c r="Q538" s="229">
        <f>IFERROR('Intenzity 1'!Q538/Q483,0)</f>
        <v>0</v>
      </c>
      <c r="R538" s="229">
        <f>IFERROR('Intenzity 1'!R538/R483,0)</f>
        <v>0</v>
      </c>
      <c r="S538" s="229">
        <f>IFERROR('Intenzity 1'!S538/S483,0)</f>
        <v>0</v>
      </c>
      <c r="T538" s="229">
        <f>IFERROR('Intenzity 1'!T538/T483,0)</f>
        <v>0</v>
      </c>
      <c r="U538" s="229">
        <f>IFERROR('Intenzity 1'!U538/U483,0)</f>
        <v>0</v>
      </c>
      <c r="V538" s="229">
        <f>IFERROR('Intenzity 1'!V538/V483,0)</f>
        <v>0</v>
      </c>
      <c r="W538" s="229">
        <f>IFERROR('Intenzity 1'!W538/W483,0)</f>
        <v>0</v>
      </c>
      <c r="X538" s="229">
        <f>IFERROR('Intenzity 1'!X538/X483,0)</f>
        <v>0</v>
      </c>
      <c r="Y538" s="229">
        <f>IFERROR('Intenzity 1'!Y538/Y483,0)</f>
        <v>0</v>
      </c>
      <c r="Z538" s="229">
        <f>IFERROR('Intenzity 1'!Z538/Z483,0)</f>
        <v>0</v>
      </c>
      <c r="AA538" s="229">
        <f>IFERROR('Intenzity 1'!AA538/AA483,0)</f>
        <v>0</v>
      </c>
      <c r="AB538" s="229">
        <f>IFERROR('Intenzity 1'!AB538/AB483,0)</f>
        <v>0</v>
      </c>
      <c r="AC538" s="229">
        <f>IFERROR('Intenzity 1'!AC538/AC483,0)</f>
        <v>0</v>
      </c>
      <c r="AD538" s="229">
        <f>IFERROR('Intenzity 1'!AD538/AD483,0)</f>
        <v>0</v>
      </c>
      <c r="AE538" s="229">
        <f>IFERROR('Intenzity 1'!AE538/AE483,0)</f>
        <v>0</v>
      </c>
      <c r="AF538" s="229">
        <f>IFERROR('Intenzity 1'!AF538/AF483,0)</f>
        <v>0</v>
      </c>
      <c r="AG538" s="229">
        <f>IFERROR('Intenzity 1'!AG538/AG483,0)</f>
        <v>0</v>
      </c>
      <c r="AH538" s="229">
        <f>IFERROR('Intenzity 1'!AH538/AH483,0)</f>
        <v>0</v>
      </c>
      <c r="AI538" s="229">
        <f>IFERROR('Intenzity 1'!AI538/AI483,0)</f>
        <v>0</v>
      </c>
      <c r="AJ538" s="229">
        <f>IFERROR('Intenzity 1'!AJ538/AJ483,0)</f>
        <v>0</v>
      </c>
      <c r="AK538" s="229">
        <f>IFERROR('Intenzity 1'!AK538/AK483,0)</f>
        <v>0</v>
      </c>
      <c r="AL538" s="229">
        <f>IFERROR('Intenzity 1'!AL538/AL483,0)</f>
        <v>0</v>
      </c>
      <c r="AM538" s="229">
        <f>IFERROR('Intenzity 1'!AM538/AM483,0)</f>
        <v>0</v>
      </c>
      <c r="AN538" s="229">
        <f>IFERROR('Intenzity 1'!AN538/AN483,0)</f>
        <v>0</v>
      </c>
      <c r="AO538" s="229">
        <f>IFERROR('Intenzity 1'!AO538/AO483,0)</f>
        <v>0</v>
      </c>
      <c r="AP538" s="229">
        <f>IFERROR('Intenzity 1'!AP538/AP483,0)</f>
        <v>0</v>
      </c>
      <c r="AQ538" s="229">
        <f>IFERROR('Intenzity 1'!AQ538/AQ483,0)</f>
        <v>0</v>
      </c>
      <c r="AR538" s="229">
        <f>IFERROR('Intenzity 1'!AR538/AR483,0)</f>
        <v>0</v>
      </c>
      <c r="AS538" s="229">
        <f>IFERROR('Intenzity 1'!AS538/AS483,0)</f>
        <v>0</v>
      </c>
      <c r="AT538" s="229">
        <f>IFERROR('Intenzity 1'!AT538/AT483,0)</f>
        <v>0</v>
      </c>
      <c r="AU538" s="229">
        <f>IFERROR('Intenzity 1'!AU538/AU483,0)</f>
        <v>0</v>
      </c>
      <c r="AV538" s="229">
        <f>IFERROR('Intenzity 1'!AV538/AV483,0)</f>
        <v>0</v>
      </c>
      <c r="AW538" s="229">
        <f>IFERROR('Intenzity 1'!AW538/AW483,0)</f>
        <v>0</v>
      </c>
      <c r="AX538" s="229">
        <f>IFERROR('Intenzity 1'!AX538/AX483,0)</f>
        <v>0</v>
      </c>
      <c r="AY538" s="229">
        <f>IFERROR('Intenzity 1'!AY538/AY483,0)</f>
        <v>0</v>
      </c>
      <c r="AZ538" s="229">
        <f>IFERROR('Intenzity 1'!AZ538/AZ483,0)</f>
        <v>0</v>
      </c>
      <c r="BA538" s="229">
        <f>IFERROR('Intenzity 1'!BA538/BA483,0)</f>
        <v>0</v>
      </c>
      <c r="BB538" s="229">
        <f>IFERROR('Intenzity 1'!BB538/BB483,0)</f>
        <v>0</v>
      </c>
    </row>
    <row r="539" spans="1:54" x14ac:dyDescent="0.3">
      <c r="A539" s="206">
        <f>IF(ISBLANK('Úseky 1'!A40),"",'Úseky 1'!A40)</f>
        <v>36</v>
      </c>
      <c r="B539" s="205" t="str">
        <f>IF(ISBLANK('Úseky 1'!B40),"",'Úseky 1'!B40)</f>
        <v/>
      </c>
      <c r="C539" s="205" t="str">
        <f>IF(ISBLANK('Úseky 1'!C40),"",'Úseky 1'!C40)</f>
        <v/>
      </c>
      <c r="D539" s="213" t="str">
        <f>IF(ISBLANK('Úseky 1'!D40),"",'Úseky 1'!D40)</f>
        <v/>
      </c>
      <c r="E539" s="229">
        <f>IFERROR('Intenzity 1'!E539/E484,0)</f>
        <v>0</v>
      </c>
      <c r="F539" s="229">
        <f>IFERROR('Intenzity 1'!F539/F484,0)</f>
        <v>0</v>
      </c>
      <c r="G539" s="229">
        <f>IFERROR('Intenzity 1'!G539/G484,0)</f>
        <v>0</v>
      </c>
      <c r="H539" s="229">
        <f>IFERROR('Intenzity 1'!H539/H484,0)</f>
        <v>0</v>
      </c>
      <c r="I539" s="229">
        <f>IFERROR('Intenzity 1'!I539/I484,0)</f>
        <v>0</v>
      </c>
      <c r="J539" s="229">
        <f>IFERROR('Intenzity 1'!J539/J484,0)</f>
        <v>0</v>
      </c>
      <c r="K539" s="229">
        <f>IFERROR('Intenzity 1'!K539/K484,0)</f>
        <v>0</v>
      </c>
      <c r="L539" s="229">
        <f>IFERROR('Intenzity 1'!L539/L484,0)</f>
        <v>0</v>
      </c>
      <c r="M539" s="229">
        <f>IFERROR('Intenzity 1'!M539/M484,0)</f>
        <v>0</v>
      </c>
      <c r="N539" s="229">
        <f>IFERROR('Intenzity 1'!N539/N484,0)</f>
        <v>0</v>
      </c>
      <c r="O539" s="229">
        <f>IFERROR('Intenzity 1'!O539/O484,0)</f>
        <v>0</v>
      </c>
      <c r="P539" s="229">
        <f>IFERROR('Intenzity 1'!P539/P484,0)</f>
        <v>0</v>
      </c>
      <c r="Q539" s="229">
        <f>IFERROR('Intenzity 1'!Q539/Q484,0)</f>
        <v>0</v>
      </c>
      <c r="R539" s="229">
        <f>IFERROR('Intenzity 1'!R539/R484,0)</f>
        <v>0</v>
      </c>
      <c r="S539" s="229">
        <f>IFERROR('Intenzity 1'!S539/S484,0)</f>
        <v>0</v>
      </c>
      <c r="T539" s="229">
        <f>IFERROR('Intenzity 1'!T539/T484,0)</f>
        <v>0</v>
      </c>
      <c r="U539" s="229">
        <f>IFERROR('Intenzity 1'!U539/U484,0)</f>
        <v>0</v>
      </c>
      <c r="V539" s="229">
        <f>IFERROR('Intenzity 1'!V539/V484,0)</f>
        <v>0</v>
      </c>
      <c r="W539" s="229">
        <f>IFERROR('Intenzity 1'!W539/W484,0)</f>
        <v>0</v>
      </c>
      <c r="X539" s="229">
        <f>IFERROR('Intenzity 1'!X539/X484,0)</f>
        <v>0</v>
      </c>
      <c r="Y539" s="229">
        <f>IFERROR('Intenzity 1'!Y539/Y484,0)</f>
        <v>0</v>
      </c>
      <c r="Z539" s="229">
        <f>IFERROR('Intenzity 1'!Z539/Z484,0)</f>
        <v>0</v>
      </c>
      <c r="AA539" s="229">
        <f>IFERROR('Intenzity 1'!AA539/AA484,0)</f>
        <v>0</v>
      </c>
      <c r="AB539" s="229">
        <f>IFERROR('Intenzity 1'!AB539/AB484,0)</f>
        <v>0</v>
      </c>
      <c r="AC539" s="229">
        <f>IFERROR('Intenzity 1'!AC539/AC484,0)</f>
        <v>0</v>
      </c>
      <c r="AD539" s="229">
        <f>IFERROR('Intenzity 1'!AD539/AD484,0)</f>
        <v>0</v>
      </c>
      <c r="AE539" s="229">
        <f>IFERROR('Intenzity 1'!AE539/AE484,0)</f>
        <v>0</v>
      </c>
      <c r="AF539" s="229">
        <f>IFERROR('Intenzity 1'!AF539/AF484,0)</f>
        <v>0</v>
      </c>
      <c r="AG539" s="229">
        <f>IFERROR('Intenzity 1'!AG539/AG484,0)</f>
        <v>0</v>
      </c>
      <c r="AH539" s="229">
        <f>IFERROR('Intenzity 1'!AH539/AH484,0)</f>
        <v>0</v>
      </c>
      <c r="AI539" s="229">
        <f>IFERROR('Intenzity 1'!AI539/AI484,0)</f>
        <v>0</v>
      </c>
      <c r="AJ539" s="229">
        <f>IFERROR('Intenzity 1'!AJ539/AJ484,0)</f>
        <v>0</v>
      </c>
      <c r="AK539" s="229">
        <f>IFERROR('Intenzity 1'!AK539/AK484,0)</f>
        <v>0</v>
      </c>
      <c r="AL539" s="229">
        <f>IFERROR('Intenzity 1'!AL539/AL484,0)</f>
        <v>0</v>
      </c>
      <c r="AM539" s="229">
        <f>IFERROR('Intenzity 1'!AM539/AM484,0)</f>
        <v>0</v>
      </c>
      <c r="AN539" s="229">
        <f>IFERROR('Intenzity 1'!AN539/AN484,0)</f>
        <v>0</v>
      </c>
      <c r="AO539" s="229">
        <f>IFERROR('Intenzity 1'!AO539/AO484,0)</f>
        <v>0</v>
      </c>
      <c r="AP539" s="229">
        <f>IFERROR('Intenzity 1'!AP539/AP484,0)</f>
        <v>0</v>
      </c>
      <c r="AQ539" s="229">
        <f>IFERROR('Intenzity 1'!AQ539/AQ484,0)</f>
        <v>0</v>
      </c>
      <c r="AR539" s="229">
        <f>IFERROR('Intenzity 1'!AR539/AR484,0)</f>
        <v>0</v>
      </c>
      <c r="AS539" s="229">
        <f>IFERROR('Intenzity 1'!AS539/AS484,0)</f>
        <v>0</v>
      </c>
      <c r="AT539" s="229">
        <f>IFERROR('Intenzity 1'!AT539/AT484,0)</f>
        <v>0</v>
      </c>
      <c r="AU539" s="229">
        <f>IFERROR('Intenzity 1'!AU539/AU484,0)</f>
        <v>0</v>
      </c>
      <c r="AV539" s="229">
        <f>IFERROR('Intenzity 1'!AV539/AV484,0)</f>
        <v>0</v>
      </c>
      <c r="AW539" s="229">
        <f>IFERROR('Intenzity 1'!AW539/AW484,0)</f>
        <v>0</v>
      </c>
      <c r="AX539" s="229">
        <f>IFERROR('Intenzity 1'!AX539/AX484,0)</f>
        <v>0</v>
      </c>
      <c r="AY539" s="229">
        <f>IFERROR('Intenzity 1'!AY539/AY484,0)</f>
        <v>0</v>
      </c>
      <c r="AZ539" s="229">
        <f>IFERROR('Intenzity 1'!AZ539/AZ484,0)</f>
        <v>0</v>
      </c>
      <c r="BA539" s="229">
        <f>IFERROR('Intenzity 1'!BA539/BA484,0)</f>
        <v>0</v>
      </c>
      <c r="BB539" s="229">
        <f>IFERROR('Intenzity 1'!BB539/BB484,0)</f>
        <v>0</v>
      </c>
    </row>
    <row r="540" spans="1:54" x14ac:dyDescent="0.3">
      <c r="A540" s="206">
        <f>IF(ISBLANK('Úseky 1'!A41),"",'Úseky 1'!A41)</f>
        <v>37</v>
      </c>
      <c r="B540" s="205" t="str">
        <f>IF(ISBLANK('Úseky 1'!B41),"",'Úseky 1'!B41)</f>
        <v/>
      </c>
      <c r="C540" s="205" t="str">
        <f>IF(ISBLANK('Úseky 1'!C41),"",'Úseky 1'!C41)</f>
        <v/>
      </c>
      <c r="D540" s="213" t="str">
        <f>IF(ISBLANK('Úseky 1'!D41),"",'Úseky 1'!D41)</f>
        <v/>
      </c>
      <c r="E540" s="229">
        <f>IFERROR('Intenzity 1'!E540/E485,0)</f>
        <v>0</v>
      </c>
      <c r="F540" s="229">
        <f>IFERROR('Intenzity 1'!F540/F485,0)</f>
        <v>0</v>
      </c>
      <c r="G540" s="229">
        <f>IFERROR('Intenzity 1'!G540/G485,0)</f>
        <v>0</v>
      </c>
      <c r="H540" s="229">
        <f>IFERROR('Intenzity 1'!H540/H485,0)</f>
        <v>0</v>
      </c>
      <c r="I540" s="229">
        <f>IFERROR('Intenzity 1'!I540/I485,0)</f>
        <v>0</v>
      </c>
      <c r="J540" s="229">
        <f>IFERROR('Intenzity 1'!J540/J485,0)</f>
        <v>0</v>
      </c>
      <c r="K540" s="229">
        <f>IFERROR('Intenzity 1'!K540/K485,0)</f>
        <v>0</v>
      </c>
      <c r="L540" s="229">
        <f>IFERROR('Intenzity 1'!L540/L485,0)</f>
        <v>0</v>
      </c>
      <c r="M540" s="229">
        <f>IFERROR('Intenzity 1'!M540/M485,0)</f>
        <v>0</v>
      </c>
      <c r="N540" s="229">
        <f>IFERROR('Intenzity 1'!N540/N485,0)</f>
        <v>0</v>
      </c>
      <c r="O540" s="229">
        <f>IFERROR('Intenzity 1'!O540/O485,0)</f>
        <v>0</v>
      </c>
      <c r="P540" s="229">
        <f>IFERROR('Intenzity 1'!P540/P485,0)</f>
        <v>0</v>
      </c>
      <c r="Q540" s="229">
        <f>IFERROR('Intenzity 1'!Q540/Q485,0)</f>
        <v>0</v>
      </c>
      <c r="R540" s="229">
        <f>IFERROR('Intenzity 1'!R540/R485,0)</f>
        <v>0</v>
      </c>
      <c r="S540" s="229">
        <f>IFERROR('Intenzity 1'!S540/S485,0)</f>
        <v>0</v>
      </c>
      <c r="T540" s="229">
        <f>IFERROR('Intenzity 1'!T540/T485,0)</f>
        <v>0</v>
      </c>
      <c r="U540" s="229">
        <f>IFERROR('Intenzity 1'!U540/U485,0)</f>
        <v>0</v>
      </c>
      <c r="V540" s="229">
        <f>IFERROR('Intenzity 1'!V540/V485,0)</f>
        <v>0</v>
      </c>
      <c r="W540" s="229">
        <f>IFERROR('Intenzity 1'!W540/W485,0)</f>
        <v>0</v>
      </c>
      <c r="X540" s="229">
        <f>IFERROR('Intenzity 1'!X540/X485,0)</f>
        <v>0</v>
      </c>
      <c r="Y540" s="229">
        <f>IFERROR('Intenzity 1'!Y540/Y485,0)</f>
        <v>0</v>
      </c>
      <c r="Z540" s="229">
        <f>IFERROR('Intenzity 1'!Z540/Z485,0)</f>
        <v>0</v>
      </c>
      <c r="AA540" s="229">
        <f>IFERROR('Intenzity 1'!AA540/AA485,0)</f>
        <v>0</v>
      </c>
      <c r="AB540" s="229">
        <f>IFERROR('Intenzity 1'!AB540/AB485,0)</f>
        <v>0</v>
      </c>
      <c r="AC540" s="229">
        <f>IFERROR('Intenzity 1'!AC540/AC485,0)</f>
        <v>0</v>
      </c>
      <c r="AD540" s="229">
        <f>IFERROR('Intenzity 1'!AD540/AD485,0)</f>
        <v>0</v>
      </c>
      <c r="AE540" s="229">
        <f>IFERROR('Intenzity 1'!AE540/AE485,0)</f>
        <v>0</v>
      </c>
      <c r="AF540" s="229">
        <f>IFERROR('Intenzity 1'!AF540/AF485,0)</f>
        <v>0</v>
      </c>
      <c r="AG540" s="229">
        <f>IFERROR('Intenzity 1'!AG540/AG485,0)</f>
        <v>0</v>
      </c>
      <c r="AH540" s="229">
        <f>IFERROR('Intenzity 1'!AH540/AH485,0)</f>
        <v>0</v>
      </c>
      <c r="AI540" s="229">
        <f>IFERROR('Intenzity 1'!AI540/AI485,0)</f>
        <v>0</v>
      </c>
      <c r="AJ540" s="229">
        <f>IFERROR('Intenzity 1'!AJ540/AJ485,0)</f>
        <v>0</v>
      </c>
      <c r="AK540" s="229">
        <f>IFERROR('Intenzity 1'!AK540/AK485,0)</f>
        <v>0</v>
      </c>
      <c r="AL540" s="229">
        <f>IFERROR('Intenzity 1'!AL540/AL485,0)</f>
        <v>0</v>
      </c>
      <c r="AM540" s="229">
        <f>IFERROR('Intenzity 1'!AM540/AM485,0)</f>
        <v>0</v>
      </c>
      <c r="AN540" s="229">
        <f>IFERROR('Intenzity 1'!AN540/AN485,0)</f>
        <v>0</v>
      </c>
      <c r="AO540" s="229">
        <f>IFERROR('Intenzity 1'!AO540/AO485,0)</f>
        <v>0</v>
      </c>
      <c r="AP540" s="229">
        <f>IFERROR('Intenzity 1'!AP540/AP485,0)</f>
        <v>0</v>
      </c>
      <c r="AQ540" s="229">
        <f>IFERROR('Intenzity 1'!AQ540/AQ485,0)</f>
        <v>0</v>
      </c>
      <c r="AR540" s="229">
        <f>IFERROR('Intenzity 1'!AR540/AR485,0)</f>
        <v>0</v>
      </c>
      <c r="AS540" s="229">
        <f>IFERROR('Intenzity 1'!AS540/AS485,0)</f>
        <v>0</v>
      </c>
      <c r="AT540" s="229">
        <f>IFERROR('Intenzity 1'!AT540/AT485,0)</f>
        <v>0</v>
      </c>
      <c r="AU540" s="229">
        <f>IFERROR('Intenzity 1'!AU540/AU485,0)</f>
        <v>0</v>
      </c>
      <c r="AV540" s="229">
        <f>IFERROR('Intenzity 1'!AV540/AV485,0)</f>
        <v>0</v>
      </c>
      <c r="AW540" s="229">
        <f>IFERROR('Intenzity 1'!AW540/AW485,0)</f>
        <v>0</v>
      </c>
      <c r="AX540" s="229">
        <f>IFERROR('Intenzity 1'!AX540/AX485,0)</f>
        <v>0</v>
      </c>
      <c r="AY540" s="229">
        <f>IFERROR('Intenzity 1'!AY540/AY485,0)</f>
        <v>0</v>
      </c>
      <c r="AZ540" s="229">
        <f>IFERROR('Intenzity 1'!AZ540/AZ485,0)</f>
        <v>0</v>
      </c>
      <c r="BA540" s="229">
        <f>IFERROR('Intenzity 1'!BA540/BA485,0)</f>
        <v>0</v>
      </c>
      <c r="BB540" s="229">
        <f>IFERROR('Intenzity 1'!BB540/BB485,0)</f>
        <v>0</v>
      </c>
    </row>
    <row r="541" spans="1:54" x14ac:dyDescent="0.3">
      <c r="A541" s="206">
        <f>IF(ISBLANK('Úseky 1'!A42),"",'Úseky 1'!A42)</f>
        <v>38</v>
      </c>
      <c r="B541" s="205" t="str">
        <f>IF(ISBLANK('Úseky 1'!B42),"",'Úseky 1'!B42)</f>
        <v/>
      </c>
      <c r="C541" s="205" t="str">
        <f>IF(ISBLANK('Úseky 1'!C42),"",'Úseky 1'!C42)</f>
        <v/>
      </c>
      <c r="D541" s="213" t="str">
        <f>IF(ISBLANK('Úseky 1'!D42),"",'Úseky 1'!D42)</f>
        <v/>
      </c>
      <c r="E541" s="229">
        <f>IFERROR('Intenzity 1'!E541/E486,0)</f>
        <v>0</v>
      </c>
      <c r="F541" s="229">
        <f>IFERROR('Intenzity 1'!F541/F486,0)</f>
        <v>0</v>
      </c>
      <c r="G541" s="229">
        <f>IFERROR('Intenzity 1'!G541/G486,0)</f>
        <v>0</v>
      </c>
      <c r="H541" s="229">
        <f>IFERROR('Intenzity 1'!H541/H486,0)</f>
        <v>0</v>
      </c>
      <c r="I541" s="229">
        <f>IFERROR('Intenzity 1'!I541/I486,0)</f>
        <v>0</v>
      </c>
      <c r="J541" s="229">
        <f>IFERROR('Intenzity 1'!J541/J486,0)</f>
        <v>0</v>
      </c>
      <c r="K541" s="229">
        <f>IFERROR('Intenzity 1'!K541/K486,0)</f>
        <v>0</v>
      </c>
      <c r="L541" s="229">
        <f>IFERROR('Intenzity 1'!L541/L486,0)</f>
        <v>0</v>
      </c>
      <c r="M541" s="229">
        <f>IFERROR('Intenzity 1'!M541/M486,0)</f>
        <v>0</v>
      </c>
      <c r="N541" s="229">
        <f>IFERROR('Intenzity 1'!N541/N486,0)</f>
        <v>0</v>
      </c>
      <c r="O541" s="229">
        <f>IFERROR('Intenzity 1'!O541/O486,0)</f>
        <v>0</v>
      </c>
      <c r="P541" s="229">
        <f>IFERROR('Intenzity 1'!P541/P486,0)</f>
        <v>0</v>
      </c>
      <c r="Q541" s="229">
        <f>IFERROR('Intenzity 1'!Q541/Q486,0)</f>
        <v>0</v>
      </c>
      <c r="R541" s="229">
        <f>IFERROR('Intenzity 1'!R541/R486,0)</f>
        <v>0</v>
      </c>
      <c r="S541" s="229">
        <f>IFERROR('Intenzity 1'!S541/S486,0)</f>
        <v>0</v>
      </c>
      <c r="T541" s="229">
        <f>IFERROR('Intenzity 1'!T541/T486,0)</f>
        <v>0</v>
      </c>
      <c r="U541" s="229">
        <f>IFERROR('Intenzity 1'!U541/U486,0)</f>
        <v>0</v>
      </c>
      <c r="V541" s="229">
        <f>IFERROR('Intenzity 1'!V541/V486,0)</f>
        <v>0</v>
      </c>
      <c r="W541" s="229">
        <f>IFERROR('Intenzity 1'!W541/W486,0)</f>
        <v>0</v>
      </c>
      <c r="X541" s="229">
        <f>IFERROR('Intenzity 1'!X541/X486,0)</f>
        <v>0</v>
      </c>
      <c r="Y541" s="229">
        <f>IFERROR('Intenzity 1'!Y541/Y486,0)</f>
        <v>0</v>
      </c>
      <c r="Z541" s="229">
        <f>IFERROR('Intenzity 1'!Z541/Z486,0)</f>
        <v>0</v>
      </c>
      <c r="AA541" s="229">
        <f>IFERROR('Intenzity 1'!AA541/AA486,0)</f>
        <v>0</v>
      </c>
      <c r="AB541" s="229">
        <f>IFERROR('Intenzity 1'!AB541/AB486,0)</f>
        <v>0</v>
      </c>
      <c r="AC541" s="229">
        <f>IFERROR('Intenzity 1'!AC541/AC486,0)</f>
        <v>0</v>
      </c>
      <c r="AD541" s="229">
        <f>IFERROR('Intenzity 1'!AD541/AD486,0)</f>
        <v>0</v>
      </c>
      <c r="AE541" s="229">
        <f>IFERROR('Intenzity 1'!AE541/AE486,0)</f>
        <v>0</v>
      </c>
      <c r="AF541" s="229">
        <f>IFERROR('Intenzity 1'!AF541/AF486,0)</f>
        <v>0</v>
      </c>
      <c r="AG541" s="229">
        <f>IFERROR('Intenzity 1'!AG541/AG486,0)</f>
        <v>0</v>
      </c>
      <c r="AH541" s="229">
        <f>IFERROR('Intenzity 1'!AH541/AH486,0)</f>
        <v>0</v>
      </c>
      <c r="AI541" s="229">
        <f>IFERROR('Intenzity 1'!AI541/AI486,0)</f>
        <v>0</v>
      </c>
      <c r="AJ541" s="229">
        <f>IFERROR('Intenzity 1'!AJ541/AJ486,0)</f>
        <v>0</v>
      </c>
      <c r="AK541" s="229">
        <f>IFERROR('Intenzity 1'!AK541/AK486,0)</f>
        <v>0</v>
      </c>
      <c r="AL541" s="229">
        <f>IFERROR('Intenzity 1'!AL541/AL486,0)</f>
        <v>0</v>
      </c>
      <c r="AM541" s="229">
        <f>IFERROR('Intenzity 1'!AM541/AM486,0)</f>
        <v>0</v>
      </c>
      <c r="AN541" s="229">
        <f>IFERROR('Intenzity 1'!AN541/AN486,0)</f>
        <v>0</v>
      </c>
      <c r="AO541" s="229">
        <f>IFERROR('Intenzity 1'!AO541/AO486,0)</f>
        <v>0</v>
      </c>
      <c r="AP541" s="229">
        <f>IFERROR('Intenzity 1'!AP541/AP486,0)</f>
        <v>0</v>
      </c>
      <c r="AQ541" s="229">
        <f>IFERROR('Intenzity 1'!AQ541/AQ486,0)</f>
        <v>0</v>
      </c>
      <c r="AR541" s="229">
        <f>IFERROR('Intenzity 1'!AR541/AR486,0)</f>
        <v>0</v>
      </c>
      <c r="AS541" s="229">
        <f>IFERROR('Intenzity 1'!AS541/AS486,0)</f>
        <v>0</v>
      </c>
      <c r="AT541" s="229">
        <f>IFERROR('Intenzity 1'!AT541/AT486,0)</f>
        <v>0</v>
      </c>
      <c r="AU541" s="229">
        <f>IFERROR('Intenzity 1'!AU541/AU486,0)</f>
        <v>0</v>
      </c>
      <c r="AV541" s="229">
        <f>IFERROR('Intenzity 1'!AV541/AV486,0)</f>
        <v>0</v>
      </c>
      <c r="AW541" s="229">
        <f>IFERROR('Intenzity 1'!AW541/AW486,0)</f>
        <v>0</v>
      </c>
      <c r="AX541" s="229">
        <f>IFERROR('Intenzity 1'!AX541/AX486,0)</f>
        <v>0</v>
      </c>
      <c r="AY541" s="229">
        <f>IFERROR('Intenzity 1'!AY541/AY486,0)</f>
        <v>0</v>
      </c>
      <c r="AZ541" s="229">
        <f>IFERROR('Intenzity 1'!AZ541/AZ486,0)</f>
        <v>0</v>
      </c>
      <c r="BA541" s="229">
        <f>IFERROR('Intenzity 1'!BA541/BA486,0)</f>
        <v>0</v>
      </c>
      <c r="BB541" s="229">
        <f>IFERROR('Intenzity 1'!BB541/BB486,0)</f>
        <v>0</v>
      </c>
    </row>
    <row r="542" spans="1:54" x14ac:dyDescent="0.3">
      <c r="A542" s="206">
        <f>IF(ISBLANK('Úseky 1'!A43),"",'Úseky 1'!A43)</f>
        <v>39</v>
      </c>
      <c r="B542" s="205" t="str">
        <f>IF(ISBLANK('Úseky 1'!B43),"",'Úseky 1'!B43)</f>
        <v/>
      </c>
      <c r="C542" s="205" t="str">
        <f>IF(ISBLANK('Úseky 1'!C43),"",'Úseky 1'!C43)</f>
        <v/>
      </c>
      <c r="D542" s="213" t="str">
        <f>IF(ISBLANK('Úseky 1'!D43),"",'Úseky 1'!D43)</f>
        <v/>
      </c>
      <c r="E542" s="229">
        <f>IFERROR('Intenzity 1'!E542/E487,0)</f>
        <v>0</v>
      </c>
      <c r="F542" s="229">
        <f>IFERROR('Intenzity 1'!F542/F487,0)</f>
        <v>0</v>
      </c>
      <c r="G542" s="229">
        <f>IFERROR('Intenzity 1'!G542/G487,0)</f>
        <v>0</v>
      </c>
      <c r="H542" s="229">
        <f>IFERROR('Intenzity 1'!H542/H487,0)</f>
        <v>0</v>
      </c>
      <c r="I542" s="229">
        <f>IFERROR('Intenzity 1'!I542/I487,0)</f>
        <v>0</v>
      </c>
      <c r="J542" s="229">
        <f>IFERROR('Intenzity 1'!J542/J487,0)</f>
        <v>0</v>
      </c>
      <c r="K542" s="229">
        <f>IFERROR('Intenzity 1'!K542/K487,0)</f>
        <v>0</v>
      </c>
      <c r="L542" s="229">
        <f>IFERROR('Intenzity 1'!L542/L487,0)</f>
        <v>0</v>
      </c>
      <c r="M542" s="229">
        <f>IFERROR('Intenzity 1'!M542/M487,0)</f>
        <v>0</v>
      </c>
      <c r="N542" s="229">
        <f>IFERROR('Intenzity 1'!N542/N487,0)</f>
        <v>0</v>
      </c>
      <c r="O542" s="229">
        <f>IFERROR('Intenzity 1'!O542/O487,0)</f>
        <v>0</v>
      </c>
      <c r="P542" s="229">
        <f>IFERROR('Intenzity 1'!P542/P487,0)</f>
        <v>0</v>
      </c>
      <c r="Q542" s="229">
        <f>IFERROR('Intenzity 1'!Q542/Q487,0)</f>
        <v>0</v>
      </c>
      <c r="R542" s="229">
        <f>IFERROR('Intenzity 1'!R542/R487,0)</f>
        <v>0</v>
      </c>
      <c r="S542" s="229">
        <f>IFERROR('Intenzity 1'!S542/S487,0)</f>
        <v>0</v>
      </c>
      <c r="T542" s="229">
        <f>IFERROR('Intenzity 1'!T542/T487,0)</f>
        <v>0</v>
      </c>
      <c r="U542" s="229">
        <f>IFERROR('Intenzity 1'!U542/U487,0)</f>
        <v>0</v>
      </c>
      <c r="V542" s="229">
        <f>IFERROR('Intenzity 1'!V542/V487,0)</f>
        <v>0</v>
      </c>
      <c r="W542" s="229">
        <f>IFERROR('Intenzity 1'!W542/W487,0)</f>
        <v>0</v>
      </c>
      <c r="X542" s="229">
        <f>IFERROR('Intenzity 1'!X542/X487,0)</f>
        <v>0</v>
      </c>
      <c r="Y542" s="229">
        <f>IFERROR('Intenzity 1'!Y542/Y487,0)</f>
        <v>0</v>
      </c>
      <c r="Z542" s="229">
        <f>IFERROR('Intenzity 1'!Z542/Z487,0)</f>
        <v>0</v>
      </c>
      <c r="AA542" s="229">
        <f>IFERROR('Intenzity 1'!AA542/AA487,0)</f>
        <v>0</v>
      </c>
      <c r="AB542" s="229">
        <f>IFERROR('Intenzity 1'!AB542/AB487,0)</f>
        <v>0</v>
      </c>
      <c r="AC542" s="229">
        <f>IFERROR('Intenzity 1'!AC542/AC487,0)</f>
        <v>0</v>
      </c>
      <c r="AD542" s="229">
        <f>IFERROR('Intenzity 1'!AD542/AD487,0)</f>
        <v>0</v>
      </c>
      <c r="AE542" s="229">
        <f>IFERROR('Intenzity 1'!AE542/AE487,0)</f>
        <v>0</v>
      </c>
      <c r="AF542" s="229">
        <f>IFERROR('Intenzity 1'!AF542/AF487,0)</f>
        <v>0</v>
      </c>
      <c r="AG542" s="229">
        <f>IFERROR('Intenzity 1'!AG542/AG487,0)</f>
        <v>0</v>
      </c>
      <c r="AH542" s="229">
        <f>IFERROR('Intenzity 1'!AH542/AH487,0)</f>
        <v>0</v>
      </c>
      <c r="AI542" s="229">
        <f>IFERROR('Intenzity 1'!AI542/AI487,0)</f>
        <v>0</v>
      </c>
      <c r="AJ542" s="229">
        <f>IFERROR('Intenzity 1'!AJ542/AJ487,0)</f>
        <v>0</v>
      </c>
      <c r="AK542" s="229">
        <f>IFERROR('Intenzity 1'!AK542/AK487,0)</f>
        <v>0</v>
      </c>
      <c r="AL542" s="229">
        <f>IFERROR('Intenzity 1'!AL542/AL487,0)</f>
        <v>0</v>
      </c>
      <c r="AM542" s="229">
        <f>IFERROR('Intenzity 1'!AM542/AM487,0)</f>
        <v>0</v>
      </c>
      <c r="AN542" s="229">
        <f>IFERROR('Intenzity 1'!AN542/AN487,0)</f>
        <v>0</v>
      </c>
      <c r="AO542" s="229">
        <f>IFERROR('Intenzity 1'!AO542/AO487,0)</f>
        <v>0</v>
      </c>
      <c r="AP542" s="229">
        <f>IFERROR('Intenzity 1'!AP542/AP487,0)</f>
        <v>0</v>
      </c>
      <c r="AQ542" s="229">
        <f>IFERROR('Intenzity 1'!AQ542/AQ487,0)</f>
        <v>0</v>
      </c>
      <c r="AR542" s="229">
        <f>IFERROR('Intenzity 1'!AR542/AR487,0)</f>
        <v>0</v>
      </c>
      <c r="AS542" s="229">
        <f>IFERROR('Intenzity 1'!AS542/AS487,0)</f>
        <v>0</v>
      </c>
      <c r="AT542" s="229">
        <f>IFERROR('Intenzity 1'!AT542/AT487,0)</f>
        <v>0</v>
      </c>
      <c r="AU542" s="229">
        <f>IFERROR('Intenzity 1'!AU542/AU487,0)</f>
        <v>0</v>
      </c>
      <c r="AV542" s="229">
        <f>IFERROR('Intenzity 1'!AV542/AV487,0)</f>
        <v>0</v>
      </c>
      <c r="AW542" s="229">
        <f>IFERROR('Intenzity 1'!AW542/AW487,0)</f>
        <v>0</v>
      </c>
      <c r="AX542" s="229">
        <f>IFERROR('Intenzity 1'!AX542/AX487,0)</f>
        <v>0</v>
      </c>
      <c r="AY542" s="229">
        <f>IFERROR('Intenzity 1'!AY542/AY487,0)</f>
        <v>0</v>
      </c>
      <c r="AZ542" s="229">
        <f>IFERROR('Intenzity 1'!AZ542/AZ487,0)</f>
        <v>0</v>
      </c>
      <c r="BA542" s="229">
        <f>IFERROR('Intenzity 1'!BA542/BA487,0)</f>
        <v>0</v>
      </c>
      <c r="BB542" s="229">
        <f>IFERROR('Intenzity 1'!BB542/BB487,0)</f>
        <v>0</v>
      </c>
    </row>
    <row r="543" spans="1:54" x14ac:dyDescent="0.3">
      <c r="A543" s="206">
        <f>IF(ISBLANK('Úseky 1'!A44),"",'Úseky 1'!A44)</f>
        <v>40</v>
      </c>
      <c r="B543" s="205" t="str">
        <f>IF(ISBLANK('Úseky 1'!B44),"",'Úseky 1'!B44)</f>
        <v/>
      </c>
      <c r="C543" s="205" t="str">
        <f>IF(ISBLANK('Úseky 1'!C44),"",'Úseky 1'!C44)</f>
        <v/>
      </c>
      <c r="D543" s="213" t="str">
        <f>IF(ISBLANK('Úseky 1'!D44),"",'Úseky 1'!D44)</f>
        <v/>
      </c>
      <c r="E543" s="229">
        <f>IFERROR('Intenzity 1'!E543/E488,0)</f>
        <v>0</v>
      </c>
      <c r="F543" s="229">
        <f>IFERROR('Intenzity 1'!F543/F488,0)</f>
        <v>0</v>
      </c>
      <c r="G543" s="229">
        <f>IFERROR('Intenzity 1'!G543/G488,0)</f>
        <v>0</v>
      </c>
      <c r="H543" s="229">
        <f>IFERROR('Intenzity 1'!H543/H488,0)</f>
        <v>0</v>
      </c>
      <c r="I543" s="229">
        <f>IFERROR('Intenzity 1'!I543/I488,0)</f>
        <v>0</v>
      </c>
      <c r="J543" s="229">
        <f>IFERROR('Intenzity 1'!J543/J488,0)</f>
        <v>0</v>
      </c>
      <c r="K543" s="229">
        <f>IFERROR('Intenzity 1'!K543/K488,0)</f>
        <v>0</v>
      </c>
      <c r="L543" s="229">
        <f>IFERROR('Intenzity 1'!L543/L488,0)</f>
        <v>0</v>
      </c>
      <c r="M543" s="229">
        <f>IFERROR('Intenzity 1'!M543/M488,0)</f>
        <v>0</v>
      </c>
      <c r="N543" s="229">
        <f>IFERROR('Intenzity 1'!N543/N488,0)</f>
        <v>0</v>
      </c>
      <c r="O543" s="229">
        <f>IFERROR('Intenzity 1'!O543/O488,0)</f>
        <v>0</v>
      </c>
      <c r="P543" s="229">
        <f>IFERROR('Intenzity 1'!P543/P488,0)</f>
        <v>0</v>
      </c>
      <c r="Q543" s="229">
        <f>IFERROR('Intenzity 1'!Q543/Q488,0)</f>
        <v>0</v>
      </c>
      <c r="R543" s="229">
        <f>IFERROR('Intenzity 1'!R543/R488,0)</f>
        <v>0</v>
      </c>
      <c r="S543" s="229">
        <f>IFERROR('Intenzity 1'!S543/S488,0)</f>
        <v>0</v>
      </c>
      <c r="T543" s="229">
        <f>IFERROR('Intenzity 1'!T543/T488,0)</f>
        <v>0</v>
      </c>
      <c r="U543" s="229">
        <f>IFERROR('Intenzity 1'!U543/U488,0)</f>
        <v>0</v>
      </c>
      <c r="V543" s="229">
        <f>IFERROR('Intenzity 1'!V543/V488,0)</f>
        <v>0</v>
      </c>
      <c r="W543" s="229">
        <f>IFERROR('Intenzity 1'!W543/W488,0)</f>
        <v>0</v>
      </c>
      <c r="X543" s="229">
        <f>IFERROR('Intenzity 1'!X543/X488,0)</f>
        <v>0</v>
      </c>
      <c r="Y543" s="229">
        <f>IFERROR('Intenzity 1'!Y543/Y488,0)</f>
        <v>0</v>
      </c>
      <c r="Z543" s="229">
        <f>IFERROR('Intenzity 1'!Z543/Z488,0)</f>
        <v>0</v>
      </c>
      <c r="AA543" s="229">
        <f>IFERROR('Intenzity 1'!AA543/AA488,0)</f>
        <v>0</v>
      </c>
      <c r="AB543" s="229">
        <f>IFERROR('Intenzity 1'!AB543/AB488,0)</f>
        <v>0</v>
      </c>
      <c r="AC543" s="229">
        <f>IFERROR('Intenzity 1'!AC543/AC488,0)</f>
        <v>0</v>
      </c>
      <c r="AD543" s="229">
        <f>IFERROR('Intenzity 1'!AD543/AD488,0)</f>
        <v>0</v>
      </c>
      <c r="AE543" s="229">
        <f>IFERROR('Intenzity 1'!AE543/AE488,0)</f>
        <v>0</v>
      </c>
      <c r="AF543" s="229">
        <f>IFERROR('Intenzity 1'!AF543/AF488,0)</f>
        <v>0</v>
      </c>
      <c r="AG543" s="229">
        <f>IFERROR('Intenzity 1'!AG543/AG488,0)</f>
        <v>0</v>
      </c>
      <c r="AH543" s="229">
        <f>IFERROR('Intenzity 1'!AH543/AH488,0)</f>
        <v>0</v>
      </c>
      <c r="AI543" s="229">
        <f>IFERROR('Intenzity 1'!AI543/AI488,0)</f>
        <v>0</v>
      </c>
      <c r="AJ543" s="229">
        <f>IFERROR('Intenzity 1'!AJ543/AJ488,0)</f>
        <v>0</v>
      </c>
      <c r="AK543" s="229">
        <f>IFERROR('Intenzity 1'!AK543/AK488,0)</f>
        <v>0</v>
      </c>
      <c r="AL543" s="229">
        <f>IFERROR('Intenzity 1'!AL543/AL488,0)</f>
        <v>0</v>
      </c>
      <c r="AM543" s="229">
        <f>IFERROR('Intenzity 1'!AM543/AM488,0)</f>
        <v>0</v>
      </c>
      <c r="AN543" s="229">
        <f>IFERROR('Intenzity 1'!AN543/AN488,0)</f>
        <v>0</v>
      </c>
      <c r="AO543" s="229">
        <f>IFERROR('Intenzity 1'!AO543/AO488,0)</f>
        <v>0</v>
      </c>
      <c r="AP543" s="229">
        <f>IFERROR('Intenzity 1'!AP543/AP488,0)</f>
        <v>0</v>
      </c>
      <c r="AQ543" s="229">
        <f>IFERROR('Intenzity 1'!AQ543/AQ488,0)</f>
        <v>0</v>
      </c>
      <c r="AR543" s="229">
        <f>IFERROR('Intenzity 1'!AR543/AR488,0)</f>
        <v>0</v>
      </c>
      <c r="AS543" s="229">
        <f>IFERROR('Intenzity 1'!AS543/AS488,0)</f>
        <v>0</v>
      </c>
      <c r="AT543" s="229">
        <f>IFERROR('Intenzity 1'!AT543/AT488,0)</f>
        <v>0</v>
      </c>
      <c r="AU543" s="229">
        <f>IFERROR('Intenzity 1'!AU543/AU488,0)</f>
        <v>0</v>
      </c>
      <c r="AV543" s="229">
        <f>IFERROR('Intenzity 1'!AV543/AV488,0)</f>
        <v>0</v>
      </c>
      <c r="AW543" s="229">
        <f>IFERROR('Intenzity 1'!AW543/AW488,0)</f>
        <v>0</v>
      </c>
      <c r="AX543" s="229">
        <f>IFERROR('Intenzity 1'!AX543/AX488,0)</f>
        <v>0</v>
      </c>
      <c r="AY543" s="229">
        <f>IFERROR('Intenzity 1'!AY543/AY488,0)</f>
        <v>0</v>
      </c>
      <c r="AZ543" s="229">
        <f>IFERROR('Intenzity 1'!AZ543/AZ488,0)</f>
        <v>0</v>
      </c>
      <c r="BA543" s="229">
        <f>IFERROR('Intenzity 1'!BA543/BA488,0)</f>
        <v>0</v>
      </c>
      <c r="BB543" s="229">
        <f>IFERROR('Intenzity 1'!BB543/BB488,0)</f>
        <v>0</v>
      </c>
    </row>
    <row r="544" spans="1:54" x14ac:dyDescent="0.3">
      <c r="A544" s="217">
        <f>IF(ISBLANK('Úseky 1'!A45),"",'Úseky 1'!A45)</f>
        <v>41</v>
      </c>
      <c r="B544" s="218" t="str">
        <f>IF(ISBLANK('Úseky 1'!B45),"",'Úseky 1'!B45)</f>
        <v/>
      </c>
      <c r="C544" s="218" t="str">
        <f>IF(ISBLANK('Úseky 1'!C45),"",'Úseky 1'!C45)</f>
        <v/>
      </c>
      <c r="D544" s="219" t="str">
        <f>IF(ISBLANK('Úseky 1'!D45),"",'Úseky 1'!D45)</f>
        <v/>
      </c>
      <c r="E544" s="364">
        <f>IFERROR('Intenzity 1'!E544/E489,0)</f>
        <v>0</v>
      </c>
      <c r="F544" s="364">
        <f>IFERROR('Intenzity 1'!F544/F489,0)</f>
        <v>0</v>
      </c>
      <c r="G544" s="364">
        <f>IFERROR('Intenzity 1'!G544/G489,0)</f>
        <v>0</v>
      </c>
      <c r="H544" s="364">
        <f>IFERROR('Intenzity 1'!H544/H489,0)</f>
        <v>0</v>
      </c>
      <c r="I544" s="364">
        <f>IFERROR('Intenzity 1'!I544/I489,0)</f>
        <v>0</v>
      </c>
      <c r="J544" s="364">
        <f>IFERROR('Intenzity 1'!J544/J489,0)</f>
        <v>0</v>
      </c>
      <c r="K544" s="364">
        <f>IFERROR('Intenzity 1'!K544/K489,0)</f>
        <v>0</v>
      </c>
      <c r="L544" s="364">
        <f>IFERROR('Intenzity 1'!L544/L489,0)</f>
        <v>0</v>
      </c>
      <c r="M544" s="364">
        <f>IFERROR('Intenzity 1'!M544/M489,0)</f>
        <v>0</v>
      </c>
      <c r="N544" s="364">
        <f>IFERROR('Intenzity 1'!N544/N489,0)</f>
        <v>0</v>
      </c>
      <c r="O544" s="364">
        <f>IFERROR('Intenzity 1'!O544/O489,0)</f>
        <v>0</v>
      </c>
      <c r="P544" s="364">
        <f>IFERROR('Intenzity 1'!P544/P489,0)</f>
        <v>0</v>
      </c>
      <c r="Q544" s="364">
        <f>IFERROR('Intenzity 1'!Q544/Q489,0)</f>
        <v>0</v>
      </c>
      <c r="R544" s="364">
        <f>IFERROR('Intenzity 1'!R544/R489,0)</f>
        <v>0</v>
      </c>
      <c r="S544" s="364">
        <f>IFERROR('Intenzity 1'!S544/S489,0)</f>
        <v>0</v>
      </c>
      <c r="T544" s="364">
        <f>IFERROR('Intenzity 1'!T544/T489,0)</f>
        <v>0</v>
      </c>
      <c r="U544" s="364">
        <f>IFERROR('Intenzity 1'!U544/U489,0)</f>
        <v>0</v>
      </c>
      <c r="V544" s="364">
        <f>IFERROR('Intenzity 1'!V544/V489,0)</f>
        <v>0</v>
      </c>
      <c r="W544" s="364">
        <f>IFERROR('Intenzity 1'!W544/W489,0)</f>
        <v>0</v>
      </c>
      <c r="X544" s="364">
        <f>IFERROR('Intenzity 1'!X544/X489,0)</f>
        <v>0</v>
      </c>
      <c r="Y544" s="364">
        <f>IFERROR('Intenzity 1'!Y544/Y489,0)</f>
        <v>0</v>
      </c>
      <c r="Z544" s="364">
        <f>IFERROR('Intenzity 1'!Z544/Z489,0)</f>
        <v>0</v>
      </c>
      <c r="AA544" s="364">
        <f>IFERROR('Intenzity 1'!AA544/AA489,0)</f>
        <v>0</v>
      </c>
      <c r="AB544" s="364">
        <f>IFERROR('Intenzity 1'!AB544/AB489,0)</f>
        <v>0</v>
      </c>
      <c r="AC544" s="364">
        <f>IFERROR('Intenzity 1'!AC544/AC489,0)</f>
        <v>0</v>
      </c>
      <c r="AD544" s="364">
        <f>IFERROR('Intenzity 1'!AD544/AD489,0)</f>
        <v>0</v>
      </c>
      <c r="AE544" s="364">
        <f>IFERROR('Intenzity 1'!AE544/AE489,0)</f>
        <v>0</v>
      </c>
      <c r="AF544" s="364">
        <f>IFERROR('Intenzity 1'!AF544/AF489,0)</f>
        <v>0</v>
      </c>
      <c r="AG544" s="364">
        <f>IFERROR('Intenzity 1'!AG544/AG489,0)</f>
        <v>0</v>
      </c>
      <c r="AH544" s="364">
        <f>IFERROR('Intenzity 1'!AH544/AH489,0)</f>
        <v>0</v>
      </c>
      <c r="AI544" s="364">
        <f>IFERROR('Intenzity 1'!AI544/AI489,0)</f>
        <v>0</v>
      </c>
      <c r="AJ544" s="364">
        <f>IFERROR('Intenzity 1'!AJ544/AJ489,0)</f>
        <v>0</v>
      </c>
      <c r="AK544" s="364">
        <f>IFERROR('Intenzity 1'!AK544/AK489,0)</f>
        <v>0</v>
      </c>
      <c r="AL544" s="364">
        <f>IFERROR('Intenzity 1'!AL544/AL489,0)</f>
        <v>0</v>
      </c>
      <c r="AM544" s="364">
        <f>IFERROR('Intenzity 1'!AM544/AM489,0)</f>
        <v>0</v>
      </c>
      <c r="AN544" s="364">
        <f>IFERROR('Intenzity 1'!AN544/AN489,0)</f>
        <v>0</v>
      </c>
      <c r="AO544" s="364">
        <f>IFERROR('Intenzity 1'!AO544/AO489,0)</f>
        <v>0</v>
      </c>
      <c r="AP544" s="364">
        <f>IFERROR('Intenzity 1'!AP544/AP489,0)</f>
        <v>0</v>
      </c>
      <c r="AQ544" s="364">
        <f>IFERROR('Intenzity 1'!AQ544/AQ489,0)</f>
        <v>0</v>
      </c>
      <c r="AR544" s="364">
        <f>IFERROR('Intenzity 1'!AR544/AR489,0)</f>
        <v>0</v>
      </c>
      <c r="AS544" s="364">
        <f>IFERROR('Intenzity 1'!AS544/AS489,0)</f>
        <v>0</v>
      </c>
      <c r="AT544" s="364">
        <f>IFERROR('Intenzity 1'!AT544/AT489,0)</f>
        <v>0</v>
      </c>
      <c r="AU544" s="364">
        <f>IFERROR('Intenzity 1'!AU544/AU489,0)</f>
        <v>0</v>
      </c>
      <c r="AV544" s="364">
        <f>IFERROR('Intenzity 1'!AV544/AV489,0)</f>
        <v>0</v>
      </c>
      <c r="AW544" s="364">
        <f>IFERROR('Intenzity 1'!AW544/AW489,0)</f>
        <v>0</v>
      </c>
      <c r="AX544" s="364">
        <f>IFERROR('Intenzity 1'!AX544/AX489,0)</f>
        <v>0</v>
      </c>
      <c r="AY544" s="364">
        <f>IFERROR('Intenzity 1'!AY544/AY489,0)</f>
        <v>0</v>
      </c>
      <c r="AZ544" s="364">
        <f>IFERROR('Intenzity 1'!AZ544/AZ489,0)</f>
        <v>0</v>
      </c>
      <c r="BA544" s="364">
        <f>IFERROR('Intenzity 1'!BA544/BA489,0)</f>
        <v>0</v>
      </c>
      <c r="BB544" s="364">
        <f>IFERROR('Intenzity 1'!BB544/BB489,0)</f>
        <v>0</v>
      </c>
    </row>
    <row r="545" spans="1:54" x14ac:dyDescent="0.3">
      <c r="A545" s="217">
        <f>IF(ISBLANK('Úseky 1'!A46),"",'Úseky 1'!A46)</f>
        <v>42</v>
      </c>
      <c r="B545" s="218" t="str">
        <f>IF(ISBLANK('Úseky 1'!B46),"",'Úseky 1'!B46)</f>
        <v/>
      </c>
      <c r="C545" s="218" t="str">
        <f>IF(ISBLANK('Úseky 1'!C46),"",'Úseky 1'!C46)</f>
        <v/>
      </c>
      <c r="D545" s="219" t="str">
        <f>IF(ISBLANK('Úseky 1'!D46),"",'Úseky 1'!D46)</f>
        <v/>
      </c>
      <c r="E545" s="364">
        <f>IFERROR('Intenzity 1'!E545/E490,0)</f>
        <v>0</v>
      </c>
      <c r="F545" s="364">
        <f>IFERROR('Intenzity 1'!F545/F490,0)</f>
        <v>0</v>
      </c>
      <c r="G545" s="364">
        <f>IFERROR('Intenzity 1'!G545/G490,0)</f>
        <v>0</v>
      </c>
      <c r="H545" s="364">
        <f>IFERROR('Intenzity 1'!H545/H490,0)</f>
        <v>0</v>
      </c>
      <c r="I545" s="364">
        <f>IFERROR('Intenzity 1'!I545/I490,0)</f>
        <v>0</v>
      </c>
      <c r="J545" s="364">
        <f>IFERROR('Intenzity 1'!J545/J490,0)</f>
        <v>0</v>
      </c>
      <c r="K545" s="364">
        <f>IFERROR('Intenzity 1'!K545/K490,0)</f>
        <v>0</v>
      </c>
      <c r="L545" s="364">
        <f>IFERROR('Intenzity 1'!L545/L490,0)</f>
        <v>0</v>
      </c>
      <c r="M545" s="364">
        <f>IFERROR('Intenzity 1'!M545/M490,0)</f>
        <v>0</v>
      </c>
      <c r="N545" s="364">
        <f>IFERROR('Intenzity 1'!N545/N490,0)</f>
        <v>0</v>
      </c>
      <c r="O545" s="364">
        <f>IFERROR('Intenzity 1'!O545/O490,0)</f>
        <v>0</v>
      </c>
      <c r="P545" s="364">
        <f>IFERROR('Intenzity 1'!P545/P490,0)</f>
        <v>0</v>
      </c>
      <c r="Q545" s="364">
        <f>IFERROR('Intenzity 1'!Q545/Q490,0)</f>
        <v>0</v>
      </c>
      <c r="R545" s="364">
        <f>IFERROR('Intenzity 1'!R545/R490,0)</f>
        <v>0</v>
      </c>
      <c r="S545" s="364">
        <f>IFERROR('Intenzity 1'!S545/S490,0)</f>
        <v>0</v>
      </c>
      <c r="T545" s="364">
        <f>IFERROR('Intenzity 1'!T545/T490,0)</f>
        <v>0</v>
      </c>
      <c r="U545" s="364">
        <f>IFERROR('Intenzity 1'!U545/U490,0)</f>
        <v>0</v>
      </c>
      <c r="V545" s="364">
        <f>IFERROR('Intenzity 1'!V545/V490,0)</f>
        <v>0</v>
      </c>
      <c r="W545" s="364">
        <f>IFERROR('Intenzity 1'!W545/W490,0)</f>
        <v>0</v>
      </c>
      <c r="X545" s="364">
        <f>IFERROR('Intenzity 1'!X545/X490,0)</f>
        <v>0</v>
      </c>
      <c r="Y545" s="364">
        <f>IFERROR('Intenzity 1'!Y545/Y490,0)</f>
        <v>0</v>
      </c>
      <c r="Z545" s="364">
        <f>IFERROR('Intenzity 1'!Z545/Z490,0)</f>
        <v>0</v>
      </c>
      <c r="AA545" s="364">
        <f>IFERROR('Intenzity 1'!AA545/AA490,0)</f>
        <v>0</v>
      </c>
      <c r="AB545" s="364">
        <f>IFERROR('Intenzity 1'!AB545/AB490,0)</f>
        <v>0</v>
      </c>
      <c r="AC545" s="364">
        <f>IFERROR('Intenzity 1'!AC545/AC490,0)</f>
        <v>0</v>
      </c>
      <c r="AD545" s="364">
        <f>IFERROR('Intenzity 1'!AD545/AD490,0)</f>
        <v>0</v>
      </c>
      <c r="AE545" s="364">
        <f>IFERROR('Intenzity 1'!AE545/AE490,0)</f>
        <v>0</v>
      </c>
      <c r="AF545" s="364">
        <f>IFERROR('Intenzity 1'!AF545/AF490,0)</f>
        <v>0</v>
      </c>
      <c r="AG545" s="364">
        <f>IFERROR('Intenzity 1'!AG545/AG490,0)</f>
        <v>0</v>
      </c>
      <c r="AH545" s="364">
        <f>IFERROR('Intenzity 1'!AH545/AH490,0)</f>
        <v>0</v>
      </c>
      <c r="AI545" s="364">
        <f>IFERROR('Intenzity 1'!AI545/AI490,0)</f>
        <v>0</v>
      </c>
      <c r="AJ545" s="364">
        <f>IFERROR('Intenzity 1'!AJ545/AJ490,0)</f>
        <v>0</v>
      </c>
      <c r="AK545" s="364">
        <f>IFERROR('Intenzity 1'!AK545/AK490,0)</f>
        <v>0</v>
      </c>
      <c r="AL545" s="364">
        <f>IFERROR('Intenzity 1'!AL545/AL490,0)</f>
        <v>0</v>
      </c>
      <c r="AM545" s="364">
        <f>IFERROR('Intenzity 1'!AM545/AM490,0)</f>
        <v>0</v>
      </c>
      <c r="AN545" s="364">
        <f>IFERROR('Intenzity 1'!AN545/AN490,0)</f>
        <v>0</v>
      </c>
      <c r="AO545" s="364">
        <f>IFERROR('Intenzity 1'!AO545/AO490,0)</f>
        <v>0</v>
      </c>
      <c r="AP545" s="364">
        <f>IFERROR('Intenzity 1'!AP545/AP490,0)</f>
        <v>0</v>
      </c>
      <c r="AQ545" s="364">
        <f>IFERROR('Intenzity 1'!AQ545/AQ490,0)</f>
        <v>0</v>
      </c>
      <c r="AR545" s="364">
        <f>IFERROR('Intenzity 1'!AR545/AR490,0)</f>
        <v>0</v>
      </c>
      <c r="AS545" s="364">
        <f>IFERROR('Intenzity 1'!AS545/AS490,0)</f>
        <v>0</v>
      </c>
      <c r="AT545" s="364">
        <f>IFERROR('Intenzity 1'!AT545/AT490,0)</f>
        <v>0</v>
      </c>
      <c r="AU545" s="364">
        <f>IFERROR('Intenzity 1'!AU545/AU490,0)</f>
        <v>0</v>
      </c>
      <c r="AV545" s="364">
        <f>IFERROR('Intenzity 1'!AV545/AV490,0)</f>
        <v>0</v>
      </c>
      <c r="AW545" s="364">
        <f>IFERROR('Intenzity 1'!AW545/AW490,0)</f>
        <v>0</v>
      </c>
      <c r="AX545" s="364">
        <f>IFERROR('Intenzity 1'!AX545/AX490,0)</f>
        <v>0</v>
      </c>
      <c r="AY545" s="364">
        <f>IFERROR('Intenzity 1'!AY545/AY490,0)</f>
        <v>0</v>
      </c>
      <c r="AZ545" s="364">
        <f>IFERROR('Intenzity 1'!AZ545/AZ490,0)</f>
        <v>0</v>
      </c>
      <c r="BA545" s="364">
        <f>IFERROR('Intenzity 1'!BA545/BA490,0)</f>
        <v>0</v>
      </c>
      <c r="BB545" s="364">
        <f>IFERROR('Intenzity 1'!BB545/BB490,0)</f>
        <v>0</v>
      </c>
    </row>
    <row r="546" spans="1:54" x14ac:dyDescent="0.3">
      <c r="A546" s="217">
        <f>IF(ISBLANK('Úseky 1'!A47),"",'Úseky 1'!A47)</f>
        <v>43</v>
      </c>
      <c r="B546" s="218" t="str">
        <f>IF(ISBLANK('Úseky 1'!B47),"",'Úseky 1'!B47)</f>
        <v/>
      </c>
      <c r="C546" s="218" t="str">
        <f>IF(ISBLANK('Úseky 1'!C47),"",'Úseky 1'!C47)</f>
        <v/>
      </c>
      <c r="D546" s="219" t="str">
        <f>IF(ISBLANK('Úseky 1'!D47),"",'Úseky 1'!D47)</f>
        <v/>
      </c>
      <c r="E546" s="364">
        <f>IFERROR('Intenzity 1'!E546/E491,0)</f>
        <v>0</v>
      </c>
      <c r="F546" s="364">
        <f>IFERROR('Intenzity 1'!F546/F491,0)</f>
        <v>0</v>
      </c>
      <c r="G546" s="364">
        <f>IFERROR('Intenzity 1'!G546/G491,0)</f>
        <v>0</v>
      </c>
      <c r="H546" s="364">
        <f>IFERROR('Intenzity 1'!H546/H491,0)</f>
        <v>0</v>
      </c>
      <c r="I546" s="364">
        <f>IFERROR('Intenzity 1'!I546/I491,0)</f>
        <v>0</v>
      </c>
      <c r="J546" s="364">
        <f>IFERROR('Intenzity 1'!J546/J491,0)</f>
        <v>0</v>
      </c>
      <c r="K546" s="364">
        <f>IFERROR('Intenzity 1'!K546/K491,0)</f>
        <v>0</v>
      </c>
      <c r="L546" s="364">
        <f>IFERROR('Intenzity 1'!L546/L491,0)</f>
        <v>0</v>
      </c>
      <c r="M546" s="364">
        <f>IFERROR('Intenzity 1'!M546/M491,0)</f>
        <v>0</v>
      </c>
      <c r="N546" s="364">
        <f>IFERROR('Intenzity 1'!N546/N491,0)</f>
        <v>0</v>
      </c>
      <c r="O546" s="364">
        <f>IFERROR('Intenzity 1'!O546/O491,0)</f>
        <v>0</v>
      </c>
      <c r="P546" s="364">
        <f>IFERROR('Intenzity 1'!P546/P491,0)</f>
        <v>0</v>
      </c>
      <c r="Q546" s="364">
        <f>IFERROR('Intenzity 1'!Q546/Q491,0)</f>
        <v>0</v>
      </c>
      <c r="R546" s="364">
        <f>IFERROR('Intenzity 1'!R546/R491,0)</f>
        <v>0</v>
      </c>
      <c r="S546" s="364">
        <f>IFERROR('Intenzity 1'!S546/S491,0)</f>
        <v>0</v>
      </c>
      <c r="T546" s="364">
        <f>IFERROR('Intenzity 1'!T546/T491,0)</f>
        <v>0</v>
      </c>
      <c r="U546" s="364">
        <f>IFERROR('Intenzity 1'!U546/U491,0)</f>
        <v>0</v>
      </c>
      <c r="V546" s="364">
        <f>IFERROR('Intenzity 1'!V546/V491,0)</f>
        <v>0</v>
      </c>
      <c r="W546" s="364">
        <f>IFERROR('Intenzity 1'!W546/W491,0)</f>
        <v>0</v>
      </c>
      <c r="X546" s="364">
        <f>IFERROR('Intenzity 1'!X546/X491,0)</f>
        <v>0</v>
      </c>
      <c r="Y546" s="364">
        <f>IFERROR('Intenzity 1'!Y546/Y491,0)</f>
        <v>0</v>
      </c>
      <c r="Z546" s="364">
        <f>IFERROR('Intenzity 1'!Z546/Z491,0)</f>
        <v>0</v>
      </c>
      <c r="AA546" s="364">
        <f>IFERROR('Intenzity 1'!AA546/AA491,0)</f>
        <v>0</v>
      </c>
      <c r="AB546" s="364">
        <f>IFERROR('Intenzity 1'!AB546/AB491,0)</f>
        <v>0</v>
      </c>
      <c r="AC546" s="364">
        <f>IFERROR('Intenzity 1'!AC546/AC491,0)</f>
        <v>0</v>
      </c>
      <c r="AD546" s="364">
        <f>IFERROR('Intenzity 1'!AD546/AD491,0)</f>
        <v>0</v>
      </c>
      <c r="AE546" s="364">
        <f>IFERROR('Intenzity 1'!AE546/AE491,0)</f>
        <v>0</v>
      </c>
      <c r="AF546" s="364">
        <f>IFERROR('Intenzity 1'!AF546/AF491,0)</f>
        <v>0</v>
      </c>
      <c r="AG546" s="364">
        <f>IFERROR('Intenzity 1'!AG546/AG491,0)</f>
        <v>0</v>
      </c>
      <c r="AH546" s="364">
        <f>IFERROR('Intenzity 1'!AH546/AH491,0)</f>
        <v>0</v>
      </c>
      <c r="AI546" s="364">
        <f>IFERROR('Intenzity 1'!AI546/AI491,0)</f>
        <v>0</v>
      </c>
      <c r="AJ546" s="364">
        <f>IFERROR('Intenzity 1'!AJ546/AJ491,0)</f>
        <v>0</v>
      </c>
      <c r="AK546" s="364">
        <f>IFERROR('Intenzity 1'!AK546/AK491,0)</f>
        <v>0</v>
      </c>
      <c r="AL546" s="364">
        <f>IFERROR('Intenzity 1'!AL546/AL491,0)</f>
        <v>0</v>
      </c>
      <c r="AM546" s="364">
        <f>IFERROR('Intenzity 1'!AM546/AM491,0)</f>
        <v>0</v>
      </c>
      <c r="AN546" s="364">
        <f>IFERROR('Intenzity 1'!AN546/AN491,0)</f>
        <v>0</v>
      </c>
      <c r="AO546" s="364">
        <f>IFERROR('Intenzity 1'!AO546/AO491,0)</f>
        <v>0</v>
      </c>
      <c r="AP546" s="364">
        <f>IFERROR('Intenzity 1'!AP546/AP491,0)</f>
        <v>0</v>
      </c>
      <c r="AQ546" s="364">
        <f>IFERROR('Intenzity 1'!AQ546/AQ491,0)</f>
        <v>0</v>
      </c>
      <c r="AR546" s="364">
        <f>IFERROR('Intenzity 1'!AR546/AR491,0)</f>
        <v>0</v>
      </c>
      <c r="AS546" s="364">
        <f>IFERROR('Intenzity 1'!AS546/AS491,0)</f>
        <v>0</v>
      </c>
      <c r="AT546" s="364">
        <f>IFERROR('Intenzity 1'!AT546/AT491,0)</f>
        <v>0</v>
      </c>
      <c r="AU546" s="364">
        <f>IFERROR('Intenzity 1'!AU546/AU491,0)</f>
        <v>0</v>
      </c>
      <c r="AV546" s="364">
        <f>IFERROR('Intenzity 1'!AV546/AV491,0)</f>
        <v>0</v>
      </c>
      <c r="AW546" s="364">
        <f>IFERROR('Intenzity 1'!AW546/AW491,0)</f>
        <v>0</v>
      </c>
      <c r="AX546" s="364">
        <f>IFERROR('Intenzity 1'!AX546/AX491,0)</f>
        <v>0</v>
      </c>
      <c r="AY546" s="364">
        <f>IFERROR('Intenzity 1'!AY546/AY491,0)</f>
        <v>0</v>
      </c>
      <c r="AZ546" s="364">
        <f>IFERROR('Intenzity 1'!AZ546/AZ491,0)</f>
        <v>0</v>
      </c>
      <c r="BA546" s="364">
        <f>IFERROR('Intenzity 1'!BA546/BA491,0)</f>
        <v>0</v>
      </c>
      <c r="BB546" s="364">
        <f>IFERROR('Intenzity 1'!BB546/BB491,0)</f>
        <v>0</v>
      </c>
    </row>
    <row r="547" spans="1:54" x14ac:dyDescent="0.3">
      <c r="A547" s="217">
        <f>IF(ISBLANK('Úseky 1'!A48),"",'Úseky 1'!A48)</f>
        <v>44</v>
      </c>
      <c r="B547" s="218" t="str">
        <f>IF(ISBLANK('Úseky 1'!B48),"",'Úseky 1'!B48)</f>
        <v/>
      </c>
      <c r="C547" s="218" t="str">
        <f>IF(ISBLANK('Úseky 1'!C48),"",'Úseky 1'!C48)</f>
        <v/>
      </c>
      <c r="D547" s="219" t="str">
        <f>IF(ISBLANK('Úseky 1'!D48),"",'Úseky 1'!D48)</f>
        <v/>
      </c>
      <c r="E547" s="364">
        <f>IFERROR('Intenzity 1'!E547/E492,0)</f>
        <v>0</v>
      </c>
      <c r="F547" s="364">
        <f>IFERROR('Intenzity 1'!F547/F492,0)</f>
        <v>0</v>
      </c>
      <c r="G547" s="364">
        <f>IFERROR('Intenzity 1'!G547/G492,0)</f>
        <v>0</v>
      </c>
      <c r="H547" s="364">
        <f>IFERROR('Intenzity 1'!H547/H492,0)</f>
        <v>0</v>
      </c>
      <c r="I547" s="364">
        <f>IFERROR('Intenzity 1'!I547/I492,0)</f>
        <v>0</v>
      </c>
      <c r="J547" s="364">
        <f>IFERROR('Intenzity 1'!J547/J492,0)</f>
        <v>0</v>
      </c>
      <c r="K547" s="364">
        <f>IFERROR('Intenzity 1'!K547/K492,0)</f>
        <v>0</v>
      </c>
      <c r="L547" s="364">
        <f>IFERROR('Intenzity 1'!L547/L492,0)</f>
        <v>0</v>
      </c>
      <c r="M547" s="364">
        <f>IFERROR('Intenzity 1'!M547/M492,0)</f>
        <v>0</v>
      </c>
      <c r="N547" s="364">
        <f>IFERROR('Intenzity 1'!N547/N492,0)</f>
        <v>0</v>
      </c>
      <c r="O547" s="364">
        <f>IFERROR('Intenzity 1'!O547/O492,0)</f>
        <v>0</v>
      </c>
      <c r="P547" s="364">
        <f>IFERROR('Intenzity 1'!P547/P492,0)</f>
        <v>0</v>
      </c>
      <c r="Q547" s="364">
        <f>IFERROR('Intenzity 1'!Q547/Q492,0)</f>
        <v>0</v>
      </c>
      <c r="R547" s="364">
        <f>IFERROR('Intenzity 1'!R547/R492,0)</f>
        <v>0</v>
      </c>
      <c r="S547" s="364">
        <f>IFERROR('Intenzity 1'!S547/S492,0)</f>
        <v>0</v>
      </c>
      <c r="T547" s="364">
        <f>IFERROR('Intenzity 1'!T547/T492,0)</f>
        <v>0</v>
      </c>
      <c r="U547" s="364">
        <f>IFERROR('Intenzity 1'!U547/U492,0)</f>
        <v>0</v>
      </c>
      <c r="V547" s="364">
        <f>IFERROR('Intenzity 1'!V547/V492,0)</f>
        <v>0</v>
      </c>
      <c r="W547" s="364">
        <f>IFERROR('Intenzity 1'!W547/W492,0)</f>
        <v>0</v>
      </c>
      <c r="X547" s="364">
        <f>IFERROR('Intenzity 1'!X547/X492,0)</f>
        <v>0</v>
      </c>
      <c r="Y547" s="364">
        <f>IFERROR('Intenzity 1'!Y547/Y492,0)</f>
        <v>0</v>
      </c>
      <c r="Z547" s="364">
        <f>IFERROR('Intenzity 1'!Z547/Z492,0)</f>
        <v>0</v>
      </c>
      <c r="AA547" s="364">
        <f>IFERROR('Intenzity 1'!AA547/AA492,0)</f>
        <v>0</v>
      </c>
      <c r="AB547" s="364">
        <f>IFERROR('Intenzity 1'!AB547/AB492,0)</f>
        <v>0</v>
      </c>
      <c r="AC547" s="364">
        <f>IFERROR('Intenzity 1'!AC547/AC492,0)</f>
        <v>0</v>
      </c>
      <c r="AD547" s="364">
        <f>IFERROR('Intenzity 1'!AD547/AD492,0)</f>
        <v>0</v>
      </c>
      <c r="AE547" s="364">
        <f>IFERROR('Intenzity 1'!AE547/AE492,0)</f>
        <v>0</v>
      </c>
      <c r="AF547" s="364">
        <f>IFERROR('Intenzity 1'!AF547/AF492,0)</f>
        <v>0</v>
      </c>
      <c r="AG547" s="364">
        <f>IFERROR('Intenzity 1'!AG547/AG492,0)</f>
        <v>0</v>
      </c>
      <c r="AH547" s="364">
        <f>IFERROR('Intenzity 1'!AH547/AH492,0)</f>
        <v>0</v>
      </c>
      <c r="AI547" s="364">
        <f>IFERROR('Intenzity 1'!AI547/AI492,0)</f>
        <v>0</v>
      </c>
      <c r="AJ547" s="364">
        <f>IFERROR('Intenzity 1'!AJ547/AJ492,0)</f>
        <v>0</v>
      </c>
      <c r="AK547" s="364">
        <f>IFERROR('Intenzity 1'!AK547/AK492,0)</f>
        <v>0</v>
      </c>
      <c r="AL547" s="364">
        <f>IFERROR('Intenzity 1'!AL547/AL492,0)</f>
        <v>0</v>
      </c>
      <c r="AM547" s="364">
        <f>IFERROR('Intenzity 1'!AM547/AM492,0)</f>
        <v>0</v>
      </c>
      <c r="AN547" s="364">
        <f>IFERROR('Intenzity 1'!AN547/AN492,0)</f>
        <v>0</v>
      </c>
      <c r="AO547" s="364">
        <f>IFERROR('Intenzity 1'!AO547/AO492,0)</f>
        <v>0</v>
      </c>
      <c r="AP547" s="364">
        <f>IFERROR('Intenzity 1'!AP547/AP492,0)</f>
        <v>0</v>
      </c>
      <c r="AQ547" s="364">
        <f>IFERROR('Intenzity 1'!AQ547/AQ492,0)</f>
        <v>0</v>
      </c>
      <c r="AR547" s="364">
        <f>IFERROR('Intenzity 1'!AR547/AR492,0)</f>
        <v>0</v>
      </c>
      <c r="AS547" s="364">
        <f>IFERROR('Intenzity 1'!AS547/AS492,0)</f>
        <v>0</v>
      </c>
      <c r="AT547" s="364">
        <f>IFERROR('Intenzity 1'!AT547/AT492,0)</f>
        <v>0</v>
      </c>
      <c r="AU547" s="364">
        <f>IFERROR('Intenzity 1'!AU547/AU492,0)</f>
        <v>0</v>
      </c>
      <c r="AV547" s="364">
        <f>IFERROR('Intenzity 1'!AV547/AV492,0)</f>
        <v>0</v>
      </c>
      <c r="AW547" s="364">
        <f>IFERROR('Intenzity 1'!AW547/AW492,0)</f>
        <v>0</v>
      </c>
      <c r="AX547" s="364">
        <f>IFERROR('Intenzity 1'!AX547/AX492,0)</f>
        <v>0</v>
      </c>
      <c r="AY547" s="364">
        <f>IFERROR('Intenzity 1'!AY547/AY492,0)</f>
        <v>0</v>
      </c>
      <c r="AZ547" s="364">
        <f>IFERROR('Intenzity 1'!AZ547/AZ492,0)</f>
        <v>0</v>
      </c>
      <c r="BA547" s="364">
        <f>IFERROR('Intenzity 1'!BA547/BA492,0)</f>
        <v>0</v>
      </c>
      <c r="BB547" s="364">
        <f>IFERROR('Intenzity 1'!BB547/BB492,0)</f>
        <v>0</v>
      </c>
    </row>
    <row r="548" spans="1:54" x14ac:dyDescent="0.3">
      <c r="A548" s="217">
        <f>IF(ISBLANK('Úseky 1'!A49),"",'Úseky 1'!A49)</f>
        <v>45</v>
      </c>
      <c r="B548" s="218" t="str">
        <f>IF(ISBLANK('Úseky 1'!B49),"",'Úseky 1'!B49)</f>
        <v/>
      </c>
      <c r="C548" s="218" t="str">
        <f>IF(ISBLANK('Úseky 1'!C49),"",'Úseky 1'!C49)</f>
        <v/>
      </c>
      <c r="D548" s="219" t="str">
        <f>IF(ISBLANK('Úseky 1'!D49),"",'Úseky 1'!D49)</f>
        <v/>
      </c>
      <c r="E548" s="364">
        <f>IFERROR('Intenzity 1'!E548/E493,0)</f>
        <v>0</v>
      </c>
      <c r="F548" s="364">
        <f>IFERROR('Intenzity 1'!F548/F493,0)</f>
        <v>0</v>
      </c>
      <c r="G548" s="364">
        <f>IFERROR('Intenzity 1'!G548/G493,0)</f>
        <v>0</v>
      </c>
      <c r="H548" s="364">
        <f>IFERROR('Intenzity 1'!H548/H493,0)</f>
        <v>0</v>
      </c>
      <c r="I548" s="364">
        <f>IFERROR('Intenzity 1'!I548/I493,0)</f>
        <v>0</v>
      </c>
      <c r="J548" s="364">
        <f>IFERROR('Intenzity 1'!J548/J493,0)</f>
        <v>0</v>
      </c>
      <c r="K548" s="364">
        <f>IFERROR('Intenzity 1'!K548/K493,0)</f>
        <v>0</v>
      </c>
      <c r="L548" s="364">
        <f>IFERROR('Intenzity 1'!L548/L493,0)</f>
        <v>0</v>
      </c>
      <c r="M548" s="364">
        <f>IFERROR('Intenzity 1'!M548/M493,0)</f>
        <v>0</v>
      </c>
      <c r="N548" s="364">
        <f>IFERROR('Intenzity 1'!N548/N493,0)</f>
        <v>0</v>
      </c>
      <c r="O548" s="364">
        <f>IFERROR('Intenzity 1'!O548/O493,0)</f>
        <v>0</v>
      </c>
      <c r="P548" s="364">
        <f>IFERROR('Intenzity 1'!P548/P493,0)</f>
        <v>0</v>
      </c>
      <c r="Q548" s="364">
        <f>IFERROR('Intenzity 1'!Q548/Q493,0)</f>
        <v>0</v>
      </c>
      <c r="R548" s="364">
        <f>IFERROR('Intenzity 1'!R548/R493,0)</f>
        <v>0</v>
      </c>
      <c r="S548" s="364">
        <f>IFERROR('Intenzity 1'!S548/S493,0)</f>
        <v>0</v>
      </c>
      <c r="T548" s="364">
        <f>IFERROR('Intenzity 1'!T548/T493,0)</f>
        <v>0</v>
      </c>
      <c r="U548" s="364">
        <f>IFERROR('Intenzity 1'!U548/U493,0)</f>
        <v>0</v>
      </c>
      <c r="V548" s="364">
        <f>IFERROR('Intenzity 1'!V548/V493,0)</f>
        <v>0</v>
      </c>
      <c r="W548" s="364">
        <f>IFERROR('Intenzity 1'!W548/W493,0)</f>
        <v>0</v>
      </c>
      <c r="X548" s="364">
        <f>IFERROR('Intenzity 1'!X548/X493,0)</f>
        <v>0</v>
      </c>
      <c r="Y548" s="364">
        <f>IFERROR('Intenzity 1'!Y548/Y493,0)</f>
        <v>0</v>
      </c>
      <c r="Z548" s="364">
        <f>IFERROR('Intenzity 1'!Z548/Z493,0)</f>
        <v>0</v>
      </c>
      <c r="AA548" s="364">
        <f>IFERROR('Intenzity 1'!AA548/AA493,0)</f>
        <v>0</v>
      </c>
      <c r="AB548" s="364">
        <f>IFERROR('Intenzity 1'!AB548/AB493,0)</f>
        <v>0</v>
      </c>
      <c r="AC548" s="364">
        <f>IFERROR('Intenzity 1'!AC548/AC493,0)</f>
        <v>0</v>
      </c>
      <c r="AD548" s="364">
        <f>IFERROR('Intenzity 1'!AD548/AD493,0)</f>
        <v>0</v>
      </c>
      <c r="AE548" s="364">
        <f>IFERROR('Intenzity 1'!AE548/AE493,0)</f>
        <v>0</v>
      </c>
      <c r="AF548" s="364">
        <f>IFERROR('Intenzity 1'!AF548/AF493,0)</f>
        <v>0</v>
      </c>
      <c r="AG548" s="364">
        <f>IFERROR('Intenzity 1'!AG548/AG493,0)</f>
        <v>0</v>
      </c>
      <c r="AH548" s="364">
        <f>IFERROR('Intenzity 1'!AH548/AH493,0)</f>
        <v>0</v>
      </c>
      <c r="AI548" s="364">
        <f>IFERROR('Intenzity 1'!AI548/AI493,0)</f>
        <v>0</v>
      </c>
      <c r="AJ548" s="364">
        <f>IFERROR('Intenzity 1'!AJ548/AJ493,0)</f>
        <v>0</v>
      </c>
      <c r="AK548" s="364">
        <f>IFERROR('Intenzity 1'!AK548/AK493,0)</f>
        <v>0</v>
      </c>
      <c r="AL548" s="364">
        <f>IFERROR('Intenzity 1'!AL548/AL493,0)</f>
        <v>0</v>
      </c>
      <c r="AM548" s="364">
        <f>IFERROR('Intenzity 1'!AM548/AM493,0)</f>
        <v>0</v>
      </c>
      <c r="AN548" s="364">
        <f>IFERROR('Intenzity 1'!AN548/AN493,0)</f>
        <v>0</v>
      </c>
      <c r="AO548" s="364">
        <f>IFERROR('Intenzity 1'!AO548/AO493,0)</f>
        <v>0</v>
      </c>
      <c r="AP548" s="364">
        <f>IFERROR('Intenzity 1'!AP548/AP493,0)</f>
        <v>0</v>
      </c>
      <c r="AQ548" s="364">
        <f>IFERROR('Intenzity 1'!AQ548/AQ493,0)</f>
        <v>0</v>
      </c>
      <c r="AR548" s="364">
        <f>IFERROR('Intenzity 1'!AR548/AR493,0)</f>
        <v>0</v>
      </c>
      <c r="AS548" s="364">
        <f>IFERROR('Intenzity 1'!AS548/AS493,0)</f>
        <v>0</v>
      </c>
      <c r="AT548" s="364">
        <f>IFERROR('Intenzity 1'!AT548/AT493,0)</f>
        <v>0</v>
      </c>
      <c r="AU548" s="364">
        <f>IFERROR('Intenzity 1'!AU548/AU493,0)</f>
        <v>0</v>
      </c>
      <c r="AV548" s="364">
        <f>IFERROR('Intenzity 1'!AV548/AV493,0)</f>
        <v>0</v>
      </c>
      <c r="AW548" s="364">
        <f>IFERROR('Intenzity 1'!AW548/AW493,0)</f>
        <v>0</v>
      </c>
      <c r="AX548" s="364">
        <f>IFERROR('Intenzity 1'!AX548/AX493,0)</f>
        <v>0</v>
      </c>
      <c r="AY548" s="364">
        <f>IFERROR('Intenzity 1'!AY548/AY493,0)</f>
        <v>0</v>
      </c>
      <c r="AZ548" s="364">
        <f>IFERROR('Intenzity 1'!AZ548/AZ493,0)</f>
        <v>0</v>
      </c>
      <c r="BA548" s="364">
        <f>IFERROR('Intenzity 1'!BA548/BA493,0)</f>
        <v>0</v>
      </c>
      <c r="BB548" s="364">
        <f>IFERROR('Intenzity 1'!BB548/BB493,0)</f>
        <v>0</v>
      </c>
    </row>
    <row r="549" spans="1:54" x14ac:dyDescent="0.3">
      <c r="A549" s="217">
        <f>IF(ISBLANK('Úseky 1'!A50),"",'Úseky 1'!A50)</f>
        <v>46</v>
      </c>
      <c r="B549" s="218" t="str">
        <f>IF(ISBLANK('Úseky 1'!B50),"",'Úseky 1'!B50)</f>
        <v/>
      </c>
      <c r="C549" s="218" t="str">
        <f>IF(ISBLANK('Úseky 1'!C50),"",'Úseky 1'!C50)</f>
        <v/>
      </c>
      <c r="D549" s="219" t="str">
        <f>IF(ISBLANK('Úseky 1'!D50),"",'Úseky 1'!D50)</f>
        <v/>
      </c>
      <c r="E549" s="364">
        <f>IFERROR('Intenzity 1'!E549/E494,0)</f>
        <v>0</v>
      </c>
      <c r="F549" s="364">
        <f>IFERROR('Intenzity 1'!F549/F494,0)</f>
        <v>0</v>
      </c>
      <c r="G549" s="364">
        <f>IFERROR('Intenzity 1'!G549/G494,0)</f>
        <v>0</v>
      </c>
      <c r="H549" s="364">
        <f>IFERROR('Intenzity 1'!H549/H494,0)</f>
        <v>0</v>
      </c>
      <c r="I549" s="364">
        <f>IFERROR('Intenzity 1'!I549/I494,0)</f>
        <v>0</v>
      </c>
      <c r="J549" s="364">
        <f>IFERROR('Intenzity 1'!J549/J494,0)</f>
        <v>0</v>
      </c>
      <c r="K549" s="364">
        <f>IFERROR('Intenzity 1'!K549/K494,0)</f>
        <v>0</v>
      </c>
      <c r="L549" s="364">
        <f>IFERROR('Intenzity 1'!L549/L494,0)</f>
        <v>0</v>
      </c>
      <c r="M549" s="364">
        <f>IFERROR('Intenzity 1'!M549/M494,0)</f>
        <v>0</v>
      </c>
      <c r="N549" s="364">
        <f>IFERROR('Intenzity 1'!N549/N494,0)</f>
        <v>0</v>
      </c>
      <c r="O549" s="364">
        <f>IFERROR('Intenzity 1'!O549/O494,0)</f>
        <v>0</v>
      </c>
      <c r="P549" s="364">
        <f>IFERROR('Intenzity 1'!P549/P494,0)</f>
        <v>0</v>
      </c>
      <c r="Q549" s="364">
        <f>IFERROR('Intenzity 1'!Q549/Q494,0)</f>
        <v>0</v>
      </c>
      <c r="R549" s="364">
        <f>IFERROR('Intenzity 1'!R549/R494,0)</f>
        <v>0</v>
      </c>
      <c r="S549" s="364">
        <f>IFERROR('Intenzity 1'!S549/S494,0)</f>
        <v>0</v>
      </c>
      <c r="T549" s="364">
        <f>IFERROR('Intenzity 1'!T549/T494,0)</f>
        <v>0</v>
      </c>
      <c r="U549" s="364">
        <f>IFERROR('Intenzity 1'!U549/U494,0)</f>
        <v>0</v>
      </c>
      <c r="V549" s="364">
        <f>IFERROR('Intenzity 1'!V549/V494,0)</f>
        <v>0</v>
      </c>
      <c r="W549" s="364">
        <f>IFERROR('Intenzity 1'!W549/W494,0)</f>
        <v>0</v>
      </c>
      <c r="X549" s="364">
        <f>IFERROR('Intenzity 1'!X549/X494,0)</f>
        <v>0</v>
      </c>
      <c r="Y549" s="364">
        <f>IFERROR('Intenzity 1'!Y549/Y494,0)</f>
        <v>0</v>
      </c>
      <c r="Z549" s="364">
        <f>IFERROR('Intenzity 1'!Z549/Z494,0)</f>
        <v>0</v>
      </c>
      <c r="AA549" s="364">
        <f>IFERROR('Intenzity 1'!AA549/AA494,0)</f>
        <v>0</v>
      </c>
      <c r="AB549" s="364">
        <f>IFERROR('Intenzity 1'!AB549/AB494,0)</f>
        <v>0</v>
      </c>
      <c r="AC549" s="364">
        <f>IFERROR('Intenzity 1'!AC549/AC494,0)</f>
        <v>0</v>
      </c>
      <c r="AD549" s="364">
        <f>IFERROR('Intenzity 1'!AD549/AD494,0)</f>
        <v>0</v>
      </c>
      <c r="AE549" s="364">
        <f>IFERROR('Intenzity 1'!AE549/AE494,0)</f>
        <v>0</v>
      </c>
      <c r="AF549" s="364">
        <f>IFERROR('Intenzity 1'!AF549/AF494,0)</f>
        <v>0</v>
      </c>
      <c r="AG549" s="364">
        <f>IFERROR('Intenzity 1'!AG549/AG494,0)</f>
        <v>0</v>
      </c>
      <c r="AH549" s="364">
        <f>IFERROR('Intenzity 1'!AH549/AH494,0)</f>
        <v>0</v>
      </c>
      <c r="AI549" s="364">
        <f>IFERROR('Intenzity 1'!AI549/AI494,0)</f>
        <v>0</v>
      </c>
      <c r="AJ549" s="364">
        <f>IFERROR('Intenzity 1'!AJ549/AJ494,0)</f>
        <v>0</v>
      </c>
      <c r="AK549" s="364">
        <f>IFERROR('Intenzity 1'!AK549/AK494,0)</f>
        <v>0</v>
      </c>
      <c r="AL549" s="364">
        <f>IFERROR('Intenzity 1'!AL549/AL494,0)</f>
        <v>0</v>
      </c>
      <c r="AM549" s="364">
        <f>IFERROR('Intenzity 1'!AM549/AM494,0)</f>
        <v>0</v>
      </c>
      <c r="AN549" s="364">
        <f>IFERROR('Intenzity 1'!AN549/AN494,0)</f>
        <v>0</v>
      </c>
      <c r="AO549" s="364">
        <f>IFERROR('Intenzity 1'!AO549/AO494,0)</f>
        <v>0</v>
      </c>
      <c r="AP549" s="364">
        <f>IFERROR('Intenzity 1'!AP549/AP494,0)</f>
        <v>0</v>
      </c>
      <c r="AQ549" s="364">
        <f>IFERROR('Intenzity 1'!AQ549/AQ494,0)</f>
        <v>0</v>
      </c>
      <c r="AR549" s="364">
        <f>IFERROR('Intenzity 1'!AR549/AR494,0)</f>
        <v>0</v>
      </c>
      <c r="AS549" s="364">
        <f>IFERROR('Intenzity 1'!AS549/AS494,0)</f>
        <v>0</v>
      </c>
      <c r="AT549" s="364">
        <f>IFERROR('Intenzity 1'!AT549/AT494,0)</f>
        <v>0</v>
      </c>
      <c r="AU549" s="364">
        <f>IFERROR('Intenzity 1'!AU549/AU494,0)</f>
        <v>0</v>
      </c>
      <c r="AV549" s="364">
        <f>IFERROR('Intenzity 1'!AV549/AV494,0)</f>
        <v>0</v>
      </c>
      <c r="AW549" s="364">
        <f>IFERROR('Intenzity 1'!AW549/AW494,0)</f>
        <v>0</v>
      </c>
      <c r="AX549" s="364">
        <f>IFERROR('Intenzity 1'!AX549/AX494,0)</f>
        <v>0</v>
      </c>
      <c r="AY549" s="364">
        <f>IFERROR('Intenzity 1'!AY549/AY494,0)</f>
        <v>0</v>
      </c>
      <c r="AZ549" s="364">
        <f>IFERROR('Intenzity 1'!AZ549/AZ494,0)</f>
        <v>0</v>
      </c>
      <c r="BA549" s="364">
        <f>IFERROR('Intenzity 1'!BA549/BA494,0)</f>
        <v>0</v>
      </c>
      <c r="BB549" s="364">
        <f>IFERROR('Intenzity 1'!BB549/BB494,0)</f>
        <v>0</v>
      </c>
    </row>
    <row r="550" spans="1:54" x14ac:dyDescent="0.3">
      <c r="A550" s="217">
        <f>IF(ISBLANK('Úseky 1'!A51),"",'Úseky 1'!A51)</f>
        <v>47</v>
      </c>
      <c r="B550" s="218" t="str">
        <f>IF(ISBLANK('Úseky 1'!B51),"",'Úseky 1'!B51)</f>
        <v/>
      </c>
      <c r="C550" s="218" t="str">
        <f>IF(ISBLANK('Úseky 1'!C51),"",'Úseky 1'!C51)</f>
        <v/>
      </c>
      <c r="D550" s="219" t="str">
        <f>IF(ISBLANK('Úseky 1'!D51),"",'Úseky 1'!D51)</f>
        <v/>
      </c>
      <c r="E550" s="364">
        <f>IFERROR('Intenzity 1'!E550/E495,0)</f>
        <v>0</v>
      </c>
      <c r="F550" s="364">
        <f>IFERROR('Intenzity 1'!F550/F495,0)</f>
        <v>0</v>
      </c>
      <c r="G550" s="364">
        <f>IFERROR('Intenzity 1'!G550/G495,0)</f>
        <v>0</v>
      </c>
      <c r="H550" s="364">
        <f>IFERROR('Intenzity 1'!H550/H495,0)</f>
        <v>0</v>
      </c>
      <c r="I550" s="364">
        <f>IFERROR('Intenzity 1'!I550/I495,0)</f>
        <v>0</v>
      </c>
      <c r="J550" s="364">
        <f>IFERROR('Intenzity 1'!J550/J495,0)</f>
        <v>0</v>
      </c>
      <c r="K550" s="364">
        <f>IFERROR('Intenzity 1'!K550/K495,0)</f>
        <v>0</v>
      </c>
      <c r="L550" s="364">
        <f>IFERROR('Intenzity 1'!L550/L495,0)</f>
        <v>0</v>
      </c>
      <c r="M550" s="364">
        <f>IFERROR('Intenzity 1'!M550/M495,0)</f>
        <v>0</v>
      </c>
      <c r="N550" s="364">
        <f>IFERROR('Intenzity 1'!N550/N495,0)</f>
        <v>0</v>
      </c>
      <c r="O550" s="364">
        <f>IFERROR('Intenzity 1'!O550/O495,0)</f>
        <v>0</v>
      </c>
      <c r="P550" s="364">
        <f>IFERROR('Intenzity 1'!P550/P495,0)</f>
        <v>0</v>
      </c>
      <c r="Q550" s="364">
        <f>IFERROR('Intenzity 1'!Q550/Q495,0)</f>
        <v>0</v>
      </c>
      <c r="R550" s="364">
        <f>IFERROR('Intenzity 1'!R550/R495,0)</f>
        <v>0</v>
      </c>
      <c r="S550" s="364">
        <f>IFERROR('Intenzity 1'!S550/S495,0)</f>
        <v>0</v>
      </c>
      <c r="T550" s="364">
        <f>IFERROR('Intenzity 1'!T550/T495,0)</f>
        <v>0</v>
      </c>
      <c r="U550" s="364">
        <f>IFERROR('Intenzity 1'!U550/U495,0)</f>
        <v>0</v>
      </c>
      <c r="V550" s="364">
        <f>IFERROR('Intenzity 1'!V550/V495,0)</f>
        <v>0</v>
      </c>
      <c r="W550" s="364">
        <f>IFERROR('Intenzity 1'!W550/W495,0)</f>
        <v>0</v>
      </c>
      <c r="X550" s="364">
        <f>IFERROR('Intenzity 1'!X550/X495,0)</f>
        <v>0</v>
      </c>
      <c r="Y550" s="364">
        <f>IFERROR('Intenzity 1'!Y550/Y495,0)</f>
        <v>0</v>
      </c>
      <c r="Z550" s="364">
        <f>IFERROR('Intenzity 1'!Z550/Z495,0)</f>
        <v>0</v>
      </c>
      <c r="AA550" s="364">
        <f>IFERROR('Intenzity 1'!AA550/AA495,0)</f>
        <v>0</v>
      </c>
      <c r="AB550" s="364">
        <f>IFERROR('Intenzity 1'!AB550/AB495,0)</f>
        <v>0</v>
      </c>
      <c r="AC550" s="364">
        <f>IFERROR('Intenzity 1'!AC550/AC495,0)</f>
        <v>0</v>
      </c>
      <c r="AD550" s="364">
        <f>IFERROR('Intenzity 1'!AD550/AD495,0)</f>
        <v>0</v>
      </c>
      <c r="AE550" s="364">
        <f>IFERROR('Intenzity 1'!AE550/AE495,0)</f>
        <v>0</v>
      </c>
      <c r="AF550" s="364">
        <f>IFERROR('Intenzity 1'!AF550/AF495,0)</f>
        <v>0</v>
      </c>
      <c r="AG550" s="364">
        <f>IFERROR('Intenzity 1'!AG550/AG495,0)</f>
        <v>0</v>
      </c>
      <c r="AH550" s="364">
        <f>IFERROR('Intenzity 1'!AH550/AH495,0)</f>
        <v>0</v>
      </c>
      <c r="AI550" s="364">
        <f>IFERROR('Intenzity 1'!AI550/AI495,0)</f>
        <v>0</v>
      </c>
      <c r="AJ550" s="364">
        <f>IFERROR('Intenzity 1'!AJ550/AJ495,0)</f>
        <v>0</v>
      </c>
      <c r="AK550" s="364">
        <f>IFERROR('Intenzity 1'!AK550/AK495,0)</f>
        <v>0</v>
      </c>
      <c r="AL550" s="364">
        <f>IFERROR('Intenzity 1'!AL550/AL495,0)</f>
        <v>0</v>
      </c>
      <c r="AM550" s="364">
        <f>IFERROR('Intenzity 1'!AM550/AM495,0)</f>
        <v>0</v>
      </c>
      <c r="AN550" s="364">
        <f>IFERROR('Intenzity 1'!AN550/AN495,0)</f>
        <v>0</v>
      </c>
      <c r="AO550" s="364">
        <f>IFERROR('Intenzity 1'!AO550/AO495,0)</f>
        <v>0</v>
      </c>
      <c r="AP550" s="364">
        <f>IFERROR('Intenzity 1'!AP550/AP495,0)</f>
        <v>0</v>
      </c>
      <c r="AQ550" s="364">
        <f>IFERROR('Intenzity 1'!AQ550/AQ495,0)</f>
        <v>0</v>
      </c>
      <c r="AR550" s="364">
        <f>IFERROR('Intenzity 1'!AR550/AR495,0)</f>
        <v>0</v>
      </c>
      <c r="AS550" s="364">
        <f>IFERROR('Intenzity 1'!AS550/AS495,0)</f>
        <v>0</v>
      </c>
      <c r="AT550" s="364">
        <f>IFERROR('Intenzity 1'!AT550/AT495,0)</f>
        <v>0</v>
      </c>
      <c r="AU550" s="364">
        <f>IFERROR('Intenzity 1'!AU550/AU495,0)</f>
        <v>0</v>
      </c>
      <c r="AV550" s="364">
        <f>IFERROR('Intenzity 1'!AV550/AV495,0)</f>
        <v>0</v>
      </c>
      <c r="AW550" s="364">
        <f>IFERROR('Intenzity 1'!AW550/AW495,0)</f>
        <v>0</v>
      </c>
      <c r="AX550" s="364">
        <f>IFERROR('Intenzity 1'!AX550/AX495,0)</f>
        <v>0</v>
      </c>
      <c r="AY550" s="364">
        <f>IFERROR('Intenzity 1'!AY550/AY495,0)</f>
        <v>0</v>
      </c>
      <c r="AZ550" s="364">
        <f>IFERROR('Intenzity 1'!AZ550/AZ495,0)</f>
        <v>0</v>
      </c>
      <c r="BA550" s="364">
        <f>IFERROR('Intenzity 1'!BA550/BA495,0)</f>
        <v>0</v>
      </c>
      <c r="BB550" s="364">
        <f>IFERROR('Intenzity 1'!BB550/BB495,0)</f>
        <v>0</v>
      </c>
    </row>
    <row r="551" spans="1:54" x14ac:dyDescent="0.3">
      <c r="A551" s="217">
        <f>IF(ISBLANK('Úseky 1'!A52),"",'Úseky 1'!A52)</f>
        <v>48</v>
      </c>
      <c r="B551" s="218" t="str">
        <f>IF(ISBLANK('Úseky 1'!B52),"",'Úseky 1'!B52)</f>
        <v/>
      </c>
      <c r="C551" s="218" t="str">
        <f>IF(ISBLANK('Úseky 1'!C52),"",'Úseky 1'!C52)</f>
        <v/>
      </c>
      <c r="D551" s="219" t="str">
        <f>IF(ISBLANK('Úseky 1'!D52),"",'Úseky 1'!D52)</f>
        <v/>
      </c>
      <c r="E551" s="364">
        <f>IFERROR('Intenzity 1'!E551/E496,0)</f>
        <v>0</v>
      </c>
      <c r="F551" s="364">
        <f>IFERROR('Intenzity 1'!F551/F496,0)</f>
        <v>0</v>
      </c>
      <c r="G551" s="364">
        <f>IFERROR('Intenzity 1'!G551/G496,0)</f>
        <v>0</v>
      </c>
      <c r="H551" s="364">
        <f>IFERROR('Intenzity 1'!H551/H496,0)</f>
        <v>0</v>
      </c>
      <c r="I551" s="364">
        <f>IFERROR('Intenzity 1'!I551/I496,0)</f>
        <v>0</v>
      </c>
      <c r="J551" s="364">
        <f>IFERROR('Intenzity 1'!J551/J496,0)</f>
        <v>0</v>
      </c>
      <c r="K551" s="364">
        <f>IFERROR('Intenzity 1'!K551/K496,0)</f>
        <v>0</v>
      </c>
      <c r="L551" s="364">
        <f>IFERROR('Intenzity 1'!L551/L496,0)</f>
        <v>0</v>
      </c>
      <c r="M551" s="364">
        <f>IFERROR('Intenzity 1'!M551/M496,0)</f>
        <v>0</v>
      </c>
      <c r="N551" s="364">
        <f>IFERROR('Intenzity 1'!N551/N496,0)</f>
        <v>0</v>
      </c>
      <c r="O551" s="364">
        <f>IFERROR('Intenzity 1'!O551/O496,0)</f>
        <v>0</v>
      </c>
      <c r="P551" s="364">
        <f>IFERROR('Intenzity 1'!P551/P496,0)</f>
        <v>0</v>
      </c>
      <c r="Q551" s="364">
        <f>IFERROR('Intenzity 1'!Q551/Q496,0)</f>
        <v>0</v>
      </c>
      <c r="R551" s="364">
        <f>IFERROR('Intenzity 1'!R551/R496,0)</f>
        <v>0</v>
      </c>
      <c r="S551" s="364">
        <f>IFERROR('Intenzity 1'!S551/S496,0)</f>
        <v>0</v>
      </c>
      <c r="T551" s="364">
        <f>IFERROR('Intenzity 1'!T551/T496,0)</f>
        <v>0</v>
      </c>
      <c r="U551" s="364">
        <f>IFERROR('Intenzity 1'!U551/U496,0)</f>
        <v>0</v>
      </c>
      <c r="V551" s="364">
        <f>IFERROR('Intenzity 1'!V551/V496,0)</f>
        <v>0</v>
      </c>
      <c r="W551" s="364">
        <f>IFERROR('Intenzity 1'!W551/W496,0)</f>
        <v>0</v>
      </c>
      <c r="X551" s="364">
        <f>IFERROR('Intenzity 1'!X551/X496,0)</f>
        <v>0</v>
      </c>
      <c r="Y551" s="364">
        <f>IFERROR('Intenzity 1'!Y551/Y496,0)</f>
        <v>0</v>
      </c>
      <c r="Z551" s="364">
        <f>IFERROR('Intenzity 1'!Z551/Z496,0)</f>
        <v>0</v>
      </c>
      <c r="AA551" s="364">
        <f>IFERROR('Intenzity 1'!AA551/AA496,0)</f>
        <v>0</v>
      </c>
      <c r="AB551" s="364">
        <f>IFERROR('Intenzity 1'!AB551/AB496,0)</f>
        <v>0</v>
      </c>
      <c r="AC551" s="364">
        <f>IFERROR('Intenzity 1'!AC551/AC496,0)</f>
        <v>0</v>
      </c>
      <c r="AD551" s="364">
        <f>IFERROR('Intenzity 1'!AD551/AD496,0)</f>
        <v>0</v>
      </c>
      <c r="AE551" s="364">
        <f>IFERROR('Intenzity 1'!AE551/AE496,0)</f>
        <v>0</v>
      </c>
      <c r="AF551" s="364">
        <f>IFERROR('Intenzity 1'!AF551/AF496,0)</f>
        <v>0</v>
      </c>
      <c r="AG551" s="364">
        <f>IFERROR('Intenzity 1'!AG551/AG496,0)</f>
        <v>0</v>
      </c>
      <c r="AH551" s="364">
        <f>IFERROR('Intenzity 1'!AH551/AH496,0)</f>
        <v>0</v>
      </c>
      <c r="AI551" s="364">
        <f>IFERROR('Intenzity 1'!AI551/AI496,0)</f>
        <v>0</v>
      </c>
      <c r="AJ551" s="364">
        <f>IFERROR('Intenzity 1'!AJ551/AJ496,0)</f>
        <v>0</v>
      </c>
      <c r="AK551" s="364">
        <f>IFERROR('Intenzity 1'!AK551/AK496,0)</f>
        <v>0</v>
      </c>
      <c r="AL551" s="364">
        <f>IFERROR('Intenzity 1'!AL551/AL496,0)</f>
        <v>0</v>
      </c>
      <c r="AM551" s="364">
        <f>IFERROR('Intenzity 1'!AM551/AM496,0)</f>
        <v>0</v>
      </c>
      <c r="AN551" s="364">
        <f>IFERROR('Intenzity 1'!AN551/AN496,0)</f>
        <v>0</v>
      </c>
      <c r="AO551" s="364">
        <f>IFERROR('Intenzity 1'!AO551/AO496,0)</f>
        <v>0</v>
      </c>
      <c r="AP551" s="364">
        <f>IFERROR('Intenzity 1'!AP551/AP496,0)</f>
        <v>0</v>
      </c>
      <c r="AQ551" s="364">
        <f>IFERROR('Intenzity 1'!AQ551/AQ496,0)</f>
        <v>0</v>
      </c>
      <c r="AR551" s="364">
        <f>IFERROR('Intenzity 1'!AR551/AR496,0)</f>
        <v>0</v>
      </c>
      <c r="AS551" s="364">
        <f>IFERROR('Intenzity 1'!AS551/AS496,0)</f>
        <v>0</v>
      </c>
      <c r="AT551" s="364">
        <f>IFERROR('Intenzity 1'!AT551/AT496,0)</f>
        <v>0</v>
      </c>
      <c r="AU551" s="364">
        <f>IFERROR('Intenzity 1'!AU551/AU496,0)</f>
        <v>0</v>
      </c>
      <c r="AV551" s="364">
        <f>IFERROR('Intenzity 1'!AV551/AV496,0)</f>
        <v>0</v>
      </c>
      <c r="AW551" s="364">
        <f>IFERROR('Intenzity 1'!AW551/AW496,0)</f>
        <v>0</v>
      </c>
      <c r="AX551" s="364">
        <f>IFERROR('Intenzity 1'!AX551/AX496,0)</f>
        <v>0</v>
      </c>
      <c r="AY551" s="364">
        <f>IFERROR('Intenzity 1'!AY551/AY496,0)</f>
        <v>0</v>
      </c>
      <c r="AZ551" s="364">
        <f>IFERROR('Intenzity 1'!AZ551/AZ496,0)</f>
        <v>0</v>
      </c>
      <c r="BA551" s="364">
        <f>IFERROR('Intenzity 1'!BA551/BA496,0)</f>
        <v>0</v>
      </c>
      <c r="BB551" s="364">
        <f>IFERROR('Intenzity 1'!BB551/BB496,0)</f>
        <v>0</v>
      </c>
    </row>
    <row r="552" spans="1:54" x14ac:dyDescent="0.3">
      <c r="A552" s="217">
        <f>IF(ISBLANK('Úseky 1'!A53),"",'Úseky 1'!A53)</f>
        <v>49</v>
      </c>
      <c r="B552" s="218" t="str">
        <f>IF(ISBLANK('Úseky 1'!B53),"",'Úseky 1'!B53)</f>
        <v/>
      </c>
      <c r="C552" s="218" t="str">
        <f>IF(ISBLANK('Úseky 1'!C53),"",'Úseky 1'!C53)</f>
        <v/>
      </c>
      <c r="D552" s="219" t="str">
        <f>IF(ISBLANK('Úseky 1'!D53),"",'Úseky 1'!D53)</f>
        <v/>
      </c>
      <c r="E552" s="364">
        <f>IFERROR('Intenzity 1'!E552/E497,0)</f>
        <v>0</v>
      </c>
      <c r="F552" s="364">
        <f>IFERROR('Intenzity 1'!F552/F497,0)</f>
        <v>0</v>
      </c>
      <c r="G552" s="364">
        <f>IFERROR('Intenzity 1'!G552/G497,0)</f>
        <v>0</v>
      </c>
      <c r="H552" s="364">
        <f>IFERROR('Intenzity 1'!H552/H497,0)</f>
        <v>0</v>
      </c>
      <c r="I552" s="364">
        <f>IFERROR('Intenzity 1'!I552/I497,0)</f>
        <v>0</v>
      </c>
      <c r="J552" s="364">
        <f>IFERROR('Intenzity 1'!J552/J497,0)</f>
        <v>0</v>
      </c>
      <c r="K552" s="364">
        <f>IFERROR('Intenzity 1'!K552/K497,0)</f>
        <v>0</v>
      </c>
      <c r="L552" s="364">
        <f>IFERROR('Intenzity 1'!L552/L497,0)</f>
        <v>0</v>
      </c>
      <c r="M552" s="364">
        <f>IFERROR('Intenzity 1'!M552/M497,0)</f>
        <v>0</v>
      </c>
      <c r="N552" s="364">
        <f>IFERROR('Intenzity 1'!N552/N497,0)</f>
        <v>0</v>
      </c>
      <c r="O552" s="364">
        <f>IFERROR('Intenzity 1'!O552/O497,0)</f>
        <v>0</v>
      </c>
      <c r="P552" s="364">
        <f>IFERROR('Intenzity 1'!P552/P497,0)</f>
        <v>0</v>
      </c>
      <c r="Q552" s="364">
        <f>IFERROR('Intenzity 1'!Q552/Q497,0)</f>
        <v>0</v>
      </c>
      <c r="R552" s="364">
        <f>IFERROR('Intenzity 1'!R552/R497,0)</f>
        <v>0</v>
      </c>
      <c r="S552" s="364">
        <f>IFERROR('Intenzity 1'!S552/S497,0)</f>
        <v>0</v>
      </c>
      <c r="T552" s="364">
        <f>IFERROR('Intenzity 1'!T552/T497,0)</f>
        <v>0</v>
      </c>
      <c r="U552" s="364">
        <f>IFERROR('Intenzity 1'!U552/U497,0)</f>
        <v>0</v>
      </c>
      <c r="V552" s="364">
        <f>IFERROR('Intenzity 1'!V552/V497,0)</f>
        <v>0</v>
      </c>
      <c r="W552" s="364">
        <f>IFERROR('Intenzity 1'!W552/W497,0)</f>
        <v>0</v>
      </c>
      <c r="X552" s="364">
        <f>IFERROR('Intenzity 1'!X552/X497,0)</f>
        <v>0</v>
      </c>
      <c r="Y552" s="364">
        <f>IFERROR('Intenzity 1'!Y552/Y497,0)</f>
        <v>0</v>
      </c>
      <c r="Z552" s="364">
        <f>IFERROR('Intenzity 1'!Z552/Z497,0)</f>
        <v>0</v>
      </c>
      <c r="AA552" s="364">
        <f>IFERROR('Intenzity 1'!AA552/AA497,0)</f>
        <v>0</v>
      </c>
      <c r="AB552" s="364">
        <f>IFERROR('Intenzity 1'!AB552/AB497,0)</f>
        <v>0</v>
      </c>
      <c r="AC552" s="364">
        <f>IFERROR('Intenzity 1'!AC552/AC497,0)</f>
        <v>0</v>
      </c>
      <c r="AD552" s="364">
        <f>IFERROR('Intenzity 1'!AD552/AD497,0)</f>
        <v>0</v>
      </c>
      <c r="AE552" s="364">
        <f>IFERROR('Intenzity 1'!AE552/AE497,0)</f>
        <v>0</v>
      </c>
      <c r="AF552" s="364">
        <f>IFERROR('Intenzity 1'!AF552/AF497,0)</f>
        <v>0</v>
      </c>
      <c r="AG552" s="364">
        <f>IFERROR('Intenzity 1'!AG552/AG497,0)</f>
        <v>0</v>
      </c>
      <c r="AH552" s="364">
        <f>IFERROR('Intenzity 1'!AH552/AH497,0)</f>
        <v>0</v>
      </c>
      <c r="AI552" s="364">
        <f>IFERROR('Intenzity 1'!AI552/AI497,0)</f>
        <v>0</v>
      </c>
      <c r="AJ552" s="364">
        <f>IFERROR('Intenzity 1'!AJ552/AJ497,0)</f>
        <v>0</v>
      </c>
      <c r="AK552" s="364">
        <f>IFERROR('Intenzity 1'!AK552/AK497,0)</f>
        <v>0</v>
      </c>
      <c r="AL552" s="364">
        <f>IFERROR('Intenzity 1'!AL552/AL497,0)</f>
        <v>0</v>
      </c>
      <c r="AM552" s="364">
        <f>IFERROR('Intenzity 1'!AM552/AM497,0)</f>
        <v>0</v>
      </c>
      <c r="AN552" s="364">
        <f>IFERROR('Intenzity 1'!AN552/AN497,0)</f>
        <v>0</v>
      </c>
      <c r="AO552" s="364">
        <f>IFERROR('Intenzity 1'!AO552/AO497,0)</f>
        <v>0</v>
      </c>
      <c r="AP552" s="364">
        <f>IFERROR('Intenzity 1'!AP552/AP497,0)</f>
        <v>0</v>
      </c>
      <c r="AQ552" s="364">
        <f>IFERROR('Intenzity 1'!AQ552/AQ497,0)</f>
        <v>0</v>
      </c>
      <c r="AR552" s="364">
        <f>IFERROR('Intenzity 1'!AR552/AR497,0)</f>
        <v>0</v>
      </c>
      <c r="AS552" s="364">
        <f>IFERROR('Intenzity 1'!AS552/AS497,0)</f>
        <v>0</v>
      </c>
      <c r="AT552" s="364">
        <f>IFERROR('Intenzity 1'!AT552/AT497,0)</f>
        <v>0</v>
      </c>
      <c r="AU552" s="364">
        <f>IFERROR('Intenzity 1'!AU552/AU497,0)</f>
        <v>0</v>
      </c>
      <c r="AV552" s="364">
        <f>IFERROR('Intenzity 1'!AV552/AV497,0)</f>
        <v>0</v>
      </c>
      <c r="AW552" s="364">
        <f>IFERROR('Intenzity 1'!AW552/AW497,0)</f>
        <v>0</v>
      </c>
      <c r="AX552" s="364">
        <f>IFERROR('Intenzity 1'!AX552/AX497,0)</f>
        <v>0</v>
      </c>
      <c r="AY552" s="364">
        <f>IFERROR('Intenzity 1'!AY552/AY497,0)</f>
        <v>0</v>
      </c>
      <c r="AZ552" s="364">
        <f>IFERROR('Intenzity 1'!AZ552/AZ497,0)</f>
        <v>0</v>
      </c>
      <c r="BA552" s="364">
        <f>IFERROR('Intenzity 1'!BA552/BA497,0)</f>
        <v>0</v>
      </c>
      <c r="BB552" s="364">
        <f>IFERROR('Intenzity 1'!BB552/BB497,0)</f>
        <v>0</v>
      </c>
    </row>
    <row r="553" spans="1:54" x14ac:dyDescent="0.3">
      <c r="A553" s="217">
        <f>IF(ISBLANK('Úseky 1'!A54),"",'Úseky 1'!A54)</f>
        <v>50</v>
      </c>
      <c r="B553" s="218" t="str">
        <f>IF(ISBLANK('Úseky 1'!B54),"",'Úseky 1'!B54)</f>
        <v/>
      </c>
      <c r="C553" s="218" t="str">
        <f>IF(ISBLANK('Úseky 1'!C54),"",'Úseky 1'!C54)</f>
        <v/>
      </c>
      <c r="D553" s="219" t="str">
        <f>IF(ISBLANK('Úseky 1'!D54),"",'Úseky 1'!D54)</f>
        <v/>
      </c>
      <c r="E553" s="365">
        <f>IFERROR('Intenzity 1'!E553/E498,0)</f>
        <v>0</v>
      </c>
      <c r="F553" s="365">
        <f>IFERROR('Intenzity 1'!F553/F498,0)</f>
        <v>0</v>
      </c>
      <c r="G553" s="365">
        <f>IFERROR('Intenzity 1'!G553/G498,0)</f>
        <v>0</v>
      </c>
      <c r="H553" s="365">
        <f>IFERROR('Intenzity 1'!H553/H498,0)</f>
        <v>0</v>
      </c>
      <c r="I553" s="365">
        <f>IFERROR('Intenzity 1'!I553/I498,0)</f>
        <v>0</v>
      </c>
      <c r="J553" s="365">
        <f>IFERROR('Intenzity 1'!J553/J498,0)</f>
        <v>0</v>
      </c>
      <c r="K553" s="365">
        <f>IFERROR('Intenzity 1'!K553/K498,0)</f>
        <v>0</v>
      </c>
      <c r="L553" s="365">
        <f>IFERROR('Intenzity 1'!L553/L498,0)</f>
        <v>0</v>
      </c>
      <c r="M553" s="365">
        <f>IFERROR('Intenzity 1'!M553/M498,0)</f>
        <v>0</v>
      </c>
      <c r="N553" s="365">
        <f>IFERROR('Intenzity 1'!N553/N498,0)</f>
        <v>0</v>
      </c>
      <c r="O553" s="365">
        <f>IFERROR('Intenzity 1'!O553/O498,0)</f>
        <v>0</v>
      </c>
      <c r="P553" s="365">
        <f>IFERROR('Intenzity 1'!P553/P498,0)</f>
        <v>0</v>
      </c>
      <c r="Q553" s="365">
        <f>IFERROR('Intenzity 1'!Q553/Q498,0)</f>
        <v>0</v>
      </c>
      <c r="R553" s="365">
        <f>IFERROR('Intenzity 1'!R553/R498,0)</f>
        <v>0</v>
      </c>
      <c r="S553" s="365">
        <f>IFERROR('Intenzity 1'!S553/S498,0)</f>
        <v>0</v>
      </c>
      <c r="T553" s="365">
        <f>IFERROR('Intenzity 1'!T553/T498,0)</f>
        <v>0</v>
      </c>
      <c r="U553" s="365">
        <f>IFERROR('Intenzity 1'!U553/U498,0)</f>
        <v>0</v>
      </c>
      <c r="V553" s="365">
        <f>IFERROR('Intenzity 1'!V553/V498,0)</f>
        <v>0</v>
      </c>
      <c r="W553" s="365">
        <f>IFERROR('Intenzity 1'!W553/W498,0)</f>
        <v>0</v>
      </c>
      <c r="X553" s="365">
        <f>IFERROR('Intenzity 1'!X553/X498,0)</f>
        <v>0</v>
      </c>
      <c r="Y553" s="365">
        <f>IFERROR('Intenzity 1'!Y553/Y498,0)</f>
        <v>0</v>
      </c>
      <c r="Z553" s="365">
        <f>IFERROR('Intenzity 1'!Z553/Z498,0)</f>
        <v>0</v>
      </c>
      <c r="AA553" s="365">
        <f>IFERROR('Intenzity 1'!AA553/AA498,0)</f>
        <v>0</v>
      </c>
      <c r="AB553" s="365">
        <f>IFERROR('Intenzity 1'!AB553/AB498,0)</f>
        <v>0</v>
      </c>
      <c r="AC553" s="365">
        <f>IFERROR('Intenzity 1'!AC553/AC498,0)</f>
        <v>0</v>
      </c>
      <c r="AD553" s="365">
        <f>IFERROR('Intenzity 1'!AD553/AD498,0)</f>
        <v>0</v>
      </c>
      <c r="AE553" s="365">
        <f>IFERROR('Intenzity 1'!AE553/AE498,0)</f>
        <v>0</v>
      </c>
      <c r="AF553" s="365">
        <f>IFERROR('Intenzity 1'!AF553/AF498,0)</f>
        <v>0</v>
      </c>
      <c r="AG553" s="365">
        <f>IFERROR('Intenzity 1'!AG553/AG498,0)</f>
        <v>0</v>
      </c>
      <c r="AH553" s="365">
        <f>IFERROR('Intenzity 1'!AH553/AH498,0)</f>
        <v>0</v>
      </c>
      <c r="AI553" s="365">
        <f>IFERROR('Intenzity 1'!AI553/AI498,0)</f>
        <v>0</v>
      </c>
      <c r="AJ553" s="365">
        <f>IFERROR('Intenzity 1'!AJ553/AJ498,0)</f>
        <v>0</v>
      </c>
      <c r="AK553" s="365">
        <f>IFERROR('Intenzity 1'!AK553/AK498,0)</f>
        <v>0</v>
      </c>
      <c r="AL553" s="365">
        <f>IFERROR('Intenzity 1'!AL553/AL498,0)</f>
        <v>0</v>
      </c>
      <c r="AM553" s="365">
        <f>IFERROR('Intenzity 1'!AM553/AM498,0)</f>
        <v>0</v>
      </c>
      <c r="AN553" s="365">
        <f>IFERROR('Intenzity 1'!AN553/AN498,0)</f>
        <v>0</v>
      </c>
      <c r="AO553" s="365">
        <f>IFERROR('Intenzity 1'!AO553/AO498,0)</f>
        <v>0</v>
      </c>
      <c r="AP553" s="365">
        <f>IFERROR('Intenzity 1'!AP553/AP498,0)</f>
        <v>0</v>
      </c>
      <c r="AQ553" s="365">
        <f>IFERROR('Intenzity 1'!AQ553/AQ498,0)</f>
        <v>0</v>
      </c>
      <c r="AR553" s="365">
        <f>IFERROR('Intenzity 1'!AR553/AR498,0)</f>
        <v>0</v>
      </c>
      <c r="AS553" s="365">
        <f>IFERROR('Intenzity 1'!AS553/AS498,0)</f>
        <v>0</v>
      </c>
      <c r="AT553" s="365">
        <f>IFERROR('Intenzity 1'!AT553/AT498,0)</f>
        <v>0</v>
      </c>
      <c r="AU553" s="365">
        <f>IFERROR('Intenzity 1'!AU553/AU498,0)</f>
        <v>0</v>
      </c>
      <c r="AV553" s="365">
        <f>IFERROR('Intenzity 1'!AV553/AV498,0)</f>
        <v>0</v>
      </c>
      <c r="AW553" s="365">
        <f>IFERROR('Intenzity 1'!AW553/AW498,0)</f>
        <v>0</v>
      </c>
      <c r="AX553" s="365">
        <f>IFERROR('Intenzity 1'!AX553/AX498,0)</f>
        <v>0</v>
      </c>
      <c r="AY553" s="365">
        <f>IFERROR('Intenzity 1'!AY553/AY498,0)</f>
        <v>0</v>
      </c>
      <c r="AZ553" s="365">
        <f>IFERROR('Intenzity 1'!AZ553/AZ498,0)</f>
        <v>0</v>
      </c>
      <c r="BA553" s="365">
        <f>IFERROR('Intenzity 1'!BA553/BA498,0)</f>
        <v>0</v>
      </c>
      <c r="BB553" s="365">
        <f>IFERROR('Intenzity 1'!BB553/BB498,0)</f>
        <v>0</v>
      </c>
    </row>
    <row r="554" spans="1:54" x14ac:dyDescent="0.3">
      <c r="E554" s="229">
        <f>SUM(E504:E553)</f>
        <v>0</v>
      </c>
      <c r="F554" s="229">
        <f t="shared" ref="F554" si="492">SUM(F504:F553)</f>
        <v>0</v>
      </c>
      <c r="G554" s="229">
        <f t="shared" ref="G554" si="493">SUM(G504:G553)</f>
        <v>0</v>
      </c>
      <c r="H554" s="229">
        <f t="shared" ref="H554" si="494">SUM(H504:H553)</f>
        <v>0</v>
      </c>
      <c r="I554" s="229">
        <f t="shared" ref="I554" si="495">SUM(I504:I553)</f>
        <v>0</v>
      </c>
      <c r="J554" s="229">
        <f t="shared" ref="J554" si="496">SUM(J504:J553)</f>
        <v>0</v>
      </c>
      <c r="K554" s="229">
        <f t="shared" ref="K554" si="497">SUM(K504:K553)</f>
        <v>0</v>
      </c>
      <c r="L554" s="229">
        <f t="shared" ref="L554" si="498">SUM(L504:L553)</f>
        <v>0</v>
      </c>
      <c r="M554" s="229">
        <f t="shared" ref="M554" si="499">SUM(M504:M553)</f>
        <v>0</v>
      </c>
      <c r="N554" s="229">
        <f t="shared" ref="N554" si="500">SUM(N504:N553)</f>
        <v>0</v>
      </c>
      <c r="O554" s="229">
        <f t="shared" ref="O554" si="501">SUM(O504:O553)</f>
        <v>0</v>
      </c>
      <c r="P554" s="229">
        <f t="shared" ref="P554" si="502">SUM(P504:P553)</f>
        <v>0</v>
      </c>
      <c r="Q554" s="229">
        <f t="shared" ref="Q554" si="503">SUM(Q504:Q553)</f>
        <v>0</v>
      </c>
      <c r="R554" s="229">
        <f t="shared" ref="R554" si="504">SUM(R504:R553)</f>
        <v>0</v>
      </c>
      <c r="S554" s="229">
        <f t="shared" ref="S554" si="505">SUM(S504:S553)</f>
        <v>0</v>
      </c>
      <c r="T554" s="229">
        <f t="shared" ref="T554" si="506">SUM(T504:T553)</f>
        <v>0</v>
      </c>
      <c r="U554" s="229">
        <f t="shared" ref="U554" si="507">SUM(U504:U553)</f>
        <v>0</v>
      </c>
      <c r="V554" s="229">
        <f t="shared" ref="V554" si="508">SUM(V504:V553)</f>
        <v>0</v>
      </c>
      <c r="W554" s="229">
        <f t="shared" ref="W554" si="509">SUM(W504:W553)</f>
        <v>0</v>
      </c>
      <c r="X554" s="229">
        <f t="shared" ref="X554" si="510">SUM(X504:X553)</f>
        <v>0</v>
      </c>
      <c r="Y554" s="229">
        <f t="shared" ref="Y554" si="511">SUM(Y504:Y553)</f>
        <v>0</v>
      </c>
      <c r="Z554" s="229">
        <f t="shared" ref="Z554" si="512">SUM(Z504:Z553)</f>
        <v>0</v>
      </c>
      <c r="AA554" s="229">
        <f t="shared" ref="AA554" si="513">SUM(AA504:AA553)</f>
        <v>0</v>
      </c>
      <c r="AB554" s="229">
        <f t="shared" ref="AB554" si="514">SUM(AB504:AB553)</f>
        <v>0</v>
      </c>
      <c r="AC554" s="229">
        <f t="shared" ref="AC554" si="515">SUM(AC504:AC553)</f>
        <v>0</v>
      </c>
      <c r="AD554" s="229">
        <f t="shared" ref="AD554" si="516">SUM(AD504:AD553)</f>
        <v>0</v>
      </c>
      <c r="AE554" s="229">
        <f t="shared" ref="AE554" si="517">SUM(AE504:AE553)</f>
        <v>0</v>
      </c>
      <c r="AF554" s="229">
        <f t="shared" ref="AF554" si="518">SUM(AF504:AF553)</f>
        <v>0</v>
      </c>
      <c r="AG554" s="229">
        <f t="shared" ref="AG554" si="519">SUM(AG504:AG553)</f>
        <v>0</v>
      </c>
      <c r="AH554" s="229">
        <f t="shared" ref="AH554" si="520">SUM(AH504:AH553)</f>
        <v>0</v>
      </c>
      <c r="AI554" s="229">
        <f t="shared" ref="AI554" si="521">SUM(AI504:AI553)</f>
        <v>0</v>
      </c>
      <c r="AJ554" s="229">
        <f t="shared" ref="AJ554" si="522">SUM(AJ504:AJ553)</f>
        <v>0</v>
      </c>
      <c r="AK554" s="229">
        <f t="shared" ref="AK554" si="523">SUM(AK504:AK553)</f>
        <v>0</v>
      </c>
      <c r="AL554" s="229">
        <f t="shared" ref="AL554" si="524">SUM(AL504:AL553)</f>
        <v>0</v>
      </c>
      <c r="AM554" s="229">
        <f t="shared" ref="AM554" si="525">SUM(AM504:AM553)</f>
        <v>0</v>
      </c>
      <c r="AN554" s="229">
        <f t="shared" ref="AN554" si="526">SUM(AN504:AN553)</f>
        <v>0</v>
      </c>
      <c r="AO554" s="229">
        <f t="shared" ref="AO554" si="527">SUM(AO504:AO553)</f>
        <v>0</v>
      </c>
      <c r="AP554" s="229">
        <f t="shared" ref="AP554" si="528">SUM(AP504:AP553)</f>
        <v>0</v>
      </c>
      <c r="AQ554" s="229">
        <f t="shared" ref="AQ554" si="529">SUM(AQ504:AQ553)</f>
        <v>0</v>
      </c>
      <c r="AR554" s="229">
        <f t="shared" ref="AR554" si="530">SUM(AR504:AR553)</f>
        <v>0</v>
      </c>
      <c r="AS554" s="229">
        <f t="shared" ref="AS554" si="531">SUM(AS504:AS553)</f>
        <v>0</v>
      </c>
      <c r="AT554" s="229">
        <f t="shared" ref="AT554" si="532">SUM(AT504:AT553)</f>
        <v>0</v>
      </c>
      <c r="AU554" s="229">
        <f t="shared" ref="AU554" si="533">SUM(AU504:AU553)</f>
        <v>0</v>
      </c>
      <c r="AV554" s="229">
        <f t="shared" ref="AV554" si="534">SUM(AV504:AV553)</f>
        <v>0</v>
      </c>
      <c r="AW554" s="229">
        <f t="shared" ref="AW554" si="535">SUM(AW504:AW553)</f>
        <v>0</v>
      </c>
      <c r="AX554" s="229">
        <f t="shared" ref="AX554" si="536">SUM(AX504:AX553)</f>
        <v>0</v>
      </c>
      <c r="AY554" s="229">
        <f t="shared" ref="AY554" si="537">SUM(AY504:AY553)</f>
        <v>0</v>
      </c>
      <c r="AZ554" s="229">
        <f t="shared" ref="AZ554" si="538">SUM(AZ504:AZ553)</f>
        <v>0</v>
      </c>
      <c r="BA554" s="229">
        <f t="shared" ref="BA554" si="539">SUM(BA504:BA553)</f>
        <v>0</v>
      </c>
      <c r="BB554" s="229">
        <f t="shared" ref="BB554" si="540">SUM(BB504:BB553)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L99"/>
  <sheetViews>
    <sheetView zoomScale="90" zoomScaleNormal="90" workbookViewId="0">
      <selection activeCell="D31" sqref="D31"/>
    </sheetView>
  </sheetViews>
  <sheetFormatPr defaultColWidth="9.1328125" defaultRowHeight="10.15" x14ac:dyDescent="0.3"/>
  <cols>
    <col min="1" max="1" width="2.796875" style="3" customWidth="1"/>
    <col min="2" max="2" width="55.53125" style="3" customWidth="1"/>
    <col min="3" max="3" width="10.53125" style="3" customWidth="1"/>
    <col min="4" max="10" width="6.53125" style="3" customWidth="1"/>
    <col min="11" max="16384" width="9.1328125" style="3"/>
  </cols>
  <sheetData>
    <row r="2" spans="2:10" x14ac:dyDescent="0.3">
      <c r="B2" s="4" t="s">
        <v>252</v>
      </c>
      <c r="C2" s="4"/>
      <c r="D2" s="4" t="s">
        <v>10</v>
      </c>
      <c r="E2" s="4"/>
      <c r="F2" s="4"/>
      <c r="G2" s="4"/>
      <c r="H2" s="4"/>
      <c r="I2" s="4"/>
      <c r="J2" s="4"/>
    </row>
    <row r="3" spans="2:10" x14ac:dyDescent="0.3">
      <c r="B3" s="5"/>
      <c r="C3" s="5"/>
      <c r="D3" s="6">
        <v>1</v>
      </c>
      <c r="E3" s="6">
        <v>2</v>
      </c>
      <c r="F3" s="6">
        <v>3</v>
      </c>
      <c r="G3" s="6">
        <v>4</v>
      </c>
      <c r="H3" s="6">
        <v>5</v>
      </c>
      <c r="I3" s="6">
        <v>6</v>
      </c>
      <c r="J3" s="6"/>
    </row>
    <row r="4" spans="2:10" x14ac:dyDescent="0.3">
      <c r="B4" s="7" t="s">
        <v>248</v>
      </c>
      <c r="C4" s="330" t="s">
        <v>9</v>
      </c>
      <c r="D4" s="8">
        <f>Parametre!C13</f>
        <v>2024</v>
      </c>
      <c r="E4" s="8">
        <f>$D$4+D3</f>
        <v>2025</v>
      </c>
      <c r="F4" s="8">
        <f>$D$4+E3</f>
        <v>2026</v>
      </c>
      <c r="G4" s="8">
        <f>$D$4+F3</f>
        <v>2027</v>
      </c>
      <c r="H4" s="8">
        <f t="shared" ref="H4:I4" si="0">$D$4+G3</f>
        <v>2028</v>
      </c>
      <c r="I4" s="8">
        <f t="shared" si="0"/>
        <v>2029</v>
      </c>
      <c r="J4" s="8" t="s">
        <v>428</v>
      </c>
    </row>
    <row r="5" spans="2:10" x14ac:dyDescent="0.3">
      <c r="B5" s="4" t="s">
        <v>58</v>
      </c>
      <c r="C5" s="9">
        <f>SUM(D5:J5)</f>
        <v>0</v>
      </c>
      <c r="D5" s="10"/>
      <c r="E5" s="10"/>
      <c r="F5" s="10"/>
      <c r="G5" s="10"/>
      <c r="H5" s="10"/>
      <c r="I5" s="10"/>
      <c r="J5" s="10"/>
    </row>
    <row r="6" spans="2:10" x14ac:dyDescent="0.3">
      <c r="B6" s="4" t="s">
        <v>36</v>
      </c>
      <c r="C6" s="9">
        <f t="shared" ref="C6:C29" si="1">SUM(D6:J6)</f>
        <v>0</v>
      </c>
      <c r="D6" s="10"/>
      <c r="E6" s="10"/>
      <c r="F6" s="10"/>
      <c r="G6" s="10"/>
      <c r="H6" s="10"/>
      <c r="I6" s="10"/>
      <c r="J6" s="10"/>
    </row>
    <row r="7" spans="2:10" x14ac:dyDescent="0.3">
      <c r="B7" s="4" t="s">
        <v>50</v>
      </c>
      <c r="C7" s="9">
        <f t="shared" si="1"/>
        <v>0</v>
      </c>
      <c r="D7" s="10"/>
      <c r="E7" s="10"/>
      <c r="F7" s="10"/>
      <c r="G7" s="10"/>
      <c r="H7" s="10"/>
      <c r="I7" s="10"/>
      <c r="J7" s="10"/>
    </row>
    <row r="8" spans="2:10" x14ac:dyDescent="0.3">
      <c r="B8" s="4" t="s">
        <v>63</v>
      </c>
      <c r="C8" s="9">
        <f t="shared" si="1"/>
        <v>0</v>
      </c>
      <c r="D8" s="11">
        <f>SUM(D9:D21)</f>
        <v>0</v>
      </c>
      <c r="E8" s="11">
        <f t="shared" ref="E8:J8" si="2">SUM(E9:E21)</f>
        <v>0</v>
      </c>
      <c r="F8" s="11">
        <f t="shared" si="2"/>
        <v>0</v>
      </c>
      <c r="G8" s="11">
        <f t="shared" si="2"/>
        <v>0</v>
      </c>
      <c r="H8" s="11">
        <f t="shared" si="2"/>
        <v>0</v>
      </c>
      <c r="I8" s="11">
        <f t="shared" si="2"/>
        <v>0</v>
      </c>
      <c r="J8" s="11">
        <f t="shared" si="2"/>
        <v>0</v>
      </c>
    </row>
    <row r="9" spans="2:10" x14ac:dyDescent="0.3">
      <c r="B9" s="143" t="s">
        <v>31</v>
      </c>
      <c r="C9" s="144">
        <f t="shared" si="1"/>
        <v>0</v>
      </c>
      <c r="D9" s="145"/>
      <c r="E9" s="145"/>
      <c r="F9" s="145"/>
      <c r="G9" s="145"/>
      <c r="H9" s="145"/>
      <c r="I9" s="145"/>
      <c r="J9" s="145"/>
    </row>
    <row r="10" spans="2:10" x14ac:dyDescent="0.3">
      <c r="B10" s="143" t="s">
        <v>32</v>
      </c>
      <c r="C10" s="144">
        <f t="shared" si="1"/>
        <v>0</v>
      </c>
      <c r="D10" s="145"/>
      <c r="E10" s="145"/>
      <c r="F10" s="145"/>
      <c r="G10" s="145"/>
      <c r="H10" s="145"/>
      <c r="I10" s="145"/>
      <c r="J10" s="145"/>
    </row>
    <row r="11" spans="2:10" x14ac:dyDescent="0.3">
      <c r="B11" s="143" t="s">
        <v>41</v>
      </c>
      <c r="C11" s="144">
        <f t="shared" si="1"/>
        <v>0</v>
      </c>
      <c r="D11" s="145"/>
      <c r="E11" s="145"/>
      <c r="F11" s="145"/>
      <c r="G11" s="145"/>
      <c r="H11" s="145"/>
      <c r="I11" s="145"/>
      <c r="J11" s="145"/>
    </row>
    <row r="12" spans="2:10" x14ac:dyDescent="0.3">
      <c r="B12" s="143" t="s">
        <v>416</v>
      </c>
      <c r="C12" s="144">
        <f t="shared" si="1"/>
        <v>0</v>
      </c>
      <c r="D12" s="145"/>
      <c r="E12" s="145"/>
      <c r="F12" s="145"/>
      <c r="G12" s="145"/>
      <c r="H12" s="145"/>
      <c r="I12" s="145"/>
      <c r="J12" s="145"/>
    </row>
    <row r="13" spans="2:10" x14ac:dyDescent="0.3">
      <c r="B13" s="143" t="s">
        <v>417</v>
      </c>
      <c r="C13" s="144">
        <f t="shared" si="1"/>
        <v>0</v>
      </c>
      <c r="D13" s="145"/>
      <c r="E13" s="145"/>
      <c r="F13" s="145"/>
      <c r="G13" s="145"/>
      <c r="H13" s="145"/>
      <c r="I13" s="145"/>
      <c r="J13" s="145"/>
    </row>
    <row r="14" spans="2:10" x14ac:dyDescent="0.3">
      <c r="B14" s="143" t="s">
        <v>418</v>
      </c>
      <c r="C14" s="144">
        <f t="shared" si="1"/>
        <v>0</v>
      </c>
      <c r="D14" s="145"/>
      <c r="E14" s="145"/>
      <c r="F14" s="145"/>
      <c r="G14" s="145"/>
      <c r="H14" s="145"/>
      <c r="I14" s="145"/>
      <c r="J14" s="145"/>
    </row>
    <row r="15" spans="2:10" x14ac:dyDescent="0.3">
      <c r="B15" s="143" t="s">
        <v>419</v>
      </c>
      <c r="C15" s="144">
        <f t="shared" si="1"/>
        <v>0</v>
      </c>
      <c r="D15" s="145"/>
      <c r="E15" s="145"/>
      <c r="F15" s="145"/>
      <c r="G15" s="145"/>
      <c r="H15" s="145"/>
      <c r="I15" s="145"/>
      <c r="J15" s="145"/>
    </row>
    <row r="16" spans="2:10" x14ac:dyDescent="0.3">
      <c r="B16" s="143" t="s">
        <v>420</v>
      </c>
      <c r="C16" s="144">
        <f t="shared" si="1"/>
        <v>0</v>
      </c>
      <c r="D16" s="145"/>
      <c r="E16" s="145"/>
      <c r="F16" s="145"/>
      <c r="G16" s="145"/>
      <c r="H16" s="145"/>
      <c r="I16" s="145"/>
      <c r="J16" s="145"/>
    </row>
    <row r="17" spans="2:12" x14ac:dyDescent="0.3">
      <c r="B17" s="143" t="s">
        <v>421</v>
      </c>
      <c r="C17" s="144">
        <f t="shared" si="1"/>
        <v>0</v>
      </c>
      <c r="D17" s="145"/>
      <c r="E17" s="145"/>
      <c r="F17" s="145"/>
      <c r="G17" s="145"/>
      <c r="H17" s="145"/>
      <c r="I17" s="145"/>
      <c r="J17" s="145"/>
    </row>
    <row r="18" spans="2:12" x14ac:dyDescent="0.3">
      <c r="B18" s="143" t="s">
        <v>231</v>
      </c>
      <c r="C18" s="144">
        <f t="shared" si="1"/>
        <v>0</v>
      </c>
      <c r="D18" s="145"/>
      <c r="E18" s="145"/>
      <c r="F18" s="145"/>
      <c r="G18" s="145"/>
      <c r="H18" s="145"/>
      <c r="I18" s="145"/>
      <c r="J18" s="145"/>
    </row>
    <row r="19" spans="2:12" x14ac:dyDescent="0.3">
      <c r="B19" s="143" t="s">
        <v>575</v>
      </c>
      <c r="C19" s="144">
        <f t="shared" si="1"/>
        <v>0</v>
      </c>
      <c r="D19" s="145"/>
      <c r="E19" s="145"/>
      <c r="F19" s="145"/>
      <c r="G19" s="145"/>
      <c r="H19" s="145"/>
      <c r="I19" s="145"/>
      <c r="J19" s="145"/>
    </row>
    <row r="20" spans="2:12" ht="10.5" x14ac:dyDescent="0.35">
      <c r="B20" s="143" t="s">
        <v>47</v>
      </c>
      <c r="C20" s="144">
        <f t="shared" si="1"/>
        <v>0</v>
      </c>
      <c r="D20" s="145"/>
      <c r="E20" s="145"/>
      <c r="F20" s="145"/>
      <c r="G20" s="145"/>
      <c r="H20" s="145"/>
      <c r="I20" s="145"/>
      <c r="J20" s="145"/>
      <c r="L20" s="147" t="s">
        <v>407</v>
      </c>
    </row>
    <row r="21" spans="2:12" x14ac:dyDescent="0.3">
      <c r="B21" s="143" t="s">
        <v>64</v>
      </c>
      <c r="C21" s="144">
        <f t="shared" si="1"/>
        <v>0</v>
      </c>
      <c r="D21" s="145"/>
      <c r="E21" s="145"/>
      <c r="F21" s="145"/>
      <c r="G21" s="145"/>
      <c r="H21" s="145"/>
      <c r="I21" s="145"/>
      <c r="J21" s="145"/>
    </row>
    <row r="22" spans="2:12" x14ac:dyDescent="0.3">
      <c r="B22" s="4" t="s">
        <v>49</v>
      </c>
      <c r="C22" s="9">
        <f t="shared" si="1"/>
        <v>0</v>
      </c>
      <c r="D22" s="10"/>
      <c r="E22" s="10"/>
      <c r="F22" s="10"/>
      <c r="G22" s="10"/>
      <c r="H22" s="10"/>
      <c r="I22" s="10"/>
      <c r="J22" s="10"/>
    </row>
    <row r="23" spans="2:12" x14ac:dyDescent="0.3">
      <c r="B23" s="4" t="s">
        <v>65</v>
      </c>
      <c r="C23" s="9">
        <f t="shared" si="1"/>
        <v>0</v>
      </c>
      <c r="D23" s="10"/>
      <c r="E23" s="10"/>
      <c r="F23" s="10"/>
      <c r="G23" s="10"/>
      <c r="H23" s="10"/>
      <c r="I23" s="10"/>
      <c r="J23" s="10"/>
    </row>
    <row r="24" spans="2:12" s="14" customFormat="1" x14ac:dyDescent="0.3">
      <c r="B24" s="12" t="s">
        <v>274</v>
      </c>
      <c r="C24" s="13">
        <f t="shared" si="1"/>
        <v>0</v>
      </c>
      <c r="D24" s="13">
        <f>SUM(D5:D8,D22:D23)</f>
        <v>0</v>
      </c>
      <c r="E24" s="13">
        <f t="shared" ref="E24:J24" si="3">SUM(E5:E8,E22:E23)</f>
        <v>0</v>
      </c>
      <c r="F24" s="13">
        <f t="shared" si="3"/>
        <v>0</v>
      </c>
      <c r="G24" s="13">
        <f>SUM(G5:G8,G22:G23)</f>
        <v>0</v>
      </c>
      <c r="H24" s="13">
        <f t="shared" si="3"/>
        <v>0</v>
      </c>
      <c r="I24" s="13">
        <f t="shared" si="3"/>
        <v>0</v>
      </c>
      <c r="J24" s="13">
        <f t="shared" si="3"/>
        <v>0</v>
      </c>
    </row>
    <row r="25" spans="2:12" x14ac:dyDescent="0.3">
      <c r="B25" s="4" t="s">
        <v>59</v>
      </c>
      <c r="C25" s="9">
        <f t="shared" si="1"/>
        <v>0</v>
      </c>
      <c r="D25" s="10"/>
      <c r="E25" s="10"/>
      <c r="F25" s="10"/>
      <c r="G25" s="10"/>
      <c r="H25" s="10"/>
      <c r="I25" s="10"/>
      <c r="J25" s="10"/>
    </row>
    <row r="26" spans="2:12" x14ac:dyDescent="0.3">
      <c r="B26" s="4" t="s">
        <v>272</v>
      </c>
      <c r="C26" s="9">
        <f t="shared" si="1"/>
        <v>0</v>
      </c>
      <c r="D26" s="10"/>
      <c r="E26" s="10"/>
      <c r="F26" s="10"/>
      <c r="G26" s="10"/>
      <c r="H26" s="10"/>
      <c r="I26" s="10"/>
      <c r="J26" s="10"/>
    </row>
    <row r="27" spans="2:12" ht="11.25" customHeight="1" x14ac:dyDescent="0.3">
      <c r="B27" s="12" t="s">
        <v>273</v>
      </c>
      <c r="C27" s="15">
        <f t="shared" si="1"/>
        <v>0</v>
      </c>
      <c r="D27" s="15">
        <f>SUM(D24:D26)</f>
        <v>0</v>
      </c>
      <c r="E27" s="15">
        <f t="shared" ref="E27:J27" si="4">SUM(E24:E26)</f>
        <v>0</v>
      </c>
      <c r="F27" s="15">
        <f t="shared" si="4"/>
        <v>0</v>
      </c>
      <c r="G27" s="15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</row>
    <row r="28" spans="2:12" x14ac:dyDescent="0.3">
      <c r="B28" s="4" t="s">
        <v>66</v>
      </c>
      <c r="C28" s="9">
        <f t="shared" si="1"/>
        <v>0</v>
      </c>
      <c r="D28" s="10"/>
      <c r="E28" s="10"/>
      <c r="F28" s="10"/>
      <c r="G28" s="10"/>
      <c r="H28" s="10"/>
      <c r="I28" s="10"/>
      <c r="J28" s="10"/>
    </row>
    <row r="29" spans="2:12" x14ac:dyDescent="0.3">
      <c r="B29" s="5" t="s">
        <v>249</v>
      </c>
      <c r="C29" s="15">
        <f t="shared" si="1"/>
        <v>0</v>
      </c>
      <c r="D29" s="15">
        <f t="shared" ref="D29:J29" si="5">SUM(D27:D28)</f>
        <v>0</v>
      </c>
      <c r="E29" s="15">
        <f t="shared" si="5"/>
        <v>0</v>
      </c>
      <c r="F29" s="15">
        <f t="shared" si="5"/>
        <v>0</v>
      </c>
      <c r="G29" s="15">
        <f t="shared" si="5"/>
        <v>0</v>
      </c>
      <c r="H29" s="15">
        <f t="shared" si="5"/>
        <v>0</v>
      </c>
      <c r="I29" s="15">
        <f t="shared" si="5"/>
        <v>0</v>
      </c>
      <c r="J29" s="15">
        <f t="shared" si="5"/>
        <v>0</v>
      </c>
    </row>
    <row r="30" spans="2:12" x14ac:dyDescent="0.3">
      <c r="C30" s="16"/>
      <c r="D30" s="16"/>
      <c r="E30" s="16"/>
      <c r="F30" s="16"/>
      <c r="G30" s="16"/>
      <c r="H30" s="16"/>
      <c r="I30" s="16"/>
      <c r="J30" s="16"/>
    </row>
    <row r="31" spans="2:12" ht="10.5" x14ac:dyDescent="0.35">
      <c r="B31" s="291" t="s">
        <v>250</v>
      </c>
      <c r="C31" s="292">
        <f>SUM(D31:J31)</f>
        <v>0</v>
      </c>
      <c r="D31" s="292"/>
      <c r="E31" s="292"/>
      <c r="F31" s="292"/>
      <c r="G31" s="292"/>
      <c r="H31" s="292"/>
      <c r="I31" s="292"/>
      <c r="J31" s="292"/>
      <c r="L31" s="147" t="s">
        <v>446</v>
      </c>
    </row>
    <row r="32" spans="2:12" x14ac:dyDescent="0.3">
      <c r="B32" s="291" t="s">
        <v>251</v>
      </c>
      <c r="C32" s="292">
        <f>SUM(D32:J32)</f>
        <v>0</v>
      </c>
      <c r="D32" s="292">
        <f t="shared" ref="D32:J32" si="6">D29-D31</f>
        <v>0</v>
      </c>
      <c r="E32" s="292">
        <f t="shared" si="6"/>
        <v>0</v>
      </c>
      <c r="F32" s="292">
        <f t="shared" si="6"/>
        <v>0</v>
      </c>
      <c r="G32" s="292">
        <f t="shared" si="6"/>
        <v>0</v>
      </c>
      <c r="H32" s="292">
        <f t="shared" si="6"/>
        <v>0</v>
      </c>
      <c r="I32" s="292">
        <f t="shared" si="6"/>
        <v>0</v>
      </c>
      <c r="J32" s="292">
        <f t="shared" si="6"/>
        <v>0</v>
      </c>
    </row>
    <row r="33" spans="2:12" x14ac:dyDescent="0.3">
      <c r="B33" s="18" t="s">
        <v>67</v>
      </c>
    </row>
    <row r="35" spans="2:12" x14ac:dyDescent="0.3">
      <c r="B35" s="4"/>
      <c r="C35" s="4"/>
      <c r="D35" s="4" t="s">
        <v>10</v>
      </c>
      <c r="E35" s="4"/>
      <c r="F35" s="4"/>
      <c r="G35" s="4"/>
      <c r="H35" s="4"/>
      <c r="I35" s="4"/>
      <c r="J35" s="4"/>
      <c r="L35" s="3" t="s">
        <v>246</v>
      </c>
    </row>
    <row r="36" spans="2:12" x14ac:dyDescent="0.3">
      <c r="B36" s="5"/>
      <c r="C36" s="5"/>
      <c r="D36" s="6">
        <v>1</v>
      </c>
      <c r="E36" s="6">
        <v>2</v>
      </c>
      <c r="F36" s="6">
        <v>3</v>
      </c>
      <c r="G36" s="6">
        <v>4</v>
      </c>
      <c r="H36" s="6">
        <v>5</v>
      </c>
      <c r="I36" s="6">
        <v>6</v>
      </c>
      <c r="J36" s="6"/>
      <c r="L36" s="3" t="s">
        <v>247</v>
      </c>
    </row>
    <row r="37" spans="2:12" x14ac:dyDescent="0.3">
      <c r="B37" s="7" t="s">
        <v>52</v>
      </c>
      <c r="C37" s="330" t="s">
        <v>9</v>
      </c>
      <c r="D37" s="8">
        <f t="shared" ref="D37:I37" si="7">D4</f>
        <v>2024</v>
      </c>
      <c r="E37" s="8">
        <f t="shared" si="7"/>
        <v>2025</v>
      </c>
      <c r="F37" s="8">
        <f t="shared" si="7"/>
        <v>2026</v>
      </c>
      <c r="G37" s="8">
        <f t="shared" si="7"/>
        <v>2027</v>
      </c>
      <c r="H37" s="8">
        <f t="shared" si="7"/>
        <v>2028</v>
      </c>
      <c r="I37" s="8">
        <f t="shared" si="7"/>
        <v>2029</v>
      </c>
      <c r="J37" s="8" t="s">
        <v>428</v>
      </c>
    </row>
    <row r="38" spans="2:12" s="2" customFormat="1" x14ac:dyDescent="0.3">
      <c r="B38" s="4" t="s">
        <v>58</v>
      </c>
      <c r="C38" s="11">
        <f t="shared" ref="C38:C57" si="8">SUM(D38:J38)</f>
        <v>0</v>
      </c>
      <c r="D38" s="11">
        <f>D5*Parametre!$C$65</f>
        <v>0</v>
      </c>
      <c r="E38" s="11">
        <f>E5*Parametre!$C$65</f>
        <v>0</v>
      </c>
      <c r="F38" s="11">
        <f>F5*Parametre!$C$65</f>
        <v>0</v>
      </c>
      <c r="G38" s="11">
        <f>G5*Parametre!$C$65</f>
        <v>0</v>
      </c>
      <c r="H38" s="11">
        <f>H5*Parametre!$C$65</f>
        <v>0</v>
      </c>
      <c r="I38" s="11">
        <f>I5*Parametre!$C$65</f>
        <v>0</v>
      </c>
      <c r="J38" s="11">
        <f>J5*Parametre!$C$65</f>
        <v>0</v>
      </c>
    </row>
    <row r="39" spans="2:12" s="2" customFormat="1" x14ac:dyDescent="0.3">
      <c r="B39" s="17" t="s">
        <v>36</v>
      </c>
      <c r="C39" s="11">
        <f t="shared" si="8"/>
        <v>0</v>
      </c>
      <c r="D39" s="11">
        <f>D6*Parametre!$C$62</f>
        <v>0</v>
      </c>
      <c r="E39" s="11">
        <f>E6*Parametre!$C$62</f>
        <v>0</v>
      </c>
      <c r="F39" s="11">
        <f>F6*Parametre!$C$62</f>
        <v>0</v>
      </c>
      <c r="G39" s="11">
        <f>G6*Parametre!$C$62</f>
        <v>0</v>
      </c>
      <c r="H39" s="11">
        <f>H6*Parametre!$C$62</f>
        <v>0</v>
      </c>
      <c r="I39" s="11">
        <f>I6*Parametre!$C$62</f>
        <v>0</v>
      </c>
      <c r="J39" s="11">
        <f>J6*Parametre!$C$62</f>
        <v>0</v>
      </c>
      <c r="L39" s="2" t="s">
        <v>245</v>
      </c>
    </row>
    <row r="40" spans="2:12" s="2" customFormat="1" x14ac:dyDescent="0.3">
      <c r="B40" s="17" t="s">
        <v>50</v>
      </c>
      <c r="C40" s="11">
        <f t="shared" si="8"/>
        <v>0</v>
      </c>
      <c r="D40" s="11">
        <f>D7*Parametre!$C$65</f>
        <v>0</v>
      </c>
      <c r="E40" s="11">
        <f>E7*Parametre!$C$65</f>
        <v>0</v>
      </c>
      <c r="F40" s="11">
        <f>F7*Parametre!$C$65</f>
        <v>0</v>
      </c>
      <c r="G40" s="11">
        <f>G7*Parametre!$C$65</f>
        <v>0</v>
      </c>
      <c r="H40" s="11">
        <f>H7*Parametre!$C$65</f>
        <v>0</v>
      </c>
      <c r="I40" s="11">
        <f>I7*Parametre!$C$65</f>
        <v>0</v>
      </c>
      <c r="J40" s="11">
        <f>J7*Parametre!$C$65</f>
        <v>0</v>
      </c>
    </row>
    <row r="41" spans="2:12" s="2" customFormat="1" x14ac:dyDescent="0.3">
      <c r="B41" s="4" t="s">
        <v>51</v>
      </c>
      <c r="C41" s="11">
        <f>SUM(D41:J41)</f>
        <v>0</v>
      </c>
      <c r="D41" s="11">
        <f>SUM(D42:D54)</f>
        <v>0</v>
      </c>
      <c r="E41" s="11">
        <f t="shared" ref="E41:J41" si="9">SUM(E42:E54)</f>
        <v>0</v>
      </c>
      <c r="F41" s="11">
        <f t="shared" si="9"/>
        <v>0</v>
      </c>
      <c r="G41" s="11">
        <f t="shared" si="9"/>
        <v>0</v>
      </c>
      <c r="H41" s="11">
        <f t="shared" ref="H41" si="10">SUM(H42:H54)</f>
        <v>0</v>
      </c>
      <c r="I41" s="11">
        <f t="shared" si="9"/>
        <v>0</v>
      </c>
      <c r="J41" s="11">
        <f t="shared" si="9"/>
        <v>0</v>
      </c>
    </row>
    <row r="42" spans="2:12" s="2" customFormat="1" x14ac:dyDescent="0.3">
      <c r="B42" s="143" t="s">
        <v>31</v>
      </c>
      <c r="C42" s="146">
        <f t="shared" si="8"/>
        <v>0</v>
      </c>
      <c r="D42" s="146">
        <f>D9*Parametre!$C$65</f>
        <v>0</v>
      </c>
      <c r="E42" s="146">
        <f>E9*Parametre!$C$65</f>
        <v>0</v>
      </c>
      <c r="F42" s="146">
        <f>F9*Parametre!$C$65</f>
        <v>0</v>
      </c>
      <c r="G42" s="146">
        <f>G9*Parametre!$C$65</f>
        <v>0</v>
      </c>
      <c r="H42" s="146">
        <f>H9*Parametre!$C$65</f>
        <v>0</v>
      </c>
      <c r="I42" s="146">
        <f>I9*Parametre!$C$65</f>
        <v>0</v>
      </c>
      <c r="J42" s="146">
        <f>J9*Parametre!$C$65</f>
        <v>0</v>
      </c>
    </row>
    <row r="43" spans="2:12" s="2" customFormat="1" x14ac:dyDescent="0.3">
      <c r="B43" s="143" t="s">
        <v>32</v>
      </c>
      <c r="C43" s="146">
        <f t="shared" si="8"/>
        <v>0</v>
      </c>
      <c r="D43" s="146">
        <f>D10*Parametre!$C$65</f>
        <v>0</v>
      </c>
      <c r="E43" s="146">
        <f>E10*Parametre!$C$65</f>
        <v>0</v>
      </c>
      <c r="F43" s="146">
        <f>F10*Parametre!$C$65</f>
        <v>0</v>
      </c>
      <c r="G43" s="146">
        <f>G10*Parametre!$C$65</f>
        <v>0</v>
      </c>
      <c r="H43" s="146">
        <f>H10*Parametre!$C$65</f>
        <v>0</v>
      </c>
      <c r="I43" s="146">
        <f>I10*Parametre!$C$65</f>
        <v>0</v>
      </c>
      <c r="J43" s="146">
        <f>J10*Parametre!$C$65</f>
        <v>0</v>
      </c>
    </row>
    <row r="44" spans="2:12" s="2" customFormat="1" x14ac:dyDescent="0.3">
      <c r="B44" s="143" t="s">
        <v>41</v>
      </c>
      <c r="C44" s="144">
        <f>SUM(D44:J44)</f>
        <v>0</v>
      </c>
      <c r="D44" s="146">
        <f>D11*Parametre!$C$65</f>
        <v>0</v>
      </c>
      <c r="E44" s="146">
        <f>E11*Parametre!$C$65</f>
        <v>0</v>
      </c>
      <c r="F44" s="146">
        <f>F11*Parametre!$C$65</f>
        <v>0</v>
      </c>
      <c r="G44" s="146">
        <f>G11*Parametre!$C$65</f>
        <v>0</v>
      </c>
      <c r="H44" s="146">
        <f>H11*Parametre!$C$65</f>
        <v>0</v>
      </c>
      <c r="I44" s="146">
        <f>I11*Parametre!$C$65</f>
        <v>0</v>
      </c>
      <c r="J44" s="146">
        <f>J11*Parametre!$C$65</f>
        <v>0</v>
      </c>
    </row>
    <row r="45" spans="2:12" s="2" customFormat="1" x14ac:dyDescent="0.3">
      <c r="B45" s="143" t="s">
        <v>416</v>
      </c>
      <c r="C45" s="146">
        <f t="shared" si="8"/>
        <v>0</v>
      </c>
      <c r="D45" s="146">
        <f>D12*Parametre!$C$65</f>
        <v>0</v>
      </c>
      <c r="E45" s="146">
        <f>E12*Parametre!$C$65</f>
        <v>0</v>
      </c>
      <c r="F45" s="146">
        <f>F12*Parametre!$C$65</f>
        <v>0</v>
      </c>
      <c r="G45" s="146">
        <f>G12*Parametre!$C$65</f>
        <v>0</v>
      </c>
      <c r="H45" s="146">
        <f>H12*Parametre!$C$65</f>
        <v>0</v>
      </c>
      <c r="I45" s="146">
        <f>I12*Parametre!$C$65</f>
        <v>0</v>
      </c>
      <c r="J45" s="146">
        <f>J12*Parametre!$C$65</f>
        <v>0</v>
      </c>
    </row>
    <row r="46" spans="2:12" s="2" customFormat="1" x14ac:dyDescent="0.3">
      <c r="B46" s="143" t="s">
        <v>417</v>
      </c>
      <c r="C46" s="146">
        <f t="shared" si="8"/>
        <v>0</v>
      </c>
      <c r="D46" s="146">
        <f>D13*Parametre!$C$65</f>
        <v>0</v>
      </c>
      <c r="E46" s="146">
        <f>E13*Parametre!$C$65</f>
        <v>0</v>
      </c>
      <c r="F46" s="146">
        <f>F13*Parametre!$C$65</f>
        <v>0</v>
      </c>
      <c r="G46" s="146">
        <f>G13*Parametre!$C$65</f>
        <v>0</v>
      </c>
      <c r="H46" s="146">
        <f>H13*Parametre!$C$65</f>
        <v>0</v>
      </c>
      <c r="I46" s="146">
        <f>I13*Parametre!$C$65</f>
        <v>0</v>
      </c>
      <c r="J46" s="146">
        <f>J13*Parametre!$C$65</f>
        <v>0</v>
      </c>
    </row>
    <row r="47" spans="2:12" s="2" customFormat="1" x14ac:dyDescent="0.3">
      <c r="B47" s="143" t="s">
        <v>418</v>
      </c>
      <c r="C47" s="146">
        <f t="shared" si="8"/>
        <v>0</v>
      </c>
      <c r="D47" s="146">
        <f>D14*Parametre!$C$65</f>
        <v>0</v>
      </c>
      <c r="E47" s="146">
        <f>E14*Parametre!$C$65</f>
        <v>0</v>
      </c>
      <c r="F47" s="146">
        <f>F14*Parametre!$C$65</f>
        <v>0</v>
      </c>
      <c r="G47" s="146">
        <f>G14*Parametre!$C$65</f>
        <v>0</v>
      </c>
      <c r="H47" s="146">
        <f>H14*Parametre!$C$65</f>
        <v>0</v>
      </c>
      <c r="I47" s="146">
        <f>I14*Parametre!$C$65</f>
        <v>0</v>
      </c>
      <c r="J47" s="146">
        <f>J14*Parametre!$C$65</f>
        <v>0</v>
      </c>
    </row>
    <row r="48" spans="2:12" s="2" customFormat="1" x14ac:dyDescent="0.3">
      <c r="B48" s="143" t="s">
        <v>419</v>
      </c>
      <c r="C48" s="146">
        <f t="shared" si="8"/>
        <v>0</v>
      </c>
      <c r="D48" s="146">
        <f>D15*Parametre!$C$65</f>
        <v>0</v>
      </c>
      <c r="E48" s="146">
        <f>E15*Parametre!$C$65</f>
        <v>0</v>
      </c>
      <c r="F48" s="146">
        <f>F15*Parametre!$C$65</f>
        <v>0</v>
      </c>
      <c r="G48" s="146">
        <f>G15*Parametre!$C$65</f>
        <v>0</v>
      </c>
      <c r="H48" s="146">
        <f>H15*Parametre!$C$65</f>
        <v>0</v>
      </c>
      <c r="I48" s="146">
        <f>I15*Parametre!$C$65</f>
        <v>0</v>
      </c>
      <c r="J48" s="146">
        <f>J15*Parametre!$C$65</f>
        <v>0</v>
      </c>
    </row>
    <row r="49" spans="2:10" s="2" customFormat="1" x14ac:dyDescent="0.3">
      <c r="B49" s="143" t="s">
        <v>420</v>
      </c>
      <c r="C49" s="146">
        <f t="shared" si="8"/>
        <v>0</v>
      </c>
      <c r="D49" s="146">
        <f>D16*Parametre!$C$65</f>
        <v>0</v>
      </c>
      <c r="E49" s="146">
        <f>E16*Parametre!$C$65</f>
        <v>0</v>
      </c>
      <c r="F49" s="146">
        <f>F16*Parametre!$C$65</f>
        <v>0</v>
      </c>
      <c r="G49" s="146">
        <f>G16*Parametre!$C$65</f>
        <v>0</v>
      </c>
      <c r="H49" s="146">
        <f>H16*Parametre!$C$65</f>
        <v>0</v>
      </c>
      <c r="I49" s="146">
        <f>I16*Parametre!$C$65</f>
        <v>0</v>
      </c>
      <c r="J49" s="146">
        <f>J16*Parametre!$C$65</f>
        <v>0</v>
      </c>
    </row>
    <row r="50" spans="2:10" s="2" customFormat="1" x14ac:dyDescent="0.3">
      <c r="B50" s="143" t="s">
        <v>421</v>
      </c>
      <c r="C50" s="144">
        <f t="shared" ref="C50:C51" si="11">SUM(D50:J50)</f>
        <v>0</v>
      </c>
      <c r="D50" s="146">
        <f>D17*Parametre!$C$65</f>
        <v>0</v>
      </c>
      <c r="E50" s="146">
        <f>E17*Parametre!$C$65</f>
        <v>0</v>
      </c>
      <c r="F50" s="146">
        <f>F17*Parametre!$C$65</f>
        <v>0</v>
      </c>
      <c r="G50" s="146">
        <f>G17*Parametre!$C$65</f>
        <v>0</v>
      </c>
      <c r="H50" s="146">
        <f>H17*Parametre!$C$65</f>
        <v>0</v>
      </c>
      <c r="I50" s="146">
        <f>I17*Parametre!$C$65</f>
        <v>0</v>
      </c>
      <c r="J50" s="146">
        <f>J17*Parametre!$C$65</f>
        <v>0</v>
      </c>
    </row>
    <row r="51" spans="2:10" s="2" customFormat="1" x14ac:dyDescent="0.3">
      <c r="B51" s="143" t="s">
        <v>231</v>
      </c>
      <c r="C51" s="144">
        <f t="shared" si="11"/>
        <v>0</v>
      </c>
      <c r="D51" s="146">
        <f>D18*Parametre!$C$65</f>
        <v>0</v>
      </c>
      <c r="E51" s="146">
        <f>E18*Parametre!$C$65</f>
        <v>0</v>
      </c>
      <c r="F51" s="146">
        <f>F18*Parametre!$C$65</f>
        <v>0</v>
      </c>
      <c r="G51" s="146">
        <f>G18*Parametre!$C$65</f>
        <v>0</v>
      </c>
      <c r="H51" s="146">
        <f>H18*Parametre!$C$65</f>
        <v>0</v>
      </c>
      <c r="I51" s="146">
        <f>I18*Parametre!$C$65</f>
        <v>0</v>
      </c>
      <c r="J51" s="146">
        <f>J18*Parametre!$C$65</f>
        <v>0</v>
      </c>
    </row>
    <row r="52" spans="2:10" s="2" customFormat="1" x14ac:dyDescent="0.3">
      <c r="B52" s="143" t="s">
        <v>575</v>
      </c>
      <c r="C52" s="146">
        <f t="shared" si="8"/>
        <v>0</v>
      </c>
      <c r="D52" s="146">
        <f>D19*Parametre!$C$65</f>
        <v>0</v>
      </c>
      <c r="E52" s="146">
        <f>E19*Parametre!$C$65</f>
        <v>0</v>
      </c>
      <c r="F52" s="146">
        <f>F19*Parametre!$C$65</f>
        <v>0</v>
      </c>
      <c r="G52" s="146">
        <f>G19*Parametre!$C$65</f>
        <v>0</v>
      </c>
      <c r="H52" s="146">
        <f>H19*Parametre!$C$65</f>
        <v>0</v>
      </c>
      <c r="I52" s="146">
        <f>I19*Parametre!$C$65</f>
        <v>0</v>
      </c>
      <c r="J52" s="146">
        <f>J19*Parametre!$C$65</f>
        <v>0</v>
      </c>
    </row>
    <row r="53" spans="2:10" s="2" customFormat="1" x14ac:dyDescent="0.3">
      <c r="B53" s="143" t="s">
        <v>47</v>
      </c>
      <c r="C53" s="146">
        <f t="shared" si="8"/>
        <v>0</v>
      </c>
      <c r="D53" s="146">
        <f>D20*Parametre!$C$65</f>
        <v>0</v>
      </c>
      <c r="E53" s="146">
        <f>E20*Parametre!$C$65</f>
        <v>0</v>
      </c>
      <c r="F53" s="146">
        <f>F20*Parametre!$C$65</f>
        <v>0</v>
      </c>
      <c r="G53" s="146">
        <f>G20*Parametre!$C$65</f>
        <v>0</v>
      </c>
      <c r="H53" s="146">
        <f>H20*Parametre!$C$65</f>
        <v>0</v>
      </c>
      <c r="I53" s="146">
        <f>I20*Parametre!$C$65</f>
        <v>0</v>
      </c>
      <c r="J53" s="146">
        <f>J20*Parametre!$C$65</f>
        <v>0</v>
      </c>
    </row>
    <row r="54" spans="2:10" s="2" customFormat="1" x14ac:dyDescent="0.3">
      <c r="B54" s="143" t="s">
        <v>64</v>
      </c>
      <c r="C54" s="146">
        <f t="shared" si="8"/>
        <v>0</v>
      </c>
      <c r="D54" s="146">
        <f>D21*Parametre!$C$65</f>
        <v>0</v>
      </c>
      <c r="E54" s="146">
        <f>E21*Parametre!$C$65</f>
        <v>0</v>
      </c>
      <c r="F54" s="146">
        <f>F21*Parametre!$C$65</f>
        <v>0</v>
      </c>
      <c r="G54" s="146">
        <f>G21*Parametre!$C$65</f>
        <v>0</v>
      </c>
      <c r="H54" s="146">
        <f>H21*Parametre!$C$65</f>
        <v>0</v>
      </c>
      <c r="I54" s="146">
        <f>I21*Parametre!$C$65</f>
        <v>0</v>
      </c>
      <c r="J54" s="146">
        <f>J21*Parametre!$C$65</f>
        <v>0</v>
      </c>
    </row>
    <row r="55" spans="2:10" s="2" customFormat="1" x14ac:dyDescent="0.3">
      <c r="B55" s="17" t="s">
        <v>49</v>
      </c>
      <c r="C55" s="11">
        <f t="shared" si="8"/>
        <v>0</v>
      </c>
      <c r="D55" s="11">
        <f>D22*Parametre!$C$65</f>
        <v>0</v>
      </c>
      <c r="E55" s="11">
        <f>E22*Parametre!$C$65</f>
        <v>0</v>
      </c>
      <c r="F55" s="11">
        <f>F22*Parametre!$C$65</f>
        <v>0</v>
      </c>
      <c r="G55" s="11">
        <f>G22*Parametre!$C$65</f>
        <v>0</v>
      </c>
      <c r="H55" s="11">
        <f>H22*Parametre!$C$65</f>
        <v>0</v>
      </c>
      <c r="I55" s="11">
        <f>I22*Parametre!$C$65</f>
        <v>0</v>
      </c>
      <c r="J55" s="11">
        <f>J22*Parametre!$C$65</f>
        <v>0</v>
      </c>
    </row>
    <row r="56" spans="2:10" s="2" customFormat="1" x14ac:dyDescent="0.3">
      <c r="B56" s="17" t="s">
        <v>65</v>
      </c>
      <c r="C56" s="11">
        <f t="shared" si="8"/>
        <v>0</v>
      </c>
      <c r="D56" s="11">
        <f>D23*Parametre!$C$65</f>
        <v>0</v>
      </c>
      <c r="E56" s="11">
        <f>E23*Parametre!$C$65</f>
        <v>0</v>
      </c>
      <c r="F56" s="11">
        <f>F23*Parametre!$C$65</f>
        <v>0</v>
      </c>
      <c r="G56" s="11">
        <f>G23*Parametre!$C$65</f>
        <v>0</v>
      </c>
      <c r="H56" s="11">
        <f>H23*Parametre!$C$65</f>
        <v>0</v>
      </c>
      <c r="I56" s="11">
        <f>I23*Parametre!$C$65</f>
        <v>0</v>
      </c>
      <c r="J56" s="11">
        <f>J23*Parametre!$C$65</f>
        <v>0</v>
      </c>
    </row>
    <row r="57" spans="2:10" s="2" customFormat="1" x14ac:dyDescent="0.3">
      <c r="B57" s="19" t="s">
        <v>60</v>
      </c>
      <c r="C57" s="20">
        <f t="shared" si="8"/>
        <v>0</v>
      </c>
      <c r="D57" s="20">
        <f t="shared" ref="D57:J57" si="12">SUM(D38:D41,D55:D56)</f>
        <v>0</v>
      </c>
      <c r="E57" s="20">
        <f t="shared" si="12"/>
        <v>0</v>
      </c>
      <c r="F57" s="20">
        <f t="shared" si="12"/>
        <v>0</v>
      </c>
      <c r="G57" s="20">
        <f t="shared" si="12"/>
        <v>0</v>
      </c>
      <c r="H57" s="20">
        <f t="shared" si="12"/>
        <v>0</v>
      </c>
      <c r="I57" s="20">
        <f t="shared" si="12"/>
        <v>0</v>
      </c>
      <c r="J57" s="20">
        <f t="shared" si="12"/>
        <v>0</v>
      </c>
    </row>
    <row r="58" spans="2:10" s="2" customFormat="1" x14ac:dyDescent="0.3">
      <c r="B58" s="136"/>
      <c r="C58" s="137"/>
      <c r="D58" s="137"/>
      <c r="E58" s="137"/>
      <c r="F58" s="137"/>
      <c r="G58" s="137"/>
      <c r="H58" s="137"/>
      <c r="I58" s="137"/>
      <c r="J58" s="137"/>
    </row>
    <row r="59" spans="2:10" s="2" customFormat="1" x14ac:dyDescent="0.3">
      <c r="B59" s="136" t="s">
        <v>253</v>
      </c>
      <c r="C59" s="137"/>
      <c r="D59" s="137"/>
      <c r="E59" s="137"/>
      <c r="F59" s="137"/>
      <c r="G59" s="137"/>
      <c r="H59" s="137"/>
      <c r="I59" s="137"/>
      <c r="J59" s="137"/>
    </row>
    <row r="60" spans="2:10" x14ac:dyDescent="0.3">
      <c r="B60" s="140" t="s">
        <v>58</v>
      </c>
    </row>
    <row r="61" spans="2:10" x14ac:dyDescent="0.3">
      <c r="B61" s="141" t="s">
        <v>228</v>
      </c>
    </row>
    <row r="62" spans="2:10" x14ac:dyDescent="0.3">
      <c r="B62" s="140" t="s">
        <v>223</v>
      </c>
    </row>
    <row r="63" spans="2:10" x14ac:dyDescent="0.3">
      <c r="B63" s="141" t="s">
        <v>224</v>
      </c>
    </row>
    <row r="64" spans="2:10" x14ac:dyDescent="0.3">
      <c r="B64" s="142" t="s">
        <v>50</v>
      </c>
    </row>
    <row r="65" spans="2:2" x14ac:dyDescent="0.3">
      <c r="B65" s="141" t="s">
        <v>225</v>
      </c>
    </row>
    <row r="66" spans="2:2" x14ac:dyDescent="0.3">
      <c r="B66" s="139" t="s">
        <v>226</v>
      </c>
    </row>
    <row r="67" spans="2:2" x14ac:dyDescent="0.3">
      <c r="B67" s="138" t="s">
        <v>429</v>
      </c>
    </row>
    <row r="68" spans="2:2" x14ac:dyDescent="0.3">
      <c r="B68" s="139" t="s">
        <v>227</v>
      </c>
    </row>
    <row r="69" spans="2:2" x14ac:dyDescent="0.3">
      <c r="B69" s="138" t="s">
        <v>233</v>
      </c>
    </row>
    <row r="70" spans="2:2" x14ac:dyDescent="0.3">
      <c r="B70" s="139" t="s">
        <v>234</v>
      </c>
    </row>
    <row r="71" spans="2:2" x14ac:dyDescent="0.3">
      <c r="B71" s="138" t="s">
        <v>506</v>
      </c>
    </row>
    <row r="72" spans="2:2" x14ac:dyDescent="0.3">
      <c r="B72" s="139" t="s">
        <v>430</v>
      </c>
    </row>
    <row r="73" spans="2:2" x14ac:dyDescent="0.3">
      <c r="B73" s="1" t="s">
        <v>229</v>
      </c>
    </row>
    <row r="74" spans="2:2" x14ac:dyDescent="0.3">
      <c r="B74" s="139" t="s">
        <v>432</v>
      </c>
    </row>
    <row r="75" spans="2:2" x14ac:dyDescent="0.3">
      <c r="B75" s="1" t="s">
        <v>435</v>
      </c>
    </row>
    <row r="76" spans="2:2" x14ac:dyDescent="0.3">
      <c r="B76" s="285" t="s">
        <v>431</v>
      </c>
    </row>
    <row r="77" spans="2:2" x14ac:dyDescent="0.3">
      <c r="B77" s="18" t="s">
        <v>230</v>
      </c>
    </row>
    <row r="78" spans="2:2" x14ac:dyDescent="0.3">
      <c r="B78" s="139" t="s">
        <v>433</v>
      </c>
    </row>
    <row r="79" spans="2:2" x14ac:dyDescent="0.3">
      <c r="B79" s="1" t="s">
        <v>434</v>
      </c>
    </row>
    <row r="80" spans="2:2" x14ac:dyDescent="0.3">
      <c r="B80" s="284" t="s">
        <v>436</v>
      </c>
    </row>
    <row r="81" spans="2:2" x14ac:dyDescent="0.3">
      <c r="B81" s="152" t="s">
        <v>438</v>
      </c>
    </row>
    <row r="82" spans="2:2" x14ac:dyDescent="0.3">
      <c r="B82" s="284" t="s">
        <v>437</v>
      </c>
    </row>
    <row r="83" spans="2:2" x14ac:dyDescent="0.3">
      <c r="B83" s="152" t="s">
        <v>439</v>
      </c>
    </row>
    <row r="84" spans="2:2" x14ac:dyDescent="0.3">
      <c r="B84" s="284" t="s">
        <v>235</v>
      </c>
    </row>
    <row r="85" spans="2:2" x14ac:dyDescent="0.3">
      <c r="B85" s="152" t="s">
        <v>441</v>
      </c>
    </row>
    <row r="86" spans="2:2" x14ac:dyDescent="0.3">
      <c r="B86" s="284" t="s">
        <v>440</v>
      </c>
    </row>
    <row r="87" spans="2:2" x14ac:dyDescent="0.3">
      <c r="B87" s="152" t="s">
        <v>442</v>
      </c>
    </row>
    <row r="88" spans="2:2" x14ac:dyDescent="0.3">
      <c r="B88" s="284" t="s">
        <v>236</v>
      </c>
    </row>
    <row r="89" spans="2:2" x14ac:dyDescent="0.3">
      <c r="B89" s="152" t="s">
        <v>443</v>
      </c>
    </row>
    <row r="90" spans="2:2" x14ac:dyDescent="0.3">
      <c r="B90" s="284" t="s">
        <v>237</v>
      </c>
    </row>
    <row r="91" spans="2:2" x14ac:dyDescent="0.3">
      <c r="B91" s="152" t="s">
        <v>507</v>
      </c>
    </row>
    <row r="92" spans="2:2" x14ac:dyDescent="0.3">
      <c r="B92" s="284" t="s">
        <v>49</v>
      </c>
    </row>
    <row r="93" spans="2:2" x14ac:dyDescent="0.3">
      <c r="B93" s="152" t="s">
        <v>238</v>
      </c>
    </row>
    <row r="94" spans="2:2" x14ac:dyDescent="0.3">
      <c r="B94" s="286" t="s">
        <v>240</v>
      </c>
    </row>
    <row r="95" spans="2:2" x14ac:dyDescent="0.3">
      <c r="B95" s="152" t="s">
        <v>239</v>
      </c>
    </row>
    <row r="96" spans="2:2" x14ac:dyDescent="0.3">
      <c r="B96" s="287" t="s">
        <v>241</v>
      </c>
    </row>
    <row r="97" spans="2:2" x14ac:dyDescent="0.3">
      <c r="B97" s="288" t="s">
        <v>444</v>
      </c>
    </row>
    <row r="98" spans="2:2" x14ac:dyDescent="0.3">
      <c r="B98" s="287" t="s">
        <v>242</v>
      </c>
    </row>
    <row r="99" spans="2:2" x14ac:dyDescent="0.3">
      <c r="B99" s="288" t="s">
        <v>445</v>
      </c>
    </row>
  </sheetData>
  <phoneticPr fontId="3" type="noConversion"/>
  <pageMargins left="0.19685039370078741" right="0.19685039370078741" top="0.98425196850393704" bottom="0.78740157480314965" header="0.51181102362204722" footer="0.51181102362204722"/>
  <pageSetup scale="75" orientation="landscape" r:id="rId1"/>
  <headerFooter alignWithMargins="0">
    <oddHeader>&amp;LPríloha 7: Štandardné tabuľky - Cesty 
&amp;"Arial,Tučné"&amp;12 01 Investičné náklady</oddHeader>
    <oddFooter>&amp;CStrana &amp;P z &amp;N</oddFooter>
  </headerFooter>
  <ignoredErrors>
    <ignoredError sqref="H39:J39 H41:J41 D41:G41 D39:G39" formula="1"/>
    <ignoredError sqref="D24:F24 D8:F8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R34"/>
  <sheetViews>
    <sheetView zoomScale="90" zoomScaleNormal="90" workbookViewId="0">
      <selection activeCell="E33" sqref="E33"/>
    </sheetView>
  </sheetViews>
  <sheetFormatPr defaultColWidth="9.1328125" defaultRowHeight="10.15" x14ac:dyDescent="0.3"/>
  <cols>
    <col min="1" max="1" width="2.796875" style="3" customWidth="1"/>
    <col min="2" max="2" width="34.6640625" style="3" customWidth="1"/>
    <col min="3" max="9" width="13.796875" style="3" customWidth="1"/>
    <col min="10" max="11" width="5" style="3" bestFit="1" customWidth="1"/>
    <col min="12" max="12" width="12.86328125" style="3" customWidth="1"/>
    <col min="13" max="36" width="5" style="3" bestFit="1" customWidth="1"/>
    <col min="37" max="16384" width="9.1328125" style="3"/>
  </cols>
  <sheetData>
    <row r="1" spans="2:18" ht="10.5" thickBot="1" x14ac:dyDescent="0.35"/>
    <row r="2" spans="2:18" x14ac:dyDescent="0.3">
      <c r="B2" s="21" t="s">
        <v>97</v>
      </c>
      <c r="H2" s="71" t="s">
        <v>98</v>
      </c>
      <c r="I2" s="72" t="s">
        <v>99</v>
      </c>
    </row>
    <row r="3" spans="2:18" ht="40.5" x14ac:dyDescent="0.3">
      <c r="B3" s="61" t="s">
        <v>425</v>
      </c>
      <c r="C3" s="62" t="s">
        <v>33</v>
      </c>
      <c r="D3" s="62" t="s">
        <v>85</v>
      </c>
      <c r="E3" s="62" t="s">
        <v>38</v>
      </c>
      <c r="F3" s="62" t="s">
        <v>37</v>
      </c>
      <c r="G3" s="63" t="s">
        <v>40</v>
      </c>
      <c r="H3" s="66" t="s">
        <v>16</v>
      </c>
      <c r="I3" s="67" t="s">
        <v>16</v>
      </c>
    </row>
    <row r="4" spans="2:18" x14ac:dyDescent="0.3">
      <c r="B4" s="22" t="s">
        <v>36</v>
      </c>
      <c r="C4" s="23" t="s">
        <v>39</v>
      </c>
      <c r="D4" s="150">
        <f>$E$34-Parametre!$C$15</f>
        <v>47</v>
      </c>
      <c r="E4" s="342" t="s">
        <v>510</v>
      </c>
      <c r="F4" s="23" t="s">
        <v>39</v>
      </c>
      <c r="G4" s="64" t="s">
        <v>39</v>
      </c>
      <c r="H4" s="68">
        <f>'01 Investičné výdavky'!C6</f>
        <v>0</v>
      </c>
      <c r="I4" s="69">
        <f>H4*Parametre!C62</f>
        <v>0</v>
      </c>
      <c r="L4" s="2" t="s">
        <v>245</v>
      </c>
    </row>
    <row r="5" spans="2:18" x14ac:dyDescent="0.3">
      <c r="B5" s="22" t="s">
        <v>31</v>
      </c>
      <c r="C5" s="59">
        <v>100</v>
      </c>
      <c r="D5" s="150">
        <f>$E$34-Parametre!$C$15</f>
        <v>47</v>
      </c>
      <c r="E5" s="24">
        <f>ROUNDDOWN(D5/C5,0)</f>
        <v>0</v>
      </c>
      <c r="F5" s="24">
        <f>C5+(E5*C5)</f>
        <v>100</v>
      </c>
      <c r="G5" s="65">
        <f>(F5-D5)/C5</f>
        <v>0.53</v>
      </c>
      <c r="H5" s="68">
        <f>G5*'01 Investičné výdavky'!C9</f>
        <v>0</v>
      </c>
      <c r="I5" s="69">
        <f>H5*Parametre!$C$65</f>
        <v>0</v>
      </c>
    </row>
    <row r="6" spans="2:18" x14ac:dyDescent="0.3">
      <c r="B6" s="22" t="s">
        <v>32</v>
      </c>
      <c r="C6" s="59">
        <v>100</v>
      </c>
      <c r="D6" s="150">
        <f>$E$34-Parametre!$C$15</f>
        <v>47</v>
      </c>
      <c r="E6" s="24">
        <f t="shared" ref="E6:E15" si="0">ROUNDDOWN(D6/C6,0)</f>
        <v>0</v>
      </c>
      <c r="F6" s="24">
        <f t="shared" ref="F6:F14" si="1">C6+(E6*C6)</f>
        <v>100</v>
      </c>
      <c r="G6" s="65">
        <f t="shared" ref="G6:G9" si="2">(F6-D6)/C6</f>
        <v>0.53</v>
      </c>
      <c r="H6" s="68">
        <f>G6*'01 Investičné výdavky'!C10</f>
        <v>0</v>
      </c>
      <c r="I6" s="69">
        <f>H6*Parametre!$C$65</f>
        <v>0</v>
      </c>
    </row>
    <row r="7" spans="2:18" x14ac:dyDescent="0.3">
      <c r="B7" s="22" t="s">
        <v>41</v>
      </c>
      <c r="C7" s="59">
        <v>60</v>
      </c>
      <c r="D7" s="150">
        <f>$E$34-Parametre!$C$15</f>
        <v>47</v>
      </c>
      <c r="E7" s="24">
        <f t="shared" si="0"/>
        <v>0</v>
      </c>
      <c r="F7" s="24">
        <f t="shared" si="1"/>
        <v>60</v>
      </c>
      <c r="G7" s="65">
        <f t="shared" si="2"/>
        <v>0.21666666666666667</v>
      </c>
      <c r="H7" s="68">
        <f>G7*'01 Investičné výdavky'!C11</f>
        <v>0</v>
      </c>
      <c r="I7" s="69">
        <f>H7*Parametre!$C$65</f>
        <v>0</v>
      </c>
    </row>
    <row r="8" spans="2:18" x14ac:dyDescent="0.3">
      <c r="B8" s="22" t="s">
        <v>416</v>
      </c>
      <c r="C8" s="59">
        <v>60</v>
      </c>
      <c r="D8" s="150">
        <f>$E$34-Parametre!$C$15</f>
        <v>47</v>
      </c>
      <c r="E8" s="24">
        <f t="shared" si="0"/>
        <v>0</v>
      </c>
      <c r="F8" s="24">
        <f t="shared" si="1"/>
        <v>60</v>
      </c>
      <c r="G8" s="65">
        <f t="shared" si="2"/>
        <v>0.21666666666666667</v>
      </c>
      <c r="H8" s="68">
        <f>G8*'01 Investičné výdavky'!C12</f>
        <v>0</v>
      </c>
      <c r="I8" s="69">
        <f>H8*Parametre!$C$65</f>
        <v>0</v>
      </c>
    </row>
    <row r="9" spans="2:18" x14ac:dyDescent="0.3">
      <c r="B9" s="22" t="s">
        <v>417</v>
      </c>
      <c r="C9" s="59">
        <v>60</v>
      </c>
      <c r="D9" s="150">
        <f>$E$34-Parametre!$C$15</f>
        <v>47</v>
      </c>
      <c r="E9" s="24">
        <f t="shared" si="0"/>
        <v>0</v>
      </c>
      <c r="F9" s="24">
        <f t="shared" si="1"/>
        <v>60</v>
      </c>
      <c r="G9" s="65">
        <f t="shared" si="2"/>
        <v>0.21666666666666667</v>
      </c>
      <c r="H9" s="68">
        <f>G9*'01 Investičné výdavky'!C13</f>
        <v>0</v>
      </c>
      <c r="I9" s="69">
        <f>H9*Parametre!$C$65</f>
        <v>0</v>
      </c>
    </row>
    <row r="10" spans="2:18" x14ac:dyDescent="0.3">
      <c r="B10" s="22" t="s">
        <v>418</v>
      </c>
      <c r="C10" s="59">
        <v>50</v>
      </c>
      <c r="D10" s="150">
        <f>$E$34-Parametre!$C$15</f>
        <v>47</v>
      </c>
      <c r="E10" s="24">
        <f t="shared" si="0"/>
        <v>0</v>
      </c>
      <c r="F10" s="24">
        <f t="shared" si="1"/>
        <v>50</v>
      </c>
      <c r="G10" s="65">
        <f t="shared" ref="G10:G15" si="3">(F10-D10)/C10</f>
        <v>0.06</v>
      </c>
      <c r="H10" s="68">
        <f>G10*'01 Investičné výdavky'!C14</f>
        <v>0</v>
      </c>
      <c r="I10" s="69">
        <f>H10*Parametre!$C$65</f>
        <v>0</v>
      </c>
      <c r="L10" s="3" t="s">
        <v>246</v>
      </c>
    </row>
    <row r="11" spans="2:18" x14ac:dyDescent="0.3">
      <c r="B11" s="22" t="s">
        <v>419</v>
      </c>
      <c r="C11" s="59">
        <v>50</v>
      </c>
      <c r="D11" s="150">
        <f>$E$34-Parametre!$C$15</f>
        <v>47</v>
      </c>
      <c r="E11" s="24">
        <f t="shared" si="0"/>
        <v>0</v>
      </c>
      <c r="F11" s="24">
        <f t="shared" si="1"/>
        <v>50</v>
      </c>
      <c r="G11" s="65">
        <f t="shared" si="3"/>
        <v>0.06</v>
      </c>
      <c r="H11" s="68">
        <f>G11*'01 Investičné výdavky'!C15</f>
        <v>0</v>
      </c>
      <c r="I11" s="69">
        <f>H11*Parametre!$C$65</f>
        <v>0</v>
      </c>
      <c r="L11" s="3" t="s">
        <v>247</v>
      </c>
    </row>
    <row r="12" spans="2:18" x14ac:dyDescent="0.3">
      <c r="B12" s="22" t="s">
        <v>420</v>
      </c>
      <c r="C12" s="59">
        <v>50</v>
      </c>
      <c r="D12" s="150">
        <f>$E$34-Parametre!$C$15</f>
        <v>47</v>
      </c>
      <c r="E12" s="24">
        <f t="shared" si="0"/>
        <v>0</v>
      </c>
      <c r="F12" s="24">
        <f t="shared" si="1"/>
        <v>50</v>
      </c>
      <c r="G12" s="65">
        <f t="shared" si="3"/>
        <v>0.06</v>
      </c>
      <c r="H12" s="68">
        <f>G12*'01 Investičné výdavky'!C16</f>
        <v>0</v>
      </c>
      <c r="I12" s="69">
        <f>H12*Parametre!$C$65</f>
        <v>0</v>
      </c>
    </row>
    <row r="13" spans="2:18" ht="10.5" x14ac:dyDescent="0.35">
      <c r="B13" s="22" t="s">
        <v>421</v>
      </c>
      <c r="C13" s="59">
        <v>30</v>
      </c>
      <c r="D13" s="150">
        <f>$E$34-Parametre!$C$15</f>
        <v>47</v>
      </c>
      <c r="E13" s="24">
        <f t="shared" si="0"/>
        <v>1</v>
      </c>
      <c r="F13" s="24">
        <f>C13+(E13*C13)</f>
        <v>60</v>
      </c>
      <c r="G13" s="65">
        <f t="shared" si="3"/>
        <v>0.43333333333333335</v>
      </c>
      <c r="H13" s="68">
        <f>G13*'01 Investičné výdavky'!C17</f>
        <v>0</v>
      </c>
      <c r="I13" s="69">
        <f>H13*Parametre!$C$65</f>
        <v>0</v>
      </c>
      <c r="K13" s="147" t="s">
        <v>243</v>
      </c>
      <c r="L13" s="289">
        <f>'01 Investičné výdavky'!C17*1</f>
        <v>0</v>
      </c>
      <c r="M13" s="290">
        <f>E13</f>
        <v>1</v>
      </c>
      <c r="N13" s="290" t="s">
        <v>427</v>
      </c>
      <c r="O13" s="290"/>
      <c r="P13" s="290"/>
      <c r="Q13" s="290"/>
      <c r="R13" s="290"/>
    </row>
    <row r="14" spans="2:18" ht="10.9" thickBot="1" x14ac:dyDescent="0.4">
      <c r="B14" s="22" t="s">
        <v>231</v>
      </c>
      <c r="C14" s="59">
        <v>30</v>
      </c>
      <c r="D14" s="150">
        <f>$E$34-Parametre!$C$15</f>
        <v>47</v>
      </c>
      <c r="E14" s="24">
        <f t="shared" si="0"/>
        <v>1</v>
      </c>
      <c r="F14" s="24">
        <f t="shared" si="1"/>
        <v>60</v>
      </c>
      <c r="G14" s="65">
        <f t="shared" si="3"/>
        <v>0.43333333333333335</v>
      </c>
      <c r="H14" s="68">
        <f>G14*'01 Investičné výdavky'!C18</f>
        <v>0</v>
      </c>
      <c r="I14" s="69">
        <f>H14*Parametre!$C$65</f>
        <v>0</v>
      </c>
      <c r="K14" s="147" t="s">
        <v>243</v>
      </c>
      <c r="L14" s="289">
        <f>'01 Investičné výdavky'!C18*0.75</f>
        <v>0</v>
      </c>
      <c r="M14" s="290">
        <f t="shared" ref="M14:M15" si="4">E14</f>
        <v>1</v>
      </c>
      <c r="N14" s="290" t="s">
        <v>427</v>
      </c>
      <c r="O14" s="290"/>
      <c r="P14" s="290"/>
      <c r="Q14" s="290"/>
      <c r="R14" s="290"/>
    </row>
    <row r="15" spans="2:18" ht="10.9" thickBot="1" x14ac:dyDescent="0.4">
      <c r="B15" s="22" t="s">
        <v>232</v>
      </c>
      <c r="C15" s="59">
        <v>15</v>
      </c>
      <c r="D15" s="150">
        <f>$E$34-Parametre!$C$15</f>
        <v>47</v>
      </c>
      <c r="E15" s="24">
        <f t="shared" si="0"/>
        <v>3</v>
      </c>
      <c r="F15" s="24">
        <f>C15+(E15*C15)</f>
        <v>60</v>
      </c>
      <c r="G15" s="65">
        <f t="shared" si="3"/>
        <v>0.8666666666666667</v>
      </c>
      <c r="H15" s="68">
        <f>G15*'01 Investičné výdavky'!C19</f>
        <v>0</v>
      </c>
      <c r="I15" s="69">
        <f>H15*Parametre!$C$65</f>
        <v>0</v>
      </c>
      <c r="K15" s="147" t="s">
        <v>243</v>
      </c>
      <c r="L15" s="289">
        <f>'01 Investičné výdavky'!C19*1</f>
        <v>0</v>
      </c>
      <c r="M15" s="290">
        <f t="shared" si="4"/>
        <v>3</v>
      </c>
      <c r="N15" s="290" t="s">
        <v>427</v>
      </c>
      <c r="O15" s="290"/>
      <c r="P15" s="290"/>
      <c r="Q15" s="290"/>
      <c r="R15" s="290"/>
    </row>
    <row r="16" spans="2:18" ht="10.5" thickBot="1" x14ac:dyDescent="0.35">
      <c r="B16" s="5" t="s">
        <v>16</v>
      </c>
      <c r="C16" s="4"/>
      <c r="D16" s="17"/>
      <c r="E16" s="4"/>
      <c r="F16" s="4"/>
      <c r="G16" s="37"/>
      <c r="H16" s="60">
        <f>SUM(H4:H15)</f>
        <v>0</v>
      </c>
      <c r="I16" s="70">
        <f>SUM(I4:I15)</f>
        <v>0</v>
      </c>
      <c r="L16" s="290" t="s">
        <v>244</v>
      </c>
      <c r="M16" s="290"/>
      <c r="N16" s="290"/>
      <c r="O16" s="290"/>
      <c r="P16" s="290"/>
      <c r="Q16" s="290"/>
      <c r="R16" s="290"/>
    </row>
    <row r="17" spans="2:6" x14ac:dyDescent="0.3">
      <c r="B17" s="25"/>
    </row>
    <row r="19" spans="2:6" x14ac:dyDescent="0.3">
      <c r="B19" s="21" t="s">
        <v>414</v>
      </c>
    </row>
    <row r="20" spans="2:6" ht="26" customHeight="1" x14ac:dyDescent="0.3">
      <c r="B20" s="61" t="s">
        <v>415</v>
      </c>
      <c r="C20" s="62" t="s">
        <v>33</v>
      </c>
      <c r="D20" s="62" t="s">
        <v>422</v>
      </c>
      <c r="E20" s="62" t="s">
        <v>423</v>
      </c>
      <c r="F20" s="270"/>
    </row>
    <row r="21" spans="2:6" x14ac:dyDescent="0.3">
      <c r="B21" s="22" t="s">
        <v>31</v>
      </c>
      <c r="C21" s="59">
        <v>100</v>
      </c>
      <c r="D21" s="269">
        <f>'01 Investičné výdavky'!C9</f>
        <v>0</v>
      </c>
      <c r="E21" s="157" t="e">
        <f>ROUND(D21/$D$32,2)</f>
        <v>#DIV/0!</v>
      </c>
      <c r="F21" s="271"/>
    </row>
    <row r="22" spans="2:6" x14ac:dyDescent="0.3">
      <c r="B22" s="22" t="s">
        <v>32</v>
      </c>
      <c r="C22" s="59">
        <v>100</v>
      </c>
      <c r="D22" s="269">
        <f>'01 Investičné výdavky'!C10</f>
        <v>0</v>
      </c>
      <c r="E22" s="157" t="e">
        <f t="shared" ref="E22:E31" si="5">ROUND(D22/$D$32,2)</f>
        <v>#DIV/0!</v>
      </c>
      <c r="F22" s="271"/>
    </row>
    <row r="23" spans="2:6" x14ac:dyDescent="0.3">
      <c r="B23" s="22" t="s">
        <v>41</v>
      </c>
      <c r="C23" s="59">
        <v>60</v>
      </c>
      <c r="D23" s="269">
        <f>'01 Investičné výdavky'!C11</f>
        <v>0</v>
      </c>
      <c r="E23" s="157" t="e">
        <f t="shared" si="5"/>
        <v>#DIV/0!</v>
      </c>
      <c r="F23" s="271"/>
    </row>
    <row r="24" spans="2:6" x14ac:dyDescent="0.3">
      <c r="B24" s="22" t="s">
        <v>416</v>
      </c>
      <c r="C24" s="59">
        <v>60</v>
      </c>
      <c r="D24" s="269">
        <f>'01 Investičné výdavky'!C12</f>
        <v>0</v>
      </c>
      <c r="E24" s="157" t="e">
        <f>ROUND(D24/$D$32,2)</f>
        <v>#DIV/0!</v>
      </c>
      <c r="F24" s="271"/>
    </row>
    <row r="25" spans="2:6" x14ac:dyDescent="0.3">
      <c r="B25" s="22" t="s">
        <v>417</v>
      </c>
      <c r="C25" s="59">
        <v>60</v>
      </c>
      <c r="D25" s="269">
        <f>'01 Investičné výdavky'!C13</f>
        <v>0</v>
      </c>
      <c r="E25" s="157" t="e">
        <f t="shared" si="5"/>
        <v>#DIV/0!</v>
      </c>
      <c r="F25" s="271"/>
    </row>
    <row r="26" spans="2:6" x14ac:dyDescent="0.3">
      <c r="B26" s="22" t="s">
        <v>418</v>
      </c>
      <c r="C26" s="59">
        <v>50</v>
      </c>
      <c r="D26" s="269">
        <f>'01 Investičné výdavky'!C14</f>
        <v>0</v>
      </c>
      <c r="E26" s="157" t="e">
        <f t="shared" si="5"/>
        <v>#DIV/0!</v>
      </c>
      <c r="F26" s="271"/>
    </row>
    <row r="27" spans="2:6" x14ac:dyDescent="0.3">
      <c r="B27" s="22" t="s">
        <v>419</v>
      </c>
      <c r="C27" s="59">
        <v>50</v>
      </c>
      <c r="D27" s="269">
        <f>'01 Investičné výdavky'!C15</f>
        <v>0</v>
      </c>
      <c r="E27" s="157" t="e">
        <f t="shared" si="5"/>
        <v>#DIV/0!</v>
      </c>
      <c r="F27" s="271"/>
    </row>
    <row r="28" spans="2:6" x14ac:dyDescent="0.3">
      <c r="B28" s="22" t="s">
        <v>420</v>
      </c>
      <c r="C28" s="59">
        <v>50</v>
      </c>
      <c r="D28" s="269">
        <f>'01 Investičné výdavky'!C16</f>
        <v>0</v>
      </c>
      <c r="E28" s="157" t="e">
        <f t="shared" si="5"/>
        <v>#DIV/0!</v>
      </c>
      <c r="F28" s="271"/>
    </row>
    <row r="29" spans="2:6" x14ac:dyDescent="0.3">
      <c r="B29" s="22" t="s">
        <v>421</v>
      </c>
      <c r="C29" s="59">
        <v>30</v>
      </c>
      <c r="D29" s="269">
        <f>'01 Investičné výdavky'!C17</f>
        <v>0</v>
      </c>
      <c r="E29" s="157" t="e">
        <f t="shared" si="5"/>
        <v>#DIV/0!</v>
      </c>
      <c r="F29" s="271"/>
    </row>
    <row r="30" spans="2:6" x14ac:dyDescent="0.3">
      <c r="B30" s="22" t="s">
        <v>231</v>
      </c>
      <c r="C30" s="59">
        <v>30</v>
      </c>
      <c r="D30" s="269">
        <f>'01 Investičné výdavky'!C18</f>
        <v>0</v>
      </c>
      <c r="E30" s="157" t="e">
        <f t="shared" si="5"/>
        <v>#DIV/0!</v>
      </c>
      <c r="F30" s="271"/>
    </row>
    <row r="31" spans="2:6" x14ac:dyDescent="0.3">
      <c r="B31" s="22" t="s">
        <v>232</v>
      </c>
      <c r="C31" s="59">
        <v>15</v>
      </c>
      <c r="D31" s="269">
        <f>'01 Investičné výdavky'!C19</f>
        <v>0</v>
      </c>
      <c r="E31" s="157" t="e">
        <f t="shared" si="5"/>
        <v>#DIV/0!</v>
      </c>
      <c r="F31" s="271"/>
    </row>
    <row r="32" spans="2:6" ht="10.5" thickBot="1" x14ac:dyDescent="0.35">
      <c r="B32" s="273"/>
      <c r="C32" s="274"/>
      <c r="D32" s="275">
        <f>SUM(D21:D31)</f>
        <v>0</v>
      </c>
      <c r="E32" s="274"/>
      <c r="F32" s="272"/>
    </row>
    <row r="33" spans="2:5" x14ac:dyDescent="0.3">
      <c r="B33" s="276" t="s">
        <v>426</v>
      </c>
      <c r="C33" s="277"/>
      <c r="D33" s="278"/>
      <c r="E33" s="279">
        <f>IFERROR(ROUND(SUMPRODUCT(C21:C31,E21:E31),0),50)</f>
        <v>50</v>
      </c>
    </row>
    <row r="34" spans="2:5" ht="10.5" thickBot="1" x14ac:dyDescent="0.35">
      <c r="B34" s="280" t="s">
        <v>424</v>
      </c>
      <c r="C34" s="281"/>
      <c r="D34" s="282"/>
      <c r="E34" s="283">
        <f>IF(E33&lt;=Parametre!C16,ROUND(E33+Parametre!C15,0),50)</f>
        <v>50</v>
      </c>
    </row>
  </sheetData>
  <phoneticPr fontId="3" type="noConversion"/>
  <pageMargins left="0.19685039370078741" right="0.19685039370078741" top="0.98425196850393704" bottom="0.78740157480314965" header="0.51181102362204722" footer="0.51181102362204722"/>
  <pageSetup scale="75" orientation="landscape" r:id="rId1"/>
  <headerFooter alignWithMargins="0">
    <oddHeader>&amp;LPríloha 7: Štandardné tabuľky - Cesty
&amp;"Arial,Tučné"&amp;12 02 Zostatková hodnota</oddHeader>
    <oddFooter>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22</vt:i4>
      </vt:variant>
    </vt:vector>
  </HeadingPairs>
  <TitlesOfParts>
    <vt:vector size="22" baseType="lpstr">
      <vt:lpstr>Parametre</vt:lpstr>
      <vt:lpstr>Úseky 0</vt:lpstr>
      <vt:lpstr>Úseky 1</vt:lpstr>
      <vt:lpstr>Intenzity 0</vt:lpstr>
      <vt:lpstr>Intenzity 1</vt:lpstr>
      <vt:lpstr>Rýchlosti 0</vt:lpstr>
      <vt:lpstr>Rýchlosti 1</vt:lpstr>
      <vt:lpstr>01 Investičné výdavky</vt:lpstr>
      <vt:lpstr>02 Zostatková hodnota</vt:lpstr>
      <vt:lpstr>03 Prevádzkové výdavky</vt:lpstr>
      <vt:lpstr>04 Prevádzkové príjmy</vt:lpstr>
      <vt:lpstr>05 Financovanie</vt:lpstr>
      <vt:lpstr>06 Finančná analýza</vt:lpstr>
      <vt:lpstr>07 Čas cestujúcich</vt:lpstr>
      <vt:lpstr>08 Čas tovaru</vt:lpstr>
      <vt:lpstr>09 Spotreba PHM_E</vt:lpstr>
      <vt:lpstr>10 Ostatné náklady</vt:lpstr>
      <vt:lpstr>11 Bezpečnosť</vt:lpstr>
      <vt:lpstr>12 Znečisťujúce látky</vt:lpstr>
      <vt:lpstr>13 Skleníkové plyny</vt:lpstr>
      <vt:lpstr>14 Hluk</vt:lpstr>
      <vt:lpstr>15 Ekonomická analýza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Molnár, Alexander</dc:creator>
  <cp:lastModifiedBy>Molnár, Alexander</cp:lastModifiedBy>
  <cp:lastPrinted>2011-06-09T11:45:53Z</cp:lastPrinted>
  <dcterms:created xsi:type="dcterms:W3CDTF">2011-05-19T08:19:19Z</dcterms:created>
  <dcterms:modified xsi:type="dcterms:W3CDTF">2024-05-30T08:49:15Z</dcterms:modified>
</cp:coreProperties>
</file>